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8AFBE47-7AD5-458A-8D1B-2A7B18E96D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546" i="1" l="1"/>
  <c r="X544" i="1"/>
  <c r="W544" i="1"/>
  <c r="X543" i="1"/>
  <c r="W543" i="1"/>
  <c r="X542" i="1"/>
  <c r="W542" i="1"/>
  <c r="X541" i="1"/>
  <c r="W541" i="1"/>
  <c r="X540" i="1"/>
  <c r="W540" i="1"/>
  <c r="X539" i="1"/>
  <c r="W539" i="1"/>
  <c r="X538" i="1"/>
  <c r="W538" i="1"/>
  <c r="X537" i="1"/>
  <c r="W537" i="1"/>
  <c r="X536" i="1"/>
  <c r="W536" i="1"/>
  <c r="X535" i="1"/>
  <c r="W535" i="1"/>
  <c r="X534" i="1"/>
  <c r="W534" i="1"/>
  <c r="X533" i="1"/>
  <c r="W533" i="1"/>
  <c r="X532" i="1"/>
  <c r="W532" i="1"/>
  <c r="X531" i="1"/>
  <c r="W531" i="1"/>
  <c r="X530" i="1"/>
  <c r="W530" i="1"/>
  <c r="X529" i="1"/>
  <c r="W529" i="1"/>
  <c r="X528" i="1"/>
  <c r="W528" i="1"/>
  <c r="X527" i="1"/>
  <c r="W527" i="1"/>
  <c r="X526" i="1"/>
  <c r="W526" i="1"/>
  <c r="X525" i="1"/>
  <c r="W525" i="1"/>
  <c r="X524" i="1"/>
  <c r="W524" i="1"/>
  <c r="X523" i="1"/>
  <c r="W523" i="1"/>
  <c r="X522" i="1"/>
  <c r="W522" i="1"/>
  <c r="X521" i="1"/>
  <c r="W521" i="1"/>
  <c r="X520" i="1"/>
  <c r="W520" i="1"/>
  <c r="X519" i="1"/>
  <c r="W519" i="1"/>
  <c r="X518" i="1"/>
  <c r="W518" i="1"/>
  <c r="X517" i="1"/>
  <c r="W517" i="1"/>
  <c r="X516" i="1"/>
  <c r="W516" i="1"/>
  <c r="X515" i="1"/>
  <c r="W515" i="1"/>
  <c r="X514" i="1"/>
  <c r="W514" i="1"/>
  <c r="X513" i="1"/>
  <c r="W513" i="1"/>
  <c r="X512" i="1"/>
  <c r="W512" i="1"/>
  <c r="X511" i="1"/>
  <c r="W511" i="1"/>
  <c r="X510" i="1"/>
  <c r="W510" i="1"/>
  <c r="X509" i="1"/>
  <c r="W509" i="1"/>
  <c r="X508" i="1"/>
  <c r="W508" i="1"/>
  <c r="X507" i="1"/>
  <c r="W507" i="1"/>
  <c r="X506" i="1"/>
  <c r="W506" i="1"/>
  <c r="X505" i="1"/>
  <c r="W505" i="1"/>
  <c r="X504" i="1"/>
  <c r="W504" i="1"/>
  <c r="X503" i="1"/>
  <c r="W503" i="1"/>
  <c r="X502" i="1"/>
  <c r="W502" i="1"/>
  <c r="X501" i="1"/>
  <c r="W501" i="1"/>
  <c r="X500" i="1"/>
  <c r="W500" i="1"/>
  <c r="X499" i="1"/>
  <c r="W499" i="1"/>
  <c r="X498" i="1"/>
  <c r="W498" i="1"/>
  <c r="X497" i="1"/>
  <c r="W497" i="1"/>
  <c r="X496" i="1"/>
  <c r="W496" i="1"/>
  <c r="X495" i="1"/>
  <c r="W495" i="1"/>
  <c r="X494" i="1"/>
  <c r="W494" i="1"/>
  <c r="X493" i="1"/>
  <c r="W493" i="1"/>
  <c r="X492" i="1"/>
  <c r="W492" i="1"/>
  <c r="X491" i="1"/>
  <c r="W491" i="1"/>
  <c r="X490" i="1"/>
  <c r="W490" i="1"/>
  <c r="X489" i="1"/>
  <c r="W489" i="1"/>
  <c r="X488" i="1"/>
  <c r="W488" i="1"/>
  <c r="X487" i="1"/>
  <c r="W487" i="1"/>
  <c r="X486" i="1"/>
  <c r="W486" i="1"/>
  <c r="X485" i="1"/>
  <c r="W485" i="1"/>
  <c r="X484" i="1"/>
  <c r="W484" i="1"/>
  <c r="X483" i="1"/>
  <c r="W483" i="1"/>
  <c r="X482" i="1"/>
  <c r="W482" i="1"/>
  <c r="X481" i="1"/>
  <c r="W481" i="1"/>
  <c r="X480" i="1"/>
  <c r="W480" i="1"/>
  <c r="X479" i="1"/>
  <c r="W479" i="1"/>
  <c r="X478" i="1"/>
  <c r="W478" i="1"/>
  <c r="X477" i="1"/>
  <c r="W477" i="1"/>
  <c r="X476" i="1"/>
  <c r="W476" i="1"/>
  <c r="X475" i="1"/>
  <c r="W475" i="1"/>
  <c r="X474" i="1"/>
  <c r="W474" i="1"/>
  <c r="X473" i="1"/>
  <c r="W473" i="1"/>
  <c r="X472" i="1"/>
  <c r="W472" i="1"/>
  <c r="X471" i="1"/>
  <c r="W471" i="1"/>
  <c r="X470" i="1"/>
  <c r="W470" i="1"/>
  <c r="X469" i="1"/>
  <c r="W469" i="1"/>
  <c r="X468" i="1"/>
  <c r="W468" i="1"/>
  <c r="X467" i="1"/>
  <c r="W467" i="1"/>
  <c r="X466" i="1"/>
  <c r="W466" i="1"/>
  <c r="X465" i="1"/>
  <c r="W465" i="1"/>
  <c r="X464" i="1"/>
  <c r="W464" i="1"/>
  <c r="X463" i="1"/>
  <c r="W463" i="1"/>
  <c r="X462" i="1"/>
  <c r="W462" i="1"/>
  <c r="X461" i="1"/>
  <c r="W461" i="1"/>
  <c r="X460" i="1"/>
  <c r="W460" i="1"/>
  <c r="X459" i="1"/>
  <c r="W459" i="1"/>
  <c r="X458" i="1"/>
  <c r="W458" i="1"/>
  <c r="X457" i="1"/>
  <c r="W457" i="1"/>
  <c r="X456" i="1"/>
  <c r="W456" i="1"/>
  <c r="X455" i="1"/>
  <c r="W455" i="1"/>
  <c r="X454" i="1"/>
  <c r="W454" i="1"/>
  <c r="X453" i="1"/>
  <c r="W453" i="1"/>
  <c r="X452" i="1"/>
  <c r="W452" i="1"/>
  <c r="X451" i="1"/>
  <c r="W451" i="1"/>
  <c r="X450" i="1"/>
  <c r="W450" i="1"/>
  <c r="X449" i="1"/>
  <c r="W449" i="1"/>
  <c r="X448" i="1"/>
  <c r="W448" i="1"/>
  <c r="X447" i="1"/>
  <c r="W447" i="1"/>
  <c r="X446" i="1"/>
  <c r="W446" i="1"/>
  <c r="X445" i="1"/>
  <c r="W445" i="1"/>
  <c r="X444" i="1"/>
  <c r="W444" i="1"/>
  <c r="X443" i="1"/>
  <c r="W443" i="1"/>
  <c r="X442" i="1"/>
  <c r="W442" i="1"/>
  <c r="X441" i="1"/>
  <c r="W441" i="1"/>
  <c r="X440" i="1"/>
  <c r="W440" i="1"/>
  <c r="X439" i="1"/>
  <c r="W439" i="1"/>
  <c r="X438" i="1"/>
  <c r="W438" i="1"/>
  <c r="X437" i="1"/>
  <c r="W437" i="1"/>
  <c r="X436" i="1"/>
  <c r="W436" i="1"/>
  <c r="X435" i="1"/>
  <c r="W435" i="1"/>
  <c r="X434" i="1"/>
  <c r="W434" i="1"/>
  <c r="X433" i="1"/>
  <c r="W433" i="1"/>
  <c r="X432" i="1"/>
  <c r="W432" i="1"/>
  <c r="X431" i="1"/>
  <c r="W431" i="1"/>
  <c r="X430" i="1"/>
  <c r="W430" i="1"/>
  <c r="X429" i="1"/>
  <c r="W429" i="1"/>
  <c r="X428" i="1"/>
  <c r="W428" i="1"/>
  <c r="X427" i="1"/>
  <c r="W427" i="1"/>
  <c r="X426" i="1"/>
  <c r="W426" i="1"/>
  <c r="X425" i="1"/>
  <c r="W425" i="1"/>
  <c r="X424" i="1"/>
  <c r="W424" i="1"/>
  <c r="X423" i="1"/>
  <c r="W423" i="1"/>
  <c r="X422" i="1"/>
  <c r="W422" i="1"/>
  <c r="X421" i="1"/>
  <c r="W421" i="1"/>
  <c r="X420" i="1"/>
  <c r="W420" i="1"/>
  <c r="X419" i="1"/>
  <c r="W419" i="1"/>
  <c r="X418" i="1"/>
  <c r="W418" i="1"/>
  <c r="X417" i="1"/>
  <c r="W417" i="1"/>
  <c r="X416" i="1"/>
  <c r="W416" i="1"/>
  <c r="X415" i="1"/>
  <c r="W415" i="1"/>
  <c r="X414" i="1"/>
  <c r="W414" i="1"/>
  <c r="X413" i="1"/>
  <c r="W413" i="1"/>
  <c r="X412" i="1"/>
  <c r="W412" i="1"/>
  <c r="X411" i="1"/>
  <c r="W411" i="1"/>
  <c r="X410" i="1"/>
  <c r="W410" i="1"/>
  <c r="X409" i="1"/>
  <c r="W409" i="1"/>
  <c r="X408" i="1"/>
  <c r="W408" i="1"/>
  <c r="X407" i="1"/>
  <c r="W407" i="1"/>
  <c r="X406" i="1"/>
  <c r="W406" i="1"/>
  <c r="X405" i="1"/>
  <c r="W405" i="1"/>
  <c r="X404" i="1"/>
  <c r="W404" i="1"/>
  <c r="X403" i="1"/>
  <c r="W403" i="1"/>
  <c r="X402" i="1"/>
  <c r="W402" i="1"/>
  <c r="X401" i="1"/>
  <c r="W401" i="1"/>
  <c r="X400" i="1"/>
  <c r="W400" i="1"/>
  <c r="X399" i="1"/>
  <c r="W399" i="1"/>
  <c r="X398" i="1"/>
  <c r="W398" i="1"/>
  <c r="X397" i="1"/>
  <c r="W397" i="1"/>
  <c r="X396" i="1"/>
  <c r="W396" i="1"/>
  <c r="X395" i="1"/>
  <c r="W395" i="1"/>
  <c r="X394" i="1"/>
  <c r="W394" i="1"/>
  <c r="X393" i="1"/>
  <c r="W393" i="1"/>
  <c r="X392" i="1"/>
  <c r="W392" i="1"/>
  <c r="X391" i="1"/>
  <c r="W391" i="1"/>
  <c r="X390" i="1"/>
  <c r="W390" i="1"/>
  <c r="X389" i="1"/>
  <c r="W389" i="1"/>
  <c r="X388" i="1"/>
  <c r="W388" i="1"/>
  <c r="X387" i="1"/>
  <c r="W387" i="1"/>
  <c r="X386" i="1"/>
  <c r="W386" i="1"/>
  <c r="X385" i="1"/>
  <c r="W385" i="1"/>
  <c r="X384" i="1"/>
  <c r="W384" i="1"/>
  <c r="X383" i="1"/>
  <c r="W383" i="1"/>
  <c r="X382" i="1"/>
  <c r="W382" i="1"/>
  <c r="X381" i="1"/>
  <c r="W381" i="1"/>
  <c r="X380" i="1"/>
  <c r="W380" i="1"/>
  <c r="X379" i="1"/>
  <c r="W379" i="1"/>
  <c r="X378" i="1"/>
  <c r="W378" i="1"/>
  <c r="X377" i="1"/>
  <c r="W377" i="1"/>
  <c r="X376" i="1"/>
  <c r="W376" i="1"/>
  <c r="X375" i="1"/>
  <c r="W375" i="1"/>
  <c r="X374" i="1"/>
  <c r="W374" i="1"/>
  <c r="X373" i="1"/>
  <c r="W373" i="1"/>
  <c r="X372" i="1"/>
  <c r="W372" i="1"/>
  <c r="X371" i="1"/>
  <c r="W371" i="1"/>
  <c r="X370" i="1"/>
  <c r="W370" i="1"/>
  <c r="X369" i="1"/>
  <c r="W369" i="1"/>
  <c r="X368" i="1"/>
  <c r="W368" i="1"/>
  <c r="X367" i="1"/>
  <c r="W367" i="1"/>
  <c r="X366" i="1"/>
  <c r="W366" i="1"/>
  <c r="X365" i="1"/>
  <c r="W365" i="1"/>
  <c r="X364" i="1"/>
  <c r="W364" i="1"/>
  <c r="X363" i="1"/>
  <c r="W363" i="1"/>
  <c r="X362" i="1"/>
  <c r="W362" i="1"/>
  <c r="X361" i="1"/>
  <c r="W361" i="1"/>
  <c r="X360" i="1"/>
  <c r="W360" i="1"/>
  <c r="X359" i="1"/>
  <c r="W359" i="1"/>
  <c r="X358" i="1"/>
  <c r="W358" i="1"/>
  <c r="X357" i="1"/>
  <c r="W357" i="1"/>
  <c r="X356" i="1"/>
  <c r="W356" i="1"/>
  <c r="X355" i="1"/>
  <c r="W355" i="1"/>
  <c r="X354" i="1"/>
  <c r="W354" i="1"/>
  <c r="X353" i="1"/>
  <c r="W353" i="1"/>
  <c r="X352" i="1"/>
  <c r="W352" i="1"/>
  <c r="X351" i="1"/>
  <c r="W351" i="1"/>
  <c r="X350" i="1"/>
  <c r="W350" i="1"/>
  <c r="X349" i="1"/>
  <c r="W349" i="1"/>
  <c r="X348" i="1"/>
  <c r="W348" i="1"/>
  <c r="X347" i="1"/>
  <c r="W347" i="1"/>
  <c r="X346" i="1"/>
  <c r="W346" i="1"/>
  <c r="X345" i="1"/>
  <c r="W345" i="1"/>
  <c r="X344" i="1"/>
  <c r="W344" i="1"/>
  <c r="X343" i="1"/>
  <c r="W343" i="1"/>
  <c r="X342" i="1"/>
  <c r="W342" i="1"/>
  <c r="X341" i="1"/>
  <c r="W341" i="1"/>
  <c r="X340" i="1"/>
  <c r="W340" i="1"/>
  <c r="X339" i="1"/>
  <c r="W339" i="1"/>
  <c r="X338" i="1"/>
  <c r="W338" i="1"/>
  <c r="X337" i="1"/>
  <c r="W337" i="1"/>
  <c r="X336" i="1"/>
  <c r="W336" i="1"/>
  <c r="X335" i="1"/>
  <c r="W335" i="1"/>
  <c r="X334" i="1"/>
  <c r="W334" i="1"/>
  <c r="X333" i="1"/>
  <c r="W333" i="1"/>
  <c r="X332" i="1"/>
  <c r="W332" i="1"/>
  <c r="X331" i="1"/>
  <c r="W331" i="1"/>
  <c r="X330" i="1"/>
  <c r="W330" i="1"/>
  <c r="X329" i="1"/>
  <c r="W329" i="1"/>
  <c r="X328" i="1"/>
  <c r="W328" i="1"/>
  <c r="X327" i="1"/>
  <c r="W327" i="1"/>
  <c r="X326" i="1"/>
  <c r="W326" i="1"/>
  <c r="X325" i="1"/>
  <c r="W325" i="1"/>
  <c r="X324" i="1"/>
  <c r="W324" i="1"/>
  <c r="X323" i="1"/>
  <c r="W323" i="1"/>
  <c r="X322" i="1"/>
  <c r="W322" i="1"/>
  <c r="X321" i="1"/>
  <c r="W321" i="1"/>
  <c r="X320" i="1"/>
  <c r="W320" i="1"/>
  <c r="X319" i="1"/>
  <c r="W319" i="1"/>
  <c r="X318" i="1"/>
  <c r="W318" i="1"/>
  <c r="X317" i="1"/>
  <c r="W317" i="1"/>
  <c r="X316" i="1"/>
  <c r="W316" i="1"/>
  <c r="X315" i="1"/>
  <c r="W315" i="1"/>
  <c r="X314" i="1"/>
  <c r="W314" i="1"/>
  <c r="X313" i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C5" i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3546" i="1" l="1"/>
  <c r="U3547" i="1" s="1"/>
  <c r="Q12" i="1"/>
  <c r="R12" i="1" s="1"/>
  <c r="C13" i="1" s="1"/>
  <c r="B1" i="1"/>
  <c r="AC162" i="1"/>
  <c r="AB161" i="1"/>
  <c r="AD161" i="1" s="1"/>
  <c r="AC160" i="1"/>
  <c r="AB160" i="1" s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E98" i="1" s="1"/>
  <c r="AE99" i="1" s="1"/>
  <c r="AE100" i="1" s="1"/>
  <c r="AE101" i="1" s="1"/>
  <c r="AE102" i="1" s="1"/>
  <c r="AE103" i="1" s="1"/>
  <c r="AE104" i="1" s="1"/>
  <c r="AE105" i="1" s="1"/>
  <c r="AE106" i="1" s="1"/>
  <c r="AE107" i="1" s="1"/>
  <c r="AE108" i="1" s="1"/>
  <c r="AE109" i="1" s="1"/>
  <c r="AE110" i="1" s="1"/>
  <c r="AE111" i="1" s="1"/>
  <c r="AE112" i="1" s="1"/>
  <c r="AE113" i="1" s="1"/>
  <c r="AE114" i="1" s="1"/>
  <c r="AE115" i="1" s="1"/>
  <c r="AE116" i="1" s="1"/>
  <c r="AE117" i="1" s="1"/>
  <c r="AE118" i="1" s="1"/>
  <c r="AE119" i="1" s="1"/>
  <c r="AE120" i="1" s="1"/>
  <c r="AE121" i="1" s="1"/>
  <c r="AE122" i="1" s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AE133" i="1" s="1"/>
  <c r="AE134" i="1" s="1"/>
  <c r="AE135" i="1" s="1"/>
  <c r="AE136" i="1" s="1"/>
  <c r="AE137" i="1" s="1"/>
  <c r="AE138" i="1" s="1"/>
  <c r="AE139" i="1" s="1"/>
  <c r="AE140" i="1" s="1"/>
  <c r="AE141" i="1" s="1"/>
  <c r="AE142" i="1" s="1"/>
  <c r="AE143" i="1" s="1"/>
  <c r="AE144" i="1" s="1"/>
  <c r="AE145" i="1" s="1"/>
  <c r="AE146" i="1" s="1"/>
  <c r="AE147" i="1" s="1"/>
  <c r="AE148" i="1" s="1"/>
  <c r="AE149" i="1" s="1"/>
  <c r="AE150" i="1" s="1"/>
  <c r="AE151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A13" i="1"/>
  <c r="Y12" i="1"/>
  <c r="AB13" i="1" s="1"/>
  <c r="Y13" i="1" s="1"/>
  <c r="S12" i="1"/>
  <c r="S13" i="1" s="1"/>
  <c r="L12" i="1"/>
  <c r="M12" i="1" s="1"/>
  <c r="G12" i="1"/>
  <c r="H12" i="1" s="1"/>
  <c r="AA11" i="1"/>
  <c r="AB22" i="1"/>
  <c r="D12" i="1" l="1"/>
  <c r="E12" i="1" s="1"/>
  <c r="F13" i="1" s="1"/>
  <c r="AB68" i="1"/>
  <c r="AB96" i="1"/>
  <c r="AB77" i="1"/>
  <c r="AB39" i="1"/>
  <c r="AB17" i="1"/>
  <c r="AB81" i="1"/>
  <c r="AB74" i="1"/>
  <c r="AB47" i="1"/>
  <c r="AB61" i="1"/>
  <c r="AB102" i="1"/>
  <c r="AB49" i="1"/>
  <c r="AB100" i="1"/>
  <c r="AB24" i="1"/>
  <c r="AB97" i="1"/>
  <c r="AB94" i="1"/>
  <c r="AB54" i="1"/>
  <c r="AB104" i="1"/>
  <c r="AB32" i="1"/>
  <c r="AB56" i="1"/>
  <c r="AB90" i="1"/>
  <c r="AB45" i="1"/>
  <c r="AB52" i="1"/>
  <c r="AB98" i="1"/>
  <c r="AB31" i="1"/>
  <c r="AB82" i="1"/>
  <c r="AB48" i="1"/>
  <c r="AB91" i="1"/>
  <c r="AB25" i="1"/>
  <c r="AB43" i="1"/>
  <c r="AB20" i="1"/>
  <c r="AB30" i="1"/>
  <c r="AB78" i="1"/>
  <c r="AB26" i="1"/>
  <c r="AB87" i="1"/>
  <c r="AB18" i="1"/>
  <c r="AB101" i="1"/>
  <c r="AB42" i="1"/>
  <c r="AB14" i="1"/>
  <c r="Y14" i="1" s="1"/>
  <c r="AB85" i="1"/>
  <c r="AB29" i="1"/>
  <c r="AB107" i="1"/>
  <c r="AB66" i="1"/>
  <c r="AB80" i="1"/>
  <c r="AB36" i="1"/>
  <c r="AB59" i="1"/>
  <c r="D13" i="1"/>
  <c r="E13" i="1" s="1"/>
  <c r="AB99" i="1"/>
  <c r="AB73" i="1"/>
  <c r="AB108" i="1"/>
  <c r="AB63" i="1"/>
  <c r="AB62" i="1"/>
  <c r="AB33" i="1"/>
  <c r="AB57" i="1"/>
  <c r="N12" i="1"/>
  <c r="P12" i="1" s="1"/>
  <c r="B12" i="1" s="1"/>
  <c r="AB111" i="1"/>
  <c r="AB75" i="1"/>
  <c r="AB16" i="1"/>
  <c r="AB67" i="1"/>
  <c r="AB88" i="1"/>
  <c r="AB38" i="1"/>
  <c r="AB71" i="1"/>
  <c r="AB15" i="1"/>
  <c r="G13" i="1"/>
  <c r="X13" i="1"/>
  <c r="AG12" i="1" s="1"/>
  <c r="T12" i="1" s="1"/>
  <c r="T13" i="1" s="1"/>
  <c r="AB83" i="1"/>
  <c r="AB64" i="1"/>
  <c r="AB44" i="1"/>
  <c r="AB105" i="1"/>
  <c r="AB84" i="1"/>
  <c r="AB60" i="1"/>
  <c r="AB40" i="1"/>
  <c r="AB35" i="1"/>
  <c r="AB21" i="1"/>
  <c r="AB110" i="1"/>
  <c r="AB89" i="1"/>
  <c r="AB70" i="1"/>
  <c r="AB51" i="1"/>
  <c r="AB27" i="1"/>
  <c r="J12" i="1"/>
  <c r="J13" i="1" s="1"/>
  <c r="K13" i="1" s="1"/>
  <c r="L13" i="1" s="1"/>
  <c r="M13" i="1" s="1"/>
  <c r="X12" i="1"/>
  <c r="W114" i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I25" i="1"/>
  <c r="A14" i="1"/>
  <c r="D14" i="1" s="1"/>
  <c r="AB162" i="1"/>
  <c r="AD162" i="1" s="1"/>
  <c r="AC163" i="1"/>
  <c r="AB28" i="1"/>
  <c r="AB50" i="1"/>
  <c r="AB58" i="1"/>
  <c r="AB72" i="1"/>
  <c r="AB93" i="1"/>
  <c r="AB106" i="1"/>
  <c r="AB23" i="1"/>
  <c r="AB34" i="1"/>
  <c r="AB37" i="1"/>
  <c r="AB41" i="1"/>
  <c r="AB53" i="1"/>
  <c r="AB69" i="1"/>
  <c r="AB92" i="1"/>
  <c r="AB109" i="1"/>
  <c r="AB19" i="1"/>
  <c r="AB46" i="1"/>
  <c r="AB65" i="1"/>
  <c r="AB79" i="1"/>
  <c r="AB95" i="1"/>
  <c r="AB112" i="1"/>
  <c r="AB55" i="1"/>
  <c r="AB76" i="1"/>
  <c r="AB86" i="1"/>
  <c r="AB103" i="1"/>
  <c r="F14" i="1" l="1"/>
  <c r="H13" i="1"/>
  <c r="N13" i="1" s="1"/>
  <c r="Y15" i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Z13" i="1"/>
  <c r="AA13" i="1" s="1"/>
  <c r="AB163" i="1"/>
  <c r="AD163" i="1" s="1"/>
  <c r="AC164" i="1"/>
  <c r="E14" i="1"/>
  <c r="A15" i="1"/>
  <c r="D15" i="1" s="1"/>
  <c r="X14" i="1"/>
  <c r="I26" i="1"/>
  <c r="I27" i="1" l="1"/>
  <c r="Z14" i="1"/>
  <c r="AA14" i="1" s="1"/>
  <c r="AD14" i="1" s="1"/>
  <c r="AG13" i="1"/>
  <c r="A16" i="1"/>
  <c r="D16" i="1" s="1"/>
  <c r="E15" i="1"/>
  <c r="F16" i="1" s="1"/>
  <c r="AB164" i="1"/>
  <c r="AD164" i="1" s="1"/>
  <c r="AC165" i="1"/>
  <c r="F15" i="1"/>
  <c r="X15" i="1"/>
  <c r="P13" i="1"/>
  <c r="A17" i="1" l="1"/>
  <c r="D17" i="1" s="1"/>
  <c r="E16" i="1"/>
  <c r="AB165" i="1"/>
  <c r="AD165" i="1" s="1"/>
  <c r="AC166" i="1"/>
  <c r="I28" i="1"/>
  <c r="X16" i="1"/>
  <c r="AG14" i="1"/>
  <c r="Z15" i="1"/>
  <c r="AA15" i="1" s="1"/>
  <c r="AD15" i="1" s="1"/>
  <c r="B13" i="1"/>
  <c r="X17" i="1" l="1"/>
  <c r="AG15" i="1"/>
  <c r="AC167" i="1"/>
  <c r="AB166" i="1"/>
  <c r="AD166" i="1" s="1"/>
  <c r="F17" i="1"/>
  <c r="E17" i="1"/>
  <c r="A18" i="1"/>
  <c r="D18" i="1" s="1"/>
  <c r="Z16" i="1"/>
  <c r="AA16" i="1" s="1"/>
  <c r="AD16" i="1" s="1"/>
  <c r="I29" i="1"/>
  <c r="I30" i="1" l="1"/>
  <c r="AB167" i="1"/>
  <c r="AD167" i="1" s="1"/>
  <c r="AC168" i="1"/>
  <c r="AG16" i="1"/>
  <c r="Z17" i="1"/>
  <c r="AA17" i="1" s="1"/>
  <c r="AD17" i="1" s="1"/>
  <c r="E18" i="1"/>
  <c r="A19" i="1"/>
  <c r="D19" i="1" s="1"/>
  <c r="F18" i="1"/>
  <c r="X18" i="1"/>
  <c r="AG17" i="1" l="1"/>
  <c r="AC169" i="1"/>
  <c r="AB168" i="1"/>
  <c r="AD168" i="1" s="1"/>
  <c r="F19" i="1"/>
  <c r="Z18" i="1"/>
  <c r="AA18" i="1" s="1"/>
  <c r="AD18" i="1" s="1"/>
  <c r="A20" i="1"/>
  <c r="D20" i="1" s="1"/>
  <c r="E19" i="1"/>
  <c r="X19" i="1"/>
  <c r="Z19" i="1" s="1"/>
  <c r="AA19" i="1" s="1"/>
  <c r="AD19" i="1" s="1"/>
  <c r="I31" i="1"/>
  <c r="F20" i="1" l="1"/>
  <c r="E20" i="1"/>
  <c r="A21" i="1"/>
  <c r="D21" i="1" s="1"/>
  <c r="X20" i="1"/>
  <c r="Z20" i="1" s="1"/>
  <c r="AA20" i="1" s="1"/>
  <c r="AD20" i="1" s="1"/>
  <c r="I32" i="1"/>
  <c r="AG18" i="1"/>
  <c r="AC170" i="1"/>
  <c r="AB169" i="1"/>
  <c r="AD169" i="1" s="1"/>
  <c r="I33" i="1" l="1"/>
  <c r="AG19" i="1"/>
  <c r="F21" i="1"/>
  <c r="X21" i="1"/>
  <c r="Z21" i="1" s="1"/>
  <c r="AA21" i="1" s="1"/>
  <c r="AD21" i="1" s="1"/>
  <c r="AB170" i="1"/>
  <c r="AD170" i="1" s="1"/>
  <c r="AC171" i="1"/>
  <c r="E21" i="1"/>
  <c r="F22" i="1" s="1"/>
  <c r="A22" i="1"/>
  <c r="D22" i="1" s="1"/>
  <c r="X22" i="1" l="1"/>
  <c r="Z22" i="1" s="1"/>
  <c r="AA22" i="1" s="1"/>
  <c r="AD22" i="1" s="1"/>
  <c r="I34" i="1"/>
  <c r="A23" i="1"/>
  <c r="D23" i="1" s="1"/>
  <c r="E22" i="1"/>
  <c r="F23" i="1" s="1"/>
  <c r="AG20" i="1"/>
  <c r="AB171" i="1"/>
  <c r="AD171" i="1" s="1"/>
  <c r="AC172" i="1"/>
  <c r="AC173" i="1" l="1"/>
  <c r="AB172" i="1"/>
  <c r="AD172" i="1" s="1"/>
  <c r="I35" i="1"/>
  <c r="AG21" i="1"/>
  <c r="X23" i="1"/>
  <c r="Z23" i="1" s="1"/>
  <c r="AA23" i="1" s="1"/>
  <c r="AD23" i="1" s="1"/>
  <c r="E23" i="1"/>
  <c r="F24" i="1" s="1"/>
  <c r="A24" i="1"/>
  <c r="D24" i="1" s="1"/>
  <c r="X24" i="1" l="1"/>
  <c r="AC174" i="1"/>
  <c r="AB173" i="1"/>
  <c r="AD173" i="1" s="1"/>
  <c r="E24" i="1"/>
  <c r="F25" i="1" s="1"/>
  <c r="A25" i="1"/>
  <c r="D25" i="1" s="1"/>
  <c r="I36" i="1"/>
  <c r="AG22" i="1"/>
  <c r="AB174" i="1" l="1"/>
  <c r="AD174" i="1" s="1"/>
  <c r="AC175" i="1"/>
  <c r="I37" i="1"/>
  <c r="E25" i="1"/>
  <c r="F26" i="1" s="1"/>
  <c r="A26" i="1"/>
  <c r="D26" i="1" s="1"/>
  <c r="AG23" i="1"/>
  <c r="Z24" i="1"/>
  <c r="AA24" i="1" s="1"/>
  <c r="AD24" i="1" s="1"/>
  <c r="X25" i="1"/>
  <c r="E26" i="1" l="1"/>
  <c r="F27" i="1" s="1"/>
  <c r="A27" i="1"/>
  <c r="D27" i="1" s="1"/>
  <c r="AB175" i="1"/>
  <c r="AD175" i="1" s="1"/>
  <c r="AC176" i="1"/>
  <c r="AG24" i="1"/>
  <c r="X26" i="1"/>
  <c r="Z25" i="1"/>
  <c r="AA25" i="1" s="1"/>
  <c r="AD25" i="1" s="1"/>
  <c r="I38" i="1"/>
  <c r="I39" i="1" l="1"/>
  <c r="AG25" i="1"/>
  <c r="Z26" i="1"/>
  <c r="AA26" i="1" s="1"/>
  <c r="AD26" i="1" s="1"/>
  <c r="AB176" i="1"/>
  <c r="AD176" i="1" s="1"/>
  <c r="AC177" i="1"/>
  <c r="X27" i="1"/>
  <c r="A28" i="1"/>
  <c r="D28" i="1" s="1"/>
  <c r="E27" i="1"/>
  <c r="F28" i="1" s="1"/>
  <c r="AB177" i="1" l="1"/>
  <c r="AD177" i="1" s="1"/>
  <c r="AC178" i="1"/>
  <c r="E28" i="1"/>
  <c r="F29" i="1" s="1"/>
  <c r="A29" i="1"/>
  <c r="D29" i="1" s="1"/>
  <c r="AG26" i="1"/>
  <c r="X28" i="1"/>
  <c r="I40" i="1"/>
  <c r="Z27" i="1"/>
  <c r="AA27" i="1" s="1"/>
  <c r="AD27" i="1" s="1"/>
  <c r="I41" i="1" l="1"/>
  <c r="AC179" i="1"/>
  <c r="AB178" i="1"/>
  <c r="AD178" i="1" s="1"/>
  <c r="AG27" i="1"/>
  <c r="X29" i="1"/>
  <c r="Z28" i="1"/>
  <c r="AA28" i="1" s="1"/>
  <c r="AD28" i="1" s="1"/>
  <c r="E29" i="1"/>
  <c r="F30" i="1" s="1"/>
  <c r="A30" i="1"/>
  <c r="D30" i="1" s="1"/>
  <c r="AG28" i="1" l="1"/>
  <c r="X30" i="1"/>
  <c r="Z30" i="1" s="1"/>
  <c r="AA30" i="1" s="1"/>
  <c r="AD30" i="1" s="1"/>
  <c r="AB179" i="1"/>
  <c r="AD179" i="1" s="1"/>
  <c r="AC180" i="1"/>
  <c r="A31" i="1"/>
  <c r="D31" i="1" s="1"/>
  <c r="E30" i="1"/>
  <c r="F31" i="1" s="1"/>
  <c r="Z29" i="1"/>
  <c r="AA29" i="1" s="1"/>
  <c r="AD29" i="1" s="1"/>
  <c r="I42" i="1"/>
  <c r="AB180" i="1" l="1"/>
  <c r="AD180" i="1" s="1"/>
  <c r="AC181" i="1"/>
  <c r="X31" i="1"/>
  <c r="Z31" i="1" s="1"/>
  <c r="AA31" i="1" s="1"/>
  <c r="AD31" i="1" s="1"/>
  <c r="AG29" i="1"/>
  <c r="E31" i="1"/>
  <c r="F32" i="1" s="1"/>
  <c r="A32" i="1"/>
  <c r="D32" i="1" s="1"/>
  <c r="I43" i="1"/>
  <c r="AC182" i="1" l="1"/>
  <c r="AB181" i="1"/>
  <c r="AD181" i="1" s="1"/>
  <c r="I44" i="1"/>
  <c r="E32" i="1"/>
  <c r="F33" i="1" s="1"/>
  <c r="A33" i="1"/>
  <c r="D33" i="1" s="1"/>
  <c r="AG30" i="1"/>
  <c r="X32" i="1"/>
  <c r="AG31" i="1" l="1"/>
  <c r="Z32" i="1"/>
  <c r="AA32" i="1" s="1"/>
  <c r="AD32" i="1" s="1"/>
  <c r="I45" i="1"/>
  <c r="X33" i="1"/>
  <c r="E33" i="1"/>
  <c r="F34" i="1" s="1"/>
  <c r="A34" i="1"/>
  <c r="D34" i="1" s="1"/>
  <c r="AB182" i="1"/>
  <c r="AD182" i="1" s="1"/>
  <c r="AC183" i="1"/>
  <c r="I46" i="1" l="1"/>
  <c r="AC184" i="1"/>
  <c r="AB183" i="1"/>
  <c r="AD183" i="1" s="1"/>
  <c r="X34" i="1"/>
  <c r="Z34" i="1" s="1"/>
  <c r="AA34" i="1" s="1"/>
  <c r="AD34" i="1" s="1"/>
  <c r="A35" i="1"/>
  <c r="D35" i="1" s="1"/>
  <c r="E34" i="1"/>
  <c r="F35" i="1" s="1"/>
  <c r="AG32" i="1"/>
  <c r="Z33" i="1"/>
  <c r="AA33" i="1" s="1"/>
  <c r="AD33" i="1" s="1"/>
  <c r="AC185" i="1" l="1"/>
  <c r="AB184" i="1"/>
  <c r="AD184" i="1" s="1"/>
  <c r="A36" i="1"/>
  <c r="D36" i="1" s="1"/>
  <c r="E35" i="1"/>
  <c r="F36" i="1" s="1"/>
  <c r="AG33" i="1"/>
  <c r="I47" i="1"/>
  <c r="X35" i="1"/>
  <c r="Z35" i="1" s="1"/>
  <c r="AA35" i="1" s="1"/>
  <c r="AD35" i="1" s="1"/>
  <c r="AB185" i="1" l="1"/>
  <c r="AD185" i="1" s="1"/>
  <c r="AC186" i="1"/>
  <c r="X36" i="1"/>
  <c r="Z36" i="1" s="1"/>
  <c r="AA36" i="1" s="1"/>
  <c r="AD36" i="1" s="1"/>
  <c r="I48" i="1"/>
  <c r="AG34" i="1"/>
  <c r="E36" i="1"/>
  <c r="F37" i="1" s="1"/>
  <c r="A37" i="1"/>
  <c r="D37" i="1" s="1"/>
  <c r="AC187" i="1" l="1"/>
  <c r="AB186" i="1"/>
  <c r="AD186" i="1" s="1"/>
  <c r="A38" i="1"/>
  <c r="D38" i="1" s="1"/>
  <c r="E37" i="1"/>
  <c r="F38" i="1" s="1"/>
  <c r="X37" i="1"/>
  <c r="Z37" i="1" s="1"/>
  <c r="AA37" i="1" s="1"/>
  <c r="AD37" i="1" s="1"/>
  <c r="I49" i="1"/>
  <c r="AG35" i="1"/>
  <c r="AG36" i="1" l="1"/>
  <c r="AB187" i="1"/>
  <c r="AD187" i="1" s="1"/>
  <c r="AC188" i="1"/>
  <c r="I50" i="1"/>
  <c r="E38" i="1"/>
  <c r="F39" i="1" s="1"/>
  <c r="A39" i="1"/>
  <c r="D39" i="1" s="1"/>
  <c r="X38" i="1"/>
  <c r="AB188" i="1" l="1"/>
  <c r="AD188" i="1" s="1"/>
  <c r="AC189" i="1"/>
  <c r="AG37" i="1"/>
  <c r="A40" i="1"/>
  <c r="D40" i="1" s="1"/>
  <c r="E39" i="1"/>
  <c r="F40" i="1" s="1"/>
  <c r="I51" i="1"/>
  <c r="X39" i="1"/>
  <c r="Z38" i="1"/>
  <c r="AA38" i="1" s="1"/>
  <c r="AD38" i="1" s="1"/>
  <c r="E40" i="1" l="1"/>
  <c r="F41" i="1" s="1"/>
  <c r="A41" i="1"/>
  <c r="D41" i="1" s="1"/>
  <c r="AB189" i="1"/>
  <c r="AD189" i="1" s="1"/>
  <c r="AC190" i="1"/>
  <c r="X40" i="1"/>
  <c r="Z40" i="1" s="1"/>
  <c r="AA40" i="1" s="1"/>
  <c r="AD40" i="1" s="1"/>
  <c r="AG38" i="1"/>
  <c r="I52" i="1"/>
  <c r="Z39" i="1"/>
  <c r="AA39" i="1" s="1"/>
  <c r="AD39" i="1" s="1"/>
  <c r="I53" i="1" l="1"/>
  <c r="AC191" i="1"/>
  <c r="AB190" i="1"/>
  <c r="AD190" i="1" s="1"/>
  <c r="X41" i="1"/>
  <c r="Z41" i="1" s="1"/>
  <c r="AA41" i="1" s="1"/>
  <c r="AD41" i="1" s="1"/>
  <c r="A42" i="1"/>
  <c r="D42" i="1" s="1"/>
  <c r="E41" i="1"/>
  <c r="F42" i="1" s="1"/>
  <c r="AG39" i="1"/>
  <c r="A43" i="1" l="1"/>
  <c r="D43" i="1" s="1"/>
  <c r="E42" i="1"/>
  <c r="F43" i="1" s="1"/>
  <c r="X42" i="1"/>
  <c r="AC192" i="1"/>
  <c r="AB191" i="1"/>
  <c r="AD191" i="1" s="1"/>
  <c r="AG40" i="1"/>
  <c r="I54" i="1"/>
  <c r="AG41" i="1" l="1"/>
  <c r="X43" i="1"/>
  <c r="E43" i="1"/>
  <c r="F44" i="1" s="1"/>
  <c r="A44" i="1"/>
  <c r="D44" i="1" s="1"/>
  <c r="AB192" i="1"/>
  <c r="AD192" i="1" s="1"/>
  <c r="AC193" i="1"/>
  <c r="I55" i="1"/>
  <c r="Z42" i="1"/>
  <c r="AA42" i="1" s="1"/>
  <c r="AD42" i="1" s="1"/>
  <c r="AB193" i="1" l="1"/>
  <c r="AD193" i="1" s="1"/>
  <c r="AC194" i="1"/>
  <c r="AG42" i="1"/>
  <c r="Z43" i="1"/>
  <c r="AA43" i="1" s="1"/>
  <c r="AD43" i="1" s="1"/>
  <c r="I56" i="1"/>
  <c r="X44" i="1"/>
  <c r="Z44" i="1" s="1"/>
  <c r="AA44" i="1" s="1"/>
  <c r="AD44" i="1" s="1"/>
  <c r="E44" i="1"/>
  <c r="F45" i="1" s="1"/>
  <c r="A45" i="1"/>
  <c r="D45" i="1" s="1"/>
  <c r="I57" i="1" l="1"/>
  <c r="AC195" i="1"/>
  <c r="AB194" i="1"/>
  <c r="AD194" i="1" s="1"/>
  <c r="E45" i="1"/>
  <c r="F46" i="1" s="1"/>
  <c r="A46" i="1"/>
  <c r="D46" i="1" s="1"/>
  <c r="AG43" i="1"/>
  <c r="X45" i="1"/>
  <c r="Z45" i="1" s="1"/>
  <c r="AA45" i="1" s="1"/>
  <c r="AD45" i="1" s="1"/>
  <c r="AC196" i="1" l="1"/>
  <c r="AB195" i="1"/>
  <c r="AD195" i="1" s="1"/>
  <c r="X46" i="1"/>
  <c r="Z46" i="1" s="1"/>
  <c r="AA46" i="1" s="1"/>
  <c r="AD46" i="1" s="1"/>
  <c r="I58" i="1"/>
  <c r="AG44" i="1"/>
  <c r="E46" i="1"/>
  <c r="F47" i="1" s="1"/>
  <c r="A47" i="1"/>
  <c r="D47" i="1" s="1"/>
  <c r="X47" i="1" l="1"/>
  <c r="Z47" i="1" s="1"/>
  <c r="AA47" i="1" s="1"/>
  <c r="AD47" i="1" s="1"/>
  <c r="AG45" i="1"/>
  <c r="E47" i="1"/>
  <c r="F48" i="1" s="1"/>
  <c r="A48" i="1"/>
  <c r="D48" i="1" s="1"/>
  <c r="I59" i="1"/>
  <c r="AC197" i="1"/>
  <c r="AB196" i="1"/>
  <c r="AD196" i="1" s="1"/>
  <c r="AC198" i="1" l="1"/>
  <c r="AB197" i="1"/>
  <c r="AD197" i="1" s="1"/>
  <c r="I60" i="1"/>
  <c r="E48" i="1"/>
  <c r="F49" i="1" s="1"/>
  <c r="A49" i="1"/>
  <c r="D49" i="1" s="1"/>
  <c r="AG46" i="1"/>
  <c r="X48" i="1"/>
  <c r="X49" i="1" l="1"/>
  <c r="Z49" i="1" s="1"/>
  <c r="AA49" i="1" s="1"/>
  <c r="AD49" i="1" s="1"/>
  <c r="AG47" i="1"/>
  <c r="I61" i="1"/>
  <c r="Z48" i="1"/>
  <c r="AA48" i="1" s="1"/>
  <c r="AD48" i="1" s="1"/>
  <c r="E49" i="1"/>
  <c r="F50" i="1" s="1"/>
  <c r="A50" i="1"/>
  <c r="D50" i="1" s="1"/>
  <c r="AB198" i="1"/>
  <c r="AD198" i="1" s="1"/>
  <c r="AC199" i="1"/>
  <c r="I62" i="1" l="1"/>
  <c r="AB199" i="1"/>
  <c r="AD199" i="1" s="1"/>
  <c r="AC200" i="1"/>
  <c r="X50" i="1"/>
  <c r="Z50" i="1" s="1"/>
  <c r="AA50" i="1" s="1"/>
  <c r="AD50" i="1" s="1"/>
  <c r="A51" i="1"/>
  <c r="D51" i="1" s="1"/>
  <c r="E50" i="1"/>
  <c r="F51" i="1" s="1"/>
  <c r="AG48" i="1"/>
  <c r="AG49" i="1" l="1"/>
  <c r="AB200" i="1"/>
  <c r="AD200" i="1" s="1"/>
  <c r="AC201" i="1"/>
  <c r="I63" i="1"/>
  <c r="A52" i="1"/>
  <c r="D52" i="1" s="1"/>
  <c r="E51" i="1"/>
  <c r="F52" i="1" s="1"/>
  <c r="X51" i="1"/>
  <c r="Z51" i="1" s="1"/>
  <c r="AA51" i="1" s="1"/>
  <c r="AD51" i="1" s="1"/>
  <c r="E52" i="1" l="1"/>
  <c r="F53" i="1" s="1"/>
  <c r="A53" i="1"/>
  <c r="D53" i="1" s="1"/>
  <c r="AB201" i="1"/>
  <c r="AD201" i="1" s="1"/>
  <c r="AC202" i="1"/>
  <c r="I64" i="1"/>
  <c r="X52" i="1"/>
  <c r="Z52" i="1" s="1"/>
  <c r="AA52" i="1" s="1"/>
  <c r="AD52" i="1" s="1"/>
  <c r="AG50" i="1"/>
  <c r="I65" i="1" l="1"/>
  <c r="AG51" i="1"/>
  <c r="AC203" i="1"/>
  <c r="AB202" i="1"/>
  <c r="AD202" i="1" s="1"/>
  <c r="X53" i="1"/>
  <c r="E53" i="1"/>
  <c r="F54" i="1" s="1"/>
  <c r="A54" i="1"/>
  <c r="D54" i="1" s="1"/>
  <c r="X54" i="1" l="1"/>
  <c r="Z54" i="1" s="1"/>
  <c r="AA54" i="1" s="1"/>
  <c r="AD54" i="1" s="1"/>
  <c r="AG52" i="1"/>
  <c r="AB203" i="1"/>
  <c r="AD203" i="1" s="1"/>
  <c r="AC204" i="1"/>
  <c r="I66" i="1"/>
  <c r="A55" i="1"/>
  <c r="D55" i="1" s="1"/>
  <c r="E54" i="1"/>
  <c r="F55" i="1" s="1"/>
  <c r="Z53" i="1"/>
  <c r="AA53" i="1" s="1"/>
  <c r="AD53" i="1" s="1"/>
  <c r="A56" i="1" l="1"/>
  <c r="D56" i="1" s="1"/>
  <c r="E55" i="1"/>
  <c r="F56" i="1" s="1"/>
  <c r="AB204" i="1"/>
  <c r="AD204" i="1" s="1"/>
  <c r="AC205" i="1"/>
  <c r="I67" i="1"/>
  <c r="X55" i="1"/>
  <c r="AG53" i="1"/>
  <c r="AG54" i="1" l="1"/>
  <c r="AC206" i="1"/>
  <c r="AB205" i="1"/>
  <c r="AD205" i="1" s="1"/>
  <c r="Z55" i="1"/>
  <c r="AA55" i="1" s="1"/>
  <c r="AD55" i="1" s="1"/>
  <c r="I68" i="1"/>
  <c r="E56" i="1"/>
  <c r="F57" i="1" s="1"/>
  <c r="A57" i="1"/>
  <c r="D57" i="1" s="1"/>
  <c r="X56" i="1"/>
  <c r="AC207" i="1" l="1"/>
  <c r="AB206" i="1"/>
  <c r="AD206" i="1" s="1"/>
  <c r="AG55" i="1"/>
  <c r="A58" i="1"/>
  <c r="D58" i="1" s="1"/>
  <c r="E57" i="1"/>
  <c r="F58" i="1" s="1"/>
  <c r="X57" i="1"/>
  <c r="Z57" i="1" s="1"/>
  <c r="AA57" i="1" s="1"/>
  <c r="AD57" i="1" s="1"/>
  <c r="I69" i="1"/>
  <c r="Z56" i="1"/>
  <c r="AA56" i="1" s="1"/>
  <c r="AD56" i="1" s="1"/>
  <c r="A59" i="1" l="1"/>
  <c r="D59" i="1" s="1"/>
  <c r="E58" i="1"/>
  <c r="F59" i="1" s="1"/>
  <c r="I70" i="1"/>
  <c r="AG56" i="1"/>
  <c r="X58" i="1"/>
  <c r="AC208" i="1"/>
  <c r="AB207" i="1"/>
  <c r="AD207" i="1" s="1"/>
  <c r="X59" i="1" l="1"/>
  <c r="AG57" i="1"/>
  <c r="I71" i="1"/>
  <c r="AC209" i="1"/>
  <c r="AB208" i="1"/>
  <c r="AD208" i="1" s="1"/>
  <c r="A60" i="1"/>
  <c r="D60" i="1" s="1"/>
  <c r="E59" i="1"/>
  <c r="F60" i="1" s="1"/>
  <c r="Z58" i="1"/>
  <c r="AA58" i="1" s="1"/>
  <c r="AD58" i="1" s="1"/>
  <c r="X60" i="1" l="1"/>
  <c r="Z60" i="1" s="1"/>
  <c r="AA60" i="1" s="1"/>
  <c r="AD60" i="1" s="1"/>
  <c r="I72" i="1"/>
  <c r="AB209" i="1"/>
  <c r="AD209" i="1" s="1"/>
  <c r="AC210" i="1"/>
  <c r="E60" i="1"/>
  <c r="F61" i="1" s="1"/>
  <c r="A61" i="1"/>
  <c r="D61" i="1" s="1"/>
  <c r="AG58" i="1"/>
  <c r="Z59" i="1"/>
  <c r="AA59" i="1" s="1"/>
  <c r="AD59" i="1" s="1"/>
  <c r="AC211" i="1" l="1"/>
  <c r="AB210" i="1"/>
  <c r="AD210" i="1" s="1"/>
  <c r="I73" i="1"/>
  <c r="X61" i="1"/>
  <c r="Z61" i="1" s="1"/>
  <c r="AA61" i="1" s="1"/>
  <c r="AD61" i="1" s="1"/>
  <c r="A62" i="1"/>
  <c r="D62" i="1" s="1"/>
  <c r="E61" i="1"/>
  <c r="F62" i="1" s="1"/>
  <c r="AG59" i="1"/>
  <c r="X62" i="1" l="1"/>
  <c r="Z62" i="1" s="1"/>
  <c r="AA62" i="1" s="1"/>
  <c r="AD62" i="1" s="1"/>
  <c r="AC212" i="1"/>
  <c r="AB211" i="1"/>
  <c r="AD211" i="1" s="1"/>
  <c r="E62" i="1"/>
  <c r="F63" i="1" s="1"/>
  <c r="A63" i="1"/>
  <c r="D63" i="1" s="1"/>
  <c r="I74" i="1"/>
  <c r="AG60" i="1"/>
  <c r="E63" i="1" l="1"/>
  <c r="F64" i="1" s="1"/>
  <c r="A64" i="1"/>
  <c r="D64" i="1" s="1"/>
  <c r="AB212" i="1"/>
  <c r="AD212" i="1" s="1"/>
  <c r="AC213" i="1"/>
  <c r="I75" i="1"/>
  <c r="AG61" i="1"/>
  <c r="X63" i="1"/>
  <c r="Z63" i="1" s="1"/>
  <c r="AA63" i="1" s="1"/>
  <c r="AD63" i="1" s="1"/>
  <c r="X64" i="1" l="1"/>
  <c r="AG62" i="1"/>
  <c r="I76" i="1"/>
  <c r="AC214" i="1"/>
  <c r="AB213" i="1"/>
  <c r="AD213" i="1" s="1"/>
  <c r="E64" i="1"/>
  <c r="F65" i="1" s="1"/>
  <c r="A65" i="1"/>
  <c r="D65" i="1" s="1"/>
  <c r="X65" i="1" l="1"/>
  <c r="Z65" i="1" s="1"/>
  <c r="AA65" i="1" s="1"/>
  <c r="AD65" i="1" s="1"/>
  <c r="I77" i="1"/>
  <c r="AG63" i="1"/>
  <c r="AB214" i="1"/>
  <c r="AD214" i="1" s="1"/>
  <c r="AC215" i="1"/>
  <c r="Z64" i="1"/>
  <c r="AA64" i="1" s="1"/>
  <c r="AD64" i="1" s="1"/>
  <c r="E65" i="1"/>
  <c r="F66" i="1" s="1"/>
  <c r="A66" i="1"/>
  <c r="D66" i="1" s="1"/>
  <c r="AC216" i="1" l="1"/>
  <c r="AB215" i="1"/>
  <c r="AD215" i="1" s="1"/>
  <c r="X66" i="1"/>
  <c r="Z66" i="1" s="1"/>
  <c r="AA66" i="1" s="1"/>
  <c r="AD66" i="1" s="1"/>
  <c r="I78" i="1"/>
  <c r="E66" i="1"/>
  <c r="F67" i="1" s="1"/>
  <c r="A67" i="1"/>
  <c r="D67" i="1" s="1"/>
  <c r="AG64" i="1"/>
  <c r="I79" i="1" l="1"/>
  <c r="X67" i="1"/>
  <c r="Z67" i="1" s="1"/>
  <c r="AA67" i="1" s="1"/>
  <c r="AD67" i="1" s="1"/>
  <c r="AG65" i="1"/>
  <c r="AC217" i="1"/>
  <c r="AB216" i="1"/>
  <c r="AD216" i="1" s="1"/>
  <c r="E67" i="1"/>
  <c r="F68" i="1" s="1"/>
  <c r="A68" i="1"/>
  <c r="D68" i="1" s="1"/>
  <c r="X68" i="1" l="1"/>
  <c r="Z68" i="1" s="1"/>
  <c r="AA68" i="1" s="1"/>
  <c r="AD68" i="1" s="1"/>
  <c r="I80" i="1"/>
  <c r="AC218" i="1"/>
  <c r="AB217" i="1"/>
  <c r="AD217" i="1" s="1"/>
  <c r="A69" i="1"/>
  <c r="D69" i="1" s="1"/>
  <c r="E68" i="1"/>
  <c r="F69" i="1" s="1"/>
  <c r="AG66" i="1"/>
  <c r="X69" i="1" l="1"/>
  <c r="AG67" i="1"/>
  <c r="A70" i="1"/>
  <c r="D70" i="1" s="1"/>
  <c r="E69" i="1"/>
  <c r="F70" i="1" s="1"/>
  <c r="I81" i="1"/>
  <c r="AC219" i="1"/>
  <c r="AB218" i="1"/>
  <c r="AD218" i="1" s="1"/>
  <c r="AG68" i="1" l="1"/>
  <c r="AB219" i="1"/>
  <c r="AD219" i="1" s="1"/>
  <c r="AC220" i="1"/>
  <c r="Z69" i="1"/>
  <c r="AA69" i="1" s="1"/>
  <c r="AD69" i="1" s="1"/>
  <c r="I82" i="1"/>
  <c r="E70" i="1"/>
  <c r="F71" i="1" s="1"/>
  <c r="A71" i="1"/>
  <c r="D71" i="1" s="1"/>
  <c r="X70" i="1"/>
  <c r="Z70" i="1" s="1"/>
  <c r="AA70" i="1" s="1"/>
  <c r="AD70" i="1" s="1"/>
  <c r="X71" i="1" l="1"/>
  <c r="Z71" i="1" s="1"/>
  <c r="AA71" i="1" s="1"/>
  <c r="AD71" i="1" s="1"/>
  <c r="AG69" i="1"/>
  <c r="AC221" i="1"/>
  <c r="AB220" i="1"/>
  <c r="AD220" i="1" s="1"/>
  <c r="E71" i="1"/>
  <c r="F72" i="1" s="1"/>
  <c r="A72" i="1"/>
  <c r="D72" i="1" s="1"/>
  <c r="I83" i="1"/>
  <c r="X72" i="1" l="1"/>
  <c r="Z72" i="1" s="1"/>
  <c r="AA72" i="1" s="1"/>
  <c r="AD72" i="1" s="1"/>
  <c r="A73" i="1"/>
  <c r="D73" i="1" s="1"/>
  <c r="E72" i="1"/>
  <c r="F73" i="1" s="1"/>
  <c r="I84" i="1"/>
  <c r="AC222" i="1"/>
  <c r="AB221" i="1"/>
  <c r="AD221" i="1" s="1"/>
  <c r="AG70" i="1"/>
  <c r="E73" i="1" l="1"/>
  <c r="F74" i="1" s="1"/>
  <c r="A74" i="1"/>
  <c r="D74" i="1" s="1"/>
  <c r="AC223" i="1"/>
  <c r="AB222" i="1"/>
  <c r="AD222" i="1" s="1"/>
  <c r="AG71" i="1"/>
  <c r="X73" i="1"/>
  <c r="I85" i="1"/>
  <c r="AG72" i="1" l="1"/>
  <c r="X74" i="1"/>
  <c r="A75" i="1"/>
  <c r="D75" i="1" s="1"/>
  <c r="E74" i="1"/>
  <c r="F75" i="1" s="1"/>
  <c r="AB223" i="1"/>
  <c r="AD223" i="1" s="1"/>
  <c r="AC224" i="1"/>
  <c r="I86" i="1"/>
  <c r="Z73" i="1"/>
  <c r="AA73" i="1" s="1"/>
  <c r="AD73" i="1" s="1"/>
  <c r="AG73" i="1" l="1"/>
  <c r="AB224" i="1"/>
  <c r="AD224" i="1" s="1"/>
  <c r="AC225" i="1"/>
  <c r="I87" i="1"/>
  <c r="X75" i="1"/>
  <c r="Z75" i="1" s="1"/>
  <c r="AA75" i="1" s="1"/>
  <c r="AD75" i="1" s="1"/>
  <c r="E75" i="1"/>
  <c r="F76" i="1" s="1"/>
  <c r="A76" i="1"/>
  <c r="D76" i="1" s="1"/>
  <c r="Z74" i="1"/>
  <c r="AA74" i="1" s="1"/>
  <c r="AD74" i="1" s="1"/>
  <c r="I88" i="1" l="1"/>
  <c r="AB225" i="1"/>
  <c r="AD225" i="1" s="1"/>
  <c r="AC226" i="1"/>
  <c r="X76" i="1"/>
  <c r="Z76" i="1" s="1"/>
  <c r="AA76" i="1" s="1"/>
  <c r="AD76" i="1" s="1"/>
  <c r="AG74" i="1"/>
  <c r="E76" i="1"/>
  <c r="F77" i="1" s="1"/>
  <c r="A77" i="1"/>
  <c r="D77" i="1" s="1"/>
  <c r="X77" i="1" l="1"/>
  <c r="Z77" i="1" s="1"/>
  <c r="AA77" i="1" s="1"/>
  <c r="AD77" i="1" s="1"/>
  <c r="AG75" i="1"/>
  <c r="AB226" i="1"/>
  <c r="AD226" i="1" s="1"/>
  <c r="AC227" i="1"/>
  <c r="I89" i="1"/>
  <c r="A78" i="1"/>
  <c r="D78" i="1" s="1"/>
  <c r="E77" i="1"/>
  <c r="F78" i="1" s="1"/>
  <c r="X78" i="1" l="1"/>
  <c r="Z78" i="1" s="1"/>
  <c r="AA78" i="1" s="1"/>
  <c r="AD78" i="1" s="1"/>
  <c r="I90" i="1"/>
  <c r="AG76" i="1"/>
  <c r="AC228" i="1"/>
  <c r="AB227" i="1"/>
  <c r="AD227" i="1" s="1"/>
  <c r="A79" i="1"/>
  <c r="D79" i="1" s="1"/>
  <c r="E78" i="1"/>
  <c r="F79" i="1" s="1"/>
  <c r="AC229" i="1" l="1"/>
  <c r="AB228" i="1"/>
  <c r="AD228" i="1" s="1"/>
  <c r="E79" i="1"/>
  <c r="F80" i="1" s="1"/>
  <c r="A80" i="1"/>
  <c r="D80" i="1" s="1"/>
  <c r="I91" i="1"/>
  <c r="X79" i="1"/>
  <c r="AG77" i="1"/>
  <c r="X80" i="1" l="1"/>
  <c r="Z80" i="1" s="1"/>
  <c r="AA80" i="1" s="1"/>
  <c r="AD80" i="1" s="1"/>
  <c r="I92" i="1"/>
  <c r="E80" i="1"/>
  <c r="F81" i="1" s="1"/>
  <c r="A81" i="1"/>
  <c r="D81" i="1" s="1"/>
  <c r="AG78" i="1"/>
  <c r="Z79" i="1"/>
  <c r="AA79" i="1" s="1"/>
  <c r="AD79" i="1" s="1"/>
  <c r="AB229" i="1"/>
  <c r="AD229" i="1" s="1"/>
  <c r="AC230" i="1"/>
  <c r="I93" i="1" l="1"/>
  <c r="AB230" i="1"/>
  <c r="AD230" i="1" s="1"/>
  <c r="AC231" i="1"/>
  <c r="E81" i="1"/>
  <c r="F82" i="1" s="1"/>
  <c r="A82" i="1"/>
  <c r="D82" i="1" s="1"/>
  <c r="X81" i="1"/>
  <c r="AG79" i="1"/>
  <c r="O78" i="1" l="1"/>
  <c r="O70" i="1"/>
  <c r="O62" i="1"/>
  <c r="O54" i="1"/>
  <c r="O46" i="1"/>
  <c r="O38" i="1"/>
  <c r="O30" i="1"/>
  <c r="O22" i="1"/>
  <c r="O14" i="1"/>
  <c r="O77" i="1"/>
  <c r="O69" i="1"/>
  <c r="O61" i="1"/>
  <c r="O53" i="1"/>
  <c r="O45" i="1"/>
  <c r="O37" i="1"/>
  <c r="O29" i="1"/>
  <c r="O21" i="1"/>
  <c r="O13" i="1"/>
  <c r="O76" i="1"/>
  <c r="O68" i="1"/>
  <c r="O60" i="1"/>
  <c r="O52" i="1"/>
  <c r="O44" i="1"/>
  <c r="O36" i="1"/>
  <c r="O28" i="1"/>
  <c r="O20" i="1"/>
  <c r="O75" i="1"/>
  <c r="O67" i="1"/>
  <c r="O59" i="1"/>
  <c r="O51" i="1"/>
  <c r="O43" i="1"/>
  <c r="O35" i="1"/>
  <c r="O27" i="1"/>
  <c r="O19" i="1"/>
  <c r="O82" i="1"/>
  <c r="O74" i="1"/>
  <c r="O66" i="1"/>
  <c r="O58" i="1"/>
  <c r="O50" i="1"/>
  <c r="O42" i="1"/>
  <c r="O34" i="1"/>
  <c r="O26" i="1"/>
  <c r="O18" i="1"/>
  <c r="O81" i="1"/>
  <c r="O73" i="1"/>
  <c r="O65" i="1"/>
  <c r="O57" i="1"/>
  <c r="O49" i="1"/>
  <c r="O41" i="1"/>
  <c r="O33" i="1"/>
  <c r="O25" i="1"/>
  <c r="O17" i="1"/>
  <c r="O80" i="1"/>
  <c r="O72" i="1"/>
  <c r="O64" i="1"/>
  <c r="O56" i="1"/>
  <c r="O48" i="1"/>
  <c r="O40" i="1"/>
  <c r="O32" i="1"/>
  <c r="O24" i="1"/>
  <c r="O16" i="1"/>
  <c r="O79" i="1"/>
  <c r="O71" i="1"/>
  <c r="O63" i="1"/>
  <c r="O55" i="1"/>
  <c r="O47" i="1"/>
  <c r="O39" i="1"/>
  <c r="O31" i="1"/>
  <c r="O23" i="1"/>
  <c r="O15" i="1"/>
  <c r="AB231" i="1"/>
  <c r="AD231" i="1" s="1"/>
  <c r="AC232" i="1"/>
  <c r="I94" i="1"/>
  <c r="AG80" i="1"/>
  <c r="A83" i="1"/>
  <c r="D83" i="1" s="1"/>
  <c r="E82" i="1"/>
  <c r="F83" i="1" s="1"/>
  <c r="X82" i="1"/>
  <c r="Z81" i="1"/>
  <c r="AA81" i="1" s="1"/>
  <c r="AD81" i="1" s="1"/>
  <c r="O83" i="1" l="1"/>
  <c r="Z82" i="1"/>
  <c r="AA82" i="1" s="1"/>
  <c r="AD82" i="1" s="1"/>
  <c r="Q76" i="1"/>
  <c r="R76" i="1" s="1"/>
  <c r="Q68" i="1"/>
  <c r="R68" i="1" s="1"/>
  <c r="Q60" i="1"/>
  <c r="R60" i="1" s="1"/>
  <c r="Q52" i="1"/>
  <c r="R52" i="1" s="1"/>
  <c r="Q44" i="1"/>
  <c r="R44" i="1" s="1"/>
  <c r="Q36" i="1"/>
  <c r="R36" i="1" s="1"/>
  <c r="Q28" i="1"/>
  <c r="R28" i="1" s="1"/>
  <c r="Q16" i="1"/>
  <c r="R16" i="1" s="1"/>
  <c r="Q82" i="1"/>
  <c r="R82" i="1" s="1"/>
  <c r="Q62" i="1"/>
  <c r="R62" i="1" s="1"/>
  <c r="X83" i="1"/>
  <c r="Z83" i="1" s="1"/>
  <c r="AA83" i="1" s="1"/>
  <c r="AD83" i="1" s="1"/>
  <c r="Q80" i="1"/>
  <c r="R80" i="1" s="1"/>
  <c r="Q72" i="1"/>
  <c r="R72" i="1" s="1"/>
  <c r="Q64" i="1"/>
  <c r="R64" i="1" s="1"/>
  <c r="Q56" i="1"/>
  <c r="R56" i="1" s="1"/>
  <c r="Q48" i="1"/>
  <c r="R48" i="1" s="1"/>
  <c r="Q40" i="1"/>
  <c r="R40" i="1" s="1"/>
  <c r="Q32" i="1"/>
  <c r="R32" i="1" s="1"/>
  <c r="Q24" i="1"/>
  <c r="R24" i="1" s="1"/>
  <c r="Q20" i="1"/>
  <c r="R20" i="1" s="1"/>
  <c r="Q79" i="1"/>
  <c r="R79" i="1" s="1"/>
  <c r="Q75" i="1"/>
  <c r="R75" i="1" s="1"/>
  <c r="Q71" i="1"/>
  <c r="R71" i="1" s="1"/>
  <c r="Q67" i="1"/>
  <c r="R67" i="1" s="1"/>
  <c r="Q63" i="1"/>
  <c r="R63" i="1" s="1"/>
  <c r="Q59" i="1"/>
  <c r="R59" i="1" s="1"/>
  <c r="Q55" i="1"/>
  <c r="R55" i="1" s="1"/>
  <c r="Q51" i="1"/>
  <c r="R51" i="1" s="1"/>
  <c r="Q47" i="1"/>
  <c r="R47" i="1" s="1"/>
  <c r="Q43" i="1"/>
  <c r="R43" i="1" s="1"/>
  <c r="Q39" i="1"/>
  <c r="R39" i="1" s="1"/>
  <c r="Q35" i="1"/>
  <c r="R35" i="1" s="1"/>
  <c r="Q31" i="1"/>
  <c r="R31" i="1" s="1"/>
  <c r="Q27" i="1"/>
  <c r="R27" i="1" s="1"/>
  <c r="Q23" i="1"/>
  <c r="R23" i="1" s="1"/>
  <c r="Q19" i="1"/>
  <c r="R19" i="1" s="1"/>
  <c r="Q15" i="1"/>
  <c r="R15" i="1" s="1"/>
  <c r="AC233" i="1"/>
  <c r="AB232" i="1"/>
  <c r="AD232" i="1" s="1"/>
  <c r="AG81" i="1"/>
  <c r="Q78" i="1"/>
  <c r="R78" i="1" s="1"/>
  <c r="Q74" i="1"/>
  <c r="R74" i="1" s="1"/>
  <c r="Q70" i="1"/>
  <c r="R70" i="1" s="1"/>
  <c r="Q66" i="1"/>
  <c r="R66" i="1" s="1"/>
  <c r="Q58" i="1"/>
  <c r="R58" i="1" s="1"/>
  <c r="Q54" i="1"/>
  <c r="R54" i="1" s="1"/>
  <c r="Q50" i="1"/>
  <c r="R50" i="1" s="1"/>
  <c r="Q46" i="1"/>
  <c r="R46" i="1" s="1"/>
  <c r="Q42" i="1"/>
  <c r="R42" i="1" s="1"/>
  <c r="Q38" i="1"/>
  <c r="R38" i="1" s="1"/>
  <c r="Q34" i="1"/>
  <c r="R34" i="1" s="1"/>
  <c r="Q30" i="1"/>
  <c r="R30" i="1" s="1"/>
  <c r="Q26" i="1"/>
  <c r="R26" i="1" s="1"/>
  <c r="Q22" i="1"/>
  <c r="R22" i="1" s="1"/>
  <c r="Q18" i="1"/>
  <c r="R18" i="1" s="1"/>
  <c r="Q14" i="1"/>
  <c r="R14" i="1" s="1"/>
  <c r="Q81" i="1"/>
  <c r="R81" i="1" s="1"/>
  <c r="E83" i="1"/>
  <c r="F84" i="1" s="1"/>
  <c r="A84" i="1"/>
  <c r="Q77" i="1"/>
  <c r="R77" i="1" s="1"/>
  <c r="Q73" i="1"/>
  <c r="R73" i="1" s="1"/>
  <c r="Q69" i="1"/>
  <c r="R69" i="1" s="1"/>
  <c r="Q65" i="1"/>
  <c r="R65" i="1" s="1"/>
  <c r="Q61" i="1"/>
  <c r="R61" i="1" s="1"/>
  <c r="Q57" i="1"/>
  <c r="R57" i="1" s="1"/>
  <c r="Q53" i="1"/>
  <c r="R53" i="1" s="1"/>
  <c r="Q49" i="1"/>
  <c r="R49" i="1" s="1"/>
  <c r="Q45" i="1"/>
  <c r="R45" i="1" s="1"/>
  <c r="Q41" i="1"/>
  <c r="R41" i="1" s="1"/>
  <c r="Q37" i="1"/>
  <c r="R37" i="1" s="1"/>
  <c r="Q33" i="1"/>
  <c r="R33" i="1" s="1"/>
  <c r="Q29" i="1"/>
  <c r="R29" i="1" s="1"/>
  <c r="Q25" i="1"/>
  <c r="R25" i="1" s="1"/>
  <c r="Q21" i="1"/>
  <c r="R21" i="1" s="1"/>
  <c r="Q17" i="1"/>
  <c r="R17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G14" i="1"/>
  <c r="H14" i="1" s="1"/>
  <c r="Q13" i="1"/>
  <c r="R13" i="1" s="1"/>
  <c r="C14" i="1" s="1"/>
  <c r="J14" i="1"/>
  <c r="K14" i="1" s="1"/>
  <c r="L14" i="1" s="1"/>
  <c r="M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I95" i="1"/>
  <c r="D84" i="1" l="1"/>
  <c r="E84" i="1" s="1"/>
  <c r="F85" i="1" s="1"/>
  <c r="O84" i="1"/>
  <c r="J15" i="1"/>
  <c r="K15" i="1" s="1"/>
  <c r="L15" i="1" s="1"/>
  <c r="M15" i="1" s="1"/>
  <c r="I96" i="1"/>
  <c r="N14" i="1"/>
  <c r="P14" i="1" s="1"/>
  <c r="B14" i="1" s="1"/>
  <c r="Q83" i="1"/>
  <c r="R83" i="1" s="1"/>
  <c r="S84" i="1"/>
  <c r="T84" i="1"/>
  <c r="AC234" i="1"/>
  <c r="AB233" i="1"/>
  <c r="AD233" i="1" s="1"/>
  <c r="A85" i="1"/>
  <c r="AG82" i="1"/>
  <c r="C15" i="1"/>
  <c r="G15" i="1"/>
  <c r="X84" i="1"/>
  <c r="Z84" i="1" s="1"/>
  <c r="AA84" i="1" s="1"/>
  <c r="AD84" i="1" s="1"/>
  <c r="D85" i="1" l="1"/>
  <c r="E85" i="1" s="1"/>
  <c r="F86" i="1" s="1"/>
  <c r="O85" i="1"/>
  <c r="J16" i="1"/>
  <c r="K16" i="1" s="1"/>
  <c r="L16" i="1" s="1"/>
  <c r="M16" i="1" s="1"/>
  <c r="H15" i="1"/>
  <c r="N15" i="1" s="1"/>
  <c r="P15" i="1" s="1"/>
  <c r="B15" i="1" s="1"/>
  <c r="G16" i="1"/>
  <c r="Q84" i="1"/>
  <c r="R84" i="1" s="1"/>
  <c r="T85" i="1"/>
  <c r="S85" i="1"/>
  <c r="C16" i="1"/>
  <c r="X85" i="1"/>
  <c r="AG83" i="1"/>
  <c r="A86" i="1"/>
  <c r="AC235" i="1"/>
  <c r="AB234" i="1"/>
  <c r="AD234" i="1" s="1"/>
  <c r="I97" i="1"/>
  <c r="D86" i="1" l="1"/>
  <c r="O86" i="1"/>
  <c r="J17" i="1"/>
  <c r="J18" i="1" s="1"/>
  <c r="Z85" i="1"/>
  <c r="AA85" i="1" s="1"/>
  <c r="AD85" i="1" s="1"/>
  <c r="C17" i="1"/>
  <c r="I98" i="1"/>
  <c r="T86" i="1"/>
  <c r="Q85" i="1"/>
  <c r="R85" i="1" s="1"/>
  <c r="S86" i="1"/>
  <c r="H16" i="1"/>
  <c r="N16" i="1" s="1"/>
  <c r="P16" i="1" s="1"/>
  <c r="B16" i="1" s="1"/>
  <c r="G17" i="1"/>
  <c r="AC236" i="1"/>
  <c r="AB235" i="1"/>
  <c r="AD235" i="1" s="1"/>
  <c r="X86" i="1"/>
  <c r="Z86" i="1" s="1"/>
  <c r="AA86" i="1" s="1"/>
  <c r="AD86" i="1" s="1"/>
  <c r="E86" i="1"/>
  <c r="F87" i="1" s="1"/>
  <c r="A87" i="1"/>
  <c r="AG84" i="1"/>
  <c r="D87" i="1" l="1"/>
  <c r="O87" i="1"/>
  <c r="K17" i="1"/>
  <c r="L17" i="1" s="1"/>
  <c r="M17" i="1" s="1"/>
  <c r="A88" i="1"/>
  <c r="E87" i="1"/>
  <c r="F88" i="1" s="1"/>
  <c r="AB236" i="1"/>
  <c r="AD236" i="1" s="1"/>
  <c r="AC237" i="1"/>
  <c r="C18" i="1"/>
  <c r="X87" i="1"/>
  <c r="Z87" i="1" s="1"/>
  <c r="AA87" i="1" s="1"/>
  <c r="AD87" i="1" s="1"/>
  <c r="I99" i="1"/>
  <c r="K18" i="1"/>
  <c r="J19" i="1"/>
  <c r="Q86" i="1"/>
  <c r="R86" i="1" s="1"/>
  <c r="S87" i="1"/>
  <c r="T87" i="1"/>
  <c r="AG85" i="1"/>
  <c r="H17" i="1"/>
  <c r="G18" i="1"/>
  <c r="D88" i="1" l="1"/>
  <c r="O88" i="1"/>
  <c r="L18" i="1"/>
  <c r="M18" i="1" s="1"/>
  <c r="N17" i="1"/>
  <c r="P17" i="1" s="1"/>
  <c r="B17" i="1" s="1"/>
  <c r="X88" i="1"/>
  <c r="Z88" i="1" s="1"/>
  <c r="AA88" i="1" s="1"/>
  <c r="AD88" i="1" s="1"/>
  <c r="I100" i="1"/>
  <c r="C19" i="1"/>
  <c r="Q87" i="1"/>
  <c r="R87" i="1" s="1"/>
  <c r="S88" i="1"/>
  <c r="T88" i="1"/>
  <c r="H18" i="1"/>
  <c r="G19" i="1"/>
  <c r="E88" i="1"/>
  <c r="F89" i="1" s="1"/>
  <c r="A89" i="1"/>
  <c r="K19" i="1"/>
  <c r="L19" i="1" s="1"/>
  <c r="M19" i="1" s="1"/>
  <c r="J20" i="1"/>
  <c r="AG86" i="1"/>
  <c r="AC238" i="1"/>
  <c r="AB237" i="1"/>
  <c r="AD237" i="1" s="1"/>
  <c r="D89" i="1" l="1"/>
  <c r="O89" i="1"/>
  <c r="N18" i="1"/>
  <c r="P18" i="1" s="1"/>
  <c r="B18" i="1" s="1"/>
  <c r="T89" i="1"/>
  <c r="Q88" i="1"/>
  <c r="R88" i="1" s="1"/>
  <c r="S89" i="1"/>
  <c r="H19" i="1"/>
  <c r="N19" i="1" s="1"/>
  <c r="P19" i="1" s="1"/>
  <c r="B19" i="1" s="1"/>
  <c r="G20" i="1"/>
  <c r="E89" i="1"/>
  <c r="F90" i="1" s="1"/>
  <c r="A90" i="1"/>
  <c r="I101" i="1"/>
  <c r="AG87" i="1"/>
  <c r="X89" i="1"/>
  <c r="K20" i="1"/>
  <c r="L20" i="1" s="1"/>
  <c r="M20" i="1" s="1"/>
  <c r="J21" i="1"/>
  <c r="C20" i="1"/>
  <c r="AC239" i="1"/>
  <c r="AB238" i="1"/>
  <c r="AD238" i="1" s="1"/>
  <c r="D90" i="1" l="1"/>
  <c r="O90" i="1"/>
  <c r="AC240" i="1"/>
  <c r="AB239" i="1"/>
  <c r="AD239" i="1" s="1"/>
  <c r="AG88" i="1"/>
  <c r="A91" i="1"/>
  <c r="E90" i="1"/>
  <c r="F91" i="1" s="1"/>
  <c r="H20" i="1"/>
  <c r="N20" i="1" s="1"/>
  <c r="P20" i="1" s="1"/>
  <c r="B20" i="1" s="1"/>
  <c r="G21" i="1"/>
  <c r="C21" i="1"/>
  <c r="I102" i="1"/>
  <c r="X90" i="1"/>
  <c r="K21" i="1"/>
  <c r="L21" i="1" s="1"/>
  <c r="M21" i="1" s="1"/>
  <c r="J22" i="1"/>
  <c r="T90" i="1"/>
  <c r="Q89" i="1"/>
  <c r="R89" i="1" s="1"/>
  <c r="S90" i="1"/>
  <c r="Z89" i="1"/>
  <c r="AA89" i="1" s="1"/>
  <c r="AD89" i="1" s="1"/>
  <c r="D91" i="1" l="1"/>
  <c r="O91" i="1"/>
  <c r="X91" i="1"/>
  <c r="AG89" i="1"/>
  <c r="C22" i="1"/>
  <c r="E91" i="1"/>
  <c r="F92" i="1" s="1"/>
  <c r="A92" i="1"/>
  <c r="I103" i="1"/>
  <c r="K22" i="1"/>
  <c r="L22" i="1" s="1"/>
  <c r="M22" i="1" s="1"/>
  <c r="J23" i="1"/>
  <c r="H21" i="1"/>
  <c r="N21" i="1" s="1"/>
  <c r="P21" i="1" s="1"/>
  <c r="B21" i="1" s="1"/>
  <c r="G22" i="1"/>
  <c r="Q90" i="1"/>
  <c r="R90" i="1" s="1"/>
  <c r="T91" i="1"/>
  <c r="S91" i="1"/>
  <c r="Z90" i="1"/>
  <c r="AA90" i="1" s="1"/>
  <c r="AD90" i="1" s="1"/>
  <c r="AB240" i="1"/>
  <c r="AD240" i="1" s="1"/>
  <c r="AC241" i="1"/>
  <c r="D92" i="1" l="1"/>
  <c r="O92" i="1"/>
  <c r="Z91" i="1"/>
  <c r="AA91" i="1" s="1"/>
  <c r="AD91" i="1" s="1"/>
  <c r="C23" i="1"/>
  <c r="K23" i="1"/>
  <c r="L23" i="1" s="1"/>
  <c r="M23" i="1" s="1"/>
  <c r="J24" i="1"/>
  <c r="T92" i="1"/>
  <c r="Q91" i="1"/>
  <c r="R91" i="1" s="1"/>
  <c r="S92" i="1"/>
  <c r="AC242" i="1"/>
  <c r="AB241" i="1"/>
  <c r="AD241" i="1" s="1"/>
  <c r="H22" i="1"/>
  <c r="N22" i="1" s="1"/>
  <c r="P22" i="1" s="1"/>
  <c r="B22" i="1" s="1"/>
  <c r="G23" i="1"/>
  <c r="A93" i="1"/>
  <c r="E92" i="1"/>
  <c r="F93" i="1" s="1"/>
  <c r="AG90" i="1"/>
  <c r="X92" i="1"/>
  <c r="I104" i="1"/>
  <c r="D93" i="1" l="1"/>
  <c r="O93" i="1"/>
  <c r="K24" i="1"/>
  <c r="L24" i="1" s="1"/>
  <c r="M24" i="1" s="1"/>
  <c r="J25" i="1"/>
  <c r="H23" i="1"/>
  <c r="N23" i="1" s="1"/>
  <c r="P23" i="1" s="1"/>
  <c r="B23" i="1" s="1"/>
  <c r="G24" i="1"/>
  <c r="X93" i="1"/>
  <c r="Z93" i="1" s="1"/>
  <c r="AA93" i="1" s="1"/>
  <c r="AD93" i="1" s="1"/>
  <c r="A94" i="1"/>
  <c r="E93" i="1"/>
  <c r="F94" i="1" s="1"/>
  <c r="AG91" i="1"/>
  <c r="AB242" i="1"/>
  <c r="AD242" i="1" s="1"/>
  <c r="AC243" i="1"/>
  <c r="I105" i="1"/>
  <c r="Z92" i="1"/>
  <c r="AA92" i="1" s="1"/>
  <c r="AD92" i="1" s="1"/>
  <c r="Q92" i="1"/>
  <c r="R92" i="1" s="1"/>
  <c r="T93" i="1"/>
  <c r="S93" i="1"/>
  <c r="C24" i="1"/>
  <c r="D94" i="1" l="1"/>
  <c r="O94" i="1"/>
  <c r="C25" i="1"/>
  <c r="Q93" i="1"/>
  <c r="R93" i="1" s="1"/>
  <c r="S94" i="1"/>
  <c r="T94" i="1"/>
  <c r="K25" i="1"/>
  <c r="L25" i="1" s="1"/>
  <c r="M25" i="1" s="1"/>
  <c r="J26" i="1"/>
  <c r="I106" i="1"/>
  <c r="AC244" i="1"/>
  <c r="AB243" i="1"/>
  <c r="AD243" i="1" s="1"/>
  <c r="A95" i="1"/>
  <c r="E94" i="1"/>
  <c r="F95" i="1" s="1"/>
  <c r="H24" i="1"/>
  <c r="N24" i="1" s="1"/>
  <c r="P24" i="1" s="1"/>
  <c r="B24" i="1" s="1"/>
  <c r="G25" i="1"/>
  <c r="X94" i="1"/>
  <c r="AG92" i="1"/>
  <c r="D95" i="1" l="1"/>
  <c r="O95" i="1"/>
  <c r="Z94" i="1"/>
  <c r="AA94" i="1" s="1"/>
  <c r="AD94" i="1" s="1"/>
  <c r="Q94" i="1"/>
  <c r="R94" i="1" s="1"/>
  <c r="S95" i="1"/>
  <c r="J95" i="1"/>
  <c r="K95" i="1" s="1"/>
  <c r="T95" i="1"/>
  <c r="G95" i="1"/>
  <c r="H95" i="1" s="1"/>
  <c r="X95" i="1"/>
  <c r="Z95" i="1" s="1"/>
  <c r="AA95" i="1" s="1"/>
  <c r="AD95" i="1" s="1"/>
  <c r="AC245" i="1"/>
  <c r="AB244" i="1"/>
  <c r="AD244" i="1" s="1"/>
  <c r="K26" i="1"/>
  <c r="L26" i="1" s="1"/>
  <c r="M26" i="1" s="1"/>
  <c r="J27" i="1"/>
  <c r="C26" i="1"/>
  <c r="I107" i="1"/>
  <c r="H25" i="1"/>
  <c r="N25" i="1" s="1"/>
  <c r="P25" i="1" s="1"/>
  <c r="B25" i="1" s="1"/>
  <c r="G26" i="1"/>
  <c r="AG93" i="1"/>
  <c r="A96" i="1"/>
  <c r="E95" i="1"/>
  <c r="F96" i="1" s="1"/>
  <c r="D96" i="1" l="1"/>
  <c r="O96" i="1"/>
  <c r="X96" i="1"/>
  <c r="Z96" i="1" s="1"/>
  <c r="AA96" i="1" s="1"/>
  <c r="AD96" i="1" s="1"/>
  <c r="AG94" i="1"/>
  <c r="H26" i="1"/>
  <c r="N26" i="1" s="1"/>
  <c r="P26" i="1" s="1"/>
  <c r="B26" i="1" s="1"/>
  <c r="G27" i="1"/>
  <c r="A97" i="1"/>
  <c r="E96" i="1"/>
  <c r="F97" i="1" s="1"/>
  <c r="C27" i="1"/>
  <c r="J96" i="1"/>
  <c r="K96" i="1" s="1"/>
  <c r="L96" i="1" s="1"/>
  <c r="M96" i="1" s="1"/>
  <c r="T96" i="1"/>
  <c r="S96" i="1"/>
  <c r="Q95" i="1"/>
  <c r="R95" i="1" s="1"/>
  <c r="G96" i="1"/>
  <c r="H96" i="1" s="1"/>
  <c r="I108" i="1"/>
  <c r="K27" i="1"/>
  <c r="L27" i="1" s="1"/>
  <c r="M27" i="1" s="1"/>
  <c r="J28" i="1"/>
  <c r="AB245" i="1"/>
  <c r="AD245" i="1" s="1"/>
  <c r="AC246" i="1"/>
  <c r="D97" i="1" l="1"/>
  <c r="O97" i="1"/>
  <c r="N96" i="1"/>
  <c r="I109" i="1"/>
  <c r="C28" i="1"/>
  <c r="X97" i="1"/>
  <c r="Z97" i="1" s="1"/>
  <c r="AA97" i="1" s="1"/>
  <c r="AD97" i="1" s="1"/>
  <c r="H27" i="1"/>
  <c r="N27" i="1" s="1"/>
  <c r="P27" i="1" s="1"/>
  <c r="B27" i="1" s="1"/>
  <c r="G28" i="1"/>
  <c r="K28" i="1"/>
  <c r="L28" i="1" s="1"/>
  <c r="M28" i="1" s="1"/>
  <c r="J29" i="1"/>
  <c r="A98" i="1"/>
  <c r="E97" i="1"/>
  <c r="F98" i="1" s="1"/>
  <c r="AB246" i="1"/>
  <c r="AD246" i="1" s="1"/>
  <c r="AC247" i="1"/>
  <c r="S97" i="1"/>
  <c r="Q96" i="1"/>
  <c r="R96" i="1" s="1"/>
  <c r="J97" i="1"/>
  <c r="K97" i="1" s="1"/>
  <c r="L97" i="1" s="1"/>
  <c r="M97" i="1" s="1"/>
  <c r="T97" i="1"/>
  <c r="G97" i="1"/>
  <c r="H97" i="1" s="1"/>
  <c r="AG95" i="1"/>
  <c r="D98" i="1" l="1"/>
  <c r="O98" i="1"/>
  <c r="N97" i="1"/>
  <c r="I110" i="1"/>
  <c r="AB247" i="1"/>
  <c r="AD247" i="1" s="1"/>
  <c r="AC248" i="1"/>
  <c r="A99" i="1"/>
  <c r="E98" i="1"/>
  <c r="F99" i="1" s="1"/>
  <c r="H28" i="1"/>
  <c r="N28" i="1" s="1"/>
  <c r="P28" i="1" s="1"/>
  <c r="B28" i="1" s="1"/>
  <c r="G29" i="1"/>
  <c r="X98" i="1"/>
  <c r="Z98" i="1" s="1"/>
  <c r="AA98" i="1" s="1"/>
  <c r="AD98" i="1" s="1"/>
  <c r="C29" i="1"/>
  <c r="K29" i="1"/>
  <c r="L29" i="1" s="1"/>
  <c r="M29" i="1" s="1"/>
  <c r="J30" i="1"/>
  <c r="AG96" i="1"/>
  <c r="Q97" i="1"/>
  <c r="R97" i="1" s="1"/>
  <c r="J98" i="1"/>
  <c r="K98" i="1" s="1"/>
  <c r="L98" i="1" s="1"/>
  <c r="M98" i="1" s="1"/>
  <c r="S98" i="1"/>
  <c r="T98" i="1"/>
  <c r="G98" i="1"/>
  <c r="H98" i="1" s="1"/>
  <c r="D99" i="1" l="1"/>
  <c r="O99" i="1"/>
  <c r="N98" i="1"/>
  <c r="X99" i="1"/>
  <c r="Z99" i="1" s="1"/>
  <c r="AA99" i="1" s="1"/>
  <c r="AD99" i="1" s="1"/>
  <c r="I111" i="1"/>
  <c r="K30" i="1"/>
  <c r="L30" i="1" s="1"/>
  <c r="M30" i="1" s="1"/>
  <c r="J31" i="1"/>
  <c r="C30" i="1"/>
  <c r="AG97" i="1"/>
  <c r="A100" i="1"/>
  <c r="E99" i="1"/>
  <c r="F100" i="1" s="1"/>
  <c r="Q98" i="1"/>
  <c r="R98" i="1" s="1"/>
  <c r="T99" i="1"/>
  <c r="J99" i="1"/>
  <c r="K99" i="1" s="1"/>
  <c r="L99" i="1" s="1"/>
  <c r="M99" i="1" s="1"/>
  <c r="S99" i="1"/>
  <c r="G99" i="1"/>
  <c r="H99" i="1" s="1"/>
  <c r="H29" i="1"/>
  <c r="N29" i="1" s="1"/>
  <c r="P29" i="1" s="1"/>
  <c r="B29" i="1" s="1"/>
  <c r="G30" i="1"/>
  <c r="AC249" i="1"/>
  <c r="AB248" i="1"/>
  <c r="AD248" i="1" s="1"/>
  <c r="D100" i="1" l="1"/>
  <c r="O100" i="1"/>
  <c r="H30" i="1"/>
  <c r="N30" i="1" s="1"/>
  <c r="P30" i="1" s="1"/>
  <c r="B30" i="1" s="1"/>
  <c r="G31" i="1"/>
  <c r="K31" i="1"/>
  <c r="L31" i="1" s="1"/>
  <c r="M31" i="1" s="1"/>
  <c r="J32" i="1"/>
  <c r="X100" i="1"/>
  <c r="Z100" i="1" s="1"/>
  <c r="AA100" i="1" s="1"/>
  <c r="AD100" i="1" s="1"/>
  <c r="N99" i="1"/>
  <c r="AG98" i="1"/>
  <c r="Q99" i="1"/>
  <c r="R99" i="1" s="1"/>
  <c r="J100" i="1"/>
  <c r="K100" i="1" s="1"/>
  <c r="L100" i="1" s="1"/>
  <c r="M100" i="1" s="1"/>
  <c r="S100" i="1"/>
  <c r="T100" i="1"/>
  <c r="G100" i="1"/>
  <c r="H100" i="1" s="1"/>
  <c r="I112" i="1"/>
  <c r="AB249" i="1"/>
  <c r="AD249" i="1" s="1"/>
  <c r="AC250" i="1"/>
  <c r="A101" i="1"/>
  <c r="E100" i="1"/>
  <c r="F101" i="1" s="1"/>
  <c r="C31" i="1"/>
  <c r="D101" i="1" l="1"/>
  <c r="O101" i="1"/>
  <c r="C32" i="1"/>
  <c r="A102" i="1"/>
  <c r="E101" i="1"/>
  <c r="F102" i="1" s="1"/>
  <c r="H31" i="1"/>
  <c r="N31" i="1" s="1"/>
  <c r="P31" i="1" s="1"/>
  <c r="B31" i="1" s="1"/>
  <c r="G32" i="1"/>
  <c r="X101" i="1"/>
  <c r="Z101" i="1" s="1"/>
  <c r="AA101" i="1" s="1"/>
  <c r="AD101" i="1" s="1"/>
  <c r="I113" i="1"/>
  <c r="N100" i="1"/>
  <c r="K32" i="1"/>
  <c r="L32" i="1" s="1"/>
  <c r="M32" i="1" s="1"/>
  <c r="J33" i="1"/>
  <c r="Q100" i="1"/>
  <c r="R100" i="1" s="1"/>
  <c r="T101" i="1"/>
  <c r="S101" i="1"/>
  <c r="J101" i="1"/>
  <c r="K101" i="1" s="1"/>
  <c r="L101" i="1" s="1"/>
  <c r="M101" i="1" s="1"/>
  <c r="G101" i="1"/>
  <c r="H101" i="1" s="1"/>
  <c r="AB250" i="1"/>
  <c r="AD250" i="1" s="1"/>
  <c r="AC251" i="1"/>
  <c r="AG99" i="1"/>
  <c r="D102" i="1" l="1"/>
  <c r="O102" i="1"/>
  <c r="N101" i="1"/>
  <c r="AC252" i="1"/>
  <c r="AB251" i="1"/>
  <c r="AD251" i="1" s="1"/>
  <c r="I114" i="1"/>
  <c r="AG100" i="1"/>
  <c r="Q101" i="1"/>
  <c r="R101" i="1" s="1"/>
  <c r="S102" i="1"/>
  <c r="J102" i="1"/>
  <c r="K102" i="1" s="1"/>
  <c r="L102" i="1" s="1"/>
  <c r="M102" i="1" s="1"/>
  <c r="T102" i="1"/>
  <c r="G102" i="1"/>
  <c r="H102" i="1" s="1"/>
  <c r="A103" i="1"/>
  <c r="E102" i="1"/>
  <c r="F103" i="1" s="1"/>
  <c r="X102" i="1"/>
  <c r="Z102" i="1" s="1"/>
  <c r="AA102" i="1" s="1"/>
  <c r="AD102" i="1" s="1"/>
  <c r="K33" i="1"/>
  <c r="L33" i="1" s="1"/>
  <c r="M33" i="1" s="1"/>
  <c r="J34" i="1"/>
  <c r="H32" i="1"/>
  <c r="N32" i="1" s="1"/>
  <c r="P32" i="1" s="1"/>
  <c r="B32" i="1" s="1"/>
  <c r="G33" i="1"/>
  <c r="C33" i="1"/>
  <c r="D103" i="1" l="1"/>
  <c r="O103" i="1"/>
  <c r="E103" i="1"/>
  <c r="F104" i="1" s="1"/>
  <c r="A104" i="1"/>
  <c r="I115" i="1"/>
  <c r="AC253" i="1"/>
  <c r="AB252" i="1"/>
  <c r="AD252" i="1" s="1"/>
  <c r="X103" i="1"/>
  <c r="N102" i="1"/>
  <c r="C34" i="1"/>
  <c r="K34" i="1"/>
  <c r="L34" i="1" s="1"/>
  <c r="M34" i="1" s="1"/>
  <c r="J35" i="1"/>
  <c r="H33" i="1"/>
  <c r="N33" i="1" s="1"/>
  <c r="P33" i="1" s="1"/>
  <c r="B33" i="1" s="1"/>
  <c r="G34" i="1"/>
  <c r="AG101" i="1"/>
  <c r="Q102" i="1"/>
  <c r="R102" i="1" s="1"/>
  <c r="J103" i="1"/>
  <c r="K103" i="1" s="1"/>
  <c r="L103" i="1" s="1"/>
  <c r="M103" i="1" s="1"/>
  <c r="S103" i="1"/>
  <c r="T103" i="1"/>
  <c r="G103" i="1"/>
  <c r="H103" i="1" s="1"/>
  <c r="D104" i="1" l="1"/>
  <c r="O104" i="1"/>
  <c r="N103" i="1"/>
  <c r="H34" i="1"/>
  <c r="N34" i="1" s="1"/>
  <c r="P34" i="1" s="1"/>
  <c r="B34" i="1" s="1"/>
  <c r="G35" i="1"/>
  <c r="AC254" i="1"/>
  <c r="AB253" i="1"/>
  <c r="AD253" i="1" s="1"/>
  <c r="A105" i="1"/>
  <c r="E104" i="1"/>
  <c r="F105" i="1" s="1"/>
  <c r="C35" i="1"/>
  <c r="AG102" i="1"/>
  <c r="I116" i="1"/>
  <c r="Z103" i="1"/>
  <c r="AA103" i="1" s="1"/>
  <c r="AD103" i="1" s="1"/>
  <c r="K35" i="1"/>
  <c r="L35" i="1" s="1"/>
  <c r="M35" i="1" s="1"/>
  <c r="J36" i="1"/>
  <c r="Q103" i="1"/>
  <c r="R103" i="1" s="1"/>
  <c r="S104" i="1"/>
  <c r="T104" i="1"/>
  <c r="J104" i="1"/>
  <c r="K104" i="1" s="1"/>
  <c r="L104" i="1" s="1"/>
  <c r="M104" i="1" s="1"/>
  <c r="G104" i="1"/>
  <c r="H104" i="1" s="1"/>
  <c r="X104" i="1"/>
  <c r="D105" i="1" l="1"/>
  <c r="E105" i="1" s="1"/>
  <c r="F106" i="1" s="1"/>
  <c r="O105" i="1"/>
  <c r="N104" i="1"/>
  <c r="I117" i="1"/>
  <c r="A106" i="1"/>
  <c r="X105" i="1"/>
  <c r="Z105" i="1" s="1"/>
  <c r="AA105" i="1" s="1"/>
  <c r="AD105" i="1" s="1"/>
  <c r="K36" i="1"/>
  <c r="L36" i="1" s="1"/>
  <c r="M36" i="1" s="1"/>
  <c r="J37" i="1"/>
  <c r="C36" i="1"/>
  <c r="Q104" i="1"/>
  <c r="R104" i="1" s="1"/>
  <c r="S105" i="1"/>
  <c r="J105" i="1"/>
  <c r="K105" i="1" s="1"/>
  <c r="L105" i="1" s="1"/>
  <c r="M105" i="1" s="1"/>
  <c r="T105" i="1"/>
  <c r="G105" i="1"/>
  <c r="H105" i="1" s="1"/>
  <c r="AB254" i="1"/>
  <c r="AD254" i="1" s="1"/>
  <c r="AC255" i="1"/>
  <c r="AG103" i="1"/>
  <c r="Z104" i="1"/>
  <c r="AA104" i="1" s="1"/>
  <c r="AD104" i="1" s="1"/>
  <c r="H35" i="1"/>
  <c r="N35" i="1" s="1"/>
  <c r="P35" i="1" s="1"/>
  <c r="B35" i="1" s="1"/>
  <c r="G36" i="1"/>
  <c r="D106" i="1" l="1"/>
  <c r="O106" i="1"/>
  <c r="N105" i="1"/>
  <c r="X106" i="1"/>
  <c r="K37" i="1"/>
  <c r="L37" i="1" s="1"/>
  <c r="M37" i="1" s="1"/>
  <c r="J38" i="1"/>
  <c r="E106" i="1"/>
  <c r="F107" i="1" s="1"/>
  <c r="A107" i="1"/>
  <c r="AB255" i="1"/>
  <c r="AD255" i="1" s="1"/>
  <c r="AC256" i="1"/>
  <c r="H36" i="1"/>
  <c r="N36" i="1" s="1"/>
  <c r="P36" i="1" s="1"/>
  <c r="B36" i="1" s="1"/>
  <c r="G37" i="1"/>
  <c r="C37" i="1"/>
  <c r="AG104" i="1"/>
  <c r="J106" i="1"/>
  <c r="K106" i="1" s="1"/>
  <c r="L106" i="1" s="1"/>
  <c r="M106" i="1" s="1"/>
  <c r="T106" i="1"/>
  <c r="S106" i="1"/>
  <c r="Q105" i="1"/>
  <c r="R105" i="1" s="1"/>
  <c r="G106" i="1"/>
  <c r="H106" i="1" s="1"/>
  <c r="I118" i="1"/>
  <c r="D107" i="1" l="1"/>
  <c r="O107" i="1"/>
  <c r="N106" i="1"/>
  <c r="I119" i="1"/>
  <c r="AC257" i="1"/>
  <c r="AB256" i="1"/>
  <c r="AD256" i="1" s="1"/>
  <c r="E107" i="1"/>
  <c r="F108" i="1" s="1"/>
  <c r="A108" i="1"/>
  <c r="AG105" i="1"/>
  <c r="C38" i="1"/>
  <c r="X107" i="1"/>
  <c r="Z106" i="1"/>
  <c r="AA106" i="1" s="1"/>
  <c r="AD106" i="1" s="1"/>
  <c r="H37" i="1"/>
  <c r="N37" i="1" s="1"/>
  <c r="P37" i="1" s="1"/>
  <c r="B37" i="1" s="1"/>
  <c r="G38" i="1"/>
  <c r="J107" i="1"/>
  <c r="K107" i="1" s="1"/>
  <c r="L107" i="1" s="1"/>
  <c r="M107" i="1" s="1"/>
  <c r="S107" i="1"/>
  <c r="T107" i="1"/>
  <c r="Q106" i="1"/>
  <c r="R106" i="1" s="1"/>
  <c r="G107" i="1"/>
  <c r="H107" i="1" s="1"/>
  <c r="K38" i="1"/>
  <c r="L38" i="1" s="1"/>
  <c r="M38" i="1" s="1"/>
  <c r="J39" i="1"/>
  <c r="D108" i="1" l="1"/>
  <c r="O108" i="1"/>
  <c r="N107" i="1"/>
  <c r="X108" i="1"/>
  <c r="Z108" i="1" s="1"/>
  <c r="AA108" i="1" s="1"/>
  <c r="AD108" i="1" s="1"/>
  <c r="H38" i="1"/>
  <c r="N38" i="1" s="1"/>
  <c r="P38" i="1" s="1"/>
  <c r="B38" i="1" s="1"/>
  <c r="G39" i="1"/>
  <c r="AG106" i="1"/>
  <c r="Z107" i="1"/>
  <c r="AA107" i="1" s="1"/>
  <c r="AD107" i="1" s="1"/>
  <c r="J108" i="1"/>
  <c r="K108" i="1" s="1"/>
  <c r="L108" i="1" s="1"/>
  <c r="M108" i="1" s="1"/>
  <c r="T108" i="1"/>
  <c r="S108" i="1"/>
  <c r="Q107" i="1"/>
  <c r="R107" i="1" s="1"/>
  <c r="G108" i="1"/>
  <c r="H108" i="1" s="1"/>
  <c r="AC258" i="1"/>
  <c r="AB257" i="1"/>
  <c r="AD257" i="1" s="1"/>
  <c r="C39" i="1"/>
  <c r="E108" i="1"/>
  <c r="F109" i="1" s="1"/>
  <c r="A109" i="1"/>
  <c r="K39" i="1"/>
  <c r="L39" i="1" s="1"/>
  <c r="M39" i="1" s="1"/>
  <c r="J40" i="1"/>
  <c r="I120" i="1"/>
  <c r="D109" i="1" l="1"/>
  <c r="O109" i="1"/>
  <c r="I121" i="1"/>
  <c r="AC259" i="1"/>
  <c r="AB258" i="1"/>
  <c r="AD258" i="1" s="1"/>
  <c r="N108" i="1"/>
  <c r="E109" i="1"/>
  <c r="F110" i="1" s="1"/>
  <c r="A110" i="1"/>
  <c r="AG107" i="1"/>
  <c r="K40" i="1"/>
  <c r="L40" i="1" s="1"/>
  <c r="M40" i="1" s="1"/>
  <c r="J41" i="1"/>
  <c r="T109" i="1"/>
  <c r="J109" i="1"/>
  <c r="K109" i="1" s="1"/>
  <c r="L109" i="1" s="1"/>
  <c r="M109" i="1" s="1"/>
  <c r="S109" i="1"/>
  <c r="Q108" i="1"/>
  <c r="R108" i="1" s="1"/>
  <c r="G109" i="1"/>
  <c r="H109" i="1" s="1"/>
  <c r="C40" i="1"/>
  <c r="X109" i="1"/>
  <c r="H39" i="1"/>
  <c r="N39" i="1" s="1"/>
  <c r="P39" i="1" s="1"/>
  <c r="B39" i="1" s="1"/>
  <c r="G40" i="1"/>
  <c r="D110" i="1" l="1"/>
  <c r="O110" i="1"/>
  <c r="H40" i="1"/>
  <c r="N40" i="1" s="1"/>
  <c r="P40" i="1" s="1"/>
  <c r="B40" i="1" s="1"/>
  <c r="G41" i="1"/>
  <c r="K41" i="1"/>
  <c r="L41" i="1" s="1"/>
  <c r="M41" i="1" s="1"/>
  <c r="J42" i="1"/>
  <c r="E110" i="1"/>
  <c r="F111" i="1" s="1"/>
  <c r="A111" i="1"/>
  <c r="N109" i="1"/>
  <c r="C41" i="1"/>
  <c r="X110" i="1"/>
  <c r="AG108" i="1"/>
  <c r="Z109" i="1"/>
  <c r="AA109" i="1" s="1"/>
  <c r="AD109" i="1" s="1"/>
  <c r="I122" i="1"/>
  <c r="S110" i="1"/>
  <c r="J110" i="1"/>
  <c r="K110" i="1" s="1"/>
  <c r="L110" i="1" s="1"/>
  <c r="M110" i="1" s="1"/>
  <c r="T110" i="1"/>
  <c r="Q109" i="1"/>
  <c r="R109" i="1" s="1"/>
  <c r="G110" i="1"/>
  <c r="H110" i="1" s="1"/>
  <c r="AC260" i="1"/>
  <c r="AB259" i="1"/>
  <c r="AD259" i="1" s="1"/>
  <c r="D111" i="1" l="1"/>
  <c r="O111" i="1"/>
  <c r="I123" i="1"/>
  <c r="AG109" i="1"/>
  <c r="N110" i="1"/>
  <c r="T111" i="1"/>
  <c r="S111" i="1"/>
  <c r="J111" i="1"/>
  <c r="K111" i="1" s="1"/>
  <c r="L111" i="1" s="1"/>
  <c r="M111" i="1" s="1"/>
  <c r="Q110" i="1"/>
  <c r="R110" i="1" s="1"/>
  <c r="G111" i="1"/>
  <c r="H111" i="1" s="1"/>
  <c r="H41" i="1"/>
  <c r="N41" i="1" s="1"/>
  <c r="P41" i="1" s="1"/>
  <c r="B41" i="1" s="1"/>
  <c r="G42" i="1"/>
  <c r="X111" i="1"/>
  <c r="AB260" i="1"/>
  <c r="AD260" i="1" s="1"/>
  <c r="Z110" i="1"/>
  <c r="AA110" i="1" s="1"/>
  <c r="AD110" i="1" s="1"/>
  <c r="C42" i="1"/>
  <c r="E111" i="1"/>
  <c r="F112" i="1" s="1"/>
  <c r="A112" i="1"/>
  <c r="K42" i="1"/>
  <c r="L42" i="1" s="1"/>
  <c r="M42" i="1" s="1"/>
  <c r="J43" i="1"/>
  <c r="D112" i="1" l="1"/>
  <c r="O112" i="1"/>
  <c r="N111" i="1"/>
  <c r="AG110" i="1"/>
  <c r="X112" i="1"/>
  <c r="H42" i="1"/>
  <c r="N42" i="1" s="1"/>
  <c r="P42" i="1" s="1"/>
  <c r="B42" i="1" s="1"/>
  <c r="G43" i="1"/>
  <c r="Z111" i="1"/>
  <c r="AA111" i="1" s="1"/>
  <c r="AD111" i="1" s="1"/>
  <c r="S112" i="1"/>
  <c r="J112" i="1"/>
  <c r="K112" i="1" s="1"/>
  <c r="L112" i="1" s="1"/>
  <c r="M112" i="1" s="1"/>
  <c r="T112" i="1"/>
  <c r="Q111" i="1"/>
  <c r="R111" i="1" s="1"/>
  <c r="G112" i="1"/>
  <c r="H112" i="1" s="1"/>
  <c r="E112" i="1"/>
  <c r="F113" i="1" s="1"/>
  <c r="A113" i="1"/>
  <c r="K43" i="1"/>
  <c r="L43" i="1" s="1"/>
  <c r="M43" i="1" s="1"/>
  <c r="J44" i="1"/>
  <c r="C43" i="1"/>
  <c r="AB261" i="1"/>
  <c r="AD261" i="1" s="1"/>
  <c r="I124" i="1"/>
  <c r="D113" i="1" l="1"/>
  <c r="O113" i="1"/>
  <c r="Z112" i="1"/>
  <c r="AA112" i="1" s="1"/>
  <c r="AD112" i="1" s="1"/>
  <c r="N112" i="1"/>
  <c r="H43" i="1"/>
  <c r="N43" i="1" s="1"/>
  <c r="P43" i="1" s="1"/>
  <c r="B43" i="1" s="1"/>
  <c r="G44" i="1"/>
  <c r="X113" i="1"/>
  <c r="K44" i="1"/>
  <c r="L44" i="1" s="1"/>
  <c r="M44" i="1" s="1"/>
  <c r="J45" i="1"/>
  <c r="E113" i="1"/>
  <c r="F114" i="1" s="1"/>
  <c r="A114" i="1"/>
  <c r="I125" i="1"/>
  <c r="AG111" i="1"/>
  <c r="C44" i="1"/>
  <c r="AC263" i="1"/>
  <c r="AB262" i="1"/>
  <c r="AD262" i="1" s="1"/>
  <c r="J113" i="1"/>
  <c r="K113" i="1" s="1"/>
  <c r="L113" i="1" s="1"/>
  <c r="M113" i="1" s="1"/>
  <c r="T113" i="1"/>
  <c r="S113" i="1"/>
  <c r="Q112" i="1"/>
  <c r="R112" i="1" s="1"/>
  <c r="G113" i="1"/>
  <c r="H113" i="1" s="1"/>
  <c r="D114" i="1" l="1"/>
  <c r="O114" i="1"/>
  <c r="Z113" i="1"/>
  <c r="AA113" i="1" s="1"/>
  <c r="K45" i="1"/>
  <c r="L45" i="1" s="1"/>
  <c r="M45" i="1" s="1"/>
  <c r="J46" i="1"/>
  <c r="H44" i="1"/>
  <c r="N44" i="1" s="1"/>
  <c r="P44" i="1" s="1"/>
  <c r="B44" i="1" s="1"/>
  <c r="G45" i="1"/>
  <c r="N113" i="1"/>
  <c r="X114" i="1"/>
  <c r="C45" i="1"/>
  <c r="AB263" i="1"/>
  <c r="AD263" i="1" s="1"/>
  <c r="AC264" i="1"/>
  <c r="T114" i="1"/>
  <c r="S114" i="1"/>
  <c r="J114" i="1"/>
  <c r="K114" i="1" s="1"/>
  <c r="L114" i="1" s="1"/>
  <c r="M114" i="1" s="1"/>
  <c r="Q113" i="1"/>
  <c r="R113" i="1" s="1"/>
  <c r="G114" i="1"/>
  <c r="H114" i="1" s="1"/>
  <c r="I126" i="1"/>
  <c r="E114" i="1"/>
  <c r="F115" i="1" s="1"/>
  <c r="A115" i="1"/>
  <c r="AG112" i="1"/>
  <c r="D115" i="1" l="1"/>
  <c r="O115" i="1"/>
  <c r="Z114" i="1"/>
  <c r="N114" i="1"/>
  <c r="E115" i="1"/>
  <c r="F116" i="1" s="1"/>
  <c r="A116" i="1"/>
  <c r="X115" i="1"/>
  <c r="Z115" i="1" s="1"/>
  <c r="H45" i="1"/>
  <c r="N45" i="1" s="1"/>
  <c r="P45" i="1" s="1"/>
  <c r="B45" i="1" s="1"/>
  <c r="G46" i="1"/>
  <c r="J115" i="1"/>
  <c r="K115" i="1" s="1"/>
  <c r="L115" i="1" s="1"/>
  <c r="M115" i="1" s="1"/>
  <c r="T115" i="1"/>
  <c r="S115" i="1"/>
  <c r="Q114" i="1"/>
  <c r="R114" i="1" s="1"/>
  <c r="G115" i="1"/>
  <c r="H115" i="1" s="1"/>
  <c r="AG113" i="1"/>
  <c r="AC265" i="1"/>
  <c r="AB264" i="1"/>
  <c r="AD264" i="1" s="1"/>
  <c r="K46" i="1"/>
  <c r="L46" i="1" s="1"/>
  <c r="M46" i="1" s="1"/>
  <c r="J47" i="1"/>
  <c r="I127" i="1"/>
  <c r="C46" i="1"/>
  <c r="D116" i="1" l="1"/>
  <c r="O116" i="1"/>
  <c r="N115" i="1"/>
  <c r="H46" i="1"/>
  <c r="N46" i="1" s="1"/>
  <c r="P46" i="1" s="1"/>
  <c r="B46" i="1" s="1"/>
  <c r="G47" i="1"/>
  <c r="J116" i="1"/>
  <c r="K116" i="1" s="1"/>
  <c r="L116" i="1" s="1"/>
  <c r="M116" i="1" s="1"/>
  <c r="T116" i="1"/>
  <c r="S116" i="1"/>
  <c r="Q115" i="1"/>
  <c r="R115" i="1" s="1"/>
  <c r="G116" i="1"/>
  <c r="H116" i="1" s="1"/>
  <c r="C47" i="1"/>
  <c r="X116" i="1"/>
  <c r="I128" i="1"/>
  <c r="K47" i="1"/>
  <c r="L47" i="1" s="1"/>
  <c r="M47" i="1" s="1"/>
  <c r="J48" i="1"/>
  <c r="AC266" i="1"/>
  <c r="AB265" i="1"/>
  <c r="AD265" i="1" s="1"/>
  <c r="AG114" i="1"/>
  <c r="E116" i="1"/>
  <c r="F117" i="1" s="1"/>
  <c r="A117" i="1"/>
  <c r="D117" i="1" l="1"/>
  <c r="O117" i="1"/>
  <c r="I129" i="1"/>
  <c r="AG115" i="1"/>
  <c r="T117" i="1"/>
  <c r="S117" i="1"/>
  <c r="J117" i="1"/>
  <c r="K117" i="1" s="1"/>
  <c r="L117" i="1" s="1"/>
  <c r="M117" i="1" s="1"/>
  <c r="Q116" i="1"/>
  <c r="R116" i="1" s="1"/>
  <c r="G117" i="1"/>
  <c r="H117" i="1" s="1"/>
  <c r="AC267" i="1"/>
  <c r="AB266" i="1"/>
  <c r="AD266" i="1" s="1"/>
  <c r="E117" i="1"/>
  <c r="F118" i="1" s="1"/>
  <c r="A118" i="1"/>
  <c r="Z116" i="1"/>
  <c r="N116" i="1"/>
  <c r="C48" i="1"/>
  <c r="X117" i="1"/>
  <c r="H47" i="1"/>
  <c r="N47" i="1" s="1"/>
  <c r="P47" i="1" s="1"/>
  <c r="B47" i="1" s="1"/>
  <c r="G48" i="1"/>
  <c r="K48" i="1"/>
  <c r="L48" i="1" s="1"/>
  <c r="M48" i="1" s="1"/>
  <c r="J49" i="1"/>
  <c r="D118" i="1" l="1"/>
  <c r="O118" i="1"/>
  <c r="AG116" i="1"/>
  <c r="C49" i="1"/>
  <c r="S118" i="1"/>
  <c r="J118" i="1"/>
  <c r="K118" i="1" s="1"/>
  <c r="L118" i="1" s="1"/>
  <c r="M118" i="1" s="1"/>
  <c r="Q117" i="1"/>
  <c r="R117" i="1" s="1"/>
  <c r="T118" i="1"/>
  <c r="G118" i="1"/>
  <c r="H118" i="1" s="1"/>
  <c r="Z117" i="1"/>
  <c r="AB267" i="1"/>
  <c r="AD267" i="1" s="1"/>
  <c r="AC268" i="1"/>
  <c r="I130" i="1"/>
  <c r="X118" i="1"/>
  <c r="Z118" i="1" s="1"/>
  <c r="N117" i="1"/>
  <c r="H48" i="1"/>
  <c r="N48" i="1" s="1"/>
  <c r="P48" i="1" s="1"/>
  <c r="B48" i="1" s="1"/>
  <c r="G49" i="1"/>
  <c r="K49" i="1"/>
  <c r="L49" i="1" s="1"/>
  <c r="M49" i="1" s="1"/>
  <c r="J50" i="1"/>
  <c r="E118" i="1"/>
  <c r="F119" i="1" s="1"/>
  <c r="A119" i="1"/>
  <c r="D119" i="1" l="1"/>
  <c r="O119" i="1"/>
  <c r="I131" i="1"/>
  <c r="X119" i="1"/>
  <c r="C50" i="1"/>
  <c r="N118" i="1"/>
  <c r="H49" i="1"/>
  <c r="N49" i="1" s="1"/>
  <c r="P49" i="1" s="1"/>
  <c r="B49" i="1" s="1"/>
  <c r="G50" i="1"/>
  <c r="AG117" i="1"/>
  <c r="E119" i="1"/>
  <c r="F120" i="1" s="1"/>
  <c r="A120" i="1"/>
  <c r="J119" i="1"/>
  <c r="K119" i="1" s="1"/>
  <c r="L119" i="1" s="1"/>
  <c r="M119" i="1" s="1"/>
  <c r="S119" i="1"/>
  <c r="T119" i="1"/>
  <c r="Q118" i="1"/>
  <c r="R118" i="1" s="1"/>
  <c r="G119" i="1"/>
  <c r="H119" i="1" s="1"/>
  <c r="K50" i="1"/>
  <c r="L50" i="1" s="1"/>
  <c r="M50" i="1" s="1"/>
  <c r="J51" i="1"/>
  <c r="AC269" i="1"/>
  <c r="AB268" i="1"/>
  <c r="AD268" i="1" s="1"/>
  <c r="D120" i="1" l="1"/>
  <c r="O120" i="1"/>
  <c r="N119" i="1"/>
  <c r="E120" i="1"/>
  <c r="F121" i="1" s="1"/>
  <c r="A121" i="1"/>
  <c r="AG118" i="1"/>
  <c r="AB269" i="1"/>
  <c r="AD269" i="1" s="1"/>
  <c r="AC270" i="1"/>
  <c r="H50" i="1"/>
  <c r="N50" i="1" s="1"/>
  <c r="P50" i="1" s="1"/>
  <c r="B50" i="1" s="1"/>
  <c r="G51" i="1"/>
  <c r="I132" i="1"/>
  <c r="C51" i="1"/>
  <c r="X120" i="1"/>
  <c r="K51" i="1"/>
  <c r="L51" i="1" s="1"/>
  <c r="M51" i="1" s="1"/>
  <c r="J52" i="1"/>
  <c r="T120" i="1"/>
  <c r="S120" i="1"/>
  <c r="J120" i="1"/>
  <c r="K120" i="1" s="1"/>
  <c r="L120" i="1" s="1"/>
  <c r="M120" i="1" s="1"/>
  <c r="Q119" i="1"/>
  <c r="R119" i="1" s="1"/>
  <c r="G120" i="1"/>
  <c r="H120" i="1" s="1"/>
  <c r="Z119" i="1"/>
  <c r="D121" i="1" l="1"/>
  <c r="O121" i="1"/>
  <c r="X121" i="1"/>
  <c r="Z121" i="1" s="1"/>
  <c r="E121" i="1"/>
  <c r="F122" i="1" s="1"/>
  <c r="A122" i="1"/>
  <c r="AG119" i="1"/>
  <c r="I133" i="1"/>
  <c r="Z120" i="1"/>
  <c r="K52" i="1"/>
  <c r="L52" i="1" s="1"/>
  <c r="M52" i="1" s="1"/>
  <c r="J53" i="1"/>
  <c r="N120" i="1"/>
  <c r="H51" i="1"/>
  <c r="N51" i="1" s="1"/>
  <c r="P51" i="1" s="1"/>
  <c r="B51" i="1" s="1"/>
  <c r="G52" i="1"/>
  <c r="C52" i="1"/>
  <c r="AB270" i="1"/>
  <c r="AD270" i="1" s="1"/>
  <c r="AC271" i="1"/>
  <c r="S121" i="1"/>
  <c r="T121" i="1"/>
  <c r="J121" i="1"/>
  <c r="K121" i="1" s="1"/>
  <c r="L121" i="1" s="1"/>
  <c r="M121" i="1" s="1"/>
  <c r="Q120" i="1"/>
  <c r="R120" i="1" s="1"/>
  <c r="G121" i="1"/>
  <c r="H121" i="1" s="1"/>
  <c r="D122" i="1" l="1"/>
  <c r="O122" i="1"/>
  <c r="N121" i="1"/>
  <c r="S122" i="1"/>
  <c r="J122" i="1"/>
  <c r="K122" i="1" s="1"/>
  <c r="L122" i="1" s="1"/>
  <c r="M122" i="1" s="1"/>
  <c r="T122" i="1"/>
  <c r="Q121" i="1"/>
  <c r="R121" i="1" s="1"/>
  <c r="G122" i="1"/>
  <c r="H122" i="1" s="1"/>
  <c r="AC272" i="1"/>
  <c r="AB271" i="1"/>
  <c r="AD271" i="1" s="1"/>
  <c r="C53" i="1"/>
  <c r="K53" i="1"/>
  <c r="L53" i="1" s="1"/>
  <c r="M53" i="1" s="1"/>
  <c r="J54" i="1"/>
  <c r="I134" i="1"/>
  <c r="AG120" i="1"/>
  <c r="X122" i="1"/>
  <c r="H52" i="1"/>
  <c r="N52" i="1" s="1"/>
  <c r="P52" i="1" s="1"/>
  <c r="B52" i="1" s="1"/>
  <c r="G53" i="1"/>
  <c r="E122" i="1"/>
  <c r="F123" i="1" s="1"/>
  <c r="A123" i="1"/>
  <c r="D123" i="1" l="1"/>
  <c r="O123" i="1"/>
  <c r="N122" i="1"/>
  <c r="T123" i="1"/>
  <c r="S123" i="1"/>
  <c r="J123" i="1"/>
  <c r="K123" i="1" s="1"/>
  <c r="L123" i="1" s="1"/>
  <c r="M123" i="1" s="1"/>
  <c r="Q122" i="1"/>
  <c r="R122" i="1" s="1"/>
  <c r="G123" i="1"/>
  <c r="H123" i="1" s="1"/>
  <c r="H53" i="1"/>
  <c r="N53" i="1" s="1"/>
  <c r="P53" i="1" s="1"/>
  <c r="B53" i="1" s="1"/>
  <c r="G54" i="1"/>
  <c r="AB272" i="1"/>
  <c r="AD272" i="1" s="1"/>
  <c r="AC273" i="1"/>
  <c r="E123" i="1"/>
  <c r="F124" i="1" s="1"/>
  <c r="A124" i="1"/>
  <c r="I135" i="1"/>
  <c r="C54" i="1"/>
  <c r="X123" i="1"/>
  <c r="Z123" i="1" s="1"/>
  <c r="AG121" i="1"/>
  <c r="Z122" i="1"/>
  <c r="K54" i="1"/>
  <c r="L54" i="1" s="1"/>
  <c r="M54" i="1" s="1"/>
  <c r="J55" i="1"/>
  <c r="D124" i="1" l="1"/>
  <c r="O124" i="1"/>
  <c r="AB273" i="1"/>
  <c r="AD273" i="1" s="1"/>
  <c r="AC274" i="1"/>
  <c r="H54" i="1"/>
  <c r="N54" i="1" s="1"/>
  <c r="P54" i="1" s="1"/>
  <c r="B54" i="1" s="1"/>
  <c r="G55" i="1"/>
  <c r="N123" i="1"/>
  <c r="E124" i="1"/>
  <c r="F125" i="1" s="1"/>
  <c r="A125" i="1"/>
  <c r="AG122" i="1"/>
  <c r="I136" i="1"/>
  <c r="T124" i="1"/>
  <c r="J124" i="1"/>
  <c r="K124" i="1" s="1"/>
  <c r="L124" i="1" s="1"/>
  <c r="M124" i="1" s="1"/>
  <c r="S124" i="1"/>
  <c r="Q123" i="1"/>
  <c r="R123" i="1" s="1"/>
  <c r="G124" i="1"/>
  <c r="H124" i="1" s="1"/>
  <c r="K55" i="1"/>
  <c r="L55" i="1" s="1"/>
  <c r="M55" i="1" s="1"/>
  <c r="J56" i="1"/>
  <c r="C55" i="1"/>
  <c r="X124" i="1"/>
  <c r="D125" i="1" l="1"/>
  <c r="E125" i="1" s="1"/>
  <c r="F126" i="1" s="1"/>
  <c r="O125" i="1"/>
  <c r="N124" i="1"/>
  <c r="C56" i="1"/>
  <c r="K56" i="1"/>
  <c r="L56" i="1" s="1"/>
  <c r="M56" i="1" s="1"/>
  <c r="J57" i="1"/>
  <c r="I137" i="1"/>
  <c r="AG123" i="1"/>
  <c r="X125" i="1"/>
  <c r="AC275" i="1"/>
  <c r="AB274" i="1"/>
  <c r="AD274" i="1" s="1"/>
  <c r="Z124" i="1"/>
  <c r="S125" i="1"/>
  <c r="T125" i="1"/>
  <c r="J125" i="1"/>
  <c r="K125" i="1" s="1"/>
  <c r="L125" i="1" s="1"/>
  <c r="M125" i="1" s="1"/>
  <c r="Q124" i="1"/>
  <c r="R124" i="1" s="1"/>
  <c r="G125" i="1"/>
  <c r="H125" i="1" s="1"/>
  <c r="H55" i="1"/>
  <c r="N55" i="1" s="1"/>
  <c r="P55" i="1" s="1"/>
  <c r="B55" i="1" s="1"/>
  <c r="G56" i="1"/>
  <c r="A126" i="1"/>
  <c r="D126" i="1" l="1"/>
  <c r="O126" i="1"/>
  <c r="N125" i="1"/>
  <c r="E126" i="1"/>
  <c r="F127" i="1" s="1"/>
  <c r="A127" i="1"/>
  <c r="H56" i="1"/>
  <c r="N56" i="1" s="1"/>
  <c r="P56" i="1" s="1"/>
  <c r="B56" i="1" s="1"/>
  <c r="G57" i="1"/>
  <c r="AG124" i="1"/>
  <c r="I138" i="1"/>
  <c r="T126" i="1"/>
  <c r="S126" i="1"/>
  <c r="Q125" i="1"/>
  <c r="R125" i="1" s="1"/>
  <c r="J126" i="1"/>
  <c r="K126" i="1" s="1"/>
  <c r="L126" i="1" s="1"/>
  <c r="M126" i="1" s="1"/>
  <c r="G126" i="1"/>
  <c r="H126" i="1" s="1"/>
  <c r="AC276" i="1"/>
  <c r="AB275" i="1"/>
  <c r="AD275" i="1" s="1"/>
  <c r="Z125" i="1"/>
  <c r="C57" i="1"/>
  <c r="X126" i="1"/>
  <c r="K57" i="1"/>
  <c r="L57" i="1" s="1"/>
  <c r="M57" i="1" s="1"/>
  <c r="J58" i="1"/>
  <c r="D127" i="1" l="1"/>
  <c r="O127" i="1"/>
  <c r="C58" i="1"/>
  <c r="X127" i="1"/>
  <c r="H57" i="1"/>
  <c r="N57" i="1" s="1"/>
  <c r="P57" i="1" s="1"/>
  <c r="B57" i="1" s="1"/>
  <c r="G58" i="1"/>
  <c r="E127" i="1"/>
  <c r="F128" i="1" s="1"/>
  <c r="A128" i="1"/>
  <c r="N126" i="1"/>
  <c r="AB276" i="1"/>
  <c r="AD276" i="1" s="1"/>
  <c r="AC277" i="1"/>
  <c r="I139" i="1"/>
  <c r="J127" i="1"/>
  <c r="K127" i="1" s="1"/>
  <c r="L127" i="1" s="1"/>
  <c r="M127" i="1" s="1"/>
  <c r="S127" i="1"/>
  <c r="T127" i="1"/>
  <c r="Q126" i="1"/>
  <c r="R126" i="1" s="1"/>
  <c r="G127" i="1"/>
  <c r="H127" i="1" s="1"/>
  <c r="AG125" i="1"/>
  <c r="K58" i="1"/>
  <c r="L58" i="1" s="1"/>
  <c r="M58" i="1" s="1"/>
  <c r="J59" i="1"/>
  <c r="Z126" i="1"/>
  <c r="D128" i="1" l="1"/>
  <c r="E128" i="1" s="1"/>
  <c r="F129" i="1" s="1"/>
  <c r="O128" i="1"/>
  <c r="Z127" i="1"/>
  <c r="N127" i="1"/>
  <c r="I140" i="1"/>
  <c r="J128" i="1"/>
  <c r="K128" i="1" s="1"/>
  <c r="L128" i="1" s="1"/>
  <c r="M128" i="1" s="1"/>
  <c r="S128" i="1"/>
  <c r="T128" i="1"/>
  <c r="Q127" i="1"/>
  <c r="R127" i="1" s="1"/>
  <c r="G128" i="1"/>
  <c r="H128" i="1" s="1"/>
  <c r="AC278" i="1"/>
  <c r="AB277" i="1"/>
  <c r="AD277" i="1" s="1"/>
  <c r="AG126" i="1"/>
  <c r="K59" i="1"/>
  <c r="L59" i="1" s="1"/>
  <c r="M59" i="1" s="1"/>
  <c r="J60" i="1"/>
  <c r="A129" i="1"/>
  <c r="H58" i="1"/>
  <c r="N58" i="1" s="1"/>
  <c r="P58" i="1" s="1"/>
  <c r="B58" i="1" s="1"/>
  <c r="G59" i="1"/>
  <c r="C59" i="1"/>
  <c r="X128" i="1"/>
  <c r="D129" i="1" l="1"/>
  <c r="O129" i="1"/>
  <c r="AG127" i="1"/>
  <c r="H59" i="1"/>
  <c r="N59" i="1" s="1"/>
  <c r="P59" i="1" s="1"/>
  <c r="B59" i="1" s="1"/>
  <c r="G60" i="1"/>
  <c r="J129" i="1"/>
  <c r="K129" i="1" s="1"/>
  <c r="L129" i="1" s="1"/>
  <c r="M129" i="1" s="1"/>
  <c r="T129" i="1"/>
  <c r="S129" i="1"/>
  <c r="Q128" i="1"/>
  <c r="R128" i="1" s="1"/>
  <c r="G129" i="1"/>
  <c r="H129" i="1" s="1"/>
  <c r="N128" i="1"/>
  <c r="X129" i="1"/>
  <c r="Z129" i="1" s="1"/>
  <c r="I141" i="1"/>
  <c r="C60" i="1"/>
  <c r="E129" i="1"/>
  <c r="F130" i="1" s="1"/>
  <c r="A130" i="1"/>
  <c r="K60" i="1"/>
  <c r="L60" i="1" s="1"/>
  <c r="M60" i="1" s="1"/>
  <c r="J61" i="1"/>
  <c r="Z128" i="1"/>
  <c r="AB278" i="1"/>
  <c r="AD278" i="1" s="1"/>
  <c r="AC279" i="1"/>
  <c r="D130" i="1" l="1"/>
  <c r="O130" i="1"/>
  <c r="N129" i="1"/>
  <c r="AB279" i="1"/>
  <c r="AD279" i="1" s="1"/>
  <c r="AC280" i="1"/>
  <c r="K61" i="1"/>
  <c r="L61" i="1" s="1"/>
  <c r="M61" i="1" s="1"/>
  <c r="J62" i="1"/>
  <c r="J130" i="1"/>
  <c r="K130" i="1" s="1"/>
  <c r="L130" i="1" s="1"/>
  <c r="M130" i="1" s="1"/>
  <c r="S130" i="1"/>
  <c r="T130" i="1"/>
  <c r="Q129" i="1"/>
  <c r="R129" i="1" s="1"/>
  <c r="G130" i="1"/>
  <c r="H130" i="1" s="1"/>
  <c r="C61" i="1"/>
  <c r="E130" i="1"/>
  <c r="F131" i="1" s="1"/>
  <c r="A131" i="1"/>
  <c r="I142" i="1"/>
  <c r="AG128" i="1"/>
  <c r="X130" i="1"/>
  <c r="H60" i="1"/>
  <c r="N60" i="1" s="1"/>
  <c r="P60" i="1" s="1"/>
  <c r="B60" i="1" s="1"/>
  <c r="G61" i="1"/>
  <c r="D131" i="1" l="1"/>
  <c r="O131" i="1"/>
  <c r="N130" i="1"/>
  <c r="C62" i="1"/>
  <c r="E131" i="1"/>
  <c r="F132" i="1" s="1"/>
  <c r="A132" i="1"/>
  <c r="X131" i="1"/>
  <c r="Z131" i="1" s="1"/>
  <c r="I143" i="1"/>
  <c r="K62" i="1"/>
  <c r="L62" i="1" s="1"/>
  <c r="M62" i="1" s="1"/>
  <c r="J63" i="1"/>
  <c r="T131" i="1"/>
  <c r="S131" i="1"/>
  <c r="J131" i="1"/>
  <c r="K131" i="1" s="1"/>
  <c r="L131" i="1" s="1"/>
  <c r="M131" i="1" s="1"/>
  <c r="Q130" i="1"/>
  <c r="R130" i="1" s="1"/>
  <c r="G131" i="1"/>
  <c r="H131" i="1" s="1"/>
  <c r="AB280" i="1"/>
  <c r="AD280" i="1" s="1"/>
  <c r="AC281" i="1"/>
  <c r="AG129" i="1"/>
  <c r="H61" i="1"/>
  <c r="N61" i="1" s="1"/>
  <c r="P61" i="1" s="1"/>
  <c r="B61" i="1" s="1"/>
  <c r="G62" i="1"/>
  <c r="Z130" i="1"/>
  <c r="D132" i="1" l="1"/>
  <c r="O132" i="1"/>
  <c r="H62" i="1"/>
  <c r="N62" i="1" s="1"/>
  <c r="P62" i="1" s="1"/>
  <c r="B62" i="1" s="1"/>
  <c r="G63" i="1"/>
  <c r="X132" i="1"/>
  <c r="J132" i="1"/>
  <c r="K132" i="1" s="1"/>
  <c r="L132" i="1" s="1"/>
  <c r="M132" i="1" s="1"/>
  <c r="T132" i="1"/>
  <c r="Q131" i="1"/>
  <c r="R131" i="1" s="1"/>
  <c r="S132" i="1"/>
  <c r="G132" i="1"/>
  <c r="H132" i="1" s="1"/>
  <c r="N131" i="1"/>
  <c r="C63" i="1"/>
  <c r="AG130" i="1"/>
  <c r="E132" i="1"/>
  <c r="F133" i="1" s="1"/>
  <c r="A133" i="1"/>
  <c r="AC282" i="1"/>
  <c r="AB281" i="1"/>
  <c r="AD281" i="1" s="1"/>
  <c r="K63" i="1"/>
  <c r="L63" i="1" s="1"/>
  <c r="M63" i="1" s="1"/>
  <c r="J64" i="1"/>
  <c r="I144" i="1"/>
  <c r="D133" i="1" l="1"/>
  <c r="O133" i="1"/>
  <c r="N132" i="1"/>
  <c r="E133" i="1"/>
  <c r="F134" i="1" s="1"/>
  <c r="A134" i="1"/>
  <c r="C64" i="1"/>
  <c r="H63" i="1"/>
  <c r="N63" i="1" s="1"/>
  <c r="P63" i="1" s="1"/>
  <c r="B63" i="1" s="1"/>
  <c r="G64" i="1"/>
  <c r="X133" i="1"/>
  <c r="Z133" i="1" s="1"/>
  <c r="AG131" i="1"/>
  <c r="I145" i="1"/>
  <c r="K64" i="1"/>
  <c r="L64" i="1" s="1"/>
  <c r="M64" i="1" s="1"/>
  <c r="J65" i="1"/>
  <c r="AB282" i="1"/>
  <c r="AD282" i="1" s="1"/>
  <c r="AC283" i="1"/>
  <c r="S133" i="1"/>
  <c r="T133" i="1"/>
  <c r="J133" i="1"/>
  <c r="K133" i="1" s="1"/>
  <c r="L133" i="1" s="1"/>
  <c r="M133" i="1" s="1"/>
  <c r="Q132" i="1"/>
  <c r="R132" i="1" s="1"/>
  <c r="G133" i="1"/>
  <c r="H133" i="1" s="1"/>
  <c r="Z132" i="1"/>
  <c r="D134" i="1" l="1"/>
  <c r="O134" i="1"/>
  <c r="K65" i="1"/>
  <c r="L65" i="1" s="1"/>
  <c r="M65" i="1" s="1"/>
  <c r="J66" i="1"/>
  <c r="T134" i="1"/>
  <c r="S134" i="1"/>
  <c r="J134" i="1"/>
  <c r="K134" i="1" s="1"/>
  <c r="L134" i="1" s="1"/>
  <c r="M134" i="1" s="1"/>
  <c r="Q133" i="1"/>
  <c r="R133" i="1" s="1"/>
  <c r="G134" i="1"/>
  <c r="H134" i="1" s="1"/>
  <c r="AB283" i="1"/>
  <c r="AD283" i="1" s="1"/>
  <c r="AC284" i="1"/>
  <c r="AG132" i="1"/>
  <c r="C65" i="1"/>
  <c r="E134" i="1"/>
  <c r="F135" i="1" s="1"/>
  <c r="A135" i="1"/>
  <c r="X134" i="1"/>
  <c r="N133" i="1"/>
  <c r="H64" i="1"/>
  <c r="N64" i="1" s="1"/>
  <c r="P64" i="1" s="1"/>
  <c r="B64" i="1" s="1"/>
  <c r="G65" i="1"/>
  <c r="I146" i="1"/>
  <c r="D135" i="1" l="1"/>
  <c r="O135" i="1"/>
  <c r="N134" i="1"/>
  <c r="S135" i="1"/>
  <c r="J135" i="1"/>
  <c r="K135" i="1" s="1"/>
  <c r="L135" i="1" s="1"/>
  <c r="M135" i="1" s="1"/>
  <c r="T135" i="1"/>
  <c r="Q134" i="1"/>
  <c r="R134" i="1" s="1"/>
  <c r="G135" i="1"/>
  <c r="H135" i="1" s="1"/>
  <c r="K66" i="1"/>
  <c r="L66" i="1" s="1"/>
  <c r="M66" i="1" s="1"/>
  <c r="J67" i="1"/>
  <c r="AG133" i="1"/>
  <c r="E135" i="1"/>
  <c r="F136" i="1" s="1"/>
  <c r="A136" i="1"/>
  <c r="C66" i="1"/>
  <c r="AC285" i="1"/>
  <c r="AB284" i="1"/>
  <c r="AD284" i="1" s="1"/>
  <c r="I147" i="1"/>
  <c r="H65" i="1"/>
  <c r="N65" i="1" s="1"/>
  <c r="P65" i="1" s="1"/>
  <c r="B65" i="1" s="1"/>
  <c r="G66" i="1"/>
  <c r="Z134" i="1"/>
  <c r="X135" i="1"/>
  <c r="Z135" i="1" s="1"/>
  <c r="D136" i="1" l="1"/>
  <c r="E136" i="1" s="1"/>
  <c r="F137" i="1" s="1"/>
  <c r="O136" i="1"/>
  <c r="K67" i="1"/>
  <c r="L67" i="1" s="1"/>
  <c r="M67" i="1" s="1"/>
  <c r="J68" i="1"/>
  <c r="H66" i="1"/>
  <c r="N66" i="1" s="1"/>
  <c r="P66" i="1" s="1"/>
  <c r="B66" i="1" s="1"/>
  <c r="G67" i="1"/>
  <c r="T136" i="1"/>
  <c r="S136" i="1"/>
  <c r="Q135" i="1"/>
  <c r="R135" i="1" s="1"/>
  <c r="J136" i="1"/>
  <c r="K136" i="1" s="1"/>
  <c r="L136" i="1" s="1"/>
  <c r="M136" i="1" s="1"/>
  <c r="G136" i="1"/>
  <c r="H136" i="1" s="1"/>
  <c r="AG134" i="1"/>
  <c r="AB285" i="1"/>
  <c r="AD285" i="1" s="1"/>
  <c r="AC286" i="1"/>
  <c r="A137" i="1"/>
  <c r="N135" i="1"/>
  <c r="I148" i="1"/>
  <c r="C67" i="1"/>
  <c r="X136" i="1"/>
  <c r="D137" i="1" l="1"/>
  <c r="O137" i="1"/>
  <c r="X137" i="1"/>
  <c r="Z137" i="1" s="1"/>
  <c r="H67" i="1"/>
  <c r="N67" i="1" s="1"/>
  <c r="P67" i="1" s="1"/>
  <c r="B67" i="1" s="1"/>
  <c r="G68" i="1"/>
  <c r="AG135" i="1"/>
  <c r="AC287" i="1"/>
  <c r="AB286" i="1"/>
  <c r="AD286" i="1" s="1"/>
  <c r="Z136" i="1"/>
  <c r="I149" i="1"/>
  <c r="E137" i="1"/>
  <c r="F138" i="1" s="1"/>
  <c r="A138" i="1"/>
  <c r="K68" i="1"/>
  <c r="L68" i="1" s="1"/>
  <c r="M68" i="1" s="1"/>
  <c r="J69" i="1"/>
  <c r="N136" i="1"/>
  <c r="C68" i="1"/>
  <c r="J137" i="1"/>
  <c r="K137" i="1" s="1"/>
  <c r="L137" i="1" s="1"/>
  <c r="M137" i="1" s="1"/>
  <c r="S137" i="1"/>
  <c r="T137" i="1"/>
  <c r="Q136" i="1"/>
  <c r="R136" i="1" s="1"/>
  <c r="G137" i="1"/>
  <c r="H137" i="1" s="1"/>
  <c r="D138" i="1" l="1"/>
  <c r="O138" i="1"/>
  <c r="N137" i="1"/>
  <c r="X138" i="1"/>
  <c r="Z138" i="1" s="1"/>
  <c r="E138" i="1"/>
  <c r="F139" i="1" s="1"/>
  <c r="A139" i="1"/>
  <c r="I150" i="1"/>
  <c r="AB287" i="1"/>
  <c r="AD287" i="1" s="1"/>
  <c r="AC288" i="1"/>
  <c r="K69" i="1"/>
  <c r="L69" i="1" s="1"/>
  <c r="M69" i="1" s="1"/>
  <c r="J70" i="1"/>
  <c r="S138" i="1"/>
  <c r="J138" i="1"/>
  <c r="K138" i="1" s="1"/>
  <c r="L138" i="1" s="1"/>
  <c r="M138" i="1" s="1"/>
  <c r="T138" i="1"/>
  <c r="Q137" i="1"/>
  <c r="R137" i="1" s="1"/>
  <c r="G138" i="1"/>
  <c r="H138" i="1" s="1"/>
  <c r="AG136" i="1"/>
  <c r="C69" i="1"/>
  <c r="H68" i="1"/>
  <c r="N68" i="1" s="1"/>
  <c r="P68" i="1" s="1"/>
  <c r="B68" i="1" s="1"/>
  <c r="G69" i="1"/>
  <c r="D139" i="1" l="1"/>
  <c r="O139" i="1"/>
  <c r="N138" i="1"/>
  <c r="I151" i="1"/>
  <c r="E139" i="1"/>
  <c r="F140" i="1" s="1"/>
  <c r="A140" i="1"/>
  <c r="AC289" i="1"/>
  <c r="AB288" i="1"/>
  <c r="AD288" i="1" s="1"/>
  <c r="AG137" i="1"/>
  <c r="H69" i="1"/>
  <c r="N69" i="1" s="1"/>
  <c r="P69" i="1" s="1"/>
  <c r="B69" i="1" s="1"/>
  <c r="G70" i="1"/>
  <c r="C70" i="1"/>
  <c r="K70" i="1"/>
  <c r="L70" i="1" s="1"/>
  <c r="M70" i="1" s="1"/>
  <c r="J71" i="1"/>
  <c r="T139" i="1"/>
  <c r="S139" i="1"/>
  <c r="J139" i="1"/>
  <c r="K139" i="1" s="1"/>
  <c r="L139" i="1" s="1"/>
  <c r="M139" i="1" s="1"/>
  <c r="Q138" i="1"/>
  <c r="R138" i="1" s="1"/>
  <c r="G139" i="1"/>
  <c r="H139" i="1" s="1"/>
  <c r="X139" i="1"/>
  <c r="D140" i="1" l="1"/>
  <c r="O140" i="1"/>
  <c r="N139" i="1"/>
  <c r="X140" i="1"/>
  <c r="E140" i="1"/>
  <c r="F141" i="1" s="1"/>
  <c r="A141" i="1"/>
  <c r="C71" i="1"/>
  <c r="T140" i="1"/>
  <c r="J140" i="1"/>
  <c r="K140" i="1" s="1"/>
  <c r="L140" i="1" s="1"/>
  <c r="M140" i="1" s="1"/>
  <c r="S140" i="1"/>
  <c r="Q139" i="1"/>
  <c r="R139" i="1" s="1"/>
  <c r="G140" i="1"/>
  <c r="H140" i="1" s="1"/>
  <c r="AG138" i="1"/>
  <c r="K71" i="1"/>
  <c r="L71" i="1" s="1"/>
  <c r="M71" i="1" s="1"/>
  <c r="J72" i="1"/>
  <c r="H70" i="1"/>
  <c r="N70" i="1" s="1"/>
  <c r="P70" i="1" s="1"/>
  <c r="B70" i="1" s="1"/>
  <c r="G71" i="1"/>
  <c r="I152" i="1"/>
  <c r="Z139" i="1"/>
  <c r="AB289" i="1"/>
  <c r="AD289" i="1" s="1"/>
  <c r="AC290" i="1"/>
  <c r="D141" i="1" l="1"/>
  <c r="O141" i="1"/>
  <c r="Z140" i="1"/>
  <c r="N140" i="1"/>
  <c r="K72" i="1"/>
  <c r="L72" i="1" s="1"/>
  <c r="M72" i="1" s="1"/>
  <c r="J73" i="1"/>
  <c r="E141" i="1"/>
  <c r="F142" i="1" s="1"/>
  <c r="A142" i="1"/>
  <c r="AB290" i="1"/>
  <c r="AD290" i="1" s="1"/>
  <c r="AC291" i="1"/>
  <c r="S141" i="1"/>
  <c r="J141" i="1"/>
  <c r="K141" i="1" s="1"/>
  <c r="L141" i="1" s="1"/>
  <c r="M141" i="1" s="1"/>
  <c r="T141" i="1"/>
  <c r="Q140" i="1"/>
  <c r="R140" i="1" s="1"/>
  <c r="G141" i="1"/>
  <c r="H141" i="1" s="1"/>
  <c r="X141" i="1"/>
  <c r="Z141" i="1" s="1"/>
  <c r="I153" i="1"/>
  <c r="H71" i="1"/>
  <c r="N71" i="1" s="1"/>
  <c r="P71" i="1" s="1"/>
  <c r="B71" i="1" s="1"/>
  <c r="G72" i="1"/>
  <c r="C72" i="1"/>
  <c r="AG139" i="1"/>
  <c r="D142" i="1" l="1"/>
  <c r="E142" i="1" s="1"/>
  <c r="F143" i="1" s="1"/>
  <c r="O142" i="1"/>
  <c r="N141" i="1"/>
  <c r="X142" i="1"/>
  <c r="A143" i="1"/>
  <c r="K73" i="1"/>
  <c r="L73" i="1" s="1"/>
  <c r="M73" i="1" s="1"/>
  <c r="J74" i="1"/>
  <c r="H72" i="1"/>
  <c r="N72" i="1" s="1"/>
  <c r="P72" i="1" s="1"/>
  <c r="B72" i="1" s="1"/>
  <c r="G73" i="1"/>
  <c r="AG140" i="1"/>
  <c r="C73" i="1"/>
  <c r="I154" i="1"/>
  <c r="AB291" i="1"/>
  <c r="AD291" i="1" s="1"/>
  <c r="AC292" i="1"/>
  <c r="S142" i="1"/>
  <c r="J142" i="1"/>
  <c r="K142" i="1" s="1"/>
  <c r="L142" i="1" s="1"/>
  <c r="M142" i="1" s="1"/>
  <c r="T142" i="1"/>
  <c r="Q141" i="1"/>
  <c r="R141" i="1" s="1"/>
  <c r="G142" i="1"/>
  <c r="H142" i="1" s="1"/>
  <c r="D143" i="1" l="1"/>
  <c r="O143" i="1"/>
  <c r="N142" i="1"/>
  <c r="I155" i="1"/>
  <c r="H73" i="1"/>
  <c r="N73" i="1" s="1"/>
  <c r="P73" i="1" s="1"/>
  <c r="B73" i="1" s="1"/>
  <c r="G74" i="1"/>
  <c r="AC293" i="1"/>
  <c r="AB292" i="1"/>
  <c r="AD292" i="1" s="1"/>
  <c r="C74" i="1"/>
  <c r="T143" i="1"/>
  <c r="S143" i="1"/>
  <c r="J143" i="1"/>
  <c r="K143" i="1" s="1"/>
  <c r="L143" i="1" s="1"/>
  <c r="M143" i="1" s="1"/>
  <c r="Q142" i="1"/>
  <c r="R142" i="1" s="1"/>
  <c r="G143" i="1"/>
  <c r="H143" i="1" s="1"/>
  <c r="AG141" i="1"/>
  <c r="K74" i="1"/>
  <c r="L74" i="1" s="1"/>
  <c r="M74" i="1" s="1"/>
  <c r="J75" i="1"/>
  <c r="E143" i="1"/>
  <c r="F144" i="1" s="1"/>
  <c r="A144" i="1"/>
  <c r="X143" i="1"/>
  <c r="Z142" i="1"/>
  <c r="D144" i="1" l="1"/>
  <c r="O144" i="1"/>
  <c r="N143" i="1"/>
  <c r="E144" i="1"/>
  <c r="F145" i="1" s="1"/>
  <c r="A145" i="1"/>
  <c r="K75" i="1"/>
  <c r="L75" i="1" s="1"/>
  <c r="M75" i="1" s="1"/>
  <c r="J76" i="1"/>
  <c r="T144" i="1"/>
  <c r="S144" i="1"/>
  <c r="J144" i="1"/>
  <c r="K144" i="1" s="1"/>
  <c r="L144" i="1" s="1"/>
  <c r="M144" i="1" s="1"/>
  <c r="Q143" i="1"/>
  <c r="R143" i="1" s="1"/>
  <c r="G144" i="1"/>
  <c r="H144" i="1" s="1"/>
  <c r="AB293" i="1"/>
  <c r="AD293" i="1" s="1"/>
  <c r="AC294" i="1"/>
  <c r="I156" i="1"/>
  <c r="X144" i="1"/>
  <c r="AG142" i="1"/>
  <c r="Z143" i="1"/>
  <c r="C75" i="1"/>
  <c r="H74" i="1"/>
  <c r="N74" i="1" s="1"/>
  <c r="P74" i="1" s="1"/>
  <c r="B74" i="1" s="1"/>
  <c r="G75" i="1"/>
  <c r="D145" i="1" l="1"/>
  <c r="O145" i="1"/>
  <c r="N144" i="1"/>
  <c r="C76" i="1"/>
  <c r="K76" i="1"/>
  <c r="L76" i="1" s="1"/>
  <c r="M76" i="1" s="1"/>
  <c r="J77" i="1"/>
  <c r="H75" i="1"/>
  <c r="N75" i="1" s="1"/>
  <c r="P75" i="1" s="1"/>
  <c r="B75" i="1" s="1"/>
  <c r="G76" i="1"/>
  <c r="AB294" i="1"/>
  <c r="AD294" i="1" s="1"/>
  <c r="AC295" i="1"/>
  <c r="E145" i="1"/>
  <c r="F146" i="1" s="1"/>
  <c r="A146" i="1"/>
  <c r="AG143" i="1"/>
  <c r="X145" i="1"/>
  <c r="Z145" i="1" s="1"/>
  <c r="Z144" i="1"/>
  <c r="I157" i="1"/>
  <c r="S145" i="1"/>
  <c r="T145" i="1"/>
  <c r="J145" i="1"/>
  <c r="K145" i="1" s="1"/>
  <c r="L145" i="1" s="1"/>
  <c r="M145" i="1" s="1"/>
  <c r="Q144" i="1"/>
  <c r="R144" i="1" s="1"/>
  <c r="G145" i="1"/>
  <c r="H145" i="1" s="1"/>
  <c r="D146" i="1" l="1"/>
  <c r="E146" i="1" s="1"/>
  <c r="F147" i="1" s="1"/>
  <c r="O146" i="1"/>
  <c r="N145" i="1"/>
  <c r="AC296" i="1"/>
  <c r="AB295" i="1"/>
  <c r="AD295" i="1" s="1"/>
  <c r="C77" i="1"/>
  <c r="H76" i="1"/>
  <c r="N76" i="1" s="1"/>
  <c r="P76" i="1" s="1"/>
  <c r="B76" i="1" s="1"/>
  <c r="G77" i="1"/>
  <c r="AG144" i="1"/>
  <c r="I158" i="1"/>
  <c r="A147" i="1"/>
  <c r="X146" i="1"/>
  <c r="K77" i="1"/>
  <c r="L77" i="1" s="1"/>
  <c r="M77" i="1" s="1"/>
  <c r="J78" i="1"/>
  <c r="T146" i="1"/>
  <c r="S146" i="1"/>
  <c r="J146" i="1"/>
  <c r="K146" i="1" s="1"/>
  <c r="L146" i="1" s="1"/>
  <c r="M146" i="1" s="1"/>
  <c r="Q145" i="1"/>
  <c r="R145" i="1" s="1"/>
  <c r="G146" i="1"/>
  <c r="H146" i="1" s="1"/>
  <c r="D147" i="1" l="1"/>
  <c r="O147" i="1"/>
  <c r="N146" i="1"/>
  <c r="AG145" i="1"/>
  <c r="I159" i="1"/>
  <c r="H77" i="1"/>
  <c r="N77" i="1" s="1"/>
  <c r="P77" i="1" s="1"/>
  <c r="B77" i="1" s="1"/>
  <c r="G78" i="1"/>
  <c r="AB296" i="1"/>
  <c r="AD296" i="1" s="1"/>
  <c r="AC297" i="1"/>
  <c r="S147" i="1"/>
  <c r="J147" i="1"/>
  <c r="K147" i="1" s="1"/>
  <c r="L147" i="1" s="1"/>
  <c r="M147" i="1" s="1"/>
  <c r="T147" i="1"/>
  <c r="Q146" i="1"/>
  <c r="R146" i="1" s="1"/>
  <c r="G147" i="1"/>
  <c r="H147" i="1" s="1"/>
  <c r="Z146" i="1"/>
  <c r="K78" i="1"/>
  <c r="L78" i="1" s="1"/>
  <c r="M78" i="1" s="1"/>
  <c r="J79" i="1"/>
  <c r="C78" i="1"/>
  <c r="A148" i="1"/>
  <c r="E147" i="1"/>
  <c r="F148" i="1" s="1"/>
  <c r="X147" i="1"/>
  <c r="D148" i="1" l="1"/>
  <c r="O148" i="1"/>
  <c r="Z147" i="1"/>
  <c r="K79" i="1"/>
  <c r="L79" i="1" s="1"/>
  <c r="M79" i="1" s="1"/>
  <c r="J80" i="1"/>
  <c r="T148" i="1"/>
  <c r="S148" i="1"/>
  <c r="J148" i="1"/>
  <c r="K148" i="1" s="1"/>
  <c r="L148" i="1" s="1"/>
  <c r="M148" i="1" s="1"/>
  <c r="Q147" i="1"/>
  <c r="R147" i="1" s="1"/>
  <c r="G148" i="1"/>
  <c r="H148" i="1" s="1"/>
  <c r="X148" i="1"/>
  <c r="Z148" i="1" s="1"/>
  <c r="I160" i="1"/>
  <c r="AG146" i="1"/>
  <c r="AC298" i="1"/>
  <c r="AC299" i="1" s="1"/>
  <c r="AB299" i="1" s="1"/>
  <c r="AD299" i="1" s="1"/>
  <c r="X151" i="1" s="1"/>
  <c r="AG150" i="1" s="1"/>
  <c r="AB297" i="1"/>
  <c r="AD297" i="1" s="1"/>
  <c r="C79" i="1"/>
  <c r="E148" i="1"/>
  <c r="F149" i="1" s="1"/>
  <c r="A149" i="1"/>
  <c r="N147" i="1"/>
  <c r="H78" i="1"/>
  <c r="N78" i="1" s="1"/>
  <c r="P78" i="1" s="1"/>
  <c r="B78" i="1" s="1"/>
  <c r="G79" i="1"/>
  <c r="D149" i="1" l="1"/>
  <c r="O149" i="1"/>
  <c r="N148" i="1"/>
  <c r="H79" i="1"/>
  <c r="N79" i="1" s="1"/>
  <c r="P79" i="1" s="1"/>
  <c r="B79" i="1" s="1"/>
  <c r="G80" i="1"/>
  <c r="X149" i="1"/>
  <c r="I161" i="1"/>
  <c r="K80" i="1"/>
  <c r="L80" i="1" s="1"/>
  <c r="M80" i="1" s="1"/>
  <c r="J81" i="1"/>
  <c r="S149" i="1"/>
  <c r="T149" i="1"/>
  <c r="J149" i="1"/>
  <c r="K149" i="1" s="1"/>
  <c r="L149" i="1" s="1"/>
  <c r="M149" i="1" s="1"/>
  <c r="Q148" i="1"/>
  <c r="R148" i="1" s="1"/>
  <c r="G149" i="1"/>
  <c r="H149" i="1" s="1"/>
  <c r="C80" i="1"/>
  <c r="AB298" i="1"/>
  <c r="AD298" i="1" s="1"/>
  <c r="X150" i="1" s="1"/>
  <c r="Z151" i="1" s="1"/>
  <c r="E149" i="1"/>
  <c r="F150" i="1" s="1"/>
  <c r="A150" i="1"/>
  <c r="AG147" i="1"/>
  <c r="D150" i="1" l="1"/>
  <c r="O150" i="1"/>
  <c r="Z150" i="1"/>
  <c r="N149" i="1"/>
  <c r="E150" i="1"/>
  <c r="F151" i="1" s="1"/>
  <c r="A151" i="1"/>
  <c r="C81" i="1"/>
  <c r="H80" i="1"/>
  <c r="N80" i="1" s="1"/>
  <c r="P80" i="1" s="1"/>
  <c r="B80" i="1" s="1"/>
  <c r="G81" i="1"/>
  <c r="J150" i="1"/>
  <c r="K150" i="1" s="1"/>
  <c r="L150" i="1" s="1"/>
  <c r="M150" i="1" s="1"/>
  <c r="T150" i="1"/>
  <c r="Q149" i="1"/>
  <c r="R149" i="1" s="1"/>
  <c r="S150" i="1"/>
  <c r="G150" i="1"/>
  <c r="H150" i="1" s="1"/>
  <c r="AG149" i="1"/>
  <c r="AG148" i="1"/>
  <c r="Z149" i="1"/>
  <c r="K81" i="1"/>
  <c r="L81" i="1" s="1"/>
  <c r="M81" i="1" s="1"/>
  <c r="J82" i="1"/>
  <c r="I162" i="1"/>
  <c r="D151" i="1" l="1"/>
  <c r="O151" i="1"/>
  <c r="I163" i="1"/>
  <c r="C82" i="1"/>
  <c r="S151" i="1"/>
  <c r="T151" i="1"/>
  <c r="J151" i="1"/>
  <c r="K151" i="1" s="1"/>
  <c r="L151" i="1" s="1"/>
  <c r="M151" i="1" s="1"/>
  <c r="Q150" i="1"/>
  <c r="R150" i="1" s="1"/>
  <c r="G151" i="1"/>
  <c r="H151" i="1" s="1"/>
  <c r="N150" i="1"/>
  <c r="K82" i="1"/>
  <c r="L82" i="1" s="1"/>
  <c r="M82" i="1" s="1"/>
  <c r="J83" i="1"/>
  <c r="H81" i="1"/>
  <c r="N81" i="1" s="1"/>
  <c r="P81" i="1" s="1"/>
  <c r="B81" i="1" s="1"/>
  <c r="G82" i="1"/>
  <c r="E151" i="1"/>
  <c r="F152" i="1" s="1"/>
  <c r="A152" i="1"/>
  <c r="D152" i="1" l="1"/>
  <c r="O152" i="1"/>
  <c r="C83" i="1"/>
  <c r="J152" i="1"/>
  <c r="K152" i="1" s="1"/>
  <c r="L152" i="1" s="1"/>
  <c r="M152" i="1" s="1"/>
  <c r="S152" i="1"/>
  <c r="Q151" i="1"/>
  <c r="R151" i="1" s="1"/>
  <c r="T152" i="1"/>
  <c r="G152" i="1"/>
  <c r="H152" i="1" s="1"/>
  <c r="K83" i="1"/>
  <c r="L83" i="1" s="1"/>
  <c r="M83" i="1" s="1"/>
  <c r="J84" i="1"/>
  <c r="N151" i="1"/>
  <c r="I164" i="1"/>
  <c r="A153" i="1"/>
  <c r="E152" i="1"/>
  <c r="F153" i="1" s="1"/>
  <c r="H82" i="1"/>
  <c r="N82" i="1" s="1"/>
  <c r="P82" i="1" s="1"/>
  <c r="B82" i="1" s="1"/>
  <c r="G83" i="1"/>
  <c r="D153" i="1" l="1"/>
  <c r="O153" i="1"/>
  <c r="I165" i="1"/>
  <c r="N152" i="1"/>
  <c r="E153" i="1"/>
  <c r="F154" i="1" s="1"/>
  <c r="A154" i="1"/>
  <c r="S153" i="1"/>
  <c r="T153" i="1"/>
  <c r="J153" i="1"/>
  <c r="K153" i="1" s="1"/>
  <c r="L153" i="1" s="1"/>
  <c r="M153" i="1" s="1"/>
  <c r="Q152" i="1"/>
  <c r="R152" i="1" s="1"/>
  <c r="G153" i="1"/>
  <c r="H153" i="1" s="1"/>
  <c r="K84" i="1"/>
  <c r="L84" i="1" s="1"/>
  <c r="M84" i="1" s="1"/>
  <c r="J85" i="1"/>
  <c r="C84" i="1"/>
  <c r="H83" i="1"/>
  <c r="N83" i="1" s="1"/>
  <c r="P83" i="1" s="1"/>
  <c r="B83" i="1" s="1"/>
  <c r="G84" i="1"/>
  <c r="D154" i="1" l="1"/>
  <c r="O154" i="1"/>
  <c r="E154" i="1"/>
  <c r="F155" i="1" s="1"/>
  <c r="A155" i="1"/>
  <c r="N153" i="1"/>
  <c r="T154" i="1"/>
  <c r="S154" i="1"/>
  <c r="J154" i="1"/>
  <c r="K154" i="1" s="1"/>
  <c r="L154" i="1" s="1"/>
  <c r="M154" i="1" s="1"/>
  <c r="Q153" i="1"/>
  <c r="R153" i="1" s="1"/>
  <c r="G154" i="1"/>
  <c r="H154" i="1" s="1"/>
  <c r="I166" i="1"/>
  <c r="C85" i="1"/>
  <c r="H84" i="1"/>
  <c r="N84" i="1" s="1"/>
  <c r="P84" i="1" s="1"/>
  <c r="B84" i="1" s="1"/>
  <c r="G85" i="1"/>
  <c r="K85" i="1"/>
  <c r="L85" i="1" s="1"/>
  <c r="M85" i="1" s="1"/>
  <c r="J86" i="1"/>
  <c r="D155" i="1" l="1"/>
  <c r="O155" i="1"/>
  <c r="N154" i="1"/>
  <c r="K86" i="1"/>
  <c r="L86" i="1" s="1"/>
  <c r="M86" i="1" s="1"/>
  <c r="J87" i="1"/>
  <c r="C86" i="1"/>
  <c r="I167" i="1"/>
  <c r="Q154" i="1"/>
  <c r="R154" i="1" s="1"/>
  <c r="S155" i="1"/>
  <c r="T155" i="1"/>
  <c r="J155" i="1"/>
  <c r="K155" i="1" s="1"/>
  <c r="L155" i="1" s="1"/>
  <c r="M155" i="1" s="1"/>
  <c r="G155" i="1"/>
  <c r="H155" i="1" s="1"/>
  <c r="H85" i="1"/>
  <c r="N85" i="1" s="1"/>
  <c r="P85" i="1" s="1"/>
  <c r="B85" i="1" s="1"/>
  <c r="G86" i="1"/>
  <c r="E155" i="1"/>
  <c r="F156" i="1" s="1"/>
  <c r="A156" i="1"/>
  <c r="D156" i="1" l="1"/>
  <c r="O156" i="1"/>
  <c r="T156" i="1"/>
  <c r="Q155" i="1"/>
  <c r="R155" i="1" s="1"/>
  <c r="S156" i="1"/>
  <c r="J156" i="1"/>
  <c r="K156" i="1" s="1"/>
  <c r="L156" i="1" s="1"/>
  <c r="M156" i="1" s="1"/>
  <c r="G156" i="1"/>
  <c r="H156" i="1" s="1"/>
  <c r="N155" i="1"/>
  <c r="K87" i="1"/>
  <c r="L87" i="1" s="1"/>
  <c r="M87" i="1" s="1"/>
  <c r="J88" i="1"/>
  <c r="E156" i="1"/>
  <c r="F157" i="1" s="1"/>
  <c r="A157" i="1"/>
  <c r="I168" i="1"/>
  <c r="H86" i="1"/>
  <c r="N86" i="1" s="1"/>
  <c r="P86" i="1" s="1"/>
  <c r="B86" i="1" s="1"/>
  <c r="G87" i="1"/>
  <c r="C87" i="1"/>
  <c r="D157" i="1" l="1"/>
  <c r="O157" i="1"/>
  <c r="C88" i="1"/>
  <c r="N156" i="1"/>
  <c r="A158" i="1"/>
  <c r="E157" i="1"/>
  <c r="F158" i="1" s="1"/>
  <c r="H87" i="1"/>
  <c r="N87" i="1" s="1"/>
  <c r="P87" i="1" s="1"/>
  <c r="B87" i="1" s="1"/>
  <c r="G88" i="1"/>
  <c r="I169" i="1"/>
  <c r="J157" i="1"/>
  <c r="K157" i="1" s="1"/>
  <c r="L157" i="1" s="1"/>
  <c r="M157" i="1" s="1"/>
  <c r="Q156" i="1"/>
  <c r="R156" i="1" s="1"/>
  <c r="T157" i="1"/>
  <c r="S157" i="1"/>
  <c r="G157" i="1"/>
  <c r="H157" i="1" s="1"/>
  <c r="K88" i="1"/>
  <c r="L88" i="1" s="1"/>
  <c r="M88" i="1" s="1"/>
  <c r="J89" i="1"/>
  <c r="D158" i="1" l="1"/>
  <c r="O158" i="1"/>
  <c r="N157" i="1"/>
  <c r="Q157" i="1"/>
  <c r="R157" i="1" s="1"/>
  <c r="T158" i="1"/>
  <c r="S158" i="1"/>
  <c r="J158" i="1"/>
  <c r="K158" i="1" s="1"/>
  <c r="L158" i="1" s="1"/>
  <c r="M158" i="1" s="1"/>
  <c r="G158" i="1"/>
  <c r="H158" i="1" s="1"/>
  <c r="A159" i="1"/>
  <c r="E158" i="1"/>
  <c r="F159" i="1" s="1"/>
  <c r="C89" i="1"/>
  <c r="K89" i="1"/>
  <c r="L89" i="1" s="1"/>
  <c r="M89" i="1" s="1"/>
  <c r="J90" i="1"/>
  <c r="I170" i="1"/>
  <c r="H88" i="1"/>
  <c r="N88" i="1" s="1"/>
  <c r="P88" i="1" s="1"/>
  <c r="B88" i="1" s="1"/>
  <c r="G89" i="1"/>
  <c r="D159" i="1" l="1"/>
  <c r="O159" i="1"/>
  <c r="N158" i="1"/>
  <c r="H89" i="1"/>
  <c r="N89" i="1" s="1"/>
  <c r="P89" i="1" s="1"/>
  <c r="B89" i="1" s="1"/>
  <c r="G90" i="1"/>
  <c r="K90" i="1"/>
  <c r="L90" i="1" s="1"/>
  <c r="M90" i="1" s="1"/>
  <c r="J91" i="1"/>
  <c r="S159" i="1"/>
  <c r="T159" i="1"/>
  <c r="Q158" i="1"/>
  <c r="R158" i="1" s="1"/>
  <c r="J159" i="1"/>
  <c r="K159" i="1" s="1"/>
  <c r="L159" i="1" s="1"/>
  <c r="M159" i="1" s="1"/>
  <c r="G159" i="1"/>
  <c r="H159" i="1" s="1"/>
  <c r="I171" i="1"/>
  <c r="E159" i="1"/>
  <c r="F160" i="1" s="1"/>
  <c r="A160" i="1"/>
  <c r="C90" i="1"/>
  <c r="D160" i="1" l="1"/>
  <c r="O160" i="1"/>
  <c r="E160" i="1"/>
  <c r="F161" i="1" s="1"/>
  <c r="A161" i="1"/>
  <c r="I172" i="1"/>
  <c r="N159" i="1"/>
  <c r="H90" i="1"/>
  <c r="N90" i="1" s="1"/>
  <c r="P90" i="1" s="1"/>
  <c r="B90" i="1" s="1"/>
  <c r="G91" i="1"/>
  <c r="C91" i="1"/>
  <c r="T160" i="1"/>
  <c r="J160" i="1"/>
  <c r="K160" i="1" s="1"/>
  <c r="L160" i="1" s="1"/>
  <c r="M160" i="1" s="1"/>
  <c r="S160" i="1"/>
  <c r="Q159" i="1"/>
  <c r="R159" i="1" s="1"/>
  <c r="G160" i="1"/>
  <c r="H160" i="1" s="1"/>
  <c r="K91" i="1"/>
  <c r="L91" i="1" s="1"/>
  <c r="M91" i="1" s="1"/>
  <c r="J92" i="1"/>
  <c r="D161" i="1" l="1"/>
  <c r="O161" i="1"/>
  <c r="N160" i="1"/>
  <c r="H91" i="1"/>
  <c r="N91" i="1" s="1"/>
  <c r="P91" i="1" s="1"/>
  <c r="B91" i="1" s="1"/>
  <c r="G92" i="1"/>
  <c r="J161" i="1"/>
  <c r="K161" i="1" s="1"/>
  <c r="L161" i="1" s="1"/>
  <c r="M161" i="1" s="1"/>
  <c r="S161" i="1"/>
  <c r="Q160" i="1"/>
  <c r="R160" i="1" s="1"/>
  <c r="T161" i="1"/>
  <c r="G161" i="1"/>
  <c r="H161" i="1" s="1"/>
  <c r="E161" i="1"/>
  <c r="F162" i="1" s="1"/>
  <c r="A162" i="1"/>
  <c r="K92" i="1"/>
  <c r="L92" i="1" s="1"/>
  <c r="M92" i="1" s="1"/>
  <c r="J93" i="1"/>
  <c r="C92" i="1"/>
  <c r="I173" i="1"/>
  <c r="D162" i="1" l="1"/>
  <c r="O162" i="1"/>
  <c r="A163" i="1"/>
  <c r="E162" i="1"/>
  <c r="F163" i="1" s="1"/>
  <c r="N161" i="1"/>
  <c r="Q161" i="1"/>
  <c r="R161" i="1" s="1"/>
  <c r="T162" i="1"/>
  <c r="J162" i="1"/>
  <c r="K162" i="1" s="1"/>
  <c r="L162" i="1" s="1"/>
  <c r="M162" i="1" s="1"/>
  <c r="S162" i="1"/>
  <c r="G162" i="1"/>
  <c r="H162" i="1" s="1"/>
  <c r="I174" i="1"/>
  <c r="H92" i="1"/>
  <c r="N92" i="1" s="1"/>
  <c r="P92" i="1" s="1"/>
  <c r="B92" i="1" s="1"/>
  <c r="G93" i="1"/>
  <c r="C93" i="1"/>
  <c r="K93" i="1"/>
  <c r="L93" i="1" s="1"/>
  <c r="M93" i="1" s="1"/>
  <c r="J94" i="1"/>
  <c r="K94" i="1" s="1"/>
  <c r="D163" i="1" l="1"/>
  <c r="O163" i="1"/>
  <c r="N162" i="1"/>
  <c r="E163" i="1"/>
  <c r="F164" i="1" s="1"/>
  <c r="A164" i="1"/>
  <c r="C94" i="1"/>
  <c r="J163" i="1"/>
  <c r="K163" i="1" s="1"/>
  <c r="L163" i="1" s="1"/>
  <c r="M163" i="1" s="1"/>
  <c r="Q162" i="1"/>
  <c r="R162" i="1" s="1"/>
  <c r="S163" i="1"/>
  <c r="T163" i="1"/>
  <c r="G163" i="1"/>
  <c r="H163" i="1" s="1"/>
  <c r="L94" i="1"/>
  <c r="M94" i="1" s="1"/>
  <c r="L95" i="1"/>
  <c r="M95" i="1" s="1"/>
  <c r="N95" i="1" s="1"/>
  <c r="H93" i="1"/>
  <c r="N93" i="1" s="1"/>
  <c r="P93" i="1" s="1"/>
  <c r="B93" i="1" s="1"/>
  <c r="G94" i="1"/>
  <c r="H94" i="1" s="1"/>
  <c r="I175" i="1"/>
  <c r="D164" i="1" l="1"/>
  <c r="O164" i="1"/>
  <c r="I176" i="1"/>
  <c r="A165" i="1"/>
  <c r="E164" i="1"/>
  <c r="F165" i="1" s="1"/>
  <c r="N163" i="1"/>
  <c r="N94" i="1"/>
  <c r="P94" i="1" s="1"/>
  <c r="B94" i="1" s="1"/>
  <c r="C95" i="1"/>
  <c r="J164" i="1"/>
  <c r="K164" i="1" s="1"/>
  <c r="L164" i="1" s="1"/>
  <c r="M164" i="1" s="1"/>
  <c r="S164" i="1"/>
  <c r="T164" i="1"/>
  <c r="Q163" i="1"/>
  <c r="R163" i="1" s="1"/>
  <c r="G164" i="1"/>
  <c r="H164" i="1" s="1"/>
  <c r="D165" i="1" l="1"/>
  <c r="O165" i="1"/>
  <c r="N164" i="1"/>
  <c r="C96" i="1"/>
  <c r="Q164" i="1"/>
  <c r="R164" i="1" s="1"/>
  <c r="T165" i="1"/>
  <c r="J165" i="1"/>
  <c r="K165" i="1" s="1"/>
  <c r="L165" i="1" s="1"/>
  <c r="M165" i="1" s="1"/>
  <c r="S165" i="1"/>
  <c r="G165" i="1"/>
  <c r="H165" i="1" s="1"/>
  <c r="I177" i="1"/>
  <c r="A166" i="1"/>
  <c r="E165" i="1"/>
  <c r="F166" i="1" s="1"/>
  <c r="P95" i="1"/>
  <c r="B95" i="1" s="1"/>
  <c r="D166" i="1" l="1"/>
  <c r="O166" i="1"/>
  <c r="N165" i="1"/>
  <c r="Q165" i="1"/>
  <c r="R165" i="1" s="1"/>
  <c r="T166" i="1"/>
  <c r="J166" i="1"/>
  <c r="K166" i="1" s="1"/>
  <c r="L166" i="1" s="1"/>
  <c r="M166" i="1" s="1"/>
  <c r="S166" i="1"/>
  <c r="G166" i="1"/>
  <c r="H166" i="1" s="1"/>
  <c r="C97" i="1"/>
  <c r="P96" i="1"/>
  <c r="B96" i="1" s="1"/>
  <c r="A167" i="1"/>
  <c r="E166" i="1"/>
  <c r="F167" i="1" s="1"/>
  <c r="I178" i="1"/>
  <c r="D167" i="1" l="1"/>
  <c r="O167" i="1"/>
  <c r="A168" i="1"/>
  <c r="E167" i="1"/>
  <c r="F168" i="1" s="1"/>
  <c r="N166" i="1"/>
  <c r="I179" i="1"/>
  <c r="Q166" i="1"/>
  <c r="R166" i="1" s="1"/>
  <c r="T167" i="1"/>
  <c r="S167" i="1"/>
  <c r="J167" i="1"/>
  <c r="K167" i="1" s="1"/>
  <c r="L167" i="1" s="1"/>
  <c r="M167" i="1" s="1"/>
  <c r="G167" i="1"/>
  <c r="H167" i="1" s="1"/>
  <c r="C98" i="1"/>
  <c r="P97" i="1"/>
  <c r="B97" i="1" s="1"/>
  <c r="D168" i="1" l="1"/>
  <c r="O168" i="1"/>
  <c r="C99" i="1"/>
  <c r="P98" i="1"/>
  <c r="B98" i="1" s="1"/>
  <c r="A169" i="1"/>
  <c r="E168" i="1"/>
  <c r="F169" i="1" s="1"/>
  <c r="N167" i="1"/>
  <c r="I180" i="1"/>
  <c r="Q167" i="1"/>
  <c r="R167" i="1" s="1"/>
  <c r="T168" i="1"/>
  <c r="S168" i="1"/>
  <c r="J168" i="1"/>
  <c r="K168" i="1" s="1"/>
  <c r="L168" i="1" s="1"/>
  <c r="M168" i="1" s="1"/>
  <c r="G168" i="1"/>
  <c r="H168" i="1" s="1"/>
  <c r="D169" i="1" l="1"/>
  <c r="O169" i="1"/>
  <c r="N168" i="1"/>
  <c r="Q168" i="1"/>
  <c r="R168" i="1" s="1"/>
  <c r="J169" i="1"/>
  <c r="K169" i="1" s="1"/>
  <c r="L169" i="1" s="1"/>
  <c r="M169" i="1" s="1"/>
  <c r="T169" i="1"/>
  <c r="S169" i="1"/>
  <c r="G169" i="1"/>
  <c r="H169" i="1" s="1"/>
  <c r="A170" i="1"/>
  <c r="E169" i="1"/>
  <c r="F170" i="1" s="1"/>
  <c r="C100" i="1"/>
  <c r="P99" i="1"/>
  <c r="B99" i="1" s="1"/>
  <c r="I181" i="1"/>
  <c r="D170" i="1" l="1"/>
  <c r="O170" i="1"/>
  <c r="N169" i="1"/>
  <c r="I182" i="1"/>
  <c r="Q169" i="1"/>
  <c r="R169" i="1" s="1"/>
  <c r="T170" i="1"/>
  <c r="S170" i="1"/>
  <c r="J170" i="1"/>
  <c r="K170" i="1" s="1"/>
  <c r="L170" i="1" s="1"/>
  <c r="M170" i="1" s="1"/>
  <c r="G170" i="1"/>
  <c r="H170" i="1" s="1"/>
  <c r="C101" i="1"/>
  <c r="P100" i="1"/>
  <c r="B100" i="1" s="1"/>
  <c r="A171" i="1"/>
  <c r="E170" i="1"/>
  <c r="F171" i="1" s="1"/>
  <c r="D171" i="1" l="1"/>
  <c r="O171" i="1"/>
  <c r="Q170" i="1"/>
  <c r="R170" i="1" s="1"/>
  <c r="T171" i="1"/>
  <c r="S171" i="1"/>
  <c r="J171" i="1"/>
  <c r="K171" i="1" s="1"/>
  <c r="L171" i="1" s="1"/>
  <c r="M171" i="1" s="1"/>
  <c r="G171" i="1"/>
  <c r="H171" i="1" s="1"/>
  <c r="I183" i="1"/>
  <c r="C102" i="1"/>
  <c r="P101" i="1"/>
  <c r="B101" i="1" s="1"/>
  <c r="A172" i="1"/>
  <c r="E171" i="1"/>
  <c r="F172" i="1" s="1"/>
  <c r="N170" i="1"/>
  <c r="D172" i="1" l="1"/>
  <c r="O172" i="1"/>
  <c r="N171" i="1"/>
  <c r="C103" i="1"/>
  <c r="P102" i="1"/>
  <c r="B102" i="1" s="1"/>
  <c r="A173" i="1"/>
  <c r="E172" i="1"/>
  <c r="F173" i="1" s="1"/>
  <c r="I184" i="1"/>
  <c r="Q171" i="1"/>
  <c r="R171" i="1" s="1"/>
  <c r="T172" i="1"/>
  <c r="J172" i="1"/>
  <c r="K172" i="1" s="1"/>
  <c r="L172" i="1" s="1"/>
  <c r="M172" i="1" s="1"/>
  <c r="S172" i="1"/>
  <c r="G172" i="1"/>
  <c r="H172" i="1" s="1"/>
  <c r="D173" i="1" l="1"/>
  <c r="O173" i="1"/>
  <c r="N172" i="1"/>
  <c r="I185" i="1"/>
  <c r="Q172" i="1"/>
  <c r="R172" i="1" s="1"/>
  <c r="T173" i="1"/>
  <c r="S173" i="1"/>
  <c r="J173" i="1"/>
  <c r="K173" i="1" s="1"/>
  <c r="L173" i="1" s="1"/>
  <c r="M173" i="1" s="1"/>
  <c r="G173" i="1"/>
  <c r="H173" i="1" s="1"/>
  <c r="C104" i="1"/>
  <c r="P103" i="1"/>
  <c r="B103" i="1" s="1"/>
  <c r="A174" i="1"/>
  <c r="E173" i="1"/>
  <c r="F174" i="1" s="1"/>
  <c r="D174" i="1" l="1"/>
  <c r="O174" i="1"/>
  <c r="C105" i="1"/>
  <c r="P104" i="1"/>
  <c r="B104" i="1" s="1"/>
  <c r="N173" i="1"/>
  <c r="A175" i="1"/>
  <c r="E174" i="1"/>
  <c r="F175" i="1" s="1"/>
  <c r="Q173" i="1"/>
  <c r="R173" i="1" s="1"/>
  <c r="T174" i="1"/>
  <c r="J174" i="1"/>
  <c r="K174" i="1" s="1"/>
  <c r="L174" i="1" s="1"/>
  <c r="M174" i="1" s="1"/>
  <c r="S174" i="1"/>
  <c r="G174" i="1"/>
  <c r="H174" i="1" s="1"/>
  <c r="I186" i="1"/>
  <c r="D175" i="1" l="1"/>
  <c r="O175" i="1"/>
  <c r="N174" i="1"/>
  <c r="A176" i="1"/>
  <c r="E175" i="1"/>
  <c r="F176" i="1" s="1"/>
  <c r="C106" i="1"/>
  <c r="P105" i="1"/>
  <c r="B105" i="1" s="1"/>
  <c r="I187" i="1"/>
  <c r="Q174" i="1"/>
  <c r="R174" i="1" s="1"/>
  <c r="T175" i="1"/>
  <c r="S175" i="1"/>
  <c r="J175" i="1"/>
  <c r="K175" i="1" s="1"/>
  <c r="L175" i="1" s="1"/>
  <c r="M175" i="1" s="1"/>
  <c r="G175" i="1"/>
  <c r="H175" i="1" s="1"/>
  <c r="D176" i="1" l="1"/>
  <c r="O176" i="1"/>
  <c r="N175" i="1"/>
  <c r="A177" i="1"/>
  <c r="E176" i="1"/>
  <c r="F177" i="1" s="1"/>
  <c r="Q175" i="1"/>
  <c r="R175" i="1" s="1"/>
  <c r="T176" i="1"/>
  <c r="J176" i="1"/>
  <c r="K176" i="1" s="1"/>
  <c r="L176" i="1" s="1"/>
  <c r="M176" i="1" s="1"/>
  <c r="S176" i="1"/>
  <c r="G176" i="1"/>
  <c r="H176" i="1" s="1"/>
  <c r="I188" i="1"/>
  <c r="C107" i="1"/>
  <c r="P106" i="1"/>
  <c r="B106" i="1" s="1"/>
  <c r="D177" i="1" l="1"/>
  <c r="O177" i="1"/>
  <c r="N176" i="1"/>
  <c r="Q176" i="1"/>
  <c r="R176" i="1" s="1"/>
  <c r="T177" i="1"/>
  <c r="S177" i="1"/>
  <c r="J177" i="1"/>
  <c r="K177" i="1" s="1"/>
  <c r="L177" i="1" s="1"/>
  <c r="M177" i="1" s="1"/>
  <c r="G177" i="1"/>
  <c r="H177" i="1" s="1"/>
  <c r="C108" i="1"/>
  <c r="P107" i="1"/>
  <c r="B107" i="1" s="1"/>
  <c r="A178" i="1"/>
  <c r="E177" i="1"/>
  <c r="F178" i="1" s="1"/>
  <c r="I189" i="1"/>
  <c r="D178" i="1" l="1"/>
  <c r="O178" i="1"/>
  <c r="N177" i="1"/>
  <c r="C109" i="1"/>
  <c r="P108" i="1"/>
  <c r="B108" i="1" s="1"/>
  <c r="A179" i="1"/>
  <c r="E178" i="1"/>
  <c r="F179" i="1" s="1"/>
  <c r="I190" i="1"/>
  <c r="Q177" i="1"/>
  <c r="R177" i="1" s="1"/>
  <c r="T178" i="1"/>
  <c r="J178" i="1"/>
  <c r="K178" i="1" s="1"/>
  <c r="L178" i="1" s="1"/>
  <c r="M178" i="1" s="1"/>
  <c r="S178" i="1"/>
  <c r="G178" i="1"/>
  <c r="H178" i="1" s="1"/>
  <c r="D179" i="1" l="1"/>
  <c r="O179" i="1"/>
  <c r="N178" i="1"/>
  <c r="I191" i="1"/>
  <c r="Q178" i="1"/>
  <c r="R178" i="1" s="1"/>
  <c r="T179" i="1"/>
  <c r="S179" i="1"/>
  <c r="J179" i="1"/>
  <c r="K179" i="1" s="1"/>
  <c r="L179" i="1" s="1"/>
  <c r="M179" i="1" s="1"/>
  <c r="G179" i="1"/>
  <c r="H179" i="1" s="1"/>
  <c r="C110" i="1"/>
  <c r="P109" i="1"/>
  <c r="B109" i="1" s="1"/>
  <c r="A180" i="1"/>
  <c r="E179" i="1"/>
  <c r="F180" i="1" s="1"/>
  <c r="D180" i="1" l="1"/>
  <c r="O180" i="1"/>
  <c r="N179" i="1"/>
  <c r="Q179" i="1"/>
  <c r="R179" i="1" s="1"/>
  <c r="J180" i="1"/>
  <c r="K180" i="1" s="1"/>
  <c r="L180" i="1" s="1"/>
  <c r="M180" i="1" s="1"/>
  <c r="T180" i="1"/>
  <c r="S180" i="1"/>
  <c r="G180" i="1"/>
  <c r="H180" i="1" s="1"/>
  <c r="I192" i="1"/>
  <c r="C111" i="1"/>
  <c r="P110" i="1"/>
  <c r="B110" i="1" s="1"/>
  <c r="A181" i="1"/>
  <c r="E180" i="1"/>
  <c r="F181" i="1" s="1"/>
  <c r="D181" i="1" l="1"/>
  <c r="O181" i="1"/>
  <c r="N180" i="1"/>
  <c r="Q180" i="1"/>
  <c r="R180" i="1" s="1"/>
  <c r="T181" i="1"/>
  <c r="J181" i="1"/>
  <c r="K181" i="1" s="1"/>
  <c r="L181" i="1" s="1"/>
  <c r="M181" i="1" s="1"/>
  <c r="S181" i="1"/>
  <c r="G181" i="1"/>
  <c r="H181" i="1" s="1"/>
  <c r="I193" i="1"/>
  <c r="C112" i="1"/>
  <c r="P111" i="1"/>
  <c r="B111" i="1" s="1"/>
  <c r="A182" i="1"/>
  <c r="E181" i="1"/>
  <c r="F182" i="1" s="1"/>
  <c r="D182" i="1" l="1"/>
  <c r="O182" i="1"/>
  <c r="A183" i="1"/>
  <c r="E182" i="1"/>
  <c r="F183" i="1" s="1"/>
  <c r="I194" i="1"/>
  <c r="Q181" i="1"/>
  <c r="R181" i="1" s="1"/>
  <c r="J182" i="1"/>
  <c r="K182" i="1" s="1"/>
  <c r="L182" i="1" s="1"/>
  <c r="M182" i="1" s="1"/>
  <c r="S182" i="1"/>
  <c r="T182" i="1"/>
  <c r="G182" i="1"/>
  <c r="H182" i="1" s="1"/>
  <c r="N181" i="1"/>
  <c r="C113" i="1"/>
  <c r="P112" i="1"/>
  <c r="B112" i="1" s="1"/>
  <c r="D183" i="1" l="1"/>
  <c r="O183" i="1"/>
  <c r="E183" i="1"/>
  <c r="F184" i="1" s="1"/>
  <c r="A184" i="1"/>
  <c r="C114" i="1"/>
  <c r="P113" i="1"/>
  <c r="B113" i="1" s="1"/>
  <c r="I195" i="1"/>
  <c r="N182" i="1"/>
  <c r="Q182" i="1"/>
  <c r="R182" i="1" s="1"/>
  <c r="S183" i="1"/>
  <c r="J183" i="1"/>
  <c r="K183" i="1" s="1"/>
  <c r="L183" i="1" s="1"/>
  <c r="M183" i="1" s="1"/>
  <c r="T183" i="1"/>
  <c r="G183" i="1"/>
  <c r="H183" i="1" s="1"/>
  <c r="D184" i="1" l="1"/>
  <c r="O184" i="1"/>
  <c r="N183" i="1"/>
  <c r="I196" i="1"/>
  <c r="E184" i="1"/>
  <c r="F185" i="1" s="1"/>
  <c r="A185" i="1"/>
  <c r="Q183" i="1"/>
  <c r="R183" i="1" s="1"/>
  <c r="T184" i="1"/>
  <c r="S184" i="1"/>
  <c r="J184" i="1"/>
  <c r="K184" i="1" s="1"/>
  <c r="L184" i="1" s="1"/>
  <c r="M184" i="1" s="1"/>
  <c r="G184" i="1"/>
  <c r="H184" i="1" s="1"/>
  <c r="C115" i="1"/>
  <c r="P114" i="1"/>
  <c r="B114" i="1" s="1"/>
  <c r="D185" i="1" l="1"/>
  <c r="O185" i="1"/>
  <c r="C116" i="1"/>
  <c r="P115" i="1"/>
  <c r="B115" i="1" s="1"/>
  <c r="I197" i="1"/>
  <c r="Q184" i="1"/>
  <c r="R184" i="1" s="1"/>
  <c r="J185" i="1"/>
  <c r="K185" i="1" s="1"/>
  <c r="L185" i="1" s="1"/>
  <c r="M185" i="1" s="1"/>
  <c r="T185" i="1"/>
  <c r="S185" i="1"/>
  <c r="G185" i="1"/>
  <c r="H185" i="1" s="1"/>
  <c r="N184" i="1"/>
  <c r="E185" i="1"/>
  <c r="F186" i="1" s="1"/>
  <c r="A186" i="1"/>
  <c r="D186" i="1" l="1"/>
  <c r="O186" i="1"/>
  <c r="N185" i="1"/>
  <c r="C117" i="1"/>
  <c r="P116" i="1"/>
  <c r="B116" i="1" s="1"/>
  <c r="Q185" i="1"/>
  <c r="R185" i="1" s="1"/>
  <c r="T186" i="1"/>
  <c r="S186" i="1"/>
  <c r="J186" i="1"/>
  <c r="K186" i="1" s="1"/>
  <c r="L186" i="1" s="1"/>
  <c r="M186" i="1" s="1"/>
  <c r="G186" i="1"/>
  <c r="H186" i="1" s="1"/>
  <c r="E186" i="1"/>
  <c r="F187" i="1" s="1"/>
  <c r="A187" i="1"/>
  <c r="I198" i="1"/>
  <c r="D187" i="1" l="1"/>
  <c r="O187" i="1"/>
  <c r="N186" i="1"/>
  <c r="I199" i="1"/>
  <c r="A188" i="1"/>
  <c r="E187" i="1"/>
  <c r="F188" i="1" s="1"/>
  <c r="C118" i="1"/>
  <c r="P117" i="1"/>
  <c r="B117" i="1" s="1"/>
  <c r="Q186" i="1"/>
  <c r="R186" i="1" s="1"/>
  <c r="J187" i="1"/>
  <c r="K187" i="1" s="1"/>
  <c r="L187" i="1" s="1"/>
  <c r="M187" i="1" s="1"/>
  <c r="S187" i="1"/>
  <c r="T187" i="1"/>
  <c r="G187" i="1"/>
  <c r="D188" i="1" l="1"/>
  <c r="O188" i="1"/>
  <c r="I200" i="1"/>
  <c r="C119" i="1"/>
  <c r="P118" i="1"/>
  <c r="B118" i="1" s="1"/>
  <c r="Q187" i="1"/>
  <c r="R187" i="1" s="1"/>
  <c r="S188" i="1"/>
  <c r="J188" i="1"/>
  <c r="K188" i="1" s="1"/>
  <c r="L188" i="1" s="1"/>
  <c r="M188" i="1" s="1"/>
  <c r="T188" i="1"/>
  <c r="G188" i="1"/>
  <c r="H187" i="1"/>
  <c r="N187" i="1" s="1"/>
  <c r="A189" i="1"/>
  <c r="E188" i="1"/>
  <c r="F189" i="1" s="1"/>
  <c r="D189" i="1" l="1"/>
  <c r="O189" i="1"/>
  <c r="C120" i="1"/>
  <c r="P119" i="1"/>
  <c r="B119" i="1" s="1"/>
  <c r="Q188" i="1"/>
  <c r="R188" i="1" s="1"/>
  <c r="J189" i="1"/>
  <c r="K189" i="1" s="1"/>
  <c r="L189" i="1" s="1"/>
  <c r="M189" i="1" s="1"/>
  <c r="T189" i="1"/>
  <c r="S189" i="1"/>
  <c r="G189" i="1"/>
  <c r="H189" i="1" s="1"/>
  <c r="I201" i="1"/>
  <c r="E189" i="1"/>
  <c r="F190" i="1" s="1"/>
  <c r="A190" i="1"/>
  <c r="H188" i="1"/>
  <c r="N188" i="1" s="1"/>
  <c r="D190" i="1" l="1"/>
  <c r="O190" i="1"/>
  <c r="C121" i="1"/>
  <c r="P120" i="1"/>
  <c r="B120" i="1" s="1"/>
  <c r="G190" i="1"/>
  <c r="A191" i="1"/>
  <c r="E190" i="1"/>
  <c r="F191" i="1" s="1"/>
  <c r="I202" i="1"/>
  <c r="Q189" i="1"/>
  <c r="R189" i="1" s="1"/>
  <c r="S190" i="1"/>
  <c r="J190" i="1"/>
  <c r="K190" i="1" s="1"/>
  <c r="L190" i="1" s="1"/>
  <c r="M190" i="1" s="1"/>
  <c r="T190" i="1"/>
  <c r="N189" i="1"/>
  <c r="D191" i="1" l="1"/>
  <c r="E191" i="1" s="1"/>
  <c r="F192" i="1" s="1"/>
  <c r="O191" i="1"/>
  <c r="C122" i="1"/>
  <c r="P121" i="1"/>
  <c r="B121" i="1" s="1"/>
  <c r="Q190" i="1"/>
  <c r="R190" i="1" s="1"/>
  <c r="J191" i="1"/>
  <c r="K191" i="1" s="1"/>
  <c r="L191" i="1" s="1"/>
  <c r="M191" i="1" s="1"/>
  <c r="S191" i="1"/>
  <c r="T191" i="1"/>
  <c r="I203" i="1"/>
  <c r="A192" i="1"/>
  <c r="G191" i="1"/>
  <c r="H190" i="1"/>
  <c r="N190" i="1" s="1"/>
  <c r="D192" i="1" l="1"/>
  <c r="O192" i="1"/>
  <c r="G192" i="1"/>
  <c r="H192" i="1" s="1"/>
  <c r="Q191" i="1"/>
  <c r="R191" i="1" s="1"/>
  <c r="S192" i="1"/>
  <c r="J192" i="1"/>
  <c r="K192" i="1" s="1"/>
  <c r="L192" i="1" s="1"/>
  <c r="M192" i="1" s="1"/>
  <c r="T192" i="1"/>
  <c r="A193" i="1"/>
  <c r="E192" i="1"/>
  <c r="F193" i="1" s="1"/>
  <c r="I204" i="1"/>
  <c r="C123" i="1"/>
  <c r="P122" i="1"/>
  <c r="B122" i="1" s="1"/>
  <c r="H191" i="1"/>
  <c r="N191" i="1" s="1"/>
  <c r="D193" i="1" l="1"/>
  <c r="O193" i="1"/>
  <c r="I205" i="1"/>
  <c r="E193" i="1"/>
  <c r="F194" i="1" s="1"/>
  <c r="A194" i="1"/>
  <c r="Q192" i="1"/>
  <c r="R192" i="1" s="1"/>
  <c r="J193" i="1"/>
  <c r="K193" i="1" s="1"/>
  <c r="L193" i="1" s="1"/>
  <c r="M193" i="1" s="1"/>
  <c r="T193" i="1"/>
  <c r="S193" i="1"/>
  <c r="N192" i="1"/>
  <c r="G193" i="1"/>
  <c r="C124" i="1"/>
  <c r="P123" i="1"/>
  <c r="B123" i="1" s="1"/>
  <c r="D194" i="1" l="1"/>
  <c r="O194" i="1"/>
  <c r="G194" i="1"/>
  <c r="H194" i="1" s="1"/>
  <c r="C125" i="1"/>
  <c r="P124" i="1"/>
  <c r="B124" i="1" s="1"/>
  <c r="E194" i="1"/>
  <c r="F195" i="1" s="1"/>
  <c r="A195" i="1"/>
  <c r="I206" i="1"/>
  <c r="Q193" i="1"/>
  <c r="R193" i="1" s="1"/>
  <c r="J194" i="1"/>
  <c r="K194" i="1" s="1"/>
  <c r="L194" i="1" s="1"/>
  <c r="M194" i="1" s="1"/>
  <c r="T194" i="1"/>
  <c r="S194" i="1"/>
  <c r="H193" i="1"/>
  <c r="N193" i="1" s="1"/>
  <c r="D195" i="1" l="1"/>
  <c r="O195" i="1"/>
  <c r="G195" i="1"/>
  <c r="H195" i="1" s="1"/>
  <c r="N194" i="1"/>
  <c r="C126" i="1"/>
  <c r="P125" i="1"/>
  <c r="B125" i="1" s="1"/>
  <c r="Q194" i="1"/>
  <c r="R194" i="1" s="1"/>
  <c r="J195" i="1"/>
  <c r="K195" i="1" s="1"/>
  <c r="L195" i="1" s="1"/>
  <c r="M195" i="1" s="1"/>
  <c r="T195" i="1"/>
  <c r="S195" i="1"/>
  <c r="I207" i="1"/>
  <c r="E195" i="1"/>
  <c r="F196" i="1" s="1"/>
  <c r="A196" i="1"/>
  <c r="D196" i="1" l="1"/>
  <c r="E196" i="1" s="1"/>
  <c r="F197" i="1" s="1"/>
  <c r="O196" i="1"/>
  <c r="N195" i="1"/>
  <c r="Q195" i="1"/>
  <c r="R195" i="1" s="1"/>
  <c r="T196" i="1"/>
  <c r="S196" i="1"/>
  <c r="J196" i="1"/>
  <c r="K196" i="1" s="1"/>
  <c r="L196" i="1" s="1"/>
  <c r="M196" i="1" s="1"/>
  <c r="I208" i="1"/>
  <c r="C127" i="1"/>
  <c r="P126" i="1"/>
  <c r="B126" i="1" s="1"/>
  <c r="A197" i="1"/>
  <c r="G196" i="1"/>
  <c r="D197" i="1" l="1"/>
  <c r="O197" i="1"/>
  <c r="G197" i="1"/>
  <c r="H197" i="1" s="1"/>
  <c r="E197" i="1"/>
  <c r="F198" i="1" s="1"/>
  <c r="A198" i="1"/>
  <c r="I209" i="1"/>
  <c r="H196" i="1"/>
  <c r="N196" i="1" s="1"/>
  <c r="Q196" i="1"/>
  <c r="R196" i="1" s="1"/>
  <c r="J197" i="1"/>
  <c r="K197" i="1" s="1"/>
  <c r="L197" i="1" s="1"/>
  <c r="M197" i="1" s="1"/>
  <c r="T197" i="1"/>
  <c r="S197" i="1"/>
  <c r="C128" i="1"/>
  <c r="P127" i="1"/>
  <c r="B127" i="1" s="1"/>
  <c r="D198" i="1" l="1"/>
  <c r="O198" i="1"/>
  <c r="Q197" i="1"/>
  <c r="R197" i="1" s="1"/>
  <c r="S198" i="1"/>
  <c r="J198" i="1"/>
  <c r="K198" i="1" s="1"/>
  <c r="L198" i="1" s="1"/>
  <c r="M198" i="1" s="1"/>
  <c r="T198" i="1"/>
  <c r="C129" i="1"/>
  <c r="P128" i="1"/>
  <c r="B128" i="1" s="1"/>
  <c r="A199" i="1"/>
  <c r="E198" i="1"/>
  <c r="F199" i="1" s="1"/>
  <c r="N197" i="1"/>
  <c r="I210" i="1"/>
  <c r="G198" i="1"/>
  <c r="D199" i="1" l="1"/>
  <c r="O199" i="1"/>
  <c r="I211" i="1"/>
  <c r="Q198" i="1"/>
  <c r="R198" i="1" s="1"/>
  <c r="T199" i="1"/>
  <c r="J199" i="1"/>
  <c r="K199" i="1" s="1"/>
  <c r="L199" i="1" s="1"/>
  <c r="M199" i="1" s="1"/>
  <c r="S199" i="1"/>
  <c r="C130" i="1"/>
  <c r="P129" i="1"/>
  <c r="B129" i="1" s="1"/>
  <c r="G199" i="1"/>
  <c r="A200" i="1"/>
  <c r="E199" i="1"/>
  <c r="F200" i="1" s="1"/>
  <c r="H198" i="1"/>
  <c r="N198" i="1" s="1"/>
  <c r="D200" i="1" l="1"/>
  <c r="E200" i="1" s="1"/>
  <c r="F201" i="1" s="1"/>
  <c r="O200" i="1"/>
  <c r="C131" i="1"/>
  <c r="P130" i="1"/>
  <c r="B130" i="1" s="1"/>
  <c r="I212" i="1"/>
  <c r="A201" i="1"/>
  <c r="Q199" i="1"/>
  <c r="R199" i="1" s="1"/>
  <c r="S200" i="1"/>
  <c r="J200" i="1"/>
  <c r="K200" i="1" s="1"/>
  <c r="L200" i="1" s="1"/>
  <c r="M200" i="1" s="1"/>
  <c r="T200" i="1"/>
  <c r="G200" i="1"/>
  <c r="H200" i="1" s="1"/>
  <c r="H199" i="1"/>
  <c r="N199" i="1" s="1"/>
  <c r="D201" i="1" l="1"/>
  <c r="O201" i="1"/>
  <c r="Q200" i="1"/>
  <c r="R200" i="1" s="1"/>
  <c r="J201" i="1"/>
  <c r="K201" i="1" s="1"/>
  <c r="L201" i="1" s="1"/>
  <c r="M201" i="1" s="1"/>
  <c r="S201" i="1"/>
  <c r="T201" i="1"/>
  <c r="C132" i="1"/>
  <c r="P131" i="1"/>
  <c r="B131" i="1" s="1"/>
  <c r="E201" i="1"/>
  <c r="F202" i="1" s="1"/>
  <c r="A202" i="1"/>
  <c r="N200" i="1"/>
  <c r="G201" i="1"/>
  <c r="I213" i="1"/>
  <c r="D202" i="1" l="1"/>
  <c r="E202" i="1" s="1"/>
  <c r="F203" i="1" s="1"/>
  <c r="O202" i="1"/>
  <c r="G202" i="1"/>
  <c r="H202" i="1" s="1"/>
  <c r="A203" i="1"/>
  <c r="C133" i="1"/>
  <c r="P132" i="1"/>
  <c r="B132" i="1" s="1"/>
  <c r="H201" i="1"/>
  <c r="N201" i="1" s="1"/>
  <c r="I214" i="1"/>
  <c r="Q201" i="1"/>
  <c r="R201" i="1" s="1"/>
  <c r="S202" i="1"/>
  <c r="J202" i="1"/>
  <c r="K202" i="1" s="1"/>
  <c r="L202" i="1" s="1"/>
  <c r="M202" i="1" s="1"/>
  <c r="T202" i="1"/>
  <c r="D203" i="1" l="1"/>
  <c r="O203" i="1"/>
  <c r="N202" i="1"/>
  <c r="C134" i="1"/>
  <c r="P133" i="1"/>
  <c r="B133" i="1" s="1"/>
  <c r="Q202" i="1"/>
  <c r="R202" i="1" s="1"/>
  <c r="J203" i="1"/>
  <c r="K203" i="1" s="1"/>
  <c r="L203" i="1" s="1"/>
  <c r="M203" i="1" s="1"/>
  <c r="T203" i="1"/>
  <c r="S203" i="1"/>
  <c r="I215" i="1"/>
  <c r="E203" i="1"/>
  <c r="F204" i="1" s="1"/>
  <c r="A204" i="1"/>
  <c r="G203" i="1"/>
  <c r="H203" i="1" s="1"/>
  <c r="D204" i="1" l="1"/>
  <c r="O204" i="1"/>
  <c r="I216" i="1"/>
  <c r="Q203" i="1"/>
  <c r="R203" i="1" s="1"/>
  <c r="J204" i="1"/>
  <c r="K204" i="1" s="1"/>
  <c r="L204" i="1" s="1"/>
  <c r="M204" i="1" s="1"/>
  <c r="T204" i="1"/>
  <c r="S204" i="1"/>
  <c r="C135" i="1"/>
  <c r="P134" i="1"/>
  <c r="B134" i="1" s="1"/>
  <c r="G204" i="1"/>
  <c r="E204" i="1"/>
  <c r="F205" i="1" s="1"/>
  <c r="A205" i="1"/>
  <c r="N203" i="1"/>
  <c r="D205" i="1" l="1"/>
  <c r="O205" i="1"/>
  <c r="G205" i="1"/>
  <c r="H205" i="1" s="1"/>
  <c r="H204" i="1"/>
  <c r="N204" i="1" s="1"/>
  <c r="C136" i="1"/>
  <c r="P135" i="1"/>
  <c r="B135" i="1" s="1"/>
  <c r="E205" i="1"/>
  <c r="F206" i="1" s="1"/>
  <c r="A206" i="1"/>
  <c r="Q204" i="1"/>
  <c r="R204" i="1" s="1"/>
  <c r="J205" i="1"/>
  <c r="K205" i="1" s="1"/>
  <c r="L205" i="1" s="1"/>
  <c r="M205" i="1" s="1"/>
  <c r="T205" i="1"/>
  <c r="S205" i="1"/>
  <c r="I217" i="1"/>
  <c r="D206" i="1" l="1"/>
  <c r="O206" i="1"/>
  <c r="N205" i="1"/>
  <c r="A207" i="1"/>
  <c r="E206" i="1"/>
  <c r="F207" i="1" s="1"/>
  <c r="C137" i="1"/>
  <c r="P136" i="1"/>
  <c r="B136" i="1" s="1"/>
  <c r="I218" i="1"/>
  <c r="Q205" i="1"/>
  <c r="R205" i="1" s="1"/>
  <c r="J206" i="1"/>
  <c r="K206" i="1" s="1"/>
  <c r="L206" i="1" s="1"/>
  <c r="M206" i="1" s="1"/>
  <c r="S206" i="1"/>
  <c r="T206" i="1"/>
  <c r="G206" i="1"/>
  <c r="D207" i="1" l="1"/>
  <c r="O207" i="1"/>
  <c r="G207" i="1"/>
  <c r="H207" i="1" s="1"/>
  <c r="I219" i="1"/>
  <c r="C138" i="1"/>
  <c r="P137" i="1"/>
  <c r="B137" i="1" s="1"/>
  <c r="H206" i="1"/>
  <c r="N206" i="1" s="1"/>
  <c r="E207" i="1"/>
  <c r="F208" i="1" s="1"/>
  <c r="A208" i="1"/>
  <c r="Q206" i="1"/>
  <c r="R206" i="1" s="1"/>
  <c r="S207" i="1"/>
  <c r="J207" i="1"/>
  <c r="K207" i="1" s="1"/>
  <c r="L207" i="1" s="1"/>
  <c r="M207" i="1" s="1"/>
  <c r="T207" i="1"/>
  <c r="D208" i="1" l="1"/>
  <c r="E208" i="1" s="1"/>
  <c r="F209" i="1" s="1"/>
  <c r="O208" i="1"/>
  <c r="N207" i="1"/>
  <c r="C139" i="1"/>
  <c r="P138" i="1"/>
  <c r="B138" i="1" s="1"/>
  <c r="I220" i="1"/>
  <c r="A209" i="1"/>
  <c r="Q207" i="1"/>
  <c r="R207" i="1" s="1"/>
  <c r="J208" i="1"/>
  <c r="K208" i="1" s="1"/>
  <c r="L208" i="1" s="1"/>
  <c r="M208" i="1" s="1"/>
  <c r="S208" i="1"/>
  <c r="T208" i="1"/>
  <c r="G208" i="1"/>
  <c r="D209" i="1" l="1"/>
  <c r="O209" i="1"/>
  <c r="G209" i="1"/>
  <c r="H209" i="1" s="1"/>
  <c r="H208" i="1"/>
  <c r="N208" i="1" s="1"/>
  <c r="Q208" i="1"/>
  <c r="R208" i="1" s="1"/>
  <c r="S209" i="1"/>
  <c r="T209" i="1"/>
  <c r="J209" i="1"/>
  <c r="K209" i="1" s="1"/>
  <c r="L209" i="1" s="1"/>
  <c r="M209" i="1" s="1"/>
  <c r="I221" i="1"/>
  <c r="C140" i="1"/>
  <c r="P139" i="1"/>
  <c r="B139" i="1" s="1"/>
  <c r="A210" i="1"/>
  <c r="E209" i="1"/>
  <c r="F210" i="1" s="1"/>
  <c r="D210" i="1" l="1"/>
  <c r="O210" i="1"/>
  <c r="N209" i="1"/>
  <c r="E210" i="1"/>
  <c r="F211" i="1" s="1"/>
  <c r="A211" i="1"/>
  <c r="Q209" i="1"/>
  <c r="R209" i="1" s="1"/>
  <c r="T210" i="1"/>
  <c r="S210" i="1"/>
  <c r="J210" i="1"/>
  <c r="K210" i="1" s="1"/>
  <c r="L210" i="1" s="1"/>
  <c r="M210" i="1" s="1"/>
  <c r="G210" i="1"/>
  <c r="C141" i="1"/>
  <c r="P140" i="1"/>
  <c r="B140" i="1" s="1"/>
  <c r="I222" i="1"/>
  <c r="D211" i="1" l="1"/>
  <c r="E211" i="1" s="1"/>
  <c r="F212" i="1" s="1"/>
  <c r="O211" i="1"/>
  <c r="G211" i="1"/>
  <c r="H211" i="1" s="1"/>
  <c r="C142" i="1"/>
  <c r="P141" i="1"/>
  <c r="B141" i="1" s="1"/>
  <c r="A212" i="1"/>
  <c r="I223" i="1"/>
  <c r="H210" i="1"/>
  <c r="N210" i="1" s="1"/>
  <c r="Q210" i="1"/>
  <c r="R210" i="1" s="1"/>
  <c r="T211" i="1"/>
  <c r="J211" i="1"/>
  <c r="K211" i="1" s="1"/>
  <c r="L211" i="1" s="1"/>
  <c r="M211" i="1" s="1"/>
  <c r="S211" i="1"/>
  <c r="D212" i="1" l="1"/>
  <c r="O212" i="1"/>
  <c r="G212" i="1"/>
  <c r="H212" i="1" s="1"/>
  <c r="N211" i="1"/>
  <c r="I224" i="1"/>
  <c r="E212" i="1"/>
  <c r="F213" i="1" s="1"/>
  <c r="A213" i="1"/>
  <c r="C143" i="1"/>
  <c r="P142" i="1"/>
  <c r="B142" i="1" s="1"/>
  <c r="Q211" i="1"/>
  <c r="R211" i="1" s="1"/>
  <c r="T212" i="1"/>
  <c r="J212" i="1"/>
  <c r="K212" i="1" s="1"/>
  <c r="L212" i="1" s="1"/>
  <c r="M212" i="1" s="1"/>
  <c r="S212" i="1"/>
  <c r="D213" i="1" l="1"/>
  <c r="O213" i="1"/>
  <c r="N212" i="1"/>
  <c r="C144" i="1"/>
  <c r="P143" i="1"/>
  <c r="B143" i="1" s="1"/>
  <c r="Q212" i="1"/>
  <c r="R212" i="1" s="1"/>
  <c r="J213" i="1"/>
  <c r="K213" i="1" s="1"/>
  <c r="L213" i="1" s="1"/>
  <c r="M213" i="1" s="1"/>
  <c r="S213" i="1"/>
  <c r="T213" i="1"/>
  <c r="I225" i="1"/>
  <c r="G213" i="1"/>
  <c r="E213" i="1"/>
  <c r="F214" i="1" s="1"/>
  <c r="A214" i="1"/>
  <c r="D214" i="1" l="1"/>
  <c r="O214" i="1"/>
  <c r="Q213" i="1"/>
  <c r="R213" i="1" s="1"/>
  <c r="J214" i="1"/>
  <c r="K214" i="1" s="1"/>
  <c r="L214" i="1" s="1"/>
  <c r="M214" i="1" s="1"/>
  <c r="S214" i="1"/>
  <c r="T214" i="1"/>
  <c r="G214" i="1"/>
  <c r="H214" i="1" s="1"/>
  <c r="I226" i="1"/>
  <c r="C145" i="1"/>
  <c r="P144" i="1"/>
  <c r="B144" i="1" s="1"/>
  <c r="E214" i="1"/>
  <c r="F215" i="1" s="1"/>
  <c r="A215" i="1"/>
  <c r="H213" i="1"/>
  <c r="N213" i="1" s="1"/>
  <c r="D215" i="1" l="1"/>
  <c r="O215" i="1"/>
  <c r="I227" i="1"/>
  <c r="Q214" i="1"/>
  <c r="R214" i="1" s="1"/>
  <c r="T215" i="1"/>
  <c r="J215" i="1"/>
  <c r="K215" i="1" s="1"/>
  <c r="L215" i="1" s="1"/>
  <c r="M215" i="1" s="1"/>
  <c r="S215" i="1"/>
  <c r="E215" i="1"/>
  <c r="F216" i="1" s="1"/>
  <c r="A216" i="1"/>
  <c r="G215" i="1"/>
  <c r="N214" i="1"/>
  <c r="C146" i="1"/>
  <c r="P145" i="1"/>
  <c r="B145" i="1" s="1"/>
  <c r="D216" i="1" l="1"/>
  <c r="O216" i="1"/>
  <c r="G216" i="1"/>
  <c r="H216" i="1" s="1"/>
  <c r="H215" i="1"/>
  <c r="N215" i="1" s="1"/>
  <c r="E216" i="1"/>
  <c r="F217" i="1" s="1"/>
  <c r="A217" i="1"/>
  <c r="I228" i="1"/>
  <c r="C147" i="1"/>
  <c r="P146" i="1"/>
  <c r="B146" i="1" s="1"/>
  <c r="Q215" i="1"/>
  <c r="R215" i="1" s="1"/>
  <c r="T216" i="1"/>
  <c r="S216" i="1"/>
  <c r="J216" i="1"/>
  <c r="K216" i="1" s="1"/>
  <c r="L216" i="1" s="1"/>
  <c r="M216" i="1" s="1"/>
  <c r="D217" i="1" l="1"/>
  <c r="E217" i="1" s="1"/>
  <c r="F218" i="1" s="1"/>
  <c r="O217" i="1"/>
  <c r="N216" i="1"/>
  <c r="Q216" i="1"/>
  <c r="R216" i="1" s="1"/>
  <c r="J217" i="1"/>
  <c r="K217" i="1" s="1"/>
  <c r="L217" i="1" s="1"/>
  <c r="M217" i="1" s="1"/>
  <c r="S217" i="1"/>
  <c r="T217" i="1"/>
  <c r="A218" i="1"/>
  <c r="C148" i="1"/>
  <c r="P147" i="1"/>
  <c r="B147" i="1" s="1"/>
  <c r="G217" i="1"/>
  <c r="I229" i="1"/>
  <c r="D218" i="1" l="1"/>
  <c r="O218" i="1"/>
  <c r="G218" i="1"/>
  <c r="H218" i="1" s="1"/>
  <c r="H217" i="1"/>
  <c r="N217" i="1" s="1"/>
  <c r="C149" i="1"/>
  <c r="P148" i="1"/>
  <c r="B148" i="1" s="1"/>
  <c r="Q217" i="1"/>
  <c r="R217" i="1" s="1"/>
  <c r="S218" i="1"/>
  <c r="J218" i="1"/>
  <c r="K218" i="1" s="1"/>
  <c r="L218" i="1" s="1"/>
  <c r="M218" i="1" s="1"/>
  <c r="T218" i="1"/>
  <c r="I230" i="1"/>
  <c r="A219" i="1"/>
  <c r="E218" i="1"/>
  <c r="F219" i="1" s="1"/>
  <c r="D219" i="1" l="1"/>
  <c r="O219" i="1"/>
  <c r="G219" i="1"/>
  <c r="H219" i="1" s="1"/>
  <c r="N218" i="1"/>
  <c r="A220" i="1"/>
  <c r="E219" i="1"/>
  <c r="F220" i="1" s="1"/>
  <c r="Q218" i="1"/>
  <c r="R218" i="1" s="1"/>
  <c r="J219" i="1"/>
  <c r="K219" i="1" s="1"/>
  <c r="L219" i="1" s="1"/>
  <c r="M219" i="1" s="1"/>
  <c r="S219" i="1"/>
  <c r="T219" i="1"/>
  <c r="I231" i="1"/>
  <c r="C150" i="1"/>
  <c r="P149" i="1"/>
  <c r="B149" i="1" s="1"/>
  <c r="D220" i="1" l="1"/>
  <c r="O220" i="1"/>
  <c r="G220" i="1"/>
  <c r="H220" i="1" s="1"/>
  <c r="N219" i="1"/>
  <c r="I232" i="1"/>
  <c r="C151" i="1"/>
  <c r="P150" i="1"/>
  <c r="B150" i="1" s="1"/>
  <c r="A221" i="1"/>
  <c r="E220" i="1"/>
  <c r="F221" i="1" s="1"/>
  <c r="Q219" i="1"/>
  <c r="R219" i="1" s="1"/>
  <c r="S220" i="1"/>
  <c r="J220" i="1"/>
  <c r="K220" i="1" s="1"/>
  <c r="L220" i="1" s="1"/>
  <c r="M220" i="1" s="1"/>
  <c r="T220" i="1"/>
  <c r="D221" i="1" l="1"/>
  <c r="O221" i="1"/>
  <c r="N220" i="1"/>
  <c r="G221" i="1"/>
  <c r="H221" i="1" s="1"/>
  <c r="E221" i="1"/>
  <c r="F222" i="1" s="1"/>
  <c r="A222" i="1"/>
  <c r="I233" i="1"/>
  <c r="C152" i="1"/>
  <c r="P151" i="1"/>
  <c r="B151" i="1" s="1"/>
  <c r="Q220" i="1"/>
  <c r="R220" i="1" s="1"/>
  <c r="J221" i="1"/>
  <c r="K221" i="1" s="1"/>
  <c r="L221" i="1" s="1"/>
  <c r="M221" i="1" s="1"/>
  <c r="S221" i="1"/>
  <c r="T221" i="1"/>
  <c r="D222" i="1" l="1"/>
  <c r="O222" i="1"/>
  <c r="I234" i="1"/>
  <c r="C153" i="1"/>
  <c r="P152" i="1"/>
  <c r="B152" i="1" s="1"/>
  <c r="N221" i="1"/>
  <c r="Q221" i="1"/>
  <c r="R221" i="1" s="1"/>
  <c r="S222" i="1"/>
  <c r="J222" i="1"/>
  <c r="K222" i="1" s="1"/>
  <c r="L222" i="1" s="1"/>
  <c r="M222" i="1" s="1"/>
  <c r="T222" i="1"/>
  <c r="G222" i="1"/>
  <c r="E222" i="1"/>
  <c r="F223" i="1" s="1"/>
  <c r="A223" i="1"/>
  <c r="D223" i="1" l="1"/>
  <c r="O223" i="1"/>
  <c r="G223" i="1"/>
  <c r="H223" i="1" s="1"/>
  <c r="I235" i="1"/>
  <c r="Q222" i="1"/>
  <c r="R222" i="1" s="1"/>
  <c r="T223" i="1"/>
  <c r="S223" i="1"/>
  <c r="J223" i="1"/>
  <c r="K223" i="1" s="1"/>
  <c r="L223" i="1" s="1"/>
  <c r="M223" i="1" s="1"/>
  <c r="C154" i="1"/>
  <c r="P153" i="1"/>
  <c r="B153" i="1" s="1"/>
  <c r="H222" i="1"/>
  <c r="N222" i="1" s="1"/>
  <c r="A224" i="1"/>
  <c r="E223" i="1"/>
  <c r="F224" i="1" s="1"/>
  <c r="D224" i="1" l="1"/>
  <c r="O224" i="1"/>
  <c r="N223" i="1"/>
  <c r="E224" i="1"/>
  <c r="F225" i="1" s="1"/>
  <c r="A225" i="1"/>
  <c r="C155" i="1"/>
  <c r="P154" i="1"/>
  <c r="B154" i="1" s="1"/>
  <c r="I236" i="1"/>
  <c r="Q223" i="1"/>
  <c r="R223" i="1" s="1"/>
  <c r="T224" i="1"/>
  <c r="S224" i="1"/>
  <c r="J224" i="1"/>
  <c r="K224" i="1" s="1"/>
  <c r="L224" i="1" s="1"/>
  <c r="M224" i="1" s="1"/>
  <c r="G224" i="1"/>
  <c r="D225" i="1" l="1"/>
  <c r="O225" i="1"/>
  <c r="G225" i="1"/>
  <c r="H225" i="1" s="1"/>
  <c r="I237" i="1"/>
  <c r="C156" i="1"/>
  <c r="P155" i="1"/>
  <c r="B155" i="1" s="1"/>
  <c r="E225" i="1"/>
  <c r="F226" i="1" s="1"/>
  <c r="A226" i="1"/>
  <c r="Q224" i="1"/>
  <c r="R224" i="1" s="1"/>
  <c r="T225" i="1"/>
  <c r="J225" i="1"/>
  <c r="K225" i="1" s="1"/>
  <c r="L225" i="1" s="1"/>
  <c r="M225" i="1" s="1"/>
  <c r="S225" i="1"/>
  <c r="H224" i="1"/>
  <c r="N224" i="1" s="1"/>
  <c r="D226" i="1" l="1"/>
  <c r="O226" i="1"/>
  <c r="N225" i="1"/>
  <c r="Q225" i="1"/>
  <c r="R225" i="1" s="1"/>
  <c r="S226" i="1"/>
  <c r="J226" i="1"/>
  <c r="K226" i="1" s="1"/>
  <c r="L226" i="1" s="1"/>
  <c r="M226" i="1" s="1"/>
  <c r="T226" i="1"/>
  <c r="I238" i="1"/>
  <c r="G226" i="1"/>
  <c r="A227" i="1"/>
  <c r="E226" i="1"/>
  <c r="F227" i="1" s="1"/>
  <c r="C157" i="1"/>
  <c r="P156" i="1"/>
  <c r="B156" i="1" s="1"/>
  <c r="D227" i="1" l="1"/>
  <c r="O227" i="1"/>
  <c r="G227" i="1"/>
  <c r="H227" i="1" s="1"/>
  <c r="I239" i="1"/>
  <c r="C158" i="1"/>
  <c r="P157" i="1"/>
  <c r="B157" i="1" s="1"/>
  <c r="E227" i="1"/>
  <c r="F228" i="1" s="1"/>
  <c r="A228" i="1"/>
  <c r="Q226" i="1"/>
  <c r="R226" i="1" s="1"/>
  <c r="J227" i="1"/>
  <c r="K227" i="1" s="1"/>
  <c r="L227" i="1" s="1"/>
  <c r="M227" i="1" s="1"/>
  <c r="S227" i="1"/>
  <c r="T227" i="1"/>
  <c r="H226" i="1"/>
  <c r="N226" i="1" s="1"/>
  <c r="D228" i="1" l="1"/>
  <c r="O228" i="1"/>
  <c r="G228" i="1"/>
  <c r="H228" i="1" s="1"/>
  <c r="N227" i="1"/>
  <c r="Q227" i="1"/>
  <c r="R227" i="1" s="1"/>
  <c r="T228" i="1"/>
  <c r="S228" i="1"/>
  <c r="J228" i="1"/>
  <c r="K228" i="1" s="1"/>
  <c r="L228" i="1" s="1"/>
  <c r="M228" i="1" s="1"/>
  <c r="I240" i="1"/>
  <c r="A229" i="1"/>
  <c r="E228" i="1"/>
  <c r="F229" i="1" s="1"/>
  <c r="C159" i="1"/>
  <c r="P158" i="1"/>
  <c r="B158" i="1" s="1"/>
  <c r="D229" i="1" l="1"/>
  <c r="O229" i="1"/>
  <c r="G229" i="1"/>
  <c r="H229" i="1" s="1"/>
  <c r="N228" i="1"/>
  <c r="C160" i="1"/>
  <c r="P159" i="1"/>
  <c r="B159" i="1" s="1"/>
  <c r="A230" i="1"/>
  <c r="E229" i="1"/>
  <c r="F230" i="1" s="1"/>
  <c r="I241" i="1"/>
  <c r="Q228" i="1"/>
  <c r="R228" i="1" s="1"/>
  <c r="J229" i="1"/>
  <c r="K229" i="1" s="1"/>
  <c r="L229" i="1" s="1"/>
  <c r="M229" i="1" s="1"/>
  <c r="S229" i="1"/>
  <c r="T229" i="1"/>
  <c r="D230" i="1" l="1"/>
  <c r="O230" i="1"/>
  <c r="Q229" i="1"/>
  <c r="R229" i="1" s="1"/>
  <c r="J230" i="1"/>
  <c r="K230" i="1" s="1"/>
  <c r="L230" i="1" s="1"/>
  <c r="M230" i="1" s="1"/>
  <c r="S230" i="1"/>
  <c r="T230" i="1"/>
  <c r="N229" i="1"/>
  <c r="I242" i="1"/>
  <c r="A231" i="1"/>
  <c r="E230" i="1"/>
  <c r="F231" i="1" s="1"/>
  <c r="C161" i="1"/>
  <c r="P160" i="1"/>
  <c r="B160" i="1" s="1"/>
  <c r="G230" i="1"/>
  <c r="H230" i="1" s="1"/>
  <c r="D231" i="1" l="1"/>
  <c r="O231" i="1"/>
  <c r="N230" i="1"/>
  <c r="E231" i="1"/>
  <c r="F232" i="1" s="1"/>
  <c r="A232" i="1"/>
  <c r="Q230" i="1"/>
  <c r="R230" i="1" s="1"/>
  <c r="T231" i="1"/>
  <c r="S231" i="1"/>
  <c r="J231" i="1"/>
  <c r="K231" i="1" s="1"/>
  <c r="L231" i="1" s="1"/>
  <c r="M231" i="1" s="1"/>
  <c r="I243" i="1"/>
  <c r="C162" i="1"/>
  <c r="P161" i="1"/>
  <c r="B161" i="1" s="1"/>
  <c r="G231" i="1"/>
  <c r="H231" i="1" s="1"/>
  <c r="D232" i="1" l="1"/>
  <c r="O232" i="1"/>
  <c r="I244" i="1"/>
  <c r="C163" i="1"/>
  <c r="P162" i="1"/>
  <c r="B162" i="1" s="1"/>
  <c r="Q231" i="1"/>
  <c r="R231" i="1" s="1"/>
  <c r="T232" i="1"/>
  <c r="J232" i="1"/>
  <c r="K232" i="1" s="1"/>
  <c r="L232" i="1" s="1"/>
  <c r="M232" i="1" s="1"/>
  <c r="S232" i="1"/>
  <c r="N231" i="1"/>
  <c r="G232" i="1"/>
  <c r="H232" i="1" s="1"/>
  <c r="E232" i="1"/>
  <c r="F233" i="1" s="1"/>
  <c r="A233" i="1"/>
  <c r="D233" i="1" l="1"/>
  <c r="O233" i="1"/>
  <c r="Q232" i="1"/>
  <c r="R232" i="1" s="1"/>
  <c r="J233" i="1"/>
  <c r="K233" i="1" s="1"/>
  <c r="L233" i="1" s="1"/>
  <c r="M233" i="1" s="1"/>
  <c r="S233" i="1"/>
  <c r="T233" i="1"/>
  <c r="G233" i="1"/>
  <c r="H233" i="1" s="1"/>
  <c r="C164" i="1"/>
  <c r="P163" i="1"/>
  <c r="B163" i="1" s="1"/>
  <c r="E233" i="1"/>
  <c r="F234" i="1" s="1"/>
  <c r="A234" i="1"/>
  <c r="I245" i="1"/>
  <c r="N232" i="1"/>
  <c r="D234" i="1" l="1"/>
  <c r="O234" i="1"/>
  <c r="C165" i="1"/>
  <c r="P164" i="1"/>
  <c r="B164" i="1" s="1"/>
  <c r="Q233" i="1"/>
  <c r="R233" i="1" s="1"/>
  <c r="J234" i="1"/>
  <c r="K234" i="1" s="1"/>
  <c r="L234" i="1" s="1"/>
  <c r="M234" i="1" s="1"/>
  <c r="S234" i="1"/>
  <c r="T234" i="1"/>
  <c r="I246" i="1"/>
  <c r="E234" i="1"/>
  <c r="F235" i="1" s="1"/>
  <c r="A235" i="1"/>
  <c r="N233" i="1"/>
  <c r="G234" i="1"/>
  <c r="D235" i="1" l="1"/>
  <c r="O235" i="1"/>
  <c r="C166" i="1"/>
  <c r="P165" i="1"/>
  <c r="B165" i="1" s="1"/>
  <c r="G235" i="1"/>
  <c r="H234" i="1"/>
  <c r="N234" i="1" s="1"/>
  <c r="Q234" i="1"/>
  <c r="R234" i="1" s="1"/>
  <c r="J235" i="1"/>
  <c r="K235" i="1" s="1"/>
  <c r="L235" i="1" s="1"/>
  <c r="M235" i="1" s="1"/>
  <c r="T235" i="1"/>
  <c r="S235" i="1"/>
  <c r="E235" i="1"/>
  <c r="F236" i="1" s="1"/>
  <c r="A236" i="1"/>
  <c r="I247" i="1"/>
  <c r="D236" i="1" l="1"/>
  <c r="E236" i="1" s="1"/>
  <c r="F237" i="1" s="1"/>
  <c r="O236" i="1"/>
  <c r="Q235" i="1"/>
  <c r="R235" i="1" s="1"/>
  <c r="J236" i="1"/>
  <c r="K236" i="1" s="1"/>
  <c r="L236" i="1" s="1"/>
  <c r="M236" i="1" s="1"/>
  <c r="T236" i="1"/>
  <c r="S236" i="1"/>
  <c r="C167" i="1"/>
  <c r="P166" i="1"/>
  <c r="B166" i="1" s="1"/>
  <c r="I248" i="1"/>
  <c r="A237" i="1"/>
  <c r="G236" i="1"/>
  <c r="H235" i="1"/>
  <c r="N235" i="1" s="1"/>
  <c r="D237" i="1" l="1"/>
  <c r="O237" i="1"/>
  <c r="G237" i="1"/>
  <c r="H237" i="1" s="1"/>
  <c r="Q236" i="1"/>
  <c r="R236" i="1" s="1"/>
  <c r="S237" i="1"/>
  <c r="J237" i="1"/>
  <c r="K237" i="1" s="1"/>
  <c r="L237" i="1" s="1"/>
  <c r="M237" i="1" s="1"/>
  <c r="T237" i="1"/>
  <c r="C168" i="1"/>
  <c r="P167" i="1"/>
  <c r="B167" i="1" s="1"/>
  <c r="H236" i="1"/>
  <c r="N236" i="1" s="1"/>
  <c r="E237" i="1"/>
  <c r="F238" i="1" s="1"/>
  <c r="A238" i="1"/>
  <c r="I249" i="1"/>
  <c r="D238" i="1" l="1"/>
  <c r="O238" i="1"/>
  <c r="G238" i="1"/>
  <c r="H238" i="1" s="1"/>
  <c r="Q237" i="1"/>
  <c r="R237" i="1" s="1"/>
  <c r="J238" i="1"/>
  <c r="K238" i="1" s="1"/>
  <c r="L238" i="1" s="1"/>
  <c r="M238" i="1" s="1"/>
  <c r="S238" i="1"/>
  <c r="T238" i="1"/>
  <c r="I250" i="1"/>
  <c r="E238" i="1"/>
  <c r="F239" i="1" s="1"/>
  <c r="A239" i="1"/>
  <c r="N237" i="1"/>
  <c r="C169" i="1"/>
  <c r="P168" i="1"/>
  <c r="B168" i="1" s="1"/>
  <c r="D239" i="1" l="1"/>
  <c r="O239" i="1"/>
  <c r="G239" i="1"/>
  <c r="H239" i="1" s="1"/>
  <c r="Q238" i="1"/>
  <c r="R238" i="1" s="1"/>
  <c r="T239" i="1"/>
  <c r="S239" i="1"/>
  <c r="J239" i="1"/>
  <c r="K239" i="1" s="1"/>
  <c r="L239" i="1" s="1"/>
  <c r="M239" i="1" s="1"/>
  <c r="A240" i="1"/>
  <c r="E239" i="1"/>
  <c r="F240" i="1" s="1"/>
  <c r="I251" i="1"/>
  <c r="C170" i="1"/>
  <c r="P169" i="1"/>
  <c r="B169" i="1" s="1"/>
  <c r="N238" i="1"/>
  <c r="D240" i="1" l="1"/>
  <c r="O240" i="1"/>
  <c r="Q239" i="1"/>
  <c r="R239" i="1" s="1"/>
  <c r="J240" i="1"/>
  <c r="K240" i="1" s="1"/>
  <c r="L240" i="1" s="1"/>
  <c r="M240" i="1" s="1"/>
  <c r="S240" i="1"/>
  <c r="T240" i="1"/>
  <c r="E240" i="1"/>
  <c r="F241" i="1" s="1"/>
  <c r="A241" i="1"/>
  <c r="N239" i="1"/>
  <c r="C171" i="1"/>
  <c r="P170" i="1"/>
  <c r="B170" i="1" s="1"/>
  <c r="I252" i="1"/>
  <c r="G240" i="1"/>
  <c r="D241" i="1" l="1"/>
  <c r="O241" i="1"/>
  <c r="G241" i="1"/>
  <c r="H241" i="1" s="1"/>
  <c r="Q240" i="1"/>
  <c r="R240" i="1" s="1"/>
  <c r="T241" i="1"/>
  <c r="S241" i="1"/>
  <c r="J241" i="1"/>
  <c r="K241" i="1" s="1"/>
  <c r="L241" i="1" s="1"/>
  <c r="M241" i="1" s="1"/>
  <c r="H240" i="1"/>
  <c r="N240" i="1" s="1"/>
  <c r="C172" i="1"/>
  <c r="P171" i="1"/>
  <c r="B171" i="1" s="1"/>
  <c r="I253" i="1"/>
  <c r="A242" i="1"/>
  <c r="E241" i="1"/>
  <c r="F242" i="1" s="1"/>
  <c r="D242" i="1" l="1"/>
  <c r="O242" i="1"/>
  <c r="G242" i="1"/>
  <c r="H242" i="1" s="1"/>
  <c r="N241" i="1"/>
  <c r="E242" i="1"/>
  <c r="F243" i="1" s="1"/>
  <c r="A243" i="1"/>
  <c r="I254" i="1"/>
  <c r="Q241" i="1"/>
  <c r="R241" i="1" s="1"/>
  <c r="J242" i="1"/>
  <c r="K242" i="1" s="1"/>
  <c r="L242" i="1" s="1"/>
  <c r="M242" i="1" s="1"/>
  <c r="S242" i="1"/>
  <c r="T242" i="1"/>
  <c r="C173" i="1"/>
  <c r="P172" i="1"/>
  <c r="B172" i="1" s="1"/>
  <c r="D243" i="1" l="1"/>
  <c r="O243" i="1"/>
  <c r="G243" i="1"/>
  <c r="H243" i="1" s="1"/>
  <c r="N242" i="1"/>
  <c r="C174" i="1"/>
  <c r="P173" i="1"/>
  <c r="B173" i="1" s="1"/>
  <c r="Q242" i="1"/>
  <c r="R242" i="1" s="1"/>
  <c r="S243" i="1"/>
  <c r="J243" i="1"/>
  <c r="K243" i="1" s="1"/>
  <c r="L243" i="1" s="1"/>
  <c r="M243" i="1" s="1"/>
  <c r="T243" i="1"/>
  <c r="I255" i="1"/>
  <c r="A244" i="1"/>
  <c r="E243" i="1"/>
  <c r="F244" i="1" s="1"/>
  <c r="D244" i="1" l="1"/>
  <c r="E244" i="1" s="1"/>
  <c r="F245" i="1" s="1"/>
  <c r="O244" i="1"/>
  <c r="N243" i="1"/>
  <c r="A245" i="1"/>
  <c r="Q243" i="1"/>
  <c r="R243" i="1" s="1"/>
  <c r="J244" i="1"/>
  <c r="K244" i="1" s="1"/>
  <c r="L244" i="1" s="1"/>
  <c r="M244" i="1" s="1"/>
  <c r="S244" i="1"/>
  <c r="T244" i="1"/>
  <c r="I256" i="1"/>
  <c r="C175" i="1"/>
  <c r="P174" i="1"/>
  <c r="B174" i="1" s="1"/>
  <c r="G244" i="1"/>
  <c r="D245" i="1" l="1"/>
  <c r="O245" i="1"/>
  <c r="G245" i="1"/>
  <c r="H245" i="1" s="1"/>
  <c r="A246" i="1"/>
  <c r="E245" i="1"/>
  <c r="F246" i="1" s="1"/>
  <c r="H244" i="1"/>
  <c r="N244" i="1" s="1"/>
  <c r="C176" i="1"/>
  <c r="P175" i="1"/>
  <c r="B175" i="1" s="1"/>
  <c r="I257" i="1"/>
  <c r="Q244" i="1"/>
  <c r="R244" i="1" s="1"/>
  <c r="J245" i="1"/>
  <c r="K245" i="1" s="1"/>
  <c r="L245" i="1" s="1"/>
  <c r="M245" i="1" s="1"/>
  <c r="S245" i="1"/>
  <c r="T245" i="1"/>
  <c r="D246" i="1" l="1"/>
  <c r="O246" i="1"/>
  <c r="N245" i="1"/>
  <c r="Q245" i="1"/>
  <c r="R245" i="1" s="1"/>
  <c r="J246" i="1"/>
  <c r="K246" i="1" s="1"/>
  <c r="L246" i="1" s="1"/>
  <c r="M246" i="1" s="1"/>
  <c r="T246" i="1"/>
  <c r="S246" i="1"/>
  <c r="G246" i="1"/>
  <c r="H246" i="1" s="1"/>
  <c r="E246" i="1"/>
  <c r="F247" i="1" s="1"/>
  <c r="A247" i="1"/>
  <c r="I258" i="1"/>
  <c r="C177" i="1"/>
  <c r="P176" i="1"/>
  <c r="B176" i="1" s="1"/>
  <c r="D247" i="1" l="1"/>
  <c r="E247" i="1" s="1"/>
  <c r="F248" i="1" s="1"/>
  <c r="O247" i="1"/>
  <c r="C178" i="1"/>
  <c r="P177" i="1"/>
  <c r="B177" i="1" s="1"/>
  <c r="N246" i="1"/>
  <c r="Q246" i="1"/>
  <c r="R246" i="1" s="1"/>
  <c r="J247" i="1"/>
  <c r="K247" i="1" s="1"/>
  <c r="L247" i="1" s="1"/>
  <c r="M247" i="1" s="1"/>
  <c r="T247" i="1"/>
  <c r="S247" i="1"/>
  <c r="I259" i="1"/>
  <c r="A248" i="1"/>
  <c r="G247" i="1"/>
  <c r="H247" i="1" s="1"/>
  <c r="D248" i="1" l="1"/>
  <c r="O248" i="1"/>
  <c r="G248" i="1"/>
  <c r="H248" i="1" s="1"/>
  <c r="E248" i="1"/>
  <c r="F249" i="1" s="1"/>
  <c r="A249" i="1"/>
  <c r="I260" i="1"/>
  <c r="N247" i="1"/>
  <c r="Q247" i="1"/>
  <c r="R247" i="1" s="1"/>
  <c r="S248" i="1"/>
  <c r="J248" i="1"/>
  <c r="K248" i="1" s="1"/>
  <c r="L248" i="1" s="1"/>
  <c r="M248" i="1" s="1"/>
  <c r="T248" i="1"/>
  <c r="C179" i="1"/>
  <c r="P178" i="1"/>
  <c r="B178" i="1" s="1"/>
  <c r="D249" i="1" l="1"/>
  <c r="O249" i="1"/>
  <c r="G249" i="1"/>
  <c r="H249" i="1" s="1"/>
  <c r="N248" i="1"/>
  <c r="E249" i="1"/>
  <c r="F250" i="1" s="1"/>
  <c r="A250" i="1"/>
  <c r="C180" i="1"/>
  <c r="P179" i="1"/>
  <c r="B179" i="1" s="1"/>
  <c r="I261" i="1"/>
  <c r="Q248" i="1"/>
  <c r="R248" i="1" s="1"/>
  <c r="T249" i="1"/>
  <c r="S249" i="1"/>
  <c r="J249" i="1"/>
  <c r="K249" i="1" s="1"/>
  <c r="L249" i="1" s="1"/>
  <c r="M249" i="1" s="1"/>
  <c r="D250" i="1" l="1"/>
  <c r="O250" i="1"/>
  <c r="G250" i="1"/>
  <c r="H250" i="1" s="1"/>
  <c r="N249" i="1"/>
  <c r="E250" i="1"/>
  <c r="F251" i="1" s="1"/>
  <c r="A251" i="1"/>
  <c r="I262" i="1"/>
  <c r="C181" i="1"/>
  <c r="P180" i="1"/>
  <c r="B180" i="1" s="1"/>
  <c r="Q249" i="1"/>
  <c r="R249" i="1" s="1"/>
  <c r="J250" i="1"/>
  <c r="K250" i="1" s="1"/>
  <c r="L250" i="1" s="1"/>
  <c r="M250" i="1" s="1"/>
  <c r="T250" i="1"/>
  <c r="S250" i="1"/>
  <c r="D251" i="1" l="1"/>
  <c r="O251" i="1"/>
  <c r="G251" i="1"/>
  <c r="H251" i="1" s="1"/>
  <c r="N250" i="1"/>
  <c r="I263" i="1"/>
  <c r="C182" i="1"/>
  <c r="P181" i="1"/>
  <c r="B181" i="1" s="1"/>
  <c r="E251" i="1"/>
  <c r="F252" i="1" s="1"/>
  <c r="A252" i="1"/>
  <c r="Q250" i="1"/>
  <c r="R250" i="1" s="1"/>
  <c r="J251" i="1"/>
  <c r="K251" i="1" s="1"/>
  <c r="L251" i="1" s="1"/>
  <c r="M251" i="1" s="1"/>
  <c r="T251" i="1"/>
  <c r="S251" i="1"/>
  <c r="D252" i="1" l="1"/>
  <c r="O252" i="1"/>
  <c r="C183" i="1"/>
  <c r="P182" i="1"/>
  <c r="B182" i="1" s="1"/>
  <c r="Q251" i="1"/>
  <c r="R251" i="1" s="1"/>
  <c r="J252" i="1"/>
  <c r="K252" i="1" s="1"/>
  <c r="L252" i="1" s="1"/>
  <c r="M252" i="1" s="1"/>
  <c r="S252" i="1"/>
  <c r="T252" i="1"/>
  <c r="N251" i="1"/>
  <c r="G252" i="1"/>
  <c r="E252" i="1"/>
  <c r="F253" i="1" s="1"/>
  <c r="A253" i="1"/>
  <c r="I264" i="1"/>
  <c r="D253" i="1" l="1"/>
  <c r="O253" i="1"/>
  <c r="Q252" i="1"/>
  <c r="R252" i="1" s="1"/>
  <c r="T253" i="1"/>
  <c r="S253" i="1"/>
  <c r="J253" i="1"/>
  <c r="K253" i="1" s="1"/>
  <c r="L253" i="1" s="1"/>
  <c r="M253" i="1" s="1"/>
  <c r="G253" i="1"/>
  <c r="H253" i="1" s="1"/>
  <c r="C184" i="1"/>
  <c r="P183" i="1"/>
  <c r="B183" i="1" s="1"/>
  <c r="I265" i="1"/>
  <c r="A254" i="1"/>
  <c r="E253" i="1"/>
  <c r="F254" i="1" s="1"/>
  <c r="H252" i="1"/>
  <c r="N252" i="1" s="1"/>
  <c r="D254" i="1" l="1"/>
  <c r="O254" i="1"/>
  <c r="N253" i="1"/>
  <c r="Q253" i="1"/>
  <c r="R253" i="1" s="1"/>
  <c r="S254" i="1"/>
  <c r="T254" i="1"/>
  <c r="J254" i="1"/>
  <c r="K254" i="1" s="1"/>
  <c r="L254" i="1" s="1"/>
  <c r="M254" i="1" s="1"/>
  <c r="C185" i="1"/>
  <c r="P184" i="1"/>
  <c r="B184" i="1" s="1"/>
  <c r="A255" i="1"/>
  <c r="E254" i="1"/>
  <c r="F255" i="1" s="1"/>
  <c r="I266" i="1"/>
  <c r="G254" i="1"/>
  <c r="H254" i="1" s="1"/>
  <c r="D255" i="1" l="1"/>
  <c r="O255" i="1"/>
  <c r="N254" i="1"/>
  <c r="Q254" i="1"/>
  <c r="R254" i="1" s="1"/>
  <c r="S255" i="1"/>
  <c r="J255" i="1"/>
  <c r="K255" i="1" s="1"/>
  <c r="L255" i="1" s="1"/>
  <c r="M255" i="1" s="1"/>
  <c r="T255" i="1"/>
  <c r="C186" i="1"/>
  <c r="P185" i="1"/>
  <c r="B185" i="1" s="1"/>
  <c r="I267" i="1"/>
  <c r="G255" i="1"/>
  <c r="A256" i="1"/>
  <c r="E255" i="1"/>
  <c r="F256" i="1" s="1"/>
  <c r="D256" i="1" l="1"/>
  <c r="O256" i="1"/>
  <c r="G256" i="1"/>
  <c r="H256" i="1" s="1"/>
  <c r="H255" i="1"/>
  <c r="N255" i="1" s="1"/>
  <c r="E256" i="1"/>
  <c r="F257" i="1" s="1"/>
  <c r="A257" i="1"/>
  <c r="C187" i="1"/>
  <c r="P186" i="1"/>
  <c r="B186" i="1" s="1"/>
  <c r="Q255" i="1"/>
  <c r="R255" i="1" s="1"/>
  <c r="T256" i="1"/>
  <c r="J256" i="1"/>
  <c r="K256" i="1" s="1"/>
  <c r="L256" i="1" s="1"/>
  <c r="M256" i="1" s="1"/>
  <c r="S256" i="1"/>
  <c r="I268" i="1"/>
  <c r="D257" i="1" l="1"/>
  <c r="E257" i="1" s="1"/>
  <c r="F258" i="1" s="1"/>
  <c r="O257" i="1"/>
  <c r="C188" i="1"/>
  <c r="P187" i="1"/>
  <c r="B187" i="1" s="1"/>
  <c r="Q256" i="1"/>
  <c r="R256" i="1" s="1"/>
  <c r="S257" i="1"/>
  <c r="J257" i="1"/>
  <c r="K257" i="1" s="1"/>
  <c r="L257" i="1" s="1"/>
  <c r="M257" i="1" s="1"/>
  <c r="T257" i="1"/>
  <c r="N256" i="1"/>
  <c r="I269" i="1"/>
  <c r="A258" i="1"/>
  <c r="G257" i="1"/>
  <c r="D258" i="1" l="1"/>
  <c r="O258" i="1"/>
  <c r="I270" i="1"/>
  <c r="C189" i="1"/>
  <c r="P188" i="1"/>
  <c r="B188" i="1" s="1"/>
  <c r="Q257" i="1"/>
  <c r="R257" i="1" s="1"/>
  <c r="T258" i="1"/>
  <c r="J258" i="1"/>
  <c r="K258" i="1" s="1"/>
  <c r="L258" i="1" s="1"/>
  <c r="M258" i="1" s="1"/>
  <c r="S258" i="1"/>
  <c r="G258" i="1"/>
  <c r="E258" i="1"/>
  <c r="F259" i="1" s="1"/>
  <c r="A259" i="1"/>
  <c r="H257" i="1"/>
  <c r="N257" i="1" s="1"/>
  <c r="D259" i="1" l="1"/>
  <c r="E259" i="1" s="1"/>
  <c r="F260" i="1" s="1"/>
  <c r="O259" i="1"/>
  <c r="Q258" i="1"/>
  <c r="R258" i="1" s="1"/>
  <c r="J259" i="1"/>
  <c r="K259" i="1" s="1"/>
  <c r="L259" i="1" s="1"/>
  <c r="M259" i="1" s="1"/>
  <c r="S259" i="1"/>
  <c r="T259" i="1"/>
  <c r="G259" i="1"/>
  <c r="H259" i="1" s="1"/>
  <c r="C190" i="1"/>
  <c r="P189" i="1"/>
  <c r="B189" i="1" s="1"/>
  <c r="H258" i="1"/>
  <c r="N258" i="1" s="1"/>
  <c r="A260" i="1"/>
  <c r="I271" i="1"/>
  <c r="D260" i="1" l="1"/>
  <c r="O260" i="1"/>
  <c r="Q259" i="1"/>
  <c r="R259" i="1" s="1"/>
  <c r="T260" i="1"/>
  <c r="J260" i="1"/>
  <c r="K260" i="1" s="1"/>
  <c r="L260" i="1" s="1"/>
  <c r="M260" i="1" s="1"/>
  <c r="S260" i="1"/>
  <c r="G260" i="1"/>
  <c r="H260" i="1" s="1"/>
  <c r="I272" i="1"/>
  <c r="C191" i="1"/>
  <c r="P190" i="1"/>
  <c r="B190" i="1" s="1"/>
  <c r="N259" i="1"/>
  <c r="E260" i="1"/>
  <c r="F261" i="1" s="1"/>
  <c r="A261" i="1"/>
  <c r="D261" i="1" l="1"/>
  <c r="E261" i="1" s="1"/>
  <c r="F262" i="1" s="1"/>
  <c r="O261" i="1"/>
  <c r="I273" i="1"/>
  <c r="G261" i="1"/>
  <c r="H261" i="1" s="1"/>
  <c r="Q260" i="1"/>
  <c r="R260" i="1" s="1"/>
  <c r="S261" i="1"/>
  <c r="J261" i="1"/>
  <c r="K261" i="1" s="1"/>
  <c r="L261" i="1" s="1"/>
  <c r="M261" i="1" s="1"/>
  <c r="T261" i="1"/>
  <c r="N260" i="1"/>
  <c r="A262" i="1"/>
  <c r="C192" i="1"/>
  <c r="P191" i="1"/>
  <c r="B191" i="1" s="1"/>
  <c r="D262" i="1" l="1"/>
  <c r="O262" i="1"/>
  <c r="Q261" i="1"/>
  <c r="R261" i="1" s="1"/>
  <c r="J262" i="1"/>
  <c r="K262" i="1" s="1"/>
  <c r="L262" i="1" s="1"/>
  <c r="M262" i="1" s="1"/>
  <c r="S262" i="1"/>
  <c r="T262" i="1"/>
  <c r="G262" i="1"/>
  <c r="H262" i="1" s="1"/>
  <c r="I274" i="1"/>
  <c r="N261" i="1"/>
  <c r="C193" i="1"/>
  <c r="P192" i="1"/>
  <c r="B192" i="1" s="1"/>
  <c r="E262" i="1"/>
  <c r="F263" i="1" s="1"/>
  <c r="A263" i="1"/>
  <c r="D263" i="1" l="1"/>
  <c r="O263" i="1"/>
  <c r="C194" i="1"/>
  <c r="P193" i="1"/>
  <c r="B193" i="1" s="1"/>
  <c r="N262" i="1"/>
  <c r="G263" i="1"/>
  <c r="E263" i="1"/>
  <c r="F264" i="1" s="1"/>
  <c r="A264" i="1"/>
  <c r="I275" i="1"/>
  <c r="Q262" i="1"/>
  <c r="R262" i="1" s="1"/>
  <c r="T263" i="1"/>
  <c r="J263" i="1"/>
  <c r="K263" i="1" s="1"/>
  <c r="L263" i="1" s="1"/>
  <c r="M263" i="1" s="1"/>
  <c r="S263" i="1"/>
  <c r="D264" i="1" l="1"/>
  <c r="O264" i="1"/>
  <c r="Q263" i="1"/>
  <c r="R263" i="1" s="1"/>
  <c r="J264" i="1"/>
  <c r="K264" i="1" s="1"/>
  <c r="L264" i="1" s="1"/>
  <c r="M264" i="1" s="1"/>
  <c r="S264" i="1"/>
  <c r="T264" i="1"/>
  <c r="G264" i="1"/>
  <c r="H264" i="1" s="1"/>
  <c r="I276" i="1"/>
  <c r="E264" i="1"/>
  <c r="F265" i="1" s="1"/>
  <c r="A265" i="1"/>
  <c r="C195" i="1"/>
  <c r="P194" i="1"/>
  <c r="B194" i="1" s="1"/>
  <c r="H263" i="1"/>
  <c r="N263" i="1" s="1"/>
  <c r="D265" i="1" l="1"/>
  <c r="E265" i="1" s="1"/>
  <c r="F266" i="1" s="1"/>
  <c r="O265" i="1"/>
  <c r="Q264" i="1"/>
  <c r="R264" i="1" s="1"/>
  <c r="S265" i="1"/>
  <c r="J265" i="1"/>
  <c r="K265" i="1" s="1"/>
  <c r="L265" i="1" s="1"/>
  <c r="M265" i="1" s="1"/>
  <c r="T265" i="1"/>
  <c r="I277" i="1"/>
  <c r="C196" i="1"/>
  <c r="P195" i="1"/>
  <c r="B195" i="1" s="1"/>
  <c r="N264" i="1"/>
  <c r="A266" i="1"/>
  <c r="G265" i="1"/>
  <c r="D266" i="1" l="1"/>
  <c r="O266" i="1"/>
  <c r="G266" i="1"/>
  <c r="H266" i="1" s="1"/>
  <c r="C197" i="1"/>
  <c r="P196" i="1"/>
  <c r="B196" i="1" s="1"/>
  <c r="Q265" i="1"/>
  <c r="R265" i="1" s="1"/>
  <c r="T266" i="1"/>
  <c r="J266" i="1"/>
  <c r="K266" i="1" s="1"/>
  <c r="L266" i="1" s="1"/>
  <c r="M266" i="1" s="1"/>
  <c r="S266" i="1"/>
  <c r="H265" i="1"/>
  <c r="N265" i="1" s="1"/>
  <c r="A267" i="1"/>
  <c r="E266" i="1"/>
  <c r="F267" i="1" s="1"/>
  <c r="I278" i="1"/>
  <c r="D267" i="1" l="1"/>
  <c r="O267" i="1"/>
  <c r="N266" i="1"/>
  <c r="C198" i="1"/>
  <c r="P197" i="1"/>
  <c r="B197" i="1" s="1"/>
  <c r="Q266" i="1"/>
  <c r="R266" i="1" s="1"/>
  <c r="J267" i="1"/>
  <c r="K267" i="1" s="1"/>
  <c r="L267" i="1" s="1"/>
  <c r="M267" i="1" s="1"/>
  <c r="S267" i="1"/>
  <c r="T267" i="1"/>
  <c r="G267" i="1"/>
  <c r="I279" i="1"/>
  <c r="E267" i="1"/>
  <c r="F268" i="1" s="1"/>
  <c r="A268" i="1"/>
  <c r="D268" i="1" l="1"/>
  <c r="O268" i="1"/>
  <c r="G268" i="1"/>
  <c r="H268" i="1" s="1"/>
  <c r="E268" i="1"/>
  <c r="F269" i="1" s="1"/>
  <c r="A269" i="1"/>
  <c r="H267" i="1"/>
  <c r="N267" i="1" s="1"/>
  <c r="Q267" i="1"/>
  <c r="R267" i="1" s="1"/>
  <c r="J268" i="1"/>
  <c r="K268" i="1" s="1"/>
  <c r="L268" i="1" s="1"/>
  <c r="M268" i="1" s="1"/>
  <c r="S268" i="1"/>
  <c r="T268" i="1"/>
  <c r="I280" i="1"/>
  <c r="C199" i="1"/>
  <c r="P198" i="1"/>
  <c r="B198" i="1" s="1"/>
  <c r="D269" i="1" l="1"/>
  <c r="O269" i="1"/>
  <c r="G269" i="1"/>
  <c r="H269" i="1" s="1"/>
  <c r="N268" i="1"/>
  <c r="E269" i="1"/>
  <c r="F270" i="1" s="1"/>
  <c r="A270" i="1"/>
  <c r="C200" i="1"/>
  <c r="P199" i="1"/>
  <c r="B199" i="1" s="1"/>
  <c r="I281" i="1"/>
  <c r="J269" i="1"/>
  <c r="K269" i="1" s="1"/>
  <c r="L269" i="1" s="1"/>
  <c r="M269" i="1" s="1"/>
  <c r="T269" i="1"/>
  <c r="S269" i="1"/>
  <c r="Q268" i="1"/>
  <c r="R268" i="1" s="1"/>
  <c r="D270" i="1" l="1"/>
  <c r="O270" i="1"/>
  <c r="G270" i="1"/>
  <c r="H270" i="1" s="1"/>
  <c r="N269" i="1"/>
  <c r="I282" i="1"/>
  <c r="C201" i="1"/>
  <c r="P200" i="1"/>
  <c r="B200" i="1" s="1"/>
  <c r="E270" i="1"/>
  <c r="F271" i="1" s="1"/>
  <c r="A271" i="1"/>
  <c r="S270" i="1"/>
  <c r="J270" i="1"/>
  <c r="K270" i="1" s="1"/>
  <c r="L270" i="1" s="1"/>
  <c r="M270" i="1" s="1"/>
  <c r="T270" i="1"/>
  <c r="Q269" i="1"/>
  <c r="R269" i="1" s="1"/>
  <c r="D271" i="1" l="1"/>
  <c r="E271" i="1" s="1"/>
  <c r="F272" i="1" s="1"/>
  <c r="O271" i="1"/>
  <c r="N270" i="1"/>
  <c r="I283" i="1"/>
  <c r="A272" i="1"/>
  <c r="J271" i="1"/>
  <c r="K271" i="1" s="1"/>
  <c r="L271" i="1" s="1"/>
  <c r="M271" i="1" s="1"/>
  <c r="S271" i="1"/>
  <c r="T271" i="1"/>
  <c r="Q270" i="1"/>
  <c r="R270" i="1" s="1"/>
  <c r="G271" i="1"/>
  <c r="C202" i="1"/>
  <c r="P201" i="1"/>
  <c r="B201" i="1" s="1"/>
  <c r="D272" i="1" l="1"/>
  <c r="O272" i="1"/>
  <c r="T272" i="1"/>
  <c r="S272" i="1"/>
  <c r="Q271" i="1"/>
  <c r="R271" i="1" s="1"/>
  <c r="J272" i="1"/>
  <c r="K272" i="1" s="1"/>
  <c r="L272" i="1" s="1"/>
  <c r="M272" i="1" s="1"/>
  <c r="C203" i="1"/>
  <c r="P202" i="1"/>
  <c r="B202" i="1" s="1"/>
  <c r="E272" i="1"/>
  <c r="F273" i="1" s="1"/>
  <c r="A273" i="1"/>
  <c r="I284" i="1"/>
  <c r="G272" i="1"/>
  <c r="H271" i="1"/>
  <c r="N271" i="1" s="1"/>
  <c r="D273" i="1" l="1"/>
  <c r="O273" i="1"/>
  <c r="G273" i="1"/>
  <c r="H273" i="1" s="1"/>
  <c r="H272" i="1"/>
  <c r="N272" i="1" s="1"/>
  <c r="I285" i="1"/>
  <c r="E273" i="1"/>
  <c r="F274" i="1" s="1"/>
  <c r="A274" i="1"/>
  <c r="J273" i="1"/>
  <c r="K273" i="1" s="1"/>
  <c r="L273" i="1" s="1"/>
  <c r="M273" i="1" s="1"/>
  <c r="S273" i="1"/>
  <c r="Q272" i="1"/>
  <c r="R272" i="1" s="1"/>
  <c r="T273" i="1"/>
  <c r="C204" i="1"/>
  <c r="P203" i="1"/>
  <c r="B203" i="1" s="1"/>
  <c r="D274" i="1" l="1"/>
  <c r="O274" i="1"/>
  <c r="N273" i="1"/>
  <c r="E274" i="1"/>
  <c r="F275" i="1" s="1"/>
  <c r="A275" i="1"/>
  <c r="T274" i="1"/>
  <c r="J274" i="1"/>
  <c r="K274" i="1" s="1"/>
  <c r="L274" i="1" s="1"/>
  <c r="M274" i="1" s="1"/>
  <c r="S274" i="1"/>
  <c r="Q273" i="1"/>
  <c r="R273" i="1" s="1"/>
  <c r="C205" i="1"/>
  <c r="P204" i="1"/>
  <c r="B204" i="1" s="1"/>
  <c r="G274" i="1"/>
  <c r="I286" i="1"/>
  <c r="D275" i="1" l="1"/>
  <c r="O275" i="1"/>
  <c r="G275" i="1"/>
  <c r="H275" i="1" s="1"/>
  <c r="I287" i="1"/>
  <c r="S275" i="1"/>
  <c r="J275" i="1"/>
  <c r="K275" i="1" s="1"/>
  <c r="L275" i="1" s="1"/>
  <c r="M275" i="1" s="1"/>
  <c r="T275" i="1"/>
  <c r="Q274" i="1"/>
  <c r="R274" i="1" s="1"/>
  <c r="H274" i="1"/>
  <c r="N274" i="1" s="1"/>
  <c r="C206" i="1"/>
  <c r="P205" i="1"/>
  <c r="B205" i="1" s="1"/>
  <c r="E275" i="1"/>
  <c r="F276" i="1" s="1"/>
  <c r="A276" i="1"/>
  <c r="D276" i="1" l="1"/>
  <c r="O276" i="1"/>
  <c r="N275" i="1"/>
  <c r="J276" i="1"/>
  <c r="K276" i="1" s="1"/>
  <c r="L276" i="1" s="1"/>
  <c r="M276" i="1" s="1"/>
  <c r="S276" i="1"/>
  <c r="Q275" i="1"/>
  <c r="R275" i="1" s="1"/>
  <c r="T276" i="1"/>
  <c r="G276" i="1"/>
  <c r="H276" i="1" s="1"/>
  <c r="E276" i="1"/>
  <c r="F277" i="1" s="1"/>
  <c r="A277" i="1"/>
  <c r="C207" i="1"/>
  <c r="P206" i="1"/>
  <c r="B206" i="1" s="1"/>
  <c r="I288" i="1"/>
  <c r="D277" i="1" l="1"/>
  <c r="O277" i="1"/>
  <c r="G277" i="1"/>
  <c r="N276" i="1"/>
  <c r="A278" i="1"/>
  <c r="E277" i="1"/>
  <c r="F278" i="1" s="1"/>
  <c r="I289" i="1"/>
  <c r="C208" i="1"/>
  <c r="P207" i="1"/>
  <c r="B207" i="1" s="1"/>
  <c r="S277" i="1"/>
  <c r="T277" i="1"/>
  <c r="J277" i="1"/>
  <c r="K277" i="1" s="1"/>
  <c r="L277" i="1" s="1"/>
  <c r="M277" i="1" s="1"/>
  <c r="Q276" i="1"/>
  <c r="R276" i="1" s="1"/>
  <c r="D278" i="1" l="1"/>
  <c r="O278" i="1"/>
  <c r="I290" i="1"/>
  <c r="E278" i="1"/>
  <c r="F279" i="1" s="1"/>
  <c r="A279" i="1"/>
  <c r="C209" i="1"/>
  <c r="P208" i="1"/>
  <c r="B208" i="1" s="1"/>
  <c r="G278" i="1"/>
  <c r="H278" i="1" s="1"/>
  <c r="J278" i="1"/>
  <c r="K278" i="1" s="1"/>
  <c r="L278" i="1" s="1"/>
  <c r="M278" i="1" s="1"/>
  <c r="T278" i="1"/>
  <c r="S278" i="1"/>
  <c r="Q277" i="1"/>
  <c r="R277" i="1" s="1"/>
  <c r="H277" i="1"/>
  <c r="N277" i="1" s="1"/>
  <c r="D279" i="1" l="1"/>
  <c r="O279" i="1"/>
  <c r="N278" i="1"/>
  <c r="T279" i="1"/>
  <c r="J279" i="1"/>
  <c r="K279" i="1" s="1"/>
  <c r="L279" i="1" s="1"/>
  <c r="M279" i="1" s="1"/>
  <c r="S279" i="1"/>
  <c r="Q278" i="1"/>
  <c r="R278" i="1" s="1"/>
  <c r="G279" i="1"/>
  <c r="H279" i="1" s="1"/>
  <c r="C210" i="1"/>
  <c r="P209" i="1"/>
  <c r="B209" i="1" s="1"/>
  <c r="E279" i="1"/>
  <c r="F280" i="1" s="1"/>
  <c r="A280" i="1"/>
  <c r="I291" i="1"/>
  <c r="D280" i="1" l="1"/>
  <c r="E280" i="1" s="1"/>
  <c r="F281" i="1" s="1"/>
  <c r="O280" i="1"/>
  <c r="N279" i="1"/>
  <c r="G280" i="1"/>
  <c r="H280" i="1" s="1"/>
  <c r="T280" i="1"/>
  <c r="J280" i="1"/>
  <c r="K280" i="1" s="1"/>
  <c r="L280" i="1" s="1"/>
  <c r="M280" i="1" s="1"/>
  <c r="S280" i="1"/>
  <c r="Q279" i="1"/>
  <c r="R279" i="1" s="1"/>
  <c r="I292" i="1"/>
  <c r="A281" i="1"/>
  <c r="C211" i="1"/>
  <c r="P210" i="1"/>
  <c r="B210" i="1" s="1"/>
  <c r="D281" i="1" l="1"/>
  <c r="O281" i="1"/>
  <c r="G281" i="1"/>
  <c r="S281" i="1"/>
  <c r="J281" i="1"/>
  <c r="K281" i="1" s="1"/>
  <c r="L281" i="1" s="1"/>
  <c r="M281" i="1" s="1"/>
  <c r="T281" i="1"/>
  <c r="Q280" i="1"/>
  <c r="R280" i="1" s="1"/>
  <c r="I293" i="1"/>
  <c r="N280" i="1"/>
  <c r="C212" i="1"/>
  <c r="P211" i="1"/>
  <c r="B211" i="1" s="1"/>
  <c r="E281" i="1"/>
  <c r="F282" i="1" s="1"/>
  <c r="A282" i="1"/>
  <c r="D282" i="1" l="1"/>
  <c r="O282" i="1"/>
  <c r="J282" i="1"/>
  <c r="K282" i="1" s="1"/>
  <c r="L282" i="1" s="1"/>
  <c r="M282" i="1" s="1"/>
  <c r="T282" i="1"/>
  <c r="S282" i="1"/>
  <c r="Q281" i="1"/>
  <c r="R281" i="1" s="1"/>
  <c r="I294" i="1"/>
  <c r="E282" i="1"/>
  <c r="F283" i="1" s="1"/>
  <c r="A283" i="1"/>
  <c r="C213" i="1"/>
  <c r="P212" i="1"/>
  <c r="B212" i="1" s="1"/>
  <c r="G282" i="1"/>
  <c r="H281" i="1"/>
  <c r="N281" i="1" s="1"/>
  <c r="D283" i="1" l="1"/>
  <c r="E283" i="1" s="1"/>
  <c r="F284" i="1" s="1"/>
  <c r="O283" i="1"/>
  <c r="G283" i="1"/>
  <c r="H283" i="1" s="1"/>
  <c r="A284" i="1"/>
  <c r="C214" i="1"/>
  <c r="P213" i="1"/>
  <c r="B213" i="1" s="1"/>
  <c r="H282" i="1"/>
  <c r="N282" i="1" s="1"/>
  <c r="J283" i="1"/>
  <c r="K283" i="1" s="1"/>
  <c r="L283" i="1" s="1"/>
  <c r="M283" i="1" s="1"/>
  <c r="T283" i="1"/>
  <c r="Q282" i="1"/>
  <c r="R282" i="1" s="1"/>
  <c r="S283" i="1"/>
  <c r="I295" i="1"/>
  <c r="D284" i="1" l="1"/>
  <c r="O284" i="1"/>
  <c r="G284" i="1"/>
  <c r="H284" i="1" s="1"/>
  <c r="N283" i="1"/>
  <c r="C215" i="1"/>
  <c r="P214" i="1"/>
  <c r="B214" i="1" s="1"/>
  <c r="S284" i="1"/>
  <c r="J284" i="1"/>
  <c r="K284" i="1" s="1"/>
  <c r="L284" i="1" s="1"/>
  <c r="M284" i="1" s="1"/>
  <c r="T284" i="1"/>
  <c r="Q283" i="1"/>
  <c r="R283" i="1" s="1"/>
  <c r="I296" i="1"/>
  <c r="E284" i="1"/>
  <c r="F285" i="1" s="1"/>
  <c r="A285" i="1"/>
  <c r="D285" i="1" l="1"/>
  <c r="O285" i="1"/>
  <c r="N284" i="1"/>
  <c r="G285" i="1"/>
  <c r="H285" i="1" s="1"/>
  <c r="E285" i="1"/>
  <c r="F286" i="1" s="1"/>
  <c r="A286" i="1"/>
  <c r="J285" i="1"/>
  <c r="K285" i="1" s="1"/>
  <c r="L285" i="1" s="1"/>
  <c r="M285" i="1" s="1"/>
  <c r="T285" i="1"/>
  <c r="S285" i="1"/>
  <c r="Q284" i="1"/>
  <c r="R284" i="1" s="1"/>
  <c r="I297" i="1"/>
  <c r="C216" i="1"/>
  <c r="P215" i="1"/>
  <c r="B215" i="1" s="1"/>
  <c r="D286" i="1" l="1"/>
  <c r="O286" i="1"/>
  <c r="I298" i="1"/>
  <c r="S286" i="1"/>
  <c r="J286" i="1"/>
  <c r="K286" i="1" s="1"/>
  <c r="L286" i="1" s="1"/>
  <c r="M286" i="1" s="1"/>
  <c r="T286" i="1"/>
  <c r="Q285" i="1"/>
  <c r="R285" i="1" s="1"/>
  <c r="G286" i="1"/>
  <c r="N285" i="1"/>
  <c r="C217" i="1"/>
  <c r="P216" i="1"/>
  <c r="B216" i="1" s="1"/>
  <c r="E286" i="1"/>
  <c r="F287" i="1" s="1"/>
  <c r="A287" i="1"/>
  <c r="D287" i="1" l="1"/>
  <c r="E287" i="1" s="1"/>
  <c r="F288" i="1" s="1"/>
  <c r="O287" i="1"/>
  <c r="G287" i="1"/>
  <c r="H287" i="1" s="1"/>
  <c r="J287" i="1"/>
  <c r="K287" i="1" s="1"/>
  <c r="L287" i="1" s="1"/>
  <c r="M287" i="1" s="1"/>
  <c r="T287" i="1"/>
  <c r="S287" i="1"/>
  <c r="Q286" i="1"/>
  <c r="R286" i="1" s="1"/>
  <c r="I299" i="1"/>
  <c r="H286" i="1"/>
  <c r="N286" i="1" s="1"/>
  <c r="A288" i="1"/>
  <c r="C218" i="1"/>
  <c r="P217" i="1"/>
  <c r="B217" i="1" s="1"/>
  <c r="D288" i="1" l="1"/>
  <c r="E288" i="1" s="1"/>
  <c r="F289" i="1" s="1"/>
  <c r="O288" i="1"/>
  <c r="G288" i="1"/>
  <c r="H288" i="1" s="1"/>
  <c r="N287" i="1"/>
  <c r="J288" i="1"/>
  <c r="K288" i="1" s="1"/>
  <c r="L288" i="1" s="1"/>
  <c r="M288" i="1" s="1"/>
  <c r="T288" i="1"/>
  <c r="S288" i="1"/>
  <c r="Q287" i="1"/>
  <c r="R287" i="1" s="1"/>
  <c r="C219" i="1"/>
  <c r="P218" i="1"/>
  <c r="B218" i="1" s="1"/>
  <c r="A289" i="1"/>
  <c r="I300" i="1"/>
  <c r="D289" i="1" l="1"/>
  <c r="O289" i="1"/>
  <c r="J289" i="1"/>
  <c r="K289" i="1" s="1"/>
  <c r="L289" i="1" s="1"/>
  <c r="M289" i="1" s="1"/>
  <c r="T289" i="1"/>
  <c r="Q288" i="1"/>
  <c r="R288" i="1" s="1"/>
  <c r="S289" i="1"/>
  <c r="N288" i="1"/>
  <c r="I301" i="1"/>
  <c r="E289" i="1"/>
  <c r="F290" i="1" s="1"/>
  <c r="A290" i="1"/>
  <c r="C220" i="1"/>
  <c r="P219" i="1"/>
  <c r="B219" i="1" s="1"/>
  <c r="G289" i="1"/>
  <c r="D290" i="1" l="1"/>
  <c r="O290" i="1"/>
  <c r="G290" i="1"/>
  <c r="H290" i="1" s="1"/>
  <c r="H289" i="1"/>
  <c r="N289" i="1" s="1"/>
  <c r="J290" i="1"/>
  <c r="K290" i="1" s="1"/>
  <c r="L290" i="1" s="1"/>
  <c r="M290" i="1" s="1"/>
  <c r="T290" i="1"/>
  <c r="S290" i="1"/>
  <c r="Q289" i="1"/>
  <c r="R289" i="1" s="1"/>
  <c r="I302" i="1"/>
  <c r="C221" i="1"/>
  <c r="P220" i="1"/>
  <c r="B220" i="1" s="1"/>
  <c r="E290" i="1"/>
  <c r="F291" i="1" s="1"/>
  <c r="A291" i="1"/>
  <c r="D291" i="1" l="1"/>
  <c r="O291" i="1"/>
  <c r="N290" i="1"/>
  <c r="J291" i="1"/>
  <c r="K291" i="1" s="1"/>
  <c r="L291" i="1" s="1"/>
  <c r="M291" i="1" s="1"/>
  <c r="T291" i="1"/>
  <c r="Q290" i="1"/>
  <c r="R290" i="1" s="1"/>
  <c r="S291" i="1"/>
  <c r="E291" i="1"/>
  <c r="F292" i="1" s="1"/>
  <c r="A292" i="1"/>
  <c r="G291" i="1"/>
  <c r="I303" i="1"/>
  <c r="C222" i="1"/>
  <c r="P221" i="1"/>
  <c r="B221" i="1" s="1"/>
  <c r="D292" i="1" l="1"/>
  <c r="O292" i="1"/>
  <c r="G292" i="1"/>
  <c r="H292" i="1" s="1"/>
  <c r="J292" i="1"/>
  <c r="K292" i="1" s="1"/>
  <c r="L292" i="1" s="1"/>
  <c r="M292" i="1" s="1"/>
  <c r="T292" i="1"/>
  <c r="S292" i="1"/>
  <c r="Q291" i="1"/>
  <c r="R291" i="1" s="1"/>
  <c r="C223" i="1"/>
  <c r="P222" i="1"/>
  <c r="B222" i="1" s="1"/>
  <c r="I304" i="1"/>
  <c r="H291" i="1"/>
  <c r="N291" i="1" s="1"/>
  <c r="E292" i="1"/>
  <c r="F293" i="1" s="1"/>
  <c r="A293" i="1"/>
  <c r="D293" i="1" l="1"/>
  <c r="O293" i="1"/>
  <c r="N292" i="1"/>
  <c r="J293" i="1"/>
  <c r="K293" i="1" s="1"/>
  <c r="L293" i="1" s="1"/>
  <c r="M293" i="1" s="1"/>
  <c r="T293" i="1"/>
  <c r="S293" i="1"/>
  <c r="Q292" i="1"/>
  <c r="R292" i="1" s="1"/>
  <c r="I305" i="1"/>
  <c r="C224" i="1"/>
  <c r="P223" i="1"/>
  <c r="B223" i="1" s="1"/>
  <c r="E293" i="1"/>
  <c r="F294" i="1" s="1"/>
  <c r="A294" i="1"/>
  <c r="G293" i="1"/>
  <c r="D294" i="1" l="1"/>
  <c r="O294" i="1"/>
  <c r="G294" i="1"/>
  <c r="H294" i="1" s="1"/>
  <c r="H293" i="1"/>
  <c r="N293" i="1" s="1"/>
  <c r="E294" i="1"/>
  <c r="F295" i="1" s="1"/>
  <c r="A295" i="1"/>
  <c r="I306" i="1"/>
  <c r="J294" i="1"/>
  <c r="K294" i="1" s="1"/>
  <c r="L294" i="1" s="1"/>
  <c r="M294" i="1" s="1"/>
  <c r="T294" i="1"/>
  <c r="S294" i="1"/>
  <c r="Q293" i="1"/>
  <c r="R293" i="1" s="1"/>
  <c r="C225" i="1"/>
  <c r="P224" i="1"/>
  <c r="B224" i="1" s="1"/>
  <c r="D295" i="1" l="1"/>
  <c r="O295" i="1"/>
  <c r="N294" i="1"/>
  <c r="C226" i="1"/>
  <c r="P225" i="1"/>
  <c r="B225" i="1" s="1"/>
  <c r="J295" i="1"/>
  <c r="K295" i="1" s="1"/>
  <c r="L295" i="1" s="1"/>
  <c r="M295" i="1" s="1"/>
  <c r="T295" i="1"/>
  <c r="S295" i="1"/>
  <c r="Q294" i="1"/>
  <c r="R294" i="1" s="1"/>
  <c r="I307" i="1"/>
  <c r="G295" i="1"/>
  <c r="H295" i="1" s="1"/>
  <c r="E295" i="1"/>
  <c r="F296" i="1" s="1"/>
  <c r="A296" i="1"/>
  <c r="D296" i="1" l="1"/>
  <c r="O296" i="1"/>
  <c r="N295" i="1"/>
  <c r="J296" i="1"/>
  <c r="K296" i="1" s="1"/>
  <c r="L296" i="1" s="1"/>
  <c r="M296" i="1" s="1"/>
  <c r="T296" i="1"/>
  <c r="S296" i="1"/>
  <c r="Q295" i="1"/>
  <c r="R295" i="1" s="1"/>
  <c r="G296" i="1"/>
  <c r="H296" i="1" s="1"/>
  <c r="C227" i="1"/>
  <c r="P226" i="1"/>
  <c r="B226" i="1" s="1"/>
  <c r="E296" i="1"/>
  <c r="F297" i="1" s="1"/>
  <c r="A297" i="1"/>
  <c r="I308" i="1"/>
  <c r="D297" i="1" l="1"/>
  <c r="O297" i="1"/>
  <c r="N296" i="1"/>
  <c r="C228" i="1"/>
  <c r="P227" i="1"/>
  <c r="B227" i="1" s="1"/>
  <c r="G297" i="1"/>
  <c r="I309" i="1"/>
  <c r="E297" i="1"/>
  <c r="F298" i="1" s="1"/>
  <c r="A298" i="1"/>
  <c r="J297" i="1"/>
  <c r="K297" i="1" s="1"/>
  <c r="L297" i="1" s="1"/>
  <c r="M297" i="1" s="1"/>
  <c r="T297" i="1"/>
  <c r="S297" i="1"/>
  <c r="Q296" i="1"/>
  <c r="R296" i="1" s="1"/>
  <c r="D298" i="1" l="1"/>
  <c r="E298" i="1" s="1"/>
  <c r="F299" i="1" s="1"/>
  <c r="O298" i="1"/>
  <c r="A299" i="1"/>
  <c r="G298" i="1"/>
  <c r="H298" i="1" s="1"/>
  <c r="C229" i="1"/>
  <c r="P228" i="1"/>
  <c r="B228" i="1" s="1"/>
  <c r="T298" i="1"/>
  <c r="S298" i="1"/>
  <c r="J298" i="1"/>
  <c r="K298" i="1" s="1"/>
  <c r="L298" i="1" s="1"/>
  <c r="M298" i="1" s="1"/>
  <c r="Q297" i="1"/>
  <c r="R297" i="1" s="1"/>
  <c r="I310" i="1"/>
  <c r="H297" i="1"/>
  <c r="N297" i="1" s="1"/>
  <c r="D299" i="1" l="1"/>
  <c r="O299" i="1"/>
  <c r="N298" i="1"/>
  <c r="J299" i="1"/>
  <c r="K299" i="1" s="1"/>
  <c r="L299" i="1" s="1"/>
  <c r="M299" i="1" s="1"/>
  <c r="S299" i="1"/>
  <c r="T299" i="1"/>
  <c r="Q298" i="1"/>
  <c r="R298" i="1" s="1"/>
  <c r="G299" i="1"/>
  <c r="H299" i="1" s="1"/>
  <c r="I311" i="1"/>
  <c r="C230" i="1"/>
  <c r="P229" i="1"/>
  <c r="B229" i="1" s="1"/>
  <c r="E299" i="1"/>
  <c r="F300" i="1" s="1"/>
  <c r="A300" i="1"/>
  <c r="D300" i="1" l="1"/>
  <c r="O300" i="1"/>
  <c r="N299" i="1"/>
  <c r="T300" i="1"/>
  <c r="J300" i="1"/>
  <c r="K300" i="1" s="1"/>
  <c r="L300" i="1" s="1"/>
  <c r="M300" i="1" s="1"/>
  <c r="Q299" i="1"/>
  <c r="R299" i="1" s="1"/>
  <c r="S300" i="1"/>
  <c r="G300" i="1"/>
  <c r="H300" i="1" s="1"/>
  <c r="C231" i="1"/>
  <c r="P230" i="1"/>
  <c r="B230" i="1" s="1"/>
  <c r="A301" i="1"/>
  <c r="E300" i="1"/>
  <c r="F301" i="1" s="1"/>
  <c r="I312" i="1"/>
  <c r="D301" i="1" l="1"/>
  <c r="O301" i="1"/>
  <c r="C232" i="1"/>
  <c r="P231" i="1"/>
  <c r="B231" i="1" s="1"/>
  <c r="A302" i="1"/>
  <c r="E301" i="1"/>
  <c r="F302" i="1" s="1"/>
  <c r="I313" i="1"/>
  <c r="J301" i="1"/>
  <c r="K301" i="1" s="1"/>
  <c r="L301" i="1" s="1"/>
  <c r="M301" i="1" s="1"/>
  <c r="S301" i="1"/>
  <c r="T301" i="1"/>
  <c r="Q300" i="1"/>
  <c r="R300" i="1" s="1"/>
  <c r="G301" i="1"/>
  <c r="H301" i="1" s="1"/>
  <c r="N300" i="1"/>
  <c r="D302" i="1" l="1"/>
  <c r="E302" i="1" s="1"/>
  <c r="F303" i="1" s="1"/>
  <c r="O302" i="1"/>
  <c r="N301" i="1"/>
  <c r="A303" i="1"/>
  <c r="T302" i="1"/>
  <c r="J302" i="1"/>
  <c r="K302" i="1" s="1"/>
  <c r="L302" i="1" s="1"/>
  <c r="M302" i="1" s="1"/>
  <c r="S302" i="1"/>
  <c r="Q301" i="1"/>
  <c r="R301" i="1" s="1"/>
  <c r="G302" i="1"/>
  <c r="H302" i="1" s="1"/>
  <c r="I314" i="1"/>
  <c r="C233" i="1"/>
  <c r="P232" i="1"/>
  <c r="B232" i="1" s="1"/>
  <c r="D303" i="1" l="1"/>
  <c r="O303" i="1"/>
  <c r="I315" i="1"/>
  <c r="A304" i="1"/>
  <c r="E303" i="1"/>
  <c r="F304" i="1" s="1"/>
  <c r="C234" i="1"/>
  <c r="P233" i="1"/>
  <c r="B233" i="1" s="1"/>
  <c r="N302" i="1"/>
  <c r="S303" i="1"/>
  <c r="T303" i="1"/>
  <c r="J303" i="1"/>
  <c r="K303" i="1" s="1"/>
  <c r="L303" i="1" s="1"/>
  <c r="M303" i="1" s="1"/>
  <c r="Q302" i="1"/>
  <c r="R302" i="1" s="1"/>
  <c r="G303" i="1"/>
  <c r="H303" i="1" s="1"/>
  <c r="D304" i="1" l="1"/>
  <c r="O304" i="1"/>
  <c r="C235" i="1"/>
  <c r="P234" i="1"/>
  <c r="B234" i="1" s="1"/>
  <c r="N303" i="1"/>
  <c r="E304" i="1"/>
  <c r="F305" i="1" s="1"/>
  <c r="A305" i="1"/>
  <c r="S304" i="1"/>
  <c r="T304" i="1"/>
  <c r="J304" i="1"/>
  <c r="K304" i="1" s="1"/>
  <c r="L304" i="1" s="1"/>
  <c r="M304" i="1" s="1"/>
  <c r="Q303" i="1"/>
  <c r="R303" i="1" s="1"/>
  <c r="G304" i="1"/>
  <c r="H304" i="1" s="1"/>
  <c r="I316" i="1"/>
  <c r="D305" i="1" l="1"/>
  <c r="E305" i="1" s="1"/>
  <c r="F306" i="1" s="1"/>
  <c r="O305" i="1"/>
  <c r="N304" i="1"/>
  <c r="I317" i="1"/>
  <c r="J305" i="1"/>
  <c r="K305" i="1" s="1"/>
  <c r="L305" i="1" s="1"/>
  <c r="M305" i="1" s="1"/>
  <c r="S305" i="1"/>
  <c r="Q304" i="1"/>
  <c r="R304" i="1" s="1"/>
  <c r="T305" i="1"/>
  <c r="G305" i="1"/>
  <c r="H305" i="1" s="1"/>
  <c r="A306" i="1"/>
  <c r="C236" i="1"/>
  <c r="P235" i="1"/>
  <c r="B235" i="1" s="1"/>
  <c r="D306" i="1" l="1"/>
  <c r="E306" i="1" s="1"/>
  <c r="F307" i="1" s="1"/>
  <c r="O306" i="1"/>
  <c r="I318" i="1"/>
  <c r="C237" i="1"/>
  <c r="P236" i="1"/>
  <c r="B236" i="1" s="1"/>
  <c r="T306" i="1"/>
  <c r="J306" i="1"/>
  <c r="K306" i="1" s="1"/>
  <c r="L306" i="1" s="1"/>
  <c r="M306" i="1" s="1"/>
  <c r="S306" i="1"/>
  <c r="Q305" i="1"/>
  <c r="R305" i="1" s="1"/>
  <c r="G306" i="1"/>
  <c r="H306" i="1" s="1"/>
  <c r="N305" i="1"/>
  <c r="A307" i="1"/>
  <c r="D307" i="1" l="1"/>
  <c r="E307" i="1" s="1"/>
  <c r="F308" i="1" s="1"/>
  <c r="O307" i="1"/>
  <c r="N306" i="1"/>
  <c r="I319" i="1"/>
  <c r="A308" i="1"/>
  <c r="C238" i="1"/>
  <c r="P237" i="1"/>
  <c r="B237" i="1" s="1"/>
  <c r="S307" i="1"/>
  <c r="T307" i="1"/>
  <c r="Q306" i="1"/>
  <c r="R306" i="1" s="1"/>
  <c r="J307" i="1"/>
  <c r="K307" i="1" s="1"/>
  <c r="L307" i="1" s="1"/>
  <c r="M307" i="1" s="1"/>
  <c r="G307" i="1"/>
  <c r="H307" i="1" s="1"/>
  <c r="D308" i="1" l="1"/>
  <c r="O308" i="1"/>
  <c r="N307" i="1"/>
  <c r="C239" i="1"/>
  <c r="P238" i="1"/>
  <c r="B238" i="1" s="1"/>
  <c r="A309" i="1"/>
  <c r="E308" i="1"/>
  <c r="F309" i="1" s="1"/>
  <c r="J308" i="1"/>
  <c r="K308" i="1" s="1"/>
  <c r="L308" i="1" s="1"/>
  <c r="M308" i="1" s="1"/>
  <c r="T308" i="1"/>
  <c r="S308" i="1"/>
  <c r="Q307" i="1"/>
  <c r="R307" i="1" s="1"/>
  <c r="G308" i="1"/>
  <c r="H308" i="1" s="1"/>
  <c r="I320" i="1"/>
  <c r="D309" i="1" l="1"/>
  <c r="O309" i="1"/>
  <c r="C240" i="1"/>
  <c r="P239" i="1"/>
  <c r="B239" i="1" s="1"/>
  <c r="N308" i="1"/>
  <c r="E309" i="1"/>
  <c r="F310" i="1" s="1"/>
  <c r="A310" i="1"/>
  <c r="I321" i="1"/>
  <c r="J309" i="1"/>
  <c r="K309" i="1" s="1"/>
  <c r="L309" i="1" s="1"/>
  <c r="M309" i="1" s="1"/>
  <c r="T309" i="1"/>
  <c r="S309" i="1"/>
  <c r="Q308" i="1"/>
  <c r="R308" i="1" s="1"/>
  <c r="G309" i="1"/>
  <c r="H309" i="1" s="1"/>
  <c r="D310" i="1" l="1"/>
  <c r="E310" i="1" s="1"/>
  <c r="F311" i="1" s="1"/>
  <c r="O310" i="1"/>
  <c r="N309" i="1"/>
  <c r="C241" i="1"/>
  <c r="P240" i="1"/>
  <c r="B240" i="1" s="1"/>
  <c r="T310" i="1"/>
  <c r="S310" i="1"/>
  <c r="J310" i="1"/>
  <c r="K310" i="1" s="1"/>
  <c r="L310" i="1" s="1"/>
  <c r="M310" i="1" s="1"/>
  <c r="Q309" i="1"/>
  <c r="R309" i="1" s="1"/>
  <c r="G310" i="1"/>
  <c r="H310" i="1" s="1"/>
  <c r="I322" i="1"/>
  <c r="A311" i="1"/>
  <c r="D311" i="1" l="1"/>
  <c r="O311" i="1"/>
  <c r="N310" i="1"/>
  <c r="I323" i="1"/>
  <c r="C242" i="1"/>
  <c r="P241" i="1"/>
  <c r="B241" i="1" s="1"/>
  <c r="A312" i="1"/>
  <c r="E311" i="1"/>
  <c r="F312" i="1" s="1"/>
  <c r="J311" i="1"/>
  <c r="K311" i="1" s="1"/>
  <c r="L311" i="1" s="1"/>
  <c r="M311" i="1" s="1"/>
  <c r="T311" i="1"/>
  <c r="S311" i="1"/>
  <c r="Q310" i="1"/>
  <c r="R310" i="1" s="1"/>
  <c r="G311" i="1"/>
  <c r="H311" i="1" s="1"/>
  <c r="D312" i="1" l="1"/>
  <c r="E312" i="1" s="1"/>
  <c r="F313" i="1" s="1"/>
  <c r="O312" i="1"/>
  <c r="N311" i="1"/>
  <c r="J312" i="1"/>
  <c r="K312" i="1" s="1"/>
  <c r="L312" i="1" s="1"/>
  <c r="M312" i="1" s="1"/>
  <c r="T312" i="1"/>
  <c r="S312" i="1"/>
  <c r="Q311" i="1"/>
  <c r="R311" i="1" s="1"/>
  <c r="G312" i="1"/>
  <c r="H312" i="1" s="1"/>
  <c r="I324" i="1"/>
  <c r="A313" i="1"/>
  <c r="C243" i="1"/>
  <c r="P242" i="1"/>
  <c r="B242" i="1" s="1"/>
  <c r="D313" i="1" l="1"/>
  <c r="O313" i="1"/>
  <c r="N312" i="1"/>
  <c r="C244" i="1"/>
  <c r="P243" i="1"/>
  <c r="B243" i="1" s="1"/>
  <c r="E313" i="1"/>
  <c r="F314" i="1" s="1"/>
  <c r="A314" i="1"/>
  <c r="I325" i="1"/>
  <c r="J313" i="1"/>
  <c r="K313" i="1" s="1"/>
  <c r="L313" i="1" s="1"/>
  <c r="M313" i="1" s="1"/>
  <c r="T313" i="1"/>
  <c r="S313" i="1"/>
  <c r="Q312" i="1"/>
  <c r="R312" i="1" s="1"/>
  <c r="G313" i="1"/>
  <c r="H313" i="1" s="1"/>
  <c r="D314" i="1" l="1"/>
  <c r="O314" i="1"/>
  <c r="N313" i="1"/>
  <c r="C245" i="1"/>
  <c r="P244" i="1"/>
  <c r="B244" i="1" s="1"/>
  <c r="T314" i="1"/>
  <c r="S314" i="1"/>
  <c r="J314" i="1"/>
  <c r="K314" i="1" s="1"/>
  <c r="L314" i="1" s="1"/>
  <c r="M314" i="1" s="1"/>
  <c r="Q313" i="1"/>
  <c r="R313" i="1" s="1"/>
  <c r="G314" i="1"/>
  <c r="H314" i="1" s="1"/>
  <c r="I326" i="1"/>
  <c r="E314" i="1"/>
  <c r="F315" i="1" s="1"/>
  <c r="A315" i="1"/>
  <c r="D315" i="1" l="1"/>
  <c r="O315" i="1"/>
  <c r="N314" i="1"/>
  <c r="C246" i="1"/>
  <c r="P245" i="1"/>
  <c r="B245" i="1" s="1"/>
  <c r="A316" i="1"/>
  <c r="E315" i="1"/>
  <c r="F316" i="1" s="1"/>
  <c r="J315" i="1"/>
  <c r="K315" i="1" s="1"/>
  <c r="L315" i="1" s="1"/>
  <c r="M315" i="1" s="1"/>
  <c r="T315" i="1"/>
  <c r="S315" i="1"/>
  <c r="Q314" i="1"/>
  <c r="R314" i="1" s="1"/>
  <c r="G315" i="1"/>
  <c r="H315" i="1" s="1"/>
  <c r="I327" i="1"/>
  <c r="D316" i="1" l="1"/>
  <c r="O316" i="1"/>
  <c r="N315" i="1"/>
  <c r="A317" i="1"/>
  <c r="E316" i="1"/>
  <c r="F317" i="1" s="1"/>
  <c r="C247" i="1"/>
  <c r="P246" i="1"/>
  <c r="B246" i="1" s="1"/>
  <c r="I328" i="1"/>
  <c r="J316" i="1"/>
  <c r="K316" i="1" s="1"/>
  <c r="L316" i="1" s="1"/>
  <c r="M316" i="1" s="1"/>
  <c r="T316" i="1"/>
  <c r="S316" i="1"/>
  <c r="Q315" i="1"/>
  <c r="R315" i="1" s="1"/>
  <c r="G316" i="1"/>
  <c r="H316" i="1" s="1"/>
  <c r="D317" i="1" l="1"/>
  <c r="O317" i="1"/>
  <c r="N316" i="1"/>
  <c r="C248" i="1"/>
  <c r="P247" i="1"/>
  <c r="B247" i="1" s="1"/>
  <c r="E317" i="1"/>
  <c r="F318" i="1" s="1"/>
  <c r="A318" i="1"/>
  <c r="I329" i="1"/>
  <c r="T317" i="1"/>
  <c r="J317" i="1"/>
  <c r="K317" i="1" s="1"/>
  <c r="L317" i="1" s="1"/>
  <c r="M317" i="1" s="1"/>
  <c r="S317" i="1"/>
  <c r="Q316" i="1"/>
  <c r="R316" i="1" s="1"/>
  <c r="G317" i="1"/>
  <c r="H317" i="1" s="1"/>
  <c r="D318" i="1" l="1"/>
  <c r="E318" i="1" s="1"/>
  <c r="F319" i="1" s="1"/>
  <c r="O318" i="1"/>
  <c r="N317" i="1"/>
  <c r="C249" i="1"/>
  <c r="P248" i="1"/>
  <c r="B248" i="1" s="1"/>
  <c r="T318" i="1"/>
  <c r="J318" i="1"/>
  <c r="K318" i="1" s="1"/>
  <c r="L318" i="1" s="1"/>
  <c r="M318" i="1" s="1"/>
  <c r="S318" i="1"/>
  <c r="Q317" i="1"/>
  <c r="R317" i="1" s="1"/>
  <c r="G318" i="1"/>
  <c r="H318" i="1" s="1"/>
  <c r="I330" i="1"/>
  <c r="A319" i="1"/>
  <c r="D319" i="1" l="1"/>
  <c r="O319" i="1"/>
  <c r="N318" i="1"/>
  <c r="E319" i="1"/>
  <c r="F320" i="1" s="1"/>
  <c r="A320" i="1"/>
  <c r="C250" i="1"/>
  <c r="P249" i="1"/>
  <c r="B249" i="1" s="1"/>
  <c r="T319" i="1"/>
  <c r="J319" i="1"/>
  <c r="K319" i="1" s="1"/>
  <c r="L319" i="1" s="1"/>
  <c r="M319" i="1" s="1"/>
  <c r="S319" i="1"/>
  <c r="Q318" i="1"/>
  <c r="R318" i="1" s="1"/>
  <c r="G319" i="1"/>
  <c r="H319" i="1" s="1"/>
  <c r="I331" i="1"/>
  <c r="D320" i="1" l="1"/>
  <c r="E320" i="1" s="1"/>
  <c r="F321" i="1" s="1"/>
  <c r="O320" i="1"/>
  <c r="N319" i="1"/>
  <c r="A321" i="1"/>
  <c r="C251" i="1"/>
  <c r="P250" i="1"/>
  <c r="B250" i="1" s="1"/>
  <c r="I332" i="1"/>
  <c r="J320" i="1"/>
  <c r="K320" i="1" s="1"/>
  <c r="L320" i="1" s="1"/>
  <c r="M320" i="1" s="1"/>
  <c r="T320" i="1"/>
  <c r="S320" i="1"/>
  <c r="Q319" i="1"/>
  <c r="R319" i="1" s="1"/>
  <c r="G320" i="1"/>
  <c r="H320" i="1" s="1"/>
  <c r="D321" i="1" l="1"/>
  <c r="E321" i="1" s="1"/>
  <c r="F322" i="1" s="1"/>
  <c r="O321" i="1"/>
  <c r="N320" i="1"/>
  <c r="I333" i="1"/>
  <c r="A322" i="1"/>
  <c r="C252" i="1"/>
  <c r="P251" i="1"/>
  <c r="B251" i="1" s="1"/>
  <c r="S321" i="1"/>
  <c r="J321" i="1"/>
  <c r="K321" i="1" s="1"/>
  <c r="L321" i="1" s="1"/>
  <c r="M321" i="1" s="1"/>
  <c r="T321" i="1"/>
  <c r="Q320" i="1"/>
  <c r="R320" i="1" s="1"/>
  <c r="G321" i="1"/>
  <c r="H321" i="1" s="1"/>
  <c r="D322" i="1" l="1"/>
  <c r="E322" i="1" s="1"/>
  <c r="F323" i="1" s="1"/>
  <c r="O322" i="1"/>
  <c r="N321" i="1"/>
  <c r="J322" i="1"/>
  <c r="K322" i="1" s="1"/>
  <c r="L322" i="1" s="1"/>
  <c r="M322" i="1" s="1"/>
  <c r="S322" i="1"/>
  <c r="Q321" i="1"/>
  <c r="R321" i="1" s="1"/>
  <c r="T322" i="1"/>
  <c r="G322" i="1"/>
  <c r="H322" i="1" s="1"/>
  <c r="I334" i="1"/>
  <c r="C253" i="1"/>
  <c r="P252" i="1"/>
  <c r="B252" i="1" s="1"/>
  <c r="A323" i="1"/>
  <c r="D323" i="1" l="1"/>
  <c r="E323" i="1" s="1"/>
  <c r="F324" i="1" s="1"/>
  <c r="O323" i="1"/>
  <c r="A324" i="1"/>
  <c r="I335" i="1"/>
  <c r="T323" i="1"/>
  <c r="S323" i="1"/>
  <c r="J323" i="1"/>
  <c r="K323" i="1" s="1"/>
  <c r="L323" i="1" s="1"/>
  <c r="M323" i="1" s="1"/>
  <c r="Q322" i="1"/>
  <c r="R322" i="1" s="1"/>
  <c r="G323" i="1"/>
  <c r="H323" i="1" s="1"/>
  <c r="C254" i="1"/>
  <c r="P253" i="1"/>
  <c r="B253" i="1" s="1"/>
  <c r="N322" i="1"/>
  <c r="D324" i="1" l="1"/>
  <c r="E324" i="1" s="1"/>
  <c r="F325" i="1" s="1"/>
  <c r="O324" i="1"/>
  <c r="N323" i="1"/>
  <c r="I336" i="1"/>
  <c r="J324" i="1"/>
  <c r="K324" i="1" s="1"/>
  <c r="L324" i="1" s="1"/>
  <c r="M324" i="1" s="1"/>
  <c r="T324" i="1"/>
  <c r="S324" i="1"/>
  <c r="Q323" i="1"/>
  <c r="R323" i="1" s="1"/>
  <c r="G324" i="1"/>
  <c r="H324" i="1" s="1"/>
  <c r="C255" i="1"/>
  <c r="P254" i="1"/>
  <c r="B254" i="1" s="1"/>
  <c r="A325" i="1"/>
  <c r="D325" i="1" l="1"/>
  <c r="E325" i="1" s="1"/>
  <c r="F326" i="1" s="1"/>
  <c r="O325" i="1"/>
  <c r="N324" i="1"/>
  <c r="I337" i="1"/>
  <c r="A326" i="1"/>
  <c r="C256" i="1"/>
  <c r="P255" i="1"/>
  <c r="B255" i="1" s="1"/>
  <c r="S325" i="1"/>
  <c r="J325" i="1"/>
  <c r="K325" i="1" s="1"/>
  <c r="L325" i="1" s="1"/>
  <c r="M325" i="1" s="1"/>
  <c r="T325" i="1"/>
  <c r="Q324" i="1"/>
  <c r="R324" i="1" s="1"/>
  <c r="G325" i="1"/>
  <c r="H325" i="1" s="1"/>
  <c r="D326" i="1" l="1"/>
  <c r="E326" i="1" s="1"/>
  <c r="F327" i="1" s="1"/>
  <c r="O326" i="1"/>
  <c r="N325" i="1"/>
  <c r="A327" i="1"/>
  <c r="I338" i="1"/>
  <c r="T326" i="1"/>
  <c r="S326" i="1"/>
  <c r="J326" i="1"/>
  <c r="K326" i="1" s="1"/>
  <c r="L326" i="1" s="1"/>
  <c r="M326" i="1" s="1"/>
  <c r="Q325" i="1"/>
  <c r="R325" i="1" s="1"/>
  <c r="G326" i="1"/>
  <c r="H326" i="1" s="1"/>
  <c r="C257" i="1"/>
  <c r="P256" i="1"/>
  <c r="B256" i="1" s="1"/>
  <c r="D327" i="1" l="1"/>
  <c r="E327" i="1" s="1"/>
  <c r="F328" i="1" s="1"/>
  <c r="O327" i="1"/>
  <c r="C258" i="1"/>
  <c r="P257" i="1"/>
  <c r="B257" i="1" s="1"/>
  <c r="J327" i="1"/>
  <c r="K327" i="1" s="1"/>
  <c r="L327" i="1" s="1"/>
  <c r="M327" i="1" s="1"/>
  <c r="T327" i="1"/>
  <c r="S327" i="1"/>
  <c r="Q326" i="1"/>
  <c r="R326" i="1" s="1"/>
  <c r="G327" i="1"/>
  <c r="H327" i="1" s="1"/>
  <c r="A328" i="1"/>
  <c r="N326" i="1"/>
  <c r="I339" i="1"/>
  <c r="D328" i="1" l="1"/>
  <c r="E328" i="1" s="1"/>
  <c r="F329" i="1" s="1"/>
  <c r="O328" i="1"/>
  <c r="N327" i="1"/>
  <c r="I340" i="1"/>
  <c r="A329" i="1"/>
  <c r="C259" i="1"/>
  <c r="P258" i="1"/>
  <c r="B258" i="1" s="1"/>
  <c r="S328" i="1"/>
  <c r="T328" i="1"/>
  <c r="Q327" i="1"/>
  <c r="R327" i="1" s="1"/>
  <c r="J328" i="1"/>
  <c r="K328" i="1" s="1"/>
  <c r="L328" i="1" s="1"/>
  <c r="M328" i="1" s="1"/>
  <c r="G328" i="1"/>
  <c r="H328" i="1" s="1"/>
  <c r="D329" i="1" l="1"/>
  <c r="O329" i="1"/>
  <c r="J329" i="1"/>
  <c r="K329" i="1" s="1"/>
  <c r="L329" i="1" s="1"/>
  <c r="M329" i="1" s="1"/>
  <c r="T329" i="1"/>
  <c r="Q328" i="1"/>
  <c r="R328" i="1" s="1"/>
  <c r="S329" i="1"/>
  <c r="G329" i="1"/>
  <c r="H329" i="1" s="1"/>
  <c r="N328" i="1"/>
  <c r="C260" i="1"/>
  <c r="P259" i="1"/>
  <c r="B259" i="1" s="1"/>
  <c r="E329" i="1"/>
  <c r="F330" i="1" s="1"/>
  <c r="A330" i="1"/>
  <c r="I341" i="1"/>
  <c r="D330" i="1" l="1"/>
  <c r="O330" i="1"/>
  <c r="C261" i="1"/>
  <c r="P260" i="1"/>
  <c r="B260" i="1" s="1"/>
  <c r="E330" i="1"/>
  <c r="F331" i="1" s="1"/>
  <c r="A331" i="1"/>
  <c r="I342" i="1"/>
  <c r="N329" i="1"/>
  <c r="T330" i="1"/>
  <c r="J330" i="1"/>
  <c r="K330" i="1" s="1"/>
  <c r="L330" i="1" s="1"/>
  <c r="M330" i="1" s="1"/>
  <c r="S330" i="1"/>
  <c r="Q329" i="1"/>
  <c r="R329" i="1" s="1"/>
  <c r="G330" i="1"/>
  <c r="H330" i="1" s="1"/>
  <c r="D331" i="1" l="1"/>
  <c r="E331" i="1" s="1"/>
  <c r="F332" i="1" s="1"/>
  <c r="O331" i="1"/>
  <c r="N330" i="1"/>
  <c r="T331" i="1"/>
  <c r="J331" i="1"/>
  <c r="K331" i="1" s="1"/>
  <c r="L331" i="1" s="1"/>
  <c r="M331" i="1" s="1"/>
  <c r="S331" i="1"/>
  <c r="Q330" i="1"/>
  <c r="R330" i="1" s="1"/>
  <c r="G331" i="1"/>
  <c r="H331" i="1" s="1"/>
  <c r="C262" i="1"/>
  <c r="P261" i="1"/>
  <c r="B261" i="1" s="1"/>
  <c r="A332" i="1"/>
  <c r="I343" i="1"/>
  <c r="D332" i="1" l="1"/>
  <c r="E332" i="1" s="1"/>
  <c r="F333" i="1" s="1"/>
  <c r="O332" i="1"/>
  <c r="N331" i="1"/>
  <c r="C263" i="1"/>
  <c r="P262" i="1"/>
  <c r="B262" i="1" s="1"/>
  <c r="J332" i="1"/>
  <c r="K332" i="1" s="1"/>
  <c r="L332" i="1" s="1"/>
  <c r="M332" i="1" s="1"/>
  <c r="S332" i="1"/>
  <c r="T332" i="1"/>
  <c r="Q331" i="1"/>
  <c r="R331" i="1" s="1"/>
  <c r="G332" i="1"/>
  <c r="H332" i="1" s="1"/>
  <c r="I344" i="1"/>
  <c r="A333" i="1"/>
  <c r="D333" i="1" l="1"/>
  <c r="E333" i="1" s="1"/>
  <c r="F334" i="1" s="1"/>
  <c r="O333" i="1"/>
  <c r="N332" i="1"/>
  <c r="S333" i="1"/>
  <c r="J333" i="1"/>
  <c r="K333" i="1" s="1"/>
  <c r="L333" i="1" s="1"/>
  <c r="M333" i="1" s="1"/>
  <c r="T333" i="1"/>
  <c r="Q332" i="1"/>
  <c r="R332" i="1" s="1"/>
  <c r="G333" i="1"/>
  <c r="H333" i="1" s="1"/>
  <c r="I345" i="1"/>
  <c r="A334" i="1"/>
  <c r="C264" i="1"/>
  <c r="P263" i="1"/>
  <c r="B263" i="1" s="1"/>
  <c r="D334" i="1" l="1"/>
  <c r="O334" i="1"/>
  <c r="I346" i="1"/>
  <c r="C265" i="1"/>
  <c r="P264" i="1"/>
  <c r="B264" i="1" s="1"/>
  <c r="E334" i="1"/>
  <c r="F335" i="1" s="1"/>
  <c r="A335" i="1"/>
  <c r="N333" i="1"/>
  <c r="J334" i="1"/>
  <c r="K334" i="1" s="1"/>
  <c r="L334" i="1" s="1"/>
  <c r="M334" i="1" s="1"/>
  <c r="S334" i="1"/>
  <c r="Q333" i="1"/>
  <c r="R333" i="1" s="1"/>
  <c r="T334" i="1"/>
  <c r="G334" i="1"/>
  <c r="H334" i="1" s="1"/>
  <c r="D335" i="1" l="1"/>
  <c r="E335" i="1" s="1"/>
  <c r="F336" i="1" s="1"/>
  <c r="O335" i="1"/>
  <c r="N334" i="1"/>
  <c r="A336" i="1"/>
  <c r="C266" i="1"/>
  <c r="P265" i="1"/>
  <c r="B265" i="1" s="1"/>
  <c r="T335" i="1"/>
  <c r="J335" i="1"/>
  <c r="K335" i="1" s="1"/>
  <c r="L335" i="1" s="1"/>
  <c r="M335" i="1" s="1"/>
  <c r="S335" i="1"/>
  <c r="Q334" i="1"/>
  <c r="R334" i="1" s="1"/>
  <c r="G335" i="1"/>
  <c r="H335" i="1" s="1"/>
  <c r="I347" i="1"/>
  <c r="D336" i="1" l="1"/>
  <c r="E336" i="1" s="1"/>
  <c r="F337" i="1" s="1"/>
  <c r="O336" i="1"/>
  <c r="N335" i="1"/>
  <c r="A337" i="1"/>
  <c r="I348" i="1"/>
  <c r="C267" i="1"/>
  <c r="P266" i="1"/>
  <c r="B266" i="1" s="1"/>
  <c r="T336" i="1"/>
  <c r="J336" i="1"/>
  <c r="K336" i="1" s="1"/>
  <c r="L336" i="1" s="1"/>
  <c r="M336" i="1" s="1"/>
  <c r="S336" i="1"/>
  <c r="Q335" i="1"/>
  <c r="R335" i="1" s="1"/>
  <c r="G336" i="1"/>
  <c r="H336" i="1" s="1"/>
  <c r="D337" i="1" l="1"/>
  <c r="E337" i="1" s="1"/>
  <c r="F338" i="1" s="1"/>
  <c r="O337" i="1"/>
  <c r="J337" i="1"/>
  <c r="K337" i="1" s="1"/>
  <c r="L337" i="1" s="1"/>
  <c r="M337" i="1" s="1"/>
  <c r="T337" i="1"/>
  <c r="Q336" i="1"/>
  <c r="R336" i="1" s="1"/>
  <c r="S337" i="1"/>
  <c r="G337" i="1"/>
  <c r="H337" i="1" s="1"/>
  <c r="N336" i="1"/>
  <c r="A338" i="1"/>
  <c r="C268" i="1"/>
  <c r="P267" i="1"/>
  <c r="B267" i="1" s="1"/>
  <c r="I349" i="1"/>
  <c r="D338" i="1" l="1"/>
  <c r="E338" i="1" s="1"/>
  <c r="F339" i="1" s="1"/>
  <c r="O338" i="1"/>
  <c r="C269" i="1"/>
  <c r="P268" i="1"/>
  <c r="B268" i="1" s="1"/>
  <c r="I350" i="1"/>
  <c r="N337" i="1"/>
  <c r="A339" i="1"/>
  <c r="T338" i="1"/>
  <c r="S338" i="1"/>
  <c r="J338" i="1"/>
  <c r="K338" i="1" s="1"/>
  <c r="L338" i="1" s="1"/>
  <c r="M338" i="1" s="1"/>
  <c r="Q337" i="1"/>
  <c r="R337" i="1" s="1"/>
  <c r="G338" i="1"/>
  <c r="H338" i="1" s="1"/>
  <c r="D339" i="1" l="1"/>
  <c r="E339" i="1" s="1"/>
  <c r="F340" i="1" s="1"/>
  <c r="O339" i="1"/>
  <c r="N338" i="1"/>
  <c r="C270" i="1"/>
  <c r="P269" i="1"/>
  <c r="B269" i="1" s="1"/>
  <c r="S339" i="1"/>
  <c r="J339" i="1"/>
  <c r="K339" i="1" s="1"/>
  <c r="L339" i="1" s="1"/>
  <c r="M339" i="1" s="1"/>
  <c r="T339" i="1"/>
  <c r="Q338" i="1"/>
  <c r="R338" i="1" s="1"/>
  <c r="G339" i="1"/>
  <c r="H339" i="1" s="1"/>
  <c r="A340" i="1"/>
  <c r="I351" i="1"/>
  <c r="D340" i="1" l="1"/>
  <c r="E340" i="1" s="1"/>
  <c r="F341" i="1" s="1"/>
  <c r="O340" i="1"/>
  <c r="N339" i="1"/>
  <c r="I352" i="1"/>
  <c r="C271" i="1"/>
  <c r="P270" i="1"/>
  <c r="B270" i="1" s="1"/>
  <c r="J340" i="1"/>
  <c r="K340" i="1" s="1"/>
  <c r="L340" i="1" s="1"/>
  <c r="M340" i="1" s="1"/>
  <c r="S340" i="1"/>
  <c r="T340" i="1"/>
  <c r="Q339" i="1"/>
  <c r="R339" i="1" s="1"/>
  <c r="G340" i="1"/>
  <c r="H340" i="1" s="1"/>
  <c r="A341" i="1"/>
  <c r="D341" i="1" l="1"/>
  <c r="E341" i="1" s="1"/>
  <c r="F342" i="1" s="1"/>
  <c r="O341" i="1"/>
  <c r="N340" i="1"/>
  <c r="I353" i="1"/>
  <c r="A342" i="1"/>
  <c r="C272" i="1"/>
  <c r="P271" i="1"/>
  <c r="B271" i="1" s="1"/>
  <c r="Q340" i="1"/>
  <c r="R340" i="1" s="1"/>
  <c r="S341" i="1"/>
  <c r="J341" i="1"/>
  <c r="K341" i="1" s="1"/>
  <c r="L341" i="1" s="1"/>
  <c r="M341" i="1" s="1"/>
  <c r="T341" i="1"/>
  <c r="G341" i="1"/>
  <c r="H341" i="1" s="1"/>
  <c r="D342" i="1" l="1"/>
  <c r="E342" i="1" s="1"/>
  <c r="F343" i="1" s="1"/>
  <c r="O342" i="1"/>
  <c r="N341" i="1"/>
  <c r="I354" i="1"/>
  <c r="Q341" i="1"/>
  <c r="R341" i="1" s="1"/>
  <c r="S342" i="1"/>
  <c r="J342" i="1"/>
  <c r="K342" i="1" s="1"/>
  <c r="L342" i="1" s="1"/>
  <c r="M342" i="1" s="1"/>
  <c r="T342" i="1"/>
  <c r="G342" i="1"/>
  <c r="H342" i="1" s="1"/>
  <c r="C273" i="1"/>
  <c r="P272" i="1"/>
  <c r="B272" i="1" s="1"/>
  <c r="A343" i="1"/>
  <c r="D343" i="1" l="1"/>
  <c r="E343" i="1" s="1"/>
  <c r="F344" i="1" s="1"/>
  <c r="O343" i="1"/>
  <c r="N342" i="1"/>
  <c r="C274" i="1"/>
  <c r="P273" i="1"/>
  <c r="B273" i="1" s="1"/>
  <c r="Q342" i="1"/>
  <c r="R342" i="1" s="1"/>
  <c r="J343" i="1"/>
  <c r="K343" i="1" s="1"/>
  <c r="L343" i="1" s="1"/>
  <c r="M343" i="1" s="1"/>
  <c r="S343" i="1"/>
  <c r="T343" i="1"/>
  <c r="G343" i="1"/>
  <c r="H343" i="1" s="1"/>
  <c r="A344" i="1"/>
  <c r="I355" i="1"/>
  <c r="D344" i="1" l="1"/>
  <c r="E344" i="1" s="1"/>
  <c r="F345" i="1" s="1"/>
  <c r="O344" i="1"/>
  <c r="N343" i="1"/>
  <c r="A345" i="1"/>
  <c r="C275" i="1"/>
  <c r="P274" i="1"/>
  <c r="B274" i="1" s="1"/>
  <c r="I356" i="1"/>
  <c r="Q343" i="1"/>
  <c r="R343" i="1" s="1"/>
  <c r="J344" i="1"/>
  <c r="K344" i="1" s="1"/>
  <c r="L344" i="1" s="1"/>
  <c r="M344" i="1" s="1"/>
  <c r="S344" i="1"/>
  <c r="T344" i="1"/>
  <c r="G344" i="1"/>
  <c r="H344" i="1" s="1"/>
  <c r="D345" i="1" l="1"/>
  <c r="O345" i="1"/>
  <c r="N344" i="1"/>
  <c r="C276" i="1"/>
  <c r="P275" i="1"/>
  <c r="B275" i="1" s="1"/>
  <c r="A346" i="1"/>
  <c r="E345" i="1"/>
  <c r="F346" i="1" s="1"/>
  <c r="I357" i="1"/>
  <c r="Q344" i="1"/>
  <c r="R344" i="1" s="1"/>
  <c r="J345" i="1"/>
  <c r="K345" i="1" s="1"/>
  <c r="L345" i="1" s="1"/>
  <c r="M345" i="1" s="1"/>
  <c r="S345" i="1"/>
  <c r="T345" i="1"/>
  <c r="G345" i="1"/>
  <c r="H345" i="1" s="1"/>
  <c r="D346" i="1" l="1"/>
  <c r="E346" i="1" s="1"/>
  <c r="F347" i="1" s="1"/>
  <c r="O346" i="1"/>
  <c r="N345" i="1"/>
  <c r="I358" i="1"/>
  <c r="A347" i="1"/>
  <c r="C277" i="1"/>
  <c r="P276" i="1"/>
  <c r="B276" i="1" s="1"/>
  <c r="Q345" i="1"/>
  <c r="R345" i="1" s="1"/>
  <c r="S346" i="1"/>
  <c r="T346" i="1"/>
  <c r="J346" i="1"/>
  <c r="K346" i="1" s="1"/>
  <c r="L346" i="1" s="1"/>
  <c r="M346" i="1" s="1"/>
  <c r="G346" i="1"/>
  <c r="H346" i="1" s="1"/>
  <c r="D347" i="1" l="1"/>
  <c r="O347" i="1"/>
  <c r="N346" i="1"/>
  <c r="C278" i="1"/>
  <c r="P277" i="1"/>
  <c r="B277" i="1" s="1"/>
  <c r="A348" i="1"/>
  <c r="E347" i="1"/>
  <c r="F348" i="1" s="1"/>
  <c r="I359" i="1"/>
  <c r="Q346" i="1"/>
  <c r="R346" i="1" s="1"/>
  <c r="J347" i="1"/>
  <c r="K347" i="1" s="1"/>
  <c r="L347" i="1" s="1"/>
  <c r="M347" i="1" s="1"/>
  <c r="S347" i="1"/>
  <c r="T347" i="1"/>
  <c r="G347" i="1"/>
  <c r="H347" i="1" s="1"/>
  <c r="D348" i="1" l="1"/>
  <c r="E348" i="1" s="1"/>
  <c r="F349" i="1" s="1"/>
  <c r="O348" i="1"/>
  <c r="N347" i="1"/>
  <c r="Q347" i="1"/>
  <c r="R347" i="1" s="1"/>
  <c r="T348" i="1"/>
  <c r="J348" i="1"/>
  <c r="K348" i="1" s="1"/>
  <c r="L348" i="1" s="1"/>
  <c r="M348" i="1" s="1"/>
  <c r="S348" i="1"/>
  <c r="G348" i="1"/>
  <c r="H348" i="1" s="1"/>
  <c r="I360" i="1"/>
  <c r="C279" i="1"/>
  <c r="P278" i="1"/>
  <c r="B278" i="1" s="1"/>
  <c r="A349" i="1"/>
  <c r="D349" i="1" l="1"/>
  <c r="E349" i="1" s="1"/>
  <c r="F350" i="1" s="1"/>
  <c r="O349" i="1"/>
  <c r="Q348" i="1"/>
  <c r="R348" i="1" s="1"/>
  <c r="J349" i="1"/>
  <c r="K349" i="1" s="1"/>
  <c r="L349" i="1" s="1"/>
  <c r="M349" i="1" s="1"/>
  <c r="T349" i="1"/>
  <c r="S349" i="1"/>
  <c r="G349" i="1"/>
  <c r="H349" i="1" s="1"/>
  <c r="I361" i="1"/>
  <c r="N348" i="1"/>
  <c r="A350" i="1"/>
  <c r="C280" i="1"/>
  <c r="P279" i="1"/>
  <c r="B279" i="1" s="1"/>
  <c r="D350" i="1" l="1"/>
  <c r="E350" i="1" s="1"/>
  <c r="F351" i="1" s="1"/>
  <c r="O350" i="1"/>
  <c r="Q349" i="1"/>
  <c r="R349" i="1" s="1"/>
  <c r="S350" i="1"/>
  <c r="T350" i="1"/>
  <c r="J350" i="1"/>
  <c r="K350" i="1" s="1"/>
  <c r="L350" i="1" s="1"/>
  <c r="M350" i="1" s="1"/>
  <c r="G350" i="1"/>
  <c r="H350" i="1" s="1"/>
  <c r="N349" i="1"/>
  <c r="C281" i="1"/>
  <c r="P280" i="1"/>
  <c r="B280" i="1" s="1"/>
  <c r="A351" i="1"/>
  <c r="I362" i="1"/>
  <c r="D351" i="1" l="1"/>
  <c r="E351" i="1" s="1"/>
  <c r="F352" i="1" s="1"/>
  <c r="O351" i="1"/>
  <c r="N350" i="1"/>
  <c r="I363" i="1"/>
  <c r="Q350" i="1"/>
  <c r="R350" i="1" s="1"/>
  <c r="T351" i="1"/>
  <c r="S351" i="1"/>
  <c r="J351" i="1"/>
  <c r="K351" i="1" s="1"/>
  <c r="L351" i="1" s="1"/>
  <c r="M351" i="1" s="1"/>
  <c r="G351" i="1"/>
  <c r="H351" i="1" s="1"/>
  <c r="C282" i="1"/>
  <c r="P281" i="1"/>
  <c r="B281" i="1" s="1"/>
  <c r="A352" i="1"/>
  <c r="D352" i="1" l="1"/>
  <c r="E352" i="1" s="1"/>
  <c r="F353" i="1" s="1"/>
  <c r="O352" i="1"/>
  <c r="N351" i="1"/>
  <c r="Q351" i="1"/>
  <c r="R351" i="1" s="1"/>
  <c r="T352" i="1"/>
  <c r="S352" i="1"/>
  <c r="J352" i="1"/>
  <c r="K352" i="1" s="1"/>
  <c r="L352" i="1" s="1"/>
  <c r="M352" i="1" s="1"/>
  <c r="G352" i="1"/>
  <c r="H352" i="1" s="1"/>
  <c r="A353" i="1"/>
  <c r="I364" i="1"/>
  <c r="C283" i="1"/>
  <c r="P282" i="1"/>
  <c r="B282" i="1" s="1"/>
  <c r="D353" i="1" l="1"/>
  <c r="E353" i="1" s="1"/>
  <c r="F354" i="1" s="1"/>
  <c r="O353" i="1"/>
  <c r="C284" i="1"/>
  <c r="P283" i="1"/>
  <c r="B283" i="1" s="1"/>
  <c r="J353" i="1"/>
  <c r="K353" i="1" s="1"/>
  <c r="L353" i="1" s="1"/>
  <c r="M353" i="1" s="1"/>
  <c r="Q352" i="1"/>
  <c r="R352" i="1" s="1"/>
  <c r="T353" i="1"/>
  <c r="S353" i="1"/>
  <c r="G353" i="1"/>
  <c r="H353" i="1" s="1"/>
  <c r="N352" i="1"/>
  <c r="I365" i="1"/>
  <c r="A354" i="1"/>
  <c r="D354" i="1" l="1"/>
  <c r="E354" i="1" s="1"/>
  <c r="F355" i="1" s="1"/>
  <c r="O354" i="1"/>
  <c r="N353" i="1"/>
  <c r="A355" i="1"/>
  <c r="I366" i="1"/>
  <c r="T354" i="1"/>
  <c r="Q353" i="1"/>
  <c r="R353" i="1" s="1"/>
  <c r="S354" i="1"/>
  <c r="J354" i="1"/>
  <c r="K354" i="1" s="1"/>
  <c r="L354" i="1" s="1"/>
  <c r="M354" i="1" s="1"/>
  <c r="G354" i="1"/>
  <c r="H354" i="1" s="1"/>
  <c r="C285" i="1"/>
  <c r="P284" i="1"/>
  <c r="B284" i="1" s="1"/>
  <c r="D355" i="1" l="1"/>
  <c r="E355" i="1" s="1"/>
  <c r="F356" i="1" s="1"/>
  <c r="O355" i="1"/>
  <c r="N354" i="1"/>
  <c r="C286" i="1"/>
  <c r="P285" i="1"/>
  <c r="B285" i="1" s="1"/>
  <c r="S355" i="1"/>
  <c r="Q354" i="1"/>
  <c r="R354" i="1" s="1"/>
  <c r="J355" i="1"/>
  <c r="K355" i="1" s="1"/>
  <c r="L355" i="1" s="1"/>
  <c r="M355" i="1" s="1"/>
  <c r="T355" i="1"/>
  <c r="G355" i="1"/>
  <c r="H355" i="1" s="1"/>
  <c r="A356" i="1"/>
  <c r="I367" i="1"/>
  <c r="D356" i="1" l="1"/>
  <c r="E356" i="1" s="1"/>
  <c r="F357" i="1" s="1"/>
  <c r="O356" i="1"/>
  <c r="I368" i="1"/>
  <c r="A357" i="1"/>
  <c r="S356" i="1"/>
  <c r="Q355" i="1"/>
  <c r="R355" i="1" s="1"/>
  <c r="J356" i="1"/>
  <c r="K356" i="1" s="1"/>
  <c r="L356" i="1" s="1"/>
  <c r="M356" i="1" s="1"/>
  <c r="T356" i="1"/>
  <c r="G356" i="1"/>
  <c r="H356" i="1" s="1"/>
  <c r="C287" i="1"/>
  <c r="P286" i="1"/>
  <c r="B286" i="1" s="1"/>
  <c r="N355" i="1"/>
  <c r="D357" i="1" l="1"/>
  <c r="E357" i="1" s="1"/>
  <c r="F358" i="1" s="1"/>
  <c r="O357" i="1"/>
  <c r="N356" i="1"/>
  <c r="J357" i="1"/>
  <c r="K357" i="1" s="1"/>
  <c r="L357" i="1" s="1"/>
  <c r="M357" i="1" s="1"/>
  <c r="Q356" i="1"/>
  <c r="R356" i="1" s="1"/>
  <c r="T357" i="1"/>
  <c r="S357" i="1"/>
  <c r="G357" i="1"/>
  <c r="H357" i="1" s="1"/>
  <c r="I369" i="1"/>
  <c r="C288" i="1"/>
  <c r="P287" i="1"/>
  <c r="B287" i="1" s="1"/>
  <c r="A358" i="1"/>
  <c r="D358" i="1" l="1"/>
  <c r="E358" i="1" s="1"/>
  <c r="F359" i="1" s="1"/>
  <c r="O358" i="1"/>
  <c r="N357" i="1"/>
  <c r="A359" i="1"/>
  <c r="Q357" i="1"/>
  <c r="R357" i="1" s="1"/>
  <c r="S358" i="1"/>
  <c r="J358" i="1"/>
  <c r="K358" i="1" s="1"/>
  <c r="L358" i="1" s="1"/>
  <c r="M358" i="1" s="1"/>
  <c r="T358" i="1"/>
  <c r="G358" i="1"/>
  <c r="H358" i="1" s="1"/>
  <c r="C289" i="1"/>
  <c r="P288" i="1"/>
  <c r="B288" i="1" s="1"/>
  <c r="I370" i="1"/>
  <c r="D359" i="1" l="1"/>
  <c r="E359" i="1" s="1"/>
  <c r="F360" i="1" s="1"/>
  <c r="O359" i="1"/>
  <c r="I371" i="1"/>
  <c r="C290" i="1"/>
  <c r="P289" i="1"/>
  <c r="B289" i="1" s="1"/>
  <c r="A360" i="1"/>
  <c r="N358" i="1"/>
  <c r="T359" i="1"/>
  <c r="Q358" i="1"/>
  <c r="R358" i="1" s="1"/>
  <c r="S359" i="1"/>
  <c r="J359" i="1"/>
  <c r="K359" i="1" s="1"/>
  <c r="L359" i="1" s="1"/>
  <c r="M359" i="1" s="1"/>
  <c r="G359" i="1"/>
  <c r="H359" i="1" s="1"/>
  <c r="D360" i="1" l="1"/>
  <c r="E360" i="1" s="1"/>
  <c r="F361" i="1" s="1"/>
  <c r="O360" i="1"/>
  <c r="N359" i="1"/>
  <c r="A361" i="1"/>
  <c r="J360" i="1"/>
  <c r="K360" i="1" s="1"/>
  <c r="L360" i="1" s="1"/>
  <c r="M360" i="1" s="1"/>
  <c r="Q359" i="1"/>
  <c r="R359" i="1" s="1"/>
  <c r="S360" i="1"/>
  <c r="T360" i="1"/>
  <c r="G360" i="1"/>
  <c r="H360" i="1" s="1"/>
  <c r="I372" i="1"/>
  <c r="C291" i="1"/>
  <c r="P290" i="1"/>
  <c r="B290" i="1" s="1"/>
  <c r="D361" i="1" l="1"/>
  <c r="E361" i="1" s="1"/>
  <c r="F362" i="1" s="1"/>
  <c r="O361" i="1"/>
  <c r="N360" i="1"/>
  <c r="A362" i="1"/>
  <c r="J361" i="1"/>
  <c r="K361" i="1" s="1"/>
  <c r="L361" i="1" s="1"/>
  <c r="M361" i="1" s="1"/>
  <c r="S361" i="1"/>
  <c r="Q360" i="1"/>
  <c r="R360" i="1" s="1"/>
  <c r="T361" i="1"/>
  <c r="G361" i="1"/>
  <c r="H361" i="1" s="1"/>
  <c r="C292" i="1"/>
  <c r="P291" i="1"/>
  <c r="B291" i="1" s="1"/>
  <c r="I373" i="1"/>
  <c r="D362" i="1" l="1"/>
  <c r="E362" i="1" s="1"/>
  <c r="F363" i="1" s="1"/>
  <c r="O362" i="1"/>
  <c r="Q361" i="1"/>
  <c r="R361" i="1" s="1"/>
  <c r="T362" i="1"/>
  <c r="S362" i="1"/>
  <c r="J362" i="1"/>
  <c r="K362" i="1" s="1"/>
  <c r="L362" i="1" s="1"/>
  <c r="M362" i="1" s="1"/>
  <c r="G362" i="1"/>
  <c r="H362" i="1" s="1"/>
  <c r="N361" i="1"/>
  <c r="C293" i="1"/>
  <c r="P292" i="1"/>
  <c r="B292" i="1" s="1"/>
  <c r="I374" i="1"/>
  <c r="A363" i="1"/>
  <c r="D363" i="1" l="1"/>
  <c r="E363" i="1" s="1"/>
  <c r="F364" i="1" s="1"/>
  <c r="O363" i="1"/>
  <c r="Q362" i="1"/>
  <c r="R362" i="1" s="1"/>
  <c r="S363" i="1"/>
  <c r="J363" i="1"/>
  <c r="K363" i="1" s="1"/>
  <c r="L363" i="1" s="1"/>
  <c r="M363" i="1" s="1"/>
  <c r="T363" i="1"/>
  <c r="G363" i="1"/>
  <c r="H363" i="1" s="1"/>
  <c r="C294" i="1"/>
  <c r="P293" i="1"/>
  <c r="B293" i="1" s="1"/>
  <c r="N362" i="1"/>
  <c r="A364" i="1"/>
  <c r="I375" i="1"/>
  <c r="D364" i="1" l="1"/>
  <c r="E364" i="1" s="1"/>
  <c r="F365" i="1" s="1"/>
  <c r="O364" i="1"/>
  <c r="I376" i="1"/>
  <c r="N363" i="1"/>
  <c r="S364" i="1"/>
  <c r="Q363" i="1"/>
  <c r="R363" i="1" s="1"/>
  <c r="J364" i="1"/>
  <c r="K364" i="1" s="1"/>
  <c r="L364" i="1" s="1"/>
  <c r="M364" i="1" s="1"/>
  <c r="T364" i="1"/>
  <c r="G364" i="1"/>
  <c r="H364" i="1" s="1"/>
  <c r="A365" i="1"/>
  <c r="C295" i="1"/>
  <c r="P294" i="1"/>
  <c r="B294" i="1" s="1"/>
  <c r="D365" i="1" l="1"/>
  <c r="E365" i="1" s="1"/>
  <c r="F366" i="1" s="1"/>
  <c r="O365" i="1"/>
  <c r="N364" i="1"/>
  <c r="J365" i="1"/>
  <c r="K365" i="1" s="1"/>
  <c r="L365" i="1" s="1"/>
  <c r="M365" i="1" s="1"/>
  <c r="Q364" i="1"/>
  <c r="R364" i="1" s="1"/>
  <c r="T365" i="1"/>
  <c r="S365" i="1"/>
  <c r="G365" i="1"/>
  <c r="H365" i="1" s="1"/>
  <c r="I377" i="1"/>
  <c r="C296" i="1"/>
  <c r="P295" i="1"/>
  <c r="B295" i="1" s="1"/>
  <c r="A366" i="1"/>
  <c r="D366" i="1" l="1"/>
  <c r="O366" i="1"/>
  <c r="N365" i="1"/>
  <c r="C297" i="1"/>
  <c r="P296" i="1"/>
  <c r="B296" i="1" s="1"/>
  <c r="A367" i="1"/>
  <c r="E366" i="1"/>
  <c r="F367" i="1" s="1"/>
  <c r="I378" i="1"/>
  <c r="T366" i="1"/>
  <c r="Q365" i="1"/>
  <c r="R365" i="1" s="1"/>
  <c r="S366" i="1"/>
  <c r="J366" i="1"/>
  <c r="K366" i="1" s="1"/>
  <c r="L366" i="1" s="1"/>
  <c r="M366" i="1" s="1"/>
  <c r="G366" i="1"/>
  <c r="H366" i="1" s="1"/>
  <c r="D367" i="1" l="1"/>
  <c r="E367" i="1" s="1"/>
  <c r="F368" i="1" s="1"/>
  <c r="O367" i="1"/>
  <c r="A368" i="1"/>
  <c r="J367" i="1"/>
  <c r="K367" i="1" s="1"/>
  <c r="L367" i="1" s="1"/>
  <c r="M367" i="1" s="1"/>
  <c r="Q366" i="1"/>
  <c r="R366" i="1" s="1"/>
  <c r="T367" i="1"/>
  <c r="S367" i="1"/>
  <c r="G367" i="1"/>
  <c r="H367" i="1" s="1"/>
  <c r="I379" i="1"/>
  <c r="C298" i="1"/>
  <c r="P297" i="1"/>
  <c r="B297" i="1" s="1"/>
  <c r="N366" i="1"/>
  <c r="D368" i="1" l="1"/>
  <c r="E368" i="1" s="1"/>
  <c r="F369" i="1" s="1"/>
  <c r="O368" i="1"/>
  <c r="N367" i="1"/>
  <c r="C299" i="1"/>
  <c r="P298" i="1"/>
  <c r="B298" i="1" s="1"/>
  <c r="S368" i="1"/>
  <c r="Q367" i="1"/>
  <c r="R367" i="1" s="1"/>
  <c r="J368" i="1"/>
  <c r="K368" i="1" s="1"/>
  <c r="L368" i="1" s="1"/>
  <c r="M368" i="1" s="1"/>
  <c r="T368" i="1"/>
  <c r="G368" i="1"/>
  <c r="H368" i="1" s="1"/>
  <c r="I380" i="1"/>
  <c r="A369" i="1"/>
  <c r="D369" i="1" l="1"/>
  <c r="E369" i="1" s="1"/>
  <c r="F370" i="1" s="1"/>
  <c r="O369" i="1"/>
  <c r="N368" i="1"/>
  <c r="S369" i="1"/>
  <c r="Q368" i="1"/>
  <c r="R368" i="1" s="1"/>
  <c r="J369" i="1"/>
  <c r="K369" i="1" s="1"/>
  <c r="L369" i="1" s="1"/>
  <c r="M369" i="1" s="1"/>
  <c r="T369" i="1"/>
  <c r="G369" i="1"/>
  <c r="H369" i="1" s="1"/>
  <c r="I381" i="1"/>
  <c r="A370" i="1"/>
  <c r="C300" i="1"/>
  <c r="P299" i="1"/>
  <c r="B299" i="1" s="1"/>
  <c r="D370" i="1" l="1"/>
  <c r="E370" i="1" s="1"/>
  <c r="F371" i="1" s="1"/>
  <c r="O370" i="1"/>
  <c r="I382" i="1"/>
  <c r="T370" i="1"/>
  <c r="Q369" i="1"/>
  <c r="R369" i="1" s="1"/>
  <c r="J370" i="1"/>
  <c r="K370" i="1" s="1"/>
  <c r="L370" i="1" s="1"/>
  <c r="M370" i="1" s="1"/>
  <c r="S370" i="1"/>
  <c r="G370" i="1"/>
  <c r="H370" i="1" s="1"/>
  <c r="C301" i="1"/>
  <c r="P300" i="1"/>
  <c r="B300" i="1" s="1"/>
  <c r="N369" i="1"/>
  <c r="A371" i="1"/>
  <c r="D371" i="1" l="1"/>
  <c r="E371" i="1" s="1"/>
  <c r="F372" i="1" s="1"/>
  <c r="O371" i="1"/>
  <c r="Q370" i="1"/>
  <c r="R370" i="1" s="1"/>
  <c r="S371" i="1"/>
  <c r="J371" i="1"/>
  <c r="K371" i="1" s="1"/>
  <c r="L371" i="1" s="1"/>
  <c r="M371" i="1" s="1"/>
  <c r="T371" i="1"/>
  <c r="G371" i="1"/>
  <c r="H371" i="1" s="1"/>
  <c r="N370" i="1"/>
  <c r="I383" i="1"/>
  <c r="A372" i="1"/>
  <c r="C302" i="1"/>
  <c r="P301" i="1"/>
  <c r="B301" i="1" s="1"/>
  <c r="D372" i="1" l="1"/>
  <c r="E372" i="1" s="1"/>
  <c r="F373" i="1" s="1"/>
  <c r="O372" i="1"/>
  <c r="T372" i="1"/>
  <c r="Q371" i="1"/>
  <c r="R371" i="1" s="1"/>
  <c r="S372" i="1"/>
  <c r="J372" i="1"/>
  <c r="K372" i="1" s="1"/>
  <c r="L372" i="1" s="1"/>
  <c r="M372" i="1" s="1"/>
  <c r="C303" i="1"/>
  <c r="P302" i="1"/>
  <c r="B302" i="1" s="1"/>
  <c r="A373" i="1"/>
  <c r="N371" i="1"/>
  <c r="G372" i="1"/>
  <c r="H372" i="1" s="1"/>
  <c r="I384" i="1"/>
  <c r="D373" i="1" l="1"/>
  <c r="E373" i="1" s="1"/>
  <c r="F374" i="1" s="1"/>
  <c r="O373" i="1"/>
  <c r="N372" i="1"/>
  <c r="Q372" i="1"/>
  <c r="R372" i="1" s="1"/>
  <c r="T373" i="1"/>
  <c r="S373" i="1"/>
  <c r="J373" i="1"/>
  <c r="K373" i="1" s="1"/>
  <c r="L373" i="1" s="1"/>
  <c r="M373" i="1" s="1"/>
  <c r="G373" i="1"/>
  <c r="H373" i="1" s="1"/>
  <c r="I385" i="1"/>
  <c r="A374" i="1"/>
  <c r="C304" i="1"/>
  <c r="P303" i="1"/>
  <c r="B303" i="1" s="1"/>
  <c r="D374" i="1" l="1"/>
  <c r="E374" i="1" s="1"/>
  <c r="F375" i="1" s="1"/>
  <c r="O374" i="1"/>
  <c r="G374" i="1"/>
  <c r="H374" i="1" s="1"/>
  <c r="N373" i="1"/>
  <c r="A375" i="1"/>
  <c r="J374" i="1"/>
  <c r="K374" i="1" s="1"/>
  <c r="L374" i="1" s="1"/>
  <c r="M374" i="1" s="1"/>
  <c r="Q373" i="1"/>
  <c r="R373" i="1" s="1"/>
  <c r="T374" i="1"/>
  <c r="S374" i="1"/>
  <c r="C305" i="1"/>
  <c r="P304" i="1"/>
  <c r="B304" i="1" s="1"/>
  <c r="I386" i="1"/>
  <c r="D375" i="1" l="1"/>
  <c r="E375" i="1" s="1"/>
  <c r="F376" i="1" s="1"/>
  <c r="O375" i="1"/>
  <c r="N374" i="1"/>
  <c r="T375" i="1"/>
  <c r="Q374" i="1"/>
  <c r="R374" i="1" s="1"/>
  <c r="S375" i="1"/>
  <c r="J375" i="1"/>
  <c r="K375" i="1" s="1"/>
  <c r="L375" i="1" s="1"/>
  <c r="M375" i="1" s="1"/>
  <c r="G375" i="1"/>
  <c r="H375" i="1" s="1"/>
  <c r="I387" i="1"/>
  <c r="C306" i="1"/>
  <c r="P305" i="1"/>
  <c r="B305" i="1" s="1"/>
  <c r="A376" i="1"/>
  <c r="D376" i="1" l="1"/>
  <c r="E376" i="1" s="1"/>
  <c r="F377" i="1" s="1"/>
  <c r="O376" i="1"/>
  <c r="N375" i="1"/>
  <c r="S376" i="1"/>
  <c r="Q375" i="1"/>
  <c r="R375" i="1" s="1"/>
  <c r="J376" i="1"/>
  <c r="K376" i="1" s="1"/>
  <c r="L376" i="1" s="1"/>
  <c r="M376" i="1" s="1"/>
  <c r="T376" i="1"/>
  <c r="G376" i="1"/>
  <c r="H376" i="1" s="1"/>
  <c r="I388" i="1"/>
  <c r="C307" i="1"/>
  <c r="P306" i="1"/>
  <c r="B306" i="1" s="1"/>
  <c r="A377" i="1"/>
  <c r="D377" i="1" l="1"/>
  <c r="E377" i="1" s="1"/>
  <c r="F378" i="1" s="1"/>
  <c r="O377" i="1"/>
  <c r="N376" i="1"/>
  <c r="S377" i="1"/>
  <c r="Q376" i="1"/>
  <c r="R376" i="1" s="1"/>
  <c r="J377" i="1"/>
  <c r="K377" i="1" s="1"/>
  <c r="L377" i="1" s="1"/>
  <c r="M377" i="1" s="1"/>
  <c r="T377" i="1"/>
  <c r="G377" i="1"/>
  <c r="H377" i="1" s="1"/>
  <c r="A378" i="1"/>
  <c r="C308" i="1"/>
  <c r="P307" i="1"/>
  <c r="B307" i="1" s="1"/>
  <c r="I389" i="1"/>
  <c r="D378" i="1" l="1"/>
  <c r="E378" i="1" s="1"/>
  <c r="F379" i="1" s="1"/>
  <c r="O378" i="1"/>
  <c r="I390" i="1"/>
  <c r="J378" i="1"/>
  <c r="K378" i="1" s="1"/>
  <c r="L378" i="1" s="1"/>
  <c r="M378" i="1" s="1"/>
  <c r="Q377" i="1"/>
  <c r="R377" i="1" s="1"/>
  <c r="T378" i="1"/>
  <c r="S378" i="1"/>
  <c r="G378" i="1"/>
  <c r="H378" i="1" s="1"/>
  <c r="N377" i="1"/>
  <c r="C309" i="1"/>
  <c r="P308" i="1"/>
  <c r="B308" i="1" s="1"/>
  <c r="A379" i="1"/>
  <c r="D379" i="1" l="1"/>
  <c r="E379" i="1" s="1"/>
  <c r="F380" i="1" s="1"/>
  <c r="O379" i="1"/>
  <c r="N378" i="1"/>
  <c r="A380" i="1"/>
  <c r="I391" i="1"/>
  <c r="C310" i="1"/>
  <c r="P309" i="1"/>
  <c r="B309" i="1" s="1"/>
  <c r="S379" i="1"/>
  <c r="Q378" i="1"/>
  <c r="R378" i="1" s="1"/>
  <c r="J379" i="1"/>
  <c r="K379" i="1" s="1"/>
  <c r="L379" i="1" s="1"/>
  <c r="M379" i="1" s="1"/>
  <c r="T379" i="1"/>
  <c r="G379" i="1"/>
  <c r="H379" i="1" s="1"/>
  <c r="D380" i="1" l="1"/>
  <c r="E380" i="1" s="1"/>
  <c r="F381" i="1" s="1"/>
  <c r="O380" i="1"/>
  <c r="N379" i="1"/>
  <c r="I392" i="1"/>
  <c r="C311" i="1"/>
  <c r="P310" i="1"/>
  <c r="B310" i="1" s="1"/>
  <c r="T380" i="1"/>
  <c r="Q379" i="1"/>
  <c r="R379" i="1" s="1"/>
  <c r="S380" i="1"/>
  <c r="J380" i="1"/>
  <c r="K380" i="1" s="1"/>
  <c r="L380" i="1" s="1"/>
  <c r="M380" i="1" s="1"/>
  <c r="G380" i="1"/>
  <c r="H380" i="1" s="1"/>
  <c r="A381" i="1"/>
  <c r="D381" i="1" l="1"/>
  <c r="E381" i="1" s="1"/>
  <c r="F382" i="1" s="1"/>
  <c r="O381" i="1"/>
  <c r="N380" i="1"/>
  <c r="J381" i="1"/>
  <c r="K381" i="1" s="1"/>
  <c r="L381" i="1" s="1"/>
  <c r="M381" i="1" s="1"/>
  <c r="Q380" i="1"/>
  <c r="R380" i="1" s="1"/>
  <c r="T381" i="1"/>
  <c r="S381" i="1"/>
  <c r="G381" i="1"/>
  <c r="H381" i="1" s="1"/>
  <c r="C312" i="1"/>
  <c r="P311" i="1"/>
  <c r="B311" i="1" s="1"/>
  <c r="I393" i="1"/>
  <c r="A382" i="1"/>
  <c r="D382" i="1" l="1"/>
  <c r="E382" i="1" s="1"/>
  <c r="F383" i="1" s="1"/>
  <c r="O382" i="1"/>
  <c r="I394" i="1"/>
  <c r="A383" i="1"/>
  <c r="N381" i="1"/>
  <c r="C313" i="1"/>
  <c r="P312" i="1"/>
  <c r="B312" i="1" s="1"/>
  <c r="Q381" i="1"/>
  <c r="R381" i="1" s="1"/>
  <c r="J382" i="1"/>
  <c r="K382" i="1" s="1"/>
  <c r="L382" i="1" s="1"/>
  <c r="M382" i="1" s="1"/>
  <c r="T382" i="1"/>
  <c r="S382" i="1"/>
  <c r="G382" i="1"/>
  <c r="H382" i="1" s="1"/>
  <c r="D383" i="1" l="1"/>
  <c r="E383" i="1" s="1"/>
  <c r="F384" i="1" s="1"/>
  <c r="O383" i="1"/>
  <c r="N382" i="1"/>
  <c r="J383" i="1"/>
  <c r="K383" i="1" s="1"/>
  <c r="L383" i="1" s="1"/>
  <c r="M383" i="1" s="1"/>
  <c r="Q382" i="1"/>
  <c r="R382" i="1" s="1"/>
  <c r="S383" i="1"/>
  <c r="T383" i="1"/>
  <c r="G383" i="1"/>
  <c r="H383" i="1" s="1"/>
  <c r="I395" i="1"/>
  <c r="C314" i="1"/>
  <c r="P313" i="1"/>
  <c r="B313" i="1" s="1"/>
  <c r="A384" i="1"/>
  <c r="D384" i="1" l="1"/>
  <c r="E384" i="1" s="1"/>
  <c r="F385" i="1" s="1"/>
  <c r="O384" i="1"/>
  <c r="N383" i="1"/>
  <c r="C315" i="1"/>
  <c r="P314" i="1"/>
  <c r="B314" i="1" s="1"/>
  <c r="A385" i="1"/>
  <c r="I396" i="1"/>
  <c r="J384" i="1"/>
  <c r="K384" i="1" s="1"/>
  <c r="L384" i="1" s="1"/>
  <c r="M384" i="1" s="1"/>
  <c r="S384" i="1"/>
  <c r="T384" i="1"/>
  <c r="Q383" i="1"/>
  <c r="R383" i="1" s="1"/>
  <c r="G384" i="1"/>
  <c r="H384" i="1" s="1"/>
  <c r="D385" i="1" l="1"/>
  <c r="O385" i="1"/>
  <c r="N384" i="1"/>
  <c r="C316" i="1"/>
  <c r="P315" i="1"/>
  <c r="B315" i="1" s="1"/>
  <c r="E385" i="1"/>
  <c r="F386" i="1" s="1"/>
  <c r="A386" i="1"/>
  <c r="T385" i="1"/>
  <c r="S385" i="1"/>
  <c r="J385" i="1"/>
  <c r="K385" i="1" s="1"/>
  <c r="L385" i="1" s="1"/>
  <c r="M385" i="1" s="1"/>
  <c r="Q384" i="1"/>
  <c r="R384" i="1" s="1"/>
  <c r="G385" i="1"/>
  <c r="H385" i="1" s="1"/>
  <c r="I397" i="1"/>
  <c r="D386" i="1" l="1"/>
  <c r="E386" i="1" s="1"/>
  <c r="F387" i="1" s="1"/>
  <c r="O386" i="1"/>
  <c r="N385" i="1"/>
  <c r="A387" i="1"/>
  <c r="J386" i="1"/>
  <c r="K386" i="1" s="1"/>
  <c r="L386" i="1" s="1"/>
  <c r="M386" i="1" s="1"/>
  <c r="T386" i="1"/>
  <c r="S386" i="1"/>
  <c r="Q385" i="1"/>
  <c r="R385" i="1" s="1"/>
  <c r="G386" i="1"/>
  <c r="H386" i="1" s="1"/>
  <c r="C317" i="1"/>
  <c r="P316" i="1"/>
  <c r="B316" i="1" s="1"/>
  <c r="I398" i="1"/>
  <c r="D387" i="1" l="1"/>
  <c r="E387" i="1" s="1"/>
  <c r="F388" i="1" s="1"/>
  <c r="O387" i="1"/>
  <c r="C318" i="1"/>
  <c r="P317" i="1"/>
  <c r="B317" i="1" s="1"/>
  <c r="A388" i="1"/>
  <c r="N386" i="1"/>
  <c r="J387" i="1"/>
  <c r="K387" i="1" s="1"/>
  <c r="L387" i="1" s="1"/>
  <c r="M387" i="1" s="1"/>
  <c r="S387" i="1"/>
  <c r="Q386" i="1"/>
  <c r="R386" i="1" s="1"/>
  <c r="T387" i="1"/>
  <c r="G387" i="1"/>
  <c r="H387" i="1" s="1"/>
  <c r="I399" i="1"/>
  <c r="D388" i="1" l="1"/>
  <c r="E388" i="1" s="1"/>
  <c r="F389" i="1" s="1"/>
  <c r="O388" i="1"/>
  <c r="A389" i="1"/>
  <c r="I400" i="1"/>
  <c r="N387" i="1"/>
  <c r="J388" i="1"/>
  <c r="K388" i="1" s="1"/>
  <c r="L388" i="1" s="1"/>
  <c r="M388" i="1" s="1"/>
  <c r="S388" i="1"/>
  <c r="T388" i="1"/>
  <c r="Q387" i="1"/>
  <c r="R387" i="1" s="1"/>
  <c r="G388" i="1"/>
  <c r="H388" i="1" s="1"/>
  <c r="C319" i="1"/>
  <c r="P318" i="1"/>
  <c r="B318" i="1" s="1"/>
  <c r="D389" i="1" l="1"/>
  <c r="E389" i="1" s="1"/>
  <c r="F390" i="1" s="1"/>
  <c r="O389" i="1"/>
  <c r="C320" i="1"/>
  <c r="P319" i="1"/>
  <c r="B319" i="1" s="1"/>
  <c r="S389" i="1"/>
  <c r="J389" i="1"/>
  <c r="K389" i="1" s="1"/>
  <c r="L389" i="1" s="1"/>
  <c r="M389" i="1" s="1"/>
  <c r="T389" i="1"/>
  <c r="Q388" i="1"/>
  <c r="R388" i="1" s="1"/>
  <c r="G389" i="1"/>
  <c r="H389" i="1" s="1"/>
  <c r="I401" i="1"/>
  <c r="N388" i="1"/>
  <c r="A390" i="1"/>
  <c r="D390" i="1" l="1"/>
  <c r="E390" i="1" s="1"/>
  <c r="F391" i="1" s="1"/>
  <c r="O390" i="1"/>
  <c r="N389" i="1"/>
  <c r="A391" i="1"/>
  <c r="I402" i="1"/>
  <c r="J390" i="1"/>
  <c r="K390" i="1" s="1"/>
  <c r="L390" i="1" s="1"/>
  <c r="M390" i="1" s="1"/>
  <c r="S390" i="1"/>
  <c r="T390" i="1"/>
  <c r="Q389" i="1"/>
  <c r="R389" i="1" s="1"/>
  <c r="G390" i="1"/>
  <c r="H390" i="1" s="1"/>
  <c r="C321" i="1"/>
  <c r="P320" i="1"/>
  <c r="B320" i="1" s="1"/>
  <c r="D391" i="1" l="1"/>
  <c r="E391" i="1" s="1"/>
  <c r="F392" i="1" s="1"/>
  <c r="O391" i="1"/>
  <c r="I403" i="1"/>
  <c r="C322" i="1"/>
  <c r="P321" i="1"/>
  <c r="B321" i="1" s="1"/>
  <c r="N390" i="1"/>
  <c r="S391" i="1"/>
  <c r="J391" i="1"/>
  <c r="K391" i="1" s="1"/>
  <c r="L391" i="1" s="1"/>
  <c r="M391" i="1" s="1"/>
  <c r="T391" i="1"/>
  <c r="Q390" i="1"/>
  <c r="R390" i="1" s="1"/>
  <c r="G391" i="1"/>
  <c r="H391" i="1" s="1"/>
  <c r="A392" i="1"/>
  <c r="D392" i="1" l="1"/>
  <c r="E392" i="1" s="1"/>
  <c r="F393" i="1" s="1"/>
  <c r="O392" i="1"/>
  <c r="N391" i="1"/>
  <c r="C323" i="1"/>
  <c r="P322" i="1"/>
  <c r="B322" i="1" s="1"/>
  <c r="I404" i="1"/>
  <c r="T392" i="1"/>
  <c r="S392" i="1"/>
  <c r="J392" i="1"/>
  <c r="K392" i="1" s="1"/>
  <c r="L392" i="1" s="1"/>
  <c r="M392" i="1" s="1"/>
  <c r="Q391" i="1"/>
  <c r="R391" i="1" s="1"/>
  <c r="G392" i="1"/>
  <c r="H392" i="1" s="1"/>
  <c r="A393" i="1"/>
  <c r="D393" i="1" l="1"/>
  <c r="E393" i="1" s="1"/>
  <c r="F394" i="1" s="1"/>
  <c r="O393" i="1"/>
  <c r="I405" i="1"/>
  <c r="C324" i="1"/>
  <c r="P323" i="1"/>
  <c r="B323" i="1" s="1"/>
  <c r="J393" i="1"/>
  <c r="K393" i="1" s="1"/>
  <c r="L393" i="1" s="1"/>
  <c r="M393" i="1" s="1"/>
  <c r="S393" i="1"/>
  <c r="T393" i="1"/>
  <c r="Q392" i="1"/>
  <c r="R392" i="1" s="1"/>
  <c r="G393" i="1"/>
  <c r="H393" i="1" s="1"/>
  <c r="N392" i="1"/>
  <c r="A394" i="1"/>
  <c r="D394" i="1" l="1"/>
  <c r="E394" i="1" s="1"/>
  <c r="F395" i="1" s="1"/>
  <c r="O394" i="1"/>
  <c r="N393" i="1"/>
  <c r="S394" i="1"/>
  <c r="Q393" i="1"/>
  <c r="R393" i="1" s="1"/>
  <c r="J394" i="1"/>
  <c r="K394" i="1" s="1"/>
  <c r="L394" i="1" s="1"/>
  <c r="M394" i="1" s="1"/>
  <c r="T394" i="1"/>
  <c r="G394" i="1"/>
  <c r="H394" i="1" s="1"/>
  <c r="C325" i="1"/>
  <c r="P324" i="1"/>
  <c r="B324" i="1" s="1"/>
  <c r="A395" i="1"/>
  <c r="I406" i="1"/>
  <c r="D395" i="1" l="1"/>
  <c r="E395" i="1" s="1"/>
  <c r="F396" i="1" s="1"/>
  <c r="O395" i="1"/>
  <c r="A396" i="1"/>
  <c r="T395" i="1"/>
  <c r="Q394" i="1"/>
  <c r="R394" i="1" s="1"/>
  <c r="S395" i="1"/>
  <c r="J395" i="1"/>
  <c r="K395" i="1" s="1"/>
  <c r="L395" i="1" s="1"/>
  <c r="M395" i="1" s="1"/>
  <c r="G395" i="1"/>
  <c r="H395" i="1" s="1"/>
  <c r="I407" i="1"/>
  <c r="C326" i="1"/>
  <c r="P325" i="1"/>
  <c r="B325" i="1" s="1"/>
  <c r="N394" i="1"/>
  <c r="D396" i="1" l="1"/>
  <c r="O396" i="1"/>
  <c r="N395" i="1"/>
  <c r="E396" i="1"/>
  <c r="F397" i="1" s="1"/>
  <c r="A397" i="1"/>
  <c r="C327" i="1"/>
  <c r="P326" i="1"/>
  <c r="B326" i="1" s="1"/>
  <c r="I408" i="1"/>
  <c r="T396" i="1"/>
  <c r="Q395" i="1"/>
  <c r="R395" i="1" s="1"/>
  <c r="J396" i="1"/>
  <c r="K396" i="1" s="1"/>
  <c r="L396" i="1" s="1"/>
  <c r="M396" i="1" s="1"/>
  <c r="S396" i="1"/>
  <c r="G396" i="1"/>
  <c r="H396" i="1" s="1"/>
  <c r="D397" i="1" l="1"/>
  <c r="E397" i="1" s="1"/>
  <c r="F398" i="1" s="1"/>
  <c r="O397" i="1"/>
  <c r="N396" i="1"/>
  <c r="T397" i="1"/>
  <c r="Q396" i="1"/>
  <c r="R396" i="1" s="1"/>
  <c r="S397" i="1"/>
  <c r="J397" i="1"/>
  <c r="K397" i="1" s="1"/>
  <c r="L397" i="1" s="1"/>
  <c r="M397" i="1" s="1"/>
  <c r="G397" i="1"/>
  <c r="H397" i="1" s="1"/>
  <c r="I409" i="1"/>
  <c r="C328" i="1"/>
  <c r="P327" i="1"/>
  <c r="B327" i="1" s="1"/>
  <c r="A398" i="1"/>
  <c r="D398" i="1" l="1"/>
  <c r="E398" i="1" s="1"/>
  <c r="F399" i="1" s="1"/>
  <c r="O398" i="1"/>
  <c r="N397" i="1"/>
  <c r="I410" i="1"/>
  <c r="T398" i="1"/>
  <c r="J398" i="1"/>
  <c r="K398" i="1" s="1"/>
  <c r="L398" i="1" s="1"/>
  <c r="M398" i="1" s="1"/>
  <c r="S398" i="1"/>
  <c r="Q397" i="1"/>
  <c r="R397" i="1" s="1"/>
  <c r="G398" i="1"/>
  <c r="H398" i="1" s="1"/>
  <c r="A399" i="1"/>
  <c r="C329" i="1"/>
  <c r="P328" i="1"/>
  <c r="B328" i="1" s="1"/>
  <c r="D399" i="1" l="1"/>
  <c r="E399" i="1" s="1"/>
  <c r="F400" i="1" s="1"/>
  <c r="O399" i="1"/>
  <c r="N398" i="1"/>
  <c r="T399" i="1"/>
  <c r="Q398" i="1"/>
  <c r="R398" i="1" s="1"/>
  <c r="S399" i="1"/>
  <c r="J399" i="1"/>
  <c r="K399" i="1" s="1"/>
  <c r="L399" i="1" s="1"/>
  <c r="M399" i="1" s="1"/>
  <c r="G399" i="1"/>
  <c r="H399" i="1" s="1"/>
  <c r="C330" i="1"/>
  <c r="P329" i="1"/>
  <c r="B329" i="1" s="1"/>
  <c r="A400" i="1"/>
  <c r="I411" i="1"/>
  <c r="D400" i="1" l="1"/>
  <c r="E400" i="1" s="1"/>
  <c r="F401" i="1" s="1"/>
  <c r="O400" i="1"/>
  <c r="T400" i="1"/>
  <c r="Q399" i="1"/>
  <c r="R399" i="1" s="1"/>
  <c r="S400" i="1"/>
  <c r="J400" i="1"/>
  <c r="K400" i="1" s="1"/>
  <c r="L400" i="1" s="1"/>
  <c r="M400" i="1" s="1"/>
  <c r="G400" i="1"/>
  <c r="H400" i="1" s="1"/>
  <c r="C331" i="1"/>
  <c r="P330" i="1"/>
  <c r="B330" i="1" s="1"/>
  <c r="N399" i="1"/>
  <c r="I412" i="1"/>
  <c r="A401" i="1"/>
  <c r="D401" i="1" l="1"/>
  <c r="E401" i="1" s="1"/>
  <c r="F402" i="1" s="1"/>
  <c r="O401" i="1"/>
  <c r="N400" i="1"/>
  <c r="A402" i="1"/>
  <c r="C332" i="1"/>
  <c r="P331" i="1"/>
  <c r="B331" i="1" s="1"/>
  <c r="T401" i="1"/>
  <c r="S401" i="1"/>
  <c r="Q400" i="1"/>
  <c r="R400" i="1" s="1"/>
  <c r="J401" i="1"/>
  <c r="K401" i="1" s="1"/>
  <c r="L401" i="1" s="1"/>
  <c r="M401" i="1" s="1"/>
  <c r="G401" i="1"/>
  <c r="H401" i="1" s="1"/>
  <c r="I413" i="1"/>
  <c r="D402" i="1" l="1"/>
  <c r="E402" i="1" s="1"/>
  <c r="F403" i="1" s="1"/>
  <c r="O402" i="1"/>
  <c r="N401" i="1"/>
  <c r="T402" i="1"/>
  <c r="Q401" i="1"/>
  <c r="R401" i="1" s="1"/>
  <c r="J402" i="1"/>
  <c r="K402" i="1" s="1"/>
  <c r="L402" i="1" s="1"/>
  <c r="M402" i="1" s="1"/>
  <c r="S402" i="1"/>
  <c r="G402" i="1"/>
  <c r="H402" i="1" s="1"/>
  <c r="I414" i="1"/>
  <c r="C333" i="1"/>
  <c r="P332" i="1"/>
  <c r="B332" i="1" s="1"/>
  <c r="A403" i="1"/>
  <c r="D403" i="1" l="1"/>
  <c r="E403" i="1" s="1"/>
  <c r="F404" i="1" s="1"/>
  <c r="O403" i="1"/>
  <c r="N402" i="1"/>
  <c r="T403" i="1"/>
  <c r="Q402" i="1"/>
  <c r="R402" i="1" s="1"/>
  <c r="J403" i="1"/>
  <c r="K403" i="1" s="1"/>
  <c r="L403" i="1" s="1"/>
  <c r="M403" i="1" s="1"/>
  <c r="S403" i="1"/>
  <c r="G403" i="1"/>
  <c r="H403" i="1" s="1"/>
  <c r="A404" i="1"/>
  <c r="C334" i="1"/>
  <c r="P333" i="1"/>
  <c r="B333" i="1" s="1"/>
  <c r="I415" i="1"/>
  <c r="D404" i="1" l="1"/>
  <c r="E404" i="1" s="1"/>
  <c r="F405" i="1" s="1"/>
  <c r="O404" i="1"/>
  <c r="J404" i="1"/>
  <c r="K404" i="1" s="1"/>
  <c r="L404" i="1" s="1"/>
  <c r="M404" i="1" s="1"/>
  <c r="T404" i="1"/>
  <c r="Q403" i="1"/>
  <c r="R403" i="1" s="1"/>
  <c r="S404" i="1"/>
  <c r="G404" i="1"/>
  <c r="H404" i="1" s="1"/>
  <c r="I416" i="1"/>
  <c r="N403" i="1"/>
  <c r="C335" i="1"/>
  <c r="P334" i="1"/>
  <c r="B334" i="1" s="1"/>
  <c r="A405" i="1"/>
  <c r="D405" i="1" l="1"/>
  <c r="E405" i="1" s="1"/>
  <c r="F406" i="1" s="1"/>
  <c r="O405" i="1"/>
  <c r="N404" i="1"/>
  <c r="A406" i="1"/>
  <c r="C336" i="1"/>
  <c r="P335" i="1"/>
  <c r="B335" i="1" s="1"/>
  <c r="J405" i="1"/>
  <c r="K405" i="1" s="1"/>
  <c r="L405" i="1" s="1"/>
  <c r="M405" i="1" s="1"/>
  <c r="Q404" i="1"/>
  <c r="R404" i="1" s="1"/>
  <c r="T405" i="1"/>
  <c r="S405" i="1"/>
  <c r="G405" i="1"/>
  <c r="H405" i="1" s="1"/>
  <c r="I417" i="1"/>
  <c r="D406" i="1" l="1"/>
  <c r="E406" i="1" s="1"/>
  <c r="F407" i="1" s="1"/>
  <c r="O406" i="1"/>
  <c r="N405" i="1"/>
  <c r="J406" i="1"/>
  <c r="K406" i="1" s="1"/>
  <c r="L406" i="1" s="1"/>
  <c r="M406" i="1" s="1"/>
  <c r="Q405" i="1"/>
  <c r="R405" i="1" s="1"/>
  <c r="S406" i="1"/>
  <c r="T406" i="1"/>
  <c r="G406" i="1"/>
  <c r="H406" i="1" s="1"/>
  <c r="A407" i="1"/>
  <c r="I418" i="1"/>
  <c r="C337" i="1"/>
  <c r="P336" i="1"/>
  <c r="B336" i="1" s="1"/>
  <c r="D407" i="1" l="1"/>
  <c r="E407" i="1" s="1"/>
  <c r="F408" i="1" s="1"/>
  <c r="O407" i="1"/>
  <c r="I419" i="1"/>
  <c r="T407" i="1"/>
  <c r="Q406" i="1"/>
  <c r="R406" i="1" s="1"/>
  <c r="S407" i="1"/>
  <c r="J407" i="1"/>
  <c r="K407" i="1" s="1"/>
  <c r="L407" i="1" s="1"/>
  <c r="M407" i="1" s="1"/>
  <c r="G407" i="1"/>
  <c r="H407" i="1" s="1"/>
  <c r="N406" i="1"/>
  <c r="C338" i="1"/>
  <c r="P337" i="1"/>
  <c r="B337" i="1" s="1"/>
  <c r="A408" i="1"/>
  <c r="D408" i="1" l="1"/>
  <c r="E408" i="1" s="1"/>
  <c r="F409" i="1" s="1"/>
  <c r="O408" i="1"/>
  <c r="N407" i="1"/>
  <c r="A409" i="1"/>
  <c r="C339" i="1"/>
  <c r="P338" i="1"/>
  <c r="B338" i="1" s="1"/>
  <c r="I420" i="1"/>
  <c r="S408" i="1"/>
  <c r="T408" i="1"/>
  <c r="Q407" i="1"/>
  <c r="R407" i="1" s="1"/>
  <c r="J408" i="1"/>
  <c r="K408" i="1" s="1"/>
  <c r="L408" i="1" s="1"/>
  <c r="M408" i="1" s="1"/>
  <c r="G408" i="1"/>
  <c r="H408" i="1" s="1"/>
  <c r="D409" i="1" l="1"/>
  <c r="E409" i="1" s="1"/>
  <c r="F410" i="1" s="1"/>
  <c r="O409" i="1"/>
  <c r="C340" i="1"/>
  <c r="P339" i="1"/>
  <c r="B339" i="1" s="1"/>
  <c r="J409" i="1"/>
  <c r="K409" i="1" s="1"/>
  <c r="L409" i="1" s="1"/>
  <c r="M409" i="1" s="1"/>
  <c r="Q408" i="1"/>
  <c r="R408" i="1" s="1"/>
  <c r="T409" i="1"/>
  <c r="S409" i="1"/>
  <c r="G409" i="1"/>
  <c r="H409" i="1" s="1"/>
  <c r="N408" i="1"/>
  <c r="I421" i="1"/>
  <c r="A410" i="1"/>
  <c r="D410" i="1" l="1"/>
  <c r="E410" i="1" s="1"/>
  <c r="F411" i="1" s="1"/>
  <c r="O410" i="1"/>
  <c r="N409" i="1"/>
  <c r="T410" i="1"/>
  <c r="S410" i="1"/>
  <c r="Q409" i="1"/>
  <c r="R409" i="1" s="1"/>
  <c r="J410" i="1"/>
  <c r="K410" i="1" s="1"/>
  <c r="L410" i="1" s="1"/>
  <c r="M410" i="1" s="1"/>
  <c r="G410" i="1"/>
  <c r="H410" i="1" s="1"/>
  <c r="I422" i="1"/>
  <c r="C341" i="1"/>
  <c r="P340" i="1"/>
  <c r="B340" i="1" s="1"/>
  <c r="A411" i="1"/>
  <c r="D411" i="1" l="1"/>
  <c r="E411" i="1" s="1"/>
  <c r="F412" i="1" s="1"/>
  <c r="O411" i="1"/>
  <c r="A412" i="1"/>
  <c r="Q410" i="1"/>
  <c r="R410" i="1" s="1"/>
  <c r="S411" i="1"/>
  <c r="J411" i="1"/>
  <c r="K411" i="1" s="1"/>
  <c r="L411" i="1" s="1"/>
  <c r="M411" i="1" s="1"/>
  <c r="T411" i="1"/>
  <c r="G411" i="1"/>
  <c r="H411" i="1" s="1"/>
  <c r="N410" i="1"/>
  <c r="C342" i="1"/>
  <c r="P341" i="1"/>
  <c r="B341" i="1" s="1"/>
  <c r="I423" i="1"/>
  <c r="D412" i="1" l="1"/>
  <c r="E412" i="1" s="1"/>
  <c r="F413" i="1" s="1"/>
  <c r="O412" i="1"/>
  <c r="N411" i="1"/>
  <c r="I424" i="1"/>
  <c r="A413" i="1"/>
  <c r="C343" i="1"/>
  <c r="P342" i="1"/>
  <c r="B342" i="1" s="1"/>
  <c r="J412" i="1"/>
  <c r="K412" i="1" s="1"/>
  <c r="L412" i="1" s="1"/>
  <c r="M412" i="1" s="1"/>
  <c r="Q411" i="1"/>
  <c r="R411" i="1" s="1"/>
  <c r="S412" i="1"/>
  <c r="T412" i="1"/>
  <c r="G412" i="1"/>
  <c r="H412" i="1" s="1"/>
  <c r="D413" i="1" l="1"/>
  <c r="E413" i="1" s="1"/>
  <c r="F414" i="1" s="1"/>
  <c r="O413" i="1"/>
  <c r="N412" i="1"/>
  <c r="C344" i="1"/>
  <c r="P343" i="1"/>
  <c r="B343" i="1" s="1"/>
  <c r="A414" i="1"/>
  <c r="J413" i="1"/>
  <c r="K413" i="1" s="1"/>
  <c r="L413" i="1" s="1"/>
  <c r="M413" i="1" s="1"/>
  <c r="Q412" i="1"/>
  <c r="R412" i="1" s="1"/>
  <c r="S413" i="1"/>
  <c r="T413" i="1"/>
  <c r="G413" i="1"/>
  <c r="H413" i="1" s="1"/>
  <c r="I425" i="1"/>
  <c r="D414" i="1" l="1"/>
  <c r="E414" i="1" s="1"/>
  <c r="F415" i="1" s="1"/>
  <c r="O414" i="1"/>
  <c r="N413" i="1"/>
  <c r="I426" i="1"/>
  <c r="T414" i="1"/>
  <c r="S414" i="1"/>
  <c r="Q413" i="1"/>
  <c r="R413" i="1" s="1"/>
  <c r="J414" i="1"/>
  <c r="K414" i="1" s="1"/>
  <c r="L414" i="1" s="1"/>
  <c r="M414" i="1" s="1"/>
  <c r="G414" i="1"/>
  <c r="H414" i="1" s="1"/>
  <c r="A415" i="1"/>
  <c r="C345" i="1"/>
  <c r="P344" i="1"/>
  <c r="B344" i="1" s="1"/>
  <c r="D415" i="1" l="1"/>
  <c r="E415" i="1" s="1"/>
  <c r="F416" i="1" s="1"/>
  <c r="O415" i="1"/>
  <c r="N414" i="1"/>
  <c r="T415" i="1"/>
  <c r="Q414" i="1"/>
  <c r="R414" i="1" s="1"/>
  <c r="S415" i="1"/>
  <c r="J415" i="1"/>
  <c r="K415" i="1" s="1"/>
  <c r="L415" i="1" s="1"/>
  <c r="M415" i="1" s="1"/>
  <c r="G415" i="1"/>
  <c r="H415" i="1" s="1"/>
  <c r="I427" i="1"/>
  <c r="C346" i="1"/>
  <c r="P345" i="1"/>
  <c r="B345" i="1" s="1"/>
  <c r="A416" i="1"/>
  <c r="D416" i="1" l="1"/>
  <c r="E416" i="1" s="1"/>
  <c r="F417" i="1" s="1"/>
  <c r="O416" i="1"/>
  <c r="S416" i="1"/>
  <c r="T416" i="1"/>
  <c r="J416" i="1"/>
  <c r="K416" i="1" s="1"/>
  <c r="L416" i="1" s="1"/>
  <c r="M416" i="1" s="1"/>
  <c r="Q415" i="1"/>
  <c r="R415" i="1" s="1"/>
  <c r="G416" i="1"/>
  <c r="H416" i="1" s="1"/>
  <c r="I428" i="1"/>
  <c r="N415" i="1"/>
  <c r="A417" i="1"/>
  <c r="C347" i="1"/>
  <c r="P346" i="1"/>
  <c r="B346" i="1" s="1"/>
  <c r="D417" i="1" l="1"/>
  <c r="E417" i="1" s="1"/>
  <c r="F418" i="1" s="1"/>
  <c r="O417" i="1"/>
  <c r="C348" i="1"/>
  <c r="P347" i="1"/>
  <c r="B347" i="1" s="1"/>
  <c r="A418" i="1"/>
  <c r="N416" i="1"/>
  <c r="I429" i="1"/>
  <c r="T417" i="1"/>
  <c r="S417" i="1"/>
  <c r="Q416" i="1"/>
  <c r="R416" i="1" s="1"/>
  <c r="J417" i="1"/>
  <c r="K417" i="1" s="1"/>
  <c r="L417" i="1" s="1"/>
  <c r="M417" i="1" s="1"/>
  <c r="G417" i="1"/>
  <c r="H417" i="1" s="1"/>
  <c r="D418" i="1" l="1"/>
  <c r="E418" i="1" s="1"/>
  <c r="F419" i="1" s="1"/>
  <c r="O418" i="1"/>
  <c r="N417" i="1"/>
  <c r="I430" i="1"/>
  <c r="T418" i="1"/>
  <c r="J418" i="1"/>
  <c r="K418" i="1" s="1"/>
  <c r="L418" i="1" s="1"/>
  <c r="M418" i="1" s="1"/>
  <c r="S418" i="1"/>
  <c r="Q417" i="1"/>
  <c r="R417" i="1" s="1"/>
  <c r="G418" i="1"/>
  <c r="H418" i="1" s="1"/>
  <c r="A419" i="1"/>
  <c r="C349" i="1"/>
  <c r="P348" i="1"/>
  <c r="B348" i="1" s="1"/>
  <c r="D419" i="1" l="1"/>
  <c r="E419" i="1" s="1"/>
  <c r="F420" i="1" s="1"/>
  <c r="O419" i="1"/>
  <c r="I431" i="1"/>
  <c r="C350" i="1"/>
  <c r="P349" i="1"/>
  <c r="B349" i="1" s="1"/>
  <c r="A420" i="1"/>
  <c r="N418" i="1"/>
  <c r="T419" i="1"/>
  <c r="Q418" i="1"/>
  <c r="R418" i="1" s="1"/>
  <c r="S419" i="1"/>
  <c r="J419" i="1"/>
  <c r="K419" i="1" s="1"/>
  <c r="L419" i="1" s="1"/>
  <c r="M419" i="1" s="1"/>
  <c r="G419" i="1"/>
  <c r="H419" i="1" s="1"/>
  <c r="D420" i="1" l="1"/>
  <c r="E420" i="1" s="1"/>
  <c r="F421" i="1" s="1"/>
  <c r="O420" i="1"/>
  <c r="N419" i="1"/>
  <c r="C351" i="1"/>
  <c r="P350" i="1"/>
  <c r="B350" i="1" s="1"/>
  <c r="T420" i="1"/>
  <c r="Q419" i="1"/>
  <c r="R419" i="1" s="1"/>
  <c r="J420" i="1"/>
  <c r="K420" i="1" s="1"/>
  <c r="L420" i="1" s="1"/>
  <c r="M420" i="1" s="1"/>
  <c r="S420" i="1"/>
  <c r="G420" i="1"/>
  <c r="H420" i="1" s="1"/>
  <c r="A421" i="1"/>
  <c r="I432" i="1"/>
  <c r="D421" i="1" l="1"/>
  <c r="E421" i="1" s="1"/>
  <c r="F422" i="1" s="1"/>
  <c r="O421" i="1"/>
  <c r="N420" i="1"/>
  <c r="C352" i="1"/>
  <c r="P351" i="1"/>
  <c r="B351" i="1" s="1"/>
  <c r="J421" i="1"/>
  <c r="K421" i="1" s="1"/>
  <c r="L421" i="1" s="1"/>
  <c r="M421" i="1" s="1"/>
  <c r="Q420" i="1"/>
  <c r="R420" i="1" s="1"/>
  <c r="S421" i="1"/>
  <c r="T421" i="1"/>
  <c r="G421" i="1"/>
  <c r="H421" i="1" s="1"/>
  <c r="I433" i="1"/>
  <c r="A422" i="1"/>
  <c r="D422" i="1" l="1"/>
  <c r="E422" i="1" s="1"/>
  <c r="F423" i="1" s="1"/>
  <c r="O422" i="1"/>
  <c r="N421" i="1"/>
  <c r="C353" i="1"/>
  <c r="P352" i="1"/>
  <c r="B352" i="1" s="1"/>
  <c r="S422" i="1"/>
  <c r="Q421" i="1"/>
  <c r="R421" i="1" s="1"/>
  <c r="J422" i="1"/>
  <c r="K422" i="1" s="1"/>
  <c r="L422" i="1" s="1"/>
  <c r="M422" i="1" s="1"/>
  <c r="T422" i="1"/>
  <c r="G422" i="1"/>
  <c r="H422" i="1" s="1"/>
  <c r="A423" i="1"/>
  <c r="I434" i="1"/>
  <c r="D423" i="1" l="1"/>
  <c r="E423" i="1" s="1"/>
  <c r="F424" i="1" s="1"/>
  <c r="O423" i="1"/>
  <c r="N422" i="1"/>
  <c r="S423" i="1"/>
  <c r="Q422" i="1"/>
  <c r="R422" i="1" s="1"/>
  <c r="J423" i="1"/>
  <c r="K423" i="1" s="1"/>
  <c r="L423" i="1" s="1"/>
  <c r="M423" i="1" s="1"/>
  <c r="T423" i="1"/>
  <c r="G423" i="1"/>
  <c r="H423" i="1" s="1"/>
  <c r="C354" i="1"/>
  <c r="P353" i="1"/>
  <c r="B353" i="1" s="1"/>
  <c r="I435" i="1"/>
  <c r="A424" i="1"/>
  <c r="D424" i="1" l="1"/>
  <c r="E424" i="1" s="1"/>
  <c r="F425" i="1" s="1"/>
  <c r="O424" i="1"/>
  <c r="N423" i="1"/>
  <c r="S424" i="1"/>
  <c r="T424" i="1"/>
  <c r="Q423" i="1"/>
  <c r="R423" i="1" s="1"/>
  <c r="J424" i="1"/>
  <c r="K424" i="1" s="1"/>
  <c r="L424" i="1" s="1"/>
  <c r="M424" i="1" s="1"/>
  <c r="G424" i="1"/>
  <c r="H424" i="1" s="1"/>
  <c r="A425" i="1"/>
  <c r="I436" i="1"/>
  <c r="C355" i="1"/>
  <c r="P354" i="1"/>
  <c r="B354" i="1" s="1"/>
  <c r="D425" i="1" l="1"/>
  <c r="E425" i="1" s="1"/>
  <c r="F426" i="1" s="1"/>
  <c r="O425" i="1"/>
  <c r="C356" i="1"/>
  <c r="P355" i="1"/>
  <c r="B355" i="1" s="1"/>
  <c r="N424" i="1"/>
  <c r="A426" i="1"/>
  <c r="I437" i="1"/>
  <c r="J425" i="1"/>
  <c r="K425" i="1" s="1"/>
  <c r="L425" i="1" s="1"/>
  <c r="M425" i="1" s="1"/>
  <c r="Q424" i="1"/>
  <c r="R424" i="1" s="1"/>
  <c r="T425" i="1"/>
  <c r="S425" i="1"/>
  <c r="G425" i="1"/>
  <c r="H425" i="1" s="1"/>
  <c r="D426" i="1" l="1"/>
  <c r="E426" i="1" s="1"/>
  <c r="F427" i="1" s="1"/>
  <c r="O426" i="1"/>
  <c r="N425" i="1"/>
  <c r="Q425" i="1"/>
  <c r="R425" i="1" s="1"/>
  <c r="J426" i="1"/>
  <c r="K426" i="1" s="1"/>
  <c r="L426" i="1" s="1"/>
  <c r="M426" i="1" s="1"/>
  <c r="T426" i="1"/>
  <c r="S426" i="1"/>
  <c r="G426" i="1"/>
  <c r="H426" i="1" s="1"/>
  <c r="C357" i="1"/>
  <c r="P356" i="1"/>
  <c r="B356" i="1" s="1"/>
  <c r="I438" i="1"/>
  <c r="A427" i="1"/>
  <c r="D427" i="1" l="1"/>
  <c r="E427" i="1" s="1"/>
  <c r="F428" i="1" s="1"/>
  <c r="O427" i="1"/>
  <c r="A428" i="1"/>
  <c r="C358" i="1"/>
  <c r="P357" i="1"/>
  <c r="B357" i="1" s="1"/>
  <c r="N426" i="1"/>
  <c r="I439" i="1"/>
  <c r="Q426" i="1"/>
  <c r="R426" i="1" s="1"/>
  <c r="J427" i="1"/>
  <c r="K427" i="1" s="1"/>
  <c r="L427" i="1" s="1"/>
  <c r="M427" i="1" s="1"/>
  <c r="T427" i="1"/>
  <c r="S427" i="1"/>
  <c r="G427" i="1"/>
  <c r="H427" i="1" s="1"/>
  <c r="D428" i="1" l="1"/>
  <c r="E428" i="1" s="1"/>
  <c r="F429" i="1" s="1"/>
  <c r="O428" i="1"/>
  <c r="N427" i="1"/>
  <c r="Q427" i="1"/>
  <c r="R427" i="1" s="1"/>
  <c r="J428" i="1"/>
  <c r="K428" i="1" s="1"/>
  <c r="L428" i="1" s="1"/>
  <c r="M428" i="1" s="1"/>
  <c r="S428" i="1"/>
  <c r="T428" i="1"/>
  <c r="G428" i="1"/>
  <c r="H428" i="1" s="1"/>
  <c r="C359" i="1"/>
  <c r="P358" i="1"/>
  <c r="B358" i="1" s="1"/>
  <c r="I440" i="1"/>
  <c r="A429" i="1"/>
  <c r="D429" i="1" l="1"/>
  <c r="E429" i="1" s="1"/>
  <c r="F430" i="1" s="1"/>
  <c r="O429" i="1"/>
  <c r="N428" i="1"/>
  <c r="Q428" i="1"/>
  <c r="R428" i="1" s="1"/>
  <c r="J429" i="1"/>
  <c r="K429" i="1" s="1"/>
  <c r="L429" i="1" s="1"/>
  <c r="M429" i="1" s="1"/>
  <c r="T429" i="1"/>
  <c r="S429" i="1"/>
  <c r="G429" i="1"/>
  <c r="H429" i="1" s="1"/>
  <c r="I441" i="1"/>
  <c r="C360" i="1"/>
  <c r="P359" i="1"/>
  <c r="B359" i="1" s="1"/>
  <c r="A430" i="1"/>
  <c r="D430" i="1" l="1"/>
  <c r="E430" i="1" s="1"/>
  <c r="F431" i="1" s="1"/>
  <c r="O430" i="1"/>
  <c r="N429" i="1"/>
  <c r="A431" i="1"/>
  <c r="Q429" i="1"/>
  <c r="R429" i="1" s="1"/>
  <c r="S430" i="1"/>
  <c r="J430" i="1"/>
  <c r="K430" i="1" s="1"/>
  <c r="L430" i="1" s="1"/>
  <c r="M430" i="1" s="1"/>
  <c r="T430" i="1"/>
  <c r="G430" i="1"/>
  <c r="H430" i="1" s="1"/>
  <c r="C361" i="1"/>
  <c r="P360" i="1"/>
  <c r="B360" i="1" s="1"/>
  <c r="I442" i="1"/>
  <c r="D431" i="1" l="1"/>
  <c r="E431" i="1" s="1"/>
  <c r="F432" i="1" s="1"/>
  <c r="O431" i="1"/>
  <c r="N430" i="1"/>
  <c r="C362" i="1"/>
  <c r="P361" i="1"/>
  <c r="B361" i="1" s="1"/>
  <c r="I443" i="1"/>
  <c r="Q430" i="1"/>
  <c r="R430" i="1" s="1"/>
  <c r="J431" i="1"/>
  <c r="K431" i="1" s="1"/>
  <c r="L431" i="1" s="1"/>
  <c r="M431" i="1" s="1"/>
  <c r="S431" i="1"/>
  <c r="T431" i="1"/>
  <c r="G431" i="1"/>
  <c r="H431" i="1" s="1"/>
  <c r="A432" i="1"/>
  <c r="D432" i="1" l="1"/>
  <c r="E432" i="1" s="1"/>
  <c r="F433" i="1" s="1"/>
  <c r="O432" i="1"/>
  <c r="N431" i="1"/>
  <c r="A433" i="1"/>
  <c r="I444" i="1"/>
  <c r="C363" i="1"/>
  <c r="P362" i="1"/>
  <c r="B362" i="1" s="1"/>
  <c r="Q431" i="1"/>
  <c r="R431" i="1" s="1"/>
  <c r="J432" i="1"/>
  <c r="K432" i="1" s="1"/>
  <c r="L432" i="1" s="1"/>
  <c r="M432" i="1" s="1"/>
  <c r="T432" i="1"/>
  <c r="S432" i="1"/>
  <c r="G432" i="1"/>
  <c r="H432" i="1" s="1"/>
  <c r="D433" i="1" l="1"/>
  <c r="E433" i="1" s="1"/>
  <c r="F434" i="1" s="1"/>
  <c r="O433" i="1"/>
  <c r="N432" i="1"/>
  <c r="I445" i="1"/>
  <c r="Q432" i="1"/>
  <c r="R432" i="1" s="1"/>
  <c r="S433" i="1"/>
  <c r="J433" i="1"/>
  <c r="K433" i="1" s="1"/>
  <c r="L433" i="1" s="1"/>
  <c r="M433" i="1" s="1"/>
  <c r="T433" i="1"/>
  <c r="G433" i="1"/>
  <c r="H433" i="1" s="1"/>
  <c r="A434" i="1"/>
  <c r="C364" i="1"/>
  <c r="P363" i="1"/>
  <c r="B363" i="1" s="1"/>
  <c r="D434" i="1" l="1"/>
  <c r="E434" i="1" s="1"/>
  <c r="F435" i="1" s="1"/>
  <c r="O434" i="1"/>
  <c r="N433" i="1"/>
  <c r="A435" i="1"/>
  <c r="I446" i="1"/>
  <c r="C365" i="1"/>
  <c r="P364" i="1"/>
  <c r="B364" i="1" s="1"/>
  <c r="T434" i="1"/>
  <c r="Q433" i="1"/>
  <c r="R433" i="1" s="1"/>
  <c r="S434" i="1"/>
  <c r="J434" i="1"/>
  <c r="K434" i="1" s="1"/>
  <c r="L434" i="1" s="1"/>
  <c r="M434" i="1" s="1"/>
  <c r="G434" i="1"/>
  <c r="H434" i="1" s="1"/>
  <c r="D435" i="1" l="1"/>
  <c r="E435" i="1" s="1"/>
  <c r="F436" i="1" s="1"/>
  <c r="O435" i="1"/>
  <c r="J435" i="1"/>
  <c r="K435" i="1" s="1"/>
  <c r="L435" i="1" s="1"/>
  <c r="M435" i="1" s="1"/>
  <c r="Q434" i="1"/>
  <c r="R434" i="1" s="1"/>
  <c r="S435" i="1"/>
  <c r="T435" i="1"/>
  <c r="G435" i="1"/>
  <c r="H435" i="1" s="1"/>
  <c r="C366" i="1"/>
  <c r="P365" i="1"/>
  <c r="B365" i="1" s="1"/>
  <c r="N434" i="1"/>
  <c r="I447" i="1"/>
  <c r="A436" i="1"/>
  <c r="D436" i="1" l="1"/>
  <c r="E436" i="1" s="1"/>
  <c r="F437" i="1" s="1"/>
  <c r="O436" i="1"/>
  <c r="N435" i="1"/>
  <c r="I448" i="1"/>
  <c r="C367" i="1"/>
  <c r="P366" i="1"/>
  <c r="B366" i="1" s="1"/>
  <c r="A437" i="1"/>
  <c r="J436" i="1"/>
  <c r="K436" i="1" s="1"/>
  <c r="L436" i="1" s="1"/>
  <c r="M436" i="1" s="1"/>
  <c r="S436" i="1"/>
  <c r="Q435" i="1"/>
  <c r="R435" i="1" s="1"/>
  <c r="T436" i="1"/>
  <c r="G436" i="1"/>
  <c r="H436" i="1" s="1"/>
  <c r="D437" i="1" l="1"/>
  <c r="E437" i="1" s="1"/>
  <c r="F438" i="1" s="1"/>
  <c r="O437" i="1"/>
  <c r="N436" i="1"/>
  <c r="T437" i="1"/>
  <c r="Q436" i="1"/>
  <c r="R436" i="1" s="1"/>
  <c r="J437" i="1"/>
  <c r="K437" i="1" s="1"/>
  <c r="L437" i="1" s="1"/>
  <c r="M437" i="1" s="1"/>
  <c r="S437" i="1"/>
  <c r="G437" i="1"/>
  <c r="H437" i="1" s="1"/>
  <c r="I449" i="1"/>
  <c r="A438" i="1"/>
  <c r="C368" i="1"/>
  <c r="P367" i="1"/>
  <c r="B367" i="1" s="1"/>
  <c r="D438" i="1" l="1"/>
  <c r="E438" i="1" s="1"/>
  <c r="F439" i="1" s="1"/>
  <c r="O438" i="1"/>
  <c r="A439" i="1"/>
  <c r="C369" i="1"/>
  <c r="P368" i="1"/>
  <c r="B368" i="1" s="1"/>
  <c r="T438" i="1"/>
  <c r="Q437" i="1"/>
  <c r="R437" i="1" s="1"/>
  <c r="S438" i="1"/>
  <c r="J438" i="1"/>
  <c r="K438" i="1" s="1"/>
  <c r="L438" i="1" s="1"/>
  <c r="M438" i="1" s="1"/>
  <c r="G438" i="1"/>
  <c r="H438" i="1" s="1"/>
  <c r="N437" i="1"/>
  <c r="I450" i="1"/>
  <c r="D439" i="1" l="1"/>
  <c r="E439" i="1" s="1"/>
  <c r="F440" i="1" s="1"/>
  <c r="O439" i="1"/>
  <c r="N438" i="1"/>
  <c r="A440" i="1"/>
  <c r="I451" i="1"/>
  <c r="C370" i="1"/>
  <c r="P369" i="1"/>
  <c r="B369" i="1" s="1"/>
  <c r="T439" i="1"/>
  <c r="Q438" i="1"/>
  <c r="R438" i="1" s="1"/>
  <c r="S439" i="1"/>
  <c r="J439" i="1"/>
  <c r="K439" i="1" s="1"/>
  <c r="L439" i="1" s="1"/>
  <c r="M439" i="1" s="1"/>
  <c r="G439" i="1"/>
  <c r="H439" i="1" s="1"/>
  <c r="D440" i="1" l="1"/>
  <c r="E440" i="1" s="1"/>
  <c r="F441" i="1" s="1"/>
  <c r="O440" i="1"/>
  <c r="S440" i="1"/>
  <c r="T440" i="1"/>
  <c r="Q439" i="1"/>
  <c r="R439" i="1" s="1"/>
  <c r="J440" i="1"/>
  <c r="K440" i="1" s="1"/>
  <c r="L440" i="1" s="1"/>
  <c r="M440" i="1" s="1"/>
  <c r="G440" i="1"/>
  <c r="H440" i="1" s="1"/>
  <c r="I452" i="1"/>
  <c r="A441" i="1"/>
  <c r="N439" i="1"/>
  <c r="C371" i="1"/>
  <c r="P370" i="1"/>
  <c r="B370" i="1" s="1"/>
  <c r="D441" i="1" l="1"/>
  <c r="E441" i="1" s="1"/>
  <c r="F442" i="1" s="1"/>
  <c r="O441" i="1"/>
  <c r="N440" i="1"/>
  <c r="C372" i="1"/>
  <c r="P371" i="1"/>
  <c r="B371" i="1" s="1"/>
  <c r="A442" i="1"/>
  <c r="I453" i="1"/>
  <c r="S441" i="1"/>
  <c r="Q440" i="1"/>
  <c r="R440" i="1" s="1"/>
  <c r="J441" i="1"/>
  <c r="K441" i="1" s="1"/>
  <c r="L441" i="1" s="1"/>
  <c r="M441" i="1" s="1"/>
  <c r="T441" i="1"/>
  <c r="G441" i="1"/>
  <c r="H441" i="1" s="1"/>
  <c r="D442" i="1" l="1"/>
  <c r="E442" i="1" s="1"/>
  <c r="F443" i="1" s="1"/>
  <c r="O442" i="1"/>
  <c r="N441" i="1"/>
  <c r="A443" i="1"/>
  <c r="S442" i="1"/>
  <c r="Q441" i="1"/>
  <c r="R441" i="1" s="1"/>
  <c r="J442" i="1"/>
  <c r="K442" i="1" s="1"/>
  <c r="L442" i="1" s="1"/>
  <c r="M442" i="1" s="1"/>
  <c r="T442" i="1"/>
  <c r="G442" i="1"/>
  <c r="H442" i="1" s="1"/>
  <c r="C373" i="1"/>
  <c r="P372" i="1"/>
  <c r="B372" i="1" s="1"/>
  <c r="I454" i="1"/>
  <c r="D443" i="1" l="1"/>
  <c r="E443" i="1" s="1"/>
  <c r="F444" i="1" s="1"/>
  <c r="O443" i="1"/>
  <c r="N442" i="1"/>
  <c r="Q442" i="1"/>
  <c r="R442" i="1" s="1"/>
  <c r="J443" i="1"/>
  <c r="K443" i="1" s="1"/>
  <c r="L443" i="1" s="1"/>
  <c r="M443" i="1" s="1"/>
  <c r="T443" i="1"/>
  <c r="S443" i="1"/>
  <c r="G443" i="1"/>
  <c r="H443" i="1" s="1"/>
  <c r="I455" i="1"/>
  <c r="C374" i="1"/>
  <c r="P373" i="1"/>
  <c r="B373" i="1" s="1"/>
  <c r="A444" i="1"/>
  <c r="D444" i="1" l="1"/>
  <c r="E444" i="1" s="1"/>
  <c r="F445" i="1" s="1"/>
  <c r="O444" i="1"/>
  <c r="A445" i="1"/>
  <c r="N443" i="1"/>
  <c r="C375" i="1"/>
  <c r="P374" i="1"/>
  <c r="B374" i="1" s="1"/>
  <c r="S444" i="1"/>
  <c r="Q443" i="1"/>
  <c r="R443" i="1" s="1"/>
  <c r="J444" i="1"/>
  <c r="K444" i="1" s="1"/>
  <c r="L444" i="1" s="1"/>
  <c r="M444" i="1" s="1"/>
  <c r="T444" i="1"/>
  <c r="G444" i="1"/>
  <c r="H444" i="1" s="1"/>
  <c r="I456" i="1"/>
  <c r="D445" i="1" l="1"/>
  <c r="E445" i="1" s="1"/>
  <c r="F446" i="1" s="1"/>
  <c r="O445" i="1"/>
  <c r="N444" i="1"/>
  <c r="I457" i="1"/>
  <c r="C376" i="1"/>
  <c r="P375" i="1"/>
  <c r="B375" i="1" s="1"/>
  <c r="A446" i="1"/>
  <c r="S445" i="1"/>
  <c r="Q444" i="1"/>
  <c r="R444" i="1" s="1"/>
  <c r="J445" i="1"/>
  <c r="K445" i="1" s="1"/>
  <c r="L445" i="1" s="1"/>
  <c r="M445" i="1" s="1"/>
  <c r="T445" i="1"/>
  <c r="G445" i="1"/>
  <c r="H445" i="1" s="1"/>
  <c r="D446" i="1" l="1"/>
  <c r="E446" i="1" s="1"/>
  <c r="F447" i="1" s="1"/>
  <c r="O446" i="1"/>
  <c r="N445" i="1"/>
  <c r="I458" i="1"/>
  <c r="A447" i="1"/>
  <c r="S446" i="1"/>
  <c r="Q445" i="1"/>
  <c r="R445" i="1" s="1"/>
  <c r="J446" i="1"/>
  <c r="K446" i="1" s="1"/>
  <c r="L446" i="1" s="1"/>
  <c r="M446" i="1" s="1"/>
  <c r="T446" i="1"/>
  <c r="G446" i="1"/>
  <c r="H446" i="1" s="1"/>
  <c r="C377" i="1"/>
  <c r="P376" i="1"/>
  <c r="B376" i="1" s="1"/>
  <c r="D447" i="1" l="1"/>
  <c r="E447" i="1" s="1"/>
  <c r="F448" i="1" s="1"/>
  <c r="O447" i="1"/>
  <c r="I459" i="1"/>
  <c r="T447" i="1"/>
  <c r="Q446" i="1"/>
  <c r="R446" i="1" s="1"/>
  <c r="S447" i="1"/>
  <c r="J447" i="1"/>
  <c r="K447" i="1" s="1"/>
  <c r="L447" i="1" s="1"/>
  <c r="M447" i="1" s="1"/>
  <c r="G447" i="1"/>
  <c r="H447" i="1" s="1"/>
  <c r="C378" i="1"/>
  <c r="P377" i="1"/>
  <c r="B377" i="1" s="1"/>
  <c r="N446" i="1"/>
  <c r="A448" i="1"/>
  <c r="D448" i="1" l="1"/>
  <c r="E448" i="1" s="1"/>
  <c r="F449" i="1" s="1"/>
  <c r="O448" i="1"/>
  <c r="I460" i="1"/>
  <c r="A449" i="1"/>
  <c r="Q447" i="1"/>
  <c r="R447" i="1" s="1"/>
  <c r="T448" i="1"/>
  <c r="J448" i="1"/>
  <c r="K448" i="1" s="1"/>
  <c r="L448" i="1" s="1"/>
  <c r="M448" i="1" s="1"/>
  <c r="S448" i="1"/>
  <c r="G448" i="1"/>
  <c r="H448" i="1" s="1"/>
  <c r="C379" i="1"/>
  <c r="P378" i="1"/>
  <c r="B378" i="1" s="1"/>
  <c r="N447" i="1"/>
  <c r="D449" i="1" l="1"/>
  <c r="E449" i="1" s="1"/>
  <c r="F450" i="1" s="1"/>
  <c r="O449" i="1"/>
  <c r="N448" i="1"/>
  <c r="A450" i="1"/>
  <c r="I461" i="1"/>
  <c r="C380" i="1"/>
  <c r="P379" i="1"/>
  <c r="B379" i="1" s="1"/>
  <c r="Q448" i="1"/>
  <c r="R448" i="1" s="1"/>
  <c r="T449" i="1"/>
  <c r="S449" i="1"/>
  <c r="J449" i="1"/>
  <c r="K449" i="1" s="1"/>
  <c r="L449" i="1" s="1"/>
  <c r="M449" i="1" s="1"/>
  <c r="G449" i="1"/>
  <c r="H449" i="1" s="1"/>
  <c r="D450" i="1" l="1"/>
  <c r="E450" i="1" s="1"/>
  <c r="F451" i="1" s="1"/>
  <c r="O450" i="1"/>
  <c r="N449" i="1"/>
  <c r="I462" i="1"/>
  <c r="A451" i="1"/>
  <c r="C381" i="1"/>
  <c r="P380" i="1"/>
  <c r="B380" i="1" s="1"/>
  <c r="Q449" i="1"/>
  <c r="R449" i="1" s="1"/>
  <c r="S450" i="1"/>
  <c r="J450" i="1"/>
  <c r="K450" i="1" s="1"/>
  <c r="L450" i="1" s="1"/>
  <c r="M450" i="1" s="1"/>
  <c r="T450" i="1"/>
  <c r="G450" i="1"/>
  <c r="H450" i="1" s="1"/>
  <c r="D451" i="1" l="1"/>
  <c r="E451" i="1" s="1"/>
  <c r="F452" i="1" s="1"/>
  <c r="O451" i="1"/>
  <c r="N450" i="1"/>
  <c r="A452" i="1"/>
  <c r="I463" i="1"/>
  <c r="C382" i="1"/>
  <c r="P381" i="1"/>
  <c r="B381" i="1" s="1"/>
  <c r="Q450" i="1"/>
  <c r="R450" i="1" s="1"/>
  <c r="T451" i="1"/>
  <c r="J451" i="1"/>
  <c r="K451" i="1" s="1"/>
  <c r="L451" i="1" s="1"/>
  <c r="M451" i="1" s="1"/>
  <c r="S451" i="1"/>
  <c r="G451" i="1"/>
  <c r="H451" i="1" s="1"/>
  <c r="D452" i="1" l="1"/>
  <c r="E452" i="1" s="1"/>
  <c r="F453" i="1" s="1"/>
  <c r="O452" i="1"/>
  <c r="N451" i="1"/>
  <c r="A453" i="1"/>
  <c r="J452" i="1"/>
  <c r="K452" i="1" s="1"/>
  <c r="L452" i="1" s="1"/>
  <c r="M452" i="1" s="1"/>
  <c r="Q451" i="1"/>
  <c r="R451" i="1" s="1"/>
  <c r="T452" i="1"/>
  <c r="S452" i="1"/>
  <c r="G452" i="1"/>
  <c r="H452" i="1" s="1"/>
  <c r="C383" i="1"/>
  <c r="P382" i="1"/>
  <c r="B382" i="1" s="1"/>
  <c r="I464" i="1"/>
  <c r="D453" i="1" l="1"/>
  <c r="E453" i="1" s="1"/>
  <c r="F454" i="1" s="1"/>
  <c r="O453" i="1"/>
  <c r="I465" i="1"/>
  <c r="N452" i="1"/>
  <c r="A454" i="1"/>
  <c r="C384" i="1"/>
  <c r="P383" i="1"/>
  <c r="B383" i="1" s="1"/>
  <c r="J453" i="1"/>
  <c r="K453" i="1" s="1"/>
  <c r="L453" i="1" s="1"/>
  <c r="M453" i="1" s="1"/>
  <c r="S453" i="1"/>
  <c r="Q452" i="1"/>
  <c r="R452" i="1" s="1"/>
  <c r="T453" i="1"/>
  <c r="G453" i="1"/>
  <c r="H453" i="1" s="1"/>
  <c r="D454" i="1" l="1"/>
  <c r="E454" i="1" s="1"/>
  <c r="F455" i="1" s="1"/>
  <c r="O454" i="1"/>
  <c r="N453" i="1"/>
  <c r="A455" i="1"/>
  <c r="I466" i="1"/>
  <c r="C385" i="1"/>
  <c r="P384" i="1"/>
  <c r="B384" i="1" s="1"/>
  <c r="J454" i="1"/>
  <c r="K454" i="1" s="1"/>
  <c r="L454" i="1" s="1"/>
  <c r="M454" i="1" s="1"/>
  <c r="Q453" i="1"/>
  <c r="R453" i="1" s="1"/>
  <c r="S454" i="1"/>
  <c r="T454" i="1"/>
  <c r="G454" i="1"/>
  <c r="H454" i="1" s="1"/>
  <c r="D455" i="1" l="1"/>
  <c r="E455" i="1" s="1"/>
  <c r="F456" i="1" s="1"/>
  <c r="O455" i="1"/>
  <c r="A456" i="1"/>
  <c r="N454" i="1"/>
  <c r="I467" i="1"/>
  <c r="C386" i="1"/>
  <c r="P385" i="1"/>
  <c r="B385" i="1" s="1"/>
  <c r="S455" i="1"/>
  <c r="Q454" i="1"/>
  <c r="R454" i="1" s="1"/>
  <c r="J455" i="1"/>
  <c r="K455" i="1" s="1"/>
  <c r="L455" i="1" s="1"/>
  <c r="M455" i="1" s="1"/>
  <c r="T455" i="1"/>
  <c r="G455" i="1"/>
  <c r="H455" i="1" s="1"/>
  <c r="D456" i="1" l="1"/>
  <c r="E456" i="1" s="1"/>
  <c r="F457" i="1" s="1"/>
  <c r="O456" i="1"/>
  <c r="I468" i="1"/>
  <c r="A457" i="1"/>
  <c r="N455" i="1"/>
  <c r="C387" i="1"/>
  <c r="P386" i="1"/>
  <c r="B386" i="1" s="1"/>
  <c r="S456" i="1"/>
  <c r="Q455" i="1"/>
  <c r="R455" i="1" s="1"/>
  <c r="J456" i="1"/>
  <c r="K456" i="1" s="1"/>
  <c r="L456" i="1" s="1"/>
  <c r="M456" i="1" s="1"/>
  <c r="T456" i="1"/>
  <c r="G456" i="1"/>
  <c r="H456" i="1" s="1"/>
  <c r="D457" i="1" l="1"/>
  <c r="E457" i="1" s="1"/>
  <c r="F458" i="1" s="1"/>
  <c r="O457" i="1"/>
  <c r="A458" i="1"/>
  <c r="C388" i="1"/>
  <c r="P387" i="1"/>
  <c r="B387" i="1" s="1"/>
  <c r="J457" i="1"/>
  <c r="K457" i="1" s="1"/>
  <c r="L457" i="1" s="1"/>
  <c r="M457" i="1" s="1"/>
  <c r="Q456" i="1"/>
  <c r="R456" i="1" s="1"/>
  <c r="T457" i="1"/>
  <c r="S457" i="1"/>
  <c r="G457" i="1"/>
  <c r="H457" i="1" s="1"/>
  <c r="I469" i="1"/>
  <c r="N456" i="1"/>
  <c r="D458" i="1" l="1"/>
  <c r="E458" i="1" s="1"/>
  <c r="F459" i="1" s="1"/>
  <c r="O458" i="1"/>
  <c r="N457" i="1"/>
  <c r="Q457" i="1"/>
  <c r="R457" i="1" s="1"/>
  <c r="J458" i="1"/>
  <c r="K458" i="1" s="1"/>
  <c r="L458" i="1" s="1"/>
  <c r="M458" i="1" s="1"/>
  <c r="T458" i="1"/>
  <c r="S458" i="1"/>
  <c r="G458" i="1"/>
  <c r="H458" i="1" s="1"/>
  <c r="I470" i="1"/>
  <c r="C389" i="1"/>
  <c r="P388" i="1"/>
  <c r="B388" i="1" s="1"/>
  <c r="A459" i="1"/>
  <c r="D459" i="1" l="1"/>
  <c r="E459" i="1" s="1"/>
  <c r="F460" i="1" s="1"/>
  <c r="O459" i="1"/>
  <c r="N458" i="1"/>
  <c r="C390" i="1"/>
  <c r="P389" i="1"/>
  <c r="B389" i="1" s="1"/>
  <c r="T459" i="1"/>
  <c r="Q458" i="1"/>
  <c r="R458" i="1" s="1"/>
  <c r="S459" i="1"/>
  <c r="J459" i="1"/>
  <c r="K459" i="1" s="1"/>
  <c r="L459" i="1" s="1"/>
  <c r="M459" i="1" s="1"/>
  <c r="G459" i="1"/>
  <c r="H459" i="1" s="1"/>
  <c r="A460" i="1"/>
  <c r="I471" i="1"/>
  <c r="D460" i="1" l="1"/>
  <c r="E460" i="1" s="1"/>
  <c r="F461" i="1" s="1"/>
  <c r="O460" i="1"/>
  <c r="I472" i="1"/>
  <c r="A461" i="1"/>
  <c r="C391" i="1"/>
  <c r="P390" i="1"/>
  <c r="B390" i="1" s="1"/>
  <c r="S460" i="1"/>
  <c r="Q459" i="1"/>
  <c r="R459" i="1" s="1"/>
  <c r="J460" i="1"/>
  <c r="K460" i="1" s="1"/>
  <c r="L460" i="1" s="1"/>
  <c r="M460" i="1" s="1"/>
  <c r="T460" i="1"/>
  <c r="G460" i="1"/>
  <c r="N459" i="1"/>
  <c r="D461" i="1" l="1"/>
  <c r="E461" i="1" s="1"/>
  <c r="F462" i="1" s="1"/>
  <c r="O461" i="1"/>
  <c r="G461" i="1"/>
  <c r="H461" i="1" s="1"/>
  <c r="C392" i="1"/>
  <c r="P391" i="1"/>
  <c r="B391" i="1" s="1"/>
  <c r="Q460" i="1"/>
  <c r="R460" i="1" s="1"/>
  <c r="J461" i="1"/>
  <c r="K461" i="1" s="1"/>
  <c r="L461" i="1" s="1"/>
  <c r="M461" i="1" s="1"/>
  <c r="T461" i="1"/>
  <c r="S461" i="1"/>
  <c r="I473" i="1"/>
  <c r="A462" i="1"/>
  <c r="H460" i="1"/>
  <c r="N460" i="1" s="1"/>
  <c r="D462" i="1" l="1"/>
  <c r="E462" i="1" s="1"/>
  <c r="F463" i="1" s="1"/>
  <c r="O462" i="1"/>
  <c r="G462" i="1"/>
  <c r="H462" i="1" s="1"/>
  <c r="N461" i="1"/>
  <c r="A463" i="1"/>
  <c r="C393" i="1"/>
  <c r="P392" i="1"/>
  <c r="B392" i="1" s="1"/>
  <c r="I474" i="1"/>
  <c r="J462" i="1"/>
  <c r="K462" i="1" s="1"/>
  <c r="L462" i="1" s="1"/>
  <c r="M462" i="1" s="1"/>
  <c r="Q461" i="1"/>
  <c r="R461" i="1" s="1"/>
  <c r="T462" i="1"/>
  <c r="S462" i="1"/>
  <c r="D463" i="1" l="1"/>
  <c r="E463" i="1" s="1"/>
  <c r="F464" i="1" s="1"/>
  <c r="O463" i="1"/>
  <c r="I475" i="1"/>
  <c r="T463" i="1"/>
  <c r="Q462" i="1"/>
  <c r="R462" i="1" s="1"/>
  <c r="S463" i="1"/>
  <c r="J463" i="1"/>
  <c r="K463" i="1" s="1"/>
  <c r="L463" i="1" s="1"/>
  <c r="M463" i="1" s="1"/>
  <c r="N462" i="1"/>
  <c r="A464" i="1"/>
  <c r="G463" i="1"/>
  <c r="C394" i="1"/>
  <c r="P393" i="1"/>
  <c r="B393" i="1" s="1"/>
  <c r="D464" i="1" l="1"/>
  <c r="E464" i="1" s="1"/>
  <c r="F465" i="1" s="1"/>
  <c r="O464" i="1"/>
  <c r="G464" i="1"/>
  <c r="H464" i="1" s="1"/>
  <c r="H463" i="1"/>
  <c r="N463" i="1" s="1"/>
  <c r="I476" i="1"/>
  <c r="C395" i="1"/>
  <c r="P394" i="1"/>
  <c r="B394" i="1" s="1"/>
  <c r="A465" i="1"/>
  <c r="S464" i="1"/>
  <c r="Q463" i="1"/>
  <c r="R463" i="1" s="1"/>
  <c r="J464" i="1"/>
  <c r="K464" i="1" s="1"/>
  <c r="L464" i="1" s="1"/>
  <c r="M464" i="1" s="1"/>
  <c r="T464" i="1"/>
  <c r="D465" i="1" l="1"/>
  <c r="E465" i="1" s="1"/>
  <c r="F466" i="1" s="1"/>
  <c r="O465" i="1"/>
  <c r="N464" i="1"/>
  <c r="T465" i="1"/>
  <c r="Q464" i="1"/>
  <c r="R464" i="1" s="1"/>
  <c r="J465" i="1"/>
  <c r="K465" i="1" s="1"/>
  <c r="L465" i="1" s="1"/>
  <c r="M465" i="1" s="1"/>
  <c r="S465" i="1"/>
  <c r="C396" i="1"/>
  <c r="P395" i="1"/>
  <c r="B395" i="1" s="1"/>
  <c r="A466" i="1"/>
  <c r="G465" i="1"/>
  <c r="I477" i="1"/>
  <c r="D466" i="1" l="1"/>
  <c r="E466" i="1" s="1"/>
  <c r="F467" i="1" s="1"/>
  <c r="O466" i="1"/>
  <c r="G466" i="1"/>
  <c r="H466" i="1" s="1"/>
  <c r="I478" i="1"/>
  <c r="A467" i="1"/>
  <c r="H465" i="1"/>
  <c r="N465" i="1" s="1"/>
  <c r="Q465" i="1"/>
  <c r="R465" i="1" s="1"/>
  <c r="J466" i="1"/>
  <c r="K466" i="1" s="1"/>
  <c r="L466" i="1" s="1"/>
  <c r="M466" i="1" s="1"/>
  <c r="T466" i="1"/>
  <c r="S466" i="1"/>
  <c r="C397" i="1"/>
  <c r="P396" i="1"/>
  <c r="B396" i="1" s="1"/>
  <c r="D467" i="1" l="1"/>
  <c r="E467" i="1" s="1"/>
  <c r="F468" i="1" s="1"/>
  <c r="O467" i="1"/>
  <c r="N466" i="1"/>
  <c r="T467" i="1"/>
  <c r="Q466" i="1"/>
  <c r="R466" i="1" s="1"/>
  <c r="S467" i="1"/>
  <c r="J467" i="1"/>
  <c r="K467" i="1" s="1"/>
  <c r="L467" i="1" s="1"/>
  <c r="M467" i="1" s="1"/>
  <c r="C398" i="1"/>
  <c r="P397" i="1"/>
  <c r="B397" i="1" s="1"/>
  <c r="A468" i="1"/>
  <c r="G467" i="1"/>
  <c r="H467" i="1" s="1"/>
  <c r="I479" i="1"/>
  <c r="D468" i="1" l="1"/>
  <c r="E468" i="1" s="1"/>
  <c r="F469" i="1" s="1"/>
  <c r="O468" i="1"/>
  <c r="I480" i="1"/>
  <c r="N467" i="1"/>
  <c r="G468" i="1"/>
  <c r="A469" i="1"/>
  <c r="C399" i="1"/>
  <c r="P398" i="1"/>
  <c r="B398" i="1" s="1"/>
  <c r="Q467" i="1"/>
  <c r="R467" i="1" s="1"/>
  <c r="T468" i="1"/>
  <c r="S468" i="1"/>
  <c r="J468" i="1"/>
  <c r="K468" i="1" s="1"/>
  <c r="L468" i="1" s="1"/>
  <c r="M468" i="1" s="1"/>
  <c r="D469" i="1" l="1"/>
  <c r="E469" i="1" s="1"/>
  <c r="F470" i="1" s="1"/>
  <c r="O469" i="1"/>
  <c r="G469" i="1"/>
  <c r="H469" i="1" s="1"/>
  <c r="A470" i="1"/>
  <c r="C400" i="1"/>
  <c r="P399" i="1"/>
  <c r="B399" i="1" s="1"/>
  <c r="I481" i="1"/>
  <c r="H468" i="1"/>
  <c r="N468" i="1" s="1"/>
  <c r="T469" i="1"/>
  <c r="Q468" i="1"/>
  <c r="R468" i="1" s="1"/>
  <c r="S469" i="1"/>
  <c r="J469" i="1"/>
  <c r="K469" i="1" s="1"/>
  <c r="L469" i="1" s="1"/>
  <c r="M469" i="1" s="1"/>
  <c r="D470" i="1" l="1"/>
  <c r="E470" i="1" s="1"/>
  <c r="F471" i="1" s="1"/>
  <c r="O470" i="1"/>
  <c r="N469" i="1"/>
  <c r="Q469" i="1"/>
  <c r="R469" i="1" s="1"/>
  <c r="J470" i="1"/>
  <c r="K470" i="1" s="1"/>
  <c r="L470" i="1" s="1"/>
  <c r="M470" i="1" s="1"/>
  <c r="S470" i="1"/>
  <c r="T470" i="1"/>
  <c r="G470" i="1"/>
  <c r="I482" i="1"/>
  <c r="C401" i="1"/>
  <c r="P400" i="1"/>
  <c r="B400" i="1" s="1"/>
  <c r="A471" i="1"/>
  <c r="D471" i="1" l="1"/>
  <c r="E471" i="1" s="1"/>
  <c r="F472" i="1" s="1"/>
  <c r="O471" i="1"/>
  <c r="G471" i="1"/>
  <c r="H471" i="1" s="1"/>
  <c r="A472" i="1"/>
  <c r="C402" i="1"/>
  <c r="P401" i="1"/>
  <c r="B401" i="1" s="1"/>
  <c r="H470" i="1"/>
  <c r="N470" i="1" s="1"/>
  <c r="S471" i="1"/>
  <c r="T471" i="1"/>
  <c r="Q470" i="1"/>
  <c r="R470" i="1" s="1"/>
  <c r="J471" i="1"/>
  <c r="K471" i="1" s="1"/>
  <c r="L471" i="1" s="1"/>
  <c r="M471" i="1" s="1"/>
  <c r="I483" i="1"/>
  <c r="D472" i="1" l="1"/>
  <c r="E472" i="1" s="1"/>
  <c r="F473" i="1" s="1"/>
  <c r="O472" i="1"/>
  <c r="S472" i="1"/>
  <c r="Q471" i="1"/>
  <c r="R471" i="1" s="1"/>
  <c r="J472" i="1"/>
  <c r="K472" i="1" s="1"/>
  <c r="L472" i="1" s="1"/>
  <c r="M472" i="1" s="1"/>
  <c r="T472" i="1"/>
  <c r="G472" i="1"/>
  <c r="N471" i="1"/>
  <c r="C403" i="1"/>
  <c r="P402" i="1"/>
  <c r="B402" i="1" s="1"/>
  <c r="A473" i="1"/>
  <c r="I484" i="1"/>
  <c r="D473" i="1" l="1"/>
  <c r="E473" i="1" s="1"/>
  <c r="F474" i="1" s="1"/>
  <c r="O473" i="1"/>
  <c r="G473" i="1"/>
  <c r="H473" i="1" s="1"/>
  <c r="H472" i="1"/>
  <c r="N472" i="1" s="1"/>
  <c r="I485" i="1"/>
  <c r="A474" i="1"/>
  <c r="C404" i="1"/>
  <c r="P403" i="1"/>
  <c r="B403" i="1" s="1"/>
  <c r="T473" i="1"/>
  <c r="Q472" i="1"/>
  <c r="R472" i="1" s="1"/>
  <c r="S473" i="1"/>
  <c r="J473" i="1"/>
  <c r="K473" i="1" s="1"/>
  <c r="L473" i="1" s="1"/>
  <c r="M473" i="1" s="1"/>
  <c r="D474" i="1" l="1"/>
  <c r="E474" i="1" s="1"/>
  <c r="F475" i="1" s="1"/>
  <c r="O474" i="1"/>
  <c r="G474" i="1"/>
  <c r="H474" i="1" s="1"/>
  <c r="N473" i="1"/>
  <c r="C405" i="1"/>
  <c r="P404" i="1"/>
  <c r="B404" i="1" s="1"/>
  <c r="A475" i="1"/>
  <c r="J474" i="1"/>
  <c r="K474" i="1" s="1"/>
  <c r="L474" i="1" s="1"/>
  <c r="M474" i="1" s="1"/>
  <c r="S474" i="1"/>
  <c r="Q473" i="1"/>
  <c r="R473" i="1" s="1"/>
  <c r="T474" i="1"/>
  <c r="I486" i="1"/>
  <c r="D475" i="1" l="1"/>
  <c r="E475" i="1" s="1"/>
  <c r="F476" i="1" s="1"/>
  <c r="O475" i="1"/>
  <c r="C406" i="1"/>
  <c r="P405" i="1"/>
  <c r="B405" i="1" s="1"/>
  <c r="I487" i="1"/>
  <c r="N474" i="1"/>
  <c r="A476" i="1"/>
  <c r="Q474" i="1"/>
  <c r="R474" i="1" s="1"/>
  <c r="S475" i="1"/>
  <c r="T475" i="1"/>
  <c r="J475" i="1"/>
  <c r="K475" i="1" s="1"/>
  <c r="L475" i="1" s="1"/>
  <c r="M475" i="1" s="1"/>
  <c r="G475" i="1"/>
  <c r="D476" i="1" l="1"/>
  <c r="E476" i="1" s="1"/>
  <c r="F477" i="1" s="1"/>
  <c r="O476" i="1"/>
  <c r="G476" i="1"/>
  <c r="H476" i="1" s="1"/>
  <c r="I488" i="1"/>
  <c r="S476" i="1"/>
  <c r="Q475" i="1"/>
  <c r="R475" i="1" s="1"/>
  <c r="J476" i="1"/>
  <c r="K476" i="1" s="1"/>
  <c r="L476" i="1" s="1"/>
  <c r="M476" i="1" s="1"/>
  <c r="T476" i="1"/>
  <c r="H475" i="1"/>
  <c r="N475" i="1" s="1"/>
  <c r="A477" i="1"/>
  <c r="C407" i="1"/>
  <c r="P406" i="1"/>
  <c r="B406" i="1" s="1"/>
  <c r="D477" i="1" l="1"/>
  <c r="E477" i="1" s="1"/>
  <c r="F478" i="1" s="1"/>
  <c r="O477" i="1"/>
  <c r="G477" i="1"/>
  <c r="H477" i="1" s="1"/>
  <c r="N476" i="1"/>
  <c r="C408" i="1"/>
  <c r="P407" i="1"/>
  <c r="B407" i="1" s="1"/>
  <c r="A478" i="1"/>
  <c r="T477" i="1"/>
  <c r="Q476" i="1"/>
  <c r="R476" i="1" s="1"/>
  <c r="S477" i="1"/>
  <c r="J477" i="1"/>
  <c r="K477" i="1" s="1"/>
  <c r="L477" i="1" s="1"/>
  <c r="M477" i="1" s="1"/>
  <c r="I489" i="1"/>
  <c r="D478" i="1" l="1"/>
  <c r="E478" i="1" s="1"/>
  <c r="F479" i="1" s="1"/>
  <c r="O478" i="1"/>
  <c r="N477" i="1"/>
  <c r="G478" i="1"/>
  <c r="H478" i="1" s="1"/>
  <c r="I490" i="1"/>
  <c r="A479" i="1"/>
  <c r="C409" i="1"/>
  <c r="P408" i="1"/>
  <c r="B408" i="1" s="1"/>
  <c r="T478" i="1"/>
  <c r="Q477" i="1"/>
  <c r="R477" i="1" s="1"/>
  <c r="S478" i="1"/>
  <c r="J478" i="1"/>
  <c r="K478" i="1" s="1"/>
  <c r="L478" i="1" s="1"/>
  <c r="M478" i="1" s="1"/>
  <c r="D479" i="1" l="1"/>
  <c r="E479" i="1" s="1"/>
  <c r="F480" i="1" s="1"/>
  <c r="O479" i="1"/>
  <c r="I491" i="1"/>
  <c r="C410" i="1"/>
  <c r="P409" i="1"/>
  <c r="B409" i="1" s="1"/>
  <c r="A480" i="1"/>
  <c r="N478" i="1"/>
  <c r="Q478" i="1"/>
  <c r="R478" i="1" s="1"/>
  <c r="S479" i="1"/>
  <c r="T479" i="1"/>
  <c r="J479" i="1"/>
  <c r="K479" i="1" s="1"/>
  <c r="L479" i="1" s="1"/>
  <c r="M479" i="1" s="1"/>
  <c r="G479" i="1"/>
  <c r="D480" i="1" l="1"/>
  <c r="E480" i="1" s="1"/>
  <c r="F481" i="1" s="1"/>
  <c r="O480" i="1"/>
  <c r="G480" i="1"/>
  <c r="H480" i="1" s="1"/>
  <c r="I492" i="1"/>
  <c r="A481" i="1"/>
  <c r="C411" i="1"/>
  <c r="P410" i="1"/>
  <c r="B410" i="1" s="1"/>
  <c r="T480" i="1"/>
  <c r="Q479" i="1"/>
  <c r="R479" i="1" s="1"/>
  <c r="S480" i="1"/>
  <c r="J480" i="1"/>
  <c r="K480" i="1" s="1"/>
  <c r="L480" i="1" s="1"/>
  <c r="M480" i="1" s="1"/>
  <c r="H479" i="1"/>
  <c r="N479" i="1" s="1"/>
  <c r="D481" i="1" l="1"/>
  <c r="E481" i="1" s="1"/>
  <c r="F482" i="1" s="1"/>
  <c r="O481" i="1"/>
  <c r="G481" i="1"/>
  <c r="H481" i="1" s="1"/>
  <c r="N480" i="1"/>
  <c r="C412" i="1"/>
  <c r="P411" i="1"/>
  <c r="B411" i="1" s="1"/>
  <c r="A482" i="1"/>
  <c r="I493" i="1"/>
  <c r="S481" i="1"/>
  <c r="Q480" i="1"/>
  <c r="R480" i="1" s="1"/>
  <c r="J481" i="1"/>
  <c r="K481" i="1" s="1"/>
  <c r="L481" i="1" s="1"/>
  <c r="M481" i="1" s="1"/>
  <c r="T481" i="1"/>
  <c r="D482" i="1" l="1"/>
  <c r="E482" i="1" s="1"/>
  <c r="F483" i="1" s="1"/>
  <c r="O482" i="1"/>
  <c r="N481" i="1"/>
  <c r="I494" i="1"/>
  <c r="A483" i="1"/>
  <c r="C413" i="1"/>
  <c r="P412" i="1"/>
  <c r="B412" i="1" s="1"/>
  <c r="J482" i="1"/>
  <c r="K482" i="1" s="1"/>
  <c r="L482" i="1" s="1"/>
  <c r="M482" i="1" s="1"/>
  <c r="S482" i="1"/>
  <c r="Q481" i="1"/>
  <c r="R481" i="1" s="1"/>
  <c r="T482" i="1"/>
  <c r="G482" i="1"/>
  <c r="D483" i="1" l="1"/>
  <c r="E483" i="1" s="1"/>
  <c r="F484" i="1" s="1"/>
  <c r="O483" i="1"/>
  <c r="G483" i="1"/>
  <c r="H483" i="1" s="1"/>
  <c r="A484" i="1"/>
  <c r="I495" i="1"/>
  <c r="H482" i="1"/>
  <c r="N482" i="1" s="1"/>
  <c r="C414" i="1"/>
  <c r="P413" i="1"/>
  <c r="B413" i="1" s="1"/>
  <c r="S483" i="1"/>
  <c r="T483" i="1"/>
  <c r="Q482" i="1"/>
  <c r="R482" i="1" s="1"/>
  <c r="J483" i="1"/>
  <c r="K483" i="1" s="1"/>
  <c r="L483" i="1" s="1"/>
  <c r="M483" i="1" s="1"/>
  <c r="D484" i="1" l="1"/>
  <c r="E484" i="1" s="1"/>
  <c r="F485" i="1" s="1"/>
  <c r="O484" i="1"/>
  <c r="G484" i="1"/>
  <c r="H484" i="1" s="1"/>
  <c r="N483" i="1"/>
  <c r="C415" i="1"/>
  <c r="P414" i="1"/>
  <c r="B414" i="1" s="1"/>
  <c r="I496" i="1"/>
  <c r="T484" i="1"/>
  <c r="Q483" i="1"/>
  <c r="R483" i="1" s="1"/>
  <c r="S484" i="1"/>
  <c r="J484" i="1"/>
  <c r="K484" i="1" s="1"/>
  <c r="L484" i="1" s="1"/>
  <c r="M484" i="1" s="1"/>
  <c r="A485" i="1"/>
  <c r="D485" i="1" l="1"/>
  <c r="E485" i="1" s="1"/>
  <c r="F486" i="1" s="1"/>
  <c r="O485" i="1"/>
  <c r="N484" i="1"/>
  <c r="C416" i="1"/>
  <c r="P415" i="1"/>
  <c r="B415" i="1" s="1"/>
  <c r="A486" i="1"/>
  <c r="I497" i="1"/>
  <c r="T485" i="1"/>
  <c r="Q484" i="1"/>
  <c r="R484" i="1" s="1"/>
  <c r="S485" i="1"/>
  <c r="J485" i="1"/>
  <c r="K485" i="1" s="1"/>
  <c r="L485" i="1" s="1"/>
  <c r="M485" i="1" s="1"/>
  <c r="G485" i="1"/>
  <c r="H485" i="1" s="1"/>
  <c r="D486" i="1" l="1"/>
  <c r="E486" i="1" s="1"/>
  <c r="F487" i="1" s="1"/>
  <c r="O486" i="1"/>
  <c r="T486" i="1"/>
  <c r="Q485" i="1"/>
  <c r="R485" i="1" s="1"/>
  <c r="S486" i="1"/>
  <c r="J486" i="1"/>
  <c r="K486" i="1" s="1"/>
  <c r="L486" i="1" s="1"/>
  <c r="M486" i="1" s="1"/>
  <c r="G486" i="1"/>
  <c r="H486" i="1" s="1"/>
  <c r="A487" i="1"/>
  <c r="C417" i="1"/>
  <c r="P416" i="1"/>
  <c r="B416" i="1" s="1"/>
  <c r="N485" i="1"/>
  <c r="I498" i="1"/>
  <c r="D487" i="1" l="1"/>
  <c r="E487" i="1" s="1"/>
  <c r="F488" i="1" s="1"/>
  <c r="O487" i="1"/>
  <c r="N486" i="1"/>
  <c r="S487" i="1"/>
  <c r="T487" i="1"/>
  <c r="Q486" i="1"/>
  <c r="R486" i="1" s="1"/>
  <c r="J487" i="1"/>
  <c r="K487" i="1" s="1"/>
  <c r="L487" i="1" s="1"/>
  <c r="M487" i="1" s="1"/>
  <c r="G487" i="1"/>
  <c r="H487" i="1" s="1"/>
  <c r="I499" i="1"/>
  <c r="C418" i="1"/>
  <c r="P417" i="1"/>
  <c r="B417" i="1" s="1"/>
  <c r="A488" i="1"/>
  <c r="D488" i="1" l="1"/>
  <c r="E488" i="1" s="1"/>
  <c r="F489" i="1" s="1"/>
  <c r="O488" i="1"/>
  <c r="N487" i="1"/>
  <c r="T488" i="1"/>
  <c r="J488" i="1"/>
  <c r="K488" i="1" s="1"/>
  <c r="L488" i="1" s="1"/>
  <c r="M488" i="1" s="1"/>
  <c r="Q487" i="1"/>
  <c r="R487" i="1" s="1"/>
  <c r="S488" i="1"/>
  <c r="G488" i="1"/>
  <c r="H488" i="1" s="1"/>
  <c r="C419" i="1"/>
  <c r="P418" i="1"/>
  <c r="B418" i="1" s="1"/>
  <c r="A489" i="1"/>
  <c r="I500" i="1"/>
  <c r="D489" i="1" l="1"/>
  <c r="E489" i="1" s="1"/>
  <c r="F490" i="1" s="1"/>
  <c r="O489" i="1"/>
  <c r="C420" i="1"/>
  <c r="P419" i="1"/>
  <c r="B419" i="1" s="1"/>
  <c r="T489" i="1"/>
  <c r="J489" i="1"/>
  <c r="K489" i="1" s="1"/>
  <c r="L489" i="1" s="1"/>
  <c r="M489" i="1" s="1"/>
  <c r="Q488" i="1"/>
  <c r="R488" i="1" s="1"/>
  <c r="S489" i="1"/>
  <c r="G489" i="1"/>
  <c r="H489" i="1" s="1"/>
  <c r="I501" i="1"/>
  <c r="A490" i="1"/>
  <c r="N488" i="1"/>
  <c r="D490" i="1" l="1"/>
  <c r="E490" i="1" s="1"/>
  <c r="F491" i="1" s="1"/>
  <c r="O490" i="1"/>
  <c r="N489" i="1"/>
  <c r="A491" i="1"/>
  <c r="C421" i="1"/>
  <c r="P420" i="1"/>
  <c r="B420" i="1" s="1"/>
  <c r="J490" i="1"/>
  <c r="K490" i="1" s="1"/>
  <c r="L490" i="1" s="1"/>
  <c r="M490" i="1" s="1"/>
  <c r="S490" i="1"/>
  <c r="Q489" i="1"/>
  <c r="R489" i="1" s="1"/>
  <c r="T490" i="1"/>
  <c r="G490" i="1"/>
  <c r="H490" i="1" s="1"/>
  <c r="I502" i="1"/>
  <c r="D491" i="1" l="1"/>
  <c r="E491" i="1" s="1"/>
  <c r="F492" i="1" s="1"/>
  <c r="O491" i="1"/>
  <c r="N490" i="1"/>
  <c r="I503" i="1"/>
  <c r="C422" i="1"/>
  <c r="P421" i="1"/>
  <c r="B421" i="1" s="1"/>
  <c r="A492" i="1"/>
  <c r="J491" i="1"/>
  <c r="K491" i="1" s="1"/>
  <c r="L491" i="1" s="1"/>
  <c r="M491" i="1" s="1"/>
  <c r="S491" i="1"/>
  <c r="Q490" i="1"/>
  <c r="R490" i="1" s="1"/>
  <c r="T491" i="1"/>
  <c r="G491" i="1"/>
  <c r="H491" i="1" s="1"/>
  <c r="D492" i="1" l="1"/>
  <c r="E492" i="1" s="1"/>
  <c r="F493" i="1" s="1"/>
  <c r="O492" i="1"/>
  <c r="N491" i="1"/>
  <c r="A493" i="1"/>
  <c r="I504" i="1"/>
  <c r="S492" i="1"/>
  <c r="T492" i="1"/>
  <c r="Q491" i="1"/>
  <c r="R491" i="1" s="1"/>
  <c r="J492" i="1"/>
  <c r="K492" i="1" s="1"/>
  <c r="L492" i="1" s="1"/>
  <c r="M492" i="1" s="1"/>
  <c r="G492" i="1"/>
  <c r="H492" i="1" s="1"/>
  <c r="C423" i="1"/>
  <c r="P422" i="1"/>
  <c r="B422" i="1" s="1"/>
  <c r="D493" i="1" l="1"/>
  <c r="E493" i="1" s="1"/>
  <c r="F494" i="1" s="1"/>
  <c r="O493" i="1"/>
  <c r="N492" i="1"/>
  <c r="J493" i="1"/>
  <c r="K493" i="1" s="1"/>
  <c r="L493" i="1" s="1"/>
  <c r="M493" i="1" s="1"/>
  <c r="S493" i="1"/>
  <c r="Q492" i="1"/>
  <c r="R492" i="1" s="1"/>
  <c r="T493" i="1"/>
  <c r="G493" i="1"/>
  <c r="H493" i="1" s="1"/>
  <c r="A494" i="1"/>
  <c r="C424" i="1"/>
  <c r="P423" i="1"/>
  <c r="B423" i="1" s="1"/>
  <c r="I505" i="1"/>
  <c r="D494" i="1" l="1"/>
  <c r="E494" i="1" s="1"/>
  <c r="F495" i="1" s="1"/>
  <c r="O494" i="1"/>
  <c r="N493" i="1"/>
  <c r="A495" i="1"/>
  <c r="T494" i="1"/>
  <c r="J494" i="1"/>
  <c r="K494" i="1" s="1"/>
  <c r="L494" i="1" s="1"/>
  <c r="M494" i="1" s="1"/>
  <c r="Q493" i="1"/>
  <c r="R493" i="1" s="1"/>
  <c r="S494" i="1"/>
  <c r="G494" i="1"/>
  <c r="H494" i="1" s="1"/>
  <c r="I506" i="1"/>
  <c r="C425" i="1"/>
  <c r="P424" i="1"/>
  <c r="B424" i="1" s="1"/>
  <c r="D495" i="1" l="1"/>
  <c r="E495" i="1" s="1"/>
  <c r="F496" i="1" s="1"/>
  <c r="O495" i="1"/>
  <c r="N494" i="1"/>
  <c r="T495" i="1"/>
  <c r="J495" i="1"/>
  <c r="K495" i="1" s="1"/>
  <c r="L495" i="1" s="1"/>
  <c r="M495" i="1" s="1"/>
  <c r="S495" i="1"/>
  <c r="Q494" i="1"/>
  <c r="R494" i="1" s="1"/>
  <c r="G495" i="1"/>
  <c r="H495" i="1" s="1"/>
  <c r="C426" i="1"/>
  <c r="P425" i="1"/>
  <c r="B425" i="1" s="1"/>
  <c r="I507" i="1"/>
  <c r="A496" i="1"/>
  <c r="D496" i="1" l="1"/>
  <c r="E496" i="1" s="1"/>
  <c r="F497" i="1" s="1"/>
  <c r="O496" i="1"/>
  <c r="N495" i="1"/>
  <c r="C427" i="1"/>
  <c r="P426" i="1"/>
  <c r="B426" i="1" s="1"/>
  <c r="S496" i="1"/>
  <c r="T496" i="1"/>
  <c r="J496" i="1"/>
  <c r="K496" i="1" s="1"/>
  <c r="L496" i="1" s="1"/>
  <c r="M496" i="1" s="1"/>
  <c r="Q495" i="1"/>
  <c r="R495" i="1" s="1"/>
  <c r="G496" i="1"/>
  <c r="H496" i="1" s="1"/>
  <c r="I508" i="1"/>
  <c r="A497" i="1"/>
  <c r="D497" i="1" l="1"/>
  <c r="E497" i="1" s="1"/>
  <c r="F498" i="1" s="1"/>
  <c r="O497" i="1"/>
  <c r="A498" i="1"/>
  <c r="I509" i="1"/>
  <c r="C428" i="1"/>
  <c r="P427" i="1"/>
  <c r="B427" i="1" s="1"/>
  <c r="N496" i="1"/>
  <c r="T497" i="1"/>
  <c r="J497" i="1"/>
  <c r="K497" i="1" s="1"/>
  <c r="L497" i="1" s="1"/>
  <c r="M497" i="1" s="1"/>
  <c r="Q496" i="1"/>
  <c r="R496" i="1" s="1"/>
  <c r="S497" i="1"/>
  <c r="G497" i="1"/>
  <c r="H497" i="1" s="1"/>
  <c r="D498" i="1" l="1"/>
  <c r="E498" i="1" s="1"/>
  <c r="F499" i="1" s="1"/>
  <c r="O498" i="1"/>
  <c r="N497" i="1"/>
  <c r="C429" i="1"/>
  <c r="P428" i="1"/>
  <c r="B428" i="1" s="1"/>
  <c r="I510" i="1"/>
  <c r="J498" i="1"/>
  <c r="K498" i="1" s="1"/>
  <c r="L498" i="1" s="1"/>
  <c r="M498" i="1" s="1"/>
  <c r="S498" i="1"/>
  <c r="Q497" i="1"/>
  <c r="R497" i="1" s="1"/>
  <c r="T498" i="1"/>
  <c r="G498" i="1"/>
  <c r="H498" i="1" s="1"/>
  <c r="A499" i="1"/>
  <c r="D499" i="1" l="1"/>
  <c r="E499" i="1" s="1"/>
  <c r="F500" i="1" s="1"/>
  <c r="O499" i="1"/>
  <c r="T499" i="1"/>
  <c r="S499" i="1"/>
  <c r="Q498" i="1"/>
  <c r="R498" i="1" s="1"/>
  <c r="J499" i="1"/>
  <c r="K499" i="1" s="1"/>
  <c r="L499" i="1" s="1"/>
  <c r="M499" i="1" s="1"/>
  <c r="G499" i="1"/>
  <c r="H499" i="1" s="1"/>
  <c r="I511" i="1"/>
  <c r="N498" i="1"/>
  <c r="C430" i="1"/>
  <c r="P429" i="1"/>
  <c r="B429" i="1" s="1"/>
  <c r="A500" i="1"/>
  <c r="D500" i="1" l="1"/>
  <c r="E500" i="1" s="1"/>
  <c r="F501" i="1" s="1"/>
  <c r="O500" i="1"/>
  <c r="N499" i="1"/>
  <c r="S500" i="1"/>
  <c r="J500" i="1"/>
  <c r="K500" i="1" s="1"/>
  <c r="L500" i="1" s="1"/>
  <c r="M500" i="1" s="1"/>
  <c r="T500" i="1"/>
  <c r="Q499" i="1"/>
  <c r="R499" i="1" s="1"/>
  <c r="G500" i="1"/>
  <c r="H500" i="1" s="1"/>
  <c r="A501" i="1"/>
  <c r="C431" i="1"/>
  <c r="P430" i="1"/>
  <c r="B430" i="1" s="1"/>
  <c r="I512" i="1"/>
  <c r="D501" i="1" l="1"/>
  <c r="E501" i="1" s="1"/>
  <c r="F502" i="1" s="1"/>
  <c r="O501" i="1"/>
  <c r="N500" i="1"/>
  <c r="T501" i="1"/>
  <c r="S501" i="1"/>
  <c r="Q500" i="1"/>
  <c r="R500" i="1" s="1"/>
  <c r="J501" i="1"/>
  <c r="K501" i="1" s="1"/>
  <c r="L501" i="1" s="1"/>
  <c r="M501" i="1" s="1"/>
  <c r="G501" i="1"/>
  <c r="H501" i="1" s="1"/>
  <c r="I513" i="1"/>
  <c r="C432" i="1"/>
  <c r="P431" i="1"/>
  <c r="B431" i="1" s="1"/>
  <c r="A502" i="1"/>
  <c r="D502" i="1" l="1"/>
  <c r="E502" i="1" s="1"/>
  <c r="F503" i="1" s="1"/>
  <c r="O502" i="1"/>
  <c r="N501" i="1"/>
  <c r="I514" i="1"/>
  <c r="A503" i="1"/>
  <c r="T502" i="1"/>
  <c r="S502" i="1"/>
  <c r="J502" i="1"/>
  <c r="K502" i="1" s="1"/>
  <c r="L502" i="1" s="1"/>
  <c r="M502" i="1" s="1"/>
  <c r="Q501" i="1"/>
  <c r="R501" i="1" s="1"/>
  <c r="G502" i="1"/>
  <c r="H502" i="1" s="1"/>
  <c r="C433" i="1"/>
  <c r="P432" i="1"/>
  <c r="B432" i="1" s="1"/>
  <c r="D503" i="1" l="1"/>
  <c r="E503" i="1" s="1"/>
  <c r="F504" i="1" s="1"/>
  <c r="O503" i="1"/>
  <c r="N502" i="1"/>
  <c r="T503" i="1"/>
  <c r="S503" i="1"/>
  <c r="Q502" i="1"/>
  <c r="R502" i="1" s="1"/>
  <c r="J503" i="1"/>
  <c r="K503" i="1" s="1"/>
  <c r="L503" i="1" s="1"/>
  <c r="M503" i="1" s="1"/>
  <c r="G503" i="1"/>
  <c r="H503" i="1" s="1"/>
  <c r="C434" i="1"/>
  <c r="P433" i="1"/>
  <c r="B433" i="1" s="1"/>
  <c r="A504" i="1"/>
  <c r="I515" i="1"/>
  <c r="D504" i="1" l="1"/>
  <c r="E504" i="1" s="1"/>
  <c r="F505" i="1" s="1"/>
  <c r="O504" i="1"/>
  <c r="S504" i="1"/>
  <c r="T504" i="1"/>
  <c r="J504" i="1"/>
  <c r="K504" i="1" s="1"/>
  <c r="L504" i="1" s="1"/>
  <c r="M504" i="1" s="1"/>
  <c r="Q503" i="1"/>
  <c r="R503" i="1" s="1"/>
  <c r="G504" i="1"/>
  <c r="H504" i="1" s="1"/>
  <c r="N503" i="1"/>
  <c r="I516" i="1"/>
  <c r="A505" i="1"/>
  <c r="C435" i="1"/>
  <c r="P434" i="1"/>
  <c r="B434" i="1" s="1"/>
  <c r="D505" i="1" l="1"/>
  <c r="E505" i="1" s="1"/>
  <c r="F506" i="1" s="1"/>
  <c r="O505" i="1"/>
  <c r="N504" i="1"/>
  <c r="C436" i="1"/>
  <c r="P435" i="1"/>
  <c r="B435" i="1" s="1"/>
  <c r="A506" i="1"/>
  <c r="I517" i="1"/>
  <c r="T505" i="1"/>
  <c r="J505" i="1"/>
  <c r="K505" i="1" s="1"/>
  <c r="L505" i="1" s="1"/>
  <c r="M505" i="1" s="1"/>
  <c r="Q504" i="1"/>
  <c r="R504" i="1" s="1"/>
  <c r="S505" i="1"/>
  <c r="G505" i="1"/>
  <c r="H505" i="1" s="1"/>
  <c r="D506" i="1" l="1"/>
  <c r="E506" i="1" s="1"/>
  <c r="F507" i="1" s="1"/>
  <c r="O506" i="1"/>
  <c r="N505" i="1"/>
  <c r="I518" i="1"/>
  <c r="A507" i="1"/>
  <c r="T506" i="1"/>
  <c r="J506" i="1"/>
  <c r="K506" i="1" s="1"/>
  <c r="L506" i="1" s="1"/>
  <c r="M506" i="1" s="1"/>
  <c r="Q505" i="1"/>
  <c r="R505" i="1" s="1"/>
  <c r="S506" i="1"/>
  <c r="G506" i="1"/>
  <c r="H506" i="1" s="1"/>
  <c r="C437" i="1"/>
  <c r="P436" i="1"/>
  <c r="B436" i="1" s="1"/>
  <c r="D507" i="1" l="1"/>
  <c r="E507" i="1" s="1"/>
  <c r="F508" i="1" s="1"/>
  <c r="O507" i="1"/>
  <c r="N506" i="1"/>
  <c r="C438" i="1"/>
  <c r="P437" i="1"/>
  <c r="B437" i="1" s="1"/>
  <c r="A508" i="1"/>
  <c r="I519" i="1"/>
  <c r="T507" i="1"/>
  <c r="J507" i="1"/>
  <c r="K507" i="1" s="1"/>
  <c r="L507" i="1" s="1"/>
  <c r="M507" i="1" s="1"/>
  <c r="Q506" i="1"/>
  <c r="R506" i="1" s="1"/>
  <c r="S507" i="1"/>
  <c r="G507" i="1"/>
  <c r="H507" i="1" s="1"/>
  <c r="D508" i="1" l="1"/>
  <c r="E508" i="1" s="1"/>
  <c r="F509" i="1" s="1"/>
  <c r="O508" i="1"/>
  <c r="I520" i="1"/>
  <c r="N507" i="1"/>
  <c r="J508" i="1"/>
  <c r="K508" i="1" s="1"/>
  <c r="L508" i="1" s="1"/>
  <c r="M508" i="1" s="1"/>
  <c r="T508" i="1"/>
  <c r="Q507" i="1"/>
  <c r="R507" i="1" s="1"/>
  <c r="S508" i="1"/>
  <c r="G508" i="1"/>
  <c r="H508" i="1" s="1"/>
  <c r="A509" i="1"/>
  <c r="C439" i="1"/>
  <c r="P438" i="1"/>
  <c r="B438" i="1" s="1"/>
  <c r="D509" i="1" l="1"/>
  <c r="E509" i="1" s="1"/>
  <c r="F510" i="1" s="1"/>
  <c r="O509" i="1"/>
  <c r="N508" i="1"/>
  <c r="J509" i="1"/>
  <c r="K509" i="1" s="1"/>
  <c r="L509" i="1" s="1"/>
  <c r="M509" i="1" s="1"/>
  <c r="T509" i="1"/>
  <c r="Q508" i="1"/>
  <c r="R508" i="1" s="1"/>
  <c r="S509" i="1"/>
  <c r="G509" i="1"/>
  <c r="H509" i="1" s="1"/>
  <c r="A510" i="1"/>
  <c r="C440" i="1"/>
  <c r="P439" i="1"/>
  <c r="B439" i="1" s="1"/>
  <c r="I521" i="1"/>
  <c r="D510" i="1" l="1"/>
  <c r="E510" i="1" s="1"/>
  <c r="F511" i="1" s="1"/>
  <c r="O510" i="1"/>
  <c r="N509" i="1"/>
  <c r="C441" i="1"/>
  <c r="P440" i="1"/>
  <c r="B440" i="1" s="1"/>
  <c r="I522" i="1"/>
  <c r="A511" i="1"/>
  <c r="T510" i="1"/>
  <c r="S510" i="1"/>
  <c r="Q509" i="1"/>
  <c r="R509" i="1" s="1"/>
  <c r="J510" i="1"/>
  <c r="K510" i="1" s="1"/>
  <c r="L510" i="1" s="1"/>
  <c r="M510" i="1" s="1"/>
  <c r="G510" i="1"/>
  <c r="H510" i="1" s="1"/>
  <c r="D511" i="1" l="1"/>
  <c r="E511" i="1" s="1"/>
  <c r="F512" i="1" s="1"/>
  <c r="O511" i="1"/>
  <c r="N510" i="1"/>
  <c r="I523" i="1"/>
  <c r="C442" i="1"/>
  <c r="P441" i="1"/>
  <c r="B441" i="1" s="1"/>
  <c r="T511" i="1"/>
  <c r="J511" i="1"/>
  <c r="K511" i="1" s="1"/>
  <c r="L511" i="1" s="1"/>
  <c r="M511" i="1" s="1"/>
  <c r="S511" i="1"/>
  <c r="Q510" i="1"/>
  <c r="R510" i="1" s="1"/>
  <c r="G511" i="1"/>
  <c r="H511" i="1" s="1"/>
  <c r="A512" i="1"/>
  <c r="D512" i="1" l="1"/>
  <c r="E512" i="1" s="1"/>
  <c r="F513" i="1" s="1"/>
  <c r="O512" i="1"/>
  <c r="N511" i="1"/>
  <c r="A513" i="1"/>
  <c r="T512" i="1"/>
  <c r="J512" i="1"/>
  <c r="K512" i="1" s="1"/>
  <c r="L512" i="1" s="1"/>
  <c r="M512" i="1" s="1"/>
  <c r="Q511" i="1"/>
  <c r="R511" i="1" s="1"/>
  <c r="S512" i="1"/>
  <c r="G512" i="1"/>
  <c r="H512" i="1" s="1"/>
  <c r="I524" i="1"/>
  <c r="C443" i="1"/>
  <c r="P442" i="1"/>
  <c r="B442" i="1" s="1"/>
  <c r="D513" i="1" l="1"/>
  <c r="E513" i="1" s="1"/>
  <c r="F514" i="1" s="1"/>
  <c r="O513" i="1"/>
  <c r="N512" i="1"/>
  <c r="C444" i="1"/>
  <c r="P443" i="1"/>
  <c r="B443" i="1" s="1"/>
  <c r="I525" i="1"/>
  <c r="A514" i="1"/>
  <c r="J513" i="1"/>
  <c r="K513" i="1" s="1"/>
  <c r="L513" i="1" s="1"/>
  <c r="M513" i="1" s="1"/>
  <c r="S513" i="1"/>
  <c r="Q512" i="1"/>
  <c r="R512" i="1" s="1"/>
  <c r="T513" i="1"/>
  <c r="G513" i="1"/>
  <c r="H513" i="1" s="1"/>
  <c r="D514" i="1" l="1"/>
  <c r="E514" i="1" s="1"/>
  <c r="F515" i="1" s="1"/>
  <c r="O514" i="1"/>
  <c r="A515" i="1"/>
  <c r="S514" i="1"/>
  <c r="J514" i="1"/>
  <c r="K514" i="1" s="1"/>
  <c r="L514" i="1" s="1"/>
  <c r="M514" i="1" s="1"/>
  <c r="T514" i="1"/>
  <c r="Q513" i="1"/>
  <c r="R513" i="1" s="1"/>
  <c r="G514" i="1"/>
  <c r="H514" i="1" s="1"/>
  <c r="I526" i="1"/>
  <c r="C445" i="1"/>
  <c r="P444" i="1"/>
  <c r="B444" i="1" s="1"/>
  <c r="N513" i="1"/>
  <c r="D515" i="1" l="1"/>
  <c r="E515" i="1" s="1"/>
  <c r="F516" i="1" s="1"/>
  <c r="O515" i="1"/>
  <c r="N514" i="1"/>
  <c r="I527" i="1"/>
  <c r="T515" i="1"/>
  <c r="S515" i="1"/>
  <c r="Q514" i="1"/>
  <c r="R514" i="1" s="1"/>
  <c r="J515" i="1"/>
  <c r="K515" i="1" s="1"/>
  <c r="L515" i="1" s="1"/>
  <c r="M515" i="1" s="1"/>
  <c r="G515" i="1"/>
  <c r="H515" i="1" s="1"/>
  <c r="C446" i="1"/>
  <c r="P445" i="1"/>
  <c r="B445" i="1" s="1"/>
  <c r="A516" i="1"/>
  <c r="D516" i="1" l="1"/>
  <c r="E516" i="1" s="1"/>
  <c r="F517" i="1" s="1"/>
  <c r="O516" i="1"/>
  <c r="J516" i="1"/>
  <c r="K516" i="1" s="1"/>
  <c r="L516" i="1" s="1"/>
  <c r="M516" i="1" s="1"/>
  <c r="T516" i="1"/>
  <c r="Q515" i="1"/>
  <c r="R515" i="1" s="1"/>
  <c r="S516" i="1"/>
  <c r="G516" i="1"/>
  <c r="H516" i="1" s="1"/>
  <c r="I528" i="1"/>
  <c r="C447" i="1"/>
  <c r="P446" i="1"/>
  <c r="B446" i="1" s="1"/>
  <c r="N515" i="1"/>
  <c r="A517" i="1"/>
  <c r="D517" i="1" l="1"/>
  <c r="E517" i="1" s="1"/>
  <c r="F518" i="1" s="1"/>
  <c r="O517" i="1"/>
  <c r="I529" i="1"/>
  <c r="A518" i="1"/>
  <c r="S517" i="1"/>
  <c r="T517" i="1"/>
  <c r="J517" i="1"/>
  <c r="K517" i="1" s="1"/>
  <c r="L517" i="1" s="1"/>
  <c r="M517" i="1" s="1"/>
  <c r="Q516" i="1"/>
  <c r="R516" i="1" s="1"/>
  <c r="G517" i="1"/>
  <c r="H517" i="1" s="1"/>
  <c r="N516" i="1"/>
  <c r="C448" i="1"/>
  <c r="P447" i="1"/>
  <c r="B447" i="1" s="1"/>
  <c r="D518" i="1" l="1"/>
  <c r="E518" i="1" s="1"/>
  <c r="F519" i="1" s="1"/>
  <c r="O518" i="1"/>
  <c r="N517" i="1"/>
  <c r="C449" i="1"/>
  <c r="P448" i="1"/>
  <c r="B448" i="1" s="1"/>
  <c r="T518" i="1"/>
  <c r="S518" i="1"/>
  <c r="J518" i="1"/>
  <c r="K518" i="1" s="1"/>
  <c r="L518" i="1" s="1"/>
  <c r="M518" i="1" s="1"/>
  <c r="Q517" i="1"/>
  <c r="R517" i="1" s="1"/>
  <c r="G518" i="1"/>
  <c r="H518" i="1" s="1"/>
  <c r="I530" i="1"/>
  <c r="A519" i="1"/>
  <c r="D519" i="1" l="1"/>
  <c r="E519" i="1" s="1"/>
  <c r="F520" i="1" s="1"/>
  <c r="O519" i="1"/>
  <c r="T519" i="1"/>
  <c r="J519" i="1"/>
  <c r="K519" i="1" s="1"/>
  <c r="L519" i="1" s="1"/>
  <c r="M519" i="1" s="1"/>
  <c r="Q518" i="1"/>
  <c r="R518" i="1" s="1"/>
  <c r="S519" i="1"/>
  <c r="G519" i="1"/>
  <c r="H519" i="1" s="1"/>
  <c r="N518" i="1"/>
  <c r="C450" i="1"/>
  <c r="P449" i="1"/>
  <c r="B449" i="1" s="1"/>
  <c r="A520" i="1"/>
  <c r="I531" i="1"/>
  <c r="D520" i="1" l="1"/>
  <c r="E520" i="1" s="1"/>
  <c r="F521" i="1" s="1"/>
  <c r="O520" i="1"/>
  <c r="A521" i="1"/>
  <c r="I532" i="1"/>
  <c r="T520" i="1"/>
  <c r="J520" i="1"/>
  <c r="K520" i="1" s="1"/>
  <c r="L520" i="1" s="1"/>
  <c r="M520" i="1" s="1"/>
  <c r="S520" i="1"/>
  <c r="Q519" i="1"/>
  <c r="R519" i="1" s="1"/>
  <c r="G520" i="1"/>
  <c r="H520" i="1" s="1"/>
  <c r="C451" i="1"/>
  <c r="P450" i="1"/>
  <c r="B450" i="1" s="1"/>
  <c r="N519" i="1"/>
  <c r="D521" i="1" l="1"/>
  <c r="E521" i="1" s="1"/>
  <c r="F522" i="1" s="1"/>
  <c r="O521" i="1"/>
  <c r="N520" i="1"/>
  <c r="J521" i="1"/>
  <c r="K521" i="1" s="1"/>
  <c r="L521" i="1" s="1"/>
  <c r="M521" i="1" s="1"/>
  <c r="T521" i="1"/>
  <c r="Q520" i="1"/>
  <c r="R520" i="1" s="1"/>
  <c r="S521" i="1"/>
  <c r="G521" i="1"/>
  <c r="H521" i="1" s="1"/>
  <c r="A522" i="1"/>
  <c r="I533" i="1"/>
  <c r="C452" i="1"/>
  <c r="P451" i="1"/>
  <c r="B451" i="1" s="1"/>
  <c r="D522" i="1" l="1"/>
  <c r="E522" i="1" s="1"/>
  <c r="F523" i="1" s="1"/>
  <c r="O522" i="1"/>
  <c r="C453" i="1"/>
  <c r="P452" i="1"/>
  <c r="B452" i="1" s="1"/>
  <c r="N521" i="1"/>
  <c r="A523" i="1"/>
  <c r="I534" i="1"/>
  <c r="S522" i="1"/>
  <c r="J522" i="1"/>
  <c r="K522" i="1" s="1"/>
  <c r="L522" i="1" s="1"/>
  <c r="M522" i="1" s="1"/>
  <c r="Q521" i="1"/>
  <c r="R521" i="1" s="1"/>
  <c r="T522" i="1"/>
  <c r="G522" i="1"/>
  <c r="H522" i="1" s="1"/>
  <c r="D523" i="1" l="1"/>
  <c r="E523" i="1" s="1"/>
  <c r="F524" i="1" s="1"/>
  <c r="O523" i="1"/>
  <c r="N522" i="1"/>
  <c r="S523" i="1"/>
  <c r="J523" i="1"/>
  <c r="K523" i="1" s="1"/>
  <c r="L523" i="1" s="1"/>
  <c r="M523" i="1" s="1"/>
  <c r="Q522" i="1"/>
  <c r="R522" i="1" s="1"/>
  <c r="T523" i="1"/>
  <c r="G523" i="1"/>
  <c r="H523" i="1" s="1"/>
  <c r="C454" i="1"/>
  <c r="P453" i="1"/>
  <c r="B453" i="1" s="1"/>
  <c r="I535" i="1"/>
  <c r="A524" i="1"/>
  <c r="D524" i="1" l="1"/>
  <c r="E524" i="1" s="1"/>
  <c r="F525" i="1" s="1"/>
  <c r="O524" i="1"/>
  <c r="N523" i="1"/>
  <c r="C455" i="1"/>
  <c r="P454" i="1"/>
  <c r="B454" i="1" s="1"/>
  <c r="A525" i="1"/>
  <c r="I536" i="1"/>
  <c r="J524" i="1"/>
  <c r="K524" i="1" s="1"/>
  <c r="L524" i="1" s="1"/>
  <c r="M524" i="1" s="1"/>
  <c r="S524" i="1"/>
  <c r="Q523" i="1"/>
  <c r="R523" i="1" s="1"/>
  <c r="T524" i="1"/>
  <c r="G524" i="1"/>
  <c r="H524" i="1" s="1"/>
  <c r="D525" i="1" l="1"/>
  <c r="E525" i="1" s="1"/>
  <c r="F526" i="1" s="1"/>
  <c r="O525" i="1"/>
  <c r="N524" i="1"/>
  <c r="C456" i="1"/>
  <c r="P455" i="1"/>
  <c r="B455" i="1" s="1"/>
  <c r="I537" i="1"/>
  <c r="A526" i="1"/>
  <c r="Q524" i="1"/>
  <c r="R524" i="1" s="1"/>
  <c r="S525" i="1"/>
  <c r="J525" i="1"/>
  <c r="K525" i="1" s="1"/>
  <c r="L525" i="1" s="1"/>
  <c r="M525" i="1" s="1"/>
  <c r="T525" i="1"/>
  <c r="G525" i="1"/>
  <c r="H525" i="1" s="1"/>
  <c r="D526" i="1" l="1"/>
  <c r="E526" i="1" s="1"/>
  <c r="F527" i="1" s="1"/>
  <c r="O526" i="1"/>
  <c r="N525" i="1"/>
  <c r="S526" i="1"/>
  <c r="Q525" i="1"/>
  <c r="R525" i="1" s="1"/>
  <c r="J526" i="1"/>
  <c r="K526" i="1" s="1"/>
  <c r="L526" i="1" s="1"/>
  <c r="M526" i="1" s="1"/>
  <c r="T526" i="1"/>
  <c r="G526" i="1"/>
  <c r="H526" i="1" s="1"/>
  <c r="A527" i="1"/>
  <c r="C457" i="1"/>
  <c r="P456" i="1"/>
  <c r="B456" i="1" s="1"/>
  <c r="I538" i="1"/>
  <c r="D527" i="1" l="1"/>
  <c r="E527" i="1" s="1"/>
  <c r="F528" i="1" s="1"/>
  <c r="O527" i="1"/>
  <c r="C458" i="1"/>
  <c r="P457" i="1"/>
  <c r="B457" i="1" s="1"/>
  <c r="N526" i="1"/>
  <c r="S527" i="1"/>
  <c r="Q526" i="1"/>
  <c r="R526" i="1" s="1"/>
  <c r="J527" i="1"/>
  <c r="K527" i="1" s="1"/>
  <c r="L527" i="1" s="1"/>
  <c r="M527" i="1" s="1"/>
  <c r="T527" i="1"/>
  <c r="G527" i="1"/>
  <c r="H527" i="1" s="1"/>
  <c r="I539" i="1"/>
  <c r="A528" i="1"/>
  <c r="D528" i="1" l="1"/>
  <c r="E528" i="1" s="1"/>
  <c r="F529" i="1" s="1"/>
  <c r="O528" i="1"/>
  <c r="A529" i="1"/>
  <c r="N527" i="1"/>
  <c r="I540" i="1"/>
  <c r="T528" i="1"/>
  <c r="Q527" i="1"/>
  <c r="R527" i="1" s="1"/>
  <c r="S528" i="1"/>
  <c r="J528" i="1"/>
  <c r="K528" i="1" s="1"/>
  <c r="L528" i="1" s="1"/>
  <c r="M528" i="1" s="1"/>
  <c r="G528" i="1"/>
  <c r="H528" i="1" s="1"/>
  <c r="C459" i="1"/>
  <c r="P458" i="1"/>
  <c r="B458" i="1" s="1"/>
  <c r="D529" i="1" l="1"/>
  <c r="E529" i="1" s="1"/>
  <c r="F530" i="1" s="1"/>
  <c r="O529" i="1"/>
  <c r="N528" i="1"/>
  <c r="I541" i="1"/>
  <c r="A530" i="1"/>
  <c r="C460" i="1"/>
  <c r="P459" i="1"/>
  <c r="B459" i="1" s="1"/>
  <c r="J529" i="1"/>
  <c r="K529" i="1" s="1"/>
  <c r="L529" i="1" s="1"/>
  <c r="M529" i="1" s="1"/>
  <c r="Q528" i="1"/>
  <c r="R528" i="1" s="1"/>
  <c r="T529" i="1"/>
  <c r="S529" i="1"/>
  <c r="G529" i="1"/>
  <c r="H529" i="1" s="1"/>
  <c r="D530" i="1" l="1"/>
  <c r="E530" i="1" s="1"/>
  <c r="F531" i="1" s="1"/>
  <c r="O530" i="1"/>
  <c r="A531" i="1"/>
  <c r="I542" i="1"/>
  <c r="N529" i="1"/>
  <c r="C461" i="1"/>
  <c r="P460" i="1"/>
  <c r="B460" i="1" s="1"/>
  <c r="S530" i="1"/>
  <c r="Q529" i="1"/>
  <c r="R529" i="1" s="1"/>
  <c r="J530" i="1"/>
  <c r="K530" i="1" s="1"/>
  <c r="L530" i="1" s="1"/>
  <c r="M530" i="1" s="1"/>
  <c r="T530" i="1"/>
  <c r="G530" i="1"/>
  <c r="H530" i="1" s="1"/>
  <c r="D531" i="1" l="1"/>
  <c r="E531" i="1" s="1"/>
  <c r="F532" i="1" s="1"/>
  <c r="O531" i="1"/>
  <c r="N530" i="1"/>
  <c r="C462" i="1"/>
  <c r="P461" i="1"/>
  <c r="B461" i="1" s="1"/>
  <c r="S531" i="1"/>
  <c r="Q530" i="1"/>
  <c r="R530" i="1" s="1"/>
  <c r="J531" i="1"/>
  <c r="K531" i="1" s="1"/>
  <c r="L531" i="1" s="1"/>
  <c r="M531" i="1" s="1"/>
  <c r="T531" i="1"/>
  <c r="G531" i="1"/>
  <c r="H531" i="1" s="1"/>
  <c r="A532" i="1"/>
  <c r="I543" i="1"/>
  <c r="D532" i="1" l="1"/>
  <c r="E532" i="1" s="1"/>
  <c r="F533" i="1" s="1"/>
  <c r="O532" i="1"/>
  <c r="N531" i="1"/>
  <c r="T532" i="1"/>
  <c r="Q531" i="1"/>
  <c r="R531" i="1" s="1"/>
  <c r="J532" i="1"/>
  <c r="K532" i="1" s="1"/>
  <c r="L532" i="1" s="1"/>
  <c r="M532" i="1" s="1"/>
  <c r="S532" i="1"/>
  <c r="G532" i="1"/>
  <c r="H532" i="1" s="1"/>
  <c r="I544" i="1"/>
  <c r="A533" i="1"/>
  <c r="C463" i="1"/>
  <c r="P462" i="1"/>
  <c r="B462" i="1" s="1"/>
  <c r="D533" i="1" l="1"/>
  <c r="E533" i="1" s="1"/>
  <c r="F534" i="1" s="1"/>
  <c r="O533" i="1"/>
  <c r="I545" i="1"/>
  <c r="C464" i="1"/>
  <c r="P463" i="1"/>
  <c r="B463" i="1" s="1"/>
  <c r="A534" i="1"/>
  <c r="N532" i="1"/>
  <c r="Q532" i="1"/>
  <c r="R532" i="1" s="1"/>
  <c r="S533" i="1"/>
  <c r="J533" i="1"/>
  <c r="K533" i="1" s="1"/>
  <c r="L533" i="1" s="1"/>
  <c r="M533" i="1" s="1"/>
  <c r="T533" i="1"/>
  <c r="G533" i="1"/>
  <c r="H533" i="1" s="1"/>
  <c r="D534" i="1" l="1"/>
  <c r="E534" i="1" s="1"/>
  <c r="F535" i="1" s="1"/>
  <c r="O534" i="1"/>
  <c r="N533" i="1"/>
  <c r="C465" i="1"/>
  <c r="P464" i="1"/>
  <c r="B464" i="1" s="1"/>
  <c r="S534" i="1"/>
  <c r="Q533" i="1"/>
  <c r="R533" i="1" s="1"/>
  <c r="J534" i="1"/>
  <c r="K534" i="1" s="1"/>
  <c r="L534" i="1" s="1"/>
  <c r="M534" i="1" s="1"/>
  <c r="T534" i="1"/>
  <c r="G534" i="1"/>
  <c r="H534" i="1" s="1"/>
  <c r="I546" i="1"/>
  <c r="A535" i="1"/>
  <c r="D535" i="1" l="1"/>
  <c r="E535" i="1" s="1"/>
  <c r="F536" i="1" s="1"/>
  <c r="O535" i="1"/>
  <c r="N534" i="1"/>
  <c r="A536" i="1"/>
  <c r="C466" i="1"/>
  <c r="P465" i="1"/>
  <c r="B465" i="1" s="1"/>
  <c r="I547" i="1"/>
  <c r="S535" i="1"/>
  <c r="Q534" i="1"/>
  <c r="R534" i="1" s="1"/>
  <c r="J535" i="1"/>
  <c r="K535" i="1" s="1"/>
  <c r="L535" i="1" s="1"/>
  <c r="M535" i="1" s="1"/>
  <c r="T535" i="1"/>
  <c r="G535" i="1"/>
  <c r="H535" i="1" s="1"/>
  <c r="D536" i="1" l="1"/>
  <c r="E536" i="1" s="1"/>
  <c r="F537" i="1" s="1"/>
  <c r="O536" i="1"/>
  <c r="S536" i="1"/>
  <c r="Q535" i="1"/>
  <c r="R535" i="1" s="1"/>
  <c r="J536" i="1"/>
  <c r="K536" i="1" s="1"/>
  <c r="L536" i="1" s="1"/>
  <c r="M536" i="1" s="1"/>
  <c r="T536" i="1"/>
  <c r="G536" i="1"/>
  <c r="H536" i="1" s="1"/>
  <c r="I548" i="1"/>
  <c r="C467" i="1"/>
  <c r="P466" i="1"/>
  <c r="B466" i="1" s="1"/>
  <c r="N535" i="1"/>
  <c r="A537" i="1"/>
  <c r="D537" i="1" l="1"/>
  <c r="E537" i="1" s="1"/>
  <c r="F538" i="1" s="1"/>
  <c r="O537" i="1"/>
  <c r="I549" i="1"/>
  <c r="A538" i="1"/>
  <c r="N536" i="1"/>
  <c r="J537" i="1"/>
  <c r="K537" i="1" s="1"/>
  <c r="L537" i="1" s="1"/>
  <c r="M537" i="1" s="1"/>
  <c r="Q536" i="1"/>
  <c r="R536" i="1" s="1"/>
  <c r="T537" i="1"/>
  <c r="S537" i="1"/>
  <c r="G537" i="1"/>
  <c r="H537" i="1" s="1"/>
  <c r="C468" i="1"/>
  <c r="P467" i="1"/>
  <c r="B467" i="1" s="1"/>
  <c r="D538" i="1" l="1"/>
  <c r="E538" i="1" s="1"/>
  <c r="F539" i="1" s="1"/>
  <c r="O538" i="1"/>
  <c r="N537" i="1"/>
  <c r="C469" i="1"/>
  <c r="P468" i="1"/>
  <c r="B468" i="1" s="1"/>
  <c r="Q537" i="1"/>
  <c r="R537" i="1" s="1"/>
  <c r="T538" i="1"/>
  <c r="S538" i="1"/>
  <c r="J538" i="1"/>
  <c r="K538" i="1" s="1"/>
  <c r="L538" i="1" s="1"/>
  <c r="M538" i="1" s="1"/>
  <c r="G538" i="1"/>
  <c r="H538" i="1" s="1"/>
  <c r="I550" i="1"/>
  <c r="A539" i="1"/>
  <c r="D539" i="1" l="1"/>
  <c r="E539" i="1" s="1"/>
  <c r="F540" i="1" s="1"/>
  <c r="O539" i="1"/>
  <c r="N538" i="1"/>
  <c r="A540" i="1"/>
  <c r="C470" i="1"/>
  <c r="P469" i="1"/>
  <c r="B469" i="1" s="1"/>
  <c r="I551" i="1"/>
  <c r="J539" i="1"/>
  <c r="K539" i="1" s="1"/>
  <c r="L539" i="1" s="1"/>
  <c r="M539" i="1" s="1"/>
  <c r="Q538" i="1"/>
  <c r="R538" i="1" s="1"/>
  <c r="T539" i="1"/>
  <c r="S539" i="1"/>
  <c r="G539" i="1"/>
  <c r="H539" i="1" s="1"/>
  <c r="D540" i="1" l="1"/>
  <c r="E540" i="1" s="1"/>
  <c r="F541" i="1" s="1"/>
  <c r="O540" i="1"/>
  <c r="I552" i="1"/>
  <c r="C471" i="1"/>
  <c r="P470" i="1"/>
  <c r="B470" i="1" s="1"/>
  <c r="T540" i="1"/>
  <c r="Q539" i="1"/>
  <c r="R539" i="1" s="1"/>
  <c r="S540" i="1"/>
  <c r="J540" i="1"/>
  <c r="K540" i="1" s="1"/>
  <c r="L540" i="1" s="1"/>
  <c r="M540" i="1" s="1"/>
  <c r="G540" i="1"/>
  <c r="H540" i="1" s="1"/>
  <c r="N539" i="1"/>
  <c r="A541" i="1"/>
  <c r="D541" i="1" l="1"/>
  <c r="E541" i="1" s="1"/>
  <c r="F542" i="1" s="1"/>
  <c r="O541" i="1"/>
  <c r="C472" i="1"/>
  <c r="P471" i="1"/>
  <c r="B471" i="1" s="1"/>
  <c r="N540" i="1"/>
  <c r="A542" i="1"/>
  <c r="I553" i="1"/>
  <c r="J541" i="1"/>
  <c r="K541" i="1" s="1"/>
  <c r="L541" i="1" s="1"/>
  <c r="M541" i="1" s="1"/>
  <c r="S541" i="1"/>
  <c r="Q540" i="1"/>
  <c r="R540" i="1" s="1"/>
  <c r="T541" i="1"/>
  <c r="G541" i="1"/>
  <c r="H541" i="1" s="1"/>
  <c r="D542" i="1" l="1"/>
  <c r="E542" i="1" s="1"/>
  <c r="F543" i="1" s="1"/>
  <c r="O542" i="1"/>
  <c r="N541" i="1"/>
  <c r="I554" i="1"/>
  <c r="A543" i="1"/>
  <c r="C473" i="1"/>
  <c r="P472" i="1"/>
  <c r="B472" i="1" s="1"/>
  <c r="J542" i="1"/>
  <c r="K542" i="1" s="1"/>
  <c r="L542" i="1" s="1"/>
  <c r="M542" i="1" s="1"/>
  <c r="Q541" i="1"/>
  <c r="R541" i="1" s="1"/>
  <c r="S542" i="1"/>
  <c r="T542" i="1"/>
  <c r="G542" i="1"/>
  <c r="H542" i="1" s="1"/>
  <c r="D543" i="1" l="1"/>
  <c r="E543" i="1" s="1"/>
  <c r="F544" i="1" s="1"/>
  <c r="O543" i="1"/>
  <c r="N542" i="1"/>
  <c r="A544" i="1"/>
  <c r="C474" i="1"/>
  <c r="P473" i="1"/>
  <c r="B473" i="1" s="1"/>
  <c r="T543" i="1"/>
  <c r="Q542" i="1"/>
  <c r="R542" i="1" s="1"/>
  <c r="S543" i="1"/>
  <c r="J543" i="1"/>
  <c r="K543" i="1" s="1"/>
  <c r="L543" i="1" s="1"/>
  <c r="M543" i="1" s="1"/>
  <c r="G543" i="1"/>
  <c r="H543" i="1" s="1"/>
  <c r="I555" i="1"/>
  <c r="D544" i="1" l="1"/>
  <c r="E544" i="1" s="1"/>
  <c r="F545" i="1" s="1"/>
  <c r="O544" i="1"/>
  <c r="A545" i="1"/>
  <c r="N543" i="1"/>
  <c r="S544" i="1"/>
  <c r="Q543" i="1"/>
  <c r="R543" i="1" s="1"/>
  <c r="J544" i="1"/>
  <c r="K544" i="1" s="1"/>
  <c r="L544" i="1" s="1"/>
  <c r="M544" i="1" s="1"/>
  <c r="T544" i="1"/>
  <c r="G544" i="1"/>
  <c r="H544" i="1" s="1"/>
  <c r="I556" i="1"/>
  <c r="C475" i="1"/>
  <c r="P474" i="1"/>
  <c r="B474" i="1" s="1"/>
  <c r="D545" i="1" l="1"/>
  <c r="E545" i="1" s="1"/>
  <c r="F546" i="1" s="1"/>
  <c r="O545" i="1"/>
  <c r="I557" i="1"/>
  <c r="A546" i="1"/>
  <c r="N544" i="1"/>
  <c r="C476" i="1"/>
  <c r="P475" i="1"/>
  <c r="B475" i="1" s="1"/>
  <c r="Q544" i="1"/>
  <c r="R544" i="1" s="1"/>
  <c r="T545" i="1"/>
  <c r="S545" i="1"/>
  <c r="J545" i="1"/>
  <c r="K545" i="1" s="1"/>
  <c r="L545" i="1" s="1"/>
  <c r="M545" i="1" s="1"/>
  <c r="G545" i="1"/>
  <c r="H545" i="1" s="1"/>
  <c r="D546" i="1" l="1"/>
  <c r="E546" i="1" s="1"/>
  <c r="F547" i="1" s="1"/>
  <c r="O546" i="1"/>
  <c r="C477" i="1"/>
  <c r="P476" i="1"/>
  <c r="B476" i="1" s="1"/>
  <c r="A547" i="1"/>
  <c r="I558" i="1"/>
  <c r="N545" i="1"/>
  <c r="J546" i="1"/>
  <c r="K546" i="1" s="1"/>
  <c r="L546" i="1" s="1"/>
  <c r="M546" i="1" s="1"/>
  <c r="Q545" i="1"/>
  <c r="R545" i="1" s="1"/>
  <c r="T546" i="1"/>
  <c r="S546" i="1"/>
  <c r="G546" i="1"/>
  <c r="H546" i="1" s="1"/>
  <c r="D547" i="1" l="1"/>
  <c r="O547" i="1"/>
  <c r="N546" i="1"/>
  <c r="I559" i="1"/>
  <c r="A548" i="1"/>
  <c r="E547" i="1"/>
  <c r="F548" i="1" s="1"/>
  <c r="Q546" i="1"/>
  <c r="R546" i="1" s="1"/>
  <c r="T547" i="1"/>
  <c r="S547" i="1"/>
  <c r="J547" i="1"/>
  <c r="K547" i="1" s="1"/>
  <c r="L547" i="1" s="1"/>
  <c r="M547" i="1" s="1"/>
  <c r="G547" i="1"/>
  <c r="H547" i="1" s="1"/>
  <c r="C478" i="1"/>
  <c r="P477" i="1"/>
  <c r="B477" i="1" s="1"/>
  <c r="D548" i="1" l="1"/>
  <c r="O548" i="1"/>
  <c r="A549" i="1"/>
  <c r="E548" i="1"/>
  <c r="F549" i="1" s="1"/>
  <c r="I560" i="1"/>
  <c r="C479" i="1"/>
  <c r="P478" i="1"/>
  <c r="B478" i="1" s="1"/>
  <c r="N547" i="1"/>
  <c r="S548" i="1"/>
  <c r="Q547" i="1"/>
  <c r="R547" i="1" s="1"/>
  <c r="J548" i="1"/>
  <c r="K548" i="1" s="1"/>
  <c r="L548" i="1" s="1"/>
  <c r="M548" i="1" s="1"/>
  <c r="T548" i="1"/>
  <c r="G548" i="1"/>
  <c r="H548" i="1" s="1"/>
  <c r="D549" i="1" l="1"/>
  <c r="O549" i="1"/>
  <c r="N548" i="1"/>
  <c r="A550" i="1"/>
  <c r="E549" i="1"/>
  <c r="F550" i="1" s="1"/>
  <c r="I561" i="1"/>
  <c r="C480" i="1"/>
  <c r="P479" i="1"/>
  <c r="B479" i="1" s="1"/>
  <c r="Q548" i="1"/>
  <c r="R548" i="1" s="1"/>
  <c r="J549" i="1"/>
  <c r="K549" i="1" s="1"/>
  <c r="L549" i="1" s="1"/>
  <c r="M549" i="1" s="1"/>
  <c r="T549" i="1"/>
  <c r="S549" i="1"/>
  <c r="G549" i="1"/>
  <c r="H549" i="1" s="1"/>
  <c r="D550" i="1" l="1"/>
  <c r="O550" i="1"/>
  <c r="A551" i="1"/>
  <c r="E550" i="1"/>
  <c r="F551" i="1" s="1"/>
  <c r="Q549" i="1"/>
  <c r="R549" i="1" s="1"/>
  <c r="S550" i="1"/>
  <c r="T550" i="1"/>
  <c r="J550" i="1"/>
  <c r="K550" i="1" s="1"/>
  <c r="L550" i="1" s="1"/>
  <c r="M550" i="1" s="1"/>
  <c r="G550" i="1"/>
  <c r="H550" i="1" s="1"/>
  <c r="N549" i="1"/>
  <c r="C481" i="1"/>
  <c r="P480" i="1"/>
  <c r="B480" i="1" s="1"/>
  <c r="I562" i="1"/>
  <c r="D551" i="1" l="1"/>
  <c r="O551" i="1"/>
  <c r="N550" i="1"/>
  <c r="A552" i="1"/>
  <c r="E551" i="1"/>
  <c r="F552" i="1" s="1"/>
  <c r="J551" i="1"/>
  <c r="K551" i="1" s="1"/>
  <c r="L551" i="1" s="1"/>
  <c r="M551" i="1" s="1"/>
  <c r="Q550" i="1"/>
  <c r="R550" i="1" s="1"/>
  <c r="T551" i="1"/>
  <c r="S551" i="1"/>
  <c r="G551" i="1"/>
  <c r="H551" i="1" s="1"/>
  <c r="I563" i="1"/>
  <c r="C482" i="1"/>
  <c r="P481" i="1"/>
  <c r="B481" i="1" s="1"/>
  <c r="D552" i="1" l="1"/>
  <c r="O552" i="1"/>
  <c r="N551" i="1"/>
  <c r="A553" i="1"/>
  <c r="E552" i="1"/>
  <c r="F553" i="1" s="1"/>
  <c r="C483" i="1"/>
  <c r="P482" i="1"/>
  <c r="B482" i="1" s="1"/>
  <c r="I564" i="1"/>
  <c r="S552" i="1"/>
  <c r="Q551" i="1"/>
  <c r="R551" i="1" s="1"/>
  <c r="J552" i="1"/>
  <c r="K552" i="1" s="1"/>
  <c r="L552" i="1" s="1"/>
  <c r="M552" i="1" s="1"/>
  <c r="T552" i="1"/>
  <c r="G552" i="1"/>
  <c r="D553" i="1" l="1"/>
  <c r="O553" i="1"/>
  <c r="G553" i="1"/>
  <c r="H553" i="1" s="1"/>
  <c r="I565" i="1"/>
  <c r="C484" i="1"/>
  <c r="P483" i="1"/>
  <c r="B483" i="1" s="1"/>
  <c r="T553" i="1"/>
  <c r="Q552" i="1"/>
  <c r="R552" i="1" s="1"/>
  <c r="J553" i="1"/>
  <c r="K553" i="1" s="1"/>
  <c r="L553" i="1" s="1"/>
  <c r="M553" i="1" s="1"/>
  <c r="S553" i="1"/>
  <c r="A554" i="1"/>
  <c r="E553" i="1"/>
  <c r="F554" i="1" s="1"/>
  <c r="H552" i="1"/>
  <c r="N552" i="1" s="1"/>
  <c r="D554" i="1" l="1"/>
  <c r="O554" i="1"/>
  <c r="N553" i="1"/>
  <c r="A555" i="1"/>
  <c r="E554" i="1"/>
  <c r="F555" i="1" s="1"/>
  <c r="I566" i="1"/>
  <c r="J554" i="1"/>
  <c r="K554" i="1" s="1"/>
  <c r="L554" i="1" s="1"/>
  <c r="M554" i="1" s="1"/>
  <c r="Q553" i="1"/>
  <c r="R553" i="1" s="1"/>
  <c r="T554" i="1"/>
  <c r="S554" i="1"/>
  <c r="C485" i="1"/>
  <c r="P484" i="1"/>
  <c r="B484" i="1" s="1"/>
  <c r="G554" i="1"/>
  <c r="D555" i="1" l="1"/>
  <c r="O555" i="1"/>
  <c r="I567" i="1"/>
  <c r="S555" i="1"/>
  <c r="Q554" i="1"/>
  <c r="R554" i="1" s="1"/>
  <c r="J555" i="1"/>
  <c r="K555" i="1" s="1"/>
  <c r="L555" i="1" s="1"/>
  <c r="M555" i="1" s="1"/>
  <c r="T555" i="1"/>
  <c r="C486" i="1"/>
  <c r="P485" i="1"/>
  <c r="B485" i="1" s="1"/>
  <c r="G555" i="1"/>
  <c r="H554" i="1"/>
  <c r="N554" i="1" s="1"/>
  <c r="A556" i="1"/>
  <c r="E555" i="1"/>
  <c r="F556" i="1" s="1"/>
  <c r="D556" i="1" l="1"/>
  <c r="O556" i="1"/>
  <c r="T556" i="1"/>
  <c r="Q555" i="1"/>
  <c r="R555" i="1" s="1"/>
  <c r="S556" i="1"/>
  <c r="J556" i="1"/>
  <c r="K556" i="1" s="1"/>
  <c r="L556" i="1" s="1"/>
  <c r="M556" i="1" s="1"/>
  <c r="C487" i="1"/>
  <c r="P486" i="1"/>
  <c r="B486" i="1" s="1"/>
  <c r="I568" i="1"/>
  <c r="G556" i="1"/>
  <c r="H556" i="1" s="1"/>
  <c r="H555" i="1"/>
  <c r="N555" i="1" s="1"/>
  <c r="A557" i="1"/>
  <c r="E556" i="1"/>
  <c r="F557" i="1" s="1"/>
  <c r="D557" i="1" l="1"/>
  <c r="O557" i="1"/>
  <c r="G557" i="1"/>
  <c r="H557" i="1" s="1"/>
  <c r="N556" i="1"/>
  <c r="A558" i="1"/>
  <c r="E557" i="1"/>
  <c r="F558" i="1" s="1"/>
  <c r="T557" i="1"/>
  <c r="Q556" i="1"/>
  <c r="R556" i="1" s="1"/>
  <c r="J557" i="1"/>
  <c r="K557" i="1" s="1"/>
  <c r="L557" i="1" s="1"/>
  <c r="M557" i="1" s="1"/>
  <c r="S557" i="1"/>
  <c r="I569" i="1"/>
  <c r="C488" i="1"/>
  <c r="P487" i="1"/>
  <c r="B487" i="1" s="1"/>
  <c r="D558" i="1" l="1"/>
  <c r="O558" i="1"/>
  <c r="G558" i="1"/>
  <c r="H558" i="1" s="1"/>
  <c r="N557" i="1"/>
  <c r="A559" i="1"/>
  <c r="E558" i="1"/>
  <c r="F559" i="1" s="1"/>
  <c r="C489" i="1"/>
  <c r="P488" i="1"/>
  <c r="B488" i="1" s="1"/>
  <c r="I570" i="1"/>
  <c r="Q557" i="1"/>
  <c r="R557" i="1" s="1"/>
  <c r="T558" i="1"/>
  <c r="S558" i="1"/>
  <c r="J558" i="1"/>
  <c r="K558" i="1" s="1"/>
  <c r="L558" i="1" s="1"/>
  <c r="M558" i="1" s="1"/>
  <c r="D559" i="1" l="1"/>
  <c r="O559" i="1"/>
  <c r="G559" i="1"/>
  <c r="H559" i="1" s="1"/>
  <c r="I571" i="1"/>
  <c r="S559" i="1"/>
  <c r="T559" i="1"/>
  <c r="Q558" i="1"/>
  <c r="R558" i="1" s="1"/>
  <c r="J559" i="1"/>
  <c r="K559" i="1" s="1"/>
  <c r="L559" i="1" s="1"/>
  <c r="M559" i="1" s="1"/>
  <c r="N558" i="1"/>
  <c r="C490" i="1"/>
  <c r="P489" i="1"/>
  <c r="B489" i="1" s="1"/>
  <c r="A560" i="1"/>
  <c r="E559" i="1"/>
  <c r="F560" i="1" s="1"/>
  <c r="D560" i="1" l="1"/>
  <c r="O560" i="1"/>
  <c r="G560" i="1"/>
  <c r="H560" i="1" s="1"/>
  <c r="N559" i="1"/>
  <c r="A561" i="1"/>
  <c r="E560" i="1"/>
  <c r="F561" i="1" s="1"/>
  <c r="C491" i="1"/>
  <c r="P490" i="1"/>
  <c r="B490" i="1" s="1"/>
  <c r="I572" i="1"/>
  <c r="S560" i="1"/>
  <c r="Q559" i="1"/>
  <c r="R559" i="1" s="1"/>
  <c r="J560" i="1"/>
  <c r="K560" i="1" s="1"/>
  <c r="L560" i="1" s="1"/>
  <c r="M560" i="1" s="1"/>
  <c r="T560" i="1"/>
  <c r="D561" i="1" l="1"/>
  <c r="O561" i="1"/>
  <c r="S561" i="1"/>
  <c r="Q560" i="1"/>
  <c r="R560" i="1" s="1"/>
  <c r="J561" i="1"/>
  <c r="K561" i="1" s="1"/>
  <c r="L561" i="1" s="1"/>
  <c r="M561" i="1" s="1"/>
  <c r="T561" i="1"/>
  <c r="N560" i="1"/>
  <c r="I573" i="1"/>
  <c r="C492" i="1"/>
  <c r="P491" i="1"/>
  <c r="B491" i="1" s="1"/>
  <c r="A562" i="1"/>
  <c r="E561" i="1"/>
  <c r="F562" i="1" s="1"/>
  <c r="G561" i="1"/>
  <c r="D562" i="1" l="1"/>
  <c r="O562" i="1"/>
  <c r="G562" i="1"/>
  <c r="H562" i="1" s="1"/>
  <c r="H561" i="1"/>
  <c r="N561" i="1" s="1"/>
  <c r="E562" i="1"/>
  <c r="F563" i="1" s="1"/>
  <c r="A563" i="1"/>
  <c r="C493" i="1"/>
  <c r="P492" i="1"/>
  <c r="B492" i="1" s="1"/>
  <c r="I574" i="1"/>
  <c r="Q561" i="1"/>
  <c r="R561" i="1" s="1"/>
  <c r="T562" i="1"/>
  <c r="J562" i="1"/>
  <c r="K562" i="1" s="1"/>
  <c r="L562" i="1" s="1"/>
  <c r="M562" i="1" s="1"/>
  <c r="S562" i="1"/>
  <c r="D563" i="1" l="1"/>
  <c r="O563" i="1"/>
  <c r="G563" i="1"/>
  <c r="H563" i="1" s="1"/>
  <c r="N562" i="1"/>
  <c r="A564" i="1"/>
  <c r="E563" i="1"/>
  <c r="F564" i="1" s="1"/>
  <c r="I575" i="1"/>
  <c r="C494" i="1"/>
  <c r="P493" i="1"/>
  <c r="B493" i="1" s="1"/>
  <c r="S563" i="1"/>
  <c r="T563" i="1"/>
  <c r="Q562" i="1"/>
  <c r="R562" i="1" s="1"/>
  <c r="J563" i="1"/>
  <c r="K563" i="1" s="1"/>
  <c r="L563" i="1" s="1"/>
  <c r="M563" i="1" s="1"/>
  <c r="D564" i="1" l="1"/>
  <c r="O564" i="1"/>
  <c r="G564" i="1"/>
  <c r="H564" i="1" s="1"/>
  <c r="N563" i="1"/>
  <c r="C495" i="1"/>
  <c r="P494" i="1"/>
  <c r="B494" i="1" s="1"/>
  <c r="I576" i="1"/>
  <c r="A565" i="1"/>
  <c r="E564" i="1"/>
  <c r="F565" i="1" s="1"/>
  <c r="T564" i="1"/>
  <c r="Q563" i="1"/>
  <c r="R563" i="1" s="1"/>
  <c r="S564" i="1"/>
  <c r="J564" i="1"/>
  <c r="K564" i="1" s="1"/>
  <c r="L564" i="1" s="1"/>
  <c r="M564" i="1" s="1"/>
  <c r="D565" i="1" l="1"/>
  <c r="O565" i="1"/>
  <c r="C496" i="1"/>
  <c r="P495" i="1"/>
  <c r="B495" i="1" s="1"/>
  <c r="N564" i="1"/>
  <c r="S565" i="1"/>
  <c r="Q564" i="1"/>
  <c r="R564" i="1" s="1"/>
  <c r="J565" i="1"/>
  <c r="K565" i="1" s="1"/>
  <c r="L565" i="1" s="1"/>
  <c r="M565" i="1" s="1"/>
  <c r="T565" i="1"/>
  <c r="I577" i="1"/>
  <c r="G565" i="1"/>
  <c r="A566" i="1"/>
  <c r="E565" i="1"/>
  <c r="F566" i="1" s="1"/>
  <c r="D566" i="1" l="1"/>
  <c r="O566" i="1"/>
  <c r="G566" i="1"/>
  <c r="H566" i="1" s="1"/>
  <c r="A567" i="1"/>
  <c r="E566" i="1"/>
  <c r="F567" i="1" s="1"/>
  <c r="J566" i="1"/>
  <c r="K566" i="1" s="1"/>
  <c r="L566" i="1" s="1"/>
  <c r="M566" i="1" s="1"/>
  <c r="Q565" i="1"/>
  <c r="R565" i="1" s="1"/>
  <c r="T566" i="1"/>
  <c r="S566" i="1"/>
  <c r="I578" i="1"/>
  <c r="C497" i="1"/>
  <c r="P496" i="1"/>
  <c r="B496" i="1" s="1"/>
  <c r="H565" i="1"/>
  <c r="N565" i="1" s="1"/>
  <c r="D567" i="1" l="1"/>
  <c r="O567" i="1"/>
  <c r="C498" i="1"/>
  <c r="P497" i="1"/>
  <c r="B497" i="1" s="1"/>
  <c r="N566" i="1"/>
  <c r="I579" i="1"/>
  <c r="A568" i="1"/>
  <c r="E567" i="1"/>
  <c r="F568" i="1" s="1"/>
  <c r="J567" i="1"/>
  <c r="K567" i="1" s="1"/>
  <c r="L567" i="1" s="1"/>
  <c r="M567" i="1" s="1"/>
  <c r="Q566" i="1"/>
  <c r="R566" i="1" s="1"/>
  <c r="S567" i="1"/>
  <c r="T567" i="1"/>
  <c r="G567" i="1"/>
  <c r="H567" i="1" s="1"/>
  <c r="D568" i="1" l="1"/>
  <c r="O568" i="1"/>
  <c r="A569" i="1"/>
  <c r="E568" i="1"/>
  <c r="F569" i="1" s="1"/>
  <c r="J568" i="1"/>
  <c r="K568" i="1" s="1"/>
  <c r="L568" i="1" s="1"/>
  <c r="M568" i="1" s="1"/>
  <c r="Q567" i="1"/>
  <c r="R567" i="1" s="1"/>
  <c r="T568" i="1"/>
  <c r="S568" i="1"/>
  <c r="N567" i="1"/>
  <c r="G568" i="1"/>
  <c r="H568" i="1" s="1"/>
  <c r="I580" i="1"/>
  <c r="C499" i="1"/>
  <c r="P498" i="1"/>
  <c r="B498" i="1" s="1"/>
  <c r="D569" i="1" l="1"/>
  <c r="O569" i="1"/>
  <c r="N568" i="1"/>
  <c r="Q568" i="1"/>
  <c r="R568" i="1" s="1"/>
  <c r="T569" i="1"/>
  <c r="S569" i="1"/>
  <c r="J569" i="1"/>
  <c r="K569" i="1" s="1"/>
  <c r="L569" i="1" s="1"/>
  <c r="M569" i="1" s="1"/>
  <c r="C500" i="1"/>
  <c r="P499" i="1"/>
  <c r="B499" i="1" s="1"/>
  <c r="I581" i="1"/>
  <c r="G569" i="1"/>
  <c r="A570" i="1"/>
  <c r="E569" i="1"/>
  <c r="F570" i="1" s="1"/>
  <c r="D570" i="1" l="1"/>
  <c r="O570" i="1"/>
  <c r="G570" i="1"/>
  <c r="H570" i="1" s="1"/>
  <c r="H569" i="1"/>
  <c r="N569" i="1" s="1"/>
  <c r="A571" i="1"/>
  <c r="E570" i="1"/>
  <c r="F571" i="1" s="1"/>
  <c r="I582" i="1"/>
  <c r="C501" i="1"/>
  <c r="P500" i="1"/>
  <c r="B500" i="1" s="1"/>
  <c r="J570" i="1"/>
  <c r="K570" i="1" s="1"/>
  <c r="L570" i="1" s="1"/>
  <c r="M570" i="1" s="1"/>
  <c r="Q569" i="1"/>
  <c r="R569" i="1" s="1"/>
  <c r="T570" i="1"/>
  <c r="S570" i="1"/>
  <c r="D571" i="1" l="1"/>
  <c r="O571" i="1"/>
  <c r="G571" i="1"/>
  <c r="H571" i="1" s="1"/>
  <c r="N570" i="1"/>
  <c r="C502" i="1"/>
  <c r="P501" i="1"/>
  <c r="B501" i="1" s="1"/>
  <c r="J571" i="1"/>
  <c r="K571" i="1" s="1"/>
  <c r="L571" i="1" s="1"/>
  <c r="M571" i="1" s="1"/>
  <c r="Q570" i="1"/>
  <c r="R570" i="1" s="1"/>
  <c r="S571" i="1"/>
  <c r="T571" i="1"/>
  <c r="A572" i="1"/>
  <c r="E571" i="1"/>
  <c r="F572" i="1" s="1"/>
  <c r="I583" i="1"/>
  <c r="D572" i="1" l="1"/>
  <c r="O572" i="1"/>
  <c r="N571" i="1"/>
  <c r="T572" i="1"/>
  <c r="Q571" i="1"/>
  <c r="R571" i="1" s="1"/>
  <c r="S572" i="1"/>
  <c r="J572" i="1"/>
  <c r="K572" i="1" s="1"/>
  <c r="L572" i="1" s="1"/>
  <c r="M572" i="1" s="1"/>
  <c r="I584" i="1"/>
  <c r="A573" i="1"/>
  <c r="E572" i="1"/>
  <c r="F573" i="1" s="1"/>
  <c r="C503" i="1"/>
  <c r="P502" i="1"/>
  <c r="B502" i="1" s="1"/>
  <c r="G572" i="1"/>
  <c r="D573" i="1" l="1"/>
  <c r="O573" i="1"/>
  <c r="G573" i="1"/>
  <c r="H573" i="1" s="1"/>
  <c r="C504" i="1"/>
  <c r="P503" i="1"/>
  <c r="B503" i="1" s="1"/>
  <c r="A574" i="1"/>
  <c r="E573" i="1"/>
  <c r="F574" i="1" s="1"/>
  <c r="H572" i="1"/>
  <c r="N572" i="1" s="1"/>
  <c r="S573" i="1"/>
  <c r="Q572" i="1"/>
  <c r="R572" i="1" s="1"/>
  <c r="J573" i="1"/>
  <c r="K573" i="1" s="1"/>
  <c r="L573" i="1" s="1"/>
  <c r="M573" i="1" s="1"/>
  <c r="T573" i="1"/>
  <c r="I585" i="1"/>
  <c r="D574" i="1" l="1"/>
  <c r="O574" i="1"/>
  <c r="G574" i="1"/>
  <c r="H574" i="1" s="1"/>
  <c r="N573" i="1"/>
  <c r="A575" i="1"/>
  <c r="E574" i="1"/>
  <c r="F575" i="1" s="1"/>
  <c r="C505" i="1"/>
  <c r="P504" i="1"/>
  <c r="B504" i="1" s="1"/>
  <c r="I586" i="1"/>
  <c r="T574" i="1"/>
  <c r="Q573" i="1"/>
  <c r="R573" i="1" s="1"/>
  <c r="J574" i="1"/>
  <c r="K574" i="1" s="1"/>
  <c r="L574" i="1" s="1"/>
  <c r="M574" i="1" s="1"/>
  <c r="S574" i="1"/>
  <c r="D575" i="1" l="1"/>
  <c r="O575" i="1"/>
  <c r="N574" i="1"/>
  <c r="G575" i="1"/>
  <c r="H575" i="1" s="1"/>
  <c r="Q574" i="1"/>
  <c r="R574" i="1" s="1"/>
  <c r="S575" i="1"/>
  <c r="T575" i="1"/>
  <c r="J575" i="1"/>
  <c r="K575" i="1" s="1"/>
  <c r="L575" i="1" s="1"/>
  <c r="M575" i="1" s="1"/>
  <c r="I587" i="1"/>
  <c r="C506" i="1"/>
  <c r="P505" i="1"/>
  <c r="B505" i="1" s="1"/>
  <c r="A576" i="1"/>
  <c r="E575" i="1"/>
  <c r="F576" i="1" s="1"/>
  <c r="D576" i="1" l="1"/>
  <c r="O576" i="1"/>
  <c r="A577" i="1"/>
  <c r="E576" i="1"/>
  <c r="F577" i="1" s="1"/>
  <c r="C507" i="1"/>
  <c r="P506" i="1"/>
  <c r="B506" i="1" s="1"/>
  <c r="N575" i="1"/>
  <c r="S576" i="1"/>
  <c r="Q575" i="1"/>
  <c r="R575" i="1" s="1"/>
  <c r="J576" i="1"/>
  <c r="K576" i="1" s="1"/>
  <c r="L576" i="1" s="1"/>
  <c r="M576" i="1" s="1"/>
  <c r="T576" i="1"/>
  <c r="I588" i="1"/>
  <c r="G576" i="1"/>
  <c r="G577" i="1" s="1"/>
  <c r="D577" i="1" l="1"/>
  <c r="O577" i="1"/>
  <c r="G578" i="1" s="1"/>
  <c r="H577" i="1"/>
  <c r="J577" i="1"/>
  <c r="K577" i="1" s="1"/>
  <c r="L577" i="1" s="1"/>
  <c r="M577" i="1" s="1"/>
  <c r="Q576" i="1"/>
  <c r="R576" i="1" s="1"/>
  <c r="T577" i="1"/>
  <c r="S577" i="1"/>
  <c r="H576" i="1"/>
  <c r="N576" i="1" s="1"/>
  <c r="C508" i="1"/>
  <c r="P507" i="1"/>
  <c r="B507" i="1" s="1"/>
  <c r="A578" i="1"/>
  <c r="E577" i="1"/>
  <c r="F578" i="1" s="1"/>
  <c r="I589" i="1"/>
  <c r="D578" i="1" l="1"/>
  <c r="O578" i="1"/>
  <c r="N577" i="1"/>
  <c r="H578" i="1"/>
  <c r="I590" i="1"/>
  <c r="A579" i="1"/>
  <c r="E578" i="1"/>
  <c r="F579" i="1" s="1"/>
  <c r="C509" i="1"/>
  <c r="P508" i="1"/>
  <c r="B508" i="1" s="1"/>
  <c r="J578" i="1"/>
  <c r="K578" i="1" s="1"/>
  <c r="L578" i="1" s="1"/>
  <c r="M578" i="1" s="1"/>
  <c r="Q577" i="1"/>
  <c r="R577" i="1" s="1"/>
  <c r="T578" i="1"/>
  <c r="S578" i="1"/>
  <c r="D579" i="1" l="1"/>
  <c r="O579" i="1"/>
  <c r="N578" i="1"/>
  <c r="C510" i="1"/>
  <c r="P509" i="1"/>
  <c r="B509" i="1" s="1"/>
  <c r="A580" i="1"/>
  <c r="E579" i="1"/>
  <c r="F580" i="1" s="1"/>
  <c r="I591" i="1"/>
  <c r="Q578" i="1"/>
  <c r="R578" i="1" s="1"/>
  <c r="T579" i="1"/>
  <c r="S579" i="1"/>
  <c r="J579" i="1"/>
  <c r="K579" i="1" s="1"/>
  <c r="L579" i="1" s="1"/>
  <c r="M579" i="1" s="1"/>
  <c r="G579" i="1"/>
  <c r="D580" i="1" l="1"/>
  <c r="O580" i="1"/>
  <c r="G580" i="1"/>
  <c r="H580" i="1" s="1"/>
  <c r="I592" i="1"/>
  <c r="A581" i="1"/>
  <c r="E580" i="1"/>
  <c r="F581" i="1" s="1"/>
  <c r="C511" i="1"/>
  <c r="P510" i="1"/>
  <c r="B510" i="1" s="1"/>
  <c r="H579" i="1"/>
  <c r="N579" i="1" s="1"/>
  <c r="S580" i="1"/>
  <c r="T580" i="1"/>
  <c r="Q579" i="1"/>
  <c r="R579" i="1" s="1"/>
  <c r="J580" i="1"/>
  <c r="K580" i="1" s="1"/>
  <c r="L580" i="1" s="1"/>
  <c r="M580" i="1" s="1"/>
  <c r="D581" i="1" l="1"/>
  <c r="O581" i="1"/>
  <c r="G581" i="1"/>
  <c r="H581" i="1" s="1"/>
  <c r="N580" i="1"/>
  <c r="I593" i="1"/>
  <c r="C512" i="1"/>
  <c r="P511" i="1"/>
  <c r="B511" i="1" s="1"/>
  <c r="S581" i="1"/>
  <c r="Q580" i="1"/>
  <c r="R580" i="1" s="1"/>
  <c r="J581" i="1"/>
  <c r="K581" i="1" s="1"/>
  <c r="L581" i="1" s="1"/>
  <c r="M581" i="1" s="1"/>
  <c r="T581" i="1"/>
  <c r="A582" i="1"/>
  <c r="E581" i="1"/>
  <c r="F582" i="1" s="1"/>
  <c r="D582" i="1" l="1"/>
  <c r="O582" i="1"/>
  <c r="N581" i="1"/>
  <c r="A583" i="1"/>
  <c r="E582" i="1"/>
  <c r="F583" i="1" s="1"/>
  <c r="T582" i="1"/>
  <c r="Q581" i="1"/>
  <c r="R581" i="1" s="1"/>
  <c r="S582" i="1"/>
  <c r="J582" i="1"/>
  <c r="K582" i="1" s="1"/>
  <c r="L582" i="1" s="1"/>
  <c r="M582" i="1" s="1"/>
  <c r="C513" i="1"/>
  <c r="P512" i="1"/>
  <c r="B512" i="1" s="1"/>
  <c r="G582" i="1"/>
  <c r="I594" i="1"/>
  <c r="D583" i="1" l="1"/>
  <c r="O583" i="1"/>
  <c r="G583" i="1"/>
  <c r="H583" i="1" s="1"/>
  <c r="A584" i="1"/>
  <c r="E583" i="1"/>
  <c r="F584" i="1" s="1"/>
  <c r="C514" i="1"/>
  <c r="P513" i="1"/>
  <c r="B513" i="1" s="1"/>
  <c r="Q582" i="1"/>
  <c r="R582" i="1" s="1"/>
  <c r="T583" i="1"/>
  <c r="S583" i="1"/>
  <c r="J583" i="1"/>
  <c r="K583" i="1" s="1"/>
  <c r="L583" i="1" s="1"/>
  <c r="M583" i="1" s="1"/>
  <c r="I595" i="1"/>
  <c r="H582" i="1"/>
  <c r="N582" i="1" s="1"/>
  <c r="D584" i="1" l="1"/>
  <c r="O584" i="1"/>
  <c r="N583" i="1"/>
  <c r="G584" i="1"/>
  <c r="H584" i="1" s="1"/>
  <c r="I596" i="1"/>
  <c r="A585" i="1"/>
  <c r="E584" i="1"/>
  <c r="F585" i="1" s="1"/>
  <c r="C515" i="1"/>
  <c r="P514" i="1"/>
  <c r="B514" i="1" s="1"/>
  <c r="J584" i="1"/>
  <c r="K584" i="1" s="1"/>
  <c r="L584" i="1" s="1"/>
  <c r="M584" i="1" s="1"/>
  <c r="Q583" i="1"/>
  <c r="R583" i="1" s="1"/>
  <c r="S584" i="1"/>
  <c r="T584" i="1"/>
  <c r="D585" i="1" l="1"/>
  <c r="O585" i="1"/>
  <c r="G585" i="1"/>
  <c r="H585" i="1" s="1"/>
  <c r="N584" i="1"/>
  <c r="I597" i="1"/>
  <c r="C516" i="1"/>
  <c r="P515" i="1"/>
  <c r="B515" i="1" s="1"/>
  <c r="A586" i="1"/>
  <c r="E585" i="1"/>
  <c r="F586" i="1" s="1"/>
  <c r="J585" i="1"/>
  <c r="K585" i="1" s="1"/>
  <c r="L585" i="1" s="1"/>
  <c r="M585" i="1" s="1"/>
  <c r="Q584" i="1"/>
  <c r="R584" i="1" s="1"/>
  <c r="T585" i="1"/>
  <c r="S585" i="1"/>
  <c r="D586" i="1" l="1"/>
  <c r="O586" i="1"/>
  <c r="G586" i="1"/>
  <c r="H586" i="1" s="1"/>
  <c r="N585" i="1"/>
  <c r="A587" i="1"/>
  <c r="E586" i="1"/>
  <c r="F587" i="1" s="1"/>
  <c r="C517" i="1"/>
  <c r="P516" i="1"/>
  <c r="B516" i="1" s="1"/>
  <c r="J586" i="1"/>
  <c r="K586" i="1" s="1"/>
  <c r="L586" i="1" s="1"/>
  <c r="M586" i="1" s="1"/>
  <c r="Q585" i="1"/>
  <c r="R585" i="1" s="1"/>
  <c r="T586" i="1"/>
  <c r="S586" i="1"/>
  <c r="I598" i="1"/>
  <c r="D587" i="1" l="1"/>
  <c r="O587" i="1"/>
  <c r="A588" i="1"/>
  <c r="E587" i="1"/>
  <c r="F588" i="1" s="1"/>
  <c r="N586" i="1"/>
  <c r="C518" i="1"/>
  <c r="P517" i="1"/>
  <c r="B517" i="1" s="1"/>
  <c r="I599" i="1"/>
  <c r="J587" i="1"/>
  <c r="K587" i="1" s="1"/>
  <c r="L587" i="1" s="1"/>
  <c r="M587" i="1" s="1"/>
  <c r="S587" i="1"/>
  <c r="Q586" i="1"/>
  <c r="R586" i="1" s="1"/>
  <c r="T587" i="1"/>
  <c r="G587" i="1"/>
  <c r="H587" i="1" s="1"/>
  <c r="D588" i="1" l="1"/>
  <c r="O588" i="1"/>
  <c r="N587" i="1"/>
  <c r="J588" i="1"/>
  <c r="K588" i="1" s="1"/>
  <c r="L588" i="1" s="1"/>
  <c r="M588" i="1" s="1"/>
  <c r="Q587" i="1"/>
  <c r="R587" i="1" s="1"/>
  <c r="S588" i="1"/>
  <c r="T588" i="1"/>
  <c r="G588" i="1"/>
  <c r="H588" i="1" s="1"/>
  <c r="I600" i="1"/>
  <c r="C519" i="1"/>
  <c r="P518" i="1"/>
  <c r="B518" i="1" s="1"/>
  <c r="A589" i="1"/>
  <c r="E588" i="1"/>
  <c r="F589" i="1" s="1"/>
  <c r="D589" i="1" l="1"/>
  <c r="O589" i="1"/>
  <c r="C520" i="1"/>
  <c r="P519" i="1"/>
  <c r="B519" i="1" s="1"/>
  <c r="G589" i="1"/>
  <c r="A590" i="1"/>
  <c r="E589" i="1"/>
  <c r="F590" i="1" s="1"/>
  <c r="N588" i="1"/>
  <c r="T589" i="1"/>
  <c r="Q588" i="1"/>
  <c r="R588" i="1" s="1"/>
  <c r="S589" i="1"/>
  <c r="J589" i="1"/>
  <c r="K589" i="1" s="1"/>
  <c r="L589" i="1" s="1"/>
  <c r="M589" i="1" s="1"/>
  <c r="I601" i="1"/>
  <c r="D590" i="1" l="1"/>
  <c r="O590" i="1"/>
  <c r="G590" i="1"/>
  <c r="H590" i="1" s="1"/>
  <c r="H589" i="1"/>
  <c r="N589" i="1" s="1"/>
  <c r="I602" i="1"/>
  <c r="A591" i="1"/>
  <c r="E590" i="1"/>
  <c r="F591" i="1" s="1"/>
  <c r="T590" i="1"/>
  <c r="Q589" i="1"/>
  <c r="R589" i="1" s="1"/>
  <c r="S590" i="1"/>
  <c r="J590" i="1"/>
  <c r="K590" i="1" s="1"/>
  <c r="L590" i="1" s="1"/>
  <c r="M590" i="1" s="1"/>
  <c r="C521" i="1"/>
  <c r="P520" i="1"/>
  <c r="B520" i="1" s="1"/>
  <c r="D591" i="1" l="1"/>
  <c r="O591" i="1"/>
  <c r="G591" i="1"/>
  <c r="H591" i="1" s="1"/>
  <c r="N590" i="1"/>
  <c r="C522" i="1"/>
  <c r="P521" i="1"/>
  <c r="B521" i="1" s="1"/>
  <c r="A592" i="1"/>
  <c r="E591" i="1"/>
  <c r="F592" i="1" s="1"/>
  <c r="J591" i="1"/>
  <c r="K591" i="1" s="1"/>
  <c r="L591" i="1" s="1"/>
  <c r="M591" i="1" s="1"/>
  <c r="Q590" i="1"/>
  <c r="R590" i="1" s="1"/>
  <c r="T591" i="1"/>
  <c r="S591" i="1"/>
  <c r="I603" i="1"/>
  <c r="D592" i="1" l="1"/>
  <c r="O592" i="1"/>
  <c r="G592" i="1"/>
  <c r="H592" i="1" s="1"/>
  <c r="N591" i="1"/>
  <c r="A593" i="1"/>
  <c r="E592" i="1"/>
  <c r="F593" i="1" s="1"/>
  <c r="C523" i="1"/>
  <c r="P522" i="1"/>
  <c r="B522" i="1" s="1"/>
  <c r="I604" i="1"/>
  <c r="J592" i="1"/>
  <c r="K592" i="1" s="1"/>
  <c r="L592" i="1" s="1"/>
  <c r="M592" i="1" s="1"/>
  <c r="Q591" i="1"/>
  <c r="R591" i="1" s="1"/>
  <c r="S592" i="1"/>
  <c r="T592" i="1"/>
  <c r="D593" i="1" l="1"/>
  <c r="O593" i="1"/>
  <c r="G593" i="1"/>
  <c r="H593" i="1" s="1"/>
  <c r="N592" i="1"/>
  <c r="I605" i="1"/>
  <c r="C524" i="1"/>
  <c r="P523" i="1"/>
  <c r="B523" i="1" s="1"/>
  <c r="A594" i="1"/>
  <c r="E593" i="1"/>
  <c r="F594" i="1" s="1"/>
  <c r="Q592" i="1"/>
  <c r="R592" i="1" s="1"/>
  <c r="T593" i="1"/>
  <c r="S593" i="1"/>
  <c r="J593" i="1"/>
  <c r="K593" i="1" s="1"/>
  <c r="L593" i="1" s="1"/>
  <c r="M593" i="1" s="1"/>
  <c r="D594" i="1" l="1"/>
  <c r="O594" i="1"/>
  <c r="G594" i="1"/>
  <c r="H594" i="1" s="1"/>
  <c r="N593" i="1"/>
  <c r="C525" i="1"/>
  <c r="P524" i="1"/>
  <c r="B524" i="1" s="1"/>
  <c r="A595" i="1"/>
  <c r="E594" i="1"/>
  <c r="F595" i="1" s="1"/>
  <c r="I606" i="1"/>
  <c r="T594" i="1"/>
  <c r="Q593" i="1"/>
  <c r="R593" i="1" s="1"/>
  <c r="S594" i="1"/>
  <c r="J594" i="1"/>
  <c r="K594" i="1" s="1"/>
  <c r="L594" i="1" s="1"/>
  <c r="M594" i="1" s="1"/>
  <c r="D595" i="1" l="1"/>
  <c r="O595" i="1"/>
  <c r="N594" i="1"/>
  <c r="J595" i="1"/>
  <c r="K595" i="1" s="1"/>
  <c r="L595" i="1" s="1"/>
  <c r="M595" i="1" s="1"/>
  <c r="S595" i="1"/>
  <c r="Q594" i="1"/>
  <c r="R594" i="1" s="1"/>
  <c r="T595" i="1"/>
  <c r="I607" i="1"/>
  <c r="A596" i="1"/>
  <c r="E595" i="1"/>
  <c r="F596" i="1" s="1"/>
  <c r="C526" i="1"/>
  <c r="P525" i="1"/>
  <c r="B525" i="1" s="1"/>
  <c r="G595" i="1"/>
  <c r="D596" i="1" l="1"/>
  <c r="O596" i="1"/>
  <c r="G596" i="1"/>
  <c r="H596" i="1" s="1"/>
  <c r="I608" i="1"/>
  <c r="C527" i="1"/>
  <c r="P526" i="1"/>
  <c r="B526" i="1" s="1"/>
  <c r="A597" i="1"/>
  <c r="E596" i="1"/>
  <c r="F597" i="1" s="1"/>
  <c r="H595" i="1"/>
  <c r="N595" i="1" s="1"/>
  <c r="T596" i="1"/>
  <c r="Q595" i="1"/>
  <c r="R595" i="1" s="1"/>
  <c r="S596" i="1"/>
  <c r="J596" i="1"/>
  <c r="K596" i="1" s="1"/>
  <c r="L596" i="1" s="1"/>
  <c r="M596" i="1" s="1"/>
  <c r="D597" i="1" l="1"/>
  <c r="O597" i="1"/>
  <c r="N596" i="1"/>
  <c r="Q596" i="1"/>
  <c r="R596" i="1" s="1"/>
  <c r="T597" i="1"/>
  <c r="S597" i="1"/>
  <c r="J597" i="1"/>
  <c r="K597" i="1" s="1"/>
  <c r="L597" i="1" s="1"/>
  <c r="M597" i="1" s="1"/>
  <c r="A598" i="1"/>
  <c r="E597" i="1"/>
  <c r="F598" i="1" s="1"/>
  <c r="I609" i="1"/>
  <c r="G597" i="1"/>
  <c r="H597" i="1" s="1"/>
  <c r="C528" i="1"/>
  <c r="P527" i="1"/>
  <c r="B527" i="1" s="1"/>
  <c r="D598" i="1" l="1"/>
  <c r="O598" i="1"/>
  <c r="C529" i="1"/>
  <c r="P528" i="1"/>
  <c r="B528" i="1" s="1"/>
  <c r="I610" i="1"/>
  <c r="A599" i="1"/>
  <c r="E598" i="1"/>
  <c r="F599" i="1" s="1"/>
  <c r="S598" i="1"/>
  <c r="Q597" i="1"/>
  <c r="R597" i="1" s="1"/>
  <c r="J598" i="1"/>
  <c r="K598" i="1" s="1"/>
  <c r="L598" i="1" s="1"/>
  <c r="M598" i="1" s="1"/>
  <c r="T598" i="1"/>
  <c r="N597" i="1"/>
  <c r="G598" i="1"/>
  <c r="D599" i="1" l="1"/>
  <c r="O599" i="1"/>
  <c r="G599" i="1"/>
  <c r="H599" i="1" s="1"/>
  <c r="H598" i="1"/>
  <c r="N598" i="1" s="1"/>
  <c r="J599" i="1"/>
  <c r="K599" i="1" s="1"/>
  <c r="L599" i="1" s="1"/>
  <c r="M599" i="1" s="1"/>
  <c r="S599" i="1"/>
  <c r="Q598" i="1"/>
  <c r="R598" i="1" s="1"/>
  <c r="T599" i="1"/>
  <c r="C530" i="1"/>
  <c r="P529" i="1"/>
  <c r="B529" i="1" s="1"/>
  <c r="A600" i="1"/>
  <c r="E599" i="1"/>
  <c r="F600" i="1" s="1"/>
  <c r="I611" i="1"/>
  <c r="D600" i="1" l="1"/>
  <c r="O600" i="1"/>
  <c r="N599" i="1"/>
  <c r="I612" i="1"/>
  <c r="A601" i="1"/>
  <c r="E600" i="1"/>
  <c r="F601" i="1" s="1"/>
  <c r="Q599" i="1"/>
  <c r="R599" i="1" s="1"/>
  <c r="S600" i="1"/>
  <c r="T600" i="1"/>
  <c r="J600" i="1"/>
  <c r="K600" i="1" s="1"/>
  <c r="L600" i="1" s="1"/>
  <c r="M600" i="1" s="1"/>
  <c r="G600" i="1"/>
  <c r="H600" i="1" s="1"/>
  <c r="C531" i="1"/>
  <c r="P530" i="1"/>
  <c r="B530" i="1" s="1"/>
  <c r="D601" i="1" l="1"/>
  <c r="O601" i="1"/>
  <c r="C532" i="1"/>
  <c r="P531" i="1"/>
  <c r="B531" i="1" s="1"/>
  <c r="T601" i="1"/>
  <c r="Q600" i="1"/>
  <c r="R600" i="1" s="1"/>
  <c r="S601" i="1"/>
  <c r="J601" i="1"/>
  <c r="K601" i="1" s="1"/>
  <c r="L601" i="1" s="1"/>
  <c r="M601" i="1" s="1"/>
  <c r="G601" i="1"/>
  <c r="H601" i="1" s="1"/>
  <c r="N600" i="1"/>
  <c r="I613" i="1"/>
  <c r="A602" i="1"/>
  <c r="E601" i="1"/>
  <c r="F602" i="1" s="1"/>
  <c r="D602" i="1" l="1"/>
  <c r="O602" i="1"/>
  <c r="N601" i="1"/>
  <c r="A603" i="1"/>
  <c r="E602" i="1"/>
  <c r="F603" i="1" s="1"/>
  <c r="C533" i="1"/>
  <c r="P532" i="1"/>
  <c r="B532" i="1" s="1"/>
  <c r="S602" i="1"/>
  <c r="Q601" i="1"/>
  <c r="R601" i="1" s="1"/>
  <c r="J602" i="1"/>
  <c r="K602" i="1" s="1"/>
  <c r="L602" i="1" s="1"/>
  <c r="M602" i="1" s="1"/>
  <c r="T602" i="1"/>
  <c r="G602" i="1"/>
  <c r="H602" i="1" s="1"/>
  <c r="I614" i="1"/>
  <c r="D603" i="1" l="1"/>
  <c r="O603" i="1"/>
  <c r="N602" i="1"/>
  <c r="S603" i="1"/>
  <c r="Q602" i="1"/>
  <c r="R602" i="1" s="1"/>
  <c r="J603" i="1"/>
  <c r="K603" i="1" s="1"/>
  <c r="L603" i="1" s="1"/>
  <c r="M603" i="1" s="1"/>
  <c r="T603" i="1"/>
  <c r="G603" i="1"/>
  <c r="H603" i="1" s="1"/>
  <c r="I615" i="1"/>
  <c r="C534" i="1"/>
  <c r="P533" i="1"/>
  <c r="B533" i="1" s="1"/>
  <c r="A604" i="1"/>
  <c r="E603" i="1"/>
  <c r="F604" i="1" s="1"/>
  <c r="D604" i="1" l="1"/>
  <c r="O604" i="1"/>
  <c r="N603" i="1"/>
  <c r="I616" i="1"/>
  <c r="T604" i="1"/>
  <c r="Q603" i="1"/>
  <c r="R603" i="1" s="1"/>
  <c r="J604" i="1"/>
  <c r="K604" i="1" s="1"/>
  <c r="L604" i="1" s="1"/>
  <c r="M604" i="1" s="1"/>
  <c r="S604" i="1"/>
  <c r="G604" i="1"/>
  <c r="H604" i="1" s="1"/>
  <c r="A605" i="1"/>
  <c r="E604" i="1"/>
  <c r="F605" i="1" s="1"/>
  <c r="C535" i="1"/>
  <c r="P534" i="1"/>
  <c r="B534" i="1" s="1"/>
  <c r="D605" i="1" l="1"/>
  <c r="O605" i="1"/>
  <c r="N604" i="1"/>
  <c r="I617" i="1"/>
  <c r="C536" i="1"/>
  <c r="P535" i="1"/>
  <c r="B535" i="1" s="1"/>
  <c r="A606" i="1"/>
  <c r="E605" i="1"/>
  <c r="F606" i="1" s="1"/>
  <c r="Q604" i="1"/>
  <c r="R604" i="1" s="1"/>
  <c r="S605" i="1"/>
  <c r="T605" i="1"/>
  <c r="J605" i="1"/>
  <c r="K605" i="1" s="1"/>
  <c r="L605" i="1" s="1"/>
  <c r="M605" i="1" s="1"/>
  <c r="G605" i="1"/>
  <c r="H605" i="1" s="1"/>
  <c r="D606" i="1" l="1"/>
  <c r="O606" i="1"/>
  <c r="N605" i="1"/>
  <c r="I618" i="1"/>
  <c r="Q605" i="1"/>
  <c r="R605" i="1" s="1"/>
  <c r="T606" i="1"/>
  <c r="S606" i="1"/>
  <c r="J606" i="1"/>
  <c r="K606" i="1" s="1"/>
  <c r="L606" i="1" s="1"/>
  <c r="M606" i="1" s="1"/>
  <c r="G606" i="1"/>
  <c r="H606" i="1" s="1"/>
  <c r="A607" i="1"/>
  <c r="E606" i="1"/>
  <c r="F607" i="1" s="1"/>
  <c r="C537" i="1"/>
  <c r="P536" i="1"/>
  <c r="B536" i="1" s="1"/>
  <c r="D607" i="1" l="1"/>
  <c r="O607" i="1"/>
  <c r="C538" i="1"/>
  <c r="P537" i="1"/>
  <c r="B537" i="1" s="1"/>
  <c r="E607" i="1"/>
  <c r="F608" i="1" s="1"/>
  <c r="A608" i="1"/>
  <c r="Q606" i="1"/>
  <c r="R606" i="1" s="1"/>
  <c r="T607" i="1"/>
  <c r="S607" i="1"/>
  <c r="J607" i="1"/>
  <c r="K607" i="1" s="1"/>
  <c r="L607" i="1" s="1"/>
  <c r="M607" i="1" s="1"/>
  <c r="G607" i="1"/>
  <c r="H607" i="1" s="1"/>
  <c r="I619" i="1"/>
  <c r="N606" i="1"/>
  <c r="D608" i="1" l="1"/>
  <c r="O608" i="1"/>
  <c r="N607" i="1"/>
  <c r="J608" i="1"/>
  <c r="K608" i="1" s="1"/>
  <c r="L608" i="1" s="1"/>
  <c r="M608" i="1" s="1"/>
  <c r="S608" i="1"/>
  <c r="T608" i="1"/>
  <c r="Q607" i="1"/>
  <c r="R607" i="1" s="1"/>
  <c r="G608" i="1"/>
  <c r="H608" i="1" s="1"/>
  <c r="I620" i="1"/>
  <c r="E608" i="1"/>
  <c r="F609" i="1" s="1"/>
  <c r="A609" i="1"/>
  <c r="C539" i="1"/>
  <c r="P538" i="1"/>
  <c r="B538" i="1" s="1"/>
  <c r="D609" i="1" l="1"/>
  <c r="O609" i="1"/>
  <c r="N608" i="1"/>
  <c r="I621" i="1"/>
  <c r="S609" i="1"/>
  <c r="J609" i="1"/>
  <c r="K609" i="1" s="1"/>
  <c r="L609" i="1" s="1"/>
  <c r="M609" i="1" s="1"/>
  <c r="T609" i="1"/>
  <c r="Q608" i="1"/>
  <c r="R608" i="1" s="1"/>
  <c r="G609" i="1"/>
  <c r="H609" i="1" s="1"/>
  <c r="C540" i="1"/>
  <c r="P539" i="1"/>
  <c r="B539" i="1" s="1"/>
  <c r="E609" i="1"/>
  <c r="F610" i="1" s="1"/>
  <c r="A610" i="1"/>
  <c r="D610" i="1" l="1"/>
  <c r="O610" i="1"/>
  <c r="N609" i="1"/>
  <c r="T610" i="1"/>
  <c r="S610" i="1"/>
  <c r="J610" i="1"/>
  <c r="K610" i="1" s="1"/>
  <c r="L610" i="1" s="1"/>
  <c r="M610" i="1" s="1"/>
  <c r="Q609" i="1"/>
  <c r="R609" i="1" s="1"/>
  <c r="G610" i="1"/>
  <c r="H610" i="1" s="1"/>
  <c r="E610" i="1"/>
  <c r="F611" i="1" s="1"/>
  <c r="A611" i="1"/>
  <c r="C541" i="1"/>
  <c r="P540" i="1"/>
  <c r="B540" i="1" s="1"/>
  <c r="I622" i="1"/>
  <c r="D611" i="1" l="1"/>
  <c r="O611" i="1"/>
  <c r="E611" i="1"/>
  <c r="F612" i="1" s="1"/>
  <c r="A612" i="1"/>
  <c r="I623" i="1"/>
  <c r="T611" i="1"/>
  <c r="S611" i="1"/>
  <c r="J611" i="1"/>
  <c r="K611" i="1" s="1"/>
  <c r="L611" i="1" s="1"/>
  <c r="M611" i="1" s="1"/>
  <c r="Q610" i="1"/>
  <c r="R610" i="1" s="1"/>
  <c r="G611" i="1"/>
  <c r="H611" i="1" s="1"/>
  <c r="N610" i="1"/>
  <c r="C542" i="1"/>
  <c r="P541" i="1"/>
  <c r="B541" i="1" s="1"/>
  <c r="D612" i="1" l="1"/>
  <c r="O612" i="1"/>
  <c r="C543" i="1"/>
  <c r="P542" i="1"/>
  <c r="B542" i="1" s="1"/>
  <c r="E612" i="1"/>
  <c r="F613" i="1" s="1"/>
  <c r="A613" i="1"/>
  <c r="N611" i="1"/>
  <c r="I624" i="1"/>
  <c r="J612" i="1"/>
  <c r="K612" i="1" s="1"/>
  <c r="L612" i="1" s="1"/>
  <c r="M612" i="1" s="1"/>
  <c r="T612" i="1"/>
  <c r="S612" i="1"/>
  <c r="Q611" i="1"/>
  <c r="R611" i="1" s="1"/>
  <c r="G612" i="1"/>
  <c r="H612" i="1" s="1"/>
  <c r="D613" i="1" l="1"/>
  <c r="O613" i="1"/>
  <c r="I625" i="1"/>
  <c r="E613" i="1"/>
  <c r="F614" i="1" s="1"/>
  <c r="A614" i="1"/>
  <c r="N612" i="1"/>
  <c r="J613" i="1"/>
  <c r="K613" i="1" s="1"/>
  <c r="L613" i="1" s="1"/>
  <c r="M613" i="1" s="1"/>
  <c r="T613" i="1"/>
  <c r="S613" i="1"/>
  <c r="Q612" i="1"/>
  <c r="R612" i="1" s="1"/>
  <c r="G613" i="1"/>
  <c r="H613" i="1" s="1"/>
  <c r="C544" i="1"/>
  <c r="P543" i="1"/>
  <c r="B543" i="1" s="1"/>
  <c r="D614" i="1" l="1"/>
  <c r="O614" i="1"/>
  <c r="I626" i="1"/>
  <c r="S614" i="1"/>
  <c r="J614" i="1"/>
  <c r="K614" i="1" s="1"/>
  <c r="L614" i="1" s="1"/>
  <c r="M614" i="1" s="1"/>
  <c r="Q613" i="1"/>
  <c r="R613" i="1" s="1"/>
  <c r="T614" i="1"/>
  <c r="G614" i="1"/>
  <c r="H614" i="1" s="1"/>
  <c r="C545" i="1"/>
  <c r="P544" i="1"/>
  <c r="B544" i="1" s="1"/>
  <c r="N613" i="1"/>
  <c r="E614" i="1"/>
  <c r="F615" i="1" s="1"/>
  <c r="A615" i="1"/>
  <c r="D615" i="1" l="1"/>
  <c r="O615" i="1"/>
  <c r="N614" i="1"/>
  <c r="T615" i="1"/>
  <c r="S615" i="1"/>
  <c r="J615" i="1"/>
  <c r="K615" i="1" s="1"/>
  <c r="L615" i="1" s="1"/>
  <c r="M615" i="1" s="1"/>
  <c r="Q614" i="1"/>
  <c r="R614" i="1" s="1"/>
  <c r="G615" i="1"/>
  <c r="H615" i="1" s="1"/>
  <c r="E615" i="1"/>
  <c r="F616" i="1" s="1"/>
  <c r="A616" i="1"/>
  <c r="I627" i="1"/>
  <c r="C546" i="1"/>
  <c r="P545" i="1"/>
  <c r="B545" i="1" s="1"/>
  <c r="D616" i="1" l="1"/>
  <c r="O616" i="1"/>
  <c r="I628" i="1"/>
  <c r="C547" i="1"/>
  <c r="P546" i="1"/>
  <c r="B546" i="1" s="1"/>
  <c r="E616" i="1"/>
  <c r="F617" i="1" s="1"/>
  <c r="A617" i="1"/>
  <c r="N615" i="1"/>
  <c r="T616" i="1"/>
  <c r="S616" i="1"/>
  <c r="J616" i="1"/>
  <c r="K616" i="1" s="1"/>
  <c r="L616" i="1" s="1"/>
  <c r="M616" i="1" s="1"/>
  <c r="Q615" i="1"/>
  <c r="R615" i="1" s="1"/>
  <c r="G616" i="1"/>
  <c r="H616" i="1" s="1"/>
  <c r="D617" i="1" l="1"/>
  <c r="O617" i="1"/>
  <c r="N616" i="1"/>
  <c r="C548" i="1"/>
  <c r="P547" i="1"/>
  <c r="B547" i="1" s="1"/>
  <c r="I629" i="1"/>
  <c r="E617" i="1"/>
  <c r="F618" i="1" s="1"/>
  <c r="A618" i="1"/>
  <c r="S617" i="1"/>
  <c r="J617" i="1"/>
  <c r="K617" i="1" s="1"/>
  <c r="L617" i="1" s="1"/>
  <c r="M617" i="1" s="1"/>
  <c r="T617" i="1"/>
  <c r="Q616" i="1"/>
  <c r="R616" i="1" s="1"/>
  <c r="G617" i="1"/>
  <c r="H617" i="1" s="1"/>
  <c r="D618" i="1" l="1"/>
  <c r="O618" i="1"/>
  <c r="N617" i="1"/>
  <c r="C549" i="1"/>
  <c r="P548" i="1"/>
  <c r="B548" i="1" s="1"/>
  <c r="J618" i="1"/>
  <c r="K618" i="1" s="1"/>
  <c r="L618" i="1" s="1"/>
  <c r="M618" i="1" s="1"/>
  <c r="T618" i="1"/>
  <c r="Q617" i="1"/>
  <c r="R617" i="1" s="1"/>
  <c r="S618" i="1"/>
  <c r="G618" i="1"/>
  <c r="H618" i="1" s="1"/>
  <c r="I630" i="1"/>
  <c r="E618" i="1"/>
  <c r="F619" i="1" s="1"/>
  <c r="A619" i="1"/>
  <c r="D619" i="1" l="1"/>
  <c r="O619" i="1"/>
  <c r="E619" i="1"/>
  <c r="F620" i="1" s="1"/>
  <c r="A620" i="1"/>
  <c r="C550" i="1"/>
  <c r="P549" i="1"/>
  <c r="B549" i="1" s="1"/>
  <c r="I631" i="1"/>
  <c r="N618" i="1"/>
  <c r="T619" i="1"/>
  <c r="S619" i="1"/>
  <c r="J619" i="1"/>
  <c r="K619" i="1" s="1"/>
  <c r="L619" i="1" s="1"/>
  <c r="M619" i="1" s="1"/>
  <c r="Q618" i="1"/>
  <c r="R618" i="1" s="1"/>
  <c r="G619" i="1"/>
  <c r="H619" i="1" s="1"/>
  <c r="D620" i="1" l="1"/>
  <c r="O620" i="1"/>
  <c r="N619" i="1"/>
  <c r="J620" i="1"/>
  <c r="K620" i="1" s="1"/>
  <c r="L620" i="1" s="1"/>
  <c r="M620" i="1" s="1"/>
  <c r="S620" i="1"/>
  <c r="T620" i="1"/>
  <c r="Q619" i="1"/>
  <c r="R619" i="1" s="1"/>
  <c r="G620" i="1"/>
  <c r="H620" i="1" s="1"/>
  <c r="I632" i="1"/>
  <c r="C551" i="1"/>
  <c r="P550" i="1"/>
  <c r="B550" i="1" s="1"/>
  <c r="E620" i="1"/>
  <c r="F621" i="1" s="1"/>
  <c r="A621" i="1"/>
  <c r="D621" i="1" l="1"/>
  <c r="O621" i="1"/>
  <c r="I633" i="1"/>
  <c r="E621" i="1"/>
  <c r="F622" i="1" s="1"/>
  <c r="A622" i="1"/>
  <c r="N620" i="1"/>
  <c r="S621" i="1"/>
  <c r="T621" i="1"/>
  <c r="J621" i="1"/>
  <c r="K621" i="1" s="1"/>
  <c r="L621" i="1" s="1"/>
  <c r="M621" i="1" s="1"/>
  <c r="Q620" i="1"/>
  <c r="R620" i="1" s="1"/>
  <c r="G621" i="1"/>
  <c r="H621" i="1" s="1"/>
  <c r="C552" i="1"/>
  <c r="P551" i="1"/>
  <c r="B551" i="1" s="1"/>
  <c r="D622" i="1" l="1"/>
  <c r="O622" i="1"/>
  <c r="C553" i="1"/>
  <c r="P552" i="1"/>
  <c r="B552" i="1" s="1"/>
  <c r="E622" i="1"/>
  <c r="F623" i="1" s="1"/>
  <c r="A623" i="1"/>
  <c r="I634" i="1"/>
  <c r="N621" i="1"/>
  <c r="T622" i="1"/>
  <c r="S622" i="1"/>
  <c r="Q621" i="1"/>
  <c r="R621" i="1" s="1"/>
  <c r="J622" i="1"/>
  <c r="K622" i="1" s="1"/>
  <c r="L622" i="1" s="1"/>
  <c r="M622" i="1" s="1"/>
  <c r="G622" i="1"/>
  <c r="H622" i="1" s="1"/>
  <c r="D623" i="1" l="1"/>
  <c r="E623" i="1" s="1"/>
  <c r="F624" i="1" s="1"/>
  <c r="O623" i="1"/>
  <c r="N622" i="1"/>
  <c r="T623" i="1"/>
  <c r="S623" i="1"/>
  <c r="J623" i="1"/>
  <c r="K623" i="1" s="1"/>
  <c r="L623" i="1" s="1"/>
  <c r="M623" i="1" s="1"/>
  <c r="Q622" i="1"/>
  <c r="R622" i="1" s="1"/>
  <c r="G623" i="1"/>
  <c r="H623" i="1" s="1"/>
  <c r="I635" i="1"/>
  <c r="C554" i="1"/>
  <c r="P553" i="1"/>
  <c r="B553" i="1" s="1"/>
  <c r="A624" i="1"/>
  <c r="D624" i="1" l="1"/>
  <c r="O624" i="1"/>
  <c r="E624" i="1"/>
  <c r="F625" i="1" s="1"/>
  <c r="A625" i="1"/>
  <c r="I636" i="1"/>
  <c r="N623" i="1"/>
  <c r="T624" i="1"/>
  <c r="S624" i="1"/>
  <c r="J624" i="1"/>
  <c r="K624" i="1" s="1"/>
  <c r="L624" i="1" s="1"/>
  <c r="M624" i="1" s="1"/>
  <c r="Q623" i="1"/>
  <c r="R623" i="1" s="1"/>
  <c r="G624" i="1"/>
  <c r="H624" i="1" s="1"/>
  <c r="C555" i="1"/>
  <c r="P554" i="1"/>
  <c r="B554" i="1" s="1"/>
  <c r="D625" i="1" l="1"/>
  <c r="O625" i="1"/>
  <c r="N624" i="1"/>
  <c r="I637" i="1"/>
  <c r="E625" i="1"/>
  <c r="F626" i="1" s="1"/>
  <c r="A626" i="1"/>
  <c r="C556" i="1"/>
  <c r="P555" i="1"/>
  <c r="B555" i="1" s="1"/>
  <c r="J625" i="1"/>
  <c r="K625" i="1" s="1"/>
  <c r="L625" i="1" s="1"/>
  <c r="M625" i="1" s="1"/>
  <c r="T625" i="1"/>
  <c r="Q624" i="1"/>
  <c r="R624" i="1" s="1"/>
  <c r="S625" i="1"/>
  <c r="G625" i="1"/>
  <c r="H625" i="1" s="1"/>
  <c r="D626" i="1" l="1"/>
  <c r="O626" i="1"/>
  <c r="N625" i="1"/>
  <c r="C557" i="1"/>
  <c r="P556" i="1"/>
  <c r="B556" i="1" s="1"/>
  <c r="E626" i="1"/>
  <c r="F627" i="1" s="1"/>
  <c r="A627" i="1"/>
  <c r="S626" i="1"/>
  <c r="J626" i="1"/>
  <c r="K626" i="1" s="1"/>
  <c r="L626" i="1" s="1"/>
  <c r="M626" i="1" s="1"/>
  <c r="T626" i="1"/>
  <c r="Q625" i="1"/>
  <c r="R625" i="1" s="1"/>
  <c r="G626" i="1"/>
  <c r="H626" i="1" s="1"/>
  <c r="I638" i="1"/>
  <c r="D627" i="1" l="1"/>
  <c r="O627" i="1"/>
  <c r="N626" i="1"/>
  <c r="C558" i="1"/>
  <c r="P557" i="1"/>
  <c r="B557" i="1" s="1"/>
  <c r="A628" i="1"/>
  <c r="E627" i="1"/>
  <c r="F628" i="1" s="1"/>
  <c r="I639" i="1"/>
  <c r="T627" i="1"/>
  <c r="S627" i="1"/>
  <c r="J627" i="1"/>
  <c r="K627" i="1" s="1"/>
  <c r="L627" i="1" s="1"/>
  <c r="M627" i="1" s="1"/>
  <c r="Q626" i="1"/>
  <c r="R626" i="1" s="1"/>
  <c r="G627" i="1"/>
  <c r="H627" i="1" s="1"/>
  <c r="D628" i="1" l="1"/>
  <c r="O628" i="1"/>
  <c r="I640" i="1"/>
  <c r="C559" i="1"/>
  <c r="P558" i="1"/>
  <c r="B558" i="1" s="1"/>
  <c r="N627" i="1"/>
  <c r="E628" i="1"/>
  <c r="F629" i="1" s="1"/>
  <c r="A629" i="1"/>
  <c r="T628" i="1"/>
  <c r="S628" i="1"/>
  <c r="Q627" i="1"/>
  <c r="R627" i="1" s="1"/>
  <c r="J628" i="1"/>
  <c r="K628" i="1" s="1"/>
  <c r="L628" i="1" s="1"/>
  <c r="M628" i="1" s="1"/>
  <c r="G628" i="1"/>
  <c r="H628" i="1" s="1"/>
  <c r="D629" i="1" l="1"/>
  <c r="O629" i="1"/>
  <c r="N628" i="1"/>
  <c r="C560" i="1"/>
  <c r="P559" i="1"/>
  <c r="B559" i="1" s="1"/>
  <c r="S629" i="1"/>
  <c r="J629" i="1"/>
  <c r="K629" i="1" s="1"/>
  <c r="L629" i="1" s="1"/>
  <c r="M629" i="1" s="1"/>
  <c r="T629" i="1"/>
  <c r="Q628" i="1"/>
  <c r="R628" i="1" s="1"/>
  <c r="G629" i="1"/>
  <c r="H629" i="1" s="1"/>
  <c r="A630" i="1"/>
  <c r="E629" i="1"/>
  <c r="F630" i="1" s="1"/>
  <c r="I641" i="1"/>
  <c r="D630" i="1" l="1"/>
  <c r="O630" i="1"/>
  <c r="I642" i="1"/>
  <c r="E630" i="1"/>
  <c r="F631" i="1" s="1"/>
  <c r="A631" i="1"/>
  <c r="S630" i="1"/>
  <c r="J630" i="1"/>
  <c r="K630" i="1" s="1"/>
  <c r="L630" i="1" s="1"/>
  <c r="M630" i="1" s="1"/>
  <c r="Q629" i="1"/>
  <c r="R629" i="1" s="1"/>
  <c r="T630" i="1"/>
  <c r="G630" i="1"/>
  <c r="H630" i="1" s="1"/>
  <c r="C561" i="1"/>
  <c r="P560" i="1"/>
  <c r="B560" i="1" s="1"/>
  <c r="N629" i="1"/>
  <c r="D631" i="1" l="1"/>
  <c r="O631" i="1"/>
  <c r="N630" i="1"/>
  <c r="E631" i="1"/>
  <c r="F632" i="1" s="1"/>
  <c r="A632" i="1"/>
  <c r="I643" i="1"/>
  <c r="C562" i="1"/>
  <c r="P561" i="1"/>
  <c r="B561" i="1" s="1"/>
  <c r="T631" i="1"/>
  <c r="S631" i="1"/>
  <c r="J631" i="1"/>
  <c r="K631" i="1" s="1"/>
  <c r="L631" i="1" s="1"/>
  <c r="M631" i="1" s="1"/>
  <c r="Q630" i="1"/>
  <c r="R630" i="1" s="1"/>
  <c r="G631" i="1"/>
  <c r="H631" i="1" s="1"/>
  <c r="D632" i="1" l="1"/>
  <c r="O632" i="1"/>
  <c r="N631" i="1"/>
  <c r="T632" i="1"/>
  <c r="S632" i="1"/>
  <c r="J632" i="1"/>
  <c r="K632" i="1" s="1"/>
  <c r="L632" i="1" s="1"/>
  <c r="M632" i="1" s="1"/>
  <c r="Q631" i="1"/>
  <c r="R631" i="1" s="1"/>
  <c r="G632" i="1"/>
  <c r="H632" i="1" s="1"/>
  <c r="C563" i="1"/>
  <c r="P562" i="1"/>
  <c r="B562" i="1" s="1"/>
  <c r="I644" i="1"/>
  <c r="E632" i="1"/>
  <c r="F633" i="1" s="1"/>
  <c r="A633" i="1"/>
  <c r="D633" i="1" l="1"/>
  <c r="O633" i="1"/>
  <c r="N632" i="1"/>
  <c r="C564" i="1"/>
  <c r="P563" i="1"/>
  <c r="B563" i="1" s="1"/>
  <c r="J633" i="1"/>
  <c r="K633" i="1" s="1"/>
  <c r="L633" i="1" s="1"/>
  <c r="M633" i="1" s="1"/>
  <c r="T633" i="1"/>
  <c r="Q632" i="1"/>
  <c r="R632" i="1" s="1"/>
  <c r="S633" i="1"/>
  <c r="G633" i="1"/>
  <c r="H633" i="1" s="1"/>
  <c r="E633" i="1"/>
  <c r="F634" i="1" s="1"/>
  <c r="A634" i="1"/>
  <c r="I645" i="1"/>
  <c r="D634" i="1" l="1"/>
  <c r="O634" i="1"/>
  <c r="E634" i="1"/>
  <c r="F635" i="1" s="1"/>
  <c r="A635" i="1"/>
  <c r="C565" i="1"/>
  <c r="P564" i="1"/>
  <c r="B564" i="1" s="1"/>
  <c r="I646" i="1"/>
  <c r="N633" i="1"/>
  <c r="J634" i="1"/>
  <c r="K634" i="1" s="1"/>
  <c r="L634" i="1" s="1"/>
  <c r="M634" i="1" s="1"/>
  <c r="T634" i="1"/>
  <c r="S634" i="1"/>
  <c r="Q633" i="1"/>
  <c r="R633" i="1" s="1"/>
  <c r="G634" i="1"/>
  <c r="H634" i="1" s="1"/>
  <c r="D635" i="1" l="1"/>
  <c r="O635" i="1"/>
  <c r="N634" i="1"/>
  <c r="S635" i="1"/>
  <c r="J635" i="1"/>
  <c r="K635" i="1" s="1"/>
  <c r="L635" i="1" s="1"/>
  <c r="M635" i="1" s="1"/>
  <c r="T635" i="1"/>
  <c r="Q634" i="1"/>
  <c r="R634" i="1" s="1"/>
  <c r="G635" i="1"/>
  <c r="H635" i="1" s="1"/>
  <c r="E635" i="1"/>
  <c r="F636" i="1" s="1"/>
  <c r="A636" i="1"/>
  <c r="I647" i="1"/>
  <c r="C566" i="1"/>
  <c r="P565" i="1"/>
  <c r="B565" i="1" s="1"/>
  <c r="D636" i="1" l="1"/>
  <c r="O636" i="1"/>
  <c r="N635" i="1"/>
  <c r="E636" i="1"/>
  <c r="F637" i="1" s="1"/>
  <c r="A637" i="1"/>
  <c r="C567" i="1"/>
  <c r="P566" i="1"/>
  <c r="B566" i="1" s="1"/>
  <c r="T636" i="1"/>
  <c r="S636" i="1"/>
  <c r="J636" i="1"/>
  <c r="K636" i="1" s="1"/>
  <c r="L636" i="1" s="1"/>
  <c r="M636" i="1" s="1"/>
  <c r="Q635" i="1"/>
  <c r="R635" i="1" s="1"/>
  <c r="G636" i="1"/>
  <c r="H636" i="1" s="1"/>
  <c r="I648" i="1"/>
  <c r="D637" i="1" l="1"/>
  <c r="O637" i="1"/>
  <c r="N636" i="1"/>
  <c r="C568" i="1"/>
  <c r="P567" i="1"/>
  <c r="B567" i="1" s="1"/>
  <c r="T637" i="1"/>
  <c r="S637" i="1"/>
  <c r="J637" i="1"/>
  <c r="K637" i="1" s="1"/>
  <c r="L637" i="1" s="1"/>
  <c r="M637" i="1" s="1"/>
  <c r="Q636" i="1"/>
  <c r="R636" i="1" s="1"/>
  <c r="G637" i="1"/>
  <c r="H637" i="1" s="1"/>
  <c r="I649" i="1"/>
  <c r="A638" i="1"/>
  <c r="E637" i="1"/>
  <c r="F638" i="1" s="1"/>
  <c r="D638" i="1" l="1"/>
  <c r="O638" i="1"/>
  <c r="I650" i="1"/>
  <c r="C569" i="1"/>
  <c r="P568" i="1"/>
  <c r="B568" i="1" s="1"/>
  <c r="N637" i="1"/>
  <c r="E638" i="1"/>
  <c r="F639" i="1" s="1"/>
  <c r="A639" i="1"/>
  <c r="S638" i="1"/>
  <c r="T638" i="1"/>
  <c r="J638" i="1"/>
  <c r="K638" i="1" s="1"/>
  <c r="L638" i="1" s="1"/>
  <c r="M638" i="1" s="1"/>
  <c r="Q637" i="1"/>
  <c r="R637" i="1" s="1"/>
  <c r="G638" i="1"/>
  <c r="H638" i="1" s="1"/>
  <c r="D639" i="1" l="1"/>
  <c r="O639" i="1"/>
  <c r="N638" i="1"/>
  <c r="I651" i="1"/>
  <c r="T639" i="1"/>
  <c r="S639" i="1"/>
  <c r="J639" i="1"/>
  <c r="K639" i="1" s="1"/>
  <c r="L639" i="1" s="1"/>
  <c r="M639" i="1" s="1"/>
  <c r="Q638" i="1"/>
  <c r="R638" i="1" s="1"/>
  <c r="G639" i="1"/>
  <c r="H639" i="1" s="1"/>
  <c r="C570" i="1"/>
  <c r="P569" i="1"/>
  <c r="B569" i="1" s="1"/>
  <c r="E639" i="1"/>
  <c r="F640" i="1" s="1"/>
  <c r="A640" i="1"/>
  <c r="D640" i="1" l="1"/>
  <c r="O640" i="1"/>
  <c r="J640" i="1"/>
  <c r="K640" i="1" s="1"/>
  <c r="L640" i="1" s="1"/>
  <c r="M640" i="1" s="1"/>
  <c r="T640" i="1"/>
  <c r="Q639" i="1"/>
  <c r="R639" i="1" s="1"/>
  <c r="S640" i="1"/>
  <c r="G640" i="1"/>
  <c r="H640" i="1" s="1"/>
  <c r="I652" i="1"/>
  <c r="N639" i="1"/>
  <c r="E640" i="1"/>
  <c r="F641" i="1" s="1"/>
  <c r="A641" i="1"/>
  <c r="C571" i="1"/>
  <c r="P570" i="1"/>
  <c r="B570" i="1" s="1"/>
  <c r="D641" i="1" l="1"/>
  <c r="E641" i="1" s="1"/>
  <c r="F642" i="1" s="1"/>
  <c r="O641" i="1"/>
  <c r="I653" i="1"/>
  <c r="A642" i="1"/>
  <c r="C572" i="1"/>
  <c r="P571" i="1"/>
  <c r="B571" i="1" s="1"/>
  <c r="N640" i="1"/>
  <c r="T641" i="1"/>
  <c r="S641" i="1"/>
  <c r="J641" i="1"/>
  <c r="K641" i="1" s="1"/>
  <c r="L641" i="1" s="1"/>
  <c r="M641" i="1" s="1"/>
  <c r="Q640" i="1"/>
  <c r="R640" i="1" s="1"/>
  <c r="G641" i="1"/>
  <c r="H641" i="1" s="1"/>
  <c r="D642" i="1" l="1"/>
  <c r="O642" i="1"/>
  <c r="N641" i="1"/>
  <c r="S642" i="1"/>
  <c r="T642" i="1"/>
  <c r="J642" i="1"/>
  <c r="K642" i="1" s="1"/>
  <c r="L642" i="1" s="1"/>
  <c r="M642" i="1" s="1"/>
  <c r="Q641" i="1"/>
  <c r="R641" i="1" s="1"/>
  <c r="G642" i="1"/>
  <c r="H642" i="1" s="1"/>
  <c r="E642" i="1"/>
  <c r="F643" i="1" s="1"/>
  <c r="A643" i="1"/>
  <c r="I654" i="1"/>
  <c r="C573" i="1"/>
  <c r="P572" i="1"/>
  <c r="B572" i="1" s="1"/>
  <c r="D643" i="1" l="1"/>
  <c r="O643" i="1"/>
  <c r="N642" i="1"/>
  <c r="I655" i="1"/>
  <c r="T643" i="1"/>
  <c r="S643" i="1"/>
  <c r="J643" i="1"/>
  <c r="K643" i="1" s="1"/>
  <c r="L643" i="1" s="1"/>
  <c r="M643" i="1" s="1"/>
  <c r="Q642" i="1"/>
  <c r="R642" i="1" s="1"/>
  <c r="G643" i="1"/>
  <c r="H643" i="1" s="1"/>
  <c r="C574" i="1"/>
  <c r="P573" i="1"/>
  <c r="B573" i="1" s="1"/>
  <c r="E643" i="1"/>
  <c r="F644" i="1" s="1"/>
  <c r="A644" i="1"/>
  <c r="D644" i="1" l="1"/>
  <c r="O644" i="1"/>
  <c r="N643" i="1"/>
  <c r="I656" i="1"/>
  <c r="J644" i="1"/>
  <c r="K644" i="1" s="1"/>
  <c r="L644" i="1" s="1"/>
  <c r="M644" i="1" s="1"/>
  <c r="T644" i="1"/>
  <c r="Q643" i="1"/>
  <c r="R643" i="1" s="1"/>
  <c r="S644" i="1"/>
  <c r="G644" i="1"/>
  <c r="H644" i="1" s="1"/>
  <c r="E644" i="1"/>
  <c r="F645" i="1" s="1"/>
  <c r="A645" i="1"/>
  <c r="C575" i="1"/>
  <c r="P574" i="1"/>
  <c r="B574" i="1" s="1"/>
  <c r="D645" i="1" l="1"/>
  <c r="O645" i="1"/>
  <c r="N644" i="1"/>
  <c r="S645" i="1"/>
  <c r="J645" i="1"/>
  <c r="K645" i="1" s="1"/>
  <c r="L645" i="1" s="1"/>
  <c r="M645" i="1" s="1"/>
  <c r="T645" i="1"/>
  <c r="Q644" i="1"/>
  <c r="R644" i="1" s="1"/>
  <c r="I657" i="1"/>
  <c r="G645" i="1"/>
  <c r="E645" i="1"/>
  <c r="F646" i="1" s="1"/>
  <c r="A646" i="1"/>
  <c r="C576" i="1"/>
  <c r="P575" i="1"/>
  <c r="B575" i="1" s="1"/>
  <c r="D646" i="1" l="1"/>
  <c r="O646" i="1"/>
  <c r="S646" i="1"/>
  <c r="J646" i="1"/>
  <c r="K646" i="1" s="1"/>
  <c r="L646" i="1" s="1"/>
  <c r="M646" i="1" s="1"/>
  <c r="T646" i="1"/>
  <c r="Q645" i="1"/>
  <c r="R645" i="1" s="1"/>
  <c r="G646" i="1"/>
  <c r="H646" i="1" s="1"/>
  <c r="H645" i="1"/>
  <c r="N645" i="1" s="1"/>
  <c r="C577" i="1"/>
  <c r="P576" i="1"/>
  <c r="B576" i="1" s="1"/>
  <c r="A647" i="1"/>
  <c r="E646" i="1"/>
  <c r="F647" i="1" s="1"/>
  <c r="I658" i="1"/>
  <c r="D647" i="1" l="1"/>
  <c r="O647" i="1"/>
  <c r="C578" i="1"/>
  <c r="P577" i="1"/>
  <c r="B577" i="1" s="1"/>
  <c r="N646" i="1"/>
  <c r="G647" i="1"/>
  <c r="I659" i="1"/>
  <c r="E647" i="1"/>
  <c r="F648" i="1" s="1"/>
  <c r="A648" i="1"/>
  <c r="S647" i="1"/>
  <c r="T647" i="1"/>
  <c r="J647" i="1"/>
  <c r="K647" i="1" s="1"/>
  <c r="L647" i="1" s="1"/>
  <c r="M647" i="1" s="1"/>
  <c r="Q646" i="1"/>
  <c r="R646" i="1" s="1"/>
  <c r="D648" i="1" l="1"/>
  <c r="O648" i="1"/>
  <c r="G648" i="1"/>
  <c r="H648" i="1" s="1"/>
  <c r="I660" i="1"/>
  <c r="E648" i="1"/>
  <c r="F649" i="1" s="1"/>
  <c r="A649" i="1"/>
  <c r="C579" i="1"/>
  <c r="P578" i="1"/>
  <c r="B578" i="1" s="1"/>
  <c r="S648" i="1"/>
  <c r="J648" i="1"/>
  <c r="K648" i="1" s="1"/>
  <c r="L648" i="1" s="1"/>
  <c r="M648" i="1" s="1"/>
  <c r="Q647" i="1"/>
  <c r="R647" i="1" s="1"/>
  <c r="T648" i="1"/>
  <c r="H647" i="1"/>
  <c r="N647" i="1" s="1"/>
  <c r="D649" i="1" l="1"/>
  <c r="O649" i="1"/>
  <c r="N648" i="1"/>
  <c r="T649" i="1"/>
  <c r="S649" i="1"/>
  <c r="J649" i="1"/>
  <c r="K649" i="1" s="1"/>
  <c r="L649" i="1" s="1"/>
  <c r="M649" i="1" s="1"/>
  <c r="Q648" i="1"/>
  <c r="R648" i="1" s="1"/>
  <c r="I661" i="1"/>
  <c r="G649" i="1"/>
  <c r="C580" i="1"/>
  <c r="P579" i="1"/>
  <c r="B579" i="1" s="1"/>
  <c r="E649" i="1"/>
  <c r="F650" i="1" s="1"/>
  <c r="A650" i="1"/>
  <c r="D650" i="1" l="1"/>
  <c r="O650" i="1"/>
  <c r="G650" i="1"/>
  <c r="H650" i="1" s="1"/>
  <c r="E650" i="1"/>
  <c r="F651" i="1" s="1"/>
  <c r="A651" i="1"/>
  <c r="C581" i="1"/>
  <c r="P580" i="1"/>
  <c r="B580" i="1" s="1"/>
  <c r="H649" i="1"/>
  <c r="N649" i="1" s="1"/>
  <c r="T650" i="1"/>
  <c r="J650" i="1"/>
  <c r="K650" i="1" s="1"/>
  <c r="L650" i="1" s="1"/>
  <c r="M650" i="1" s="1"/>
  <c r="S650" i="1"/>
  <c r="Q649" i="1"/>
  <c r="R649" i="1" s="1"/>
  <c r="I662" i="1"/>
  <c r="D651" i="1" l="1"/>
  <c r="O651" i="1"/>
  <c r="G651" i="1"/>
  <c r="H651" i="1" s="1"/>
  <c r="N650" i="1"/>
  <c r="I663" i="1"/>
  <c r="S651" i="1"/>
  <c r="T651" i="1"/>
  <c r="J651" i="1"/>
  <c r="K651" i="1" s="1"/>
  <c r="L651" i="1" s="1"/>
  <c r="M651" i="1" s="1"/>
  <c r="Q650" i="1"/>
  <c r="R650" i="1" s="1"/>
  <c r="C582" i="1"/>
  <c r="P581" i="1"/>
  <c r="B581" i="1" s="1"/>
  <c r="E651" i="1"/>
  <c r="F652" i="1" s="1"/>
  <c r="A652" i="1"/>
  <c r="D652" i="1" l="1"/>
  <c r="O652" i="1"/>
  <c r="N651" i="1"/>
  <c r="J652" i="1"/>
  <c r="K652" i="1" s="1"/>
  <c r="L652" i="1" s="1"/>
  <c r="M652" i="1" s="1"/>
  <c r="T652" i="1"/>
  <c r="Q651" i="1"/>
  <c r="R651" i="1" s="1"/>
  <c r="S652" i="1"/>
  <c r="I664" i="1"/>
  <c r="E652" i="1"/>
  <c r="F653" i="1" s="1"/>
  <c r="A653" i="1"/>
  <c r="C583" i="1"/>
  <c r="P582" i="1"/>
  <c r="B582" i="1" s="1"/>
  <c r="G652" i="1"/>
  <c r="H652" i="1" s="1"/>
  <c r="D653" i="1" l="1"/>
  <c r="O653" i="1"/>
  <c r="T653" i="1"/>
  <c r="S653" i="1"/>
  <c r="J653" i="1"/>
  <c r="K653" i="1" s="1"/>
  <c r="L653" i="1" s="1"/>
  <c r="M653" i="1" s="1"/>
  <c r="Q652" i="1"/>
  <c r="R652" i="1" s="1"/>
  <c r="G653" i="1"/>
  <c r="N652" i="1"/>
  <c r="I665" i="1"/>
  <c r="C584" i="1"/>
  <c r="P583" i="1"/>
  <c r="B583" i="1" s="1"/>
  <c r="A654" i="1"/>
  <c r="E653" i="1"/>
  <c r="F654" i="1" s="1"/>
  <c r="D654" i="1" l="1"/>
  <c r="E654" i="1" s="1"/>
  <c r="F655" i="1" s="1"/>
  <c r="O654" i="1"/>
  <c r="S654" i="1"/>
  <c r="J654" i="1"/>
  <c r="K654" i="1" s="1"/>
  <c r="L654" i="1" s="1"/>
  <c r="M654" i="1" s="1"/>
  <c r="T654" i="1"/>
  <c r="Q653" i="1"/>
  <c r="R653" i="1" s="1"/>
  <c r="C585" i="1"/>
  <c r="P584" i="1"/>
  <c r="B584" i="1" s="1"/>
  <c r="A655" i="1"/>
  <c r="I666" i="1"/>
  <c r="G654" i="1"/>
  <c r="H653" i="1"/>
  <c r="N653" i="1" s="1"/>
  <c r="D655" i="1" l="1"/>
  <c r="O655" i="1"/>
  <c r="G655" i="1"/>
  <c r="H655" i="1" s="1"/>
  <c r="C586" i="1"/>
  <c r="P585" i="1"/>
  <c r="B585" i="1" s="1"/>
  <c r="E655" i="1"/>
  <c r="F656" i="1" s="1"/>
  <c r="A656" i="1"/>
  <c r="H654" i="1"/>
  <c r="N654" i="1" s="1"/>
  <c r="I667" i="1"/>
  <c r="S655" i="1"/>
  <c r="J655" i="1"/>
  <c r="K655" i="1" s="1"/>
  <c r="L655" i="1" s="1"/>
  <c r="M655" i="1" s="1"/>
  <c r="T655" i="1"/>
  <c r="Q654" i="1"/>
  <c r="R654" i="1" s="1"/>
  <c r="D656" i="1" l="1"/>
  <c r="O656" i="1"/>
  <c r="N655" i="1"/>
  <c r="I668" i="1"/>
  <c r="J656" i="1"/>
  <c r="K656" i="1" s="1"/>
  <c r="L656" i="1" s="1"/>
  <c r="M656" i="1" s="1"/>
  <c r="T656" i="1"/>
  <c r="Q655" i="1"/>
  <c r="R655" i="1" s="1"/>
  <c r="S656" i="1"/>
  <c r="G656" i="1"/>
  <c r="H656" i="1" s="1"/>
  <c r="E656" i="1"/>
  <c r="F657" i="1" s="1"/>
  <c r="A657" i="1"/>
  <c r="C587" i="1"/>
  <c r="P586" i="1"/>
  <c r="B586" i="1" s="1"/>
  <c r="D657" i="1" l="1"/>
  <c r="O657" i="1"/>
  <c r="N656" i="1"/>
  <c r="T657" i="1"/>
  <c r="S657" i="1"/>
  <c r="J657" i="1"/>
  <c r="K657" i="1" s="1"/>
  <c r="L657" i="1" s="1"/>
  <c r="M657" i="1" s="1"/>
  <c r="Q656" i="1"/>
  <c r="R656" i="1" s="1"/>
  <c r="G657" i="1"/>
  <c r="H657" i="1" s="1"/>
  <c r="C588" i="1"/>
  <c r="P587" i="1"/>
  <c r="B587" i="1" s="1"/>
  <c r="I669" i="1"/>
  <c r="E657" i="1"/>
  <c r="F658" i="1" s="1"/>
  <c r="A658" i="1"/>
  <c r="D658" i="1" l="1"/>
  <c r="O658" i="1"/>
  <c r="N657" i="1"/>
  <c r="I670" i="1"/>
  <c r="T658" i="1"/>
  <c r="S658" i="1"/>
  <c r="Q657" i="1"/>
  <c r="R657" i="1" s="1"/>
  <c r="J658" i="1"/>
  <c r="K658" i="1" s="1"/>
  <c r="L658" i="1" s="1"/>
  <c r="M658" i="1" s="1"/>
  <c r="G658" i="1"/>
  <c r="H658" i="1" s="1"/>
  <c r="C589" i="1"/>
  <c r="P588" i="1"/>
  <c r="B588" i="1" s="1"/>
  <c r="E658" i="1"/>
  <c r="F659" i="1" s="1"/>
  <c r="A659" i="1"/>
  <c r="D659" i="1" l="1"/>
  <c r="O659" i="1"/>
  <c r="J659" i="1"/>
  <c r="K659" i="1" s="1"/>
  <c r="L659" i="1" s="1"/>
  <c r="M659" i="1" s="1"/>
  <c r="Q658" i="1"/>
  <c r="R658" i="1" s="1"/>
  <c r="T659" i="1"/>
  <c r="S659" i="1"/>
  <c r="G659" i="1"/>
  <c r="H659" i="1" s="1"/>
  <c r="A660" i="1"/>
  <c r="E659" i="1"/>
  <c r="F660" i="1" s="1"/>
  <c r="C590" i="1"/>
  <c r="P589" i="1"/>
  <c r="B589" i="1" s="1"/>
  <c r="I671" i="1"/>
  <c r="N658" i="1"/>
  <c r="D660" i="1" l="1"/>
  <c r="O660" i="1"/>
  <c r="E660" i="1"/>
  <c r="F661" i="1" s="1"/>
  <c r="A661" i="1"/>
  <c r="T660" i="1"/>
  <c r="S660" i="1"/>
  <c r="J660" i="1"/>
  <c r="K660" i="1" s="1"/>
  <c r="L660" i="1" s="1"/>
  <c r="M660" i="1" s="1"/>
  <c r="Q659" i="1"/>
  <c r="R659" i="1" s="1"/>
  <c r="G660" i="1"/>
  <c r="H660" i="1" s="1"/>
  <c r="N659" i="1"/>
  <c r="I672" i="1"/>
  <c r="C591" i="1"/>
  <c r="P590" i="1"/>
  <c r="B590" i="1" s="1"/>
  <c r="D661" i="1" l="1"/>
  <c r="O661" i="1"/>
  <c r="N660" i="1"/>
  <c r="I673" i="1"/>
  <c r="E661" i="1"/>
  <c r="F662" i="1" s="1"/>
  <c r="A662" i="1"/>
  <c r="C592" i="1"/>
  <c r="P591" i="1"/>
  <c r="B591" i="1" s="1"/>
  <c r="T661" i="1"/>
  <c r="S661" i="1"/>
  <c r="J661" i="1"/>
  <c r="K661" i="1" s="1"/>
  <c r="L661" i="1" s="1"/>
  <c r="M661" i="1" s="1"/>
  <c r="Q660" i="1"/>
  <c r="R660" i="1" s="1"/>
  <c r="G661" i="1"/>
  <c r="H661" i="1" s="1"/>
  <c r="D662" i="1" l="1"/>
  <c r="O662" i="1"/>
  <c r="N661" i="1"/>
  <c r="A663" i="1"/>
  <c r="E662" i="1"/>
  <c r="F663" i="1" s="1"/>
  <c r="S662" i="1"/>
  <c r="J662" i="1"/>
  <c r="K662" i="1" s="1"/>
  <c r="L662" i="1" s="1"/>
  <c r="M662" i="1" s="1"/>
  <c r="Q661" i="1"/>
  <c r="R661" i="1" s="1"/>
  <c r="T662" i="1"/>
  <c r="G662" i="1"/>
  <c r="H662" i="1" s="1"/>
  <c r="C593" i="1"/>
  <c r="P592" i="1"/>
  <c r="B592" i="1" s="1"/>
  <c r="I674" i="1"/>
  <c r="D663" i="1" l="1"/>
  <c r="O663" i="1"/>
  <c r="E663" i="1"/>
  <c r="F664" i="1" s="1"/>
  <c r="A664" i="1"/>
  <c r="S663" i="1"/>
  <c r="T663" i="1"/>
  <c r="J663" i="1"/>
  <c r="K663" i="1" s="1"/>
  <c r="L663" i="1" s="1"/>
  <c r="M663" i="1" s="1"/>
  <c r="Q662" i="1"/>
  <c r="R662" i="1" s="1"/>
  <c r="G663" i="1"/>
  <c r="H663" i="1" s="1"/>
  <c r="I675" i="1"/>
  <c r="N662" i="1"/>
  <c r="C594" i="1"/>
  <c r="P593" i="1"/>
  <c r="B593" i="1" s="1"/>
  <c r="D664" i="1" l="1"/>
  <c r="O664" i="1"/>
  <c r="N663" i="1"/>
  <c r="I676" i="1"/>
  <c r="T664" i="1"/>
  <c r="S664" i="1"/>
  <c r="J664" i="1"/>
  <c r="K664" i="1" s="1"/>
  <c r="L664" i="1" s="1"/>
  <c r="M664" i="1" s="1"/>
  <c r="Q663" i="1"/>
  <c r="R663" i="1" s="1"/>
  <c r="G664" i="1"/>
  <c r="H664" i="1" s="1"/>
  <c r="C595" i="1"/>
  <c r="P594" i="1"/>
  <c r="B594" i="1" s="1"/>
  <c r="A665" i="1"/>
  <c r="E664" i="1"/>
  <c r="F665" i="1" s="1"/>
  <c r="D665" i="1" l="1"/>
  <c r="O665" i="1"/>
  <c r="I677" i="1"/>
  <c r="E665" i="1"/>
  <c r="F666" i="1" s="1"/>
  <c r="A666" i="1"/>
  <c r="C596" i="1"/>
  <c r="P595" i="1"/>
  <c r="B595" i="1" s="1"/>
  <c r="N664" i="1"/>
  <c r="J665" i="1"/>
  <c r="K665" i="1" s="1"/>
  <c r="L665" i="1" s="1"/>
  <c r="M665" i="1" s="1"/>
  <c r="T665" i="1"/>
  <c r="Q664" i="1"/>
  <c r="R664" i="1" s="1"/>
  <c r="S665" i="1"/>
  <c r="G665" i="1"/>
  <c r="H665" i="1" s="1"/>
  <c r="D666" i="1" l="1"/>
  <c r="O666" i="1"/>
  <c r="N665" i="1"/>
  <c r="S666" i="1"/>
  <c r="J666" i="1"/>
  <c r="K666" i="1" s="1"/>
  <c r="L666" i="1" s="1"/>
  <c r="M666" i="1" s="1"/>
  <c r="Q665" i="1"/>
  <c r="R665" i="1" s="1"/>
  <c r="T666" i="1"/>
  <c r="G666" i="1"/>
  <c r="H666" i="1" s="1"/>
  <c r="E666" i="1"/>
  <c r="F667" i="1" s="1"/>
  <c r="A667" i="1"/>
  <c r="I678" i="1"/>
  <c r="C597" i="1"/>
  <c r="P596" i="1"/>
  <c r="B596" i="1" s="1"/>
  <c r="D667" i="1" l="1"/>
  <c r="O667" i="1"/>
  <c r="N666" i="1"/>
  <c r="I679" i="1"/>
  <c r="C598" i="1"/>
  <c r="P597" i="1"/>
  <c r="B597" i="1" s="1"/>
  <c r="E667" i="1"/>
  <c r="F668" i="1" s="1"/>
  <c r="A668" i="1"/>
  <c r="S667" i="1"/>
  <c r="Q666" i="1"/>
  <c r="R666" i="1" s="1"/>
  <c r="T667" i="1"/>
  <c r="J667" i="1"/>
  <c r="K667" i="1" s="1"/>
  <c r="L667" i="1" s="1"/>
  <c r="M667" i="1" s="1"/>
  <c r="G667" i="1"/>
  <c r="H667" i="1" s="1"/>
  <c r="D668" i="1" l="1"/>
  <c r="O668" i="1"/>
  <c r="N667" i="1"/>
  <c r="E668" i="1"/>
  <c r="F669" i="1" s="1"/>
  <c r="A669" i="1"/>
  <c r="I680" i="1"/>
  <c r="S668" i="1"/>
  <c r="T668" i="1"/>
  <c r="Q667" i="1"/>
  <c r="R667" i="1" s="1"/>
  <c r="J668" i="1"/>
  <c r="K668" i="1" s="1"/>
  <c r="L668" i="1" s="1"/>
  <c r="M668" i="1" s="1"/>
  <c r="G668" i="1"/>
  <c r="H668" i="1" s="1"/>
  <c r="C599" i="1"/>
  <c r="P598" i="1"/>
  <c r="B598" i="1" s="1"/>
  <c r="D669" i="1" l="1"/>
  <c r="O669" i="1"/>
  <c r="I681" i="1"/>
  <c r="C600" i="1"/>
  <c r="P599" i="1"/>
  <c r="B599" i="1" s="1"/>
  <c r="E669" i="1"/>
  <c r="F670" i="1" s="1"/>
  <c r="A670" i="1"/>
  <c r="N668" i="1"/>
  <c r="J669" i="1"/>
  <c r="K669" i="1" s="1"/>
  <c r="L669" i="1" s="1"/>
  <c r="M669" i="1" s="1"/>
  <c r="T669" i="1"/>
  <c r="Q668" i="1"/>
  <c r="R668" i="1" s="1"/>
  <c r="S669" i="1"/>
  <c r="G669" i="1"/>
  <c r="H669" i="1" s="1"/>
  <c r="D670" i="1" l="1"/>
  <c r="O670" i="1"/>
  <c r="N669" i="1"/>
  <c r="I682" i="1"/>
  <c r="T670" i="1"/>
  <c r="S670" i="1"/>
  <c r="J670" i="1"/>
  <c r="K670" i="1" s="1"/>
  <c r="L670" i="1" s="1"/>
  <c r="M670" i="1" s="1"/>
  <c r="Q669" i="1"/>
  <c r="R669" i="1" s="1"/>
  <c r="G670" i="1"/>
  <c r="H670" i="1" s="1"/>
  <c r="E670" i="1"/>
  <c r="F671" i="1" s="1"/>
  <c r="A671" i="1"/>
  <c r="C601" i="1"/>
  <c r="P600" i="1"/>
  <c r="B600" i="1" s="1"/>
  <c r="D671" i="1" l="1"/>
  <c r="O671" i="1"/>
  <c r="C602" i="1"/>
  <c r="P601" i="1"/>
  <c r="B601" i="1" s="1"/>
  <c r="S671" i="1"/>
  <c r="Q670" i="1"/>
  <c r="R670" i="1" s="1"/>
  <c r="J671" i="1"/>
  <c r="K671" i="1" s="1"/>
  <c r="L671" i="1" s="1"/>
  <c r="M671" i="1" s="1"/>
  <c r="T671" i="1"/>
  <c r="G671" i="1"/>
  <c r="H671" i="1" s="1"/>
  <c r="I683" i="1"/>
  <c r="N670" i="1"/>
  <c r="E671" i="1"/>
  <c r="F672" i="1" s="1"/>
  <c r="A672" i="1"/>
  <c r="D672" i="1" l="1"/>
  <c r="O672" i="1"/>
  <c r="N671" i="1"/>
  <c r="E672" i="1"/>
  <c r="F673" i="1" s="1"/>
  <c r="A673" i="1"/>
  <c r="I684" i="1"/>
  <c r="C603" i="1"/>
  <c r="P602" i="1"/>
  <c r="B602" i="1" s="1"/>
  <c r="T672" i="1"/>
  <c r="S672" i="1"/>
  <c r="J672" i="1"/>
  <c r="K672" i="1" s="1"/>
  <c r="L672" i="1" s="1"/>
  <c r="M672" i="1" s="1"/>
  <c r="Q671" i="1"/>
  <c r="R671" i="1" s="1"/>
  <c r="G672" i="1"/>
  <c r="H672" i="1" s="1"/>
  <c r="D673" i="1" l="1"/>
  <c r="O673" i="1"/>
  <c r="N672" i="1"/>
  <c r="C604" i="1"/>
  <c r="P603" i="1"/>
  <c r="B603" i="1" s="1"/>
  <c r="T673" i="1"/>
  <c r="S673" i="1"/>
  <c r="J673" i="1"/>
  <c r="K673" i="1" s="1"/>
  <c r="L673" i="1" s="1"/>
  <c r="M673" i="1" s="1"/>
  <c r="Q672" i="1"/>
  <c r="R672" i="1" s="1"/>
  <c r="G673" i="1"/>
  <c r="H673" i="1" s="1"/>
  <c r="I685" i="1"/>
  <c r="E673" i="1"/>
  <c r="F674" i="1" s="1"/>
  <c r="A674" i="1"/>
  <c r="D674" i="1" l="1"/>
  <c r="O674" i="1"/>
  <c r="I686" i="1"/>
  <c r="C605" i="1"/>
  <c r="P604" i="1"/>
  <c r="B604" i="1" s="1"/>
  <c r="N673" i="1"/>
  <c r="E674" i="1"/>
  <c r="F675" i="1" s="1"/>
  <c r="A675" i="1"/>
  <c r="J674" i="1"/>
  <c r="K674" i="1" s="1"/>
  <c r="L674" i="1" s="1"/>
  <c r="M674" i="1" s="1"/>
  <c r="Q673" i="1"/>
  <c r="R673" i="1" s="1"/>
  <c r="T674" i="1"/>
  <c r="S674" i="1"/>
  <c r="G674" i="1"/>
  <c r="H674" i="1" s="1"/>
  <c r="D675" i="1" l="1"/>
  <c r="O675" i="1"/>
  <c r="N674" i="1"/>
  <c r="S675" i="1"/>
  <c r="J675" i="1"/>
  <c r="K675" i="1" s="1"/>
  <c r="L675" i="1" s="1"/>
  <c r="M675" i="1" s="1"/>
  <c r="Q674" i="1"/>
  <c r="R674" i="1" s="1"/>
  <c r="T675" i="1"/>
  <c r="G675" i="1"/>
  <c r="H675" i="1" s="1"/>
  <c r="I687" i="1"/>
  <c r="E675" i="1"/>
  <c r="F676" i="1" s="1"/>
  <c r="A676" i="1"/>
  <c r="C606" i="1"/>
  <c r="P605" i="1"/>
  <c r="B605" i="1" s="1"/>
  <c r="D676" i="1" l="1"/>
  <c r="O676" i="1"/>
  <c r="N675" i="1"/>
  <c r="C607" i="1"/>
  <c r="P606" i="1"/>
  <c r="B606" i="1" s="1"/>
  <c r="E676" i="1"/>
  <c r="F677" i="1" s="1"/>
  <c r="A677" i="1"/>
  <c r="S676" i="1"/>
  <c r="T676" i="1"/>
  <c r="J676" i="1"/>
  <c r="K676" i="1" s="1"/>
  <c r="L676" i="1" s="1"/>
  <c r="M676" i="1" s="1"/>
  <c r="Q675" i="1"/>
  <c r="R675" i="1" s="1"/>
  <c r="G676" i="1"/>
  <c r="H676" i="1" s="1"/>
  <c r="I688" i="1"/>
  <c r="D677" i="1" l="1"/>
  <c r="O677" i="1"/>
  <c r="N676" i="1"/>
  <c r="T677" i="1"/>
  <c r="S677" i="1"/>
  <c r="Q676" i="1"/>
  <c r="R676" i="1" s="1"/>
  <c r="J677" i="1"/>
  <c r="K677" i="1" s="1"/>
  <c r="L677" i="1" s="1"/>
  <c r="M677" i="1" s="1"/>
  <c r="G677" i="1"/>
  <c r="H677" i="1" s="1"/>
  <c r="E677" i="1"/>
  <c r="F678" i="1" s="1"/>
  <c r="A678" i="1"/>
  <c r="C608" i="1"/>
  <c r="P607" i="1"/>
  <c r="B607" i="1" s="1"/>
  <c r="I689" i="1"/>
  <c r="D678" i="1" l="1"/>
  <c r="O678" i="1"/>
  <c r="N677" i="1"/>
  <c r="T678" i="1"/>
  <c r="S678" i="1"/>
  <c r="J678" i="1"/>
  <c r="K678" i="1" s="1"/>
  <c r="L678" i="1" s="1"/>
  <c r="M678" i="1" s="1"/>
  <c r="Q677" i="1"/>
  <c r="R677" i="1" s="1"/>
  <c r="G678" i="1"/>
  <c r="H678" i="1" s="1"/>
  <c r="E678" i="1"/>
  <c r="F679" i="1" s="1"/>
  <c r="A679" i="1"/>
  <c r="C609" i="1"/>
  <c r="P608" i="1"/>
  <c r="B608" i="1" s="1"/>
  <c r="I690" i="1"/>
  <c r="D679" i="1" l="1"/>
  <c r="O679" i="1"/>
  <c r="N678" i="1"/>
  <c r="E679" i="1"/>
  <c r="F680" i="1" s="1"/>
  <c r="A680" i="1"/>
  <c r="T679" i="1"/>
  <c r="J679" i="1"/>
  <c r="K679" i="1" s="1"/>
  <c r="L679" i="1" s="1"/>
  <c r="M679" i="1" s="1"/>
  <c r="S679" i="1"/>
  <c r="Q678" i="1"/>
  <c r="R678" i="1" s="1"/>
  <c r="G679" i="1"/>
  <c r="H679" i="1" s="1"/>
  <c r="C610" i="1"/>
  <c r="P609" i="1"/>
  <c r="B609" i="1" s="1"/>
  <c r="I691" i="1"/>
  <c r="D680" i="1" l="1"/>
  <c r="O680" i="1"/>
  <c r="N679" i="1"/>
  <c r="I692" i="1"/>
  <c r="S680" i="1"/>
  <c r="J680" i="1"/>
  <c r="K680" i="1" s="1"/>
  <c r="L680" i="1" s="1"/>
  <c r="M680" i="1" s="1"/>
  <c r="T680" i="1"/>
  <c r="Q679" i="1"/>
  <c r="R679" i="1" s="1"/>
  <c r="G680" i="1"/>
  <c r="H680" i="1" s="1"/>
  <c r="C611" i="1"/>
  <c r="P610" i="1"/>
  <c r="B610" i="1" s="1"/>
  <c r="E680" i="1"/>
  <c r="F681" i="1" s="1"/>
  <c r="A681" i="1"/>
  <c r="D681" i="1" l="1"/>
  <c r="O681" i="1"/>
  <c r="N680" i="1"/>
  <c r="E681" i="1"/>
  <c r="F682" i="1" s="1"/>
  <c r="A682" i="1"/>
  <c r="C612" i="1"/>
  <c r="P611" i="1"/>
  <c r="B611" i="1" s="1"/>
  <c r="T681" i="1"/>
  <c r="S681" i="1"/>
  <c r="Q680" i="1"/>
  <c r="R680" i="1" s="1"/>
  <c r="J681" i="1"/>
  <c r="K681" i="1" s="1"/>
  <c r="L681" i="1" s="1"/>
  <c r="M681" i="1" s="1"/>
  <c r="G681" i="1"/>
  <c r="H681" i="1" s="1"/>
  <c r="I693" i="1"/>
  <c r="D682" i="1" l="1"/>
  <c r="O682" i="1"/>
  <c r="N681" i="1"/>
  <c r="C613" i="1"/>
  <c r="P612" i="1"/>
  <c r="B612" i="1" s="1"/>
  <c r="T682" i="1"/>
  <c r="S682" i="1"/>
  <c r="J682" i="1"/>
  <c r="K682" i="1" s="1"/>
  <c r="L682" i="1" s="1"/>
  <c r="M682" i="1" s="1"/>
  <c r="Q681" i="1"/>
  <c r="R681" i="1" s="1"/>
  <c r="G682" i="1"/>
  <c r="H682" i="1" s="1"/>
  <c r="I694" i="1"/>
  <c r="E682" i="1"/>
  <c r="F683" i="1" s="1"/>
  <c r="A683" i="1"/>
  <c r="D683" i="1" l="1"/>
  <c r="O683" i="1"/>
  <c r="A684" i="1"/>
  <c r="E683" i="1"/>
  <c r="F684" i="1" s="1"/>
  <c r="N682" i="1"/>
  <c r="C614" i="1"/>
  <c r="P613" i="1"/>
  <c r="B613" i="1" s="1"/>
  <c r="T683" i="1"/>
  <c r="S683" i="1"/>
  <c r="Q682" i="1"/>
  <c r="R682" i="1" s="1"/>
  <c r="J683" i="1"/>
  <c r="K683" i="1" s="1"/>
  <c r="L683" i="1" s="1"/>
  <c r="M683" i="1" s="1"/>
  <c r="G683" i="1"/>
  <c r="H683" i="1" s="1"/>
  <c r="I695" i="1"/>
  <c r="D684" i="1" l="1"/>
  <c r="O684" i="1"/>
  <c r="N683" i="1"/>
  <c r="I696" i="1"/>
  <c r="A685" i="1"/>
  <c r="E684" i="1"/>
  <c r="F685" i="1" s="1"/>
  <c r="C615" i="1"/>
  <c r="P614" i="1"/>
  <c r="B614" i="1" s="1"/>
  <c r="J684" i="1"/>
  <c r="K684" i="1" s="1"/>
  <c r="L684" i="1" s="1"/>
  <c r="M684" i="1" s="1"/>
  <c r="T684" i="1"/>
  <c r="S684" i="1"/>
  <c r="Q683" i="1"/>
  <c r="R683" i="1" s="1"/>
  <c r="G684" i="1"/>
  <c r="H684" i="1" s="1"/>
  <c r="D685" i="1" l="1"/>
  <c r="O685" i="1"/>
  <c r="E685" i="1"/>
  <c r="F686" i="1" s="1"/>
  <c r="A686" i="1"/>
  <c r="I697" i="1"/>
  <c r="C616" i="1"/>
  <c r="P615" i="1"/>
  <c r="B615" i="1" s="1"/>
  <c r="N684" i="1"/>
  <c r="J685" i="1"/>
  <c r="K685" i="1" s="1"/>
  <c r="L685" i="1" s="1"/>
  <c r="M685" i="1" s="1"/>
  <c r="Q684" i="1"/>
  <c r="R684" i="1" s="1"/>
  <c r="T685" i="1"/>
  <c r="S685" i="1"/>
  <c r="G685" i="1"/>
  <c r="H685" i="1" s="1"/>
  <c r="D686" i="1" l="1"/>
  <c r="O686" i="1"/>
  <c r="N685" i="1"/>
  <c r="I698" i="1"/>
  <c r="E686" i="1"/>
  <c r="F687" i="1" s="1"/>
  <c r="A687" i="1"/>
  <c r="C617" i="1"/>
  <c r="P616" i="1"/>
  <c r="B616" i="1" s="1"/>
  <c r="J686" i="1"/>
  <c r="K686" i="1" s="1"/>
  <c r="L686" i="1" s="1"/>
  <c r="M686" i="1" s="1"/>
  <c r="T686" i="1"/>
  <c r="S686" i="1"/>
  <c r="Q685" i="1"/>
  <c r="R685" i="1" s="1"/>
  <c r="G686" i="1"/>
  <c r="H686" i="1" s="1"/>
  <c r="D687" i="1" l="1"/>
  <c r="O687" i="1"/>
  <c r="N686" i="1"/>
  <c r="T687" i="1"/>
  <c r="S687" i="1"/>
  <c r="Q686" i="1"/>
  <c r="R686" i="1" s="1"/>
  <c r="J687" i="1"/>
  <c r="K687" i="1" s="1"/>
  <c r="L687" i="1" s="1"/>
  <c r="M687" i="1" s="1"/>
  <c r="G687" i="1"/>
  <c r="H687" i="1" s="1"/>
  <c r="C618" i="1"/>
  <c r="P617" i="1"/>
  <c r="B617" i="1" s="1"/>
  <c r="E687" i="1"/>
  <c r="F688" i="1" s="1"/>
  <c r="A688" i="1"/>
  <c r="I699" i="1"/>
  <c r="D688" i="1" l="1"/>
  <c r="O688" i="1"/>
  <c r="N687" i="1"/>
  <c r="Q687" i="1"/>
  <c r="R687" i="1" s="1"/>
  <c r="J688" i="1"/>
  <c r="K688" i="1" s="1"/>
  <c r="L688" i="1" s="1"/>
  <c r="M688" i="1" s="1"/>
  <c r="S688" i="1"/>
  <c r="T688" i="1"/>
  <c r="G688" i="1"/>
  <c r="H688" i="1" s="1"/>
  <c r="I700" i="1"/>
  <c r="A689" i="1"/>
  <c r="E688" i="1"/>
  <c r="F689" i="1" s="1"/>
  <c r="C619" i="1"/>
  <c r="P618" i="1"/>
  <c r="B618" i="1" s="1"/>
  <c r="D689" i="1" l="1"/>
  <c r="O689" i="1"/>
  <c r="N688" i="1"/>
  <c r="I701" i="1"/>
  <c r="E689" i="1"/>
  <c r="F690" i="1" s="1"/>
  <c r="A690" i="1"/>
  <c r="C620" i="1"/>
  <c r="P619" i="1"/>
  <c r="B619" i="1" s="1"/>
  <c r="Q688" i="1"/>
  <c r="R688" i="1" s="1"/>
  <c r="S689" i="1"/>
  <c r="J689" i="1"/>
  <c r="K689" i="1" s="1"/>
  <c r="L689" i="1" s="1"/>
  <c r="M689" i="1" s="1"/>
  <c r="T689" i="1"/>
  <c r="G689" i="1"/>
  <c r="H689" i="1" s="1"/>
  <c r="D690" i="1" l="1"/>
  <c r="O690" i="1"/>
  <c r="E690" i="1"/>
  <c r="F691" i="1" s="1"/>
  <c r="A691" i="1"/>
  <c r="Q689" i="1"/>
  <c r="R689" i="1" s="1"/>
  <c r="J690" i="1"/>
  <c r="K690" i="1" s="1"/>
  <c r="L690" i="1" s="1"/>
  <c r="M690" i="1" s="1"/>
  <c r="T690" i="1"/>
  <c r="S690" i="1"/>
  <c r="G690" i="1"/>
  <c r="H690" i="1" s="1"/>
  <c r="N689" i="1"/>
  <c r="C621" i="1"/>
  <c r="P620" i="1"/>
  <c r="B620" i="1" s="1"/>
  <c r="I702" i="1"/>
  <c r="D691" i="1" l="1"/>
  <c r="O691" i="1"/>
  <c r="N690" i="1"/>
  <c r="I703" i="1"/>
  <c r="C622" i="1"/>
  <c r="P621" i="1"/>
  <c r="B621" i="1" s="1"/>
  <c r="E691" i="1"/>
  <c r="F692" i="1" s="1"/>
  <c r="A692" i="1"/>
  <c r="Q690" i="1"/>
  <c r="R690" i="1" s="1"/>
  <c r="J691" i="1"/>
  <c r="K691" i="1" s="1"/>
  <c r="L691" i="1" s="1"/>
  <c r="M691" i="1" s="1"/>
  <c r="T691" i="1"/>
  <c r="S691" i="1"/>
  <c r="G691" i="1"/>
  <c r="H691" i="1" s="1"/>
  <c r="D692" i="1" l="1"/>
  <c r="O692" i="1"/>
  <c r="N691" i="1"/>
  <c r="I704" i="1"/>
  <c r="E692" i="1"/>
  <c r="F693" i="1" s="1"/>
  <c r="A693" i="1"/>
  <c r="Q691" i="1"/>
  <c r="R691" i="1" s="1"/>
  <c r="J692" i="1"/>
  <c r="K692" i="1" s="1"/>
  <c r="L692" i="1" s="1"/>
  <c r="M692" i="1" s="1"/>
  <c r="S692" i="1"/>
  <c r="T692" i="1"/>
  <c r="G692" i="1"/>
  <c r="H692" i="1" s="1"/>
  <c r="C623" i="1"/>
  <c r="P622" i="1"/>
  <c r="B622" i="1" s="1"/>
  <c r="D693" i="1" l="1"/>
  <c r="O693" i="1"/>
  <c r="N692" i="1"/>
  <c r="C624" i="1"/>
  <c r="P623" i="1"/>
  <c r="B623" i="1" s="1"/>
  <c r="E693" i="1"/>
  <c r="F694" i="1" s="1"/>
  <c r="A694" i="1"/>
  <c r="I705" i="1"/>
  <c r="Q692" i="1"/>
  <c r="R692" i="1" s="1"/>
  <c r="T693" i="1"/>
  <c r="S693" i="1"/>
  <c r="J693" i="1"/>
  <c r="K693" i="1" s="1"/>
  <c r="L693" i="1" s="1"/>
  <c r="M693" i="1" s="1"/>
  <c r="G693" i="1"/>
  <c r="H693" i="1" s="1"/>
  <c r="D694" i="1" l="1"/>
  <c r="O694" i="1"/>
  <c r="N693" i="1"/>
  <c r="Q693" i="1"/>
  <c r="R693" i="1" s="1"/>
  <c r="T694" i="1"/>
  <c r="J694" i="1"/>
  <c r="K694" i="1" s="1"/>
  <c r="L694" i="1" s="1"/>
  <c r="M694" i="1" s="1"/>
  <c r="S694" i="1"/>
  <c r="G694" i="1"/>
  <c r="H694" i="1" s="1"/>
  <c r="I706" i="1"/>
  <c r="A695" i="1"/>
  <c r="E694" i="1"/>
  <c r="F695" i="1" s="1"/>
  <c r="C625" i="1"/>
  <c r="P624" i="1"/>
  <c r="B624" i="1" s="1"/>
  <c r="D695" i="1" l="1"/>
  <c r="O695" i="1"/>
  <c r="I707" i="1"/>
  <c r="N694" i="1"/>
  <c r="C626" i="1"/>
  <c r="P625" i="1"/>
  <c r="B625" i="1" s="1"/>
  <c r="A696" i="1"/>
  <c r="E695" i="1"/>
  <c r="F696" i="1" s="1"/>
  <c r="S695" i="1"/>
  <c r="Q694" i="1"/>
  <c r="R694" i="1" s="1"/>
  <c r="T695" i="1"/>
  <c r="J695" i="1"/>
  <c r="K695" i="1" s="1"/>
  <c r="L695" i="1" s="1"/>
  <c r="M695" i="1" s="1"/>
  <c r="G695" i="1"/>
  <c r="H695" i="1" s="1"/>
  <c r="D696" i="1" l="1"/>
  <c r="O696" i="1"/>
  <c r="N695" i="1"/>
  <c r="I708" i="1"/>
  <c r="E696" i="1"/>
  <c r="F697" i="1" s="1"/>
  <c r="A697" i="1"/>
  <c r="C627" i="1"/>
  <c r="P626" i="1"/>
  <c r="B626" i="1" s="1"/>
  <c r="T696" i="1"/>
  <c r="Q695" i="1"/>
  <c r="R695" i="1" s="1"/>
  <c r="S696" i="1"/>
  <c r="J696" i="1"/>
  <c r="K696" i="1" s="1"/>
  <c r="L696" i="1" s="1"/>
  <c r="M696" i="1" s="1"/>
  <c r="G696" i="1"/>
  <c r="H696" i="1" s="1"/>
  <c r="D697" i="1" l="1"/>
  <c r="O697" i="1"/>
  <c r="N696" i="1"/>
  <c r="I709" i="1"/>
  <c r="C628" i="1"/>
  <c r="P627" i="1"/>
  <c r="B627" i="1" s="1"/>
  <c r="A698" i="1"/>
  <c r="E697" i="1"/>
  <c r="F698" i="1" s="1"/>
  <c r="T697" i="1"/>
  <c r="Q696" i="1"/>
  <c r="R696" i="1" s="1"/>
  <c r="S697" i="1"/>
  <c r="J697" i="1"/>
  <c r="K697" i="1" s="1"/>
  <c r="L697" i="1" s="1"/>
  <c r="M697" i="1" s="1"/>
  <c r="G697" i="1"/>
  <c r="H697" i="1" s="1"/>
  <c r="D698" i="1" l="1"/>
  <c r="O698" i="1"/>
  <c r="N697" i="1"/>
  <c r="A699" i="1"/>
  <c r="E698" i="1"/>
  <c r="F699" i="1" s="1"/>
  <c r="C629" i="1"/>
  <c r="P628" i="1"/>
  <c r="B628" i="1" s="1"/>
  <c r="S698" i="1"/>
  <c r="Q697" i="1"/>
  <c r="R697" i="1" s="1"/>
  <c r="T698" i="1"/>
  <c r="J698" i="1"/>
  <c r="K698" i="1" s="1"/>
  <c r="L698" i="1" s="1"/>
  <c r="M698" i="1" s="1"/>
  <c r="G698" i="1"/>
  <c r="H698" i="1" s="1"/>
  <c r="I710" i="1"/>
  <c r="D699" i="1" l="1"/>
  <c r="O699" i="1"/>
  <c r="N698" i="1"/>
  <c r="C630" i="1"/>
  <c r="P629" i="1"/>
  <c r="B629" i="1" s="1"/>
  <c r="S699" i="1"/>
  <c r="Q698" i="1"/>
  <c r="R698" i="1" s="1"/>
  <c r="T699" i="1"/>
  <c r="J699" i="1"/>
  <c r="K699" i="1" s="1"/>
  <c r="L699" i="1" s="1"/>
  <c r="M699" i="1" s="1"/>
  <c r="G699" i="1"/>
  <c r="H699" i="1" s="1"/>
  <c r="E699" i="1"/>
  <c r="F700" i="1" s="1"/>
  <c r="A700" i="1"/>
  <c r="I711" i="1"/>
  <c r="D700" i="1" l="1"/>
  <c r="O700" i="1"/>
  <c r="C631" i="1"/>
  <c r="P630" i="1"/>
  <c r="B630" i="1" s="1"/>
  <c r="T700" i="1"/>
  <c r="Q699" i="1"/>
  <c r="R699" i="1" s="1"/>
  <c r="S700" i="1"/>
  <c r="J700" i="1"/>
  <c r="K700" i="1" s="1"/>
  <c r="L700" i="1" s="1"/>
  <c r="M700" i="1" s="1"/>
  <c r="G700" i="1"/>
  <c r="H700" i="1" s="1"/>
  <c r="I712" i="1"/>
  <c r="E700" i="1"/>
  <c r="F701" i="1" s="1"/>
  <c r="A701" i="1"/>
  <c r="N699" i="1"/>
  <c r="D701" i="1" l="1"/>
  <c r="O701" i="1"/>
  <c r="C632" i="1"/>
  <c r="P631" i="1"/>
  <c r="B631" i="1" s="1"/>
  <c r="J701" i="1"/>
  <c r="K701" i="1" s="1"/>
  <c r="L701" i="1" s="1"/>
  <c r="M701" i="1" s="1"/>
  <c r="Q700" i="1"/>
  <c r="R700" i="1" s="1"/>
  <c r="T701" i="1"/>
  <c r="S701" i="1"/>
  <c r="G701" i="1"/>
  <c r="H701" i="1" s="1"/>
  <c r="N700" i="1"/>
  <c r="A702" i="1"/>
  <c r="E701" i="1"/>
  <c r="F702" i="1" s="1"/>
  <c r="I713" i="1"/>
  <c r="D702" i="1" l="1"/>
  <c r="O702" i="1"/>
  <c r="S702" i="1"/>
  <c r="Q701" i="1"/>
  <c r="R701" i="1" s="1"/>
  <c r="T702" i="1"/>
  <c r="J702" i="1"/>
  <c r="K702" i="1" s="1"/>
  <c r="L702" i="1" s="1"/>
  <c r="M702" i="1" s="1"/>
  <c r="G702" i="1"/>
  <c r="H702" i="1" s="1"/>
  <c r="C633" i="1"/>
  <c r="P632" i="1"/>
  <c r="B632" i="1" s="1"/>
  <c r="I714" i="1"/>
  <c r="N701" i="1"/>
  <c r="A703" i="1"/>
  <c r="E702" i="1"/>
  <c r="F703" i="1" s="1"/>
  <c r="D703" i="1" l="1"/>
  <c r="O703" i="1"/>
  <c r="A704" i="1"/>
  <c r="E703" i="1"/>
  <c r="F704" i="1" s="1"/>
  <c r="C634" i="1"/>
  <c r="P633" i="1"/>
  <c r="B633" i="1" s="1"/>
  <c r="I715" i="1"/>
  <c r="T703" i="1"/>
  <c r="Q702" i="1"/>
  <c r="R702" i="1" s="1"/>
  <c r="J703" i="1"/>
  <c r="K703" i="1" s="1"/>
  <c r="L703" i="1" s="1"/>
  <c r="M703" i="1" s="1"/>
  <c r="S703" i="1"/>
  <c r="G703" i="1"/>
  <c r="H703" i="1" s="1"/>
  <c r="N702" i="1"/>
  <c r="D704" i="1" l="1"/>
  <c r="O704" i="1"/>
  <c r="I716" i="1"/>
  <c r="C635" i="1"/>
  <c r="P634" i="1"/>
  <c r="B634" i="1" s="1"/>
  <c r="E704" i="1"/>
  <c r="F705" i="1" s="1"/>
  <c r="A705" i="1"/>
  <c r="N703" i="1"/>
  <c r="Q703" i="1"/>
  <c r="R703" i="1" s="1"/>
  <c r="T704" i="1"/>
  <c r="J704" i="1"/>
  <c r="K704" i="1" s="1"/>
  <c r="L704" i="1" s="1"/>
  <c r="M704" i="1" s="1"/>
  <c r="S704" i="1"/>
  <c r="G704" i="1"/>
  <c r="H704" i="1" s="1"/>
  <c r="D705" i="1" l="1"/>
  <c r="O705" i="1"/>
  <c r="N704" i="1"/>
  <c r="Q704" i="1"/>
  <c r="R704" i="1" s="1"/>
  <c r="S705" i="1"/>
  <c r="J705" i="1"/>
  <c r="K705" i="1" s="1"/>
  <c r="L705" i="1" s="1"/>
  <c r="M705" i="1" s="1"/>
  <c r="T705" i="1"/>
  <c r="G705" i="1"/>
  <c r="H705" i="1" s="1"/>
  <c r="I717" i="1"/>
  <c r="C636" i="1"/>
  <c r="P635" i="1"/>
  <c r="B635" i="1" s="1"/>
  <c r="A706" i="1"/>
  <c r="E705" i="1"/>
  <c r="F706" i="1" s="1"/>
  <c r="D706" i="1" l="1"/>
  <c r="O706" i="1"/>
  <c r="A707" i="1"/>
  <c r="E706" i="1"/>
  <c r="F707" i="1" s="1"/>
  <c r="N705" i="1"/>
  <c r="C637" i="1"/>
  <c r="P636" i="1"/>
  <c r="B636" i="1" s="1"/>
  <c r="T706" i="1"/>
  <c r="Q705" i="1"/>
  <c r="R705" i="1" s="1"/>
  <c r="S706" i="1"/>
  <c r="J706" i="1"/>
  <c r="K706" i="1" s="1"/>
  <c r="L706" i="1" s="1"/>
  <c r="M706" i="1" s="1"/>
  <c r="G706" i="1"/>
  <c r="H706" i="1" s="1"/>
  <c r="I718" i="1"/>
  <c r="D707" i="1" l="1"/>
  <c r="O707" i="1"/>
  <c r="N706" i="1"/>
  <c r="S707" i="1"/>
  <c r="Q706" i="1"/>
  <c r="R706" i="1" s="1"/>
  <c r="T707" i="1"/>
  <c r="J707" i="1"/>
  <c r="K707" i="1" s="1"/>
  <c r="L707" i="1" s="1"/>
  <c r="M707" i="1" s="1"/>
  <c r="G707" i="1"/>
  <c r="H707" i="1" s="1"/>
  <c r="E707" i="1"/>
  <c r="F708" i="1" s="1"/>
  <c r="A708" i="1"/>
  <c r="I719" i="1"/>
  <c r="C638" i="1"/>
  <c r="P637" i="1"/>
  <c r="B637" i="1" s="1"/>
  <c r="D708" i="1" l="1"/>
  <c r="O708" i="1"/>
  <c r="N707" i="1"/>
  <c r="J708" i="1"/>
  <c r="K708" i="1" s="1"/>
  <c r="L708" i="1" s="1"/>
  <c r="M708" i="1" s="1"/>
  <c r="Q707" i="1"/>
  <c r="R707" i="1" s="1"/>
  <c r="S708" i="1"/>
  <c r="T708" i="1"/>
  <c r="G708" i="1"/>
  <c r="H708" i="1" s="1"/>
  <c r="C639" i="1"/>
  <c r="P638" i="1"/>
  <c r="B638" i="1" s="1"/>
  <c r="A709" i="1"/>
  <c r="E708" i="1"/>
  <c r="F709" i="1" s="1"/>
  <c r="I720" i="1"/>
  <c r="D709" i="1" l="1"/>
  <c r="O709" i="1"/>
  <c r="N708" i="1"/>
  <c r="Q708" i="1"/>
  <c r="R708" i="1" s="1"/>
  <c r="S709" i="1"/>
  <c r="J709" i="1"/>
  <c r="K709" i="1" s="1"/>
  <c r="L709" i="1" s="1"/>
  <c r="M709" i="1" s="1"/>
  <c r="T709" i="1"/>
  <c r="G709" i="1"/>
  <c r="H709" i="1" s="1"/>
  <c r="I721" i="1"/>
  <c r="A710" i="1"/>
  <c r="E709" i="1"/>
  <c r="F710" i="1" s="1"/>
  <c r="C640" i="1"/>
  <c r="P639" i="1"/>
  <c r="B639" i="1" s="1"/>
  <c r="D710" i="1" l="1"/>
  <c r="O710" i="1"/>
  <c r="T710" i="1"/>
  <c r="Q709" i="1"/>
  <c r="R709" i="1" s="1"/>
  <c r="J710" i="1"/>
  <c r="K710" i="1" s="1"/>
  <c r="L710" i="1" s="1"/>
  <c r="M710" i="1" s="1"/>
  <c r="S710" i="1"/>
  <c r="G710" i="1"/>
  <c r="H710" i="1" s="1"/>
  <c r="C641" i="1"/>
  <c r="P640" i="1"/>
  <c r="B640" i="1" s="1"/>
  <c r="N709" i="1"/>
  <c r="A711" i="1"/>
  <c r="E710" i="1"/>
  <c r="F711" i="1" s="1"/>
  <c r="I722" i="1"/>
  <c r="D711" i="1" l="1"/>
  <c r="O711" i="1"/>
  <c r="T711" i="1"/>
  <c r="Q710" i="1"/>
  <c r="R710" i="1" s="1"/>
  <c r="J711" i="1"/>
  <c r="K711" i="1" s="1"/>
  <c r="L711" i="1" s="1"/>
  <c r="M711" i="1" s="1"/>
  <c r="S711" i="1"/>
  <c r="G711" i="1"/>
  <c r="H711" i="1" s="1"/>
  <c r="I723" i="1"/>
  <c r="N710" i="1"/>
  <c r="E711" i="1"/>
  <c r="F712" i="1" s="1"/>
  <c r="A712" i="1"/>
  <c r="C642" i="1"/>
  <c r="P641" i="1"/>
  <c r="B641" i="1" s="1"/>
  <c r="D712" i="1" l="1"/>
  <c r="O712" i="1"/>
  <c r="I724" i="1"/>
  <c r="S712" i="1"/>
  <c r="Q711" i="1"/>
  <c r="R711" i="1" s="1"/>
  <c r="T712" i="1"/>
  <c r="J712" i="1"/>
  <c r="K712" i="1" s="1"/>
  <c r="L712" i="1" s="1"/>
  <c r="M712" i="1" s="1"/>
  <c r="G712" i="1"/>
  <c r="H712" i="1" s="1"/>
  <c r="N711" i="1"/>
  <c r="C643" i="1"/>
  <c r="P642" i="1"/>
  <c r="B642" i="1" s="1"/>
  <c r="E712" i="1"/>
  <c r="F713" i="1" s="1"/>
  <c r="A713" i="1"/>
  <c r="D713" i="1" l="1"/>
  <c r="O713" i="1"/>
  <c r="N712" i="1"/>
  <c r="A714" i="1"/>
  <c r="E713" i="1"/>
  <c r="F714" i="1" s="1"/>
  <c r="C644" i="1"/>
  <c r="P643" i="1"/>
  <c r="B643" i="1" s="1"/>
  <c r="Q712" i="1"/>
  <c r="R712" i="1" s="1"/>
  <c r="S713" i="1"/>
  <c r="J713" i="1"/>
  <c r="K713" i="1" s="1"/>
  <c r="L713" i="1" s="1"/>
  <c r="M713" i="1" s="1"/>
  <c r="T713" i="1"/>
  <c r="G713" i="1"/>
  <c r="H713" i="1" s="1"/>
  <c r="I725" i="1"/>
  <c r="D714" i="1" l="1"/>
  <c r="O714" i="1"/>
  <c r="N713" i="1"/>
  <c r="A715" i="1"/>
  <c r="E714" i="1"/>
  <c r="F715" i="1" s="1"/>
  <c r="Q713" i="1"/>
  <c r="R713" i="1" s="1"/>
  <c r="S714" i="1"/>
  <c r="J714" i="1"/>
  <c r="K714" i="1" s="1"/>
  <c r="L714" i="1" s="1"/>
  <c r="M714" i="1" s="1"/>
  <c r="T714" i="1"/>
  <c r="G714" i="1"/>
  <c r="H714" i="1" s="1"/>
  <c r="I726" i="1"/>
  <c r="C645" i="1"/>
  <c r="P644" i="1"/>
  <c r="B644" i="1" s="1"/>
  <c r="D715" i="1" l="1"/>
  <c r="E715" i="1" s="1"/>
  <c r="F716" i="1" s="1"/>
  <c r="O715" i="1"/>
  <c r="N714" i="1"/>
  <c r="A716" i="1"/>
  <c r="C646" i="1"/>
  <c r="P645" i="1"/>
  <c r="B645" i="1" s="1"/>
  <c r="I727" i="1"/>
  <c r="T715" i="1"/>
  <c r="Q714" i="1"/>
  <c r="R714" i="1" s="1"/>
  <c r="J715" i="1"/>
  <c r="K715" i="1" s="1"/>
  <c r="L715" i="1" s="1"/>
  <c r="M715" i="1" s="1"/>
  <c r="S715" i="1"/>
  <c r="G715" i="1"/>
  <c r="H715" i="1" s="1"/>
  <c r="D716" i="1" l="1"/>
  <c r="O716" i="1"/>
  <c r="C647" i="1"/>
  <c r="P646" i="1"/>
  <c r="B646" i="1" s="1"/>
  <c r="S716" i="1"/>
  <c r="Q715" i="1"/>
  <c r="R715" i="1" s="1"/>
  <c r="J716" i="1"/>
  <c r="K716" i="1" s="1"/>
  <c r="L716" i="1" s="1"/>
  <c r="M716" i="1" s="1"/>
  <c r="T716" i="1"/>
  <c r="G716" i="1"/>
  <c r="H716" i="1" s="1"/>
  <c r="A717" i="1"/>
  <c r="E716" i="1"/>
  <c r="F717" i="1" s="1"/>
  <c r="I728" i="1"/>
  <c r="N715" i="1"/>
  <c r="D717" i="1" l="1"/>
  <c r="O717" i="1"/>
  <c r="N716" i="1"/>
  <c r="I729" i="1"/>
  <c r="E717" i="1"/>
  <c r="F718" i="1" s="1"/>
  <c r="A718" i="1"/>
  <c r="J717" i="1"/>
  <c r="K717" i="1" s="1"/>
  <c r="L717" i="1" s="1"/>
  <c r="M717" i="1" s="1"/>
  <c r="Q716" i="1"/>
  <c r="R716" i="1" s="1"/>
  <c r="S717" i="1"/>
  <c r="T717" i="1"/>
  <c r="G717" i="1"/>
  <c r="H717" i="1" s="1"/>
  <c r="C648" i="1"/>
  <c r="P647" i="1"/>
  <c r="B647" i="1" s="1"/>
  <c r="D718" i="1" l="1"/>
  <c r="O718" i="1"/>
  <c r="N717" i="1"/>
  <c r="A719" i="1"/>
  <c r="E718" i="1"/>
  <c r="F719" i="1" s="1"/>
  <c r="I730" i="1"/>
  <c r="C649" i="1"/>
  <c r="P648" i="1"/>
  <c r="B648" i="1" s="1"/>
  <c r="J718" i="1"/>
  <c r="K718" i="1" s="1"/>
  <c r="L718" i="1" s="1"/>
  <c r="M718" i="1" s="1"/>
  <c r="Q717" i="1"/>
  <c r="R717" i="1" s="1"/>
  <c r="S718" i="1"/>
  <c r="T718" i="1"/>
  <c r="G718" i="1"/>
  <c r="H718" i="1" s="1"/>
  <c r="D719" i="1" l="1"/>
  <c r="O719" i="1"/>
  <c r="I731" i="1"/>
  <c r="S719" i="1"/>
  <c r="Q718" i="1"/>
  <c r="R718" i="1" s="1"/>
  <c r="T719" i="1"/>
  <c r="J719" i="1"/>
  <c r="K719" i="1" s="1"/>
  <c r="L719" i="1" s="1"/>
  <c r="M719" i="1" s="1"/>
  <c r="G719" i="1"/>
  <c r="H719" i="1" s="1"/>
  <c r="C650" i="1"/>
  <c r="P649" i="1"/>
  <c r="B649" i="1" s="1"/>
  <c r="N718" i="1"/>
  <c r="A720" i="1"/>
  <c r="E719" i="1"/>
  <c r="F720" i="1" s="1"/>
  <c r="D720" i="1" l="1"/>
  <c r="E720" i="1" s="1"/>
  <c r="F721" i="1" s="1"/>
  <c r="O720" i="1"/>
  <c r="N719" i="1"/>
  <c r="A721" i="1"/>
  <c r="S720" i="1"/>
  <c r="Q719" i="1"/>
  <c r="R719" i="1" s="1"/>
  <c r="T720" i="1"/>
  <c r="J720" i="1"/>
  <c r="K720" i="1" s="1"/>
  <c r="L720" i="1" s="1"/>
  <c r="M720" i="1" s="1"/>
  <c r="G720" i="1"/>
  <c r="H720" i="1" s="1"/>
  <c r="C651" i="1"/>
  <c r="P650" i="1"/>
  <c r="B650" i="1" s="1"/>
  <c r="I732" i="1"/>
  <c r="D721" i="1" l="1"/>
  <c r="O721" i="1"/>
  <c r="N720" i="1"/>
  <c r="T721" i="1"/>
  <c r="Q720" i="1"/>
  <c r="R720" i="1" s="1"/>
  <c r="S721" i="1"/>
  <c r="J721" i="1"/>
  <c r="K721" i="1" s="1"/>
  <c r="L721" i="1" s="1"/>
  <c r="M721" i="1" s="1"/>
  <c r="G721" i="1"/>
  <c r="H721" i="1" s="1"/>
  <c r="I733" i="1"/>
  <c r="C652" i="1"/>
  <c r="P651" i="1"/>
  <c r="B651" i="1" s="1"/>
  <c r="A722" i="1"/>
  <c r="E721" i="1"/>
  <c r="F722" i="1" s="1"/>
  <c r="D722" i="1" l="1"/>
  <c r="O722" i="1"/>
  <c r="N721" i="1"/>
  <c r="I734" i="1"/>
  <c r="A723" i="1"/>
  <c r="E722" i="1"/>
  <c r="F723" i="1" s="1"/>
  <c r="C653" i="1"/>
  <c r="P652" i="1"/>
  <c r="B652" i="1" s="1"/>
  <c r="Q721" i="1"/>
  <c r="R721" i="1" s="1"/>
  <c r="S722" i="1"/>
  <c r="J722" i="1"/>
  <c r="K722" i="1" s="1"/>
  <c r="L722" i="1" s="1"/>
  <c r="M722" i="1" s="1"/>
  <c r="T722" i="1"/>
  <c r="G722" i="1"/>
  <c r="H722" i="1" s="1"/>
  <c r="D723" i="1" l="1"/>
  <c r="E723" i="1" s="1"/>
  <c r="F724" i="1" s="1"/>
  <c r="O723" i="1"/>
  <c r="N722" i="1"/>
  <c r="T723" i="1"/>
  <c r="Q722" i="1"/>
  <c r="R722" i="1" s="1"/>
  <c r="J723" i="1"/>
  <c r="K723" i="1" s="1"/>
  <c r="L723" i="1" s="1"/>
  <c r="M723" i="1" s="1"/>
  <c r="S723" i="1"/>
  <c r="G723" i="1"/>
  <c r="H723" i="1" s="1"/>
  <c r="I735" i="1"/>
  <c r="A724" i="1"/>
  <c r="C654" i="1"/>
  <c r="P653" i="1"/>
  <c r="B653" i="1" s="1"/>
  <c r="D724" i="1" l="1"/>
  <c r="O724" i="1"/>
  <c r="N723" i="1"/>
  <c r="C655" i="1"/>
  <c r="P654" i="1"/>
  <c r="B654" i="1" s="1"/>
  <c r="Q723" i="1"/>
  <c r="R723" i="1" s="1"/>
  <c r="J724" i="1"/>
  <c r="K724" i="1" s="1"/>
  <c r="L724" i="1" s="1"/>
  <c r="M724" i="1" s="1"/>
  <c r="T724" i="1"/>
  <c r="S724" i="1"/>
  <c r="G724" i="1"/>
  <c r="H724" i="1" s="1"/>
  <c r="A725" i="1"/>
  <c r="E724" i="1"/>
  <c r="F725" i="1" s="1"/>
  <c r="I736" i="1"/>
  <c r="D725" i="1" l="1"/>
  <c r="E725" i="1" s="1"/>
  <c r="F726" i="1" s="1"/>
  <c r="O725" i="1"/>
  <c r="N724" i="1"/>
  <c r="J725" i="1"/>
  <c r="K725" i="1" s="1"/>
  <c r="L725" i="1" s="1"/>
  <c r="M725" i="1" s="1"/>
  <c r="S725" i="1"/>
  <c r="Q724" i="1"/>
  <c r="R724" i="1" s="1"/>
  <c r="T725" i="1"/>
  <c r="G725" i="1"/>
  <c r="H725" i="1" s="1"/>
  <c r="C656" i="1"/>
  <c r="P655" i="1"/>
  <c r="B655" i="1" s="1"/>
  <c r="I737" i="1"/>
  <c r="A726" i="1"/>
  <c r="D726" i="1" l="1"/>
  <c r="O726" i="1"/>
  <c r="N725" i="1"/>
  <c r="I738" i="1"/>
  <c r="C657" i="1"/>
  <c r="P656" i="1"/>
  <c r="B656" i="1" s="1"/>
  <c r="A727" i="1"/>
  <c r="E726" i="1"/>
  <c r="F727" i="1" s="1"/>
  <c r="J726" i="1"/>
  <c r="K726" i="1" s="1"/>
  <c r="L726" i="1" s="1"/>
  <c r="M726" i="1" s="1"/>
  <c r="Q725" i="1"/>
  <c r="R725" i="1" s="1"/>
  <c r="T726" i="1"/>
  <c r="S726" i="1"/>
  <c r="G726" i="1"/>
  <c r="H726" i="1" s="1"/>
  <c r="D727" i="1" l="1"/>
  <c r="O727" i="1"/>
  <c r="N726" i="1"/>
  <c r="I739" i="1"/>
  <c r="E727" i="1"/>
  <c r="F728" i="1" s="1"/>
  <c r="A728" i="1"/>
  <c r="S727" i="1"/>
  <c r="Q726" i="1"/>
  <c r="R726" i="1" s="1"/>
  <c r="T727" i="1"/>
  <c r="J727" i="1"/>
  <c r="K727" i="1" s="1"/>
  <c r="L727" i="1" s="1"/>
  <c r="M727" i="1" s="1"/>
  <c r="G727" i="1"/>
  <c r="H727" i="1" s="1"/>
  <c r="C658" i="1"/>
  <c r="P657" i="1"/>
  <c r="B657" i="1" s="1"/>
  <c r="D728" i="1" l="1"/>
  <c r="O728" i="1"/>
  <c r="N727" i="1"/>
  <c r="C659" i="1"/>
  <c r="P658" i="1"/>
  <c r="B658" i="1" s="1"/>
  <c r="I740" i="1"/>
  <c r="S728" i="1"/>
  <c r="Q727" i="1"/>
  <c r="R727" i="1" s="1"/>
  <c r="J728" i="1"/>
  <c r="K728" i="1" s="1"/>
  <c r="L728" i="1" s="1"/>
  <c r="M728" i="1" s="1"/>
  <c r="T728" i="1"/>
  <c r="G728" i="1"/>
  <c r="H728" i="1" s="1"/>
  <c r="A729" i="1"/>
  <c r="E728" i="1"/>
  <c r="F729" i="1" s="1"/>
  <c r="D729" i="1" l="1"/>
  <c r="O729" i="1"/>
  <c r="N728" i="1"/>
  <c r="I741" i="1"/>
  <c r="C660" i="1"/>
  <c r="P659" i="1"/>
  <c r="B659" i="1" s="1"/>
  <c r="A730" i="1"/>
  <c r="E729" i="1"/>
  <c r="F730" i="1" s="1"/>
  <c r="Q728" i="1"/>
  <c r="R728" i="1" s="1"/>
  <c r="T729" i="1"/>
  <c r="S729" i="1"/>
  <c r="J729" i="1"/>
  <c r="K729" i="1" s="1"/>
  <c r="L729" i="1" s="1"/>
  <c r="M729" i="1" s="1"/>
  <c r="G729" i="1"/>
  <c r="H729" i="1" s="1"/>
  <c r="D730" i="1" l="1"/>
  <c r="O730" i="1"/>
  <c r="N729" i="1"/>
  <c r="A731" i="1"/>
  <c r="E730" i="1"/>
  <c r="F731" i="1" s="1"/>
  <c r="I742" i="1"/>
  <c r="Q729" i="1"/>
  <c r="R729" i="1" s="1"/>
  <c r="T730" i="1"/>
  <c r="S730" i="1"/>
  <c r="J730" i="1"/>
  <c r="K730" i="1" s="1"/>
  <c r="L730" i="1" s="1"/>
  <c r="M730" i="1" s="1"/>
  <c r="G730" i="1"/>
  <c r="H730" i="1" s="1"/>
  <c r="C661" i="1"/>
  <c r="P660" i="1"/>
  <c r="B660" i="1" s="1"/>
  <c r="D731" i="1" l="1"/>
  <c r="O731" i="1"/>
  <c r="N730" i="1"/>
  <c r="C662" i="1"/>
  <c r="P661" i="1"/>
  <c r="B661" i="1" s="1"/>
  <c r="S731" i="1"/>
  <c r="Q730" i="1"/>
  <c r="R730" i="1" s="1"/>
  <c r="T731" i="1"/>
  <c r="J731" i="1"/>
  <c r="K731" i="1" s="1"/>
  <c r="L731" i="1" s="1"/>
  <c r="M731" i="1" s="1"/>
  <c r="G731" i="1"/>
  <c r="H731" i="1" s="1"/>
  <c r="I743" i="1"/>
  <c r="E731" i="1"/>
  <c r="F732" i="1" s="1"/>
  <c r="A732" i="1"/>
  <c r="D732" i="1" l="1"/>
  <c r="O732" i="1"/>
  <c r="N731" i="1"/>
  <c r="C663" i="1"/>
  <c r="P662" i="1"/>
  <c r="B662" i="1" s="1"/>
  <c r="A733" i="1"/>
  <c r="E732" i="1"/>
  <c r="F733" i="1" s="1"/>
  <c r="J732" i="1"/>
  <c r="K732" i="1" s="1"/>
  <c r="L732" i="1" s="1"/>
  <c r="M732" i="1" s="1"/>
  <c r="Q731" i="1"/>
  <c r="R731" i="1" s="1"/>
  <c r="S732" i="1"/>
  <c r="T732" i="1"/>
  <c r="G732" i="1"/>
  <c r="H732" i="1" s="1"/>
  <c r="I744" i="1"/>
  <c r="D733" i="1" l="1"/>
  <c r="O733" i="1"/>
  <c r="N732" i="1"/>
  <c r="C664" i="1"/>
  <c r="P663" i="1"/>
  <c r="B663" i="1" s="1"/>
  <c r="A734" i="1"/>
  <c r="E733" i="1"/>
  <c r="F734" i="1" s="1"/>
  <c r="I745" i="1"/>
  <c r="Q732" i="1"/>
  <c r="R732" i="1" s="1"/>
  <c r="S733" i="1"/>
  <c r="J733" i="1"/>
  <c r="K733" i="1" s="1"/>
  <c r="L733" i="1" s="1"/>
  <c r="M733" i="1" s="1"/>
  <c r="T733" i="1"/>
  <c r="G733" i="1"/>
  <c r="H733" i="1" s="1"/>
  <c r="D734" i="1" l="1"/>
  <c r="O734" i="1"/>
  <c r="N733" i="1"/>
  <c r="I746" i="1"/>
  <c r="A735" i="1"/>
  <c r="E734" i="1"/>
  <c r="F735" i="1" s="1"/>
  <c r="Q733" i="1"/>
  <c r="R733" i="1" s="1"/>
  <c r="T734" i="1"/>
  <c r="S734" i="1"/>
  <c r="J734" i="1"/>
  <c r="K734" i="1" s="1"/>
  <c r="L734" i="1" s="1"/>
  <c r="M734" i="1" s="1"/>
  <c r="G734" i="1"/>
  <c r="H734" i="1" s="1"/>
  <c r="C665" i="1"/>
  <c r="P664" i="1"/>
  <c r="B664" i="1" s="1"/>
  <c r="D735" i="1" l="1"/>
  <c r="O735" i="1"/>
  <c r="A736" i="1"/>
  <c r="E735" i="1"/>
  <c r="F736" i="1" s="1"/>
  <c r="I747" i="1"/>
  <c r="C666" i="1"/>
  <c r="P665" i="1"/>
  <c r="B665" i="1" s="1"/>
  <c r="N734" i="1"/>
  <c r="Q734" i="1"/>
  <c r="R734" i="1" s="1"/>
  <c r="S735" i="1"/>
  <c r="T735" i="1"/>
  <c r="J735" i="1"/>
  <c r="K735" i="1" s="1"/>
  <c r="L735" i="1" s="1"/>
  <c r="M735" i="1" s="1"/>
  <c r="G735" i="1"/>
  <c r="H735" i="1" s="1"/>
  <c r="D736" i="1" l="1"/>
  <c r="O736" i="1"/>
  <c r="N735" i="1"/>
  <c r="S736" i="1"/>
  <c r="Q735" i="1"/>
  <c r="R735" i="1" s="1"/>
  <c r="J736" i="1"/>
  <c r="K736" i="1" s="1"/>
  <c r="L736" i="1" s="1"/>
  <c r="M736" i="1" s="1"/>
  <c r="T736" i="1"/>
  <c r="G736" i="1"/>
  <c r="H736" i="1" s="1"/>
  <c r="I748" i="1"/>
  <c r="C667" i="1"/>
  <c r="P666" i="1"/>
  <c r="B666" i="1" s="1"/>
  <c r="A737" i="1"/>
  <c r="E736" i="1"/>
  <c r="F737" i="1" s="1"/>
  <c r="D737" i="1" l="1"/>
  <c r="O737" i="1"/>
  <c r="N736" i="1"/>
  <c r="C668" i="1"/>
  <c r="P667" i="1"/>
  <c r="B667" i="1" s="1"/>
  <c r="A738" i="1"/>
  <c r="E737" i="1"/>
  <c r="F738" i="1" s="1"/>
  <c r="S737" i="1"/>
  <c r="Q736" i="1"/>
  <c r="R736" i="1" s="1"/>
  <c r="T737" i="1"/>
  <c r="J737" i="1"/>
  <c r="K737" i="1" s="1"/>
  <c r="L737" i="1" s="1"/>
  <c r="M737" i="1" s="1"/>
  <c r="G737" i="1"/>
  <c r="H737" i="1" s="1"/>
  <c r="I749" i="1"/>
  <c r="D738" i="1" l="1"/>
  <c r="O738" i="1"/>
  <c r="I750" i="1"/>
  <c r="N737" i="1"/>
  <c r="A739" i="1"/>
  <c r="E738" i="1"/>
  <c r="F739" i="1" s="1"/>
  <c r="C669" i="1"/>
  <c r="P668" i="1"/>
  <c r="B668" i="1" s="1"/>
  <c r="T738" i="1"/>
  <c r="Q737" i="1"/>
  <c r="R737" i="1" s="1"/>
  <c r="J738" i="1"/>
  <c r="K738" i="1" s="1"/>
  <c r="L738" i="1" s="1"/>
  <c r="M738" i="1" s="1"/>
  <c r="S738" i="1"/>
  <c r="G738" i="1"/>
  <c r="G739" i="1" s="1"/>
  <c r="D739" i="1" l="1"/>
  <c r="E739" i="1" s="1"/>
  <c r="F740" i="1" s="1"/>
  <c r="O739" i="1"/>
  <c r="H739" i="1"/>
  <c r="A740" i="1"/>
  <c r="C670" i="1"/>
  <c r="P669" i="1"/>
  <c r="B669" i="1" s="1"/>
  <c r="I751" i="1"/>
  <c r="H738" i="1"/>
  <c r="N738" i="1" s="1"/>
  <c r="Q738" i="1"/>
  <c r="R738" i="1" s="1"/>
  <c r="J739" i="1"/>
  <c r="K739" i="1" s="1"/>
  <c r="L739" i="1" s="1"/>
  <c r="M739" i="1" s="1"/>
  <c r="T739" i="1"/>
  <c r="S739" i="1"/>
  <c r="D740" i="1" l="1"/>
  <c r="O740" i="1"/>
  <c r="N739" i="1"/>
  <c r="C671" i="1"/>
  <c r="P670" i="1"/>
  <c r="B670" i="1" s="1"/>
  <c r="T740" i="1"/>
  <c r="Q739" i="1"/>
  <c r="R739" i="1" s="1"/>
  <c r="J740" i="1"/>
  <c r="K740" i="1" s="1"/>
  <c r="L740" i="1" s="1"/>
  <c r="M740" i="1" s="1"/>
  <c r="S740" i="1"/>
  <c r="A741" i="1"/>
  <c r="E740" i="1"/>
  <c r="F741" i="1" s="1"/>
  <c r="I752" i="1"/>
  <c r="G740" i="1"/>
  <c r="D741" i="1" l="1"/>
  <c r="O741" i="1"/>
  <c r="G741" i="1"/>
  <c r="H741" i="1" s="1"/>
  <c r="H740" i="1"/>
  <c r="N740" i="1" s="1"/>
  <c r="A742" i="1"/>
  <c r="E741" i="1"/>
  <c r="F742" i="1" s="1"/>
  <c r="C672" i="1"/>
  <c r="P671" i="1"/>
  <c r="B671" i="1" s="1"/>
  <c r="I753" i="1"/>
  <c r="T741" i="1"/>
  <c r="Q740" i="1"/>
  <c r="R740" i="1" s="1"/>
  <c r="J741" i="1"/>
  <c r="K741" i="1" s="1"/>
  <c r="L741" i="1" s="1"/>
  <c r="M741" i="1" s="1"/>
  <c r="S741" i="1"/>
  <c r="D742" i="1" l="1"/>
  <c r="O742" i="1"/>
  <c r="N741" i="1"/>
  <c r="I754" i="1"/>
  <c r="Q741" i="1"/>
  <c r="R741" i="1" s="1"/>
  <c r="T742" i="1"/>
  <c r="S742" i="1"/>
  <c r="J742" i="1"/>
  <c r="K742" i="1" s="1"/>
  <c r="L742" i="1" s="1"/>
  <c r="M742" i="1" s="1"/>
  <c r="G742" i="1"/>
  <c r="H742" i="1" s="1"/>
  <c r="C673" i="1"/>
  <c r="P672" i="1"/>
  <c r="B672" i="1" s="1"/>
  <c r="A743" i="1"/>
  <c r="E742" i="1"/>
  <c r="F743" i="1" s="1"/>
  <c r="D743" i="1" l="1"/>
  <c r="O743" i="1"/>
  <c r="N742" i="1"/>
  <c r="C674" i="1"/>
  <c r="P673" i="1"/>
  <c r="B673" i="1" s="1"/>
  <c r="A744" i="1"/>
  <c r="E743" i="1"/>
  <c r="F744" i="1" s="1"/>
  <c r="Q742" i="1"/>
  <c r="R742" i="1" s="1"/>
  <c r="S743" i="1"/>
  <c r="T743" i="1"/>
  <c r="J743" i="1"/>
  <c r="K743" i="1" s="1"/>
  <c r="L743" i="1" s="1"/>
  <c r="M743" i="1" s="1"/>
  <c r="G743" i="1"/>
  <c r="I755" i="1"/>
  <c r="D744" i="1" l="1"/>
  <c r="O744" i="1"/>
  <c r="G744" i="1"/>
  <c r="H744" i="1" s="1"/>
  <c r="H743" i="1"/>
  <c r="N743" i="1" s="1"/>
  <c r="I756" i="1"/>
  <c r="E744" i="1"/>
  <c r="F745" i="1" s="1"/>
  <c r="A745" i="1"/>
  <c r="C675" i="1"/>
  <c r="P674" i="1"/>
  <c r="B674" i="1" s="1"/>
  <c r="J744" i="1"/>
  <c r="K744" i="1" s="1"/>
  <c r="L744" i="1" s="1"/>
  <c r="M744" i="1" s="1"/>
  <c r="Q743" i="1"/>
  <c r="R743" i="1" s="1"/>
  <c r="S744" i="1"/>
  <c r="T744" i="1"/>
  <c r="D745" i="1" l="1"/>
  <c r="E745" i="1" s="1"/>
  <c r="F746" i="1" s="1"/>
  <c r="O745" i="1"/>
  <c r="G745" i="1"/>
  <c r="H745" i="1" s="1"/>
  <c r="N744" i="1"/>
  <c r="Q744" i="1"/>
  <c r="R744" i="1" s="1"/>
  <c r="J745" i="1"/>
  <c r="K745" i="1" s="1"/>
  <c r="L745" i="1" s="1"/>
  <c r="M745" i="1" s="1"/>
  <c r="T745" i="1"/>
  <c r="S745" i="1"/>
  <c r="A746" i="1"/>
  <c r="I757" i="1"/>
  <c r="C676" i="1"/>
  <c r="P675" i="1"/>
  <c r="B675" i="1" s="1"/>
  <c r="D746" i="1" l="1"/>
  <c r="O746" i="1"/>
  <c r="G746" i="1"/>
  <c r="H746" i="1" s="1"/>
  <c r="N745" i="1"/>
  <c r="I758" i="1"/>
  <c r="C677" i="1"/>
  <c r="P676" i="1"/>
  <c r="B676" i="1" s="1"/>
  <c r="J746" i="1"/>
  <c r="K746" i="1" s="1"/>
  <c r="L746" i="1" s="1"/>
  <c r="M746" i="1" s="1"/>
  <c r="Q745" i="1"/>
  <c r="R745" i="1" s="1"/>
  <c r="S746" i="1"/>
  <c r="T746" i="1"/>
  <c r="A747" i="1"/>
  <c r="E746" i="1"/>
  <c r="F747" i="1" s="1"/>
  <c r="D747" i="1" l="1"/>
  <c r="O747" i="1"/>
  <c r="N746" i="1"/>
  <c r="E747" i="1"/>
  <c r="F748" i="1" s="1"/>
  <c r="A748" i="1"/>
  <c r="I759" i="1"/>
  <c r="T747" i="1"/>
  <c r="Q746" i="1"/>
  <c r="R746" i="1" s="1"/>
  <c r="J747" i="1"/>
  <c r="K747" i="1" s="1"/>
  <c r="L747" i="1" s="1"/>
  <c r="M747" i="1" s="1"/>
  <c r="S747" i="1"/>
  <c r="G747" i="1"/>
  <c r="C678" i="1"/>
  <c r="P677" i="1"/>
  <c r="B677" i="1" s="1"/>
  <c r="D748" i="1" l="1"/>
  <c r="O748" i="1"/>
  <c r="G748" i="1"/>
  <c r="H748" i="1" s="1"/>
  <c r="H747" i="1"/>
  <c r="N747" i="1" s="1"/>
  <c r="T748" i="1"/>
  <c r="Q747" i="1"/>
  <c r="R747" i="1" s="1"/>
  <c r="J748" i="1"/>
  <c r="K748" i="1" s="1"/>
  <c r="L748" i="1" s="1"/>
  <c r="M748" i="1" s="1"/>
  <c r="S748" i="1"/>
  <c r="C679" i="1"/>
  <c r="P678" i="1"/>
  <c r="B678" i="1" s="1"/>
  <c r="I760" i="1"/>
  <c r="E748" i="1"/>
  <c r="F749" i="1" s="1"/>
  <c r="A749" i="1"/>
  <c r="D749" i="1" l="1"/>
  <c r="O749" i="1"/>
  <c r="G749" i="1"/>
  <c r="H749" i="1" s="1"/>
  <c r="N748" i="1"/>
  <c r="I761" i="1"/>
  <c r="A750" i="1"/>
  <c r="E749" i="1"/>
  <c r="F750" i="1" s="1"/>
  <c r="C680" i="1"/>
  <c r="P679" i="1"/>
  <c r="B679" i="1" s="1"/>
  <c r="J749" i="1"/>
  <c r="K749" i="1" s="1"/>
  <c r="L749" i="1" s="1"/>
  <c r="M749" i="1" s="1"/>
  <c r="Q748" i="1"/>
  <c r="R748" i="1" s="1"/>
  <c r="S749" i="1"/>
  <c r="T749" i="1"/>
  <c r="D750" i="1" l="1"/>
  <c r="O750" i="1"/>
  <c r="I762" i="1"/>
  <c r="C681" i="1"/>
  <c r="P680" i="1"/>
  <c r="B680" i="1" s="1"/>
  <c r="A751" i="1"/>
  <c r="E750" i="1"/>
  <c r="F751" i="1" s="1"/>
  <c r="N749" i="1"/>
  <c r="S750" i="1"/>
  <c r="Q749" i="1"/>
  <c r="R749" i="1" s="1"/>
  <c r="J750" i="1"/>
  <c r="K750" i="1" s="1"/>
  <c r="L750" i="1" s="1"/>
  <c r="M750" i="1" s="1"/>
  <c r="T750" i="1"/>
  <c r="G750" i="1"/>
  <c r="H750" i="1" s="1"/>
  <c r="D751" i="1" l="1"/>
  <c r="O751" i="1"/>
  <c r="N750" i="1"/>
  <c r="E751" i="1"/>
  <c r="F752" i="1" s="1"/>
  <c r="A752" i="1"/>
  <c r="C682" i="1"/>
  <c r="P681" i="1"/>
  <c r="B681" i="1" s="1"/>
  <c r="Q750" i="1"/>
  <c r="R750" i="1" s="1"/>
  <c r="J751" i="1"/>
  <c r="K751" i="1" s="1"/>
  <c r="L751" i="1" s="1"/>
  <c r="M751" i="1" s="1"/>
  <c r="S751" i="1"/>
  <c r="T751" i="1"/>
  <c r="I763" i="1"/>
  <c r="G751" i="1"/>
  <c r="D752" i="1" l="1"/>
  <c r="O752" i="1"/>
  <c r="G752" i="1"/>
  <c r="H752" i="1" s="1"/>
  <c r="E752" i="1"/>
  <c r="F753" i="1" s="1"/>
  <c r="A753" i="1"/>
  <c r="T752" i="1"/>
  <c r="S752" i="1"/>
  <c r="Q751" i="1"/>
  <c r="R751" i="1" s="1"/>
  <c r="J752" i="1"/>
  <c r="K752" i="1" s="1"/>
  <c r="L752" i="1" s="1"/>
  <c r="M752" i="1" s="1"/>
  <c r="I764" i="1"/>
  <c r="H751" i="1"/>
  <c r="N751" i="1" s="1"/>
  <c r="C683" i="1"/>
  <c r="P682" i="1"/>
  <c r="B682" i="1" s="1"/>
  <c r="D753" i="1" l="1"/>
  <c r="O753" i="1"/>
  <c r="G753" i="1"/>
  <c r="H753" i="1" s="1"/>
  <c r="N752" i="1"/>
  <c r="E753" i="1"/>
  <c r="F754" i="1" s="1"/>
  <c r="A754" i="1"/>
  <c r="C684" i="1"/>
  <c r="P683" i="1"/>
  <c r="B683" i="1" s="1"/>
  <c r="S753" i="1"/>
  <c r="T753" i="1"/>
  <c r="Q752" i="1"/>
  <c r="R752" i="1" s="1"/>
  <c r="J753" i="1"/>
  <c r="K753" i="1" s="1"/>
  <c r="L753" i="1" s="1"/>
  <c r="M753" i="1" s="1"/>
  <c r="I765" i="1"/>
  <c r="D754" i="1" l="1"/>
  <c r="O754" i="1"/>
  <c r="G754" i="1"/>
  <c r="H754" i="1" s="1"/>
  <c r="N753" i="1"/>
  <c r="C685" i="1"/>
  <c r="P684" i="1"/>
  <c r="B684" i="1" s="1"/>
  <c r="I766" i="1"/>
  <c r="J754" i="1"/>
  <c r="K754" i="1" s="1"/>
  <c r="L754" i="1" s="1"/>
  <c r="M754" i="1" s="1"/>
  <c r="Q753" i="1"/>
  <c r="R753" i="1" s="1"/>
  <c r="T754" i="1"/>
  <c r="S754" i="1"/>
  <c r="E754" i="1"/>
  <c r="F755" i="1" s="1"/>
  <c r="A755" i="1"/>
  <c r="D755" i="1" l="1"/>
  <c r="O755" i="1"/>
  <c r="C686" i="1"/>
  <c r="P685" i="1"/>
  <c r="B685" i="1" s="1"/>
  <c r="N754" i="1"/>
  <c r="E755" i="1"/>
  <c r="F756" i="1" s="1"/>
  <c r="A756" i="1"/>
  <c r="I767" i="1"/>
  <c r="S755" i="1"/>
  <c r="T755" i="1"/>
  <c r="J755" i="1"/>
  <c r="K755" i="1" s="1"/>
  <c r="L755" i="1" s="1"/>
  <c r="M755" i="1" s="1"/>
  <c r="Q754" i="1"/>
  <c r="R754" i="1" s="1"/>
  <c r="G755" i="1"/>
  <c r="H755" i="1" s="1"/>
  <c r="D756" i="1" l="1"/>
  <c r="O756" i="1"/>
  <c r="S756" i="1"/>
  <c r="T756" i="1"/>
  <c r="J756" i="1"/>
  <c r="K756" i="1" s="1"/>
  <c r="L756" i="1" s="1"/>
  <c r="M756" i="1" s="1"/>
  <c r="Q755" i="1"/>
  <c r="R755" i="1" s="1"/>
  <c r="C687" i="1"/>
  <c r="P686" i="1"/>
  <c r="B686" i="1" s="1"/>
  <c r="I768" i="1"/>
  <c r="N755" i="1"/>
  <c r="G756" i="1"/>
  <c r="H756" i="1" s="1"/>
  <c r="E756" i="1"/>
  <c r="F757" i="1" s="1"/>
  <c r="A757" i="1"/>
  <c r="D757" i="1" l="1"/>
  <c r="O757" i="1"/>
  <c r="N756" i="1"/>
  <c r="E757" i="1"/>
  <c r="F758" i="1" s="1"/>
  <c r="A758" i="1"/>
  <c r="C688" i="1"/>
  <c r="P687" i="1"/>
  <c r="B687" i="1" s="1"/>
  <c r="T757" i="1"/>
  <c r="Q756" i="1"/>
  <c r="R756" i="1" s="1"/>
  <c r="J757" i="1"/>
  <c r="K757" i="1" s="1"/>
  <c r="L757" i="1" s="1"/>
  <c r="M757" i="1" s="1"/>
  <c r="S757" i="1"/>
  <c r="G757" i="1"/>
  <c r="H757" i="1" s="1"/>
  <c r="I769" i="1"/>
  <c r="D758" i="1" l="1"/>
  <c r="O758" i="1"/>
  <c r="N757" i="1"/>
  <c r="T758" i="1"/>
  <c r="Q757" i="1"/>
  <c r="R757" i="1" s="1"/>
  <c r="S758" i="1"/>
  <c r="J758" i="1"/>
  <c r="K758" i="1" s="1"/>
  <c r="L758" i="1" s="1"/>
  <c r="M758" i="1" s="1"/>
  <c r="G758" i="1"/>
  <c r="H758" i="1" s="1"/>
  <c r="I770" i="1"/>
  <c r="C689" i="1"/>
  <c r="P688" i="1"/>
  <c r="B688" i="1" s="1"/>
  <c r="E758" i="1"/>
  <c r="F759" i="1" s="1"/>
  <c r="A759" i="1"/>
  <c r="D759" i="1" l="1"/>
  <c r="O759" i="1"/>
  <c r="N758" i="1"/>
  <c r="E759" i="1"/>
  <c r="F760" i="1" s="1"/>
  <c r="A760" i="1"/>
  <c r="C690" i="1"/>
  <c r="P689" i="1"/>
  <c r="B689" i="1" s="1"/>
  <c r="T759" i="1"/>
  <c r="S759" i="1"/>
  <c r="Q758" i="1"/>
  <c r="R758" i="1" s="1"/>
  <c r="J759" i="1"/>
  <c r="K759" i="1" s="1"/>
  <c r="L759" i="1" s="1"/>
  <c r="M759" i="1" s="1"/>
  <c r="G759" i="1"/>
  <c r="H759" i="1" s="1"/>
  <c r="I771" i="1"/>
  <c r="D760" i="1" l="1"/>
  <c r="E760" i="1" s="1"/>
  <c r="F761" i="1" s="1"/>
  <c r="O760" i="1"/>
  <c r="N759" i="1"/>
  <c r="C691" i="1"/>
  <c r="P690" i="1"/>
  <c r="B690" i="1" s="1"/>
  <c r="A761" i="1"/>
  <c r="S760" i="1"/>
  <c r="J760" i="1"/>
  <c r="K760" i="1" s="1"/>
  <c r="L760" i="1" s="1"/>
  <c r="M760" i="1" s="1"/>
  <c r="T760" i="1"/>
  <c r="Q759" i="1"/>
  <c r="R759" i="1" s="1"/>
  <c r="G760" i="1"/>
  <c r="H760" i="1" s="1"/>
  <c r="I772" i="1"/>
  <c r="D761" i="1" l="1"/>
  <c r="O761" i="1"/>
  <c r="N760" i="1"/>
  <c r="I773" i="1"/>
  <c r="S761" i="1"/>
  <c r="T761" i="1"/>
  <c r="Q760" i="1"/>
  <c r="R760" i="1" s="1"/>
  <c r="J761" i="1"/>
  <c r="K761" i="1" s="1"/>
  <c r="L761" i="1" s="1"/>
  <c r="M761" i="1" s="1"/>
  <c r="G761" i="1"/>
  <c r="H761" i="1" s="1"/>
  <c r="C692" i="1"/>
  <c r="P691" i="1"/>
  <c r="B691" i="1" s="1"/>
  <c r="E761" i="1"/>
  <c r="F762" i="1" s="1"/>
  <c r="A762" i="1"/>
  <c r="D762" i="1" l="1"/>
  <c r="O762" i="1"/>
  <c r="N761" i="1"/>
  <c r="J762" i="1"/>
  <c r="K762" i="1" s="1"/>
  <c r="L762" i="1" s="1"/>
  <c r="M762" i="1" s="1"/>
  <c r="Q761" i="1"/>
  <c r="R761" i="1" s="1"/>
  <c r="T762" i="1"/>
  <c r="S762" i="1"/>
  <c r="G762" i="1"/>
  <c r="H762" i="1" s="1"/>
  <c r="E762" i="1"/>
  <c r="F763" i="1" s="1"/>
  <c r="A763" i="1"/>
  <c r="I774" i="1"/>
  <c r="C693" i="1"/>
  <c r="P692" i="1"/>
  <c r="B692" i="1" s="1"/>
  <c r="D763" i="1" l="1"/>
  <c r="E763" i="1" s="1"/>
  <c r="F764" i="1" s="1"/>
  <c r="O763" i="1"/>
  <c r="C694" i="1"/>
  <c r="P693" i="1"/>
  <c r="B693" i="1" s="1"/>
  <c r="N762" i="1"/>
  <c r="T763" i="1"/>
  <c r="J763" i="1"/>
  <c r="K763" i="1" s="1"/>
  <c r="L763" i="1" s="1"/>
  <c r="M763" i="1" s="1"/>
  <c r="S763" i="1"/>
  <c r="Q762" i="1"/>
  <c r="R762" i="1" s="1"/>
  <c r="G763" i="1"/>
  <c r="H763" i="1" s="1"/>
  <c r="I775" i="1"/>
  <c r="A764" i="1"/>
  <c r="D764" i="1" l="1"/>
  <c r="E764" i="1" s="1"/>
  <c r="F765" i="1" s="1"/>
  <c r="O764" i="1"/>
  <c r="N763" i="1"/>
  <c r="C695" i="1"/>
  <c r="P694" i="1"/>
  <c r="B694" i="1" s="1"/>
  <c r="I776" i="1"/>
  <c r="J764" i="1"/>
  <c r="K764" i="1" s="1"/>
  <c r="L764" i="1" s="1"/>
  <c r="M764" i="1" s="1"/>
  <c r="T764" i="1"/>
  <c r="S764" i="1"/>
  <c r="Q763" i="1"/>
  <c r="R763" i="1" s="1"/>
  <c r="G764" i="1"/>
  <c r="H764" i="1" s="1"/>
  <c r="A765" i="1"/>
  <c r="D765" i="1" l="1"/>
  <c r="O765" i="1"/>
  <c r="T765" i="1"/>
  <c r="Q764" i="1"/>
  <c r="R764" i="1" s="1"/>
  <c r="J765" i="1"/>
  <c r="K765" i="1" s="1"/>
  <c r="L765" i="1" s="1"/>
  <c r="M765" i="1" s="1"/>
  <c r="S765" i="1"/>
  <c r="G765" i="1"/>
  <c r="H765" i="1" s="1"/>
  <c r="N764" i="1"/>
  <c r="E765" i="1"/>
  <c r="F766" i="1" s="1"/>
  <c r="A766" i="1"/>
  <c r="I777" i="1"/>
  <c r="C696" i="1"/>
  <c r="P695" i="1"/>
  <c r="B695" i="1" s="1"/>
  <c r="D766" i="1" l="1"/>
  <c r="E766" i="1" s="1"/>
  <c r="F767" i="1" s="1"/>
  <c r="O766" i="1"/>
  <c r="T766" i="1"/>
  <c r="S766" i="1"/>
  <c r="Q765" i="1"/>
  <c r="R765" i="1" s="1"/>
  <c r="J766" i="1"/>
  <c r="K766" i="1" s="1"/>
  <c r="L766" i="1" s="1"/>
  <c r="M766" i="1" s="1"/>
  <c r="G766" i="1"/>
  <c r="H766" i="1" s="1"/>
  <c r="C697" i="1"/>
  <c r="P696" i="1"/>
  <c r="B696" i="1" s="1"/>
  <c r="A767" i="1"/>
  <c r="I778" i="1"/>
  <c r="N765" i="1"/>
  <c r="D767" i="1" l="1"/>
  <c r="E767" i="1" s="1"/>
  <c r="F768" i="1" s="1"/>
  <c r="O767" i="1"/>
  <c r="I779" i="1"/>
  <c r="J767" i="1"/>
  <c r="K767" i="1" s="1"/>
  <c r="L767" i="1" s="1"/>
  <c r="M767" i="1" s="1"/>
  <c r="S767" i="1"/>
  <c r="T767" i="1"/>
  <c r="Q766" i="1"/>
  <c r="R766" i="1" s="1"/>
  <c r="C698" i="1"/>
  <c r="P697" i="1"/>
  <c r="B697" i="1" s="1"/>
  <c r="N766" i="1"/>
  <c r="A768" i="1"/>
  <c r="G767" i="1"/>
  <c r="H767" i="1" s="1"/>
  <c r="D768" i="1" l="1"/>
  <c r="E768" i="1" s="1"/>
  <c r="F769" i="1" s="1"/>
  <c r="O768" i="1"/>
  <c r="N767" i="1"/>
  <c r="S768" i="1"/>
  <c r="J768" i="1"/>
  <c r="K768" i="1" s="1"/>
  <c r="L768" i="1" s="1"/>
  <c r="M768" i="1" s="1"/>
  <c r="T768" i="1"/>
  <c r="Q767" i="1"/>
  <c r="R767" i="1" s="1"/>
  <c r="C699" i="1"/>
  <c r="P698" i="1"/>
  <c r="B698" i="1" s="1"/>
  <c r="G768" i="1"/>
  <c r="H768" i="1" s="1"/>
  <c r="A769" i="1"/>
  <c r="I780" i="1"/>
  <c r="D769" i="1" l="1"/>
  <c r="E769" i="1" s="1"/>
  <c r="F770" i="1" s="1"/>
  <c r="O769" i="1"/>
  <c r="A770" i="1"/>
  <c r="T769" i="1"/>
  <c r="Q768" i="1"/>
  <c r="R768" i="1" s="1"/>
  <c r="J769" i="1"/>
  <c r="K769" i="1" s="1"/>
  <c r="L769" i="1" s="1"/>
  <c r="M769" i="1" s="1"/>
  <c r="S769" i="1"/>
  <c r="G769" i="1"/>
  <c r="H769" i="1" s="1"/>
  <c r="N768" i="1"/>
  <c r="C700" i="1"/>
  <c r="P699" i="1"/>
  <c r="B699" i="1" s="1"/>
  <c r="I781" i="1"/>
  <c r="D770" i="1" l="1"/>
  <c r="O770" i="1"/>
  <c r="C701" i="1"/>
  <c r="P700" i="1"/>
  <c r="B700" i="1" s="1"/>
  <c r="I782" i="1"/>
  <c r="N769" i="1"/>
  <c r="E770" i="1"/>
  <c r="F771" i="1" s="1"/>
  <c r="A771" i="1"/>
  <c r="J770" i="1"/>
  <c r="K770" i="1" s="1"/>
  <c r="L770" i="1" s="1"/>
  <c r="M770" i="1" s="1"/>
  <c r="Q769" i="1"/>
  <c r="R769" i="1" s="1"/>
  <c r="T770" i="1"/>
  <c r="S770" i="1"/>
  <c r="G770" i="1"/>
  <c r="H770" i="1" s="1"/>
  <c r="D771" i="1" l="1"/>
  <c r="E771" i="1" s="1"/>
  <c r="F772" i="1" s="1"/>
  <c r="O771" i="1"/>
  <c r="N770" i="1"/>
  <c r="A772" i="1"/>
  <c r="I783" i="1"/>
  <c r="C702" i="1"/>
  <c r="P701" i="1"/>
  <c r="B701" i="1" s="1"/>
  <c r="T771" i="1"/>
  <c r="S771" i="1"/>
  <c r="J771" i="1"/>
  <c r="K771" i="1" s="1"/>
  <c r="L771" i="1" s="1"/>
  <c r="M771" i="1" s="1"/>
  <c r="Q770" i="1"/>
  <c r="R770" i="1" s="1"/>
  <c r="G771" i="1"/>
  <c r="H771" i="1" s="1"/>
  <c r="D772" i="1" l="1"/>
  <c r="E772" i="1" s="1"/>
  <c r="F773" i="1" s="1"/>
  <c r="O772" i="1"/>
  <c r="N771" i="1"/>
  <c r="S772" i="1"/>
  <c r="J772" i="1"/>
  <c r="K772" i="1" s="1"/>
  <c r="L772" i="1" s="1"/>
  <c r="M772" i="1" s="1"/>
  <c r="T772" i="1"/>
  <c r="Q771" i="1"/>
  <c r="R771" i="1" s="1"/>
  <c r="G772" i="1"/>
  <c r="H772" i="1" s="1"/>
  <c r="C703" i="1"/>
  <c r="P702" i="1"/>
  <c r="B702" i="1" s="1"/>
  <c r="I784" i="1"/>
  <c r="A773" i="1"/>
  <c r="D773" i="1" l="1"/>
  <c r="O773" i="1"/>
  <c r="J773" i="1"/>
  <c r="K773" i="1" s="1"/>
  <c r="L773" i="1" s="1"/>
  <c r="M773" i="1" s="1"/>
  <c r="Q772" i="1"/>
  <c r="R772" i="1" s="1"/>
  <c r="T773" i="1"/>
  <c r="S773" i="1"/>
  <c r="G773" i="1"/>
  <c r="H773" i="1" s="1"/>
  <c r="N772" i="1"/>
  <c r="E773" i="1"/>
  <c r="F774" i="1" s="1"/>
  <c r="A774" i="1"/>
  <c r="C704" i="1"/>
  <c r="P703" i="1"/>
  <c r="B703" i="1" s="1"/>
  <c r="I785" i="1"/>
  <c r="D774" i="1" l="1"/>
  <c r="E774" i="1" s="1"/>
  <c r="F775" i="1" s="1"/>
  <c r="O774" i="1"/>
  <c r="N773" i="1"/>
  <c r="A775" i="1"/>
  <c r="I786" i="1"/>
  <c r="C705" i="1"/>
  <c r="P704" i="1"/>
  <c r="B704" i="1" s="1"/>
  <c r="S774" i="1"/>
  <c r="T774" i="1"/>
  <c r="Q773" i="1"/>
  <c r="R773" i="1" s="1"/>
  <c r="J774" i="1"/>
  <c r="K774" i="1" s="1"/>
  <c r="L774" i="1" s="1"/>
  <c r="M774" i="1" s="1"/>
  <c r="G774" i="1"/>
  <c r="H774" i="1" s="1"/>
  <c r="D775" i="1" l="1"/>
  <c r="O775" i="1"/>
  <c r="N774" i="1"/>
  <c r="C706" i="1"/>
  <c r="P705" i="1"/>
  <c r="B705" i="1" s="1"/>
  <c r="E775" i="1"/>
  <c r="F776" i="1" s="1"/>
  <c r="A776" i="1"/>
  <c r="T775" i="1"/>
  <c r="J775" i="1"/>
  <c r="K775" i="1" s="1"/>
  <c r="L775" i="1" s="1"/>
  <c r="M775" i="1" s="1"/>
  <c r="Q774" i="1"/>
  <c r="R774" i="1" s="1"/>
  <c r="S775" i="1"/>
  <c r="G775" i="1"/>
  <c r="H775" i="1" s="1"/>
  <c r="I787" i="1"/>
  <c r="D776" i="1" l="1"/>
  <c r="O776" i="1"/>
  <c r="N775" i="1"/>
  <c r="E776" i="1"/>
  <c r="F777" i="1" s="1"/>
  <c r="A777" i="1"/>
  <c r="S776" i="1"/>
  <c r="T776" i="1"/>
  <c r="J776" i="1"/>
  <c r="K776" i="1" s="1"/>
  <c r="L776" i="1" s="1"/>
  <c r="M776" i="1" s="1"/>
  <c r="Q775" i="1"/>
  <c r="R775" i="1" s="1"/>
  <c r="G776" i="1"/>
  <c r="H776" i="1" s="1"/>
  <c r="C707" i="1"/>
  <c r="P706" i="1"/>
  <c r="B706" i="1" s="1"/>
  <c r="I788" i="1"/>
  <c r="D777" i="1" l="1"/>
  <c r="O777" i="1"/>
  <c r="N776" i="1"/>
  <c r="T777" i="1"/>
  <c r="Q776" i="1"/>
  <c r="R776" i="1" s="1"/>
  <c r="S777" i="1"/>
  <c r="J777" i="1"/>
  <c r="K777" i="1" s="1"/>
  <c r="L777" i="1" s="1"/>
  <c r="M777" i="1" s="1"/>
  <c r="G777" i="1"/>
  <c r="H777" i="1" s="1"/>
  <c r="I789" i="1"/>
  <c r="C708" i="1"/>
  <c r="P707" i="1"/>
  <c r="B707" i="1" s="1"/>
  <c r="E777" i="1"/>
  <c r="F778" i="1" s="1"/>
  <c r="A778" i="1"/>
  <c r="D778" i="1" l="1"/>
  <c r="O778" i="1"/>
  <c r="J778" i="1"/>
  <c r="K778" i="1" s="1"/>
  <c r="L778" i="1" s="1"/>
  <c r="M778" i="1" s="1"/>
  <c r="Q777" i="1"/>
  <c r="R777" i="1" s="1"/>
  <c r="T778" i="1"/>
  <c r="S778" i="1"/>
  <c r="G778" i="1"/>
  <c r="H778" i="1" s="1"/>
  <c r="N777" i="1"/>
  <c r="E778" i="1"/>
  <c r="F779" i="1" s="1"/>
  <c r="A779" i="1"/>
  <c r="C709" i="1"/>
  <c r="P708" i="1"/>
  <c r="B708" i="1" s="1"/>
  <c r="I790" i="1"/>
  <c r="D779" i="1" l="1"/>
  <c r="O779" i="1"/>
  <c r="I791" i="1"/>
  <c r="C710" i="1"/>
  <c r="P709" i="1"/>
  <c r="B709" i="1" s="1"/>
  <c r="N778" i="1"/>
  <c r="E779" i="1"/>
  <c r="F780" i="1" s="1"/>
  <c r="A780" i="1"/>
  <c r="T779" i="1"/>
  <c r="J779" i="1"/>
  <c r="K779" i="1" s="1"/>
  <c r="L779" i="1" s="1"/>
  <c r="M779" i="1" s="1"/>
  <c r="S779" i="1"/>
  <c r="Q778" i="1"/>
  <c r="R778" i="1" s="1"/>
  <c r="G779" i="1"/>
  <c r="H779" i="1" s="1"/>
  <c r="D780" i="1" l="1"/>
  <c r="E780" i="1" s="1"/>
  <c r="F781" i="1" s="1"/>
  <c r="O780" i="1"/>
  <c r="N779" i="1"/>
  <c r="C711" i="1"/>
  <c r="P710" i="1"/>
  <c r="B710" i="1" s="1"/>
  <c r="I792" i="1"/>
  <c r="T780" i="1"/>
  <c r="J780" i="1"/>
  <c r="K780" i="1" s="1"/>
  <c r="L780" i="1" s="1"/>
  <c r="M780" i="1" s="1"/>
  <c r="S780" i="1"/>
  <c r="Q779" i="1"/>
  <c r="R779" i="1" s="1"/>
  <c r="G780" i="1"/>
  <c r="H780" i="1" s="1"/>
  <c r="A781" i="1"/>
  <c r="D781" i="1" l="1"/>
  <c r="O781" i="1"/>
  <c r="N780" i="1"/>
  <c r="I793" i="1"/>
  <c r="C712" i="1"/>
  <c r="P711" i="1"/>
  <c r="B711" i="1" s="1"/>
  <c r="J781" i="1"/>
  <c r="K781" i="1" s="1"/>
  <c r="L781" i="1" s="1"/>
  <c r="M781" i="1" s="1"/>
  <c r="Q780" i="1"/>
  <c r="R780" i="1" s="1"/>
  <c r="T781" i="1"/>
  <c r="S781" i="1"/>
  <c r="G781" i="1"/>
  <c r="H781" i="1" s="1"/>
  <c r="E781" i="1"/>
  <c r="F782" i="1" s="1"/>
  <c r="A782" i="1"/>
  <c r="D782" i="1" l="1"/>
  <c r="E782" i="1" s="1"/>
  <c r="F783" i="1" s="1"/>
  <c r="O782" i="1"/>
  <c r="A783" i="1"/>
  <c r="N781" i="1"/>
  <c r="C713" i="1"/>
  <c r="P712" i="1"/>
  <c r="B712" i="1" s="1"/>
  <c r="S782" i="1"/>
  <c r="T782" i="1"/>
  <c r="Q781" i="1"/>
  <c r="R781" i="1" s="1"/>
  <c r="J782" i="1"/>
  <c r="K782" i="1" s="1"/>
  <c r="L782" i="1" s="1"/>
  <c r="M782" i="1" s="1"/>
  <c r="G782" i="1"/>
  <c r="H782" i="1" s="1"/>
  <c r="I794" i="1"/>
  <c r="D783" i="1" l="1"/>
  <c r="E783" i="1" s="1"/>
  <c r="F784" i="1" s="1"/>
  <c r="O783" i="1"/>
  <c r="N782" i="1"/>
  <c r="C714" i="1"/>
  <c r="P713" i="1"/>
  <c r="B713" i="1" s="1"/>
  <c r="S783" i="1"/>
  <c r="T783" i="1"/>
  <c r="Q782" i="1"/>
  <c r="R782" i="1" s="1"/>
  <c r="J783" i="1"/>
  <c r="K783" i="1" s="1"/>
  <c r="L783" i="1" s="1"/>
  <c r="M783" i="1" s="1"/>
  <c r="G783" i="1"/>
  <c r="H783" i="1" s="1"/>
  <c r="A784" i="1"/>
  <c r="I795" i="1"/>
  <c r="D784" i="1" l="1"/>
  <c r="O784" i="1"/>
  <c r="N783" i="1"/>
  <c r="C715" i="1"/>
  <c r="P714" i="1"/>
  <c r="B714" i="1" s="1"/>
  <c r="I796" i="1"/>
  <c r="E784" i="1"/>
  <c r="F785" i="1" s="1"/>
  <c r="A785" i="1"/>
  <c r="J784" i="1"/>
  <c r="K784" i="1" s="1"/>
  <c r="L784" i="1" s="1"/>
  <c r="M784" i="1" s="1"/>
  <c r="S784" i="1"/>
  <c r="T784" i="1"/>
  <c r="Q783" i="1"/>
  <c r="R783" i="1" s="1"/>
  <c r="G784" i="1"/>
  <c r="H784" i="1" s="1"/>
  <c r="D785" i="1" l="1"/>
  <c r="O785" i="1"/>
  <c r="N784" i="1"/>
  <c r="J785" i="1"/>
  <c r="K785" i="1" s="1"/>
  <c r="L785" i="1" s="1"/>
  <c r="M785" i="1" s="1"/>
  <c r="Q784" i="1"/>
  <c r="R784" i="1" s="1"/>
  <c r="T785" i="1"/>
  <c r="S785" i="1"/>
  <c r="G785" i="1"/>
  <c r="H785" i="1" s="1"/>
  <c r="C716" i="1"/>
  <c r="P715" i="1"/>
  <c r="B715" i="1" s="1"/>
  <c r="E785" i="1"/>
  <c r="F786" i="1" s="1"/>
  <c r="A786" i="1"/>
  <c r="I797" i="1"/>
  <c r="D786" i="1" l="1"/>
  <c r="O786" i="1"/>
  <c r="I798" i="1"/>
  <c r="S786" i="1"/>
  <c r="T786" i="1"/>
  <c r="Q785" i="1"/>
  <c r="R785" i="1" s="1"/>
  <c r="J786" i="1"/>
  <c r="K786" i="1" s="1"/>
  <c r="L786" i="1" s="1"/>
  <c r="M786" i="1" s="1"/>
  <c r="G786" i="1"/>
  <c r="H786" i="1" s="1"/>
  <c r="C717" i="1"/>
  <c r="P716" i="1"/>
  <c r="B716" i="1" s="1"/>
  <c r="N785" i="1"/>
  <c r="E786" i="1"/>
  <c r="F787" i="1" s="1"/>
  <c r="A787" i="1"/>
  <c r="D787" i="1" l="1"/>
  <c r="O787" i="1"/>
  <c r="C718" i="1"/>
  <c r="P717" i="1"/>
  <c r="B717" i="1" s="1"/>
  <c r="E787" i="1"/>
  <c r="F788" i="1" s="1"/>
  <c r="A788" i="1"/>
  <c r="N786" i="1"/>
  <c r="S787" i="1"/>
  <c r="T787" i="1"/>
  <c r="J787" i="1"/>
  <c r="K787" i="1" s="1"/>
  <c r="L787" i="1" s="1"/>
  <c r="M787" i="1" s="1"/>
  <c r="Q786" i="1"/>
  <c r="R786" i="1" s="1"/>
  <c r="G787" i="1"/>
  <c r="H787" i="1" s="1"/>
  <c r="I799" i="1"/>
  <c r="D788" i="1" l="1"/>
  <c r="E788" i="1" s="1"/>
  <c r="F789" i="1" s="1"/>
  <c r="O788" i="1"/>
  <c r="N787" i="1"/>
  <c r="A789" i="1"/>
  <c r="I800" i="1"/>
  <c r="T788" i="1"/>
  <c r="J788" i="1"/>
  <c r="K788" i="1" s="1"/>
  <c r="L788" i="1" s="1"/>
  <c r="M788" i="1" s="1"/>
  <c r="S788" i="1"/>
  <c r="Q787" i="1"/>
  <c r="R787" i="1" s="1"/>
  <c r="G788" i="1"/>
  <c r="H788" i="1" s="1"/>
  <c r="C719" i="1"/>
  <c r="P718" i="1"/>
  <c r="B718" i="1" s="1"/>
  <c r="D789" i="1" l="1"/>
  <c r="E789" i="1" s="1"/>
  <c r="F790" i="1" s="1"/>
  <c r="O789" i="1"/>
  <c r="I801" i="1"/>
  <c r="C720" i="1"/>
  <c r="P719" i="1"/>
  <c r="B719" i="1" s="1"/>
  <c r="J789" i="1"/>
  <c r="K789" i="1" s="1"/>
  <c r="L789" i="1" s="1"/>
  <c r="M789" i="1" s="1"/>
  <c r="S789" i="1"/>
  <c r="Q788" i="1"/>
  <c r="R788" i="1" s="1"/>
  <c r="T789" i="1"/>
  <c r="G789" i="1"/>
  <c r="H789" i="1" s="1"/>
  <c r="N788" i="1"/>
  <c r="A790" i="1"/>
  <c r="D790" i="1" l="1"/>
  <c r="O790" i="1"/>
  <c r="N789" i="1"/>
  <c r="J790" i="1"/>
  <c r="K790" i="1" s="1"/>
  <c r="L790" i="1" s="1"/>
  <c r="M790" i="1" s="1"/>
  <c r="Q789" i="1"/>
  <c r="R789" i="1" s="1"/>
  <c r="T790" i="1"/>
  <c r="S790" i="1"/>
  <c r="G790" i="1"/>
  <c r="H790" i="1" s="1"/>
  <c r="E790" i="1"/>
  <c r="F791" i="1" s="1"/>
  <c r="A791" i="1"/>
  <c r="I802" i="1"/>
  <c r="C721" i="1"/>
  <c r="P720" i="1"/>
  <c r="B720" i="1" s="1"/>
  <c r="D791" i="1" l="1"/>
  <c r="O791" i="1"/>
  <c r="C722" i="1"/>
  <c r="P721" i="1"/>
  <c r="B721" i="1" s="1"/>
  <c r="N790" i="1"/>
  <c r="E791" i="1"/>
  <c r="F792" i="1" s="1"/>
  <c r="A792" i="1"/>
  <c r="T791" i="1"/>
  <c r="S791" i="1"/>
  <c r="Q790" i="1"/>
  <c r="R790" i="1" s="1"/>
  <c r="J791" i="1"/>
  <c r="K791" i="1" s="1"/>
  <c r="L791" i="1" s="1"/>
  <c r="M791" i="1" s="1"/>
  <c r="G791" i="1"/>
  <c r="H791" i="1" s="1"/>
  <c r="I803" i="1"/>
  <c r="D792" i="1" l="1"/>
  <c r="E792" i="1" s="1"/>
  <c r="F793" i="1" s="1"/>
  <c r="O792" i="1"/>
  <c r="N791" i="1"/>
  <c r="J792" i="1"/>
  <c r="K792" i="1" s="1"/>
  <c r="L792" i="1" s="1"/>
  <c r="M792" i="1" s="1"/>
  <c r="T792" i="1"/>
  <c r="S792" i="1"/>
  <c r="Q791" i="1"/>
  <c r="R791" i="1" s="1"/>
  <c r="G792" i="1"/>
  <c r="H792" i="1" s="1"/>
  <c r="I804" i="1"/>
  <c r="A793" i="1"/>
  <c r="C723" i="1"/>
  <c r="P722" i="1"/>
  <c r="B722" i="1" s="1"/>
  <c r="D793" i="1" l="1"/>
  <c r="E793" i="1" s="1"/>
  <c r="F794" i="1" s="1"/>
  <c r="O793" i="1"/>
  <c r="N792" i="1"/>
  <c r="A794" i="1"/>
  <c r="I805" i="1"/>
  <c r="C724" i="1"/>
  <c r="P723" i="1"/>
  <c r="B723" i="1" s="1"/>
  <c r="J793" i="1"/>
  <c r="K793" i="1" s="1"/>
  <c r="L793" i="1" s="1"/>
  <c r="M793" i="1" s="1"/>
  <c r="Q792" i="1"/>
  <c r="R792" i="1" s="1"/>
  <c r="T793" i="1"/>
  <c r="S793" i="1"/>
  <c r="G793" i="1"/>
  <c r="H793" i="1" s="1"/>
  <c r="D794" i="1" l="1"/>
  <c r="O794" i="1"/>
  <c r="N793" i="1"/>
  <c r="J794" i="1"/>
  <c r="K794" i="1" s="1"/>
  <c r="L794" i="1" s="1"/>
  <c r="M794" i="1" s="1"/>
  <c r="T794" i="1"/>
  <c r="Q793" i="1"/>
  <c r="R793" i="1" s="1"/>
  <c r="S794" i="1"/>
  <c r="G794" i="1"/>
  <c r="H794" i="1" s="1"/>
  <c r="E794" i="1"/>
  <c r="F795" i="1" s="1"/>
  <c r="A795" i="1"/>
  <c r="C725" i="1"/>
  <c r="P724" i="1"/>
  <c r="B724" i="1" s="1"/>
  <c r="I806" i="1"/>
  <c r="D795" i="1" l="1"/>
  <c r="O795" i="1"/>
  <c r="C726" i="1"/>
  <c r="P725" i="1"/>
  <c r="B725" i="1" s="1"/>
  <c r="I807" i="1"/>
  <c r="N794" i="1"/>
  <c r="E795" i="1"/>
  <c r="F796" i="1" s="1"/>
  <c r="A796" i="1"/>
  <c r="T795" i="1"/>
  <c r="S795" i="1"/>
  <c r="Q794" i="1"/>
  <c r="R794" i="1" s="1"/>
  <c r="J795" i="1"/>
  <c r="K795" i="1" s="1"/>
  <c r="L795" i="1" s="1"/>
  <c r="M795" i="1" s="1"/>
  <c r="G795" i="1"/>
  <c r="H795" i="1" s="1"/>
  <c r="D796" i="1" l="1"/>
  <c r="O796" i="1"/>
  <c r="N795" i="1"/>
  <c r="I808" i="1"/>
  <c r="E796" i="1"/>
  <c r="F797" i="1" s="1"/>
  <c r="A797" i="1"/>
  <c r="C727" i="1"/>
  <c r="P726" i="1"/>
  <c r="B726" i="1" s="1"/>
  <c r="T796" i="1"/>
  <c r="S796" i="1"/>
  <c r="J796" i="1"/>
  <c r="K796" i="1" s="1"/>
  <c r="L796" i="1" s="1"/>
  <c r="M796" i="1" s="1"/>
  <c r="Q795" i="1"/>
  <c r="R795" i="1" s="1"/>
  <c r="G796" i="1"/>
  <c r="H796" i="1" s="1"/>
  <c r="D797" i="1" l="1"/>
  <c r="O797" i="1"/>
  <c r="N796" i="1"/>
  <c r="J797" i="1"/>
  <c r="K797" i="1" s="1"/>
  <c r="L797" i="1" s="1"/>
  <c r="M797" i="1" s="1"/>
  <c r="Q796" i="1"/>
  <c r="R796" i="1" s="1"/>
  <c r="T797" i="1"/>
  <c r="S797" i="1"/>
  <c r="G797" i="1"/>
  <c r="H797" i="1" s="1"/>
  <c r="E797" i="1"/>
  <c r="F798" i="1" s="1"/>
  <c r="A798" i="1"/>
  <c r="C728" i="1"/>
  <c r="P727" i="1"/>
  <c r="B727" i="1" s="1"/>
  <c r="I809" i="1"/>
  <c r="D798" i="1" l="1"/>
  <c r="E798" i="1" s="1"/>
  <c r="F799" i="1" s="1"/>
  <c r="O798" i="1"/>
  <c r="N797" i="1"/>
  <c r="A799" i="1"/>
  <c r="I810" i="1"/>
  <c r="C729" i="1"/>
  <c r="P728" i="1"/>
  <c r="B728" i="1" s="1"/>
  <c r="S798" i="1"/>
  <c r="T798" i="1"/>
  <c r="J798" i="1"/>
  <c r="K798" i="1" s="1"/>
  <c r="L798" i="1" s="1"/>
  <c r="M798" i="1" s="1"/>
  <c r="Q797" i="1"/>
  <c r="R797" i="1" s="1"/>
  <c r="G798" i="1"/>
  <c r="H798" i="1" s="1"/>
  <c r="D799" i="1" l="1"/>
  <c r="E799" i="1" s="1"/>
  <c r="F800" i="1" s="1"/>
  <c r="O799" i="1"/>
  <c r="N798" i="1"/>
  <c r="I811" i="1"/>
  <c r="T799" i="1"/>
  <c r="S799" i="1"/>
  <c r="Q798" i="1"/>
  <c r="R798" i="1" s="1"/>
  <c r="J799" i="1"/>
  <c r="K799" i="1" s="1"/>
  <c r="L799" i="1" s="1"/>
  <c r="M799" i="1" s="1"/>
  <c r="G799" i="1"/>
  <c r="H799" i="1" s="1"/>
  <c r="A800" i="1"/>
  <c r="C730" i="1"/>
  <c r="P729" i="1"/>
  <c r="B729" i="1" s="1"/>
  <c r="D800" i="1" l="1"/>
  <c r="E800" i="1" s="1"/>
  <c r="F801" i="1" s="1"/>
  <c r="O800" i="1"/>
  <c r="N799" i="1"/>
  <c r="A801" i="1"/>
  <c r="I812" i="1"/>
  <c r="C731" i="1"/>
  <c r="P730" i="1"/>
  <c r="B730" i="1" s="1"/>
  <c r="T800" i="1"/>
  <c r="S800" i="1"/>
  <c r="Q799" i="1"/>
  <c r="R799" i="1" s="1"/>
  <c r="J800" i="1"/>
  <c r="K800" i="1" s="1"/>
  <c r="L800" i="1" s="1"/>
  <c r="M800" i="1" s="1"/>
  <c r="G800" i="1"/>
  <c r="H800" i="1" s="1"/>
  <c r="D801" i="1" l="1"/>
  <c r="E801" i="1" s="1"/>
  <c r="F802" i="1" s="1"/>
  <c r="O801" i="1"/>
  <c r="N800" i="1"/>
  <c r="I813" i="1"/>
  <c r="A802" i="1"/>
  <c r="C732" i="1"/>
  <c r="P731" i="1"/>
  <c r="B731" i="1" s="1"/>
  <c r="T801" i="1"/>
  <c r="Q800" i="1"/>
  <c r="R800" i="1" s="1"/>
  <c r="S801" i="1"/>
  <c r="J801" i="1"/>
  <c r="K801" i="1" s="1"/>
  <c r="L801" i="1" s="1"/>
  <c r="M801" i="1" s="1"/>
  <c r="G801" i="1"/>
  <c r="H801" i="1" s="1"/>
  <c r="D802" i="1" l="1"/>
  <c r="E802" i="1" s="1"/>
  <c r="F803" i="1" s="1"/>
  <c r="O802" i="1"/>
  <c r="N801" i="1"/>
  <c r="I814" i="1"/>
  <c r="C733" i="1"/>
  <c r="P732" i="1"/>
  <c r="B732" i="1" s="1"/>
  <c r="J802" i="1"/>
  <c r="K802" i="1" s="1"/>
  <c r="L802" i="1" s="1"/>
  <c r="M802" i="1" s="1"/>
  <c r="S802" i="1"/>
  <c r="Q801" i="1"/>
  <c r="R801" i="1" s="1"/>
  <c r="T802" i="1"/>
  <c r="G802" i="1"/>
  <c r="H802" i="1" s="1"/>
  <c r="A803" i="1"/>
  <c r="D803" i="1" l="1"/>
  <c r="E803" i="1" s="1"/>
  <c r="F804" i="1" s="1"/>
  <c r="O803" i="1"/>
  <c r="A804" i="1"/>
  <c r="T803" i="1"/>
  <c r="J803" i="1"/>
  <c r="K803" i="1" s="1"/>
  <c r="L803" i="1" s="1"/>
  <c r="M803" i="1" s="1"/>
  <c r="S803" i="1"/>
  <c r="Q802" i="1"/>
  <c r="R802" i="1" s="1"/>
  <c r="G803" i="1"/>
  <c r="H803" i="1" s="1"/>
  <c r="N802" i="1"/>
  <c r="C734" i="1"/>
  <c r="P733" i="1"/>
  <c r="B733" i="1" s="1"/>
  <c r="I815" i="1"/>
  <c r="D804" i="1" l="1"/>
  <c r="E804" i="1" s="1"/>
  <c r="F805" i="1" s="1"/>
  <c r="O804" i="1"/>
  <c r="I816" i="1"/>
  <c r="A805" i="1"/>
  <c r="N803" i="1"/>
  <c r="C735" i="1"/>
  <c r="P734" i="1"/>
  <c r="B734" i="1" s="1"/>
  <c r="T804" i="1"/>
  <c r="S804" i="1"/>
  <c r="J804" i="1"/>
  <c r="K804" i="1" s="1"/>
  <c r="L804" i="1" s="1"/>
  <c r="M804" i="1" s="1"/>
  <c r="Q803" i="1"/>
  <c r="R803" i="1" s="1"/>
  <c r="G804" i="1"/>
  <c r="H804" i="1" s="1"/>
  <c r="D805" i="1" l="1"/>
  <c r="O805" i="1"/>
  <c r="C736" i="1"/>
  <c r="P735" i="1"/>
  <c r="B735" i="1" s="1"/>
  <c r="E805" i="1"/>
  <c r="F806" i="1" s="1"/>
  <c r="A806" i="1"/>
  <c r="N804" i="1"/>
  <c r="T805" i="1"/>
  <c r="Q804" i="1"/>
  <c r="R804" i="1" s="1"/>
  <c r="S805" i="1"/>
  <c r="J805" i="1"/>
  <c r="K805" i="1" s="1"/>
  <c r="L805" i="1" s="1"/>
  <c r="M805" i="1" s="1"/>
  <c r="G805" i="1"/>
  <c r="H805" i="1" s="1"/>
  <c r="I817" i="1"/>
  <c r="D806" i="1" l="1"/>
  <c r="E806" i="1" s="1"/>
  <c r="F807" i="1" s="1"/>
  <c r="O806" i="1"/>
  <c r="N805" i="1"/>
  <c r="A807" i="1"/>
  <c r="I818" i="1"/>
  <c r="J806" i="1"/>
  <c r="K806" i="1" s="1"/>
  <c r="L806" i="1" s="1"/>
  <c r="M806" i="1" s="1"/>
  <c r="Q805" i="1"/>
  <c r="R805" i="1" s="1"/>
  <c r="T806" i="1"/>
  <c r="S806" i="1"/>
  <c r="G806" i="1"/>
  <c r="H806" i="1" s="1"/>
  <c r="C737" i="1"/>
  <c r="P736" i="1"/>
  <c r="B736" i="1" s="1"/>
  <c r="D807" i="1" l="1"/>
  <c r="E807" i="1" s="1"/>
  <c r="F808" i="1" s="1"/>
  <c r="O807" i="1"/>
  <c r="I819" i="1"/>
  <c r="A808" i="1"/>
  <c r="C738" i="1"/>
  <c r="P737" i="1"/>
  <c r="B737" i="1" s="1"/>
  <c r="N806" i="1"/>
  <c r="J807" i="1"/>
  <c r="K807" i="1" s="1"/>
  <c r="L807" i="1" s="1"/>
  <c r="M807" i="1" s="1"/>
  <c r="T807" i="1"/>
  <c r="Q806" i="1"/>
  <c r="R806" i="1" s="1"/>
  <c r="S807" i="1"/>
  <c r="G807" i="1"/>
  <c r="H807" i="1" s="1"/>
  <c r="D808" i="1" l="1"/>
  <c r="O808" i="1"/>
  <c r="J808" i="1"/>
  <c r="K808" i="1" s="1"/>
  <c r="L808" i="1" s="1"/>
  <c r="M808" i="1" s="1"/>
  <c r="T808" i="1"/>
  <c r="Q807" i="1"/>
  <c r="R807" i="1" s="1"/>
  <c r="S808" i="1"/>
  <c r="G808" i="1"/>
  <c r="H808" i="1" s="1"/>
  <c r="I820" i="1"/>
  <c r="N807" i="1"/>
  <c r="C739" i="1"/>
  <c r="P738" i="1"/>
  <c r="B738" i="1" s="1"/>
  <c r="A809" i="1"/>
  <c r="E808" i="1"/>
  <c r="F809" i="1" s="1"/>
  <c r="D809" i="1" l="1"/>
  <c r="O809" i="1"/>
  <c r="N808" i="1"/>
  <c r="C740" i="1"/>
  <c r="P739" i="1"/>
  <c r="B739" i="1" s="1"/>
  <c r="I821" i="1"/>
  <c r="A810" i="1"/>
  <c r="E809" i="1"/>
  <c r="F810" i="1" s="1"/>
  <c r="T809" i="1"/>
  <c r="J809" i="1"/>
  <c r="K809" i="1" s="1"/>
  <c r="L809" i="1" s="1"/>
  <c r="M809" i="1" s="1"/>
  <c r="Q808" i="1"/>
  <c r="R808" i="1" s="1"/>
  <c r="S809" i="1"/>
  <c r="G809" i="1"/>
  <c r="H809" i="1" s="1"/>
  <c r="D810" i="1" l="1"/>
  <c r="O810" i="1"/>
  <c r="J810" i="1"/>
  <c r="K810" i="1" s="1"/>
  <c r="L810" i="1" s="1"/>
  <c r="M810" i="1" s="1"/>
  <c r="S810" i="1"/>
  <c r="Q809" i="1"/>
  <c r="R809" i="1" s="1"/>
  <c r="T810" i="1"/>
  <c r="G810" i="1"/>
  <c r="H810" i="1" s="1"/>
  <c r="I822" i="1"/>
  <c r="C741" i="1"/>
  <c r="P740" i="1"/>
  <c r="B740" i="1" s="1"/>
  <c r="N809" i="1"/>
  <c r="A811" i="1"/>
  <c r="E810" i="1"/>
  <c r="F811" i="1" s="1"/>
  <c r="D811" i="1" l="1"/>
  <c r="E811" i="1" s="1"/>
  <c r="F812" i="1" s="1"/>
  <c r="O811" i="1"/>
  <c r="T811" i="1"/>
  <c r="J811" i="1"/>
  <c r="K811" i="1" s="1"/>
  <c r="L811" i="1" s="1"/>
  <c r="M811" i="1" s="1"/>
  <c r="S811" i="1"/>
  <c r="Q810" i="1"/>
  <c r="R810" i="1" s="1"/>
  <c r="G811" i="1"/>
  <c r="H811" i="1" s="1"/>
  <c r="I823" i="1"/>
  <c r="N810" i="1"/>
  <c r="A812" i="1"/>
  <c r="C742" i="1"/>
  <c r="P741" i="1"/>
  <c r="B741" i="1" s="1"/>
  <c r="D812" i="1" l="1"/>
  <c r="E812" i="1" s="1"/>
  <c r="F813" i="1" s="1"/>
  <c r="O812" i="1"/>
  <c r="I824" i="1"/>
  <c r="N811" i="1"/>
  <c r="C743" i="1"/>
  <c r="P742" i="1"/>
  <c r="B742" i="1" s="1"/>
  <c r="Q811" i="1"/>
  <c r="R811" i="1" s="1"/>
  <c r="J812" i="1"/>
  <c r="K812" i="1" s="1"/>
  <c r="L812" i="1" s="1"/>
  <c r="M812" i="1" s="1"/>
  <c r="T812" i="1"/>
  <c r="S812" i="1"/>
  <c r="G812" i="1"/>
  <c r="H812" i="1" s="1"/>
  <c r="A813" i="1"/>
  <c r="D813" i="1" l="1"/>
  <c r="E813" i="1" s="1"/>
  <c r="F814" i="1" s="1"/>
  <c r="O813" i="1"/>
  <c r="N812" i="1"/>
  <c r="J813" i="1"/>
  <c r="K813" i="1" s="1"/>
  <c r="L813" i="1" s="1"/>
  <c r="M813" i="1" s="1"/>
  <c r="S813" i="1"/>
  <c r="T813" i="1"/>
  <c r="Q812" i="1"/>
  <c r="R812" i="1" s="1"/>
  <c r="G813" i="1"/>
  <c r="H813" i="1" s="1"/>
  <c r="I825" i="1"/>
  <c r="A814" i="1"/>
  <c r="C744" i="1"/>
  <c r="P743" i="1"/>
  <c r="B743" i="1" s="1"/>
  <c r="D814" i="1" l="1"/>
  <c r="E814" i="1" s="1"/>
  <c r="F815" i="1" s="1"/>
  <c r="O814" i="1"/>
  <c r="N813" i="1"/>
  <c r="C745" i="1"/>
  <c r="P744" i="1"/>
  <c r="B744" i="1" s="1"/>
  <c r="S814" i="1"/>
  <c r="T814" i="1"/>
  <c r="J814" i="1"/>
  <c r="K814" i="1" s="1"/>
  <c r="L814" i="1" s="1"/>
  <c r="M814" i="1" s="1"/>
  <c r="Q813" i="1"/>
  <c r="R813" i="1" s="1"/>
  <c r="G814" i="1"/>
  <c r="H814" i="1" s="1"/>
  <c r="A815" i="1"/>
  <c r="I826" i="1"/>
  <c r="D815" i="1" l="1"/>
  <c r="E815" i="1" s="1"/>
  <c r="F816" i="1" s="1"/>
  <c r="O815" i="1"/>
  <c r="C746" i="1"/>
  <c r="P745" i="1"/>
  <c r="B745" i="1" s="1"/>
  <c r="A816" i="1"/>
  <c r="N814" i="1"/>
  <c r="I827" i="1"/>
  <c r="J815" i="1"/>
  <c r="K815" i="1" s="1"/>
  <c r="L815" i="1" s="1"/>
  <c r="M815" i="1" s="1"/>
  <c r="T815" i="1"/>
  <c r="Q814" i="1"/>
  <c r="R814" i="1" s="1"/>
  <c r="S815" i="1"/>
  <c r="G815" i="1"/>
  <c r="H815" i="1" s="1"/>
  <c r="D816" i="1" l="1"/>
  <c r="E816" i="1" s="1"/>
  <c r="F817" i="1" s="1"/>
  <c r="O816" i="1"/>
  <c r="N815" i="1"/>
  <c r="T816" i="1"/>
  <c r="Q815" i="1"/>
  <c r="R815" i="1" s="1"/>
  <c r="S816" i="1"/>
  <c r="J816" i="1"/>
  <c r="K816" i="1" s="1"/>
  <c r="L816" i="1" s="1"/>
  <c r="M816" i="1" s="1"/>
  <c r="G816" i="1"/>
  <c r="H816" i="1" s="1"/>
  <c r="C747" i="1"/>
  <c r="P746" i="1"/>
  <c r="B746" i="1" s="1"/>
  <c r="I828" i="1"/>
  <c r="A817" i="1"/>
  <c r="D817" i="1" l="1"/>
  <c r="E817" i="1" s="1"/>
  <c r="F818" i="1" s="1"/>
  <c r="O817" i="1"/>
  <c r="N816" i="1"/>
  <c r="S817" i="1"/>
  <c r="J817" i="1"/>
  <c r="K817" i="1" s="1"/>
  <c r="L817" i="1" s="1"/>
  <c r="M817" i="1" s="1"/>
  <c r="Q816" i="1"/>
  <c r="R816" i="1" s="1"/>
  <c r="T817" i="1"/>
  <c r="G817" i="1"/>
  <c r="H817" i="1" s="1"/>
  <c r="A818" i="1"/>
  <c r="C748" i="1"/>
  <c r="P747" i="1"/>
  <c r="B747" i="1" s="1"/>
  <c r="I829" i="1"/>
  <c r="D818" i="1" l="1"/>
  <c r="E818" i="1" s="1"/>
  <c r="F819" i="1" s="1"/>
  <c r="O818" i="1"/>
  <c r="N817" i="1"/>
  <c r="J818" i="1"/>
  <c r="K818" i="1" s="1"/>
  <c r="L818" i="1" s="1"/>
  <c r="M818" i="1" s="1"/>
  <c r="S818" i="1"/>
  <c r="Q817" i="1"/>
  <c r="R817" i="1" s="1"/>
  <c r="T818" i="1"/>
  <c r="G818" i="1"/>
  <c r="H818" i="1" s="1"/>
  <c r="I830" i="1"/>
  <c r="C749" i="1"/>
  <c r="P748" i="1"/>
  <c r="B748" i="1" s="1"/>
  <c r="A819" i="1"/>
  <c r="D819" i="1" l="1"/>
  <c r="E819" i="1" s="1"/>
  <c r="F820" i="1" s="1"/>
  <c r="O819" i="1"/>
  <c r="N818" i="1"/>
  <c r="J819" i="1"/>
  <c r="K819" i="1" s="1"/>
  <c r="L819" i="1" s="1"/>
  <c r="M819" i="1" s="1"/>
  <c r="T819" i="1"/>
  <c r="S819" i="1"/>
  <c r="Q818" i="1"/>
  <c r="R818" i="1" s="1"/>
  <c r="G819" i="1"/>
  <c r="H819" i="1" s="1"/>
  <c r="C750" i="1"/>
  <c r="P749" i="1"/>
  <c r="B749" i="1" s="1"/>
  <c r="A820" i="1"/>
  <c r="I831" i="1"/>
  <c r="D820" i="1" l="1"/>
  <c r="E820" i="1" s="1"/>
  <c r="F821" i="1" s="1"/>
  <c r="O820" i="1"/>
  <c r="I832" i="1"/>
  <c r="A821" i="1"/>
  <c r="N819" i="1"/>
  <c r="T820" i="1"/>
  <c r="Q819" i="1"/>
  <c r="R819" i="1" s="1"/>
  <c r="S820" i="1"/>
  <c r="J820" i="1"/>
  <c r="K820" i="1" s="1"/>
  <c r="L820" i="1" s="1"/>
  <c r="M820" i="1" s="1"/>
  <c r="G820" i="1"/>
  <c r="H820" i="1" s="1"/>
  <c r="C751" i="1"/>
  <c r="P750" i="1"/>
  <c r="B750" i="1" s="1"/>
  <c r="D821" i="1" l="1"/>
  <c r="E821" i="1" s="1"/>
  <c r="F822" i="1" s="1"/>
  <c r="O821" i="1"/>
  <c r="I833" i="1"/>
  <c r="A822" i="1"/>
  <c r="C752" i="1"/>
  <c r="P751" i="1"/>
  <c r="B751" i="1" s="1"/>
  <c r="N820" i="1"/>
  <c r="S821" i="1"/>
  <c r="T821" i="1"/>
  <c r="Q820" i="1"/>
  <c r="R820" i="1" s="1"/>
  <c r="J821" i="1"/>
  <c r="K821" i="1" s="1"/>
  <c r="L821" i="1" s="1"/>
  <c r="M821" i="1" s="1"/>
  <c r="G821" i="1"/>
  <c r="H821" i="1" s="1"/>
  <c r="D822" i="1" l="1"/>
  <c r="E822" i="1" s="1"/>
  <c r="F823" i="1" s="1"/>
  <c r="O822" i="1"/>
  <c r="N821" i="1"/>
  <c r="S822" i="1"/>
  <c r="T822" i="1"/>
  <c r="Q821" i="1"/>
  <c r="R821" i="1" s="1"/>
  <c r="J822" i="1"/>
  <c r="K822" i="1" s="1"/>
  <c r="L822" i="1" s="1"/>
  <c r="M822" i="1" s="1"/>
  <c r="G822" i="1"/>
  <c r="H822" i="1" s="1"/>
  <c r="A823" i="1"/>
  <c r="C753" i="1"/>
  <c r="P752" i="1"/>
  <c r="B752" i="1" s="1"/>
  <c r="I834" i="1"/>
  <c r="D823" i="1" l="1"/>
  <c r="E823" i="1" s="1"/>
  <c r="F824" i="1" s="1"/>
  <c r="O823" i="1"/>
  <c r="I835" i="1"/>
  <c r="C754" i="1"/>
  <c r="P753" i="1"/>
  <c r="B753" i="1" s="1"/>
  <c r="A824" i="1"/>
  <c r="N822" i="1"/>
  <c r="S823" i="1"/>
  <c r="T823" i="1"/>
  <c r="Q822" i="1"/>
  <c r="R822" i="1" s="1"/>
  <c r="J823" i="1"/>
  <c r="K823" i="1" s="1"/>
  <c r="L823" i="1" s="1"/>
  <c r="M823" i="1" s="1"/>
  <c r="G823" i="1"/>
  <c r="H823" i="1" s="1"/>
  <c r="D824" i="1" l="1"/>
  <c r="E824" i="1" s="1"/>
  <c r="F825" i="1" s="1"/>
  <c r="O824" i="1"/>
  <c r="N823" i="1"/>
  <c r="A825" i="1"/>
  <c r="C755" i="1"/>
  <c r="P754" i="1"/>
  <c r="B754" i="1" s="1"/>
  <c r="J824" i="1"/>
  <c r="K824" i="1" s="1"/>
  <c r="L824" i="1" s="1"/>
  <c r="M824" i="1" s="1"/>
  <c r="Q823" i="1"/>
  <c r="R823" i="1" s="1"/>
  <c r="T824" i="1"/>
  <c r="S824" i="1"/>
  <c r="G824" i="1"/>
  <c r="H824" i="1" s="1"/>
  <c r="I836" i="1"/>
  <c r="D825" i="1" l="1"/>
  <c r="O825" i="1"/>
  <c r="N824" i="1"/>
  <c r="S825" i="1"/>
  <c r="J825" i="1"/>
  <c r="K825" i="1" s="1"/>
  <c r="L825" i="1" s="1"/>
  <c r="M825" i="1" s="1"/>
  <c r="T825" i="1"/>
  <c r="Q824" i="1"/>
  <c r="R824" i="1" s="1"/>
  <c r="G825" i="1"/>
  <c r="I837" i="1"/>
  <c r="C756" i="1"/>
  <c r="P755" i="1"/>
  <c r="B755" i="1" s="1"/>
  <c r="A826" i="1"/>
  <c r="E825" i="1"/>
  <c r="F826" i="1" s="1"/>
  <c r="D826" i="1" l="1"/>
  <c r="E826" i="1" s="1"/>
  <c r="F827" i="1" s="1"/>
  <c r="O826" i="1"/>
  <c r="G826" i="1"/>
  <c r="H826" i="1" s="1"/>
  <c r="C757" i="1"/>
  <c r="P756" i="1"/>
  <c r="B756" i="1" s="1"/>
  <c r="H825" i="1"/>
  <c r="N825" i="1" s="1"/>
  <c r="S826" i="1"/>
  <c r="J826" i="1"/>
  <c r="K826" i="1" s="1"/>
  <c r="L826" i="1" s="1"/>
  <c r="M826" i="1" s="1"/>
  <c r="T826" i="1"/>
  <c r="Q825" i="1"/>
  <c r="R825" i="1" s="1"/>
  <c r="A827" i="1"/>
  <c r="I838" i="1"/>
  <c r="D827" i="1" l="1"/>
  <c r="E827" i="1" s="1"/>
  <c r="F828" i="1" s="1"/>
  <c r="O827" i="1"/>
  <c r="G827" i="1"/>
  <c r="H827" i="1" s="1"/>
  <c r="N826" i="1"/>
  <c r="J827" i="1"/>
  <c r="K827" i="1" s="1"/>
  <c r="L827" i="1" s="1"/>
  <c r="M827" i="1" s="1"/>
  <c r="S827" i="1"/>
  <c r="T827" i="1"/>
  <c r="Q826" i="1"/>
  <c r="R826" i="1" s="1"/>
  <c r="C758" i="1"/>
  <c r="P757" i="1"/>
  <c r="B757" i="1" s="1"/>
  <c r="I839" i="1"/>
  <c r="A828" i="1"/>
  <c r="D828" i="1" l="1"/>
  <c r="E828" i="1" s="1"/>
  <c r="F829" i="1" s="1"/>
  <c r="O828" i="1"/>
  <c r="G828" i="1"/>
  <c r="H828" i="1" s="1"/>
  <c r="N827" i="1"/>
  <c r="I840" i="1"/>
  <c r="A829" i="1"/>
  <c r="Q827" i="1"/>
  <c r="R827" i="1" s="1"/>
  <c r="J828" i="1"/>
  <c r="K828" i="1" s="1"/>
  <c r="L828" i="1" s="1"/>
  <c r="M828" i="1" s="1"/>
  <c r="T828" i="1"/>
  <c r="S828" i="1"/>
  <c r="C759" i="1"/>
  <c r="P758" i="1"/>
  <c r="B758" i="1" s="1"/>
  <c r="D829" i="1" l="1"/>
  <c r="E829" i="1" s="1"/>
  <c r="F830" i="1" s="1"/>
  <c r="O829" i="1"/>
  <c r="N828" i="1"/>
  <c r="C760" i="1"/>
  <c r="P759" i="1"/>
  <c r="B759" i="1" s="1"/>
  <c r="T829" i="1"/>
  <c r="J829" i="1"/>
  <c r="K829" i="1" s="1"/>
  <c r="L829" i="1" s="1"/>
  <c r="M829" i="1" s="1"/>
  <c r="Q828" i="1"/>
  <c r="R828" i="1" s="1"/>
  <c r="S829" i="1"/>
  <c r="G829" i="1"/>
  <c r="A830" i="1"/>
  <c r="I841" i="1"/>
  <c r="D830" i="1" l="1"/>
  <c r="O830" i="1"/>
  <c r="C761" i="1"/>
  <c r="P760" i="1"/>
  <c r="B760" i="1" s="1"/>
  <c r="G830" i="1"/>
  <c r="H830" i="1" s="1"/>
  <c r="H829" i="1"/>
  <c r="N829" i="1" s="1"/>
  <c r="S830" i="1"/>
  <c r="T830" i="1"/>
  <c r="Q829" i="1"/>
  <c r="R829" i="1" s="1"/>
  <c r="J830" i="1"/>
  <c r="K830" i="1" s="1"/>
  <c r="L830" i="1" s="1"/>
  <c r="M830" i="1" s="1"/>
  <c r="I842" i="1"/>
  <c r="A831" i="1"/>
  <c r="E830" i="1"/>
  <c r="F831" i="1" s="1"/>
  <c r="D831" i="1" l="1"/>
  <c r="E831" i="1" s="1"/>
  <c r="F832" i="1" s="1"/>
  <c r="O831" i="1"/>
  <c r="N830" i="1"/>
  <c r="I843" i="1"/>
  <c r="T831" i="1"/>
  <c r="S831" i="1"/>
  <c r="Q830" i="1"/>
  <c r="R830" i="1" s="1"/>
  <c r="J831" i="1"/>
  <c r="K831" i="1" s="1"/>
  <c r="L831" i="1" s="1"/>
  <c r="M831" i="1" s="1"/>
  <c r="A832" i="1"/>
  <c r="G831" i="1"/>
  <c r="H831" i="1" s="1"/>
  <c r="C762" i="1"/>
  <c r="P761" i="1"/>
  <c r="B761" i="1" s="1"/>
  <c r="D832" i="1" l="1"/>
  <c r="E832" i="1" s="1"/>
  <c r="F833" i="1" s="1"/>
  <c r="O832" i="1"/>
  <c r="N831" i="1"/>
  <c r="I844" i="1"/>
  <c r="Q831" i="1"/>
  <c r="R831" i="1" s="1"/>
  <c r="J832" i="1"/>
  <c r="K832" i="1" s="1"/>
  <c r="L832" i="1" s="1"/>
  <c r="M832" i="1" s="1"/>
  <c r="T832" i="1"/>
  <c r="S832" i="1"/>
  <c r="C763" i="1"/>
  <c r="P762" i="1"/>
  <c r="B762" i="1" s="1"/>
  <c r="G832" i="1"/>
  <c r="H832" i="1" s="1"/>
  <c r="A833" i="1"/>
  <c r="D833" i="1" l="1"/>
  <c r="O833" i="1"/>
  <c r="J833" i="1"/>
  <c r="K833" i="1" s="1"/>
  <c r="L833" i="1" s="1"/>
  <c r="M833" i="1" s="1"/>
  <c r="Q832" i="1"/>
  <c r="R832" i="1" s="1"/>
  <c r="T833" i="1"/>
  <c r="S833" i="1"/>
  <c r="A834" i="1"/>
  <c r="E833" i="1"/>
  <c r="F834" i="1" s="1"/>
  <c r="N832" i="1"/>
  <c r="C764" i="1"/>
  <c r="P763" i="1"/>
  <c r="B763" i="1" s="1"/>
  <c r="G833" i="1"/>
  <c r="I845" i="1"/>
  <c r="D834" i="1" l="1"/>
  <c r="E834" i="1" s="1"/>
  <c r="F835" i="1" s="1"/>
  <c r="O834" i="1"/>
  <c r="G834" i="1"/>
  <c r="H834" i="1" s="1"/>
  <c r="H833" i="1"/>
  <c r="N833" i="1" s="1"/>
  <c r="C765" i="1"/>
  <c r="P764" i="1"/>
  <c r="B764" i="1" s="1"/>
  <c r="S834" i="1"/>
  <c r="T834" i="1"/>
  <c r="J834" i="1"/>
  <c r="K834" i="1" s="1"/>
  <c r="L834" i="1" s="1"/>
  <c r="M834" i="1" s="1"/>
  <c r="Q833" i="1"/>
  <c r="R833" i="1" s="1"/>
  <c r="I846" i="1"/>
  <c r="A835" i="1"/>
  <c r="D835" i="1" l="1"/>
  <c r="E835" i="1" s="1"/>
  <c r="F836" i="1" s="1"/>
  <c r="O835" i="1"/>
  <c r="N834" i="1"/>
  <c r="A836" i="1"/>
  <c r="J835" i="1"/>
  <c r="K835" i="1" s="1"/>
  <c r="L835" i="1" s="1"/>
  <c r="M835" i="1" s="1"/>
  <c r="T835" i="1"/>
  <c r="S835" i="1"/>
  <c r="Q834" i="1"/>
  <c r="R834" i="1" s="1"/>
  <c r="I847" i="1"/>
  <c r="C766" i="1"/>
  <c r="P765" i="1"/>
  <c r="B765" i="1" s="1"/>
  <c r="G835" i="1"/>
  <c r="D836" i="1" l="1"/>
  <c r="E836" i="1" s="1"/>
  <c r="F837" i="1" s="1"/>
  <c r="O836" i="1"/>
  <c r="C767" i="1"/>
  <c r="P766" i="1"/>
  <c r="B766" i="1" s="1"/>
  <c r="G836" i="1"/>
  <c r="H836" i="1" s="1"/>
  <c r="I848" i="1"/>
  <c r="T836" i="1"/>
  <c r="Q835" i="1"/>
  <c r="R835" i="1" s="1"/>
  <c r="S836" i="1"/>
  <c r="J836" i="1"/>
  <c r="K836" i="1" s="1"/>
  <c r="L836" i="1" s="1"/>
  <c r="M836" i="1" s="1"/>
  <c r="A837" i="1"/>
  <c r="H835" i="1"/>
  <c r="N835" i="1" s="1"/>
  <c r="D837" i="1" l="1"/>
  <c r="E837" i="1" s="1"/>
  <c r="F838" i="1" s="1"/>
  <c r="O837" i="1"/>
  <c r="G837" i="1"/>
  <c r="H837" i="1" s="1"/>
  <c r="A838" i="1"/>
  <c r="N836" i="1"/>
  <c r="I849" i="1"/>
  <c r="C768" i="1"/>
  <c r="P767" i="1"/>
  <c r="B767" i="1" s="1"/>
  <c r="T837" i="1"/>
  <c r="Q836" i="1"/>
  <c r="R836" i="1" s="1"/>
  <c r="J837" i="1"/>
  <c r="K837" i="1" s="1"/>
  <c r="L837" i="1" s="1"/>
  <c r="M837" i="1" s="1"/>
  <c r="S837" i="1"/>
  <c r="D838" i="1" l="1"/>
  <c r="E838" i="1" s="1"/>
  <c r="F839" i="1" s="1"/>
  <c r="O838" i="1"/>
  <c r="G838" i="1"/>
  <c r="H838" i="1" s="1"/>
  <c r="N837" i="1"/>
  <c r="A839" i="1"/>
  <c r="C769" i="1"/>
  <c r="P768" i="1"/>
  <c r="B768" i="1" s="1"/>
  <c r="S838" i="1"/>
  <c r="J838" i="1"/>
  <c r="K838" i="1" s="1"/>
  <c r="L838" i="1" s="1"/>
  <c r="M838" i="1" s="1"/>
  <c r="T838" i="1"/>
  <c r="Q837" i="1"/>
  <c r="R837" i="1" s="1"/>
  <c r="I850" i="1"/>
  <c r="D839" i="1" l="1"/>
  <c r="E839" i="1" s="1"/>
  <c r="F840" i="1" s="1"/>
  <c r="O839" i="1"/>
  <c r="G839" i="1"/>
  <c r="H839" i="1" s="1"/>
  <c r="N838" i="1"/>
  <c r="A840" i="1"/>
  <c r="C770" i="1"/>
  <c r="P769" i="1"/>
  <c r="B769" i="1" s="1"/>
  <c r="I851" i="1"/>
  <c r="J839" i="1"/>
  <c r="K839" i="1" s="1"/>
  <c r="L839" i="1" s="1"/>
  <c r="M839" i="1" s="1"/>
  <c r="S839" i="1"/>
  <c r="Q838" i="1"/>
  <c r="R838" i="1" s="1"/>
  <c r="T839" i="1"/>
  <c r="D840" i="1" l="1"/>
  <c r="E840" i="1" s="1"/>
  <c r="F841" i="1" s="1"/>
  <c r="O840" i="1"/>
  <c r="G840" i="1"/>
  <c r="H840" i="1" s="1"/>
  <c r="N839" i="1"/>
  <c r="I852" i="1"/>
  <c r="A841" i="1"/>
  <c r="J840" i="1"/>
  <c r="K840" i="1" s="1"/>
  <c r="L840" i="1" s="1"/>
  <c r="M840" i="1" s="1"/>
  <c r="Q839" i="1"/>
  <c r="R839" i="1" s="1"/>
  <c r="T840" i="1"/>
  <c r="S840" i="1"/>
  <c r="C771" i="1"/>
  <c r="P770" i="1"/>
  <c r="B770" i="1" s="1"/>
  <c r="D841" i="1" l="1"/>
  <c r="E841" i="1" s="1"/>
  <c r="F842" i="1" s="1"/>
  <c r="O841" i="1"/>
  <c r="N840" i="1"/>
  <c r="J841" i="1"/>
  <c r="K841" i="1" s="1"/>
  <c r="L841" i="1" s="1"/>
  <c r="M841" i="1" s="1"/>
  <c r="T841" i="1"/>
  <c r="S841" i="1"/>
  <c r="Q840" i="1"/>
  <c r="R840" i="1" s="1"/>
  <c r="I853" i="1"/>
  <c r="C772" i="1"/>
  <c r="P771" i="1"/>
  <c r="B771" i="1" s="1"/>
  <c r="A842" i="1"/>
  <c r="G841" i="1"/>
  <c r="D842" i="1" l="1"/>
  <c r="E842" i="1" s="1"/>
  <c r="F843" i="1" s="1"/>
  <c r="O842" i="1"/>
  <c r="G842" i="1"/>
  <c r="H842" i="1" s="1"/>
  <c r="H841" i="1"/>
  <c r="N841" i="1" s="1"/>
  <c r="I854" i="1"/>
  <c r="S842" i="1"/>
  <c r="J842" i="1"/>
  <c r="K842" i="1" s="1"/>
  <c r="L842" i="1" s="1"/>
  <c r="M842" i="1" s="1"/>
  <c r="T842" i="1"/>
  <c r="Q841" i="1"/>
  <c r="R841" i="1" s="1"/>
  <c r="C773" i="1"/>
  <c r="P772" i="1"/>
  <c r="B772" i="1" s="1"/>
  <c r="A843" i="1"/>
  <c r="D843" i="1" l="1"/>
  <c r="E843" i="1" s="1"/>
  <c r="F844" i="1" s="1"/>
  <c r="O843" i="1"/>
  <c r="N842" i="1"/>
  <c r="T843" i="1"/>
  <c r="S843" i="1"/>
  <c r="J843" i="1"/>
  <c r="K843" i="1" s="1"/>
  <c r="L843" i="1" s="1"/>
  <c r="M843" i="1" s="1"/>
  <c r="Q842" i="1"/>
  <c r="R842" i="1" s="1"/>
  <c r="G843" i="1"/>
  <c r="H843" i="1" s="1"/>
  <c r="C774" i="1"/>
  <c r="P773" i="1"/>
  <c r="B773" i="1" s="1"/>
  <c r="I855" i="1"/>
  <c r="A844" i="1"/>
  <c r="D844" i="1" l="1"/>
  <c r="E844" i="1" s="1"/>
  <c r="F845" i="1" s="1"/>
  <c r="O844" i="1"/>
  <c r="G844" i="1"/>
  <c r="H844" i="1" s="1"/>
  <c r="A845" i="1"/>
  <c r="C775" i="1"/>
  <c r="P774" i="1"/>
  <c r="B774" i="1" s="1"/>
  <c r="N843" i="1"/>
  <c r="J844" i="1"/>
  <c r="K844" i="1" s="1"/>
  <c r="L844" i="1" s="1"/>
  <c r="M844" i="1" s="1"/>
  <c r="Q843" i="1"/>
  <c r="R843" i="1" s="1"/>
  <c r="T844" i="1"/>
  <c r="S844" i="1"/>
  <c r="I856" i="1"/>
  <c r="D845" i="1" l="1"/>
  <c r="E845" i="1" s="1"/>
  <c r="F846" i="1" s="1"/>
  <c r="O845" i="1"/>
  <c r="G845" i="1"/>
  <c r="H845" i="1" s="1"/>
  <c r="N844" i="1"/>
  <c r="T845" i="1"/>
  <c r="J845" i="1"/>
  <c r="K845" i="1" s="1"/>
  <c r="L845" i="1" s="1"/>
  <c r="M845" i="1" s="1"/>
  <c r="Q844" i="1"/>
  <c r="R844" i="1" s="1"/>
  <c r="S845" i="1"/>
  <c r="C776" i="1"/>
  <c r="P775" i="1"/>
  <c r="B775" i="1" s="1"/>
  <c r="A846" i="1"/>
  <c r="I857" i="1"/>
  <c r="D846" i="1" l="1"/>
  <c r="E846" i="1" s="1"/>
  <c r="F847" i="1" s="1"/>
  <c r="O846" i="1"/>
  <c r="G846" i="1"/>
  <c r="H846" i="1" s="1"/>
  <c r="N845" i="1"/>
  <c r="I858" i="1"/>
  <c r="A847" i="1"/>
  <c r="S846" i="1"/>
  <c r="Q845" i="1"/>
  <c r="R845" i="1" s="1"/>
  <c r="J846" i="1"/>
  <c r="K846" i="1" s="1"/>
  <c r="L846" i="1" s="1"/>
  <c r="M846" i="1" s="1"/>
  <c r="T846" i="1"/>
  <c r="C777" i="1"/>
  <c r="P776" i="1"/>
  <c r="B776" i="1" s="1"/>
  <c r="D847" i="1" l="1"/>
  <c r="E847" i="1" s="1"/>
  <c r="F848" i="1" s="1"/>
  <c r="O847" i="1"/>
  <c r="G847" i="1"/>
  <c r="H847" i="1" s="1"/>
  <c r="N846" i="1"/>
  <c r="T847" i="1"/>
  <c r="J847" i="1"/>
  <c r="K847" i="1" s="1"/>
  <c r="L847" i="1" s="1"/>
  <c r="M847" i="1" s="1"/>
  <c r="Q846" i="1"/>
  <c r="R846" i="1" s="1"/>
  <c r="S847" i="1"/>
  <c r="C778" i="1"/>
  <c r="P777" i="1"/>
  <c r="B777" i="1" s="1"/>
  <c r="A848" i="1"/>
  <c r="I859" i="1"/>
  <c r="D848" i="1" l="1"/>
  <c r="O848" i="1"/>
  <c r="J848" i="1"/>
  <c r="K848" i="1" s="1"/>
  <c r="L848" i="1" s="1"/>
  <c r="M848" i="1" s="1"/>
  <c r="S848" i="1"/>
  <c r="Q847" i="1"/>
  <c r="R847" i="1" s="1"/>
  <c r="T848" i="1"/>
  <c r="I860" i="1"/>
  <c r="A849" i="1"/>
  <c r="E848" i="1"/>
  <c r="F849" i="1" s="1"/>
  <c r="C779" i="1"/>
  <c r="P778" i="1"/>
  <c r="B778" i="1" s="1"/>
  <c r="N847" i="1"/>
  <c r="G848" i="1"/>
  <c r="H848" i="1" s="1"/>
  <c r="D849" i="1" l="1"/>
  <c r="O849" i="1"/>
  <c r="J849" i="1"/>
  <c r="K849" i="1" s="1"/>
  <c r="L849" i="1" s="1"/>
  <c r="M849" i="1" s="1"/>
  <c r="T849" i="1"/>
  <c r="S849" i="1"/>
  <c r="Q848" i="1"/>
  <c r="R848" i="1" s="1"/>
  <c r="I861" i="1"/>
  <c r="N848" i="1"/>
  <c r="G849" i="1"/>
  <c r="C780" i="1"/>
  <c r="P779" i="1"/>
  <c r="B779" i="1" s="1"/>
  <c r="A850" i="1"/>
  <c r="E849" i="1"/>
  <c r="F850" i="1" s="1"/>
  <c r="D850" i="1" l="1"/>
  <c r="E850" i="1" s="1"/>
  <c r="F851" i="1" s="1"/>
  <c r="O850" i="1"/>
  <c r="S850" i="1"/>
  <c r="J850" i="1"/>
  <c r="K850" i="1" s="1"/>
  <c r="L850" i="1" s="1"/>
  <c r="M850" i="1" s="1"/>
  <c r="T850" i="1"/>
  <c r="Q849" i="1"/>
  <c r="R849" i="1" s="1"/>
  <c r="C781" i="1"/>
  <c r="P780" i="1"/>
  <c r="B780" i="1" s="1"/>
  <c r="A851" i="1"/>
  <c r="G850" i="1"/>
  <c r="I862" i="1"/>
  <c r="H849" i="1"/>
  <c r="N849" i="1" s="1"/>
  <c r="D851" i="1" l="1"/>
  <c r="E851" i="1" s="1"/>
  <c r="F852" i="1" s="1"/>
  <c r="O851" i="1"/>
  <c r="I863" i="1"/>
  <c r="S851" i="1"/>
  <c r="T851" i="1"/>
  <c r="J851" i="1"/>
  <c r="K851" i="1" s="1"/>
  <c r="L851" i="1" s="1"/>
  <c r="M851" i="1" s="1"/>
  <c r="Q850" i="1"/>
  <c r="R850" i="1" s="1"/>
  <c r="C782" i="1"/>
  <c r="P781" i="1"/>
  <c r="B781" i="1" s="1"/>
  <c r="G851" i="1"/>
  <c r="H850" i="1"/>
  <c r="N850" i="1" s="1"/>
  <c r="A852" i="1"/>
  <c r="D852" i="1" l="1"/>
  <c r="E852" i="1" s="1"/>
  <c r="F853" i="1" s="1"/>
  <c r="O852" i="1"/>
  <c r="G852" i="1"/>
  <c r="H852" i="1" s="1"/>
  <c r="H851" i="1"/>
  <c r="N851" i="1" s="1"/>
  <c r="A853" i="1"/>
  <c r="C783" i="1"/>
  <c r="P782" i="1"/>
  <c r="B782" i="1" s="1"/>
  <c r="J852" i="1"/>
  <c r="K852" i="1" s="1"/>
  <c r="L852" i="1" s="1"/>
  <c r="M852" i="1" s="1"/>
  <c r="T852" i="1"/>
  <c r="Q851" i="1"/>
  <c r="R851" i="1" s="1"/>
  <c r="S852" i="1"/>
  <c r="I864" i="1"/>
  <c r="D853" i="1" l="1"/>
  <c r="O853" i="1"/>
  <c r="G853" i="1"/>
  <c r="H853" i="1" s="1"/>
  <c r="N852" i="1"/>
  <c r="A854" i="1"/>
  <c r="E853" i="1"/>
  <c r="F854" i="1" s="1"/>
  <c r="I865" i="1"/>
  <c r="C784" i="1"/>
  <c r="P783" i="1"/>
  <c r="B783" i="1" s="1"/>
  <c r="J853" i="1"/>
  <c r="K853" i="1" s="1"/>
  <c r="L853" i="1" s="1"/>
  <c r="M853" i="1" s="1"/>
  <c r="Q852" i="1"/>
  <c r="R852" i="1" s="1"/>
  <c r="T853" i="1"/>
  <c r="S853" i="1"/>
  <c r="D854" i="1" l="1"/>
  <c r="E854" i="1" s="1"/>
  <c r="F855" i="1" s="1"/>
  <c r="O854" i="1"/>
  <c r="G854" i="1"/>
  <c r="H854" i="1" s="1"/>
  <c r="N853" i="1"/>
  <c r="C785" i="1"/>
  <c r="P784" i="1"/>
  <c r="B784" i="1" s="1"/>
  <c r="I866" i="1"/>
  <c r="T854" i="1"/>
  <c r="J854" i="1"/>
  <c r="K854" i="1" s="1"/>
  <c r="L854" i="1" s="1"/>
  <c r="M854" i="1" s="1"/>
  <c r="Q853" i="1"/>
  <c r="R853" i="1" s="1"/>
  <c r="S854" i="1"/>
  <c r="A855" i="1"/>
  <c r="D855" i="1" l="1"/>
  <c r="E855" i="1" s="1"/>
  <c r="F856" i="1" s="1"/>
  <c r="O855" i="1"/>
  <c r="N854" i="1"/>
  <c r="A856" i="1"/>
  <c r="S855" i="1"/>
  <c r="T855" i="1"/>
  <c r="Q854" i="1"/>
  <c r="R854" i="1" s="1"/>
  <c r="J855" i="1"/>
  <c r="K855" i="1" s="1"/>
  <c r="L855" i="1" s="1"/>
  <c r="M855" i="1" s="1"/>
  <c r="I867" i="1"/>
  <c r="C786" i="1"/>
  <c r="P785" i="1"/>
  <c r="B785" i="1" s="1"/>
  <c r="G855" i="1"/>
  <c r="D856" i="1" l="1"/>
  <c r="E856" i="1" s="1"/>
  <c r="F857" i="1" s="1"/>
  <c r="O856" i="1"/>
  <c r="G856" i="1"/>
  <c r="H856" i="1" s="1"/>
  <c r="I868" i="1"/>
  <c r="A857" i="1"/>
  <c r="C787" i="1"/>
  <c r="P786" i="1"/>
  <c r="B786" i="1" s="1"/>
  <c r="H855" i="1"/>
  <c r="N855" i="1" s="1"/>
  <c r="Q855" i="1"/>
  <c r="R855" i="1" s="1"/>
  <c r="J856" i="1"/>
  <c r="K856" i="1" s="1"/>
  <c r="L856" i="1" s="1"/>
  <c r="M856" i="1" s="1"/>
  <c r="T856" i="1"/>
  <c r="S856" i="1"/>
  <c r="D857" i="1" l="1"/>
  <c r="E857" i="1" s="1"/>
  <c r="F858" i="1" s="1"/>
  <c r="O857" i="1"/>
  <c r="N856" i="1"/>
  <c r="S857" i="1"/>
  <c r="T857" i="1"/>
  <c r="Q856" i="1"/>
  <c r="R856" i="1" s="1"/>
  <c r="J857" i="1"/>
  <c r="K857" i="1" s="1"/>
  <c r="L857" i="1" s="1"/>
  <c r="M857" i="1" s="1"/>
  <c r="G857" i="1"/>
  <c r="H857" i="1" s="1"/>
  <c r="C788" i="1"/>
  <c r="P787" i="1"/>
  <c r="B787" i="1" s="1"/>
  <c r="I869" i="1"/>
  <c r="A858" i="1"/>
  <c r="D858" i="1" l="1"/>
  <c r="E858" i="1" s="1"/>
  <c r="F859" i="1" s="1"/>
  <c r="O858" i="1"/>
  <c r="S858" i="1"/>
  <c r="J858" i="1"/>
  <c r="K858" i="1" s="1"/>
  <c r="L858" i="1" s="1"/>
  <c r="M858" i="1" s="1"/>
  <c r="T858" i="1"/>
  <c r="Q857" i="1"/>
  <c r="R857" i="1" s="1"/>
  <c r="I870" i="1"/>
  <c r="C789" i="1"/>
  <c r="P788" i="1"/>
  <c r="B788" i="1" s="1"/>
  <c r="N857" i="1"/>
  <c r="A859" i="1"/>
  <c r="G858" i="1"/>
  <c r="D859" i="1" l="1"/>
  <c r="E859" i="1" s="1"/>
  <c r="F860" i="1" s="1"/>
  <c r="O859" i="1"/>
  <c r="G859" i="1"/>
  <c r="H859" i="1" s="1"/>
  <c r="C790" i="1"/>
  <c r="P789" i="1"/>
  <c r="B789" i="1" s="1"/>
  <c r="T859" i="1"/>
  <c r="S859" i="1"/>
  <c r="Q858" i="1"/>
  <c r="R858" i="1" s="1"/>
  <c r="J859" i="1"/>
  <c r="K859" i="1" s="1"/>
  <c r="L859" i="1" s="1"/>
  <c r="M859" i="1" s="1"/>
  <c r="I871" i="1"/>
  <c r="A860" i="1"/>
  <c r="H858" i="1"/>
  <c r="N858" i="1" s="1"/>
  <c r="D860" i="1" l="1"/>
  <c r="E860" i="1" s="1"/>
  <c r="F861" i="1" s="1"/>
  <c r="O860" i="1"/>
  <c r="G860" i="1"/>
  <c r="H860" i="1" s="1"/>
  <c r="A861" i="1"/>
  <c r="C791" i="1"/>
  <c r="P790" i="1"/>
  <c r="B790" i="1" s="1"/>
  <c r="N859" i="1"/>
  <c r="Q859" i="1"/>
  <c r="R859" i="1" s="1"/>
  <c r="J860" i="1"/>
  <c r="K860" i="1" s="1"/>
  <c r="L860" i="1" s="1"/>
  <c r="M860" i="1" s="1"/>
  <c r="T860" i="1"/>
  <c r="S860" i="1"/>
  <c r="I872" i="1"/>
  <c r="D861" i="1" l="1"/>
  <c r="O861" i="1"/>
  <c r="G861" i="1"/>
  <c r="H861" i="1" s="1"/>
  <c r="N860" i="1"/>
  <c r="I873" i="1"/>
  <c r="C792" i="1"/>
  <c r="P791" i="1"/>
  <c r="B791" i="1" s="1"/>
  <c r="A862" i="1"/>
  <c r="E861" i="1"/>
  <c r="F862" i="1" s="1"/>
  <c r="S861" i="1"/>
  <c r="T861" i="1"/>
  <c r="Q860" i="1"/>
  <c r="R860" i="1" s="1"/>
  <c r="J861" i="1"/>
  <c r="K861" i="1" s="1"/>
  <c r="L861" i="1" s="1"/>
  <c r="M861" i="1" s="1"/>
  <c r="D862" i="1" l="1"/>
  <c r="E862" i="1" s="1"/>
  <c r="F863" i="1" s="1"/>
  <c r="O862" i="1"/>
  <c r="N861" i="1"/>
  <c r="A863" i="1"/>
  <c r="I874" i="1"/>
  <c r="S862" i="1"/>
  <c r="J862" i="1"/>
  <c r="K862" i="1" s="1"/>
  <c r="L862" i="1" s="1"/>
  <c r="M862" i="1" s="1"/>
  <c r="Q861" i="1"/>
  <c r="R861" i="1" s="1"/>
  <c r="T862" i="1"/>
  <c r="G862" i="1"/>
  <c r="C793" i="1"/>
  <c r="P792" i="1"/>
  <c r="B792" i="1" s="1"/>
  <c r="D863" i="1" l="1"/>
  <c r="E863" i="1" s="1"/>
  <c r="F864" i="1" s="1"/>
  <c r="O863" i="1"/>
  <c r="G863" i="1"/>
  <c r="H863" i="1" s="1"/>
  <c r="C794" i="1"/>
  <c r="P793" i="1"/>
  <c r="B793" i="1" s="1"/>
  <c r="J863" i="1"/>
  <c r="K863" i="1" s="1"/>
  <c r="L863" i="1" s="1"/>
  <c r="M863" i="1" s="1"/>
  <c r="S863" i="1"/>
  <c r="Q862" i="1"/>
  <c r="R862" i="1" s="1"/>
  <c r="T863" i="1"/>
  <c r="H862" i="1"/>
  <c r="N862" i="1" s="1"/>
  <c r="I875" i="1"/>
  <c r="A864" i="1"/>
  <c r="D864" i="1" l="1"/>
  <c r="E864" i="1" s="1"/>
  <c r="F865" i="1" s="1"/>
  <c r="O864" i="1"/>
  <c r="N863" i="1"/>
  <c r="J864" i="1"/>
  <c r="K864" i="1" s="1"/>
  <c r="L864" i="1" s="1"/>
  <c r="M864" i="1" s="1"/>
  <c r="Q863" i="1"/>
  <c r="R863" i="1" s="1"/>
  <c r="S864" i="1"/>
  <c r="T864" i="1"/>
  <c r="I876" i="1"/>
  <c r="C795" i="1"/>
  <c r="P794" i="1"/>
  <c r="B794" i="1" s="1"/>
  <c r="G864" i="1"/>
  <c r="A865" i="1"/>
  <c r="D865" i="1" l="1"/>
  <c r="E865" i="1" s="1"/>
  <c r="F866" i="1" s="1"/>
  <c r="O865" i="1"/>
  <c r="C796" i="1"/>
  <c r="P795" i="1"/>
  <c r="B795" i="1" s="1"/>
  <c r="J865" i="1"/>
  <c r="K865" i="1" s="1"/>
  <c r="L865" i="1" s="1"/>
  <c r="M865" i="1" s="1"/>
  <c r="T865" i="1"/>
  <c r="S865" i="1"/>
  <c r="Q864" i="1"/>
  <c r="R864" i="1" s="1"/>
  <c r="G865" i="1"/>
  <c r="H865" i="1" s="1"/>
  <c r="A866" i="1"/>
  <c r="I877" i="1"/>
  <c r="H864" i="1"/>
  <c r="N864" i="1" s="1"/>
  <c r="D866" i="1" l="1"/>
  <c r="E866" i="1" s="1"/>
  <c r="F867" i="1" s="1"/>
  <c r="O866" i="1"/>
  <c r="T866" i="1"/>
  <c r="S866" i="1"/>
  <c r="J866" i="1"/>
  <c r="K866" i="1" s="1"/>
  <c r="L866" i="1" s="1"/>
  <c r="M866" i="1" s="1"/>
  <c r="Q865" i="1"/>
  <c r="R865" i="1" s="1"/>
  <c r="A867" i="1"/>
  <c r="C797" i="1"/>
  <c r="P796" i="1"/>
  <c r="B796" i="1" s="1"/>
  <c r="I878" i="1"/>
  <c r="N865" i="1"/>
  <c r="G866" i="1"/>
  <c r="D867" i="1" l="1"/>
  <c r="E867" i="1" s="1"/>
  <c r="F868" i="1" s="1"/>
  <c r="O867" i="1"/>
  <c r="C798" i="1"/>
  <c r="P797" i="1"/>
  <c r="B797" i="1" s="1"/>
  <c r="G867" i="1"/>
  <c r="I879" i="1"/>
  <c r="A868" i="1"/>
  <c r="S867" i="1"/>
  <c r="J867" i="1"/>
  <c r="K867" i="1" s="1"/>
  <c r="L867" i="1" s="1"/>
  <c r="M867" i="1" s="1"/>
  <c r="T867" i="1"/>
  <c r="Q866" i="1"/>
  <c r="R866" i="1" s="1"/>
  <c r="H866" i="1"/>
  <c r="N866" i="1" s="1"/>
  <c r="D868" i="1" l="1"/>
  <c r="E868" i="1" s="1"/>
  <c r="F869" i="1" s="1"/>
  <c r="O868" i="1"/>
  <c r="A869" i="1"/>
  <c r="T868" i="1"/>
  <c r="Q867" i="1"/>
  <c r="R867" i="1" s="1"/>
  <c r="S868" i="1"/>
  <c r="J868" i="1"/>
  <c r="K868" i="1" s="1"/>
  <c r="L868" i="1" s="1"/>
  <c r="M868" i="1" s="1"/>
  <c r="I880" i="1"/>
  <c r="C799" i="1"/>
  <c r="P798" i="1"/>
  <c r="B798" i="1" s="1"/>
  <c r="G868" i="1"/>
  <c r="H867" i="1"/>
  <c r="N867" i="1" s="1"/>
  <c r="D869" i="1" l="1"/>
  <c r="E869" i="1" s="1"/>
  <c r="F870" i="1" s="1"/>
  <c r="O869" i="1"/>
  <c r="G869" i="1"/>
  <c r="H869" i="1" s="1"/>
  <c r="H868" i="1"/>
  <c r="N868" i="1" s="1"/>
  <c r="I881" i="1"/>
  <c r="S869" i="1"/>
  <c r="Q868" i="1"/>
  <c r="R868" i="1" s="1"/>
  <c r="J869" i="1"/>
  <c r="K869" i="1" s="1"/>
  <c r="L869" i="1" s="1"/>
  <c r="M869" i="1" s="1"/>
  <c r="T869" i="1"/>
  <c r="A870" i="1"/>
  <c r="C800" i="1"/>
  <c r="P799" i="1"/>
  <c r="B799" i="1" s="1"/>
  <c r="D870" i="1" l="1"/>
  <c r="E870" i="1" s="1"/>
  <c r="F871" i="1" s="1"/>
  <c r="O870" i="1"/>
  <c r="G870" i="1"/>
  <c r="H870" i="1" s="1"/>
  <c r="I882" i="1"/>
  <c r="C801" i="1"/>
  <c r="P800" i="1"/>
  <c r="B800" i="1" s="1"/>
  <c r="A871" i="1"/>
  <c r="N869" i="1"/>
  <c r="J870" i="1"/>
  <c r="K870" i="1" s="1"/>
  <c r="L870" i="1" s="1"/>
  <c r="M870" i="1" s="1"/>
  <c r="S870" i="1"/>
  <c r="Q869" i="1"/>
  <c r="R869" i="1" s="1"/>
  <c r="T870" i="1"/>
  <c r="D871" i="1" l="1"/>
  <c r="E871" i="1" s="1"/>
  <c r="F872" i="1" s="1"/>
  <c r="O871" i="1"/>
  <c r="N870" i="1"/>
  <c r="J871" i="1"/>
  <c r="K871" i="1" s="1"/>
  <c r="L871" i="1" s="1"/>
  <c r="M871" i="1" s="1"/>
  <c r="S871" i="1"/>
  <c r="T871" i="1"/>
  <c r="Q870" i="1"/>
  <c r="R870" i="1" s="1"/>
  <c r="C802" i="1"/>
  <c r="P801" i="1"/>
  <c r="B801" i="1" s="1"/>
  <c r="A872" i="1"/>
  <c r="I883" i="1"/>
  <c r="G871" i="1"/>
  <c r="H871" i="1" s="1"/>
  <c r="D872" i="1" l="1"/>
  <c r="E872" i="1" s="1"/>
  <c r="F873" i="1" s="1"/>
  <c r="O872" i="1"/>
  <c r="I884" i="1"/>
  <c r="S872" i="1"/>
  <c r="T872" i="1"/>
  <c r="Q871" i="1"/>
  <c r="R871" i="1" s="1"/>
  <c r="J872" i="1"/>
  <c r="K872" i="1" s="1"/>
  <c r="L872" i="1" s="1"/>
  <c r="M872" i="1" s="1"/>
  <c r="C803" i="1"/>
  <c r="P802" i="1"/>
  <c r="B802" i="1" s="1"/>
  <c r="N871" i="1"/>
  <c r="G872" i="1"/>
  <c r="A873" i="1"/>
  <c r="D873" i="1" l="1"/>
  <c r="E873" i="1" s="1"/>
  <c r="F874" i="1" s="1"/>
  <c r="O873" i="1"/>
  <c r="G873" i="1"/>
  <c r="H873" i="1" s="1"/>
  <c r="C804" i="1"/>
  <c r="P803" i="1"/>
  <c r="B803" i="1" s="1"/>
  <c r="Q872" i="1"/>
  <c r="R872" i="1" s="1"/>
  <c r="J873" i="1"/>
  <c r="K873" i="1" s="1"/>
  <c r="L873" i="1" s="1"/>
  <c r="M873" i="1" s="1"/>
  <c r="T873" i="1"/>
  <c r="S873" i="1"/>
  <c r="I885" i="1"/>
  <c r="A874" i="1"/>
  <c r="H872" i="1"/>
  <c r="N872" i="1" s="1"/>
  <c r="D874" i="1" l="1"/>
  <c r="E874" i="1" s="1"/>
  <c r="F875" i="1" s="1"/>
  <c r="O874" i="1"/>
  <c r="N873" i="1"/>
  <c r="A875" i="1"/>
  <c r="Q873" i="1"/>
  <c r="R873" i="1" s="1"/>
  <c r="S874" i="1"/>
  <c r="T874" i="1"/>
  <c r="J874" i="1"/>
  <c r="K874" i="1" s="1"/>
  <c r="L874" i="1" s="1"/>
  <c r="M874" i="1" s="1"/>
  <c r="I886" i="1"/>
  <c r="C805" i="1"/>
  <c r="P804" i="1"/>
  <c r="B804" i="1" s="1"/>
  <c r="G874" i="1"/>
  <c r="D875" i="1" l="1"/>
  <c r="E875" i="1" s="1"/>
  <c r="F876" i="1" s="1"/>
  <c r="O875" i="1"/>
  <c r="G875" i="1"/>
  <c r="H875" i="1" s="1"/>
  <c r="A876" i="1"/>
  <c r="H874" i="1"/>
  <c r="N874" i="1" s="1"/>
  <c r="C806" i="1"/>
  <c r="P805" i="1"/>
  <c r="B805" i="1" s="1"/>
  <c r="I887" i="1"/>
  <c r="Q874" i="1"/>
  <c r="R874" i="1" s="1"/>
  <c r="T875" i="1"/>
  <c r="S875" i="1"/>
  <c r="J875" i="1"/>
  <c r="K875" i="1" s="1"/>
  <c r="L875" i="1" s="1"/>
  <c r="M875" i="1" s="1"/>
  <c r="D876" i="1" l="1"/>
  <c r="E876" i="1" s="1"/>
  <c r="F877" i="1" s="1"/>
  <c r="O876" i="1"/>
  <c r="N875" i="1"/>
  <c r="Q875" i="1"/>
  <c r="R875" i="1" s="1"/>
  <c r="J876" i="1"/>
  <c r="K876" i="1" s="1"/>
  <c r="L876" i="1" s="1"/>
  <c r="M876" i="1" s="1"/>
  <c r="T876" i="1"/>
  <c r="S876" i="1"/>
  <c r="I888" i="1"/>
  <c r="G876" i="1"/>
  <c r="H876" i="1" s="1"/>
  <c r="C807" i="1"/>
  <c r="P806" i="1"/>
  <c r="B806" i="1" s="1"/>
  <c r="A877" i="1"/>
  <c r="D877" i="1" l="1"/>
  <c r="E877" i="1" s="1"/>
  <c r="F878" i="1" s="1"/>
  <c r="O877" i="1"/>
  <c r="Q876" i="1"/>
  <c r="R876" i="1" s="1"/>
  <c r="J877" i="1"/>
  <c r="K877" i="1" s="1"/>
  <c r="L877" i="1" s="1"/>
  <c r="M877" i="1" s="1"/>
  <c r="T877" i="1"/>
  <c r="S877" i="1"/>
  <c r="G877" i="1"/>
  <c r="H877" i="1" s="1"/>
  <c r="C808" i="1"/>
  <c r="P807" i="1"/>
  <c r="B807" i="1" s="1"/>
  <c r="I889" i="1"/>
  <c r="N876" i="1"/>
  <c r="A878" i="1"/>
  <c r="D878" i="1" l="1"/>
  <c r="E878" i="1" s="1"/>
  <c r="F879" i="1" s="1"/>
  <c r="O878" i="1"/>
  <c r="N877" i="1"/>
  <c r="Q877" i="1"/>
  <c r="R877" i="1" s="1"/>
  <c r="J878" i="1"/>
  <c r="K878" i="1" s="1"/>
  <c r="L878" i="1" s="1"/>
  <c r="M878" i="1" s="1"/>
  <c r="S878" i="1"/>
  <c r="T878" i="1"/>
  <c r="G878" i="1"/>
  <c r="H878" i="1" s="1"/>
  <c r="A879" i="1"/>
  <c r="I890" i="1"/>
  <c r="C809" i="1"/>
  <c r="P808" i="1"/>
  <c r="B808" i="1" s="1"/>
  <c r="D879" i="1" l="1"/>
  <c r="E879" i="1" s="1"/>
  <c r="F880" i="1" s="1"/>
  <c r="O879" i="1"/>
  <c r="N878" i="1"/>
  <c r="C810" i="1"/>
  <c r="P809" i="1"/>
  <c r="B809" i="1" s="1"/>
  <c r="A880" i="1"/>
  <c r="Q878" i="1"/>
  <c r="R878" i="1" s="1"/>
  <c r="S879" i="1"/>
  <c r="T879" i="1"/>
  <c r="J879" i="1"/>
  <c r="K879" i="1" s="1"/>
  <c r="L879" i="1" s="1"/>
  <c r="M879" i="1" s="1"/>
  <c r="G879" i="1"/>
  <c r="H879" i="1" s="1"/>
  <c r="I891" i="1"/>
  <c r="D880" i="1" l="1"/>
  <c r="E880" i="1" s="1"/>
  <c r="F881" i="1" s="1"/>
  <c r="O880" i="1"/>
  <c r="N879" i="1"/>
  <c r="I892" i="1"/>
  <c r="Q879" i="1"/>
  <c r="R879" i="1" s="1"/>
  <c r="T880" i="1"/>
  <c r="S880" i="1"/>
  <c r="J880" i="1"/>
  <c r="K880" i="1" s="1"/>
  <c r="L880" i="1" s="1"/>
  <c r="M880" i="1" s="1"/>
  <c r="G880" i="1"/>
  <c r="H880" i="1" s="1"/>
  <c r="C811" i="1"/>
  <c r="P810" i="1"/>
  <c r="B810" i="1" s="1"/>
  <c r="A881" i="1"/>
  <c r="D881" i="1" l="1"/>
  <c r="E881" i="1" s="1"/>
  <c r="F882" i="1" s="1"/>
  <c r="O881" i="1"/>
  <c r="N880" i="1"/>
  <c r="Q880" i="1"/>
  <c r="R880" i="1" s="1"/>
  <c r="S881" i="1"/>
  <c r="J881" i="1"/>
  <c r="K881" i="1" s="1"/>
  <c r="L881" i="1" s="1"/>
  <c r="M881" i="1" s="1"/>
  <c r="T881" i="1"/>
  <c r="G881" i="1"/>
  <c r="H881" i="1" s="1"/>
  <c r="I893" i="1"/>
  <c r="C812" i="1"/>
  <c r="P811" i="1"/>
  <c r="B811" i="1" s="1"/>
  <c r="A882" i="1"/>
  <c r="D882" i="1" l="1"/>
  <c r="E882" i="1" s="1"/>
  <c r="F883" i="1" s="1"/>
  <c r="O882" i="1"/>
  <c r="N881" i="1"/>
  <c r="I894" i="1"/>
  <c r="Q881" i="1"/>
  <c r="R881" i="1" s="1"/>
  <c r="S882" i="1"/>
  <c r="T882" i="1"/>
  <c r="J882" i="1"/>
  <c r="K882" i="1" s="1"/>
  <c r="L882" i="1" s="1"/>
  <c r="M882" i="1" s="1"/>
  <c r="G882" i="1"/>
  <c r="H882" i="1" s="1"/>
  <c r="C813" i="1"/>
  <c r="P812" i="1"/>
  <c r="B812" i="1" s="1"/>
  <c r="A883" i="1"/>
  <c r="D883" i="1" l="1"/>
  <c r="E883" i="1" s="1"/>
  <c r="F884" i="1" s="1"/>
  <c r="O883" i="1"/>
  <c r="N882" i="1"/>
  <c r="I895" i="1"/>
  <c r="Q882" i="1"/>
  <c r="R882" i="1" s="1"/>
  <c r="S883" i="1"/>
  <c r="T883" i="1"/>
  <c r="J883" i="1"/>
  <c r="K883" i="1" s="1"/>
  <c r="L883" i="1" s="1"/>
  <c r="M883" i="1" s="1"/>
  <c r="G883" i="1"/>
  <c r="H883" i="1" s="1"/>
  <c r="C814" i="1"/>
  <c r="P813" i="1"/>
  <c r="B813" i="1" s="1"/>
  <c r="A884" i="1"/>
  <c r="D884" i="1" l="1"/>
  <c r="E884" i="1" s="1"/>
  <c r="F885" i="1" s="1"/>
  <c r="O884" i="1"/>
  <c r="N883" i="1"/>
  <c r="Q883" i="1"/>
  <c r="R883" i="1" s="1"/>
  <c r="J884" i="1"/>
  <c r="K884" i="1" s="1"/>
  <c r="L884" i="1" s="1"/>
  <c r="M884" i="1" s="1"/>
  <c r="T884" i="1"/>
  <c r="S884" i="1"/>
  <c r="G884" i="1"/>
  <c r="H884" i="1" s="1"/>
  <c r="I896" i="1"/>
  <c r="C815" i="1"/>
  <c r="P814" i="1"/>
  <c r="B814" i="1" s="1"/>
  <c r="A885" i="1"/>
  <c r="D885" i="1" l="1"/>
  <c r="E885" i="1" s="1"/>
  <c r="F886" i="1" s="1"/>
  <c r="O885" i="1"/>
  <c r="Q884" i="1"/>
  <c r="R884" i="1" s="1"/>
  <c r="T885" i="1"/>
  <c r="S885" i="1"/>
  <c r="J885" i="1"/>
  <c r="K885" i="1" s="1"/>
  <c r="L885" i="1" s="1"/>
  <c r="M885" i="1" s="1"/>
  <c r="G885" i="1"/>
  <c r="H885" i="1" s="1"/>
  <c r="N884" i="1"/>
  <c r="C816" i="1"/>
  <c r="P815" i="1"/>
  <c r="B815" i="1" s="1"/>
  <c r="A886" i="1"/>
  <c r="I897" i="1"/>
  <c r="D886" i="1" l="1"/>
  <c r="E886" i="1" s="1"/>
  <c r="F887" i="1" s="1"/>
  <c r="O886" i="1"/>
  <c r="C817" i="1"/>
  <c r="P816" i="1"/>
  <c r="B816" i="1" s="1"/>
  <c r="N885" i="1"/>
  <c r="A887" i="1"/>
  <c r="Q885" i="1"/>
  <c r="R885" i="1" s="1"/>
  <c r="T886" i="1"/>
  <c r="J886" i="1"/>
  <c r="K886" i="1" s="1"/>
  <c r="L886" i="1" s="1"/>
  <c r="M886" i="1" s="1"/>
  <c r="S886" i="1"/>
  <c r="G886" i="1"/>
  <c r="I898" i="1"/>
  <c r="D887" i="1" l="1"/>
  <c r="E887" i="1" s="1"/>
  <c r="F888" i="1" s="1"/>
  <c r="O887" i="1"/>
  <c r="G887" i="1"/>
  <c r="H887" i="1" s="1"/>
  <c r="A888" i="1"/>
  <c r="C818" i="1"/>
  <c r="P817" i="1"/>
  <c r="B817" i="1" s="1"/>
  <c r="H886" i="1"/>
  <c r="N886" i="1" s="1"/>
  <c r="I899" i="1"/>
  <c r="Q886" i="1"/>
  <c r="R886" i="1" s="1"/>
  <c r="T887" i="1"/>
  <c r="S887" i="1"/>
  <c r="J887" i="1"/>
  <c r="K887" i="1" s="1"/>
  <c r="L887" i="1" s="1"/>
  <c r="M887" i="1" s="1"/>
  <c r="D888" i="1" l="1"/>
  <c r="E888" i="1" s="1"/>
  <c r="F889" i="1" s="1"/>
  <c r="O888" i="1"/>
  <c r="G888" i="1"/>
  <c r="H888" i="1" s="1"/>
  <c r="N887" i="1"/>
  <c r="I900" i="1"/>
  <c r="A889" i="1"/>
  <c r="C819" i="1"/>
  <c r="P818" i="1"/>
  <c r="B818" i="1" s="1"/>
  <c r="Q887" i="1"/>
  <c r="R887" i="1" s="1"/>
  <c r="J888" i="1"/>
  <c r="K888" i="1" s="1"/>
  <c r="L888" i="1" s="1"/>
  <c r="M888" i="1" s="1"/>
  <c r="S888" i="1"/>
  <c r="T888" i="1"/>
  <c r="D889" i="1" l="1"/>
  <c r="E889" i="1" s="1"/>
  <c r="F890" i="1" s="1"/>
  <c r="O889" i="1"/>
  <c r="G889" i="1"/>
  <c r="H889" i="1" s="1"/>
  <c r="N888" i="1"/>
  <c r="C820" i="1"/>
  <c r="P819" i="1"/>
  <c r="B819" i="1" s="1"/>
  <c r="A890" i="1"/>
  <c r="Q888" i="1"/>
  <c r="R888" i="1" s="1"/>
  <c r="J889" i="1"/>
  <c r="K889" i="1" s="1"/>
  <c r="L889" i="1" s="1"/>
  <c r="M889" i="1" s="1"/>
  <c r="T889" i="1"/>
  <c r="S889" i="1"/>
  <c r="I901" i="1"/>
  <c r="D890" i="1" l="1"/>
  <c r="E890" i="1" s="1"/>
  <c r="F891" i="1" s="1"/>
  <c r="O890" i="1"/>
  <c r="G890" i="1"/>
  <c r="H890" i="1" s="1"/>
  <c r="N889" i="1"/>
  <c r="Q889" i="1"/>
  <c r="R889" i="1" s="1"/>
  <c r="T890" i="1"/>
  <c r="J890" i="1"/>
  <c r="K890" i="1" s="1"/>
  <c r="L890" i="1" s="1"/>
  <c r="M890" i="1" s="1"/>
  <c r="S890" i="1"/>
  <c r="C821" i="1"/>
  <c r="P820" i="1"/>
  <c r="B820" i="1" s="1"/>
  <c r="I902" i="1"/>
  <c r="A891" i="1"/>
  <c r="D891" i="1" l="1"/>
  <c r="E891" i="1" s="1"/>
  <c r="F892" i="1" s="1"/>
  <c r="O891" i="1"/>
  <c r="G891" i="1"/>
  <c r="H891" i="1" s="1"/>
  <c r="N890" i="1"/>
  <c r="A892" i="1"/>
  <c r="Q890" i="1"/>
  <c r="R890" i="1" s="1"/>
  <c r="J891" i="1"/>
  <c r="K891" i="1" s="1"/>
  <c r="L891" i="1" s="1"/>
  <c r="M891" i="1" s="1"/>
  <c r="T891" i="1"/>
  <c r="S891" i="1"/>
  <c r="I903" i="1"/>
  <c r="C822" i="1"/>
  <c r="P821" i="1"/>
  <c r="B821" i="1" s="1"/>
  <c r="D892" i="1" l="1"/>
  <c r="E892" i="1" s="1"/>
  <c r="F893" i="1" s="1"/>
  <c r="O892" i="1"/>
  <c r="C823" i="1"/>
  <c r="P822" i="1"/>
  <c r="B822" i="1" s="1"/>
  <c r="A893" i="1"/>
  <c r="N891" i="1"/>
  <c r="Q891" i="1"/>
  <c r="R891" i="1" s="1"/>
  <c r="J892" i="1"/>
  <c r="K892" i="1" s="1"/>
  <c r="L892" i="1" s="1"/>
  <c r="M892" i="1" s="1"/>
  <c r="S892" i="1"/>
  <c r="T892" i="1"/>
  <c r="I904" i="1"/>
  <c r="G892" i="1"/>
  <c r="H892" i="1" s="1"/>
  <c r="D893" i="1" l="1"/>
  <c r="E893" i="1" s="1"/>
  <c r="F894" i="1" s="1"/>
  <c r="O893" i="1"/>
  <c r="I905" i="1"/>
  <c r="A894" i="1"/>
  <c r="C824" i="1"/>
  <c r="P823" i="1"/>
  <c r="B823" i="1" s="1"/>
  <c r="Q892" i="1"/>
  <c r="R892" i="1" s="1"/>
  <c r="J893" i="1"/>
  <c r="K893" i="1" s="1"/>
  <c r="L893" i="1" s="1"/>
  <c r="M893" i="1" s="1"/>
  <c r="T893" i="1"/>
  <c r="S893" i="1"/>
  <c r="N892" i="1"/>
  <c r="G893" i="1"/>
  <c r="H893" i="1" s="1"/>
  <c r="D894" i="1" l="1"/>
  <c r="O894" i="1"/>
  <c r="Q893" i="1"/>
  <c r="R893" i="1" s="1"/>
  <c r="J894" i="1"/>
  <c r="K894" i="1" s="1"/>
  <c r="L894" i="1" s="1"/>
  <c r="M894" i="1" s="1"/>
  <c r="T894" i="1"/>
  <c r="S894" i="1"/>
  <c r="N893" i="1"/>
  <c r="E894" i="1"/>
  <c r="F895" i="1" s="1"/>
  <c r="A895" i="1"/>
  <c r="G894" i="1"/>
  <c r="H894" i="1" s="1"/>
  <c r="C825" i="1"/>
  <c r="P824" i="1"/>
  <c r="B824" i="1" s="1"/>
  <c r="I906" i="1"/>
  <c r="D895" i="1" l="1"/>
  <c r="E895" i="1" s="1"/>
  <c r="F896" i="1" s="1"/>
  <c r="O895" i="1"/>
  <c r="A896" i="1"/>
  <c r="N894" i="1"/>
  <c r="I907" i="1"/>
  <c r="C826" i="1"/>
  <c r="P825" i="1"/>
  <c r="B825" i="1" s="1"/>
  <c r="Q894" i="1"/>
  <c r="R894" i="1" s="1"/>
  <c r="J895" i="1"/>
  <c r="K895" i="1" s="1"/>
  <c r="L895" i="1" s="1"/>
  <c r="M895" i="1" s="1"/>
  <c r="T895" i="1"/>
  <c r="S895" i="1"/>
  <c r="G895" i="1"/>
  <c r="D896" i="1" l="1"/>
  <c r="E896" i="1" s="1"/>
  <c r="F897" i="1" s="1"/>
  <c r="O896" i="1"/>
  <c r="G896" i="1"/>
  <c r="H896" i="1" s="1"/>
  <c r="I908" i="1"/>
  <c r="A897" i="1"/>
  <c r="Q895" i="1"/>
  <c r="R895" i="1" s="1"/>
  <c r="S896" i="1"/>
  <c r="J896" i="1"/>
  <c r="K896" i="1" s="1"/>
  <c r="L896" i="1" s="1"/>
  <c r="M896" i="1" s="1"/>
  <c r="T896" i="1"/>
  <c r="H895" i="1"/>
  <c r="N895" i="1" s="1"/>
  <c r="C827" i="1"/>
  <c r="P826" i="1"/>
  <c r="B826" i="1" s="1"/>
  <c r="D897" i="1" l="1"/>
  <c r="E897" i="1" s="1"/>
  <c r="F898" i="1" s="1"/>
  <c r="O897" i="1"/>
  <c r="N896" i="1"/>
  <c r="Q896" i="1"/>
  <c r="R896" i="1" s="1"/>
  <c r="S897" i="1"/>
  <c r="T897" i="1"/>
  <c r="J897" i="1"/>
  <c r="K897" i="1" s="1"/>
  <c r="L897" i="1" s="1"/>
  <c r="M897" i="1" s="1"/>
  <c r="I909" i="1"/>
  <c r="C828" i="1"/>
  <c r="P827" i="1"/>
  <c r="B827" i="1" s="1"/>
  <c r="G897" i="1"/>
  <c r="A898" i="1"/>
  <c r="D898" i="1" l="1"/>
  <c r="E898" i="1" s="1"/>
  <c r="F899" i="1" s="1"/>
  <c r="O898" i="1"/>
  <c r="G898" i="1"/>
  <c r="H898" i="1" s="1"/>
  <c r="I910" i="1"/>
  <c r="A899" i="1"/>
  <c r="C829" i="1"/>
  <c r="P828" i="1"/>
  <c r="B828" i="1" s="1"/>
  <c r="Q897" i="1"/>
  <c r="R897" i="1" s="1"/>
  <c r="T898" i="1"/>
  <c r="J898" i="1"/>
  <c r="K898" i="1" s="1"/>
  <c r="L898" i="1" s="1"/>
  <c r="M898" i="1" s="1"/>
  <c r="S898" i="1"/>
  <c r="H897" i="1"/>
  <c r="N897" i="1" s="1"/>
  <c r="D899" i="1" l="1"/>
  <c r="E899" i="1" s="1"/>
  <c r="F900" i="1" s="1"/>
  <c r="O899" i="1"/>
  <c r="N898" i="1"/>
  <c r="Q898" i="1"/>
  <c r="R898" i="1" s="1"/>
  <c r="J899" i="1"/>
  <c r="K899" i="1" s="1"/>
  <c r="L899" i="1" s="1"/>
  <c r="M899" i="1" s="1"/>
  <c r="T899" i="1"/>
  <c r="S899" i="1"/>
  <c r="C830" i="1"/>
  <c r="P829" i="1"/>
  <c r="B829" i="1" s="1"/>
  <c r="G899" i="1"/>
  <c r="A900" i="1"/>
  <c r="I911" i="1"/>
  <c r="D900" i="1" l="1"/>
  <c r="E900" i="1" s="1"/>
  <c r="F901" i="1" s="1"/>
  <c r="O900" i="1"/>
  <c r="G900" i="1"/>
  <c r="H900" i="1" s="1"/>
  <c r="H899" i="1"/>
  <c r="N899" i="1" s="1"/>
  <c r="C831" i="1"/>
  <c r="P830" i="1"/>
  <c r="B830" i="1" s="1"/>
  <c r="A901" i="1"/>
  <c r="I912" i="1"/>
  <c r="Q899" i="1"/>
  <c r="R899" i="1" s="1"/>
  <c r="J900" i="1"/>
  <c r="K900" i="1" s="1"/>
  <c r="L900" i="1" s="1"/>
  <c r="M900" i="1" s="1"/>
  <c r="S900" i="1"/>
  <c r="T900" i="1"/>
  <c r="D901" i="1" l="1"/>
  <c r="E901" i="1" s="1"/>
  <c r="F902" i="1" s="1"/>
  <c r="O901" i="1"/>
  <c r="N900" i="1"/>
  <c r="C832" i="1"/>
  <c r="P831" i="1"/>
  <c r="B831" i="1" s="1"/>
  <c r="Q900" i="1"/>
  <c r="R900" i="1" s="1"/>
  <c r="S901" i="1"/>
  <c r="J901" i="1"/>
  <c r="K901" i="1" s="1"/>
  <c r="L901" i="1" s="1"/>
  <c r="M901" i="1" s="1"/>
  <c r="T901" i="1"/>
  <c r="I913" i="1"/>
  <c r="G901" i="1"/>
  <c r="A902" i="1"/>
  <c r="D902" i="1" l="1"/>
  <c r="E902" i="1" s="1"/>
  <c r="F903" i="1" s="1"/>
  <c r="O902" i="1"/>
  <c r="G902" i="1"/>
  <c r="H902" i="1" s="1"/>
  <c r="C833" i="1"/>
  <c r="P832" i="1"/>
  <c r="B832" i="1" s="1"/>
  <c r="A903" i="1"/>
  <c r="H901" i="1"/>
  <c r="N901" i="1" s="1"/>
  <c r="Q901" i="1"/>
  <c r="R901" i="1" s="1"/>
  <c r="T902" i="1"/>
  <c r="J902" i="1"/>
  <c r="K902" i="1" s="1"/>
  <c r="L902" i="1" s="1"/>
  <c r="M902" i="1" s="1"/>
  <c r="S902" i="1"/>
  <c r="I914" i="1"/>
  <c r="D903" i="1" l="1"/>
  <c r="E903" i="1" s="1"/>
  <c r="F904" i="1" s="1"/>
  <c r="O903" i="1"/>
  <c r="I915" i="1"/>
  <c r="Q902" i="1"/>
  <c r="R902" i="1" s="1"/>
  <c r="T903" i="1"/>
  <c r="S903" i="1"/>
  <c r="J903" i="1"/>
  <c r="K903" i="1" s="1"/>
  <c r="L903" i="1" s="1"/>
  <c r="M903" i="1" s="1"/>
  <c r="N902" i="1"/>
  <c r="G903" i="1"/>
  <c r="A904" i="1"/>
  <c r="C834" i="1"/>
  <c r="P833" i="1"/>
  <c r="B833" i="1" s="1"/>
  <c r="D904" i="1" l="1"/>
  <c r="E904" i="1" s="1"/>
  <c r="F905" i="1" s="1"/>
  <c r="O904" i="1"/>
  <c r="C835" i="1"/>
  <c r="P834" i="1"/>
  <c r="B834" i="1" s="1"/>
  <c r="Q903" i="1"/>
  <c r="R903" i="1" s="1"/>
  <c r="S904" i="1"/>
  <c r="J904" i="1"/>
  <c r="K904" i="1" s="1"/>
  <c r="L904" i="1" s="1"/>
  <c r="M904" i="1" s="1"/>
  <c r="T904" i="1"/>
  <c r="G904" i="1"/>
  <c r="H904" i="1" s="1"/>
  <c r="H903" i="1"/>
  <c r="N903" i="1" s="1"/>
  <c r="I916" i="1"/>
  <c r="A905" i="1"/>
  <c r="D905" i="1" l="1"/>
  <c r="E905" i="1" s="1"/>
  <c r="F906" i="1" s="1"/>
  <c r="O905" i="1"/>
  <c r="C836" i="1"/>
  <c r="P835" i="1"/>
  <c r="B835" i="1" s="1"/>
  <c r="Q904" i="1"/>
  <c r="R904" i="1" s="1"/>
  <c r="S905" i="1"/>
  <c r="J905" i="1"/>
  <c r="K905" i="1" s="1"/>
  <c r="L905" i="1" s="1"/>
  <c r="M905" i="1" s="1"/>
  <c r="T905" i="1"/>
  <c r="I917" i="1"/>
  <c r="N904" i="1"/>
  <c r="A906" i="1"/>
  <c r="G905" i="1"/>
  <c r="D906" i="1" l="1"/>
  <c r="E906" i="1" s="1"/>
  <c r="F907" i="1" s="1"/>
  <c r="O906" i="1"/>
  <c r="A907" i="1"/>
  <c r="Q905" i="1"/>
  <c r="R905" i="1" s="1"/>
  <c r="T906" i="1"/>
  <c r="S906" i="1"/>
  <c r="J906" i="1"/>
  <c r="K906" i="1" s="1"/>
  <c r="L906" i="1" s="1"/>
  <c r="M906" i="1" s="1"/>
  <c r="I918" i="1"/>
  <c r="G906" i="1"/>
  <c r="H905" i="1"/>
  <c r="N905" i="1" s="1"/>
  <c r="C837" i="1"/>
  <c r="P836" i="1"/>
  <c r="B836" i="1" s="1"/>
  <c r="D907" i="1" l="1"/>
  <c r="E907" i="1" s="1"/>
  <c r="F908" i="1" s="1"/>
  <c r="O907" i="1"/>
  <c r="G907" i="1"/>
  <c r="H907" i="1" s="1"/>
  <c r="A908" i="1"/>
  <c r="C838" i="1"/>
  <c r="P837" i="1"/>
  <c r="B837" i="1" s="1"/>
  <c r="I919" i="1"/>
  <c r="H906" i="1"/>
  <c r="N906" i="1" s="1"/>
  <c r="Q906" i="1"/>
  <c r="R906" i="1" s="1"/>
  <c r="T907" i="1"/>
  <c r="J907" i="1"/>
  <c r="K907" i="1" s="1"/>
  <c r="L907" i="1" s="1"/>
  <c r="M907" i="1" s="1"/>
  <c r="S907" i="1"/>
  <c r="D908" i="1" l="1"/>
  <c r="E908" i="1" s="1"/>
  <c r="F909" i="1" s="1"/>
  <c r="O908" i="1"/>
  <c r="I920" i="1"/>
  <c r="C839" i="1"/>
  <c r="P838" i="1"/>
  <c r="B838" i="1" s="1"/>
  <c r="Q907" i="1"/>
  <c r="R907" i="1" s="1"/>
  <c r="T908" i="1"/>
  <c r="J908" i="1"/>
  <c r="K908" i="1" s="1"/>
  <c r="L908" i="1" s="1"/>
  <c r="M908" i="1" s="1"/>
  <c r="S908" i="1"/>
  <c r="A909" i="1"/>
  <c r="N907" i="1"/>
  <c r="G908" i="1"/>
  <c r="D909" i="1" l="1"/>
  <c r="E909" i="1" s="1"/>
  <c r="F910" i="1" s="1"/>
  <c r="O909" i="1"/>
  <c r="G909" i="1"/>
  <c r="H909" i="1" s="1"/>
  <c r="C840" i="1"/>
  <c r="P839" i="1"/>
  <c r="B839" i="1" s="1"/>
  <c r="A910" i="1"/>
  <c r="I921" i="1"/>
  <c r="H908" i="1"/>
  <c r="N908" i="1" s="1"/>
  <c r="Q908" i="1"/>
  <c r="R908" i="1" s="1"/>
  <c r="S909" i="1"/>
  <c r="T909" i="1"/>
  <c r="J909" i="1"/>
  <c r="K909" i="1" s="1"/>
  <c r="L909" i="1" s="1"/>
  <c r="M909" i="1" s="1"/>
  <c r="D910" i="1" l="1"/>
  <c r="E910" i="1" s="1"/>
  <c r="F911" i="1" s="1"/>
  <c r="O910" i="1"/>
  <c r="G910" i="1"/>
  <c r="H910" i="1" s="1"/>
  <c r="N909" i="1"/>
  <c r="C841" i="1"/>
  <c r="P840" i="1"/>
  <c r="B840" i="1" s="1"/>
  <c r="A911" i="1"/>
  <c r="I922" i="1"/>
  <c r="Q909" i="1"/>
  <c r="R909" i="1" s="1"/>
  <c r="J910" i="1"/>
  <c r="K910" i="1" s="1"/>
  <c r="L910" i="1" s="1"/>
  <c r="M910" i="1" s="1"/>
  <c r="S910" i="1"/>
  <c r="T910" i="1"/>
  <c r="D911" i="1" l="1"/>
  <c r="E911" i="1" s="1"/>
  <c r="F912" i="1" s="1"/>
  <c r="O911" i="1"/>
  <c r="I923" i="1"/>
  <c r="Q910" i="1"/>
  <c r="R910" i="1" s="1"/>
  <c r="T911" i="1"/>
  <c r="J911" i="1"/>
  <c r="K911" i="1" s="1"/>
  <c r="L911" i="1" s="1"/>
  <c r="M911" i="1" s="1"/>
  <c r="S911" i="1"/>
  <c r="N910" i="1"/>
  <c r="A912" i="1"/>
  <c r="G911" i="1"/>
  <c r="C842" i="1"/>
  <c r="P841" i="1"/>
  <c r="B841" i="1" s="1"/>
  <c r="D912" i="1" l="1"/>
  <c r="E912" i="1" s="1"/>
  <c r="F913" i="1" s="1"/>
  <c r="O912" i="1"/>
  <c r="G912" i="1"/>
  <c r="H912" i="1" s="1"/>
  <c r="H911" i="1"/>
  <c r="N911" i="1" s="1"/>
  <c r="C843" i="1"/>
  <c r="P842" i="1"/>
  <c r="B842" i="1" s="1"/>
  <c r="I924" i="1"/>
  <c r="A913" i="1"/>
  <c r="Q911" i="1"/>
  <c r="R911" i="1" s="1"/>
  <c r="T912" i="1"/>
  <c r="S912" i="1"/>
  <c r="J912" i="1"/>
  <c r="K912" i="1" s="1"/>
  <c r="L912" i="1" s="1"/>
  <c r="M912" i="1" s="1"/>
  <c r="D913" i="1" l="1"/>
  <c r="E913" i="1" s="1"/>
  <c r="F914" i="1" s="1"/>
  <c r="O913" i="1"/>
  <c r="N912" i="1"/>
  <c r="A914" i="1"/>
  <c r="Q912" i="1"/>
  <c r="R912" i="1" s="1"/>
  <c r="S913" i="1"/>
  <c r="T913" i="1"/>
  <c r="J913" i="1"/>
  <c r="K913" i="1" s="1"/>
  <c r="L913" i="1" s="1"/>
  <c r="M913" i="1" s="1"/>
  <c r="C844" i="1"/>
  <c r="P843" i="1"/>
  <c r="B843" i="1" s="1"/>
  <c r="G913" i="1"/>
  <c r="I925" i="1"/>
  <c r="D914" i="1" l="1"/>
  <c r="E914" i="1" s="1"/>
  <c r="F915" i="1" s="1"/>
  <c r="O914" i="1"/>
  <c r="G914" i="1"/>
  <c r="H914" i="1" s="1"/>
  <c r="A915" i="1"/>
  <c r="C845" i="1"/>
  <c r="P844" i="1"/>
  <c r="B844" i="1" s="1"/>
  <c r="H913" i="1"/>
  <c r="N913" i="1" s="1"/>
  <c r="I926" i="1"/>
  <c r="Q913" i="1"/>
  <c r="R913" i="1" s="1"/>
  <c r="J914" i="1"/>
  <c r="K914" i="1" s="1"/>
  <c r="L914" i="1" s="1"/>
  <c r="M914" i="1" s="1"/>
  <c r="T914" i="1"/>
  <c r="S914" i="1"/>
  <c r="D915" i="1" l="1"/>
  <c r="E915" i="1" s="1"/>
  <c r="F916" i="1" s="1"/>
  <c r="O915" i="1"/>
  <c r="G915" i="1"/>
  <c r="H915" i="1" s="1"/>
  <c r="N914" i="1"/>
  <c r="I927" i="1"/>
  <c r="Q914" i="1"/>
  <c r="R914" i="1" s="1"/>
  <c r="J915" i="1"/>
  <c r="K915" i="1" s="1"/>
  <c r="L915" i="1" s="1"/>
  <c r="M915" i="1" s="1"/>
  <c r="S915" i="1"/>
  <c r="T915" i="1"/>
  <c r="C846" i="1"/>
  <c r="P845" i="1"/>
  <c r="B845" i="1" s="1"/>
  <c r="A916" i="1"/>
  <c r="D916" i="1" l="1"/>
  <c r="E916" i="1" s="1"/>
  <c r="F917" i="1" s="1"/>
  <c r="O916" i="1"/>
  <c r="N915" i="1"/>
  <c r="C847" i="1"/>
  <c r="P846" i="1"/>
  <c r="B846" i="1" s="1"/>
  <c r="A917" i="1"/>
  <c r="Q915" i="1"/>
  <c r="R915" i="1" s="1"/>
  <c r="S916" i="1"/>
  <c r="J916" i="1"/>
  <c r="K916" i="1" s="1"/>
  <c r="L916" i="1" s="1"/>
  <c r="M916" i="1" s="1"/>
  <c r="T916" i="1"/>
  <c r="G916" i="1"/>
  <c r="H916" i="1" s="1"/>
  <c r="I928" i="1"/>
  <c r="D917" i="1" l="1"/>
  <c r="E917" i="1" s="1"/>
  <c r="F918" i="1" s="1"/>
  <c r="O917" i="1"/>
  <c r="A918" i="1"/>
  <c r="I929" i="1"/>
  <c r="C848" i="1"/>
  <c r="P847" i="1"/>
  <c r="B847" i="1" s="1"/>
  <c r="N916" i="1"/>
  <c r="Q916" i="1"/>
  <c r="R916" i="1" s="1"/>
  <c r="J917" i="1"/>
  <c r="K917" i="1" s="1"/>
  <c r="L917" i="1" s="1"/>
  <c r="M917" i="1" s="1"/>
  <c r="T917" i="1"/>
  <c r="S917" i="1"/>
  <c r="G917" i="1"/>
  <c r="G918" i="1" s="1"/>
  <c r="D918" i="1" l="1"/>
  <c r="E918" i="1" s="1"/>
  <c r="F919" i="1" s="1"/>
  <c r="O918" i="1"/>
  <c r="H918" i="1"/>
  <c r="I930" i="1"/>
  <c r="H917" i="1"/>
  <c r="N917" i="1" s="1"/>
  <c r="A919" i="1"/>
  <c r="C849" i="1"/>
  <c r="P848" i="1"/>
  <c r="B848" i="1" s="1"/>
  <c r="Q917" i="1"/>
  <c r="R917" i="1" s="1"/>
  <c r="J918" i="1"/>
  <c r="K918" i="1" s="1"/>
  <c r="L918" i="1" s="1"/>
  <c r="M918" i="1" s="1"/>
  <c r="T918" i="1"/>
  <c r="S918" i="1"/>
  <c r="D919" i="1" l="1"/>
  <c r="E919" i="1" s="1"/>
  <c r="F920" i="1" s="1"/>
  <c r="O919" i="1"/>
  <c r="N918" i="1"/>
  <c r="Q918" i="1"/>
  <c r="R918" i="1" s="1"/>
  <c r="T919" i="1"/>
  <c r="S919" i="1"/>
  <c r="J919" i="1"/>
  <c r="K919" i="1" s="1"/>
  <c r="L919" i="1" s="1"/>
  <c r="M919" i="1" s="1"/>
  <c r="C850" i="1"/>
  <c r="P849" i="1"/>
  <c r="B849" i="1" s="1"/>
  <c r="A920" i="1"/>
  <c r="I931" i="1"/>
  <c r="G919" i="1"/>
  <c r="H919" i="1" s="1"/>
  <c r="D920" i="1" l="1"/>
  <c r="E920" i="1" s="1"/>
  <c r="F921" i="1" s="1"/>
  <c r="O920" i="1"/>
  <c r="N919" i="1"/>
  <c r="I932" i="1"/>
  <c r="Q919" i="1"/>
  <c r="R919" i="1" s="1"/>
  <c r="J920" i="1"/>
  <c r="K920" i="1" s="1"/>
  <c r="L920" i="1" s="1"/>
  <c r="M920" i="1" s="1"/>
  <c r="T920" i="1"/>
  <c r="S920" i="1"/>
  <c r="C851" i="1"/>
  <c r="P850" i="1"/>
  <c r="B850" i="1" s="1"/>
  <c r="G920" i="1"/>
  <c r="A921" i="1"/>
  <c r="D921" i="1" l="1"/>
  <c r="E921" i="1" s="1"/>
  <c r="F922" i="1" s="1"/>
  <c r="O921" i="1"/>
  <c r="Q920" i="1"/>
  <c r="R920" i="1" s="1"/>
  <c r="S921" i="1"/>
  <c r="T921" i="1"/>
  <c r="J921" i="1"/>
  <c r="K921" i="1" s="1"/>
  <c r="L921" i="1" s="1"/>
  <c r="M921" i="1" s="1"/>
  <c r="G921" i="1"/>
  <c r="H921" i="1" s="1"/>
  <c r="I933" i="1"/>
  <c r="A922" i="1"/>
  <c r="H920" i="1"/>
  <c r="N920" i="1" s="1"/>
  <c r="C852" i="1"/>
  <c r="P851" i="1"/>
  <c r="B851" i="1" s="1"/>
  <c r="D922" i="1" l="1"/>
  <c r="E922" i="1" s="1"/>
  <c r="F923" i="1" s="1"/>
  <c r="O922" i="1"/>
  <c r="N921" i="1"/>
  <c r="Q921" i="1"/>
  <c r="R921" i="1" s="1"/>
  <c r="J922" i="1"/>
  <c r="K922" i="1" s="1"/>
  <c r="L922" i="1" s="1"/>
  <c r="M922" i="1" s="1"/>
  <c r="S922" i="1"/>
  <c r="T922" i="1"/>
  <c r="I934" i="1"/>
  <c r="C853" i="1"/>
  <c r="P852" i="1"/>
  <c r="B852" i="1" s="1"/>
  <c r="A923" i="1"/>
  <c r="G922" i="1"/>
  <c r="H922" i="1" s="1"/>
  <c r="D923" i="1" l="1"/>
  <c r="E923" i="1" s="1"/>
  <c r="F924" i="1" s="1"/>
  <c r="O923" i="1"/>
  <c r="A924" i="1"/>
  <c r="C854" i="1"/>
  <c r="P853" i="1"/>
  <c r="B853" i="1" s="1"/>
  <c r="Q922" i="1"/>
  <c r="R922" i="1" s="1"/>
  <c r="T923" i="1"/>
  <c r="J923" i="1"/>
  <c r="K923" i="1" s="1"/>
  <c r="L923" i="1" s="1"/>
  <c r="M923" i="1" s="1"/>
  <c r="S923" i="1"/>
  <c r="I935" i="1"/>
  <c r="N922" i="1"/>
  <c r="G923" i="1"/>
  <c r="D924" i="1" l="1"/>
  <c r="E924" i="1" s="1"/>
  <c r="F925" i="1" s="1"/>
  <c r="O924" i="1"/>
  <c r="G924" i="1"/>
  <c r="H924" i="1" s="1"/>
  <c r="C855" i="1"/>
  <c r="P854" i="1"/>
  <c r="B854" i="1" s="1"/>
  <c r="I936" i="1"/>
  <c r="A925" i="1"/>
  <c r="H923" i="1"/>
  <c r="N923" i="1" s="1"/>
  <c r="Q923" i="1"/>
  <c r="R923" i="1" s="1"/>
  <c r="S924" i="1"/>
  <c r="J924" i="1"/>
  <c r="K924" i="1" s="1"/>
  <c r="L924" i="1" s="1"/>
  <c r="M924" i="1" s="1"/>
  <c r="T924" i="1"/>
  <c r="D925" i="1" l="1"/>
  <c r="E925" i="1" s="1"/>
  <c r="F926" i="1" s="1"/>
  <c r="O925" i="1"/>
  <c r="N924" i="1"/>
  <c r="A926" i="1"/>
  <c r="I937" i="1"/>
  <c r="Q924" i="1"/>
  <c r="R924" i="1" s="1"/>
  <c r="T925" i="1"/>
  <c r="S925" i="1"/>
  <c r="J925" i="1"/>
  <c r="K925" i="1" s="1"/>
  <c r="L925" i="1" s="1"/>
  <c r="M925" i="1" s="1"/>
  <c r="G925" i="1"/>
  <c r="C856" i="1"/>
  <c r="P855" i="1"/>
  <c r="B855" i="1" s="1"/>
  <c r="D926" i="1" l="1"/>
  <c r="E926" i="1" s="1"/>
  <c r="F927" i="1" s="1"/>
  <c r="O926" i="1"/>
  <c r="G926" i="1"/>
  <c r="H926" i="1" s="1"/>
  <c r="Q925" i="1"/>
  <c r="R925" i="1" s="1"/>
  <c r="J926" i="1"/>
  <c r="K926" i="1" s="1"/>
  <c r="L926" i="1" s="1"/>
  <c r="M926" i="1" s="1"/>
  <c r="S926" i="1"/>
  <c r="T926" i="1"/>
  <c r="H925" i="1"/>
  <c r="N925" i="1" s="1"/>
  <c r="C857" i="1"/>
  <c r="P856" i="1"/>
  <c r="B856" i="1" s="1"/>
  <c r="I938" i="1"/>
  <c r="A927" i="1"/>
  <c r="D927" i="1" l="1"/>
  <c r="E927" i="1" s="1"/>
  <c r="F928" i="1" s="1"/>
  <c r="O927" i="1"/>
  <c r="N926" i="1"/>
  <c r="Q926" i="1"/>
  <c r="R926" i="1" s="1"/>
  <c r="J927" i="1"/>
  <c r="K927" i="1" s="1"/>
  <c r="L927" i="1" s="1"/>
  <c r="M927" i="1" s="1"/>
  <c r="T927" i="1"/>
  <c r="S927" i="1"/>
  <c r="G927" i="1"/>
  <c r="H927" i="1" s="1"/>
  <c r="A928" i="1"/>
  <c r="C858" i="1"/>
  <c r="P857" i="1"/>
  <c r="B857" i="1" s="1"/>
  <c r="I939" i="1"/>
  <c r="D928" i="1" l="1"/>
  <c r="E928" i="1" s="1"/>
  <c r="F929" i="1" s="1"/>
  <c r="O928" i="1"/>
  <c r="N927" i="1"/>
  <c r="A929" i="1"/>
  <c r="G928" i="1"/>
  <c r="C859" i="1"/>
  <c r="P858" i="1"/>
  <c r="B858" i="1" s="1"/>
  <c r="I940" i="1"/>
  <c r="Q927" i="1"/>
  <c r="R927" i="1" s="1"/>
  <c r="J928" i="1"/>
  <c r="K928" i="1" s="1"/>
  <c r="L928" i="1" s="1"/>
  <c r="M928" i="1" s="1"/>
  <c r="S928" i="1"/>
  <c r="T928" i="1"/>
  <c r="D929" i="1" l="1"/>
  <c r="E929" i="1" s="1"/>
  <c r="F930" i="1" s="1"/>
  <c r="O929" i="1"/>
  <c r="G929" i="1"/>
  <c r="H929" i="1" s="1"/>
  <c r="C860" i="1"/>
  <c r="P859" i="1"/>
  <c r="B859" i="1" s="1"/>
  <c r="I941" i="1"/>
  <c r="A930" i="1"/>
  <c r="Q928" i="1"/>
  <c r="R928" i="1" s="1"/>
  <c r="J929" i="1"/>
  <c r="K929" i="1" s="1"/>
  <c r="L929" i="1" s="1"/>
  <c r="M929" i="1" s="1"/>
  <c r="T929" i="1"/>
  <c r="S929" i="1"/>
  <c r="H928" i="1"/>
  <c r="N928" i="1" s="1"/>
  <c r="D930" i="1" l="1"/>
  <c r="E930" i="1" s="1"/>
  <c r="F931" i="1" s="1"/>
  <c r="O930" i="1"/>
  <c r="G930" i="1"/>
  <c r="H930" i="1" s="1"/>
  <c r="N929" i="1"/>
  <c r="Q929" i="1"/>
  <c r="R929" i="1" s="1"/>
  <c r="J930" i="1"/>
  <c r="K930" i="1" s="1"/>
  <c r="L930" i="1" s="1"/>
  <c r="M930" i="1" s="1"/>
  <c r="T930" i="1"/>
  <c r="S930" i="1"/>
  <c r="C861" i="1"/>
  <c r="P860" i="1"/>
  <c r="B860" i="1" s="1"/>
  <c r="A931" i="1"/>
  <c r="I942" i="1"/>
  <c r="D931" i="1" l="1"/>
  <c r="E931" i="1" s="1"/>
  <c r="F932" i="1" s="1"/>
  <c r="O931" i="1"/>
  <c r="I943" i="1"/>
  <c r="Q930" i="1"/>
  <c r="R930" i="1" s="1"/>
  <c r="J931" i="1"/>
  <c r="K931" i="1" s="1"/>
  <c r="L931" i="1" s="1"/>
  <c r="M931" i="1" s="1"/>
  <c r="S931" i="1"/>
  <c r="T931" i="1"/>
  <c r="N930" i="1"/>
  <c r="A932" i="1"/>
  <c r="G931" i="1"/>
  <c r="C862" i="1"/>
  <c r="P861" i="1"/>
  <c r="B861" i="1" s="1"/>
  <c r="D932" i="1" l="1"/>
  <c r="E932" i="1" s="1"/>
  <c r="F933" i="1" s="1"/>
  <c r="O932" i="1"/>
  <c r="G932" i="1"/>
  <c r="H932" i="1" s="1"/>
  <c r="I944" i="1"/>
  <c r="C863" i="1"/>
  <c r="P862" i="1"/>
  <c r="B862" i="1" s="1"/>
  <c r="H931" i="1"/>
  <c r="N931" i="1" s="1"/>
  <c r="A933" i="1"/>
  <c r="Q931" i="1"/>
  <c r="R931" i="1" s="1"/>
  <c r="T932" i="1"/>
  <c r="S932" i="1"/>
  <c r="J932" i="1"/>
  <c r="K932" i="1" s="1"/>
  <c r="L932" i="1" s="1"/>
  <c r="M932" i="1" s="1"/>
  <c r="D933" i="1" l="1"/>
  <c r="E933" i="1" s="1"/>
  <c r="F934" i="1" s="1"/>
  <c r="O933" i="1"/>
  <c r="G933" i="1"/>
  <c r="H933" i="1" s="1"/>
  <c r="N932" i="1"/>
  <c r="C864" i="1"/>
  <c r="P863" i="1"/>
  <c r="B863" i="1" s="1"/>
  <c r="I945" i="1"/>
  <c r="A934" i="1"/>
  <c r="Q932" i="1"/>
  <c r="R932" i="1" s="1"/>
  <c r="J933" i="1"/>
  <c r="K933" i="1" s="1"/>
  <c r="L933" i="1" s="1"/>
  <c r="M933" i="1" s="1"/>
  <c r="T933" i="1"/>
  <c r="S933" i="1"/>
  <c r="D934" i="1" l="1"/>
  <c r="E934" i="1" s="1"/>
  <c r="F935" i="1" s="1"/>
  <c r="O934" i="1"/>
  <c r="N933" i="1"/>
  <c r="C865" i="1"/>
  <c r="P864" i="1"/>
  <c r="B864" i="1" s="1"/>
  <c r="Q933" i="1"/>
  <c r="R933" i="1" s="1"/>
  <c r="T934" i="1"/>
  <c r="S934" i="1"/>
  <c r="J934" i="1"/>
  <c r="K934" i="1" s="1"/>
  <c r="L934" i="1" s="1"/>
  <c r="M934" i="1" s="1"/>
  <c r="A935" i="1"/>
  <c r="I946" i="1"/>
  <c r="G934" i="1"/>
  <c r="H934" i="1" s="1"/>
  <c r="D935" i="1" l="1"/>
  <c r="E935" i="1" s="1"/>
  <c r="F936" i="1" s="1"/>
  <c r="O935" i="1"/>
  <c r="N934" i="1"/>
  <c r="I947" i="1"/>
  <c r="C866" i="1"/>
  <c r="P865" i="1"/>
  <c r="B865" i="1" s="1"/>
  <c r="A936" i="1"/>
  <c r="Q934" i="1"/>
  <c r="R934" i="1" s="1"/>
  <c r="J935" i="1"/>
  <c r="K935" i="1" s="1"/>
  <c r="L935" i="1" s="1"/>
  <c r="M935" i="1" s="1"/>
  <c r="T935" i="1"/>
  <c r="S935" i="1"/>
  <c r="G935" i="1"/>
  <c r="D936" i="1" l="1"/>
  <c r="E936" i="1" s="1"/>
  <c r="F937" i="1" s="1"/>
  <c r="O936" i="1"/>
  <c r="G936" i="1"/>
  <c r="H936" i="1" s="1"/>
  <c r="Q935" i="1"/>
  <c r="R935" i="1" s="1"/>
  <c r="T936" i="1"/>
  <c r="S936" i="1"/>
  <c r="J936" i="1"/>
  <c r="K936" i="1" s="1"/>
  <c r="L936" i="1" s="1"/>
  <c r="M936" i="1" s="1"/>
  <c r="I948" i="1"/>
  <c r="A937" i="1"/>
  <c r="C867" i="1"/>
  <c r="P866" i="1"/>
  <c r="B866" i="1" s="1"/>
  <c r="H935" i="1"/>
  <c r="N935" i="1" s="1"/>
  <c r="D937" i="1" l="1"/>
  <c r="E937" i="1" s="1"/>
  <c r="F938" i="1" s="1"/>
  <c r="O937" i="1"/>
  <c r="N936" i="1"/>
  <c r="A938" i="1"/>
  <c r="I949" i="1"/>
  <c r="C868" i="1"/>
  <c r="P867" i="1"/>
  <c r="B867" i="1" s="1"/>
  <c r="Q936" i="1"/>
  <c r="R936" i="1" s="1"/>
  <c r="J937" i="1"/>
  <c r="K937" i="1" s="1"/>
  <c r="L937" i="1" s="1"/>
  <c r="M937" i="1" s="1"/>
  <c r="T937" i="1"/>
  <c r="S937" i="1"/>
  <c r="G937" i="1"/>
  <c r="H937" i="1" s="1"/>
  <c r="D938" i="1" l="1"/>
  <c r="E938" i="1" s="1"/>
  <c r="F939" i="1" s="1"/>
  <c r="O938" i="1"/>
  <c r="I950" i="1"/>
  <c r="N937" i="1"/>
  <c r="C869" i="1"/>
  <c r="P868" i="1"/>
  <c r="B868" i="1" s="1"/>
  <c r="Q937" i="1"/>
  <c r="R937" i="1" s="1"/>
  <c r="T938" i="1"/>
  <c r="S938" i="1"/>
  <c r="J938" i="1"/>
  <c r="K938" i="1" s="1"/>
  <c r="L938" i="1" s="1"/>
  <c r="M938" i="1" s="1"/>
  <c r="G938" i="1"/>
  <c r="A939" i="1"/>
  <c r="D939" i="1" l="1"/>
  <c r="E939" i="1" s="1"/>
  <c r="F940" i="1" s="1"/>
  <c r="O939" i="1"/>
  <c r="G939" i="1"/>
  <c r="H939" i="1" s="1"/>
  <c r="A940" i="1"/>
  <c r="Q938" i="1"/>
  <c r="R938" i="1" s="1"/>
  <c r="J939" i="1"/>
  <c r="K939" i="1" s="1"/>
  <c r="L939" i="1" s="1"/>
  <c r="M939" i="1" s="1"/>
  <c r="S939" i="1"/>
  <c r="T939" i="1"/>
  <c r="I951" i="1"/>
  <c r="H938" i="1"/>
  <c r="N938" i="1" s="1"/>
  <c r="C870" i="1"/>
  <c r="P869" i="1"/>
  <c r="B869" i="1" s="1"/>
  <c r="D940" i="1" l="1"/>
  <c r="E940" i="1" s="1"/>
  <c r="F941" i="1" s="1"/>
  <c r="O940" i="1"/>
  <c r="N939" i="1"/>
  <c r="C871" i="1"/>
  <c r="P870" i="1"/>
  <c r="B870" i="1" s="1"/>
  <c r="Q939" i="1"/>
  <c r="R939" i="1" s="1"/>
  <c r="S940" i="1"/>
  <c r="J940" i="1"/>
  <c r="K940" i="1" s="1"/>
  <c r="L940" i="1" s="1"/>
  <c r="M940" i="1" s="1"/>
  <c r="T940" i="1"/>
  <c r="G940" i="1"/>
  <c r="H940" i="1" s="1"/>
  <c r="I952" i="1"/>
  <c r="A941" i="1"/>
  <c r="D941" i="1" l="1"/>
  <c r="E941" i="1" s="1"/>
  <c r="F942" i="1" s="1"/>
  <c r="O941" i="1"/>
  <c r="N940" i="1"/>
  <c r="C872" i="1"/>
  <c r="P871" i="1"/>
  <c r="B871" i="1" s="1"/>
  <c r="A942" i="1"/>
  <c r="I953" i="1"/>
  <c r="Q940" i="1"/>
  <c r="R940" i="1" s="1"/>
  <c r="S941" i="1"/>
  <c r="T941" i="1"/>
  <c r="J941" i="1"/>
  <c r="K941" i="1" s="1"/>
  <c r="L941" i="1" s="1"/>
  <c r="M941" i="1" s="1"/>
  <c r="G941" i="1"/>
  <c r="H941" i="1" s="1"/>
  <c r="D942" i="1" l="1"/>
  <c r="E942" i="1" s="1"/>
  <c r="F943" i="1" s="1"/>
  <c r="O942" i="1"/>
  <c r="N941" i="1"/>
  <c r="A943" i="1"/>
  <c r="C873" i="1"/>
  <c r="P872" i="1"/>
  <c r="B872" i="1" s="1"/>
  <c r="I954" i="1"/>
  <c r="Q941" i="1"/>
  <c r="R941" i="1" s="1"/>
  <c r="T942" i="1"/>
  <c r="J942" i="1"/>
  <c r="K942" i="1" s="1"/>
  <c r="L942" i="1" s="1"/>
  <c r="M942" i="1" s="1"/>
  <c r="S942" i="1"/>
  <c r="G942" i="1"/>
  <c r="H942" i="1" s="1"/>
  <c r="D943" i="1" l="1"/>
  <c r="E943" i="1" s="1"/>
  <c r="F944" i="1" s="1"/>
  <c r="O943" i="1"/>
  <c r="N942" i="1"/>
  <c r="I955" i="1"/>
  <c r="Q942" i="1"/>
  <c r="R942" i="1" s="1"/>
  <c r="J943" i="1"/>
  <c r="K943" i="1" s="1"/>
  <c r="L943" i="1" s="1"/>
  <c r="M943" i="1" s="1"/>
  <c r="S943" i="1"/>
  <c r="T943" i="1"/>
  <c r="G943" i="1"/>
  <c r="H943" i="1" s="1"/>
  <c r="C874" i="1"/>
  <c r="P873" i="1"/>
  <c r="B873" i="1" s="1"/>
  <c r="A944" i="1"/>
  <c r="D944" i="1" l="1"/>
  <c r="E944" i="1" s="1"/>
  <c r="F945" i="1" s="1"/>
  <c r="O944" i="1"/>
  <c r="N943" i="1"/>
  <c r="A945" i="1"/>
  <c r="I956" i="1"/>
  <c r="Q943" i="1"/>
  <c r="R943" i="1" s="1"/>
  <c r="J944" i="1"/>
  <c r="K944" i="1" s="1"/>
  <c r="L944" i="1" s="1"/>
  <c r="M944" i="1" s="1"/>
  <c r="T944" i="1"/>
  <c r="S944" i="1"/>
  <c r="G944" i="1"/>
  <c r="H944" i="1" s="1"/>
  <c r="C875" i="1"/>
  <c r="P874" i="1"/>
  <c r="B874" i="1" s="1"/>
  <c r="D945" i="1" l="1"/>
  <c r="E945" i="1" s="1"/>
  <c r="F946" i="1" s="1"/>
  <c r="O945" i="1"/>
  <c r="C876" i="1"/>
  <c r="P875" i="1"/>
  <c r="B875" i="1" s="1"/>
  <c r="A946" i="1"/>
  <c r="N944" i="1"/>
  <c r="I957" i="1"/>
  <c r="Q944" i="1"/>
  <c r="R944" i="1" s="1"/>
  <c r="T945" i="1"/>
  <c r="J945" i="1"/>
  <c r="K945" i="1" s="1"/>
  <c r="L945" i="1" s="1"/>
  <c r="M945" i="1" s="1"/>
  <c r="S945" i="1"/>
  <c r="G945" i="1"/>
  <c r="H945" i="1" s="1"/>
  <c r="D946" i="1" l="1"/>
  <c r="E946" i="1" s="1"/>
  <c r="F947" i="1" s="1"/>
  <c r="O946" i="1"/>
  <c r="I958" i="1"/>
  <c r="N945" i="1"/>
  <c r="A947" i="1"/>
  <c r="Q945" i="1"/>
  <c r="R945" i="1" s="1"/>
  <c r="T946" i="1"/>
  <c r="S946" i="1"/>
  <c r="J946" i="1"/>
  <c r="K946" i="1" s="1"/>
  <c r="L946" i="1" s="1"/>
  <c r="M946" i="1" s="1"/>
  <c r="G946" i="1"/>
  <c r="H946" i="1" s="1"/>
  <c r="C877" i="1"/>
  <c r="P876" i="1"/>
  <c r="B876" i="1" s="1"/>
  <c r="D947" i="1" l="1"/>
  <c r="E947" i="1" s="1"/>
  <c r="F948" i="1" s="1"/>
  <c r="O947" i="1"/>
  <c r="N946" i="1"/>
  <c r="I959" i="1"/>
  <c r="C878" i="1"/>
  <c r="P877" i="1"/>
  <c r="B877" i="1" s="1"/>
  <c r="Q946" i="1"/>
  <c r="R946" i="1" s="1"/>
  <c r="J947" i="1"/>
  <c r="K947" i="1" s="1"/>
  <c r="L947" i="1" s="1"/>
  <c r="M947" i="1" s="1"/>
  <c r="S947" i="1"/>
  <c r="T947" i="1"/>
  <c r="G947" i="1"/>
  <c r="H947" i="1" s="1"/>
  <c r="A948" i="1"/>
  <c r="D948" i="1" l="1"/>
  <c r="E948" i="1" s="1"/>
  <c r="F949" i="1" s="1"/>
  <c r="O948" i="1"/>
  <c r="Q947" i="1"/>
  <c r="R947" i="1" s="1"/>
  <c r="J948" i="1"/>
  <c r="K948" i="1" s="1"/>
  <c r="L948" i="1" s="1"/>
  <c r="M948" i="1" s="1"/>
  <c r="S948" i="1"/>
  <c r="T948" i="1"/>
  <c r="G948" i="1"/>
  <c r="H948" i="1" s="1"/>
  <c r="N947" i="1"/>
  <c r="I960" i="1"/>
  <c r="A949" i="1"/>
  <c r="C879" i="1"/>
  <c r="P878" i="1"/>
  <c r="B878" i="1" s="1"/>
  <c r="D949" i="1" l="1"/>
  <c r="E949" i="1" s="1"/>
  <c r="F950" i="1" s="1"/>
  <c r="O949" i="1"/>
  <c r="C880" i="1"/>
  <c r="P879" i="1"/>
  <c r="B879" i="1" s="1"/>
  <c r="I961" i="1"/>
  <c r="N948" i="1"/>
  <c r="A950" i="1"/>
  <c r="Q948" i="1"/>
  <c r="R948" i="1" s="1"/>
  <c r="J949" i="1"/>
  <c r="K949" i="1" s="1"/>
  <c r="L949" i="1" s="1"/>
  <c r="M949" i="1" s="1"/>
  <c r="T949" i="1"/>
  <c r="S949" i="1"/>
  <c r="G949" i="1"/>
  <c r="H949" i="1" s="1"/>
  <c r="D950" i="1" l="1"/>
  <c r="E950" i="1" s="1"/>
  <c r="F951" i="1" s="1"/>
  <c r="O950" i="1"/>
  <c r="N949" i="1"/>
  <c r="C881" i="1"/>
  <c r="P880" i="1"/>
  <c r="B880" i="1" s="1"/>
  <c r="A951" i="1"/>
  <c r="I962" i="1"/>
  <c r="Q949" i="1"/>
  <c r="R949" i="1" s="1"/>
  <c r="S950" i="1"/>
  <c r="T950" i="1"/>
  <c r="J950" i="1"/>
  <c r="K950" i="1" s="1"/>
  <c r="L950" i="1" s="1"/>
  <c r="M950" i="1" s="1"/>
  <c r="G950" i="1"/>
  <c r="H950" i="1" s="1"/>
  <c r="D951" i="1" l="1"/>
  <c r="E951" i="1" s="1"/>
  <c r="F952" i="1" s="1"/>
  <c r="O951" i="1"/>
  <c r="I963" i="1"/>
  <c r="Q950" i="1"/>
  <c r="R950" i="1" s="1"/>
  <c r="T951" i="1"/>
  <c r="S951" i="1"/>
  <c r="J951" i="1"/>
  <c r="K951" i="1" s="1"/>
  <c r="L951" i="1" s="1"/>
  <c r="M951" i="1" s="1"/>
  <c r="G951" i="1"/>
  <c r="H951" i="1" s="1"/>
  <c r="C882" i="1"/>
  <c r="P881" i="1"/>
  <c r="B881" i="1" s="1"/>
  <c r="N950" i="1"/>
  <c r="A952" i="1"/>
  <c r="D952" i="1" l="1"/>
  <c r="E952" i="1" s="1"/>
  <c r="F953" i="1" s="1"/>
  <c r="O952" i="1"/>
  <c r="N951" i="1"/>
  <c r="I964" i="1"/>
  <c r="A953" i="1"/>
  <c r="Q951" i="1"/>
  <c r="R951" i="1" s="1"/>
  <c r="T952" i="1"/>
  <c r="S952" i="1"/>
  <c r="J952" i="1"/>
  <c r="K952" i="1" s="1"/>
  <c r="L952" i="1" s="1"/>
  <c r="M952" i="1" s="1"/>
  <c r="G952" i="1"/>
  <c r="H952" i="1" s="1"/>
  <c r="C883" i="1"/>
  <c r="P882" i="1"/>
  <c r="B882" i="1" s="1"/>
  <c r="D953" i="1" l="1"/>
  <c r="E953" i="1" s="1"/>
  <c r="F954" i="1" s="1"/>
  <c r="O953" i="1"/>
  <c r="N952" i="1"/>
  <c r="A954" i="1"/>
  <c r="Q952" i="1"/>
  <c r="R952" i="1" s="1"/>
  <c r="T953" i="1"/>
  <c r="J953" i="1"/>
  <c r="K953" i="1" s="1"/>
  <c r="L953" i="1" s="1"/>
  <c r="M953" i="1" s="1"/>
  <c r="S953" i="1"/>
  <c r="G953" i="1"/>
  <c r="H953" i="1" s="1"/>
  <c r="I965" i="1"/>
  <c r="C884" i="1"/>
  <c r="P883" i="1"/>
  <c r="B883" i="1" s="1"/>
  <c r="D954" i="1" l="1"/>
  <c r="E954" i="1" s="1"/>
  <c r="F955" i="1" s="1"/>
  <c r="O954" i="1"/>
  <c r="N953" i="1"/>
  <c r="C885" i="1"/>
  <c r="P884" i="1"/>
  <c r="B884" i="1" s="1"/>
  <c r="Q953" i="1"/>
  <c r="R953" i="1" s="1"/>
  <c r="T954" i="1"/>
  <c r="S954" i="1"/>
  <c r="J954" i="1"/>
  <c r="K954" i="1" s="1"/>
  <c r="L954" i="1" s="1"/>
  <c r="M954" i="1" s="1"/>
  <c r="G954" i="1"/>
  <c r="H954" i="1" s="1"/>
  <c r="I966" i="1"/>
  <c r="A955" i="1"/>
  <c r="D955" i="1" l="1"/>
  <c r="E955" i="1" s="1"/>
  <c r="F956" i="1" s="1"/>
  <c r="O955" i="1"/>
  <c r="N954" i="1"/>
  <c r="Q954" i="1"/>
  <c r="R954" i="1" s="1"/>
  <c r="S955" i="1"/>
  <c r="T955" i="1"/>
  <c r="J955" i="1"/>
  <c r="K955" i="1" s="1"/>
  <c r="L955" i="1" s="1"/>
  <c r="M955" i="1" s="1"/>
  <c r="G955" i="1"/>
  <c r="H955" i="1" s="1"/>
  <c r="C886" i="1"/>
  <c r="P885" i="1"/>
  <c r="B885" i="1" s="1"/>
  <c r="A956" i="1"/>
  <c r="I967" i="1"/>
  <c r="D956" i="1" l="1"/>
  <c r="E956" i="1" s="1"/>
  <c r="F957" i="1" s="1"/>
  <c r="O956" i="1"/>
  <c r="C887" i="1"/>
  <c r="P886" i="1"/>
  <c r="B886" i="1" s="1"/>
  <c r="A957" i="1"/>
  <c r="N955" i="1"/>
  <c r="Q955" i="1"/>
  <c r="R955" i="1" s="1"/>
  <c r="J956" i="1"/>
  <c r="K956" i="1" s="1"/>
  <c r="L956" i="1" s="1"/>
  <c r="M956" i="1" s="1"/>
  <c r="T956" i="1"/>
  <c r="S956" i="1"/>
  <c r="G956" i="1"/>
  <c r="H956" i="1" s="1"/>
  <c r="I968" i="1"/>
  <c r="D957" i="1" l="1"/>
  <c r="E957" i="1" s="1"/>
  <c r="F958" i="1" s="1"/>
  <c r="O957" i="1"/>
  <c r="N956" i="1"/>
  <c r="I969" i="1"/>
  <c r="A958" i="1"/>
  <c r="Q956" i="1"/>
  <c r="R956" i="1" s="1"/>
  <c r="J957" i="1"/>
  <c r="K957" i="1" s="1"/>
  <c r="L957" i="1" s="1"/>
  <c r="M957" i="1" s="1"/>
  <c r="T957" i="1"/>
  <c r="S957" i="1"/>
  <c r="G957" i="1"/>
  <c r="H957" i="1" s="1"/>
  <c r="C888" i="1"/>
  <c r="P887" i="1"/>
  <c r="B887" i="1" s="1"/>
  <c r="D958" i="1" l="1"/>
  <c r="E958" i="1" s="1"/>
  <c r="F959" i="1" s="1"/>
  <c r="O958" i="1"/>
  <c r="N957" i="1"/>
  <c r="Q957" i="1"/>
  <c r="R957" i="1" s="1"/>
  <c r="T958" i="1"/>
  <c r="S958" i="1"/>
  <c r="J958" i="1"/>
  <c r="K958" i="1" s="1"/>
  <c r="L958" i="1" s="1"/>
  <c r="M958" i="1" s="1"/>
  <c r="G958" i="1"/>
  <c r="H958" i="1" s="1"/>
  <c r="C889" i="1"/>
  <c r="P888" i="1"/>
  <c r="B888" i="1" s="1"/>
  <c r="I970" i="1"/>
  <c r="A959" i="1"/>
  <c r="D959" i="1" l="1"/>
  <c r="E959" i="1" s="1"/>
  <c r="F960" i="1" s="1"/>
  <c r="O959" i="1"/>
  <c r="N958" i="1"/>
  <c r="I971" i="1"/>
  <c r="A960" i="1"/>
  <c r="S959" i="1"/>
  <c r="T959" i="1"/>
  <c r="Q958" i="1"/>
  <c r="R958" i="1" s="1"/>
  <c r="J959" i="1"/>
  <c r="K959" i="1" s="1"/>
  <c r="L959" i="1" s="1"/>
  <c r="M959" i="1" s="1"/>
  <c r="G959" i="1"/>
  <c r="H959" i="1" s="1"/>
  <c r="C890" i="1"/>
  <c r="P889" i="1"/>
  <c r="B889" i="1" s="1"/>
  <c r="D960" i="1" l="1"/>
  <c r="E960" i="1" s="1"/>
  <c r="F961" i="1" s="1"/>
  <c r="O960" i="1"/>
  <c r="N959" i="1"/>
  <c r="C891" i="1"/>
  <c r="P890" i="1"/>
  <c r="B890" i="1" s="1"/>
  <c r="I972" i="1"/>
  <c r="A961" i="1"/>
  <c r="S960" i="1"/>
  <c r="J960" i="1"/>
  <c r="K960" i="1" s="1"/>
  <c r="L960" i="1" s="1"/>
  <c r="M960" i="1" s="1"/>
  <c r="T960" i="1"/>
  <c r="Q959" i="1"/>
  <c r="R959" i="1" s="1"/>
  <c r="G960" i="1"/>
  <c r="H960" i="1" s="1"/>
  <c r="D961" i="1" l="1"/>
  <c r="E961" i="1" s="1"/>
  <c r="F962" i="1" s="1"/>
  <c r="O961" i="1"/>
  <c r="C892" i="1"/>
  <c r="P891" i="1"/>
  <c r="B891" i="1" s="1"/>
  <c r="I973" i="1"/>
  <c r="A962" i="1"/>
  <c r="N960" i="1"/>
  <c r="J961" i="1"/>
  <c r="K961" i="1" s="1"/>
  <c r="L961" i="1" s="1"/>
  <c r="M961" i="1" s="1"/>
  <c r="S961" i="1"/>
  <c r="T961" i="1"/>
  <c r="Q960" i="1"/>
  <c r="R960" i="1" s="1"/>
  <c r="G961" i="1"/>
  <c r="H961" i="1" s="1"/>
  <c r="D962" i="1" l="1"/>
  <c r="E962" i="1" s="1"/>
  <c r="F963" i="1" s="1"/>
  <c r="O962" i="1"/>
  <c r="T962" i="1"/>
  <c r="S962" i="1"/>
  <c r="J962" i="1"/>
  <c r="K962" i="1" s="1"/>
  <c r="L962" i="1" s="1"/>
  <c r="M962" i="1" s="1"/>
  <c r="Q961" i="1"/>
  <c r="R961" i="1" s="1"/>
  <c r="G962" i="1"/>
  <c r="H962" i="1" s="1"/>
  <c r="I974" i="1"/>
  <c r="C893" i="1"/>
  <c r="P892" i="1"/>
  <c r="B892" i="1" s="1"/>
  <c r="A963" i="1"/>
  <c r="N961" i="1"/>
  <c r="D963" i="1" l="1"/>
  <c r="E963" i="1" s="1"/>
  <c r="F964" i="1" s="1"/>
  <c r="O963" i="1"/>
  <c r="J963" i="1"/>
  <c r="K963" i="1" s="1"/>
  <c r="L963" i="1" s="1"/>
  <c r="M963" i="1" s="1"/>
  <c r="Q962" i="1"/>
  <c r="R962" i="1" s="1"/>
  <c r="S963" i="1"/>
  <c r="T963" i="1"/>
  <c r="G963" i="1"/>
  <c r="H963" i="1" s="1"/>
  <c r="I975" i="1"/>
  <c r="N962" i="1"/>
  <c r="A964" i="1"/>
  <c r="C894" i="1"/>
  <c r="P893" i="1"/>
  <c r="B893" i="1" s="1"/>
  <c r="D964" i="1" l="1"/>
  <c r="E964" i="1" s="1"/>
  <c r="F965" i="1" s="1"/>
  <c r="O964" i="1"/>
  <c r="J964" i="1"/>
  <c r="K964" i="1" s="1"/>
  <c r="L964" i="1" s="1"/>
  <c r="M964" i="1" s="1"/>
  <c r="S964" i="1"/>
  <c r="Q963" i="1"/>
  <c r="R963" i="1" s="1"/>
  <c r="T964" i="1"/>
  <c r="G964" i="1"/>
  <c r="H964" i="1" s="1"/>
  <c r="A965" i="1"/>
  <c r="I976" i="1"/>
  <c r="C895" i="1"/>
  <c r="P894" i="1"/>
  <c r="B894" i="1" s="1"/>
  <c r="N963" i="1"/>
  <c r="D965" i="1" l="1"/>
  <c r="E965" i="1" s="1"/>
  <c r="F966" i="1" s="1"/>
  <c r="O965" i="1"/>
  <c r="J965" i="1"/>
  <c r="K965" i="1" s="1"/>
  <c r="L965" i="1" s="1"/>
  <c r="M965" i="1" s="1"/>
  <c r="S965" i="1"/>
  <c r="T965" i="1"/>
  <c r="Q964" i="1"/>
  <c r="R964" i="1" s="1"/>
  <c r="G965" i="1"/>
  <c r="H965" i="1" s="1"/>
  <c r="N964" i="1"/>
  <c r="C896" i="1"/>
  <c r="P895" i="1"/>
  <c r="B895" i="1" s="1"/>
  <c r="I977" i="1"/>
  <c r="A966" i="1"/>
  <c r="D966" i="1" l="1"/>
  <c r="E966" i="1" s="1"/>
  <c r="F967" i="1" s="1"/>
  <c r="O966" i="1"/>
  <c r="N965" i="1"/>
  <c r="A967" i="1"/>
  <c r="S966" i="1"/>
  <c r="T966" i="1"/>
  <c r="Q965" i="1"/>
  <c r="R965" i="1" s="1"/>
  <c r="J966" i="1"/>
  <c r="K966" i="1" s="1"/>
  <c r="L966" i="1" s="1"/>
  <c r="M966" i="1" s="1"/>
  <c r="G966" i="1"/>
  <c r="H966" i="1" s="1"/>
  <c r="I978" i="1"/>
  <c r="C897" i="1"/>
  <c r="P896" i="1"/>
  <c r="B896" i="1" s="1"/>
  <c r="D967" i="1" l="1"/>
  <c r="E967" i="1" s="1"/>
  <c r="F968" i="1" s="1"/>
  <c r="O967" i="1"/>
  <c r="C898" i="1"/>
  <c r="P897" i="1"/>
  <c r="B897" i="1" s="1"/>
  <c r="N966" i="1"/>
  <c r="A968" i="1"/>
  <c r="I979" i="1"/>
  <c r="S967" i="1"/>
  <c r="J967" i="1"/>
  <c r="K967" i="1" s="1"/>
  <c r="L967" i="1" s="1"/>
  <c r="M967" i="1" s="1"/>
  <c r="Q966" i="1"/>
  <c r="R966" i="1" s="1"/>
  <c r="T967" i="1"/>
  <c r="G967" i="1"/>
  <c r="H967" i="1" s="1"/>
  <c r="D968" i="1" l="1"/>
  <c r="E968" i="1" s="1"/>
  <c r="F969" i="1" s="1"/>
  <c r="O968" i="1"/>
  <c r="N967" i="1"/>
  <c r="A969" i="1"/>
  <c r="C899" i="1"/>
  <c r="P898" i="1"/>
  <c r="B898" i="1" s="1"/>
  <c r="I980" i="1"/>
  <c r="J968" i="1"/>
  <c r="K968" i="1" s="1"/>
  <c r="L968" i="1" s="1"/>
  <c r="M968" i="1" s="1"/>
  <c r="S968" i="1"/>
  <c r="Q967" i="1"/>
  <c r="R967" i="1" s="1"/>
  <c r="T968" i="1"/>
  <c r="G968" i="1"/>
  <c r="H968" i="1" s="1"/>
  <c r="D969" i="1" l="1"/>
  <c r="E969" i="1" s="1"/>
  <c r="F970" i="1" s="1"/>
  <c r="O969" i="1"/>
  <c r="I981" i="1"/>
  <c r="J969" i="1"/>
  <c r="K969" i="1" s="1"/>
  <c r="L969" i="1" s="1"/>
  <c r="M969" i="1" s="1"/>
  <c r="T969" i="1"/>
  <c r="S969" i="1"/>
  <c r="Q968" i="1"/>
  <c r="R968" i="1" s="1"/>
  <c r="G969" i="1"/>
  <c r="H969" i="1" s="1"/>
  <c r="A970" i="1"/>
  <c r="C900" i="1"/>
  <c r="P899" i="1"/>
  <c r="B899" i="1" s="1"/>
  <c r="N968" i="1"/>
  <c r="D970" i="1" l="1"/>
  <c r="E970" i="1" s="1"/>
  <c r="F971" i="1" s="1"/>
  <c r="O970" i="1"/>
  <c r="N969" i="1"/>
  <c r="I982" i="1"/>
  <c r="A971" i="1"/>
  <c r="C901" i="1"/>
  <c r="P900" i="1"/>
  <c r="B900" i="1" s="1"/>
  <c r="S970" i="1"/>
  <c r="T970" i="1"/>
  <c r="Q969" i="1"/>
  <c r="R969" i="1" s="1"/>
  <c r="J970" i="1"/>
  <c r="K970" i="1" s="1"/>
  <c r="L970" i="1" s="1"/>
  <c r="M970" i="1" s="1"/>
  <c r="G970" i="1"/>
  <c r="H970" i="1" s="1"/>
  <c r="D971" i="1" l="1"/>
  <c r="E971" i="1" s="1"/>
  <c r="F972" i="1" s="1"/>
  <c r="O971" i="1"/>
  <c r="I983" i="1"/>
  <c r="A972" i="1"/>
  <c r="T971" i="1"/>
  <c r="Q970" i="1"/>
  <c r="R970" i="1" s="1"/>
  <c r="S971" i="1"/>
  <c r="J971" i="1"/>
  <c r="K971" i="1" s="1"/>
  <c r="L971" i="1" s="1"/>
  <c r="M971" i="1" s="1"/>
  <c r="G971" i="1"/>
  <c r="H971" i="1" s="1"/>
  <c r="N970" i="1"/>
  <c r="C902" i="1"/>
  <c r="P901" i="1"/>
  <c r="B901" i="1" s="1"/>
  <c r="D972" i="1" l="1"/>
  <c r="E972" i="1" s="1"/>
  <c r="F973" i="1" s="1"/>
  <c r="O972" i="1"/>
  <c r="N971" i="1"/>
  <c r="I984" i="1"/>
  <c r="C903" i="1"/>
  <c r="P902" i="1"/>
  <c r="B902" i="1" s="1"/>
  <c r="S972" i="1"/>
  <c r="T972" i="1"/>
  <c r="Q971" i="1"/>
  <c r="R971" i="1" s="1"/>
  <c r="J972" i="1"/>
  <c r="K972" i="1" s="1"/>
  <c r="L972" i="1" s="1"/>
  <c r="M972" i="1" s="1"/>
  <c r="G972" i="1"/>
  <c r="H972" i="1" s="1"/>
  <c r="A973" i="1"/>
  <c r="D973" i="1" l="1"/>
  <c r="E973" i="1" s="1"/>
  <c r="F974" i="1" s="1"/>
  <c r="O973" i="1"/>
  <c r="N972" i="1"/>
  <c r="A974" i="1"/>
  <c r="J973" i="1"/>
  <c r="K973" i="1" s="1"/>
  <c r="L973" i="1" s="1"/>
  <c r="M973" i="1" s="1"/>
  <c r="S973" i="1"/>
  <c r="T973" i="1"/>
  <c r="Q972" i="1"/>
  <c r="R972" i="1" s="1"/>
  <c r="G973" i="1"/>
  <c r="H973" i="1" s="1"/>
  <c r="C904" i="1"/>
  <c r="P903" i="1"/>
  <c r="B903" i="1" s="1"/>
  <c r="I985" i="1"/>
  <c r="D974" i="1" l="1"/>
  <c r="E974" i="1" s="1"/>
  <c r="F975" i="1" s="1"/>
  <c r="O974" i="1"/>
  <c r="N973" i="1"/>
  <c r="S974" i="1"/>
  <c r="T974" i="1"/>
  <c r="J974" i="1"/>
  <c r="K974" i="1" s="1"/>
  <c r="L974" i="1" s="1"/>
  <c r="M974" i="1" s="1"/>
  <c r="Q973" i="1"/>
  <c r="R973" i="1" s="1"/>
  <c r="G974" i="1"/>
  <c r="H974" i="1" s="1"/>
  <c r="A975" i="1"/>
  <c r="I986" i="1"/>
  <c r="C905" i="1"/>
  <c r="P904" i="1"/>
  <c r="B904" i="1" s="1"/>
  <c r="D975" i="1" l="1"/>
  <c r="E975" i="1" s="1"/>
  <c r="F976" i="1" s="1"/>
  <c r="O975" i="1"/>
  <c r="N974" i="1"/>
  <c r="C906" i="1"/>
  <c r="P905" i="1"/>
  <c r="B905" i="1" s="1"/>
  <c r="Q974" i="1"/>
  <c r="R974" i="1" s="1"/>
  <c r="T975" i="1"/>
  <c r="S975" i="1"/>
  <c r="J975" i="1"/>
  <c r="K975" i="1" s="1"/>
  <c r="L975" i="1" s="1"/>
  <c r="M975" i="1" s="1"/>
  <c r="G975" i="1"/>
  <c r="H975" i="1" s="1"/>
  <c r="I987" i="1"/>
  <c r="A976" i="1"/>
  <c r="D976" i="1" l="1"/>
  <c r="E976" i="1" s="1"/>
  <c r="F977" i="1" s="1"/>
  <c r="O976" i="1"/>
  <c r="I988" i="1"/>
  <c r="A977" i="1"/>
  <c r="C907" i="1"/>
  <c r="P906" i="1"/>
  <c r="B906" i="1" s="1"/>
  <c r="N975" i="1"/>
  <c r="S976" i="1"/>
  <c r="J976" i="1"/>
  <c r="K976" i="1" s="1"/>
  <c r="L976" i="1" s="1"/>
  <c r="M976" i="1" s="1"/>
  <c r="T976" i="1"/>
  <c r="Q975" i="1"/>
  <c r="R975" i="1" s="1"/>
  <c r="G976" i="1"/>
  <c r="H976" i="1" s="1"/>
  <c r="D977" i="1" l="1"/>
  <c r="E977" i="1" s="1"/>
  <c r="F978" i="1" s="1"/>
  <c r="O977" i="1"/>
  <c r="N976" i="1"/>
  <c r="C908" i="1"/>
  <c r="P907" i="1"/>
  <c r="B907" i="1" s="1"/>
  <c r="A978" i="1"/>
  <c r="I989" i="1"/>
  <c r="S977" i="1"/>
  <c r="J977" i="1"/>
  <c r="K977" i="1" s="1"/>
  <c r="L977" i="1" s="1"/>
  <c r="M977" i="1" s="1"/>
  <c r="T977" i="1"/>
  <c r="Q976" i="1"/>
  <c r="R976" i="1" s="1"/>
  <c r="G977" i="1"/>
  <c r="H977" i="1" s="1"/>
  <c r="D978" i="1" l="1"/>
  <c r="E978" i="1" s="1"/>
  <c r="F979" i="1" s="1"/>
  <c r="O978" i="1"/>
  <c r="A979" i="1"/>
  <c r="I990" i="1"/>
  <c r="C909" i="1"/>
  <c r="P908" i="1"/>
  <c r="B908" i="1" s="1"/>
  <c r="J978" i="1"/>
  <c r="K978" i="1" s="1"/>
  <c r="L978" i="1" s="1"/>
  <c r="M978" i="1" s="1"/>
  <c r="Q977" i="1"/>
  <c r="R977" i="1" s="1"/>
  <c r="T978" i="1"/>
  <c r="S978" i="1"/>
  <c r="G978" i="1"/>
  <c r="G979" i="1" s="1"/>
  <c r="N977" i="1"/>
  <c r="D979" i="1" l="1"/>
  <c r="E979" i="1" s="1"/>
  <c r="F980" i="1" s="1"/>
  <c r="O979" i="1"/>
  <c r="H979" i="1"/>
  <c r="I991" i="1"/>
  <c r="C910" i="1"/>
  <c r="P909" i="1"/>
  <c r="B909" i="1" s="1"/>
  <c r="A980" i="1"/>
  <c r="H978" i="1"/>
  <c r="N978" i="1" s="1"/>
  <c r="T979" i="1"/>
  <c r="Q978" i="1"/>
  <c r="R978" i="1" s="1"/>
  <c r="J979" i="1"/>
  <c r="K979" i="1" s="1"/>
  <c r="L979" i="1" s="1"/>
  <c r="M979" i="1" s="1"/>
  <c r="S979" i="1"/>
  <c r="D980" i="1" l="1"/>
  <c r="E980" i="1" s="1"/>
  <c r="F981" i="1" s="1"/>
  <c r="O980" i="1"/>
  <c r="N979" i="1"/>
  <c r="S980" i="1"/>
  <c r="J980" i="1"/>
  <c r="K980" i="1" s="1"/>
  <c r="L980" i="1" s="1"/>
  <c r="M980" i="1" s="1"/>
  <c r="T980" i="1"/>
  <c r="Q979" i="1"/>
  <c r="R979" i="1" s="1"/>
  <c r="A981" i="1"/>
  <c r="G980" i="1"/>
  <c r="C911" i="1"/>
  <c r="P910" i="1"/>
  <c r="B910" i="1" s="1"/>
  <c r="I992" i="1"/>
  <c r="D981" i="1" l="1"/>
  <c r="E981" i="1" s="1"/>
  <c r="F982" i="1" s="1"/>
  <c r="O981" i="1"/>
  <c r="G981" i="1"/>
  <c r="H981" i="1" s="1"/>
  <c r="H980" i="1"/>
  <c r="N980" i="1" s="1"/>
  <c r="I993" i="1"/>
  <c r="C912" i="1"/>
  <c r="P911" i="1"/>
  <c r="B911" i="1" s="1"/>
  <c r="A982" i="1"/>
  <c r="S981" i="1"/>
  <c r="T981" i="1"/>
  <c r="J981" i="1"/>
  <c r="K981" i="1" s="1"/>
  <c r="L981" i="1" s="1"/>
  <c r="M981" i="1" s="1"/>
  <c r="Q980" i="1"/>
  <c r="R980" i="1" s="1"/>
  <c r="D982" i="1" l="1"/>
  <c r="E982" i="1" s="1"/>
  <c r="F983" i="1" s="1"/>
  <c r="O982" i="1"/>
  <c r="N981" i="1"/>
  <c r="S982" i="1"/>
  <c r="J982" i="1"/>
  <c r="K982" i="1" s="1"/>
  <c r="L982" i="1" s="1"/>
  <c r="M982" i="1" s="1"/>
  <c r="Q981" i="1"/>
  <c r="R981" i="1" s="1"/>
  <c r="T982" i="1"/>
  <c r="I994" i="1"/>
  <c r="G982" i="1"/>
  <c r="A983" i="1"/>
  <c r="C913" i="1"/>
  <c r="P912" i="1"/>
  <c r="B912" i="1" s="1"/>
  <c r="D983" i="1" l="1"/>
  <c r="E983" i="1" s="1"/>
  <c r="F984" i="1" s="1"/>
  <c r="O983" i="1"/>
  <c r="J983" i="1"/>
  <c r="K983" i="1" s="1"/>
  <c r="L983" i="1" s="1"/>
  <c r="M983" i="1" s="1"/>
  <c r="Q982" i="1"/>
  <c r="R982" i="1" s="1"/>
  <c r="S983" i="1"/>
  <c r="T983" i="1"/>
  <c r="G983" i="1"/>
  <c r="I995" i="1"/>
  <c r="A984" i="1"/>
  <c r="C914" i="1"/>
  <c r="P913" i="1"/>
  <c r="B913" i="1" s="1"/>
  <c r="H982" i="1"/>
  <c r="N982" i="1" s="1"/>
  <c r="D984" i="1" l="1"/>
  <c r="E984" i="1" s="1"/>
  <c r="F985" i="1" s="1"/>
  <c r="O984" i="1"/>
  <c r="A985" i="1"/>
  <c r="I996" i="1"/>
  <c r="Q983" i="1"/>
  <c r="R983" i="1" s="1"/>
  <c r="J984" i="1"/>
  <c r="K984" i="1" s="1"/>
  <c r="L984" i="1" s="1"/>
  <c r="M984" i="1" s="1"/>
  <c r="T984" i="1"/>
  <c r="S984" i="1"/>
  <c r="G984" i="1"/>
  <c r="H984" i="1" s="1"/>
  <c r="C915" i="1"/>
  <c r="P914" i="1"/>
  <c r="B914" i="1" s="1"/>
  <c r="H983" i="1"/>
  <c r="N983" i="1" s="1"/>
  <c r="D985" i="1" l="1"/>
  <c r="E985" i="1" s="1"/>
  <c r="F986" i="1" s="1"/>
  <c r="O985" i="1"/>
  <c r="N984" i="1"/>
  <c r="I997" i="1"/>
  <c r="A986" i="1"/>
  <c r="C916" i="1"/>
  <c r="P915" i="1"/>
  <c r="B915" i="1" s="1"/>
  <c r="T985" i="1"/>
  <c r="Q984" i="1"/>
  <c r="R984" i="1" s="1"/>
  <c r="S985" i="1"/>
  <c r="J985" i="1"/>
  <c r="K985" i="1" s="1"/>
  <c r="L985" i="1" s="1"/>
  <c r="M985" i="1" s="1"/>
  <c r="G985" i="1"/>
  <c r="D986" i="1" l="1"/>
  <c r="E986" i="1" s="1"/>
  <c r="F987" i="1" s="1"/>
  <c r="O986" i="1"/>
  <c r="I998" i="1"/>
  <c r="C917" i="1"/>
  <c r="P916" i="1"/>
  <c r="B916" i="1" s="1"/>
  <c r="T986" i="1"/>
  <c r="Q985" i="1"/>
  <c r="R985" i="1" s="1"/>
  <c r="S986" i="1"/>
  <c r="J986" i="1"/>
  <c r="K986" i="1" s="1"/>
  <c r="L986" i="1" s="1"/>
  <c r="M986" i="1" s="1"/>
  <c r="G986" i="1"/>
  <c r="H985" i="1"/>
  <c r="N985" i="1" s="1"/>
  <c r="A987" i="1"/>
  <c r="D987" i="1" l="1"/>
  <c r="E987" i="1" s="1"/>
  <c r="F988" i="1" s="1"/>
  <c r="O987" i="1"/>
  <c r="C918" i="1"/>
  <c r="P917" i="1"/>
  <c r="B917" i="1" s="1"/>
  <c r="I999" i="1"/>
  <c r="S987" i="1"/>
  <c r="T987" i="1"/>
  <c r="Q986" i="1"/>
  <c r="R986" i="1" s="1"/>
  <c r="J987" i="1"/>
  <c r="K987" i="1" s="1"/>
  <c r="L987" i="1" s="1"/>
  <c r="M987" i="1" s="1"/>
  <c r="G987" i="1"/>
  <c r="H986" i="1"/>
  <c r="N986" i="1" s="1"/>
  <c r="A988" i="1"/>
  <c r="D988" i="1" l="1"/>
  <c r="E988" i="1" s="1"/>
  <c r="F989" i="1" s="1"/>
  <c r="O988" i="1"/>
  <c r="G988" i="1"/>
  <c r="H988" i="1" s="1"/>
  <c r="H987" i="1"/>
  <c r="N987" i="1" s="1"/>
  <c r="A989" i="1"/>
  <c r="I1000" i="1"/>
  <c r="C919" i="1"/>
  <c r="P918" i="1"/>
  <c r="B918" i="1" s="1"/>
  <c r="S988" i="1"/>
  <c r="Q987" i="1"/>
  <c r="R987" i="1" s="1"/>
  <c r="J988" i="1"/>
  <c r="K988" i="1" s="1"/>
  <c r="L988" i="1" s="1"/>
  <c r="M988" i="1" s="1"/>
  <c r="T988" i="1"/>
  <c r="D989" i="1" l="1"/>
  <c r="E989" i="1" s="1"/>
  <c r="F990" i="1" s="1"/>
  <c r="O989" i="1"/>
  <c r="N988" i="1"/>
  <c r="C920" i="1"/>
  <c r="P919" i="1"/>
  <c r="B919" i="1" s="1"/>
  <c r="T989" i="1"/>
  <c r="Q988" i="1"/>
  <c r="R988" i="1" s="1"/>
  <c r="S989" i="1"/>
  <c r="J989" i="1"/>
  <c r="K989" i="1" s="1"/>
  <c r="L989" i="1" s="1"/>
  <c r="M989" i="1" s="1"/>
  <c r="G989" i="1"/>
  <c r="H989" i="1" s="1"/>
  <c r="I1001" i="1"/>
  <c r="A990" i="1"/>
  <c r="D990" i="1" l="1"/>
  <c r="E990" i="1" s="1"/>
  <c r="F991" i="1" s="1"/>
  <c r="O990" i="1"/>
  <c r="N989" i="1"/>
  <c r="T990" i="1"/>
  <c r="Q989" i="1"/>
  <c r="R989" i="1" s="1"/>
  <c r="S990" i="1"/>
  <c r="J990" i="1"/>
  <c r="K990" i="1" s="1"/>
  <c r="L990" i="1" s="1"/>
  <c r="M990" i="1" s="1"/>
  <c r="A991" i="1"/>
  <c r="G990" i="1"/>
  <c r="C921" i="1"/>
  <c r="P920" i="1"/>
  <c r="B920" i="1" s="1"/>
  <c r="I1002" i="1"/>
  <c r="D991" i="1" l="1"/>
  <c r="E991" i="1" s="1"/>
  <c r="F992" i="1" s="1"/>
  <c r="O991" i="1"/>
  <c r="I1003" i="1"/>
  <c r="G991" i="1"/>
  <c r="A992" i="1"/>
  <c r="H990" i="1"/>
  <c r="N990" i="1" s="1"/>
  <c r="S991" i="1"/>
  <c r="T991" i="1"/>
  <c r="Q990" i="1"/>
  <c r="R990" i="1" s="1"/>
  <c r="J991" i="1"/>
  <c r="K991" i="1" s="1"/>
  <c r="L991" i="1" s="1"/>
  <c r="M991" i="1" s="1"/>
  <c r="C922" i="1"/>
  <c r="P921" i="1"/>
  <c r="B921" i="1" s="1"/>
  <c r="D992" i="1" l="1"/>
  <c r="E992" i="1" s="1"/>
  <c r="F993" i="1" s="1"/>
  <c r="O992" i="1"/>
  <c r="G992" i="1"/>
  <c r="H992" i="1" s="1"/>
  <c r="C923" i="1"/>
  <c r="P922" i="1"/>
  <c r="B922" i="1" s="1"/>
  <c r="T992" i="1"/>
  <c r="Q991" i="1"/>
  <c r="R991" i="1" s="1"/>
  <c r="S992" i="1"/>
  <c r="J992" i="1"/>
  <c r="K992" i="1" s="1"/>
  <c r="L992" i="1" s="1"/>
  <c r="M992" i="1" s="1"/>
  <c r="I1004" i="1"/>
  <c r="A993" i="1"/>
  <c r="H991" i="1"/>
  <c r="N991" i="1" s="1"/>
  <c r="D993" i="1" l="1"/>
  <c r="E993" i="1" s="1"/>
  <c r="F994" i="1" s="1"/>
  <c r="O993" i="1"/>
  <c r="N992" i="1"/>
  <c r="A994" i="1"/>
  <c r="T993" i="1"/>
  <c r="Q992" i="1"/>
  <c r="R992" i="1" s="1"/>
  <c r="S993" i="1"/>
  <c r="J993" i="1"/>
  <c r="K993" i="1" s="1"/>
  <c r="L993" i="1" s="1"/>
  <c r="M993" i="1" s="1"/>
  <c r="C924" i="1"/>
  <c r="P923" i="1"/>
  <c r="B923" i="1" s="1"/>
  <c r="I1005" i="1"/>
  <c r="G993" i="1"/>
  <c r="D994" i="1" l="1"/>
  <c r="E994" i="1" s="1"/>
  <c r="F995" i="1" s="1"/>
  <c r="O994" i="1"/>
  <c r="G994" i="1"/>
  <c r="H994" i="1" s="1"/>
  <c r="H993" i="1"/>
  <c r="N993" i="1" s="1"/>
  <c r="I1006" i="1"/>
  <c r="A995" i="1"/>
  <c r="C925" i="1"/>
  <c r="P924" i="1"/>
  <c r="B924" i="1" s="1"/>
  <c r="T994" i="1"/>
  <c r="Q993" i="1"/>
  <c r="R993" i="1" s="1"/>
  <c r="S994" i="1"/>
  <c r="J994" i="1"/>
  <c r="K994" i="1" s="1"/>
  <c r="L994" i="1" s="1"/>
  <c r="M994" i="1" s="1"/>
  <c r="D995" i="1" l="1"/>
  <c r="E995" i="1" s="1"/>
  <c r="F996" i="1" s="1"/>
  <c r="O995" i="1"/>
  <c r="G995" i="1"/>
  <c r="H995" i="1" s="1"/>
  <c r="N994" i="1"/>
  <c r="J995" i="1"/>
  <c r="K995" i="1" s="1"/>
  <c r="L995" i="1" s="1"/>
  <c r="M995" i="1" s="1"/>
  <c r="Q994" i="1"/>
  <c r="R994" i="1" s="1"/>
  <c r="S995" i="1"/>
  <c r="T995" i="1"/>
  <c r="I1007" i="1"/>
  <c r="C926" i="1"/>
  <c r="P925" i="1"/>
  <c r="B925" i="1" s="1"/>
  <c r="A996" i="1"/>
  <c r="D996" i="1" l="1"/>
  <c r="E996" i="1" s="1"/>
  <c r="F997" i="1" s="1"/>
  <c r="O996" i="1"/>
  <c r="Q995" i="1"/>
  <c r="R995" i="1" s="1"/>
  <c r="S996" i="1"/>
  <c r="J996" i="1"/>
  <c r="K996" i="1" s="1"/>
  <c r="L996" i="1" s="1"/>
  <c r="M996" i="1" s="1"/>
  <c r="T996" i="1"/>
  <c r="G996" i="1"/>
  <c r="H996" i="1" s="1"/>
  <c r="A997" i="1"/>
  <c r="C927" i="1"/>
  <c r="P926" i="1"/>
  <c r="B926" i="1" s="1"/>
  <c r="N995" i="1"/>
  <c r="I1008" i="1"/>
  <c r="D997" i="1" l="1"/>
  <c r="E997" i="1" s="1"/>
  <c r="F998" i="1" s="1"/>
  <c r="O997" i="1"/>
  <c r="A998" i="1"/>
  <c r="N996" i="1"/>
  <c r="C928" i="1"/>
  <c r="P927" i="1"/>
  <c r="B927" i="1" s="1"/>
  <c r="I1009" i="1"/>
  <c r="Q996" i="1"/>
  <c r="R996" i="1" s="1"/>
  <c r="J997" i="1"/>
  <c r="K997" i="1" s="1"/>
  <c r="L997" i="1" s="1"/>
  <c r="M997" i="1" s="1"/>
  <c r="T997" i="1"/>
  <c r="S997" i="1"/>
  <c r="G997" i="1"/>
  <c r="H997" i="1" s="1"/>
  <c r="D998" i="1" l="1"/>
  <c r="E998" i="1" s="1"/>
  <c r="F999" i="1" s="1"/>
  <c r="O998" i="1"/>
  <c r="N997" i="1"/>
  <c r="I1010" i="1"/>
  <c r="A999" i="1"/>
  <c r="C929" i="1"/>
  <c r="P928" i="1"/>
  <c r="B928" i="1" s="1"/>
  <c r="J998" i="1"/>
  <c r="K998" i="1" s="1"/>
  <c r="L998" i="1" s="1"/>
  <c r="M998" i="1" s="1"/>
  <c r="Q997" i="1"/>
  <c r="R997" i="1" s="1"/>
  <c r="S998" i="1"/>
  <c r="T998" i="1"/>
  <c r="G998" i="1"/>
  <c r="H998" i="1" s="1"/>
  <c r="D999" i="1" l="1"/>
  <c r="E999" i="1" s="1"/>
  <c r="F1000" i="1" s="1"/>
  <c r="O999" i="1"/>
  <c r="N998" i="1"/>
  <c r="A1000" i="1"/>
  <c r="I1011" i="1"/>
  <c r="C930" i="1"/>
  <c r="P929" i="1"/>
  <c r="B929" i="1" s="1"/>
  <c r="Q998" i="1"/>
  <c r="R998" i="1" s="1"/>
  <c r="S999" i="1"/>
  <c r="T999" i="1"/>
  <c r="J999" i="1"/>
  <c r="K999" i="1" s="1"/>
  <c r="L999" i="1" s="1"/>
  <c r="M999" i="1" s="1"/>
  <c r="G999" i="1"/>
  <c r="H999" i="1" s="1"/>
  <c r="D1000" i="1" l="1"/>
  <c r="E1000" i="1" s="1"/>
  <c r="F1001" i="1" s="1"/>
  <c r="O1000" i="1"/>
  <c r="N999" i="1"/>
  <c r="A1001" i="1"/>
  <c r="Q999" i="1"/>
  <c r="R999" i="1" s="1"/>
  <c r="S1000" i="1"/>
  <c r="J1000" i="1"/>
  <c r="K1000" i="1" s="1"/>
  <c r="L1000" i="1" s="1"/>
  <c r="M1000" i="1" s="1"/>
  <c r="T1000" i="1"/>
  <c r="G1000" i="1"/>
  <c r="H1000" i="1" s="1"/>
  <c r="C931" i="1"/>
  <c r="P930" i="1"/>
  <c r="B930" i="1" s="1"/>
  <c r="I1012" i="1"/>
  <c r="D1001" i="1" l="1"/>
  <c r="E1001" i="1" s="1"/>
  <c r="F1002" i="1" s="1"/>
  <c r="O1001" i="1"/>
  <c r="N1000" i="1"/>
  <c r="S1001" i="1"/>
  <c r="Q1000" i="1"/>
  <c r="R1000" i="1" s="1"/>
  <c r="J1001" i="1"/>
  <c r="K1001" i="1" s="1"/>
  <c r="L1001" i="1" s="1"/>
  <c r="M1001" i="1" s="1"/>
  <c r="T1001" i="1"/>
  <c r="G1001" i="1"/>
  <c r="H1001" i="1" s="1"/>
  <c r="I1013" i="1"/>
  <c r="C932" i="1"/>
  <c r="P931" i="1"/>
  <c r="B931" i="1" s="1"/>
  <c r="A1002" i="1"/>
  <c r="D1002" i="1" l="1"/>
  <c r="E1002" i="1" s="1"/>
  <c r="F1003" i="1" s="1"/>
  <c r="O1002" i="1"/>
  <c r="N1001" i="1"/>
  <c r="I1014" i="1"/>
  <c r="T1002" i="1"/>
  <c r="Q1001" i="1"/>
  <c r="R1001" i="1" s="1"/>
  <c r="S1002" i="1"/>
  <c r="J1002" i="1"/>
  <c r="K1002" i="1" s="1"/>
  <c r="L1002" i="1" s="1"/>
  <c r="M1002" i="1" s="1"/>
  <c r="G1002" i="1"/>
  <c r="H1002" i="1" s="1"/>
  <c r="A1003" i="1"/>
  <c r="C933" i="1"/>
  <c r="P932" i="1"/>
  <c r="B932" i="1" s="1"/>
  <c r="D1003" i="1" l="1"/>
  <c r="E1003" i="1" s="1"/>
  <c r="F1004" i="1" s="1"/>
  <c r="O1003" i="1"/>
  <c r="A1004" i="1"/>
  <c r="C934" i="1"/>
  <c r="P933" i="1"/>
  <c r="B933" i="1" s="1"/>
  <c r="Q1002" i="1"/>
  <c r="R1002" i="1" s="1"/>
  <c r="T1003" i="1"/>
  <c r="S1003" i="1"/>
  <c r="J1003" i="1"/>
  <c r="K1003" i="1" s="1"/>
  <c r="L1003" i="1" s="1"/>
  <c r="M1003" i="1" s="1"/>
  <c r="G1003" i="1"/>
  <c r="H1003" i="1" s="1"/>
  <c r="I1015" i="1"/>
  <c r="N1002" i="1"/>
  <c r="D1004" i="1" l="1"/>
  <c r="E1004" i="1" s="1"/>
  <c r="F1005" i="1" s="1"/>
  <c r="O1004" i="1"/>
  <c r="I1016" i="1"/>
  <c r="A1005" i="1"/>
  <c r="C935" i="1"/>
  <c r="P934" i="1"/>
  <c r="B934" i="1" s="1"/>
  <c r="J1004" i="1"/>
  <c r="K1004" i="1" s="1"/>
  <c r="L1004" i="1" s="1"/>
  <c r="M1004" i="1" s="1"/>
  <c r="Q1003" i="1"/>
  <c r="R1003" i="1" s="1"/>
  <c r="S1004" i="1"/>
  <c r="T1004" i="1"/>
  <c r="G1004" i="1"/>
  <c r="H1004" i="1" s="1"/>
  <c r="N1003" i="1"/>
  <c r="D1005" i="1" l="1"/>
  <c r="E1005" i="1" s="1"/>
  <c r="F1006" i="1" s="1"/>
  <c r="O1005" i="1"/>
  <c r="N1004" i="1"/>
  <c r="Q1004" i="1"/>
  <c r="R1004" i="1" s="1"/>
  <c r="J1005" i="1"/>
  <c r="K1005" i="1" s="1"/>
  <c r="L1005" i="1" s="1"/>
  <c r="M1005" i="1" s="1"/>
  <c r="T1005" i="1"/>
  <c r="S1005" i="1"/>
  <c r="G1005" i="1"/>
  <c r="H1005" i="1" s="1"/>
  <c r="I1017" i="1"/>
  <c r="C936" i="1"/>
  <c r="P935" i="1"/>
  <c r="B935" i="1" s="1"/>
  <c r="A1006" i="1"/>
  <c r="D1006" i="1" l="1"/>
  <c r="E1006" i="1" s="1"/>
  <c r="F1007" i="1" s="1"/>
  <c r="O1006" i="1"/>
  <c r="N1005" i="1"/>
  <c r="T1006" i="1"/>
  <c r="Q1005" i="1"/>
  <c r="R1005" i="1" s="1"/>
  <c r="S1006" i="1"/>
  <c r="J1006" i="1"/>
  <c r="K1006" i="1" s="1"/>
  <c r="L1006" i="1" s="1"/>
  <c r="M1006" i="1" s="1"/>
  <c r="G1006" i="1"/>
  <c r="H1006" i="1" s="1"/>
  <c r="C937" i="1"/>
  <c r="P936" i="1"/>
  <c r="B936" i="1" s="1"/>
  <c r="A1007" i="1"/>
  <c r="I1018" i="1"/>
  <c r="D1007" i="1" l="1"/>
  <c r="E1007" i="1" s="1"/>
  <c r="F1008" i="1" s="1"/>
  <c r="O1007" i="1"/>
  <c r="N1006" i="1"/>
  <c r="I1019" i="1"/>
  <c r="T1007" i="1"/>
  <c r="Q1006" i="1"/>
  <c r="R1006" i="1" s="1"/>
  <c r="S1007" i="1"/>
  <c r="J1007" i="1"/>
  <c r="K1007" i="1" s="1"/>
  <c r="L1007" i="1" s="1"/>
  <c r="M1007" i="1" s="1"/>
  <c r="G1007" i="1"/>
  <c r="H1007" i="1" s="1"/>
  <c r="A1008" i="1"/>
  <c r="C938" i="1"/>
  <c r="P937" i="1"/>
  <c r="B937" i="1" s="1"/>
  <c r="D1008" i="1" l="1"/>
  <c r="E1008" i="1" s="1"/>
  <c r="F1009" i="1" s="1"/>
  <c r="O1008" i="1"/>
  <c r="S1008" i="1"/>
  <c r="Q1007" i="1"/>
  <c r="R1007" i="1" s="1"/>
  <c r="J1008" i="1"/>
  <c r="K1008" i="1" s="1"/>
  <c r="L1008" i="1" s="1"/>
  <c r="M1008" i="1" s="1"/>
  <c r="T1008" i="1"/>
  <c r="G1008" i="1"/>
  <c r="H1008" i="1" s="1"/>
  <c r="N1007" i="1"/>
  <c r="A1009" i="1"/>
  <c r="I1020" i="1"/>
  <c r="C939" i="1"/>
  <c r="P938" i="1"/>
  <c r="B938" i="1" s="1"/>
  <c r="D1009" i="1" l="1"/>
  <c r="E1009" i="1" s="1"/>
  <c r="F1010" i="1" s="1"/>
  <c r="O1009" i="1"/>
  <c r="N1008" i="1"/>
  <c r="C940" i="1"/>
  <c r="P939" i="1"/>
  <c r="B939" i="1" s="1"/>
  <c r="T1009" i="1"/>
  <c r="Q1008" i="1"/>
  <c r="R1008" i="1" s="1"/>
  <c r="S1009" i="1"/>
  <c r="J1009" i="1"/>
  <c r="K1009" i="1" s="1"/>
  <c r="L1009" i="1" s="1"/>
  <c r="M1009" i="1" s="1"/>
  <c r="G1009" i="1"/>
  <c r="H1009" i="1" s="1"/>
  <c r="I1021" i="1"/>
  <c r="A1010" i="1"/>
  <c r="D1010" i="1" l="1"/>
  <c r="E1010" i="1" s="1"/>
  <c r="F1011" i="1" s="1"/>
  <c r="O1010" i="1"/>
  <c r="N1009" i="1"/>
  <c r="T1010" i="1"/>
  <c r="Q1009" i="1"/>
  <c r="R1009" i="1" s="1"/>
  <c r="S1010" i="1"/>
  <c r="J1010" i="1"/>
  <c r="K1010" i="1" s="1"/>
  <c r="L1010" i="1" s="1"/>
  <c r="M1010" i="1" s="1"/>
  <c r="G1010" i="1"/>
  <c r="H1010" i="1" s="1"/>
  <c r="C941" i="1"/>
  <c r="P940" i="1"/>
  <c r="B940" i="1" s="1"/>
  <c r="A1011" i="1"/>
  <c r="I1022" i="1"/>
  <c r="D1011" i="1" l="1"/>
  <c r="E1011" i="1" s="1"/>
  <c r="F1012" i="1" s="1"/>
  <c r="O1011" i="1"/>
  <c r="I1023" i="1"/>
  <c r="S1011" i="1"/>
  <c r="Q1010" i="1"/>
  <c r="R1010" i="1" s="1"/>
  <c r="T1011" i="1"/>
  <c r="J1011" i="1"/>
  <c r="K1011" i="1" s="1"/>
  <c r="L1011" i="1" s="1"/>
  <c r="M1011" i="1" s="1"/>
  <c r="G1011" i="1"/>
  <c r="C942" i="1"/>
  <c r="P941" i="1"/>
  <c r="B941" i="1" s="1"/>
  <c r="N1010" i="1"/>
  <c r="A1012" i="1"/>
  <c r="D1012" i="1" l="1"/>
  <c r="E1012" i="1" s="1"/>
  <c r="F1013" i="1" s="1"/>
  <c r="O1012" i="1"/>
  <c r="Q1011" i="1"/>
  <c r="R1011" i="1" s="1"/>
  <c r="J1012" i="1"/>
  <c r="K1012" i="1" s="1"/>
  <c r="L1012" i="1" s="1"/>
  <c r="M1012" i="1" s="1"/>
  <c r="T1012" i="1"/>
  <c r="S1012" i="1"/>
  <c r="G1012" i="1"/>
  <c r="A1013" i="1"/>
  <c r="I1024" i="1"/>
  <c r="H1011" i="1"/>
  <c r="N1011" i="1" s="1"/>
  <c r="C943" i="1"/>
  <c r="P942" i="1"/>
  <c r="B942" i="1" s="1"/>
  <c r="D1013" i="1" l="1"/>
  <c r="E1013" i="1" s="1"/>
  <c r="F1014" i="1" s="1"/>
  <c r="O1013" i="1"/>
  <c r="G1013" i="1"/>
  <c r="H1013" i="1" s="1"/>
  <c r="C944" i="1"/>
  <c r="P943" i="1"/>
  <c r="B943" i="1" s="1"/>
  <c r="A1014" i="1"/>
  <c r="T1013" i="1"/>
  <c r="Q1012" i="1"/>
  <c r="R1012" i="1" s="1"/>
  <c r="S1013" i="1"/>
  <c r="J1013" i="1"/>
  <c r="K1013" i="1" s="1"/>
  <c r="L1013" i="1" s="1"/>
  <c r="M1013" i="1" s="1"/>
  <c r="I1025" i="1"/>
  <c r="H1012" i="1"/>
  <c r="N1012" i="1" s="1"/>
  <c r="D1014" i="1" l="1"/>
  <c r="E1014" i="1" s="1"/>
  <c r="F1015" i="1" s="1"/>
  <c r="O1014" i="1"/>
  <c r="I1026" i="1"/>
  <c r="N1013" i="1"/>
  <c r="Q1013" i="1"/>
  <c r="R1013" i="1" s="1"/>
  <c r="T1014" i="1"/>
  <c r="J1014" i="1"/>
  <c r="K1014" i="1" s="1"/>
  <c r="L1014" i="1" s="1"/>
  <c r="M1014" i="1" s="1"/>
  <c r="S1014" i="1"/>
  <c r="C945" i="1"/>
  <c r="P944" i="1"/>
  <c r="B944" i="1" s="1"/>
  <c r="G1014" i="1"/>
  <c r="A1015" i="1"/>
  <c r="D1015" i="1" l="1"/>
  <c r="E1015" i="1" s="1"/>
  <c r="F1016" i="1" s="1"/>
  <c r="O1015" i="1"/>
  <c r="G1015" i="1"/>
  <c r="H1015" i="1" s="1"/>
  <c r="I1027" i="1"/>
  <c r="A1016" i="1"/>
  <c r="C946" i="1"/>
  <c r="P945" i="1"/>
  <c r="B945" i="1" s="1"/>
  <c r="H1014" i="1"/>
  <c r="N1014" i="1" s="1"/>
  <c r="S1015" i="1"/>
  <c r="Q1014" i="1"/>
  <c r="R1014" i="1" s="1"/>
  <c r="T1015" i="1"/>
  <c r="J1015" i="1"/>
  <c r="K1015" i="1" s="1"/>
  <c r="L1015" i="1" s="1"/>
  <c r="M1015" i="1" s="1"/>
  <c r="D1016" i="1" l="1"/>
  <c r="E1016" i="1" s="1"/>
  <c r="F1017" i="1" s="1"/>
  <c r="O1016" i="1"/>
  <c r="N1015" i="1"/>
  <c r="T1016" i="1"/>
  <c r="J1016" i="1"/>
  <c r="K1016" i="1" s="1"/>
  <c r="L1016" i="1" s="1"/>
  <c r="M1016" i="1" s="1"/>
  <c r="S1016" i="1"/>
  <c r="Q1015" i="1"/>
  <c r="R1015" i="1" s="1"/>
  <c r="C947" i="1"/>
  <c r="P946" i="1"/>
  <c r="B946" i="1" s="1"/>
  <c r="A1017" i="1"/>
  <c r="I1028" i="1"/>
  <c r="G1016" i="1"/>
  <c r="H1016" i="1" s="1"/>
  <c r="D1017" i="1" l="1"/>
  <c r="E1017" i="1" s="1"/>
  <c r="F1018" i="1" s="1"/>
  <c r="O1017" i="1"/>
  <c r="G1017" i="1"/>
  <c r="H1017" i="1" s="1"/>
  <c r="A1018" i="1"/>
  <c r="N1016" i="1"/>
  <c r="I1029" i="1"/>
  <c r="C948" i="1"/>
  <c r="P947" i="1"/>
  <c r="B947" i="1" s="1"/>
  <c r="J1017" i="1"/>
  <c r="K1017" i="1" s="1"/>
  <c r="L1017" i="1" s="1"/>
  <c r="M1017" i="1" s="1"/>
  <c r="S1017" i="1"/>
  <c r="Q1016" i="1"/>
  <c r="R1016" i="1" s="1"/>
  <c r="T1017" i="1"/>
  <c r="D1018" i="1" l="1"/>
  <c r="E1018" i="1" s="1"/>
  <c r="F1019" i="1" s="1"/>
  <c r="O1018" i="1"/>
  <c r="N1017" i="1"/>
  <c r="I1030" i="1"/>
  <c r="C949" i="1"/>
  <c r="P948" i="1"/>
  <c r="B948" i="1" s="1"/>
  <c r="T1018" i="1"/>
  <c r="S1018" i="1"/>
  <c r="Q1017" i="1"/>
  <c r="R1017" i="1" s="1"/>
  <c r="J1018" i="1"/>
  <c r="K1018" i="1" s="1"/>
  <c r="L1018" i="1" s="1"/>
  <c r="M1018" i="1" s="1"/>
  <c r="G1018" i="1"/>
  <c r="A1019" i="1"/>
  <c r="D1019" i="1" l="1"/>
  <c r="E1019" i="1" s="1"/>
  <c r="F1020" i="1" s="1"/>
  <c r="O1019" i="1"/>
  <c r="A1020" i="1"/>
  <c r="I1031" i="1"/>
  <c r="Q1018" i="1"/>
  <c r="R1018" i="1" s="1"/>
  <c r="T1019" i="1"/>
  <c r="J1019" i="1"/>
  <c r="K1019" i="1" s="1"/>
  <c r="L1019" i="1" s="1"/>
  <c r="M1019" i="1" s="1"/>
  <c r="S1019" i="1"/>
  <c r="C950" i="1"/>
  <c r="P949" i="1"/>
  <c r="B949" i="1" s="1"/>
  <c r="G1019" i="1"/>
  <c r="H1018" i="1"/>
  <c r="N1018" i="1" s="1"/>
  <c r="D1020" i="1" l="1"/>
  <c r="E1020" i="1" s="1"/>
  <c r="F1021" i="1" s="1"/>
  <c r="O1020" i="1"/>
  <c r="G1020" i="1"/>
  <c r="H1020" i="1" s="1"/>
  <c r="C951" i="1"/>
  <c r="P950" i="1"/>
  <c r="B950" i="1" s="1"/>
  <c r="H1019" i="1"/>
  <c r="N1019" i="1" s="1"/>
  <c r="A1021" i="1"/>
  <c r="I1032" i="1"/>
  <c r="S1020" i="1"/>
  <c r="T1020" i="1"/>
  <c r="J1020" i="1"/>
  <c r="K1020" i="1" s="1"/>
  <c r="L1020" i="1" s="1"/>
  <c r="M1020" i="1" s="1"/>
  <c r="Q1019" i="1"/>
  <c r="R1019" i="1" s="1"/>
  <c r="D1021" i="1" l="1"/>
  <c r="E1021" i="1" s="1"/>
  <c r="F1022" i="1" s="1"/>
  <c r="O1021" i="1"/>
  <c r="G1021" i="1"/>
  <c r="H1021" i="1" s="1"/>
  <c r="A1022" i="1"/>
  <c r="C952" i="1"/>
  <c r="P951" i="1"/>
  <c r="B951" i="1" s="1"/>
  <c r="I1033" i="1"/>
  <c r="N1020" i="1"/>
  <c r="J1021" i="1"/>
  <c r="K1021" i="1" s="1"/>
  <c r="L1021" i="1" s="1"/>
  <c r="M1021" i="1" s="1"/>
  <c r="T1021" i="1"/>
  <c r="S1021" i="1"/>
  <c r="Q1020" i="1"/>
  <c r="R1020" i="1" s="1"/>
  <c r="D1022" i="1" l="1"/>
  <c r="E1022" i="1" s="1"/>
  <c r="F1023" i="1" s="1"/>
  <c r="O1022" i="1"/>
  <c r="G1022" i="1"/>
  <c r="H1022" i="1" s="1"/>
  <c r="N1021" i="1"/>
  <c r="I1034" i="1"/>
  <c r="C953" i="1"/>
  <c r="P952" i="1"/>
  <c r="B952" i="1" s="1"/>
  <c r="A1023" i="1"/>
  <c r="Q1021" i="1"/>
  <c r="R1021" i="1" s="1"/>
  <c r="T1022" i="1"/>
  <c r="S1022" i="1"/>
  <c r="J1022" i="1"/>
  <c r="K1022" i="1" s="1"/>
  <c r="L1022" i="1" s="1"/>
  <c r="M1022" i="1" s="1"/>
  <c r="D1023" i="1" l="1"/>
  <c r="E1023" i="1" s="1"/>
  <c r="F1024" i="1" s="1"/>
  <c r="O1023" i="1"/>
  <c r="G1023" i="1"/>
  <c r="H1023" i="1" s="1"/>
  <c r="N1022" i="1"/>
  <c r="I1035" i="1"/>
  <c r="A1024" i="1"/>
  <c r="T1023" i="1"/>
  <c r="S1023" i="1"/>
  <c r="Q1022" i="1"/>
  <c r="R1022" i="1" s="1"/>
  <c r="J1023" i="1"/>
  <c r="K1023" i="1" s="1"/>
  <c r="L1023" i="1" s="1"/>
  <c r="M1023" i="1" s="1"/>
  <c r="C954" i="1"/>
  <c r="P953" i="1"/>
  <c r="B953" i="1" s="1"/>
  <c r="D1024" i="1" l="1"/>
  <c r="E1024" i="1" s="1"/>
  <c r="F1025" i="1" s="1"/>
  <c r="O1024" i="1"/>
  <c r="N1023" i="1"/>
  <c r="I1036" i="1"/>
  <c r="C955" i="1"/>
  <c r="P954" i="1"/>
  <c r="B954" i="1" s="1"/>
  <c r="T1024" i="1"/>
  <c r="S1024" i="1"/>
  <c r="J1024" i="1"/>
  <c r="K1024" i="1" s="1"/>
  <c r="L1024" i="1" s="1"/>
  <c r="M1024" i="1" s="1"/>
  <c r="Q1023" i="1"/>
  <c r="R1023" i="1" s="1"/>
  <c r="A1025" i="1"/>
  <c r="G1024" i="1"/>
  <c r="H1024" i="1" s="1"/>
  <c r="D1025" i="1" l="1"/>
  <c r="E1025" i="1" s="1"/>
  <c r="F1026" i="1" s="1"/>
  <c r="O1025" i="1"/>
  <c r="N1024" i="1"/>
  <c r="J1025" i="1"/>
  <c r="K1025" i="1" s="1"/>
  <c r="L1025" i="1" s="1"/>
  <c r="M1025" i="1" s="1"/>
  <c r="S1025" i="1"/>
  <c r="Q1024" i="1"/>
  <c r="R1024" i="1" s="1"/>
  <c r="T1025" i="1"/>
  <c r="A1026" i="1"/>
  <c r="C956" i="1"/>
  <c r="P955" i="1"/>
  <c r="B955" i="1" s="1"/>
  <c r="G1025" i="1"/>
  <c r="I1037" i="1"/>
  <c r="D1026" i="1" l="1"/>
  <c r="E1026" i="1" s="1"/>
  <c r="F1027" i="1" s="1"/>
  <c r="O1026" i="1"/>
  <c r="G1026" i="1"/>
  <c r="H1026" i="1" s="1"/>
  <c r="H1025" i="1"/>
  <c r="N1025" i="1" s="1"/>
  <c r="T1026" i="1"/>
  <c r="Q1025" i="1"/>
  <c r="R1025" i="1" s="1"/>
  <c r="S1026" i="1"/>
  <c r="J1026" i="1"/>
  <c r="K1026" i="1" s="1"/>
  <c r="L1026" i="1" s="1"/>
  <c r="M1026" i="1" s="1"/>
  <c r="I1038" i="1"/>
  <c r="A1027" i="1"/>
  <c r="C957" i="1"/>
  <c r="P956" i="1"/>
  <c r="B956" i="1" s="1"/>
  <c r="D1027" i="1" l="1"/>
  <c r="E1027" i="1" s="1"/>
  <c r="F1028" i="1" s="1"/>
  <c r="O1027" i="1"/>
  <c r="N1026" i="1"/>
  <c r="C958" i="1"/>
  <c r="P957" i="1"/>
  <c r="B957" i="1" s="1"/>
  <c r="A1028" i="1"/>
  <c r="I1039" i="1"/>
  <c r="J1027" i="1"/>
  <c r="K1027" i="1" s="1"/>
  <c r="L1027" i="1" s="1"/>
  <c r="M1027" i="1" s="1"/>
  <c r="S1027" i="1"/>
  <c r="T1027" i="1"/>
  <c r="Q1026" i="1"/>
  <c r="R1026" i="1" s="1"/>
  <c r="G1027" i="1"/>
  <c r="H1027" i="1" s="1"/>
  <c r="D1028" i="1" l="1"/>
  <c r="E1028" i="1" s="1"/>
  <c r="F1029" i="1" s="1"/>
  <c r="O1028" i="1"/>
  <c r="A1029" i="1"/>
  <c r="N1027" i="1"/>
  <c r="G1028" i="1"/>
  <c r="J1028" i="1"/>
  <c r="K1028" i="1" s="1"/>
  <c r="L1028" i="1" s="1"/>
  <c r="M1028" i="1" s="1"/>
  <c r="T1028" i="1"/>
  <c r="Q1027" i="1"/>
  <c r="R1027" i="1" s="1"/>
  <c r="S1028" i="1"/>
  <c r="C959" i="1"/>
  <c r="P958" i="1"/>
  <c r="B958" i="1" s="1"/>
  <c r="I1040" i="1"/>
  <c r="D1029" i="1" l="1"/>
  <c r="E1029" i="1" s="1"/>
  <c r="F1030" i="1" s="1"/>
  <c r="O1029" i="1"/>
  <c r="G1029" i="1"/>
  <c r="H1029" i="1" s="1"/>
  <c r="H1028" i="1"/>
  <c r="N1028" i="1" s="1"/>
  <c r="S1029" i="1"/>
  <c r="T1029" i="1"/>
  <c r="J1029" i="1"/>
  <c r="K1029" i="1" s="1"/>
  <c r="L1029" i="1" s="1"/>
  <c r="M1029" i="1" s="1"/>
  <c r="Q1028" i="1"/>
  <c r="R1028" i="1" s="1"/>
  <c r="C960" i="1"/>
  <c r="P959" i="1"/>
  <c r="B959" i="1" s="1"/>
  <c r="I1041" i="1"/>
  <c r="A1030" i="1"/>
  <c r="D1030" i="1" l="1"/>
  <c r="E1030" i="1" s="1"/>
  <c r="F1031" i="1" s="1"/>
  <c r="O1030" i="1"/>
  <c r="G1030" i="1"/>
  <c r="H1030" i="1" s="1"/>
  <c r="N1029" i="1"/>
  <c r="C961" i="1"/>
  <c r="P960" i="1"/>
  <c r="B960" i="1" s="1"/>
  <c r="A1031" i="1"/>
  <c r="Q1029" i="1"/>
  <c r="R1029" i="1" s="1"/>
  <c r="T1030" i="1"/>
  <c r="S1030" i="1"/>
  <c r="J1030" i="1"/>
  <c r="K1030" i="1" s="1"/>
  <c r="L1030" i="1" s="1"/>
  <c r="M1030" i="1" s="1"/>
  <c r="I1042" i="1"/>
  <c r="D1031" i="1" l="1"/>
  <c r="E1031" i="1" s="1"/>
  <c r="F1032" i="1" s="1"/>
  <c r="O1031" i="1"/>
  <c r="N1030" i="1"/>
  <c r="J1031" i="1"/>
  <c r="K1031" i="1" s="1"/>
  <c r="L1031" i="1" s="1"/>
  <c r="M1031" i="1" s="1"/>
  <c r="Q1030" i="1"/>
  <c r="R1030" i="1" s="1"/>
  <c r="T1031" i="1"/>
  <c r="S1031" i="1"/>
  <c r="G1031" i="1"/>
  <c r="C962" i="1"/>
  <c r="P961" i="1"/>
  <c r="B961" i="1" s="1"/>
  <c r="I1043" i="1"/>
  <c r="A1032" i="1"/>
  <c r="D1032" i="1" l="1"/>
  <c r="E1032" i="1" s="1"/>
  <c r="F1033" i="1" s="1"/>
  <c r="O1032" i="1"/>
  <c r="G1032" i="1"/>
  <c r="H1032" i="1" s="1"/>
  <c r="I1044" i="1"/>
  <c r="H1031" i="1"/>
  <c r="N1031" i="1" s="1"/>
  <c r="A1033" i="1"/>
  <c r="S1032" i="1"/>
  <c r="T1032" i="1"/>
  <c r="J1032" i="1"/>
  <c r="K1032" i="1" s="1"/>
  <c r="L1032" i="1" s="1"/>
  <c r="M1032" i="1" s="1"/>
  <c r="Q1031" i="1"/>
  <c r="R1031" i="1" s="1"/>
  <c r="C963" i="1"/>
  <c r="P962" i="1"/>
  <c r="B962" i="1" s="1"/>
  <c r="D1033" i="1" l="1"/>
  <c r="E1033" i="1" s="1"/>
  <c r="F1034" i="1" s="1"/>
  <c r="O1033" i="1"/>
  <c r="N1032" i="1"/>
  <c r="I1045" i="1"/>
  <c r="C964" i="1"/>
  <c r="P963" i="1"/>
  <c r="B963" i="1" s="1"/>
  <c r="A1034" i="1"/>
  <c r="T1033" i="1"/>
  <c r="J1033" i="1"/>
  <c r="K1033" i="1" s="1"/>
  <c r="L1033" i="1" s="1"/>
  <c r="M1033" i="1" s="1"/>
  <c r="Q1032" i="1"/>
  <c r="R1032" i="1" s="1"/>
  <c r="S1033" i="1"/>
  <c r="G1033" i="1"/>
  <c r="D1034" i="1" l="1"/>
  <c r="E1034" i="1" s="1"/>
  <c r="F1035" i="1" s="1"/>
  <c r="O1034" i="1"/>
  <c r="G1034" i="1"/>
  <c r="H1034" i="1" s="1"/>
  <c r="H1033" i="1"/>
  <c r="N1033" i="1" s="1"/>
  <c r="A1035" i="1"/>
  <c r="I1046" i="1"/>
  <c r="J1034" i="1"/>
  <c r="K1034" i="1" s="1"/>
  <c r="L1034" i="1" s="1"/>
  <c r="M1034" i="1" s="1"/>
  <c r="S1034" i="1"/>
  <c r="Q1033" i="1"/>
  <c r="R1033" i="1" s="1"/>
  <c r="T1034" i="1"/>
  <c r="C965" i="1"/>
  <c r="P964" i="1"/>
  <c r="B964" i="1" s="1"/>
  <c r="D1035" i="1" l="1"/>
  <c r="E1035" i="1" s="1"/>
  <c r="F1036" i="1" s="1"/>
  <c r="O1035" i="1"/>
  <c r="N1034" i="1"/>
  <c r="A1036" i="1"/>
  <c r="C966" i="1"/>
  <c r="P965" i="1"/>
  <c r="B965" i="1" s="1"/>
  <c r="I1047" i="1"/>
  <c r="T1035" i="1"/>
  <c r="Q1034" i="1"/>
  <c r="R1034" i="1" s="1"/>
  <c r="S1035" i="1"/>
  <c r="J1035" i="1"/>
  <c r="K1035" i="1" s="1"/>
  <c r="L1035" i="1" s="1"/>
  <c r="M1035" i="1" s="1"/>
  <c r="G1035" i="1"/>
  <c r="H1035" i="1" s="1"/>
  <c r="D1036" i="1" l="1"/>
  <c r="E1036" i="1" s="1"/>
  <c r="F1037" i="1" s="1"/>
  <c r="O1036" i="1"/>
  <c r="T1036" i="1"/>
  <c r="S1036" i="1"/>
  <c r="Q1035" i="1"/>
  <c r="R1035" i="1" s="1"/>
  <c r="J1036" i="1"/>
  <c r="K1036" i="1" s="1"/>
  <c r="L1036" i="1" s="1"/>
  <c r="M1036" i="1" s="1"/>
  <c r="N1035" i="1"/>
  <c r="G1036" i="1"/>
  <c r="I1048" i="1"/>
  <c r="C967" i="1"/>
  <c r="P966" i="1"/>
  <c r="B966" i="1" s="1"/>
  <c r="A1037" i="1"/>
  <c r="D1037" i="1" l="1"/>
  <c r="E1037" i="1" s="1"/>
  <c r="F1038" i="1" s="1"/>
  <c r="O1037" i="1"/>
  <c r="G1037" i="1"/>
  <c r="H1037" i="1" s="1"/>
  <c r="C968" i="1"/>
  <c r="P967" i="1"/>
  <c r="B967" i="1" s="1"/>
  <c r="H1036" i="1"/>
  <c r="N1036" i="1" s="1"/>
  <c r="A1038" i="1"/>
  <c r="I1049" i="1"/>
  <c r="S1037" i="1"/>
  <c r="T1037" i="1"/>
  <c r="J1037" i="1"/>
  <c r="K1037" i="1" s="1"/>
  <c r="L1037" i="1" s="1"/>
  <c r="M1037" i="1" s="1"/>
  <c r="Q1036" i="1"/>
  <c r="R1036" i="1" s="1"/>
  <c r="D1038" i="1" l="1"/>
  <c r="E1038" i="1" s="1"/>
  <c r="F1039" i="1" s="1"/>
  <c r="O1038" i="1"/>
  <c r="N1037" i="1"/>
  <c r="I1050" i="1"/>
  <c r="Q1037" i="1"/>
  <c r="R1037" i="1" s="1"/>
  <c r="T1038" i="1"/>
  <c r="S1038" i="1"/>
  <c r="J1038" i="1"/>
  <c r="K1038" i="1" s="1"/>
  <c r="L1038" i="1" s="1"/>
  <c r="M1038" i="1" s="1"/>
  <c r="C969" i="1"/>
  <c r="P968" i="1"/>
  <c r="B968" i="1" s="1"/>
  <c r="A1039" i="1"/>
  <c r="G1038" i="1"/>
  <c r="H1038" i="1" s="1"/>
  <c r="D1039" i="1" l="1"/>
  <c r="E1039" i="1" s="1"/>
  <c r="F1040" i="1" s="1"/>
  <c r="O1039" i="1"/>
  <c r="A1040" i="1"/>
  <c r="I1051" i="1"/>
  <c r="N1038" i="1"/>
  <c r="T1039" i="1"/>
  <c r="Q1038" i="1"/>
  <c r="R1038" i="1" s="1"/>
  <c r="S1039" i="1"/>
  <c r="J1039" i="1"/>
  <c r="K1039" i="1" s="1"/>
  <c r="L1039" i="1" s="1"/>
  <c r="M1039" i="1" s="1"/>
  <c r="G1039" i="1"/>
  <c r="C970" i="1"/>
  <c r="P969" i="1"/>
  <c r="B969" i="1" s="1"/>
  <c r="D1040" i="1" l="1"/>
  <c r="E1040" i="1" s="1"/>
  <c r="F1041" i="1" s="1"/>
  <c r="O1040" i="1"/>
  <c r="G1040" i="1"/>
  <c r="H1040" i="1" s="1"/>
  <c r="C971" i="1"/>
  <c r="P970" i="1"/>
  <c r="B970" i="1" s="1"/>
  <c r="T1040" i="1"/>
  <c r="S1040" i="1"/>
  <c r="Q1039" i="1"/>
  <c r="R1039" i="1" s="1"/>
  <c r="J1040" i="1"/>
  <c r="K1040" i="1" s="1"/>
  <c r="L1040" i="1" s="1"/>
  <c r="M1040" i="1" s="1"/>
  <c r="I1052" i="1"/>
  <c r="A1041" i="1"/>
  <c r="H1039" i="1"/>
  <c r="N1039" i="1" s="1"/>
  <c r="D1041" i="1" l="1"/>
  <c r="E1041" i="1" s="1"/>
  <c r="F1042" i="1" s="1"/>
  <c r="O1041" i="1"/>
  <c r="N1040" i="1"/>
  <c r="A1042" i="1"/>
  <c r="I1053" i="1"/>
  <c r="T1041" i="1"/>
  <c r="J1041" i="1"/>
  <c r="K1041" i="1" s="1"/>
  <c r="L1041" i="1" s="1"/>
  <c r="M1041" i="1" s="1"/>
  <c r="Q1040" i="1"/>
  <c r="R1040" i="1" s="1"/>
  <c r="S1041" i="1"/>
  <c r="C972" i="1"/>
  <c r="P971" i="1"/>
  <c r="B971" i="1" s="1"/>
  <c r="G1041" i="1"/>
  <c r="H1041" i="1" s="1"/>
  <c r="D1042" i="1" l="1"/>
  <c r="E1042" i="1" s="1"/>
  <c r="F1043" i="1" s="1"/>
  <c r="O1042" i="1"/>
  <c r="N1041" i="1"/>
  <c r="S1042" i="1"/>
  <c r="T1042" i="1"/>
  <c r="J1042" i="1"/>
  <c r="K1042" i="1" s="1"/>
  <c r="L1042" i="1" s="1"/>
  <c r="M1042" i="1" s="1"/>
  <c r="Q1041" i="1"/>
  <c r="R1041" i="1" s="1"/>
  <c r="G1042" i="1"/>
  <c r="H1042" i="1" s="1"/>
  <c r="C973" i="1"/>
  <c r="P972" i="1"/>
  <c r="B972" i="1" s="1"/>
  <c r="A1043" i="1"/>
  <c r="I1054" i="1"/>
  <c r="D1043" i="1" l="1"/>
  <c r="E1043" i="1" s="1"/>
  <c r="F1044" i="1" s="1"/>
  <c r="O1043" i="1"/>
  <c r="I1055" i="1"/>
  <c r="N1042" i="1"/>
  <c r="A1044" i="1"/>
  <c r="C974" i="1"/>
  <c r="P973" i="1"/>
  <c r="B973" i="1" s="1"/>
  <c r="T1043" i="1"/>
  <c r="S1043" i="1"/>
  <c r="Q1042" i="1"/>
  <c r="R1042" i="1" s="1"/>
  <c r="J1043" i="1"/>
  <c r="K1043" i="1" s="1"/>
  <c r="L1043" i="1" s="1"/>
  <c r="M1043" i="1" s="1"/>
  <c r="G1043" i="1"/>
  <c r="H1043" i="1" s="1"/>
  <c r="D1044" i="1" l="1"/>
  <c r="E1044" i="1" s="1"/>
  <c r="F1045" i="1" s="1"/>
  <c r="O1044" i="1"/>
  <c r="N1043" i="1"/>
  <c r="A1045" i="1"/>
  <c r="C975" i="1"/>
  <c r="P974" i="1"/>
  <c r="B974" i="1" s="1"/>
  <c r="T1044" i="1"/>
  <c r="S1044" i="1"/>
  <c r="Q1043" i="1"/>
  <c r="R1043" i="1" s="1"/>
  <c r="J1044" i="1"/>
  <c r="K1044" i="1" s="1"/>
  <c r="L1044" i="1" s="1"/>
  <c r="M1044" i="1" s="1"/>
  <c r="G1044" i="1"/>
  <c r="H1044" i="1" s="1"/>
  <c r="I1056" i="1"/>
  <c r="D1045" i="1" l="1"/>
  <c r="E1045" i="1" s="1"/>
  <c r="F1046" i="1" s="1"/>
  <c r="O1045" i="1"/>
  <c r="N1044" i="1"/>
  <c r="C976" i="1"/>
  <c r="P975" i="1"/>
  <c r="B975" i="1" s="1"/>
  <c r="T1045" i="1"/>
  <c r="J1045" i="1"/>
  <c r="K1045" i="1" s="1"/>
  <c r="L1045" i="1" s="1"/>
  <c r="M1045" i="1" s="1"/>
  <c r="S1045" i="1"/>
  <c r="Q1044" i="1"/>
  <c r="R1044" i="1" s="1"/>
  <c r="G1045" i="1"/>
  <c r="H1045" i="1" s="1"/>
  <c r="I1057" i="1"/>
  <c r="A1046" i="1"/>
  <c r="D1046" i="1" l="1"/>
  <c r="E1046" i="1" s="1"/>
  <c r="F1047" i="1" s="1"/>
  <c r="O1046" i="1"/>
  <c r="I1058" i="1"/>
  <c r="C977" i="1"/>
  <c r="P976" i="1"/>
  <c r="B976" i="1" s="1"/>
  <c r="T1046" i="1"/>
  <c r="Q1045" i="1"/>
  <c r="R1045" i="1" s="1"/>
  <c r="S1046" i="1"/>
  <c r="J1046" i="1"/>
  <c r="K1046" i="1" s="1"/>
  <c r="L1046" i="1" s="1"/>
  <c r="M1046" i="1" s="1"/>
  <c r="G1046" i="1"/>
  <c r="H1046" i="1" s="1"/>
  <c r="N1045" i="1"/>
  <c r="A1047" i="1"/>
  <c r="D1047" i="1" l="1"/>
  <c r="E1047" i="1" s="1"/>
  <c r="F1048" i="1" s="1"/>
  <c r="O1047" i="1"/>
  <c r="N1046" i="1"/>
  <c r="J1047" i="1"/>
  <c r="K1047" i="1" s="1"/>
  <c r="L1047" i="1" s="1"/>
  <c r="M1047" i="1" s="1"/>
  <c r="T1047" i="1"/>
  <c r="Q1046" i="1"/>
  <c r="R1046" i="1" s="1"/>
  <c r="S1047" i="1"/>
  <c r="G1047" i="1"/>
  <c r="H1047" i="1" s="1"/>
  <c r="C978" i="1"/>
  <c r="P977" i="1"/>
  <c r="B977" i="1" s="1"/>
  <c r="A1048" i="1"/>
  <c r="I1059" i="1"/>
  <c r="D1048" i="1" l="1"/>
  <c r="E1048" i="1" s="1"/>
  <c r="F1049" i="1" s="1"/>
  <c r="O1048" i="1"/>
  <c r="C979" i="1"/>
  <c r="P978" i="1"/>
  <c r="B978" i="1" s="1"/>
  <c r="A1049" i="1"/>
  <c r="I1060" i="1"/>
  <c r="Q1047" i="1"/>
  <c r="R1047" i="1" s="1"/>
  <c r="J1048" i="1"/>
  <c r="K1048" i="1" s="1"/>
  <c r="L1048" i="1" s="1"/>
  <c r="M1048" i="1" s="1"/>
  <c r="T1048" i="1"/>
  <c r="S1048" i="1"/>
  <c r="G1048" i="1"/>
  <c r="H1048" i="1" s="1"/>
  <c r="N1047" i="1"/>
  <c r="D1049" i="1" l="1"/>
  <c r="E1049" i="1" s="1"/>
  <c r="F1050" i="1" s="1"/>
  <c r="O1049" i="1"/>
  <c r="N1048" i="1"/>
  <c r="A1050" i="1"/>
  <c r="I1061" i="1"/>
  <c r="Q1048" i="1"/>
  <c r="R1048" i="1" s="1"/>
  <c r="T1049" i="1"/>
  <c r="J1049" i="1"/>
  <c r="K1049" i="1" s="1"/>
  <c r="L1049" i="1" s="1"/>
  <c r="M1049" i="1" s="1"/>
  <c r="S1049" i="1"/>
  <c r="G1049" i="1"/>
  <c r="H1049" i="1" s="1"/>
  <c r="C980" i="1"/>
  <c r="P979" i="1"/>
  <c r="B979" i="1" s="1"/>
  <c r="D1050" i="1" l="1"/>
  <c r="E1050" i="1" s="1"/>
  <c r="F1051" i="1" s="1"/>
  <c r="O1050" i="1"/>
  <c r="Q1049" i="1"/>
  <c r="R1049" i="1" s="1"/>
  <c r="J1050" i="1"/>
  <c r="K1050" i="1" s="1"/>
  <c r="L1050" i="1" s="1"/>
  <c r="M1050" i="1" s="1"/>
  <c r="S1050" i="1"/>
  <c r="T1050" i="1"/>
  <c r="G1050" i="1"/>
  <c r="H1050" i="1" s="1"/>
  <c r="A1051" i="1"/>
  <c r="C981" i="1"/>
  <c r="P980" i="1"/>
  <c r="B980" i="1" s="1"/>
  <c r="N1049" i="1"/>
  <c r="I1062" i="1"/>
  <c r="D1051" i="1" l="1"/>
  <c r="E1051" i="1" s="1"/>
  <c r="F1052" i="1" s="1"/>
  <c r="O1051" i="1"/>
  <c r="A1052" i="1"/>
  <c r="I1063" i="1"/>
  <c r="C982" i="1"/>
  <c r="P981" i="1"/>
  <c r="B981" i="1" s="1"/>
  <c r="N1050" i="1"/>
  <c r="Q1050" i="1"/>
  <c r="R1050" i="1" s="1"/>
  <c r="S1051" i="1"/>
  <c r="T1051" i="1"/>
  <c r="J1051" i="1"/>
  <c r="K1051" i="1" s="1"/>
  <c r="L1051" i="1" s="1"/>
  <c r="M1051" i="1" s="1"/>
  <c r="G1051" i="1"/>
  <c r="H1051" i="1" s="1"/>
  <c r="D1052" i="1" l="1"/>
  <c r="E1052" i="1" s="1"/>
  <c r="F1053" i="1" s="1"/>
  <c r="O1052" i="1"/>
  <c r="N1051" i="1"/>
  <c r="Q1051" i="1"/>
  <c r="R1051" i="1" s="1"/>
  <c r="J1052" i="1"/>
  <c r="K1052" i="1" s="1"/>
  <c r="L1052" i="1" s="1"/>
  <c r="M1052" i="1" s="1"/>
  <c r="S1052" i="1"/>
  <c r="T1052" i="1"/>
  <c r="G1052" i="1"/>
  <c r="H1052" i="1" s="1"/>
  <c r="I1064" i="1"/>
  <c r="A1053" i="1"/>
  <c r="C983" i="1"/>
  <c r="P982" i="1"/>
  <c r="B982" i="1" s="1"/>
  <c r="D1053" i="1" l="1"/>
  <c r="E1053" i="1" s="1"/>
  <c r="F1054" i="1" s="1"/>
  <c r="O1053" i="1"/>
  <c r="N1052" i="1"/>
  <c r="C984" i="1"/>
  <c r="P983" i="1"/>
  <c r="B983" i="1" s="1"/>
  <c r="Q1052" i="1"/>
  <c r="R1052" i="1" s="1"/>
  <c r="T1053" i="1"/>
  <c r="J1053" i="1"/>
  <c r="K1053" i="1" s="1"/>
  <c r="L1053" i="1" s="1"/>
  <c r="M1053" i="1" s="1"/>
  <c r="S1053" i="1"/>
  <c r="G1053" i="1"/>
  <c r="H1053" i="1" s="1"/>
  <c r="I1065" i="1"/>
  <c r="A1054" i="1"/>
  <c r="D1054" i="1" l="1"/>
  <c r="O1054" i="1"/>
  <c r="N1053" i="1"/>
  <c r="A1055" i="1"/>
  <c r="E1054" i="1"/>
  <c r="F1055" i="1" s="1"/>
  <c r="Q1053" i="1"/>
  <c r="R1053" i="1" s="1"/>
  <c r="T1054" i="1"/>
  <c r="S1054" i="1"/>
  <c r="J1054" i="1"/>
  <c r="K1054" i="1" s="1"/>
  <c r="L1054" i="1" s="1"/>
  <c r="M1054" i="1" s="1"/>
  <c r="G1054" i="1"/>
  <c r="H1054" i="1" s="1"/>
  <c r="I1066" i="1"/>
  <c r="C985" i="1"/>
  <c r="P984" i="1"/>
  <c r="B984" i="1" s="1"/>
  <c r="D1055" i="1" l="1"/>
  <c r="O1055" i="1"/>
  <c r="N1054" i="1"/>
  <c r="I1067" i="1"/>
  <c r="C986" i="1"/>
  <c r="P985" i="1"/>
  <c r="B985" i="1" s="1"/>
  <c r="Q1054" i="1"/>
  <c r="R1054" i="1" s="1"/>
  <c r="T1055" i="1"/>
  <c r="S1055" i="1"/>
  <c r="J1055" i="1"/>
  <c r="K1055" i="1" s="1"/>
  <c r="L1055" i="1" s="1"/>
  <c r="M1055" i="1" s="1"/>
  <c r="G1055" i="1"/>
  <c r="H1055" i="1" s="1"/>
  <c r="A1056" i="1"/>
  <c r="E1055" i="1"/>
  <c r="F1056" i="1" s="1"/>
  <c r="D1056" i="1" l="1"/>
  <c r="O1056" i="1"/>
  <c r="N1055" i="1"/>
  <c r="Q1055" i="1"/>
  <c r="R1055" i="1" s="1"/>
  <c r="J1056" i="1"/>
  <c r="K1056" i="1" s="1"/>
  <c r="L1056" i="1" s="1"/>
  <c r="M1056" i="1" s="1"/>
  <c r="T1056" i="1"/>
  <c r="S1056" i="1"/>
  <c r="G1056" i="1"/>
  <c r="H1056" i="1" s="1"/>
  <c r="I1068" i="1"/>
  <c r="A1057" i="1"/>
  <c r="E1056" i="1"/>
  <c r="F1057" i="1" s="1"/>
  <c r="C987" i="1"/>
  <c r="P986" i="1"/>
  <c r="B986" i="1" s="1"/>
  <c r="D1057" i="1" l="1"/>
  <c r="O1057" i="1"/>
  <c r="N1056" i="1"/>
  <c r="C988" i="1"/>
  <c r="P987" i="1"/>
  <c r="B987" i="1" s="1"/>
  <c r="I1069" i="1"/>
  <c r="A1058" i="1"/>
  <c r="E1057" i="1"/>
  <c r="F1058" i="1" s="1"/>
  <c r="Q1056" i="1"/>
  <c r="R1056" i="1" s="1"/>
  <c r="T1057" i="1"/>
  <c r="J1057" i="1"/>
  <c r="K1057" i="1" s="1"/>
  <c r="L1057" i="1" s="1"/>
  <c r="M1057" i="1" s="1"/>
  <c r="S1057" i="1"/>
  <c r="G1057" i="1"/>
  <c r="H1057" i="1" s="1"/>
  <c r="D1058" i="1" l="1"/>
  <c r="O1058" i="1"/>
  <c r="N1057" i="1"/>
  <c r="I1070" i="1"/>
  <c r="C989" i="1"/>
  <c r="P988" i="1"/>
  <c r="B988" i="1" s="1"/>
  <c r="A1059" i="1"/>
  <c r="E1058" i="1"/>
  <c r="F1059" i="1" s="1"/>
  <c r="Q1057" i="1"/>
  <c r="R1057" i="1" s="1"/>
  <c r="T1058" i="1"/>
  <c r="S1058" i="1"/>
  <c r="J1058" i="1"/>
  <c r="K1058" i="1" s="1"/>
  <c r="L1058" i="1" s="1"/>
  <c r="M1058" i="1" s="1"/>
  <c r="G1058" i="1"/>
  <c r="H1058" i="1" s="1"/>
  <c r="D1059" i="1" l="1"/>
  <c r="O1059" i="1"/>
  <c r="I1071" i="1"/>
  <c r="Q1058" i="1"/>
  <c r="R1058" i="1" s="1"/>
  <c r="J1059" i="1"/>
  <c r="K1059" i="1" s="1"/>
  <c r="L1059" i="1" s="1"/>
  <c r="M1059" i="1" s="1"/>
  <c r="T1059" i="1"/>
  <c r="S1059" i="1"/>
  <c r="G1059" i="1"/>
  <c r="H1059" i="1" s="1"/>
  <c r="N1058" i="1"/>
  <c r="A1060" i="1"/>
  <c r="E1059" i="1"/>
  <c r="F1060" i="1" s="1"/>
  <c r="C990" i="1"/>
  <c r="P989" i="1"/>
  <c r="B989" i="1" s="1"/>
  <c r="D1060" i="1" l="1"/>
  <c r="O1060" i="1"/>
  <c r="N1059" i="1"/>
  <c r="Q1059" i="1"/>
  <c r="R1059" i="1" s="1"/>
  <c r="S1060" i="1"/>
  <c r="J1060" i="1"/>
  <c r="K1060" i="1" s="1"/>
  <c r="L1060" i="1" s="1"/>
  <c r="M1060" i="1" s="1"/>
  <c r="T1060" i="1"/>
  <c r="G1060" i="1"/>
  <c r="H1060" i="1" s="1"/>
  <c r="C991" i="1"/>
  <c r="P990" i="1"/>
  <c r="B990" i="1" s="1"/>
  <c r="A1061" i="1"/>
  <c r="E1060" i="1"/>
  <c r="F1061" i="1" s="1"/>
  <c r="I1072" i="1"/>
  <c r="D1061" i="1" l="1"/>
  <c r="O1061" i="1"/>
  <c r="N1060" i="1"/>
  <c r="I1073" i="1"/>
  <c r="A1062" i="1"/>
  <c r="E1061" i="1"/>
  <c r="F1062" i="1" s="1"/>
  <c r="C992" i="1"/>
  <c r="P991" i="1"/>
  <c r="B991" i="1" s="1"/>
  <c r="Q1060" i="1"/>
  <c r="R1060" i="1" s="1"/>
  <c r="T1061" i="1"/>
  <c r="J1061" i="1"/>
  <c r="K1061" i="1" s="1"/>
  <c r="L1061" i="1" s="1"/>
  <c r="M1061" i="1" s="1"/>
  <c r="S1061" i="1"/>
  <c r="G1061" i="1"/>
  <c r="H1061" i="1" s="1"/>
  <c r="D1062" i="1" l="1"/>
  <c r="O1062" i="1"/>
  <c r="C993" i="1"/>
  <c r="P992" i="1"/>
  <c r="B992" i="1" s="1"/>
  <c r="I1074" i="1"/>
  <c r="N1061" i="1"/>
  <c r="Q1061" i="1"/>
  <c r="R1061" i="1" s="1"/>
  <c r="T1062" i="1"/>
  <c r="J1062" i="1"/>
  <c r="K1062" i="1" s="1"/>
  <c r="L1062" i="1" s="1"/>
  <c r="M1062" i="1" s="1"/>
  <c r="S1062" i="1"/>
  <c r="G1062" i="1"/>
  <c r="H1062" i="1" s="1"/>
  <c r="A1063" i="1"/>
  <c r="E1062" i="1"/>
  <c r="F1063" i="1" s="1"/>
  <c r="D1063" i="1" l="1"/>
  <c r="O1063" i="1"/>
  <c r="N1062" i="1"/>
  <c r="C994" i="1"/>
  <c r="P993" i="1"/>
  <c r="B993" i="1" s="1"/>
  <c r="Q1062" i="1"/>
  <c r="R1062" i="1" s="1"/>
  <c r="S1063" i="1"/>
  <c r="J1063" i="1"/>
  <c r="K1063" i="1" s="1"/>
  <c r="L1063" i="1" s="1"/>
  <c r="M1063" i="1" s="1"/>
  <c r="T1063" i="1"/>
  <c r="G1063" i="1"/>
  <c r="H1063" i="1" s="1"/>
  <c r="I1075" i="1"/>
  <c r="A1064" i="1"/>
  <c r="E1063" i="1"/>
  <c r="F1064" i="1" s="1"/>
  <c r="D1064" i="1" l="1"/>
  <c r="O1064" i="1"/>
  <c r="N1063" i="1"/>
  <c r="I1076" i="1"/>
  <c r="C995" i="1"/>
  <c r="P994" i="1"/>
  <c r="B994" i="1" s="1"/>
  <c r="A1065" i="1"/>
  <c r="E1064" i="1"/>
  <c r="F1065" i="1" s="1"/>
  <c r="Q1063" i="1"/>
  <c r="R1063" i="1" s="1"/>
  <c r="T1064" i="1"/>
  <c r="S1064" i="1"/>
  <c r="J1064" i="1"/>
  <c r="K1064" i="1" s="1"/>
  <c r="L1064" i="1" s="1"/>
  <c r="M1064" i="1" s="1"/>
  <c r="G1064" i="1"/>
  <c r="H1064" i="1" s="1"/>
  <c r="D1065" i="1" l="1"/>
  <c r="O1065" i="1"/>
  <c r="I1077" i="1"/>
  <c r="Q1064" i="1"/>
  <c r="R1064" i="1" s="1"/>
  <c r="J1065" i="1"/>
  <c r="K1065" i="1" s="1"/>
  <c r="L1065" i="1" s="1"/>
  <c r="M1065" i="1" s="1"/>
  <c r="S1065" i="1"/>
  <c r="T1065" i="1"/>
  <c r="G1065" i="1"/>
  <c r="H1065" i="1" s="1"/>
  <c r="N1064" i="1"/>
  <c r="A1066" i="1"/>
  <c r="E1065" i="1"/>
  <c r="F1066" i="1" s="1"/>
  <c r="C996" i="1"/>
  <c r="P995" i="1"/>
  <c r="B995" i="1" s="1"/>
  <c r="D1066" i="1" l="1"/>
  <c r="E1066" i="1" s="1"/>
  <c r="F1067" i="1" s="1"/>
  <c r="O1066" i="1"/>
  <c r="N1065" i="1"/>
  <c r="C997" i="1"/>
  <c r="P996" i="1"/>
  <c r="B996" i="1" s="1"/>
  <c r="Q1065" i="1"/>
  <c r="R1065" i="1" s="1"/>
  <c r="T1066" i="1"/>
  <c r="J1066" i="1"/>
  <c r="K1066" i="1" s="1"/>
  <c r="L1066" i="1" s="1"/>
  <c r="M1066" i="1" s="1"/>
  <c r="S1066" i="1"/>
  <c r="G1066" i="1"/>
  <c r="H1066" i="1" s="1"/>
  <c r="I1078" i="1"/>
  <c r="A1067" i="1"/>
  <c r="D1067" i="1" l="1"/>
  <c r="O1067" i="1"/>
  <c r="A1068" i="1"/>
  <c r="E1067" i="1"/>
  <c r="F1068" i="1" s="1"/>
  <c r="I1079" i="1"/>
  <c r="C998" i="1"/>
  <c r="P997" i="1"/>
  <c r="B997" i="1" s="1"/>
  <c r="N1066" i="1"/>
  <c r="Q1066" i="1"/>
  <c r="R1066" i="1" s="1"/>
  <c r="J1067" i="1"/>
  <c r="K1067" i="1" s="1"/>
  <c r="L1067" i="1" s="1"/>
  <c r="M1067" i="1" s="1"/>
  <c r="S1067" i="1"/>
  <c r="T1067" i="1"/>
  <c r="G1067" i="1"/>
  <c r="H1067" i="1" s="1"/>
  <c r="D1068" i="1" l="1"/>
  <c r="O1068" i="1"/>
  <c r="N1067" i="1"/>
  <c r="E1068" i="1"/>
  <c r="F1069" i="1" s="1"/>
  <c r="A1069" i="1"/>
  <c r="I1080" i="1"/>
  <c r="C999" i="1"/>
  <c r="P998" i="1"/>
  <c r="B998" i="1" s="1"/>
  <c r="Q1067" i="1"/>
  <c r="R1067" i="1" s="1"/>
  <c r="J1068" i="1"/>
  <c r="K1068" i="1" s="1"/>
  <c r="L1068" i="1" s="1"/>
  <c r="M1068" i="1" s="1"/>
  <c r="S1068" i="1"/>
  <c r="T1068" i="1"/>
  <c r="G1068" i="1"/>
  <c r="H1068" i="1" s="1"/>
  <c r="D1069" i="1" l="1"/>
  <c r="O1069" i="1"/>
  <c r="N1068" i="1"/>
  <c r="C1000" i="1"/>
  <c r="P999" i="1"/>
  <c r="B999" i="1" s="1"/>
  <c r="Q1068" i="1"/>
  <c r="R1068" i="1" s="1"/>
  <c r="J1069" i="1"/>
  <c r="K1069" i="1" s="1"/>
  <c r="L1069" i="1" s="1"/>
  <c r="M1069" i="1" s="1"/>
  <c r="T1069" i="1"/>
  <c r="S1069" i="1"/>
  <c r="G1069" i="1"/>
  <c r="H1069" i="1" s="1"/>
  <c r="I1081" i="1"/>
  <c r="A1070" i="1"/>
  <c r="E1069" i="1"/>
  <c r="F1070" i="1" s="1"/>
  <c r="D1070" i="1" l="1"/>
  <c r="O1070" i="1"/>
  <c r="I1082" i="1"/>
  <c r="A1071" i="1"/>
  <c r="E1070" i="1"/>
  <c r="F1071" i="1" s="1"/>
  <c r="C1001" i="1"/>
  <c r="P1000" i="1"/>
  <c r="B1000" i="1" s="1"/>
  <c r="Q1069" i="1"/>
  <c r="R1069" i="1" s="1"/>
  <c r="T1070" i="1"/>
  <c r="J1070" i="1"/>
  <c r="K1070" i="1" s="1"/>
  <c r="L1070" i="1" s="1"/>
  <c r="M1070" i="1" s="1"/>
  <c r="S1070" i="1"/>
  <c r="G1070" i="1"/>
  <c r="N1069" i="1"/>
  <c r="D1071" i="1" l="1"/>
  <c r="O1071" i="1"/>
  <c r="G1071" i="1"/>
  <c r="H1071" i="1" s="1"/>
  <c r="I1083" i="1"/>
  <c r="Q1070" i="1"/>
  <c r="R1070" i="1" s="1"/>
  <c r="S1071" i="1"/>
  <c r="J1071" i="1"/>
  <c r="K1071" i="1" s="1"/>
  <c r="L1071" i="1" s="1"/>
  <c r="M1071" i="1" s="1"/>
  <c r="T1071" i="1"/>
  <c r="A1072" i="1"/>
  <c r="E1071" i="1"/>
  <c r="F1072" i="1" s="1"/>
  <c r="C1002" i="1"/>
  <c r="P1001" i="1"/>
  <c r="B1001" i="1" s="1"/>
  <c r="H1070" i="1"/>
  <c r="N1070" i="1" s="1"/>
  <c r="D1072" i="1" l="1"/>
  <c r="O1072" i="1"/>
  <c r="N1071" i="1"/>
  <c r="I1084" i="1"/>
  <c r="C1003" i="1"/>
  <c r="P1002" i="1"/>
  <c r="B1002" i="1" s="1"/>
  <c r="A1073" i="1"/>
  <c r="E1072" i="1"/>
  <c r="F1073" i="1" s="1"/>
  <c r="Q1071" i="1"/>
  <c r="R1071" i="1" s="1"/>
  <c r="J1072" i="1"/>
  <c r="K1072" i="1" s="1"/>
  <c r="L1072" i="1" s="1"/>
  <c r="M1072" i="1" s="1"/>
  <c r="T1072" i="1"/>
  <c r="S1072" i="1"/>
  <c r="G1072" i="1"/>
  <c r="D1073" i="1" l="1"/>
  <c r="O1073" i="1"/>
  <c r="G1073" i="1"/>
  <c r="H1073" i="1" s="1"/>
  <c r="H1072" i="1"/>
  <c r="N1072" i="1" s="1"/>
  <c r="C1004" i="1"/>
  <c r="P1003" i="1"/>
  <c r="B1003" i="1" s="1"/>
  <c r="I1085" i="1"/>
  <c r="A1074" i="1"/>
  <c r="E1073" i="1"/>
  <c r="F1074" i="1" s="1"/>
  <c r="Q1072" i="1"/>
  <c r="R1072" i="1" s="1"/>
  <c r="J1073" i="1"/>
  <c r="K1073" i="1" s="1"/>
  <c r="L1073" i="1" s="1"/>
  <c r="M1073" i="1" s="1"/>
  <c r="T1073" i="1"/>
  <c r="S1073" i="1"/>
  <c r="D1074" i="1" l="1"/>
  <c r="O1074" i="1"/>
  <c r="G1074" i="1"/>
  <c r="H1074" i="1" s="1"/>
  <c r="N1073" i="1"/>
  <c r="C1005" i="1"/>
  <c r="P1004" i="1"/>
  <c r="B1004" i="1" s="1"/>
  <c r="A1075" i="1"/>
  <c r="E1074" i="1"/>
  <c r="F1075" i="1" s="1"/>
  <c r="Q1073" i="1"/>
  <c r="R1073" i="1" s="1"/>
  <c r="T1074" i="1"/>
  <c r="J1074" i="1"/>
  <c r="K1074" i="1" s="1"/>
  <c r="L1074" i="1" s="1"/>
  <c r="M1074" i="1" s="1"/>
  <c r="S1074" i="1"/>
  <c r="I1086" i="1"/>
  <c r="D1075" i="1" l="1"/>
  <c r="O1075" i="1"/>
  <c r="N1074" i="1"/>
  <c r="Q1074" i="1"/>
  <c r="R1074" i="1" s="1"/>
  <c r="S1075" i="1"/>
  <c r="T1075" i="1"/>
  <c r="J1075" i="1"/>
  <c r="K1075" i="1" s="1"/>
  <c r="L1075" i="1" s="1"/>
  <c r="M1075" i="1" s="1"/>
  <c r="G1075" i="1"/>
  <c r="H1075" i="1" s="1"/>
  <c r="A1076" i="1"/>
  <c r="E1075" i="1"/>
  <c r="F1076" i="1" s="1"/>
  <c r="C1006" i="1"/>
  <c r="P1005" i="1"/>
  <c r="B1005" i="1" s="1"/>
  <c r="I1087" i="1"/>
  <c r="D1076" i="1" l="1"/>
  <c r="O1076" i="1"/>
  <c r="N1075" i="1"/>
  <c r="Q1075" i="1"/>
  <c r="R1075" i="1" s="1"/>
  <c r="S1076" i="1"/>
  <c r="J1076" i="1"/>
  <c r="K1076" i="1" s="1"/>
  <c r="L1076" i="1" s="1"/>
  <c r="M1076" i="1" s="1"/>
  <c r="T1076" i="1"/>
  <c r="G1076" i="1"/>
  <c r="H1076" i="1" s="1"/>
  <c r="C1007" i="1"/>
  <c r="P1006" i="1"/>
  <c r="B1006" i="1" s="1"/>
  <c r="I1088" i="1"/>
  <c r="A1077" i="1"/>
  <c r="E1076" i="1"/>
  <c r="F1077" i="1" s="1"/>
  <c r="D1077" i="1" l="1"/>
  <c r="O1077" i="1"/>
  <c r="N1076" i="1"/>
  <c r="Q1076" i="1"/>
  <c r="R1076" i="1" s="1"/>
  <c r="J1077" i="1"/>
  <c r="K1077" i="1" s="1"/>
  <c r="L1077" i="1" s="1"/>
  <c r="M1077" i="1" s="1"/>
  <c r="T1077" i="1"/>
  <c r="S1077" i="1"/>
  <c r="G1077" i="1"/>
  <c r="A1078" i="1"/>
  <c r="E1077" i="1"/>
  <c r="F1078" i="1" s="1"/>
  <c r="I1089" i="1"/>
  <c r="C1008" i="1"/>
  <c r="P1007" i="1"/>
  <c r="B1007" i="1" s="1"/>
  <c r="D1078" i="1" l="1"/>
  <c r="E1078" i="1" s="1"/>
  <c r="F1079" i="1" s="1"/>
  <c r="O1078" i="1"/>
  <c r="G1078" i="1"/>
  <c r="H1078" i="1" s="1"/>
  <c r="C1009" i="1"/>
  <c r="P1008" i="1"/>
  <c r="B1008" i="1" s="1"/>
  <c r="I1090" i="1"/>
  <c r="H1077" i="1"/>
  <c r="N1077" i="1" s="1"/>
  <c r="A1079" i="1"/>
  <c r="Q1077" i="1"/>
  <c r="R1077" i="1" s="1"/>
  <c r="J1078" i="1"/>
  <c r="K1078" i="1" s="1"/>
  <c r="L1078" i="1" s="1"/>
  <c r="M1078" i="1" s="1"/>
  <c r="S1078" i="1"/>
  <c r="T1078" i="1"/>
  <c r="D1079" i="1" l="1"/>
  <c r="O1079" i="1"/>
  <c r="N1078" i="1"/>
  <c r="Q1078" i="1"/>
  <c r="R1078" i="1" s="1"/>
  <c r="T1079" i="1"/>
  <c r="S1079" i="1"/>
  <c r="J1079" i="1"/>
  <c r="K1079" i="1" s="1"/>
  <c r="L1079" i="1" s="1"/>
  <c r="M1079" i="1" s="1"/>
  <c r="G1079" i="1"/>
  <c r="I1091" i="1"/>
  <c r="A1080" i="1"/>
  <c r="E1079" i="1"/>
  <c r="F1080" i="1" s="1"/>
  <c r="C1010" i="1"/>
  <c r="P1009" i="1"/>
  <c r="B1009" i="1" s="1"/>
  <c r="D1080" i="1" l="1"/>
  <c r="O1080" i="1"/>
  <c r="G1080" i="1"/>
  <c r="H1080" i="1" s="1"/>
  <c r="C1011" i="1"/>
  <c r="P1010" i="1"/>
  <c r="B1010" i="1" s="1"/>
  <c r="T1080" i="1"/>
  <c r="Q1079" i="1"/>
  <c r="R1079" i="1" s="1"/>
  <c r="S1080" i="1"/>
  <c r="J1080" i="1"/>
  <c r="K1080" i="1" s="1"/>
  <c r="L1080" i="1" s="1"/>
  <c r="M1080" i="1" s="1"/>
  <c r="H1079" i="1"/>
  <c r="N1079" i="1" s="1"/>
  <c r="E1080" i="1"/>
  <c r="F1081" i="1" s="1"/>
  <c r="A1081" i="1"/>
  <c r="I1092" i="1"/>
  <c r="D1081" i="1" l="1"/>
  <c r="O1081" i="1"/>
  <c r="N1080" i="1"/>
  <c r="J1081" i="1"/>
  <c r="K1081" i="1" s="1"/>
  <c r="L1081" i="1" s="1"/>
  <c r="M1081" i="1" s="1"/>
  <c r="Q1080" i="1"/>
  <c r="R1080" i="1" s="1"/>
  <c r="S1081" i="1"/>
  <c r="T1081" i="1"/>
  <c r="G1081" i="1"/>
  <c r="C1012" i="1"/>
  <c r="P1011" i="1"/>
  <c r="B1011" i="1" s="1"/>
  <c r="I1093" i="1"/>
  <c r="A1082" i="1"/>
  <c r="E1081" i="1"/>
  <c r="F1082" i="1" s="1"/>
  <c r="D1082" i="1" l="1"/>
  <c r="O1082" i="1"/>
  <c r="I1094" i="1"/>
  <c r="G1082" i="1"/>
  <c r="H1082" i="1" s="1"/>
  <c r="H1081" i="1"/>
  <c r="N1081" i="1" s="1"/>
  <c r="C1013" i="1"/>
  <c r="P1012" i="1"/>
  <c r="B1012" i="1" s="1"/>
  <c r="E1082" i="1"/>
  <c r="F1083" i="1" s="1"/>
  <c r="A1083" i="1"/>
  <c r="J1082" i="1"/>
  <c r="K1082" i="1" s="1"/>
  <c r="L1082" i="1" s="1"/>
  <c r="M1082" i="1" s="1"/>
  <c r="T1082" i="1"/>
  <c r="Q1081" i="1"/>
  <c r="R1081" i="1" s="1"/>
  <c r="S1082" i="1"/>
  <c r="D1083" i="1" l="1"/>
  <c r="O1083" i="1"/>
  <c r="N1082" i="1"/>
  <c r="A1084" i="1"/>
  <c r="E1083" i="1"/>
  <c r="F1084" i="1" s="1"/>
  <c r="C1014" i="1"/>
  <c r="P1013" i="1"/>
  <c r="B1013" i="1" s="1"/>
  <c r="I1095" i="1"/>
  <c r="J1083" i="1"/>
  <c r="K1083" i="1" s="1"/>
  <c r="L1083" i="1" s="1"/>
  <c r="M1083" i="1" s="1"/>
  <c r="T1083" i="1"/>
  <c r="S1083" i="1"/>
  <c r="Q1082" i="1"/>
  <c r="R1082" i="1" s="1"/>
  <c r="G1083" i="1"/>
  <c r="D1084" i="1" l="1"/>
  <c r="O1084" i="1"/>
  <c r="G1084" i="1"/>
  <c r="H1084" i="1" s="1"/>
  <c r="H1083" i="1"/>
  <c r="N1083" i="1" s="1"/>
  <c r="C1015" i="1"/>
  <c r="P1014" i="1"/>
  <c r="B1014" i="1" s="1"/>
  <c r="A1085" i="1"/>
  <c r="E1084" i="1"/>
  <c r="F1085" i="1" s="1"/>
  <c r="J1084" i="1"/>
  <c r="K1084" i="1" s="1"/>
  <c r="L1084" i="1" s="1"/>
  <c r="M1084" i="1" s="1"/>
  <c r="T1084" i="1"/>
  <c r="S1084" i="1"/>
  <c r="Q1083" i="1"/>
  <c r="R1083" i="1" s="1"/>
  <c r="I1096" i="1"/>
  <c r="D1085" i="1" l="1"/>
  <c r="O1085" i="1"/>
  <c r="G1085" i="1"/>
  <c r="H1085" i="1" s="1"/>
  <c r="N1084" i="1"/>
  <c r="I1097" i="1"/>
  <c r="E1085" i="1"/>
  <c r="F1086" i="1" s="1"/>
  <c r="A1086" i="1"/>
  <c r="C1016" i="1"/>
  <c r="P1015" i="1"/>
  <c r="B1015" i="1" s="1"/>
  <c r="T1085" i="1"/>
  <c r="S1085" i="1"/>
  <c r="Q1084" i="1"/>
  <c r="R1084" i="1" s="1"/>
  <c r="J1085" i="1"/>
  <c r="K1085" i="1" s="1"/>
  <c r="L1085" i="1" s="1"/>
  <c r="M1085" i="1" s="1"/>
  <c r="D1086" i="1" l="1"/>
  <c r="O1086" i="1"/>
  <c r="G1086" i="1"/>
  <c r="H1086" i="1" s="1"/>
  <c r="N1085" i="1"/>
  <c r="C1017" i="1"/>
  <c r="P1016" i="1"/>
  <c r="B1016" i="1" s="1"/>
  <c r="S1086" i="1"/>
  <c r="T1086" i="1"/>
  <c r="Q1085" i="1"/>
  <c r="R1085" i="1" s="1"/>
  <c r="J1086" i="1"/>
  <c r="K1086" i="1" s="1"/>
  <c r="L1086" i="1" s="1"/>
  <c r="M1086" i="1" s="1"/>
  <c r="I1098" i="1"/>
  <c r="A1087" i="1"/>
  <c r="E1086" i="1"/>
  <c r="F1087" i="1" s="1"/>
  <c r="D1087" i="1" l="1"/>
  <c r="O1087" i="1"/>
  <c r="G1087" i="1"/>
  <c r="H1087" i="1" s="1"/>
  <c r="N1086" i="1"/>
  <c r="I1099" i="1"/>
  <c r="C1018" i="1"/>
  <c r="P1017" i="1"/>
  <c r="B1017" i="1" s="1"/>
  <c r="E1087" i="1"/>
  <c r="F1088" i="1" s="1"/>
  <c r="A1088" i="1"/>
  <c r="T1087" i="1"/>
  <c r="S1087" i="1"/>
  <c r="J1087" i="1"/>
  <c r="K1087" i="1" s="1"/>
  <c r="L1087" i="1" s="1"/>
  <c r="M1087" i="1" s="1"/>
  <c r="Q1086" i="1"/>
  <c r="R1086" i="1" s="1"/>
  <c r="D1088" i="1" l="1"/>
  <c r="O1088" i="1"/>
  <c r="N1087" i="1"/>
  <c r="C1019" i="1"/>
  <c r="P1018" i="1"/>
  <c r="B1018" i="1" s="1"/>
  <c r="A1089" i="1"/>
  <c r="E1088" i="1"/>
  <c r="F1089" i="1" s="1"/>
  <c r="S1088" i="1"/>
  <c r="Q1087" i="1"/>
  <c r="R1087" i="1" s="1"/>
  <c r="J1088" i="1"/>
  <c r="K1088" i="1" s="1"/>
  <c r="L1088" i="1" s="1"/>
  <c r="M1088" i="1" s="1"/>
  <c r="T1088" i="1"/>
  <c r="I1100" i="1"/>
  <c r="G1088" i="1"/>
  <c r="H1088" i="1" s="1"/>
  <c r="D1089" i="1" l="1"/>
  <c r="O1089" i="1"/>
  <c r="N1088" i="1"/>
  <c r="E1089" i="1"/>
  <c r="F1090" i="1" s="1"/>
  <c r="A1090" i="1"/>
  <c r="C1020" i="1"/>
  <c r="P1019" i="1"/>
  <c r="B1019" i="1" s="1"/>
  <c r="S1089" i="1"/>
  <c r="J1089" i="1"/>
  <c r="K1089" i="1" s="1"/>
  <c r="L1089" i="1" s="1"/>
  <c r="M1089" i="1" s="1"/>
  <c r="Q1088" i="1"/>
  <c r="R1088" i="1" s="1"/>
  <c r="T1089" i="1"/>
  <c r="I1101" i="1"/>
  <c r="G1089" i="1"/>
  <c r="D1090" i="1" l="1"/>
  <c r="O1090" i="1"/>
  <c r="G1090" i="1"/>
  <c r="H1090" i="1" s="1"/>
  <c r="T1090" i="1"/>
  <c r="S1090" i="1"/>
  <c r="Q1089" i="1"/>
  <c r="R1089" i="1" s="1"/>
  <c r="J1090" i="1"/>
  <c r="K1090" i="1" s="1"/>
  <c r="L1090" i="1" s="1"/>
  <c r="M1090" i="1" s="1"/>
  <c r="C1021" i="1"/>
  <c r="P1020" i="1"/>
  <c r="B1020" i="1" s="1"/>
  <c r="I1102" i="1"/>
  <c r="H1089" i="1"/>
  <c r="N1089" i="1" s="1"/>
  <c r="A1091" i="1"/>
  <c r="E1090" i="1"/>
  <c r="F1091" i="1" s="1"/>
  <c r="D1091" i="1" l="1"/>
  <c r="O1091" i="1"/>
  <c r="G1091" i="1"/>
  <c r="H1091" i="1" s="1"/>
  <c r="N1090" i="1"/>
  <c r="E1091" i="1"/>
  <c r="F1092" i="1" s="1"/>
  <c r="A1092" i="1"/>
  <c r="C1022" i="1"/>
  <c r="P1021" i="1"/>
  <c r="B1021" i="1" s="1"/>
  <c r="J1091" i="1"/>
  <c r="K1091" i="1" s="1"/>
  <c r="L1091" i="1" s="1"/>
  <c r="M1091" i="1" s="1"/>
  <c r="Q1090" i="1"/>
  <c r="R1090" i="1" s="1"/>
  <c r="T1091" i="1"/>
  <c r="S1091" i="1"/>
  <c r="I1103" i="1"/>
  <c r="D1092" i="1" l="1"/>
  <c r="O1092" i="1"/>
  <c r="G1092" i="1"/>
  <c r="H1092" i="1" s="1"/>
  <c r="N1091" i="1"/>
  <c r="E1092" i="1"/>
  <c r="F1093" i="1" s="1"/>
  <c r="A1093" i="1"/>
  <c r="C1023" i="1"/>
  <c r="P1022" i="1"/>
  <c r="B1022" i="1" s="1"/>
  <c r="I1104" i="1"/>
  <c r="S1092" i="1"/>
  <c r="J1092" i="1"/>
  <c r="K1092" i="1" s="1"/>
  <c r="L1092" i="1" s="1"/>
  <c r="M1092" i="1" s="1"/>
  <c r="Q1091" i="1"/>
  <c r="R1091" i="1" s="1"/>
  <c r="T1092" i="1"/>
  <c r="D1093" i="1" l="1"/>
  <c r="O1093" i="1"/>
  <c r="G1093" i="1"/>
  <c r="H1093" i="1" s="1"/>
  <c r="N1092" i="1"/>
  <c r="C1024" i="1"/>
  <c r="P1023" i="1"/>
  <c r="B1023" i="1" s="1"/>
  <c r="Q1092" i="1"/>
  <c r="R1092" i="1" s="1"/>
  <c r="S1093" i="1"/>
  <c r="J1093" i="1"/>
  <c r="K1093" i="1" s="1"/>
  <c r="L1093" i="1" s="1"/>
  <c r="M1093" i="1" s="1"/>
  <c r="T1093" i="1"/>
  <c r="I1105" i="1"/>
  <c r="A1094" i="1"/>
  <c r="E1093" i="1"/>
  <c r="F1094" i="1" s="1"/>
  <c r="D1094" i="1" l="1"/>
  <c r="O1094" i="1"/>
  <c r="G1094" i="1"/>
  <c r="H1094" i="1" s="1"/>
  <c r="N1093" i="1"/>
  <c r="C1025" i="1"/>
  <c r="P1024" i="1"/>
  <c r="B1024" i="1" s="1"/>
  <c r="A1095" i="1"/>
  <c r="E1094" i="1"/>
  <c r="F1095" i="1" s="1"/>
  <c r="I1106" i="1"/>
  <c r="S1094" i="1"/>
  <c r="T1094" i="1"/>
  <c r="Q1093" i="1"/>
  <c r="R1093" i="1" s="1"/>
  <c r="J1094" i="1"/>
  <c r="K1094" i="1" s="1"/>
  <c r="L1094" i="1" s="1"/>
  <c r="M1094" i="1" s="1"/>
  <c r="D1095" i="1" l="1"/>
  <c r="O1095" i="1"/>
  <c r="N1094" i="1"/>
  <c r="C1026" i="1"/>
  <c r="P1025" i="1"/>
  <c r="B1025" i="1" s="1"/>
  <c r="T1095" i="1"/>
  <c r="J1095" i="1"/>
  <c r="K1095" i="1" s="1"/>
  <c r="L1095" i="1" s="1"/>
  <c r="M1095" i="1" s="1"/>
  <c r="Q1094" i="1"/>
  <c r="R1094" i="1" s="1"/>
  <c r="S1095" i="1"/>
  <c r="G1095" i="1"/>
  <c r="E1095" i="1"/>
  <c r="F1096" i="1" s="1"/>
  <c r="A1096" i="1"/>
  <c r="I1107" i="1"/>
  <c r="D1096" i="1" l="1"/>
  <c r="O1096" i="1"/>
  <c r="T1096" i="1"/>
  <c r="J1096" i="1"/>
  <c r="K1096" i="1" s="1"/>
  <c r="L1096" i="1" s="1"/>
  <c r="M1096" i="1" s="1"/>
  <c r="S1096" i="1"/>
  <c r="Q1095" i="1"/>
  <c r="R1095" i="1" s="1"/>
  <c r="G1096" i="1"/>
  <c r="H1095" i="1"/>
  <c r="N1095" i="1" s="1"/>
  <c r="I1108" i="1"/>
  <c r="C1027" i="1"/>
  <c r="P1026" i="1"/>
  <c r="B1026" i="1" s="1"/>
  <c r="E1096" i="1"/>
  <c r="F1097" i="1" s="1"/>
  <c r="A1097" i="1"/>
  <c r="D1097" i="1" l="1"/>
  <c r="O1097" i="1"/>
  <c r="E1097" i="1"/>
  <c r="F1098" i="1" s="1"/>
  <c r="A1098" i="1"/>
  <c r="I1109" i="1"/>
  <c r="C1028" i="1"/>
  <c r="P1027" i="1"/>
  <c r="B1027" i="1" s="1"/>
  <c r="T1097" i="1"/>
  <c r="Q1096" i="1"/>
  <c r="R1096" i="1" s="1"/>
  <c r="J1097" i="1"/>
  <c r="K1097" i="1" s="1"/>
  <c r="L1097" i="1" s="1"/>
  <c r="M1097" i="1" s="1"/>
  <c r="S1097" i="1"/>
  <c r="G1097" i="1"/>
  <c r="H1096" i="1"/>
  <c r="N1096" i="1" s="1"/>
  <c r="D1098" i="1" l="1"/>
  <c r="O1098" i="1"/>
  <c r="G1098" i="1"/>
  <c r="H1098" i="1" s="1"/>
  <c r="C1029" i="1"/>
  <c r="P1028" i="1"/>
  <c r="B1028" i="1" s="1"/>
  <c r="T1098" i="1"/>
  <c r="J1098" i="1"/>
  <c r="K1098" i="1" s="1"/>
  <c r="L1098" i="1" s="1"/>
  <c r="M1098" i="1" s="1"/>
  <c r="Q1097" i="1"/>
  <c r="R1097" i="1" s="1"/>
  <c r="S1098" i="1"/>
  <c r="H1097" i="1"/>
  <c r="N1097" i="1" s="1"/>
  <c r="I1110" i="1"/>
  <c r="A1099" i="1"/>
  <c r="E1098" i="1"/>
  <c r="F1099" i="1" s="1"/>
  <c r="D1099" i="1" l="1"/>
  <c r="O1099" i="1"/>
  <c r="G1099" i="1"/>
  <c r="H1099" i="1" s="1"/>
  <c r="N1098" i="1"/>
  <c r="E1099" i="1"/>
  <c r="F1100" i="1" s="1"/>
  <c r="A1100" i="1"/>
  <c r="T1099" i="1"/>
  <c r="S1099" i="1"/>
  <c r="Q1098" i="1"/>
  <c r="R1098" i="1" s="1"/>
  <c r="J1099" i="1"/>
  <c r="K1099" i="1" s="1"/>
  <c r="L1099" i="1" s="1"/>
  <c r="M1099" i="1" s="1"/>
  <c r="I1111" i="1"/>
  <c r="C1030" i="1"/>
  <c r="P1029" i="1"/>
  <c r="B1029" i="1" s="1"/>
  <c r="D1100" i="1" l="1"/>
  <c r="O1100" i="1"/>
  <c r="N1099" i="1"/>
  <c r="C1031" i="1"/>
  <c r="P1030" i="1"/>
  <c r="B1030" i="1" s="1"/>
  <c r="J1100" i="1"/>
  <c r="K1100" i="1" s="1"/>
  <c r="L1100" i="1" s="1"/>
  <c r="M1100" i="1" s="1"/>
  <c r="T1100" i="1"/>
  <c r="Q1099" i="1"/>
  <c r="R1099" i="1" s="1"/>
  <c r="S1100" i="1"/>
  <c r="G1100" i="1"/>
  <c r="H1100" i="1" s="1"/>
  <c r="I1112" i="1"/>
  <c r="A1101" i="1"/>
  <c r="E1100" i="1"/>
  <c r="F1101" i="1" s="1"/>
  <c r="D1101" i="1" l="1"/>
  <c r="O1101" i="1"/>
  <c r="N1100" i="1"/>
  <c r="E1101" i="1"/>
  <c r="F1102" i="1" s="1"/>
  <c r="A1102" i="1"/>
  <c r="C1032" i="1"/>
  <c r="P1031" i="1"/>
  <c r="B1031" i="1" s="1"/>
  <c r="I1113" i="1"/>
  <c r="T1101" i="1"/>
  <c r="Q1100" i="1"/>
  <c r="R1100" i="1" s="1"/>
  <c r="J1101" i="1"/>
  <c r="K1101" i="1" s="1"/>
  <c r="L1101" i="1" s="1"/>
  <c r="M1101" i="1" s="1"/>
  <c r="S1101" i="1"/>
  <c r="G1101" i="1"/>
  <c r="H1101" i="1" s="1"/>
  <c r="D1102" i="1" l="1"/>
  <c r="O1102" i="1"/>
  <c r="S1102" i="1"/>
  <c r="T1102" i="1"/>
  <c r="Q1101" i="1"/>
  <c r="R1101" i="1" s="1"/>
  <c r="J1102" i="1"/>
  <c r="K1102" i="1" s="1"/>
  <c r="L1102" i="1" s="1"/>
  <c r="M1102" i="1" s="1"/>
  <c r="G1102" i="1"/>
  <c r="H1102" i="1" s="1"/>
  <c r="C1033" i="1"/>
  <c r="P1032" i="1"/>
  <c r="B1032" i="1" s="1"/>
  <c r="I1114" i="1"/>
  <c r="N1101" i="1"/>
  <c r="A1103" i="1"/>
  <c r="E1102" i="1"/>
  <c r="F1103" i="1" s="1"/>
  <c r="D1103" i="1" l="1"/>
  <c r="O1103" i="1"/>
  <c r="N1102" i="1"/>
  <c r="C1034" i="1"/>
  <c r="P1033" i="1"/>
  <c r="B1033" i="1" s="1"/>
  <c r="G1103" i="1"/>
  <c r="E1103" i="1"/>
  <c r="F1104" i="1" s="1"/>
  <c r="A1104" i="1"/>
  <c r="J1103" i="1"/>
  <c r="K1103" i="1" s="1"/>
  <c r="L1103" i="1" s="1"/>
  <c r="M1103" i="1" s="1"/>
  <c r="T1103" i="1"/>
  <c r="S1103" i="1"/>
  <c r="Q1102" i="1"/>
  <c r="R1102" i="1" s="1"/>
  <c r="I1115" i="1"/>
  <c r="D1104" i="1" l="1"/>
  <c r="O1104" i="1"/>
  <c r="I1116" i="1"/>
  <c r="E1104" i="1"/>
  <c r="F1105" i="1" s="1"/>
  <c r="A1105" i="1"/>
  <c r="C1035" i="1"/>
  <c r="P1034" i="1"/>
  <c r="B1034" i="1" s="1"/>
  <c r="J1104" i="1"/>
  <c r="K1104" i="1" s="1"/>
  <c r="L1104" i="1" s="1"/>
  <c r="M1104" i="1" s="1"/>
  <c r="S1104" i="1"/>
  <c r="T1104" i="1"/>
  <c r="Q1103" i="1"/>
  <c r="R1103" i="1" s="1"/>
  <c r="G1104" i="1"/>
  <c r="H1104" i="1" s="1"/>
  <c r="H1103" i="1"/>
  <c r="N1103" i="1" s="1"/>
  <c r="D1105" i="1" l="1"/>
  <c r="O1105" i="1"/>
  <c r="C1036" i="1"/>
  <c r="P1035" i="1"/>
  <c r="B1035" i="1" s="1"/>
  <c r="S1105" i="1"/>
  <c r="Q1104" i="1"/>
  <c r="R1104" i="1" s="1"/>
  <c r="J1105" i="1"/>
  <c r="K1105" i="1" s="1"/>
  <c r="L1105" i="1" s="1"/>
  <c r="M1105" i="1" s="1"/>
  <c r="T1105" i="1"/>
  <c r="G1105" i="1"/>
  <c r="H1105" i="1" s="1"/>
  <c r="E1105" i="1"/>
  <c r="F1106" i="1" s="1"/>
  <c r="A1106" i="1"/>
  <c r="N1104" i="1"/>
  <c r="I1117" i="1"/>
  <c r="D1106" i="1" l="1"/>
  <c r="O1106" i="1"/>
  <c r="I1118" i="1"/>
  <c r="N1105" i="1"/>
  <c r="S1106" i="1"/>
  <c r="T1106" i="1"/>
  <c r="Q1105" i="1"/>
  <c r="R1105" i="1" s="1"/>
  <c r="J1106" i="1"/>
  <c r="K1106" i="1" s="1"/>
  <c r="L1106" i="1" s="1"/>
  <c r="M1106" i="1" s="1"/>
  <c r="G1106" i="1"/>
  <c r="H1106" i="1" s="1"/>
  <c r="A1107" i="1"/>
  <c r="E1106" i="1"/>
  <c r="F1107" i="1" s="1"/>
  <c r="C1037" i="1"/>
  <c r="P1036" i="1"/>
  <c r="B1036" i="1" s="1"/>
  <c r="D1107" i="1" l="1"/>
  <c r="O1107" i="1"/>
  <c r="C1038" i="1"/>
  <c r="P1037" i="1"/>
  <c r="B1037" i="1" s="1"/>
  <c r="E1107" i="1"/>
  <c r="F1108" i="1" s="1"/>
  <c r="A1108" i="1"/>
  <c r="N1106" i="1"/>
  <c r="J1107" i="1"/>
  <c r="K1107" i="1" s="1"/>
  <c r="L1107" i="1" s="1"/>
  <c r="M1107" i="1" s="1"/>
  <c r="T1107" i="1"/>
  <c r="S1107" i="1"/>
  <c r="Q1106" i="1"/>
  <c r="R1106" i="1" s="1"/>
  <c r="I1119" i="1"/>
  <c r="G1107" i="1"/>
  <c r="D1108" i="1" l="1"/>
  <c r="O1108" i="1"/>
  <c r="G1108" i="1"/>
  <c r="H1108" i="1" s="1"/>
  <c r="H1107" i="1"/>
  <c r="N1107" i="1" s="1"/>
  <c r="J1108" i="1"/>
  <c r="K1108" i="1" s="1"/>
  <c r="L1108" i="1" s="1"/>
  <c r="M1108" i="1" s="1"/>
  <c r="Q1107" i="1"/>
  <c r="R1107" i="1" s="1"/>
  <c r="T1108" i="1"/>
  <c r="S1108" i="1"/>
  <c r="E1108" i="1"/>
  <c r="F1109" i="1" s="1"/>
  <c r="A1109" i="1"/>
  <c r="I1120" i="1"/>
  <c r="C1039" i="1"/>
  <c r="P1038" i="1"/>
  <c r="B1038" i="1" s="1"/>
  <c r="D1109" i="1" l="1"/>
  <c r="O1109" i="1"/>
  <c r="G1109" i="1"/>
  <c r="H1109" i="1" s="1"/>
  <c r="N1108" i="1"/>
  <c r="C1040" i="1"/>
  <c r="P1039" i="1"/>
  <c r="B1039" i="1" s="1"/>
  <c r="I1121" i="1"/>
  <c r="E1109" i="1"/>
  <c r="F1110" i="1" s="1"/>
  <c r="A1110" i="1"/>
  <c r="S1109" i="1"/>
  <c r="T1109" i="1"/>
  <c r="Q1108" i="1"/>
  <c r="R1108" i="1" s="1"/>
  <c r="J1109" i="1"/>
  <c r="K1109" i="1" s="1"/>
  <c r="L1109" i="1" s="1"/>
  <c r="M1109" i="1" s="1"/>
  <c r="D1110" i="1" l="1"/>
  <c r="O1110" i="1"/>
  <c r="G1110" i="1"/>
  <c r="H1110" i="1" s="1"/>
  <c r="N1109" i="1"/>
  <c r="I1122" i="1"/>
  <c r="T1110" i="1"/>
  <c r="Q1109" i="1"/>
  <c r="R1109" i="1" s="1"/>
  <c r="S1110" i="1"/>
  <c r="J1110" i="1"/>
  <c r="K1110" i="1" s="1"/>
  <c r="L1110" i="1" s="1"/>
  <c r="M1110" i="1" s="1"/>
  <c r="C1041" i="1"/>
  <c r="P1040" i="1"/>
  <c r="B1040" i="1" s="1"/>
  <c r="A1111" i="1"/>
  <c r="E1110" i="1"/>
  <c r="F1111" i="1" s="1"/>
  <c r="D1111" i="1" l="1"/>
  <c r="O1111" i="1"/>
  <c r="N1110" i="1"/>
  <c r="E1111" i="1"/>
  <c r="F1112" i="1" s="1"/>
  <c r="A1112" i="1"/>
  <c r="I1123" i="1"/>
  <c r="T1111" i="1"/>
  <c r="J1111" i="1"/>
  <c r="K1111" i="1" s="1"/>
  <c r="L1111" i="1" s="1"/>
  <c r="M1111" i="1" s="1"/>
  <c r="Q1110" i="1"/>
  <c r="R1110" i="1" s="1"/>
  <c r="S1111" i="1"/>
  <c r="G1111" i="1"/>
  <c r="H1111" i="1" s="1"/>
  <c r="C1042" i="1"/>
  <c r="P1041" i="1"/>
  <c r="B1041" i="1" s="1"/>
  <c r="D1112" i="1" l="1"/>
  <c r="O1112" i="1"/>
  <c r="N1111" i="1"/>
  <c r="I1124" i="1"/>
  <c r="E1112" i="1"/>
  <c r="F1113" i="1" s="1"/>
  <c r="A1113" i="1"/>
  <c r="C1043" i="1"/>
  <c r="P1042" i="1"/>
  <c r="B1042" i="1" s="1"/>
  <c r="T1112" i="1"/>
  <c r="S1112" i="1"/>
  <c r="Q1111" i="1"/>
  <c r="R1111" i="1" s="1"/>
  <c r="J1112" i="1"/>
  <c r="K1112" i="1" s="1"/>
  <c r="L1112" i="1" s="1"/>
  <c r="M1112" i="1" s="1"/>
  <c r="G1112" i="1"/>
  <c r="H1112" i="1" s="1"/>
  <c r="D1113" i="1" l="1"/>
  <c r="O1113" i="1"/>
  <c r="N1112" i="1"/>
  <c r="S1113" i="1"/>
  <c r="T1113" i="1"/>
  <c r="J1113" i="1"/>
  <c r="K1113" i="1" s="1"/>
  <c r="L1113" i="1" s="1"/>
  <c r="M1113" i="1" s="1"/>
  <c r="Q1112" i="1"/>
  <c r="R1112" i="1" s="1"/>
  <c r="G1113" i="1"/>
  <c r="H1113" i="1" s="1"/>
  <c r="I1125" i="1"/>
  <c r="C1044" i="1"/>
  <c r="P1043" i="1"/>
  <c r="B1043" i="1" s="1"/>
  <c r="E1113" i="1"/>
  <c r="F1114" i="1" s="1"/>
  <c r="A1114" i="1"/>
  <c r="D1114" i="1" l="1"/>
  <c r="O1114" i="1"/>
  <c r="N1113" i="1"/>
  <c r="T1114" i="1"/>
  <c r="J1114" i="1"/>
  <c r="K1114" i="1" s="1"/>
  <c r="L1114" i="1" s="1"/>
  <c r="M1114" i="1" s="1"/>
  <c r="S1114" i="1"/>
  <c r="Q1113" i="1"/>
  <c r="R1113" i="1" s="1"/>
  <c r="G1114" i="1"/>
  <c r="H1114" i="1" s="1"/>
  <c r="E1114" i="1"/>
  <c r="F1115" i="1" s="1"/>
  <c r="A1115" i="1"/>
  <c r="C1045" i="1"/>
  <c r="P1044" i="1"/>
  <c r="B1044" i="1" s="1"/>
  <c r="I1126" i="1"/>
  <c r="D1115" i="1" l="1"/>
  <c r="O1115" i="1"/>
  <c r="N1114" i="1"/>
  <c r="T1115" i="1"/>
  <c r="J1115" i="1"/>
  <c r="K1115" i="1" s="1"/>
  <c r="L1115" i="1" s="1"/>
  <c r="M1115" i="1" s="1"/>
  <c r="S1115" i="1"/>
  <c r="Q1114" i="1"/>
  <c r="R1114" i="1" s="1"/>
  <c r="G1115" i="1"/>
  <c r="H1115" i="1" s="1"/>
  <c r="I1127" i="1"/>
  <c r="C1046" i="1"/>
  <c r="P1045" i="1"/>
  <c r="B1045" i="1" s="1"/>
  <c r="E1115" i="1"/>
  <c r="F1116" i="1" s="1"/>
  <c r="A1116" i="1"/>
  <c r="D1116" i="1" l="1"/>
  <c r="O1116" i="1"/>
  <c r="N1115" i="1"/>
  <c r="I1128" i="1"/>
  <c r="T1116" i="1"/>
  <c r="Q1115" i="1"/>
  <c r="R1115" i="1" s="1"/>
  <c r="S1116" i="1"/>
  <c r="J1116" i="1"/>
  <c r="K1116" i="1" s="1"/>
  <c r="L1116" i="1" s="1"/>
  <c r="M1116" i="1" s="1"/>
  <c r="G1116" i="1"/>
  <c r="H1116" i="1" s="1"/>
  <c r="E1116" i="1"/>
  <c r="F1117" i="1" s="1"/>
  <c r="A1117" i="1"/>
  <c r="C1047" i="1"/>
  <c r="P1046" i="1"/>
  <c r="B1046" i="1" s="1"/>
  <c r="D1117" i="1" l="1"/>
  <c r="O1117" i="1"/>
  <c r="N1116" i="1"/>
  <c r="C1048" i="1"/>
  <c r="P1047" i="1"/>
  <c r="B1047" i="1" s="1"/>
  <c r="J1117" i="1"/>
  <c r="K1117" i="1" s="1"/>
  <c r="L1117" i="1" s="1"/>
  <c r="M1117" i="1" s="1"/>
  <c r="Q1116" i="1"/>
  <c r="R1116" i="1" s="1"/>
  <c r="S1117" i="1"/>
  <c r="T1117" i="1"/>
  <c r="G1117" i="1"/>
  <c r="H1117" i="1" s="1"/>
  <c r="I1129" i="1"/>
  <c r="E1117" i="1"/>
  <c r="F1118" i="1" s="1"/>
  <c r="A1118" i="1"/>
  <c r="D1118" i="1" l="1"/>
  <c r="O1118" i="1"/>
  <c r="E1118" i="1"/>
  <c r="F1119" i="1" s="1"/>
  <c r="A1119" i="1"/>
  <c r="N1117" i="1"/>
  <c r="T1118" i="1"/>
  <c r="J1118" i="1"/>
  <c r="K1118" i="1" s="1"/>
  <c r="L1118" i="1" s="1"/>
  <c r="M1118" i="1" s="1"/>
  <c r="S1118" i="1"/>
  <c r="Q1117" i="1"/>
  <c r="R1117" i="1" s="1"/>
  <c r="G1118" i="1"/>
  <c r="H1118" i="1" s="1"/>
  <c r="I1130" i="1"/>
  <c r="C1049" i="1"/>
  <c r="P1048" i="1"/>
  <c r="B1048" i="1" s="1"/>
  <c r="D1119" i="1" l="1"/>
  <c r="O1119" i="1"/>
  <c r="N1118" i="1"/>
  <c r="E1119" i="1"/>
  <c r="F1120" i="1" s="1"/>
  <c r="A1120" i="1"/>
  <c r="I1131" i="1"/>
  <c r="C1050" i="1"/>
  <c r="P1049" i="1"/>
  <c r="B1049" i="1" s="1"/>
  <c r="S1119" i="1"/>
  <c r="T1119" i="1"/>
  <c r="J1119" i="1"/>
  <c r="K1119" i="1" s="1"/>
  <c r="L1119" i="1" s="1"/>
  <c r="M1119" i="1" s="1"/>
  <c r="Q1118" i="1"/>
  <c r="R1118" i="1" s="1"/>
  <c r="G1119" i="1"/>
  <c r="H1119" i="1" s="1"/>
  <c r="D1120" i="1" l="1"/>
  <c r="O1120" i="1"/>
  <c r="N1119" i="1"/>
  <c r="T1120" i="1"/>
  <c r="J1120" i="1"/>
  <c r="K1120" i="1" s="1"/>
  <c r="L1120" i="1" s="1"/>
  <c r="M1120" i="1" s="1"/>
  <c r="Q1119" i="1"/>
  <c r="R1119" i="1" s="1"/>
  <c r="S1120" i="1"/>
  <c r="G1120" i="1"/>
  <c r="H1120" i="1" s="1"/>
  <c r="C1051" i="1"/>
  <c r="P1050" i="1"/>
  <c r="B1050" i="1" s="1"/>
  <c r="I1132" i="1"/>
  <c r="E1120" i="1"/>
  <c r="F1121" i="1" s="1"/>
  <c r="A1121" i="1"/>
  <c r="D1121" i="1" l="1"/>
  <c r="O1121" i="1"/>
  <c r="N1120" i="1"/>
  <c r="S1121" i="1"/>
  <c r="T1121" i="1"/>
  <c r="J1121" i="1"/>
  <c r="K1121" i="1" s="1"/>
  <c r="L1121" i="1" s="1"/>
  <c r="M1121" i="1" s="1"/>
  <c r="Q1120" i="1"/>
  <c r="R1120" i="1" s="1"/>
  <c r="G1121" i="1"/>
  <c r="H1121" i="1" s="1"/>
  <c r="E1121" i="1"/>
  <c r="F1122" i="1" s="1"/>
  <c r="A1122" i="1"/>
  <c r="I1133" i="1"/>
  <c r="C1052" i="1"/>
  <c r="P1051" i="1"/>
  <c r="B1051" i="1" s="1"/>
  <c r="D1122" i="1" l="1"/>
  <c r="O1122" i="1"/>
  <c r="N1121" i="1"/>
  <c r="E1122" i="1"/>
  <c r="F1123" i="1" s="1"/>
  <c r="A1123" i="1"/>
  <c r="C1053" i="1"/>
  <c r="P1052" i="1"/>
  <c r="B1052" i="1" s="1"/>
  <c r="I1134" i="1"/>
  <c r="S1122" i="1"/>
  <c r="T1122" i="1"/>
  <c r="J1122" i="1"/>
  <c r="K1122" i="1" s="1"/>
  <c r="L1122" i="1" s="1"/>
  <c r="M1122" i="1" s="1"/>
  <c r="Q1121" i="1"/>
  <c r="R1121" i="1" s="1"/>
  <c r="G1122" i="1"/>
  <c r="H1122" i="1" s="1"/>
  <c r="D1123" i="1" l="1"/>
  <c r="O1123" i="1"/>
  <c r="I1135" i="1"/>
  <c r="N1122" i="1"/>
  <c r="S1123" i="1"/>
  <c r="T1123" i="1"/>
  <c r="J1123" i="1"/>
  <c r="K1123" i="1" s="1"/>
  <c r="L1123" i="1" s="1"/>
  <c r="M1123" i="1" s="1"/>
  <c r="Q1122" i="1"/>
  <c r="R1122" i="1" s="1"/>
  <c r="G1123" i="1"/>
  <c r="H1123" i="1" s="1"/>
  <c r="C1054" i="1"/>
  <c r="P1053" i="1"/>
  <c r="B1053" i="1" s="1"/>
  <c r="E1123" i="1"/>
  <c r="F1124" i="1" s="1"/>
  <c r="A1124" i="1"/>
  <c r="D1124" i="1" l="1"/>
  <c r="O1124" i="1"/>
  <c r="N1123" i="1"/>
  <c r="C1055" i="1"/>
  <c r="P1054" i="1"/>
  <c r="B1054" i="1" s="1"/>
  <c r="E1124" i="1"/>
  <c r="F1125" i="1" s="1"/>
  <c r="A1125" i="1"/>
  <c r="I1136" i="1"/>
  <c r="T1124" i="1"/>
  <c r="J1124" i="1"/>
  <c r="K1124" i="1" s="1"/>
  <c r="L1124" i="1" s="1"/>
  <c r="M1124" i="1" s="1"/>
  <c r="Q1123" i="1"/>
  <c r="R1123" i="1" s="1"/>
  <c r="S1124" i="1"/>
  <c r="G1124" i="1"/>
  <c r="H1124" i="1" s="1"/>
  <c r="D1125" i="1" l="1"/>
  <c r="O1125" i="1"/>
  <c r="C1056" i="1"/>
  <c r="P1055" i="1"/>
  <c r="B1055" i="1" s="1"/>
  <c r="E1125" i="1"/>
  <c r="F1126" i="1" s="1"/>
  <c r="A1126" i="1"/>
  <c r="I1137" i="1"/>
  <c r="N1124" i="1"/>
  <c r="J1125" i="1"/>
  <c r="K1125" i="1" s="1"/>
  <c r="L1125" i="1" s="1"/>
  <c r="M1125" i="1" s="1"/>
  <c r="Q1124" i="1"/>
  <c r="R1124" i="1" s="1"/>
  <c r="S1125" i="1"/>
  <c r="T1125" i="1"/>
  <c r="G1125" i="1"/>
  <c r="H1125" i="1" s="1"/>
  <c r="D1126" i="1" l="1"/>
  <c r="O1126" i="1"/>
  <c r="N1125" i="1"/>
  <c r="T1126" i="1"/>
  <c r="J1126" i="1"/>
  <c r="K1126" i="1" s="1"/>
  <c r="L1126" i="1" s="1"/>
  <c r="M1126" i="1" s="1"/>
  <c r="S1126" i="1"/>
  <c r="Q1125" i="1"/>
  <c r="R1125" i="1" s="1"/>
  <c r="G1126" i="1"/>
  <c r="H1126" i="1" s="1"/>
  <c r="I1138" i="1"/>
  <c r="C1057" i="1"/>
  <c r="P1056" i="1"/>
  <c r="B1056" i="1" s="1"/>
  <c r="E1126" i="1"/>
  <c r="F1127" i="1" s="1"/>
  <c r="A1127" i="1"/>
  <c r="D1127" i="1" l="1"/>
  <c r="O1127" i="1"/>
  <c r="N1126" i="1"/>
  <c r="C1058" i="1"/>
  <c r="P1057" i="1"/>
  <c r="B1057" i="1" s="1"/>
  <c r="I1139" i="1"/>
  <c r="E1127" i="1"/>
  <c r="F1128" i="1" s="1"/>
  <c r="A1128" i="1"/>
  <c r="T1127" i="1"/>
  <c r="J1127" i="1"/>
  <c r="K1127" i="1" s="1"/>
  <c r="L1127" i="1" s="1"/>
  <c r="M1127" i="1" s="1"/>
  <c r="S1127" i="1"/>
  <c r="Q1126" i="1"/>
  <c r="R1126" i="1" s="1"/>
  <c r="G1127" i="1"/>
  <c r="H1127" i="1" s="1"/>
  <c r="D1128" i="1" l="1"/>
  <c r="O1128" i="1"/>
  <c r="N1127" i="1"/>
  <c r="I1140" i="1"/>
  <c r="C1059" i="1"/>
  <c r="P1058" i="1"/>
  <c r="B1058" i="1" s="1"/>
  <c r="E1128" i="1"/>
  <c r="F1129" i="1" s="1"/>
  <c r="A1129" i="1"/>
  <c r="T1128" i="1"/>
  <c r="Q1127" i="1"/>
  <c r="R1127" i="1" s="1"/>
  <c r="S1128" i="1"/>
  <c r="J1128" i="1"/>
  <c r="K1128" i="1" s="1"/>
  <c r="L1128" i="1" s="1"/>
  <c r="M1128" i="1" s="1"/>
  <c r="G1128" i="1"/>
  <c r="H1128" i="1" s="1"/>
  <c r="D1129" i="1" l="1"/>
  <c r="O1129" i="1"/>
  <c r="N1128" i="1"/>
  <c r="J1129" i="1"/>
  <c r="K1129" i="1" s="1"/>
  <c r="L1129" i="1" s="1"/>
  <c r="M1129" i="1" s="1"/>
  <c r="S1129" i="1"/>
  <c r="Q1128" i="1"/>
  <c r="R1128" i="1" s="1"/>
  <c r="T1129" i="1"/>
  <c r="G1129" i="1"/>
  <c r="H1129" i="1" s="1"/>
  <c r="I1141" i="1"/>
  <c r="E1129" i="1"/>
  <c r="F1130" i="1" s="1"/>
  <c r="A1130" i="1"/>
  <c r="C1060" i="1"/>
  <c r="P1059" i="1"/>
  <c r="B1059" i="1" s="1"/>
  <c r="D1130" i="1" l="1"/>
  <c r="O1130" i="1"/>
  <c r="I1142" i="1"/>
  <c r="E1130" i="1"/>
  <c r="F1131" i="1" s="1"/>
  <c r="A1131" i="1"/>
  <c r="N1129" i="1"/>
  <c r="C1061" i="1"/>
  <c r="P1060" i="1"/>
  <c r="B1060" i="1" s="1"/>
  <c r="S1130" i="1"/>
  <c r="T1130" i="1"/>
  <c r="J1130" i="1"/>
  <c r="K1130" i="1" s="1"/>
  <c r="L1130" i="1" s="1"/>
  <c r="M1130" i="1" s="1"/>
  <c r="Q1129" i="1"/>
  <c r="R1129" i="1" s="1"/>
  <c r="G1130" i="1"/>
  <c r="H1130" i="1" s="1"/>
  <c r="D1131" i="1" l="1"/>
  <c r="O1131" i="1"/>
  <c r="N1130" i="1"/>
  <c r="S1131" i="1"/>
  <c r="T1131" i="1"/>
  <c r="J1131" i="1"/>
  <c r="K1131" i="1" s="1"/>
  <c r="L1131" i="1" s="1"/>
  <c r="M1131" i="1" s="1"/>
  <c r="Q1130" i="1"/>
  <c r="R1130" i="1" s="1"/>
  <c r="G1131" i="1"/>
  <c r="H1131" i="1" s="1"/>
  <c r="I1143" i="1"/>
  <c r="C1062" i="1"/>
  <c r="P1061" i="1"/>
  <c r="B1061" i="1" s="1"/>
  <c r="E1131" i="1"/>
  <c r="F1132" i="1" s="1"/>
  <c r="A1132" i="1"/>
  <c r="D1132" i="1" l="1"/>
  <c r="E1132" i="1" s="1"/>
  <c r="F1133" i="1" s="1"/>
  <c r="O1132" i="1"/>
  <c r="I1144" i="1"/>
  <c r="N1131" i="1"/>
  <c r="A1133" i="1"/>
  <c r="C1063" i="1"/>
  <c r="P1062" i="1"/>
  <c r="B1062" i="1" s="1"/>
  <c r="T1132" i="1"/>
  <c r="J1132" i="1"/>
  <c r="K1132" i="1" s="1"/>
  <c r="L1132" i="1" s="1"/>
  <c r="M1132" i="1" s="1"/>
  <c r="Q1131" i="1"/>
  <c r="R1131" i="1" s="1"/>
  <c r="S1132" i="1"/>
  <c r="G1132" i="1"/>
  <c r="H1132" i="1" s="1"/>
  <c r="D1133" i="1" l="1"/>
  <c r="O1133" i="1"/>
  <c r="N1132" i="1"/>
  <c r="E1133" i="1"/>
  <c r="F1134" i="1" s="1"/>
  <c r="A1134" i="1"/>
  <c r="C1064" i="1"/>
  <c r="P1063" i="1"/>
  <c r="B1063" i="1" s="1"/>
  <c r="T1133" i="1"/>
  <c r="J1133" i="1"/>
  <c r="K1133" i="1" s="1"/>
  <c r="L1133" i="1" s="1"/>
  <c r="M1133" i="1" s="1"/>
  <c r="S1133" i="1"/>
  <c r="Q1132" i="1"/>
  <c r="R1132" i="1" s="1"/>
  <c r="G1133" i="1"/>
  <c r="H1133" i="1" s="1"/>
  <c r="I1145" i="1"/>
  <c r="D1134" i="1" l="1"/>
  <c r="O1134" i="1"/>
  <c r="T1134" i="1"/>
  <c r="S1134" i="1"/>
  <c r="J1134" i="1"/>
  <c r="K1134" i="1" s="1"/>
  <c r="L1134" i="1" s="1"/>
  <c r="M1134" i="1" s="1"/>
  <c r="Q1133" i="1"/>
  <c r="R1133" i="1" s="1"/>
  <c r="G1134" i="1"/>
  <c r="H1134" i="1" s="1"/>
  <c r="E1134" i="1"/>
  <c r="F1135" i="1" s="1"/>
  <c r="A1135" i="1"/>
  <c r="C1065" i="1"/>
  <c r="P1064" i="1"/>
  <c r="B1064" i="1" s="1"/>
  <c r="N1133" i="1"/>
  <c r="I1146" i="1"/>
  <c r="D1135" i="1" l="1"/>
  <c r="O1135" i="1"/>
  <c r="N1134" i="1"/>
  <c r="E1135" i="1"/>
  <c r="F1136" i="1" s="1"/>
  <c r="A1136" i="1"/>
  <c r="C1066" i="1"/>
  <c r="P1065" i="1"/>
  <c r="B1065" i="1" s="1"/>
  <c r="I1147" i="1"/>
  <c r="S1135" i="1"/>
  <c r="J1135" i="1"/>
  <c r="K1135" i="1" s="1"/>
  <c r="L1135" i="1" s="1"/>
  <c r="M1135" i="1" s="1"/>
  <c r="T1135" i="1"/>
  <c r="Q1134" i="1"/>
  <c r="R1134" i="1" s="1"/>
  <c r="G1135" i="1"/>
  <c r="H1135" i="1" s="1"/>
  <c r="D1136" i="1" l="1"/>
  <c r="E1136" i="1" s="1"/>
  <c r="F1137" i="1" s="1"/>
  <c r="O1136" i="1"/>
  <c r="N1135" i="1"/>
  <c r="T1136" i="1"/>
  <c r="J1136" i="1"/>
  <c r="K1136" i="1" s="1"/>
  <c r="L1136" i="1" s="1"/>
  <c r="M1136" i="1" s="1"/>
  <c r="Q1135" i="1"/>
  <c r="R1135" i="1" s="1"/>
  <c r="S1136" i="1"/>
  <c r="G1136" i="1"/>
  <c r="H1136" i="1" s="1"/>
  <c r="I1148" i="1"/>
  <c r="C1067" i="1"/>
  <c r="P1066" i="1"/>
  <c r="B1066" i="1" s="1"/>
  <c r="A1137" i="1"/>
  <c r="D1137" i="1" l="1"/>
  <c r="O1137" i="1"/>
  <c r="T1137" i="1"/>
  <c r="S1137" i="1"/>
  <c r="Q1136" i="1"/>
  <c r="R1136" i="1" s="1"/>
  <c r="J1137" i="1"/>
  <c r="K1137" i="1" s="1"/>
  <c r="L1137" i="1" s="1"/>
  <c r="M1137" i="1" s="1"/>
  <c r="G1137" i="1"/>
  <c r="H1137" i="1" s="1"/>
  <c r="N1136" i="1"/>
  <c r="E1137" i="1"/>
  <c r="F1138" i="1" s="1"/>
  <c r="A1138" i="1"/>
  <c r="C1068" i="1"/>
  <c r="P1067" i="1"/>
  <c r="B1067" i="1" s="1"/>
  <c r="I1149" i="1"/>
  <c r="D1138" i="1" l="1"/>
  <c r="O1138" i="1"/>
  <c r="T1138" i="1"/>
  <c r="J1138" i="1"/>
  <c r="K1138" i="1" s="1"/>
  <c r="L1138" i="1" s="1"/>
  <c r="M1138" i="1" s="1"/>
  <c r="Q1137" i="1"/>
  <c r="R1137" i="1" s="1"/>
  <c r="S1138" i="1"/>
  <c r="G1138" i="1"/>
  <c r="H1138" i="1" s="1"/>
  <c r="N1137" i="1"/>
  <c r="I1150" i="1"/>
  <c r="C1069" i="1"/>
  <c r="P1068" i="1"/>
  <c r="B1068" i="1" s="1"/>
  <c r="E1138" i="1"/>
  <c r="F1139" i="1" s="1"/>
  <c r="A1139" i="1"/>
  <c r="D1139" i="1" l="1"/>
  <c r="O1139" i="1"/>
  <c r="C1070" i="1"/>
  <c r="P1069" i="1"/>
  <c r="B1069" i="1" s="1"/>
  <c r="E1139" i="1"/>
  <c r="F1140" i="1" s="1"/>
  <c r="A1140" i="1"/>
  <c r="J1139" i="1"/>
  <c r="K1139" i="1" s="1"/>
  <c r="L1139" i="1" s="1"/>
  <c r="M1139" i="1" s="1"/>
  <c r="T1139" i="1"/>
  <c r="S1139" i="1"/>
  <c r="Q1138" i="1"/>
  <c r="R1138" i="1" s="1"/>
  <c r="G1139" i="1"/>
  <c r="H1139" i="1" s="1"/>
  <c r="I1151" i="1"/>
  <c r="N1138" i="1"/>
  <c r="D1140" i="1" l="1"/>
  <c r="O1140" i="1"/>
  <c r="E1140" i="1"/>
  <c r="F1141" i="1" s="1"/>
  <c r="A1141" i="1"/>
  <c r="I1152" i="1"/>
  <c r="N1139" i="1"/>
  <c r="T1140" i="1"/>
  <c r="Q1139" i="1"/>
  <c r="R1139" i="1" s="1"/>
  <c r="S1140" i="1"/>
  <c r="J1140" i="1"/>
  <c r="K1140" i="1" s="1"/>
  <c r="L1140" i="1" s="1"/>
  <c r="M1140" i="1" s="1"/>
  <c r="G1140" i="1"/>
  <c r="H1140" i="1" s="1"/>
  <c r="C1071" i="1"/>
  <c r="P1070" i="1"/>
  <c r="B1070" i="1" s="1"/>
  <c r="D1141" i="1" l="1"/>
  <c r="E1141" i="1" s="1"/>
  <c r="F1142" i="1" s="1"/>
  <c r="O1141" i="1"/>
  <c r="N1140" i="1"/>
  <c r="C1072" i="1"/>
  <c r="P1071" i="1"/>
  <c r="B1071" i="1" s="1"/>
  <c r="A1142" i="1"/>
  <c r="I1153" i="1"/>
  <c r="T1141" i="1"/>
  <c r="J1141" i="1"/>
  <c r="K1141" i="1" s="1"/>
  <c r="L1141" i="1" s="1"/>
  <c r="M1141" i="1" s="1"/>
  <c r="Q1140" i="1"/>
  <c r="R1140" i="1" s="1"/>
  <c r="S1141" i="1"/>
  <c r="G1141" i="1"/>
  <c r="H1141" i="1" s="1"/>
  <c r="D1142" i="1" l="1"/>
  <c r="O1142" i="1"/>
  <c r="N1141" i="1"/>
  <c r="I1154" i="1"/>
  <c r="E1142" i="1"/>
  <c r="F1143" i="1" s="1"/>
  <c r="A1143" i="1"/>
  <c r="C1073" i="1"/>
  <c r="P1072" i="1"/>
  <c r="B1072" i="1" s="1"/>
  <c r="S1142" i="1"/>
  <c r="T1142" i="1"/>
  <c r="J1142" i="1"/>
  <c r="K1142" i="1" s="1"/>
  <c r="L1142" i="1" s="1"/>
  <c r="M1142" i="1" s="1"/>
  <c r="Q1141" i="1"/>
  <c r="R1141" i="1" s="1"/>
  <c r="G1142" i="1"/>
  <c r="H1142" i="1" s="1"/>
  <c r="D1143" i="1" l="1"/>
  <c r="O1143" i="1"/>
  <c r="I1155" i="1"/>
  <c r="N1142" i="1"/>
  <c r="S1143" i="1"/>
  <c r="T1143" i="1"/>
  <c r="Q1142" i="1"/>
  <c r="R1142" i="1" s="1"/>
  <c r="J1143" i="1"/>
  <c r="K1143" i="1" s="1"/>
  <c r="L1143" i="1" s="1"/>
  <c r="M1143" i="1" s="1"/>
  <c r="G1143" i="1"/>
  <c r="H1143" i="1" s="1"/>
  <c r="C1074" i="1"/>
  <c r="P1073" i="1"/>
  <c r="B1073" i="1" s="1"/>
  <c r="E1143" i="1"/>
  <c r="F1144" i="1" s="1"/>
  <c r="A1144" i="1"/>
  <c r="D1144" i="1" l="1"/>
  <c r="O1144" i="1"/>
  <c r="N1143" i="1"/>
  <c r="I1156" i="1"/>
  <c r="E1144" i="1"/>
  <c r="F1145" i="1" s="1"/>
  <c r="A1145" i="1"/>
  <c r="Q1143" i="1"/>
  <c r="R1143" i="1" s="1"/>
  <c r="S1144" i="1"/>
  <c r="J1144" i="1"/>
  <c r="K1144" i="1" s="1"/>
  <c r="L1144" i="1" s="1"/>
  <c r="M1144" i="1" s="1"/>
  <c r="T1144" i="1"/>
  <c r="G1144" i="1"/>
  <c r="H1144" i="1" s="1"/>
  <c r="C1075" i="1"/>
  <c r="P1074" i="1"/>
  <c r="B1074" i="1" s="1"/>
  <c r="D1145" i="1" l="1"/>
  <c r="O1145" i="1"/>
  <c r="N1144" i="1"/>
  <c r="S1145" i="1"/>
  <c r="Q1144" i="1"/>
  <c r="R1144" i="1" s="1"/>
  <c r="J1145" i="1"/>
  <c r="K1145" i="1" s="1"/>
  <c r="L1145" i="1" s="1"/>
  <c r="M1145" i="1" s="1"/>
  <c r="T1145" i="1"/>
  <c r="G1145" i="1"/>
  <c r="H1145" i="1" s="1"/>
  <c r="C1076" i="1"/>
  <c r="P1075" i="1"/>
  <c r="B1075" i="1" s="1"/>
  <c r="A1146" i="1"/>
  <c r="E1145" i="1"/>
  <c r="F1146" i="1" s="1"/>
  <c r="I1157" i="1"/>
  <c r="D1146" i="1" l="1"/>
  <c r="O1146" i="1"/>
  <c r="N1145" i="1"/>
  <c r="I1158" i="1"/>
  <c r="A1147" i="1"/>
  <c r="E1146" i="1"/>
  <c r="F1147" i="1" s="1"/>
  <c r="C1077" i="1"/>
  <c r="P1076" i="1"/>
  <c r="B1076" i="1" s="1"/>
  <c r="Q1145" i="1"/>
  <c r="R1145" i="1" s="1"/>
  <c r="S1146" i="1"/>
  <c r="J1146" i="1"/>
  <c r="K1146" i="1" s="1"/>
  <c r="L1146" i="1" s="1"/>
  <c r="M1146" i="1" s="1"/>
  <c r="T1146" i="1"/>
  <c r="G1146" i="1"/>
  <c r="H1146" i="1" s="1"/>
  <c r="D1147" i="1" l="1"/>
  <c r="O1147" i="1"/>
  <c r="J1147" i="1"/>
  <c r="K1147" i="1" s="1"/>
  <c r="L1147" i="1" s="1"/>
  <c r="M1147" i="1" s="1"/>
  <c r="Q1146" i="1"/>
  <c r="R1146" i="1" s="1"/>
  <c r="T1147" i="1"/>
  <c r="S1147" i="1"/>
  <c r="G1147" i="1"/>
  <c r="H1147" i="1" s="1"/>
  <c r="I1159" i="1"/>
  <c r="N1146" i="1"/>
  <c r="C1078" i="1"/>
  <c r="P1077" i="1"/>
  <c r="B1077" i="1" s="1"/>
  <c r="A1148" i="1"/>
  <c r="E1147" i="1"/>
  <c r="F1148" i="1" s="1"/>
  <c r="D1148" i="1" l="1"/>
  <c r="O1148" i="1"/>
  <c r="N1147" i="1"/>
  <c r="I1160" i="1"/>
  <c r="T1148" i="1"/>
  <c r="Q1147" i="1"/>
  <c r="R1147" i="1" s="1"/>
  <c r="J1148" i="1"/>
  <c r="K1148" i="1" s="1"/>
  <c r="L1148" i="1" s="1"/>
  <c r="M1148" i="1" s="1"/>
  <c r="S1148" i="1"/>
  <c r="G1148" i="1"/>
  <c r="H1148" i="1" s="1"/>
  <c r="E1148" i="1"/>
  <c r="F1149" i="1" s="1"/>
  <c r="A1149" i="1"/>
  <c r="C1079" i="1"/>
  <c r="P1078" i="1"/>
  <c r="B1078" i="1" s="1"/>
  <c r="D1149" i="1" l="1"/>
  <c r="O1149" i="1"/>
  <c r="N1148" i="1"/>
  <c r="C1080" i="1"/>
  <c r="P1079" i="1"/>
  <c r="B1079" i="1" s="1"/>
  <c r="A1150" i="1"/>
  <c r="E1149" i="1"/>
  <c r="F1150" i="1" s="1"/>
  <c r="S1149" i="1"/>
  <c r="Q1148" i="1"/>
  <c r="R1148" i="1" s="1"/>
  <c r="J1149" i="1"/>
  <c r="K1149" i="1" s="1"/>
  <c r="L1149" i="1" s="1"/>
  <c r="M1149" i="1" s="1"/>
  <c r="T1149" i="1"/>
  <c r="G1149" i="1"/>
  <c r="H1149" i="1" s="1"/>
  <c r="I1161" i="1"/>
  <c r="D1150" i="1" l="1"/>
  <c r="O1150" i="1"/>
  <c r="N1149" i="1"/>
  <c r="C1081" i="1"/>
  <c r="P1080" i="1"/>
  <c r="B1080" i="1" s="1"/>
  <c r="E1150" i="1"/>
  <c r="F1151" i="1" s="1"/>
  <c r="A1151" i="1"/>
  <c r="Q1149" i="1"/>
  <c r="R1149" i="1" s="1"/>
  <c r="J1150" i="1"/>
  <c r="K1150" i="1" s="1"/>
  <c r="L1150" i="1" s="1"/>
  <c r="M1150" i="1" s="1"/>
  <c r="S1150" i="1"/>
  <c r="T1150" i="1"/>
  <c r="G1150" i="1"/>
  <c r="H1150" i="1" s="1"/>
  <c r="I1162" i="1"/>
  <c r="D1151" i="1" l="1"/>
  <c r="O1151" i="1"/>
  <c r="T1151" i="1"/>
  <c r="Q1150" i="1"/>
  <c r="R1150" i="1" s="1"/>
  <c r="S1151" i="1"/>
  <c r="J1151" i="1"/>
  <c r="K1151" i="1" s="1"/>
  <c r="L1151" i="1" s="1"/>
  <c r="M1151" i="1" s="1"/>
  <c r="G1151" i="1"/>
  <c r="H1151" i="1" s="1"/>
  <c r="A1152" i="1"/>
  <c r="E1151" i="1"/>
  <c r="F1152" i="1" s="1"/>
  <c r="I1163" i="1"/>
  <c r="N1150" i="1"/>
  <c r="C1082" i="1"/>
  <c r="P1081" i="1"/>
  <c r="B1081" i="1" s="1"/>
  <c r="D1152" i="1" l="1"/>
  <c r="O1152" i="1"/>
  <c r="C1083" i="1"/>
  <c r="P1082" i="1"/>
  <c r="B1082" i="1" s="1"/>
  <c r="I1164" i="1"/>
  <c r="E1152" i="1"/>
  <c r="F1153" i="1" s="1"/>
  <c r="A1153" i="1"/>
  <c r="N1151" i="1"/>
  <c r="J1152" i="1"/>
  <c r="K1152" i="1" s="1"/>
  <c r="L1152" i="1" s="1"/>
  <c r="M1152" i="1" s="1"/>
  <c r="Q1151" i="1"/>
  <c r="R1151" i="1" s="1"/>
  <c r="S1152" i="1"/>
  <c r="T1152" i="1"/>
  <c r="G1152" i="1"/>
  <c r="H1152" i="1" s="1"/>
  <c r="D1153" i="1" l="1"/>
  <c r="O1153" i="1"/>
  <c r="N1152" i="1"/>
  <c r="A1154" i="1"/>
  <c r="E1153" i="1"/>
  <c r="F1154" i="1" s="1"/>
  <c r="C1084" i="1"/>
  <c r="P1083" i="1"/>
  <c r="B1083" i="1" s="1"/>
  <c r="I1165" i="1"/>
  <c r="T1153" i="1"/>
  <c r="Q1152" i="1"/>
  <c r="R1152" i="1" s="1"/>
  <c r="J1153" i="1"/>
  <c r="K1153" i="1" s="1"/>
  <c r="L1153" i="1" s="1"/>
  <c r="M1153" i="1" s="1"/>
  <c r="S1153" i="1"/>
  <c r="G1153" i="1"/>
  <c r="H1153" i="1" s="1"/>
  <c r="D1154" i="1" l="1"/>
  <c r="O1154" i="1"/>
  <c r="C1085" i="1"/>
  <c r="P1084" i="1"/>
  <c r="B1084" i="1" s="1"/>
  <c r="I1166" i="1"/>
  <c r="E1154" i="1"/>
  <c r="F1155" i="1" s="1"/>
  <c r="A1155" i="1"/>
  <c r="N1153" i="1"/>
  <c r="Q1153" i="1"/>
  <c r="R1153" i="1" s="1"/>
  <c r="T1154" i="1"/>
  <c r="J1154" i="1"/>
  <c r="K1154" i="1" s="1"/>
  <c r="L1154" i="1" s="1"/>
  <c r="M1154" i="1" s="1"/>
  <c r="S1154" i="1"/>
  <c r="G1154" i="1"/>
  <c r="H1154" i="1" s="1"/>
  <c r="D1155" i="1" l="1"/>
  <c r="E1155" i="1" s="1"/>
  <c r="F1156" i="1" s="1"/>
  <c r="O1155" i="1"/>
  <c r="S1155" i="1"/>
  <c r="T1155" i="1"/>
  <c r="Q1154" i="1"/>
  <c r="R1154" i="1" s="1"/>
  <c r="J1155" i="1"/>
  <c r="K1155" i="1" s="1"/>
  <c r="L1155" i="1" s="1"/>
  <c r="M1155" i="1" s="1"/>
  <c r="G1155" i="1"/>
  <c r="H1155" i="1" s="1"/>
  <c r="N1154" i="1"/>
  <c r="A1156" i="1"/>
  <c r="I1167" i="1"/>
  <c r="C1086" i="1"/>
  <c r="P1085" i="1"/>
  <c r="B1085" i="1" s="1"/>
  <c r="D1156" i="1" l="1"/>
  <c r="O1156" i="1"/>
  <c r="N1155" i="1"/>
  <c r="I1168" i="1"/>
  <c r="C1087" i="1"/>
  <c r="P1086" i="1"/>
  <c r="B1086" i="1" s="1"/>
  <c r="A1157" i="1"/>
  <c r="E1156" i="1"/>
  <c r="F1157" i="1" s="1"/>
  <c r="Q1155" i="1"/>
  <c r="R1155" i="1" s="1"/>
  <c r="S1156" i="1"/>
  <c r="J1156" i="1"/>
  <c r="K1156" i="1" s="1"/>
  <c r="L1156" i="1" s="1"/>
  <c r="M1156" i="1" s="1"/>
  <c r="T1156" i="1"/>
  <c r="G1156" i="1"/>
  <c r="H1156" i="1" s="1"/>
  <c r="D1157" i="1" l="1"/>
  <c r="E1157" i="1" s="1"/>
  <c r="F1158" i="1" s="1"/>
  <c r="O1157" i="1"/>
  <c r="Q1156" i="1"/>
  <c r="R1156" i="1" s="1"/>
  <c r="S1157" i="1"/>
  <c r="T1157" i="1"/>
  <c r="J1157" i="1"/>
  <c r="K1157" i="1" s="1"/>
  <c r="L1157" i="1" s="1"/>
  <c r="M1157" i="1" s="1"/>
  <c r="G1157" i="1"/>
  <c r="H1157" i="1" s="1"/>
  <c r="N1156" i="1"/>
  <c r="A1158" i="1"/>
  <c r="C1088" i="1"/>
  <c r="P1087" i="1"/>
  <c r="B1087" i="1" s="1"/>
  <c r="I1169" i="1"/>
  <c r="D1158" i="1" l="1"/>
  <c r="O1158" i="1"/>
  <c r="N1157" i="1"/>
  <c r="I1170" i="1"/>
  <c r="Q1157" i="1"/>
  <c r="R1157" i="1" s="1"/>
  <c r="S1158" i="1"/>
  <c r="J1158" i="1"/>
  <c r="K1158" i="1" s="1"/>
  <c r="L1158" i="1" s="1"/>
  <c r="M1158" i="1" s="1"/>
  <c r="T1158" i="1"/>
  <c r="G1158" i="1"/>
  <c r="H1158" i="1" s="1"/>
  <c r="C1089" i="1"/>
  <c r="P1088" i="1"/>
  <c r="B1088" i="1" s="1"/>
  <c r="A1159" i="1"/>
  <c r="E1158" i="1"/>
  <c r="F1159" i="1" s="1"/>
  <c r="D1159" i="1" l="1"/>
  <c r="O1159" i="1"/>
  <c r="N1158" i="1"/>
  <c r="I1171" i="1"/>
  <c r="J1159" i="1"/>
  <c r="K1159" i="1" s="1"/>
  <c r="L1159" i="1" s="1"/>
  <c r="M1159" i="1" s="1"/>
  <c r="Q1158" i="1"/>
  <c r="R1158" i="1" s="1"/>
  <c r="S1159" i="1"/>
  <c r="T1159" i="1"/>
  <c r="G1159" i="1"/>
  <c r="H1159" i="1" s="1"/>
  <c r="A1160" i="1"/>
  <c r="E1159" i="1"/>
  <c r="F1160" i="1" s="1"/>
  <c r="C1090" i="1"/>
  <c r="P1089" i="1"/>
  <c r="B1089" i="1" s="1"/>
  <c r="D1160" i="1" l="1"/>
  <c r="O1160" i="1"/>
  <c r="E1160" i="1"/>
  <c r="F1161" i="1" s="1"/>
  <c r="A1161" i="1"/>
  <c r="N1159" i="1"/>
  <c r="I1172" i="1"/>
  <c r="C1091" i="1"/>
  <c r="P1090" i="1"/>
  <c r="B1090" i="1" s="1"/>
  <c r="J1160" i="1"/>
  <c r="K1160" i="1" s="1"/>
  <c r="L1160" i="1" s="1"/>
  <c r="M1160" i="1" s="1"/>
  <c r="Q1159" i="1"/>
  <c r="R1159" i="1" s="1"/>
  <c r="T1160" i="1"/>
  <c r="S1160" i="1"/>
  <c r="G1160" i="1"/>
  <c r="D1161" i="1" l="1"/>
  <c r="O1161" i="1"/>
  <c r="G1161" i="1"/>
  <c r="H1161" i="1" s="1"/>
  <c r="H1160" i="1"/>
  <c r="N1160" i="1" s="1"/>
  <c r="A1162" i="1"/>
  <c r="E1161" i="1"/>
  <c r="F1162" i="1" s="1"/>
  <c r="C1092" i="1"/>
  <c r="P1091" i="1"/>
  <c r="B1091" i="1" s="1"/>
  <c r="S1161" i="1"/>
  <c r="Q1160" i="1"/>
  <c r="R1160" i="1" s="1"/>
  <c r="J1161" i="1"/>
  <c r="K1161" i="1" s="1"/>
  <c r="L1161" i="1" s="1"/>
  <c r="M1161" i="1" s="1"/>
  <c r="T1161" i="1"/>
  <c r="I1173" i="1"/>
  <c r="D1162" i="1" l="1"/>
  <c r="O1162" i="1"/>
  <c r="N1161" i="1"/>
  <c r="S1162" i="1"/>
  <c r="Q1161" i="1"/>
  <c r="R1161" i="1" s="1"/>
  <c r="J1162" i="1"/>
  <c r="K1162" i="1" s="1"/>
  <c r="L1162" i="1" s="1"/>
  <c r="M1162" i="1" s="1"/>
  <c r="T1162" i="1"/>
  <c r="G1162" i="1"/>
  <c r="H1162" i="1" s="1"/>
  <c r="C1093" i="1"/>
  <c r="P1092" i="1"/>
  <c r="B1092" i="1" s="1"/>
  <c r="I1174" i="1"/>
  <c r="A1163" i="1"/>
  <c r="E1162" i="1"/>
  <c r="F1163" i="1" s="1"/>
  <c r="D1163" i="1" l="1"/>
  <c r="O1163" i="1"/>
  <c r="N1162" i="1"/>
  <c r="Q1162" i="1"/>
  <c r="R1162" i="1" s="1"/>
  <c r="T1163" i="1"/>
  <c r="S1163" i="1"/>
  <c r="J1163" i="1"/>
  <c r="K1163" i="1" s="1"/>
  <c r="L1163" i="1" s="1"/>
  <c r="M1163" i="1" s="1"/>
  <c r="G1163" i="1"/>
  <c r="H1163" i="1" s="1"/>
  <c r="A1164" i="1"/>
  <c r="E1163" i="1"/>
  <c r="F1164" i="1" s="1"/>
  <c r="I1175" i="1"/>
  <c r="C1094" i="1"/>
  <c r="P1093" i="1"/>
  <c r="B1093" i="1" s="1"/>
  <c r="D1164" i="1" l="1"/>
  <c r="O1164" i="1"/>
  <c r="G1164" i="1"/>
  <c r="H1164" i="1" s="1"/>
  <c r="Q1163" i="1"/>
  <c r="R1163" i="1" s="1"/>
  <c r="T1164" i="1"/>
  <c r="S1164" i="1"/>
  <c r="J1164" i="1"/>
  <c r="K1164" i="1" s="1"/>
  <c r="L1164" i="1" s="1"/>
  <c r="M1164" i="1" s="1"/>
  <c r="N1163" i="1"/>
  <c r="C1095" i="1"/>
  <c r="P1094" i="1"/>
  <c r="B1094" i="1" s="1"/>
  <c r="A1165" i="1"/>
  <c r="E1164" i="1"/>
  <c r="F1165" i="1" s="1"/>
  <c r="I1176" i="1"/>
  <c r="D1165" i="1" l="1"/>
  <c r="O1165" i="1"/>
  <c r="N1164" i="1"/>
  <c r="I1177" i="1"/>
  <c r="Q1164" i="1"/>
  <c r="R1164" i="1" s="1"/>
  <c r="S1165" i="1"/>
  <c r="T1165" i="1"/>
  <c r="J1165" i="1"/>
  <c r="K1165" i="1" s="1"/>
  <c r="L1165" i="1" s="1"/>
  <c r="M1165" i="1" s="1"/>
  <c r="A1166" i="1"/>
  <c r="E1165" i="1"/>
  <c r="F1166" i="1" s="1"/>
  <c r="C1096" i="1"/>
  <c r="P1095" i="1"/>
  <c r="B1095" i="1" s="1"/>
  <c r="G1165" i="1"/>
  <c r="H1165" i="1" s="1"/>
  <c r="D1166" i="1" l="1"/>
  <c r="O1166" i="1"/>
  <c r="N1165" i="1"/>
  <c r="S1166" i="1"/>
  <c r="Q1165" i="1"/>
  <c r="R1165" i="1" s="1"/>
  <c r="J1166" i="1"/>
  <c r="K1166" i="1" s="1"/>
  <c r="L1166" i="1" s="1"/>
  <c r="M1166" i="1" s="1"/>
  <c r="T1166" i="1"/>
  <c r="C1097" i="1"/>
  <c r="P1096" i="1"/>
  <c r="B1096" i="1" s="1"/>
  <c r="A1167" i="1"/>
  <c r="E1166" i="1"/>
  <c r="F1167" i="1" s="1"/>
  <c r="I1178" i="1"/>
  <c r="G1166" i="1"/>
  <c r="D1167" i="1" l="1"/>
  <c r="O1167" i="1"/>
  <c r="G1167" i="1"/>
  <c r="H1167" i="1" s="1"/>
  <c r="H1166" i="1"/>
  <c r="N1166" i="1" s="1"/>
  <c r="A1168" i="1"/>
  <c r="E1167" i="1"/>
  <c r="F1168" i="1" s="1"/>
  <c r="I1179" i="1"/>
  <c r="C1098" i="1"/>
  <c r="P1097" i="1"/>
  <c r="B1097" i="1" s="1"/>
  <c r="Q1166" i="1"/>
  <c r="R1166" i="1" s="1"/>
  <c r="S1167" i="1"/>
  <c r="J1167" i="1"/>
  <c r="K1167" i="1" s="1"/>
  <c r="L1167" i="1" s="1"/>
  <c r="M1167" i="1" s="1"/>
  <c r="T1167" i="1"/>
  <c r="D1168" i="1" l="1"/>
  <c r="O1168" i="1"/>
  <c r="N1167" i="1"/>
  <c r="I1180" i="1"/>
  <c r="Q1167" i="1"/>
  <c r="R1167" i="1" s="1"/>
  <c r="S1168" i="1"/>
  <c r="J1168" i="1"/>
  <c r="K1168" i="1" s="1"/>
  <c r="L1168" i="1" s="1"/>
  <c r="M1168" i="1" s="1"/>
  <c r="T1168" i="1"/>
  <c r="E1168" i="1"/>
  <c r="F1169" i="1" s="1"/>
  <c r="A1169" i="1"/>
  <c r="G1168" i="1"/>
  <c r="C1099" i="1"/>
  <c r="P1098" i="1"/>
  <c r="B1098" i="1" s="1"/>
  <c r="D1169" i="1" l="1"/>
  <c r="O1169" i="1"/>
  <c r="G1169" i="1"/>
  <c r="H1169" i="1" s="1"/>
  <c r="C1100" i="1"/>
  <c r="P1099" i="1"/>
  <c r="B1099" i="1" s="1"/>
  <c r="T1169" i="1"/>
  <c r="Q1168" i="1"/>
  <c r="R1168" i="1" s="1"/>
  <c r="J1169" i="1"/>
  <c r="K1169" i="1" s="1"/>
  <c r="L1169" i="1" s="1"/>
  <c r="M1169" i="1" s="1"/>
  <c r="S1169" i="1"/>
  <c r="A1170" i="1"/>
  <c r="E1169" i="1"/>
  <c r="F1170" i="1" s="1"/>
  <c r="H1168" i="1"/>
  <c r="N1168" i="1" s="1"/>
  <c r="I1181" i="1"/>
  <c r="D1170" i="1" l="1"/>
  <c r="O1170" i="1"/>
  <c r="G1170" i="1"/>
  <c r="H1170" i="1" s="1"/>
  <c r="N1169" i="1"/>
  <c r="I1182" i="1"/>
  <c r="Q1169" i="1"/>
  <c r="R1169" i="1" s="1"/>
  <c r="S1170" i="1"/>
  <c r="T1170" i="1"/>
  <c r="J1170" i="1"/>
  <c r="K1170" i="1" s="1"/>
  <c r="L1170" i="1" s="1"/>
  <c r="M1170" i="1" s="1"/>
  <c r="C1101" i="1"/>
  <c r="P1100" i="1"/>
  <c r="B1100" i="1" s="1"/>
  <c r="E1170" i="1"/>
  <c r="F1171" i="1" s="1"/>
  <c r="A1171" i="1"/>
  <c r="D1171" i="1" l="1"/>
  <c r="O1171" i="1"/>
  <c r="N1170" i="1"/>
  <c r="Q1170" i="1"/>
  <c r="R1170" i="1" s="1"/>
  <c r="T1171" i="1"/>
  <c r="S1171" i="1"/>
  <c r="J1171" i="1"/>
  <c r="K1171" i="1" s="1"/>
  <c r="L1171" i="1" s="1"/>
  <c r="M1171" i="1" s="1"/>
  <c r="I1183" i="1"/>
  <c r="E1171" i="1"/>
  <c r="F1172" i="1" s="1"/>
  <c r="A1172" i="1"/>
  <c r="G1171" i="1"/>
  <c r="C1102" i="1"/>
  <c r="P1101" i="1"/>
  <c r="B1101" i="1" s="1"/>
  <c r="D1172" i="1" l="1"/>
  <c r="O1172" i="1"/>
  <c r="G1172" i="1"/>
  <c r="H1172" i="1" s="1"/>
  <c r="H1171" i="1"/>
  <c r="N1171" i="1" s="1"/>
  <c r="A1173" i="1"/>
  <c r="E1172" i="1"/>
  <c r="F1173" i="1" s="1"/>
  <c r="C1103" i="1"/>
  <c r="P1102" i="1"/>
  <c r="B1102" i="1" s="1"/>
  <c r="I1184" i="1"/>
  <c r="S1172" i="1"/>
  <c r="T1172" i="1"/>
  <c r="Q1171" i="1"/>
  <c r="R1171" i="1" s="1"/>
  <c r="J1172" i="1"/>
  <c r="K1172" i="1" s="1"/>
  <c r="L1172" i="1" s="1"/>
  <c r="M1172" i="1" s="1"/>
  <c r="D1173" i="1" l="1"/>
  <c r="O1173" i="1"/>
  <c r="N1172" i="1"/>
  <c r="I1185" i="1"/>
  <c r="C1104" i="1"/>
  <c r="P1103" i="1"/>
  <c r="B1103" i="1" s="1"/>
  <c r="A1174" i="1"/>
  <c r="E1173" i="1"/>
  <c r="F1174" i="1" s="1"/>
  <c r="Q1172" i="1"/>
  <c r="R1172" i="1" s="1"/>
  <c r="S1173" i="1"/>
  <c r="T1173" i="1"/>
  <c r="J1173" i="1"/>
  <c r="K1173" i="1" s="1"/>
  <c r="L1173" i="1" s="1"/>
  <c r="M1173" i="1" s="1"/>
  <c r="G1173" i="1"/>
  <c r="D1174" i="1" l="1"/>
  <c r="O1174" i="1"/>
  <c r="G1174" i="1"/>
  <c r="H1174" i="1" s="1"/>
  <c r="H1173" i="1"/>
  <c r="N1173" i="1" s="1"/>
  <c r="I1186" i="1"/>
  <c r="E1174" i="1"/>
  <c r="F1175" i="1" s="1"/>
  <c r="A1175" i="1"/>
  <c r="C1105" i="1"/>
  <c r="P1104" i="1"/>
  <c r="B1104" i="1" s="1"/>
  <c r="Q1173" i="1"/>
  <c r="R1173" i="1" s="1"/>
  <c r="S1174" i="1"/>
  <c r="T1174" i="1"/>
  <c r="J1174" i="1"/>
  <c r="K1174" i="1" s="1"/>
  <c r="L1174" i="1" s="1"/>
  <c r="M1174" i="1" s="1"/>
  <c r="D1175" i="1" l="1"/>
  <c r="O1175" i="1"/>
  <c r="G1175" i="1"/>
  <c r="H1175" i="1" s="1"/>
  <c r="N1174" i="1"/>
  <c r="C1106" i="1"/>
  <c r="P1105" i="1"/>
  <c r="B1105" i="1" s="1"/>
  <c r="I1187" i="1"/>
  <c r="T1175" i="1"/>
  <c r="Q1174" i="1"/>
  <c r="R1174" i="1" s="1"/>
  <c r="S1175" i="1"/>
  <c r="J1175" i="1"/>
  <c r="K1175" i="1" s="1"/>
  <c r="L1175" i="1" s="1"/>
  <c r="M1175" i="1" s="1"/>
  <c r="A1176" i="1"/>
  <c r="E1175" i="1"/>
  <c r="F1176" i="1" s="1"/>
  <c r="D1176" i="1" l="1"/>
  <c r="O1176" i="1"/>
  <c r="N1175" i="1"/>
  <c r="I1188" i="1"/>
  <c r="C1107" i="1"/>
  <c r="P1106" i="1"/>
  <c r="B1106" i="1" s="1"/>
  <c r="A1177" i="1"/>
  <c r="E1176" i="1"/>
  <c r="F1177" i="1" s="1"/>
  <c r="Q1175" i="1"/>
  <c r="R1175" i="1" s="1"/>
  <c r="S1176" i="1"/>
  <c r="J1176" i="1"/>
  <c r="K1176" i="1" s="1"/>
  <c r="L1176" i="1" s="1"/>
  <c r="M1176" i="1" s="1"/>
  <c r="T1176" i="1"/>
  <c r="G1176" i="1"/>
  <c r="D1177" i="1" l="1"/>
  <c r="O1177" i="1"/>
  <c r="G1177" i="1"/>
  <c r="H1177" i="1" s="1"/>
  <c r="I1189" i="1"/>
  <c r="H1176" i="1"/>
  <c r="N1176" i="1" s="1"/>
  <c r="E1177" i="1"/>
  <c r="F1178" i="1" s="1"/>
  <c r="A1178" i="1"/>
  <c r="Q1176" i="1"/>
  <c r="R1176" i="1" s="1"/>
  <c r="T1177" i="1"/>
  <c r="S1177" i="1"/>
  <c r="J1177" i="1"/>
  <c r="K1177" i="1" s="1"/>
  <c r="L1177" i="1" s="1"/>
  <c r="M1177" i="1" s="1"/>
  <c r="C1108" i="1"/>
  <c r="P1107" i="1"/>
  <c r="B1107" i="1" s="1"/>
  <c r="D1178" i="1" l="1"/>
  <c r="O1178" i="1"/>
  <c r="N1177" i="1"/>
  <c r="C1109" i="1"/>
  <c r="P1108" i="1"/>
  <c r="B1108" i="1" s="1"/>
  <c r="Q1177" i="1"/>
  <c r="R1177" i="1" s="1"/>
  <c r="J1178" i="1"/>
  <c r="K1178" i="1" s="1"/>
  <c r="L1178" i="1" s="1"/>
  <c r="M1178" i="1" s="1"/>
  <c r="T1178" i="1"/>
  <c r="S1178" i="1"/>
  <c r="I1190" i="1"/>
  <c r="G1178" i="1"/>
  <c r="E1178" i="1"/>
  <c r="F1179" i="1" s="1"/>
  <c r="A1179" i="1"/>
  <c r="D1179" i="1" l="1"/>
  <c r="O1179" i="1"/>
  <c r="G1179" i="1"/>
  <c r="H1179" i="1" s="1"/>
  <c r="C1110" i="1"/>
  <c r="P1109" i="1"/>
  <c r="B1109" i="1" s="1"/>
  <c r="A1180" i="1"/>
  <c r="E1179" i="1"/>
  <c r="F1180" i="1" s="1"/>
  <c r="I1191" i="1"/>
  <c r="Q1178" i="1"/>
  <c r="R1178" i="1" s="1"/>
  <c r="T1179" i="1"/>
  <c r="S1179" i="1"/>
  <c r="J1179" i="1"/>
  <c r="K1179" i="1" s="1"/>
  <c r="L1179" i="1" s="1"/>
  <c r="M1179" i="1" s="1"/>
  <c r="H1178" i="1"/>
  <c r="N1178" i="1" s="1"/>
  <c r="D1180" i="1" l="1"/>
  <c r="O1180" i="1"/>
  <c r="G1180" i="1"/>
  <c r="H1180" i="1" s="1"/>
  <c r="A1181" i="1"/>
  <c r="E1180" i="1"/>
  <c r="F1181" i="1" s="1"/>
  <c r="N1179" i="1"/>
  <c r="Q1179" i="1"/>
  <c r="R1179" i="1" s="1"/>
  <c r="J1180" i="1"/>
  <c r="K1180" i="1" s="1"/>
  <c r="L1180" i="1" s="1"/>
  <c r="M1180" i="1" s="1"/>
  <c r="T1180" i="1"/>
  <c r="S1180" i="1"/>
  <c r="C1111" i="1"/>
  <c r="P1110" i="1"/>
  <c r="B1110" i="1" s="1"/>
  <c r="I1192" i="1"/>
  <c r="D1181" i="1" l="1"/>
  <c r="O1181" i="1"/>
  <c r="N1180" i="1"/>
  <c r="G1181" i="1"/>
  <c r="H1181" i="1" s="1"/>
  <c r="Q1180" i="1"/>
  <c r="R1180" i="1" s="1"/>
  <c r="T1181" i="1"/>
  <c r="S1181" i="1"/>
  <c r="J1181" i="1"/>
  <c r="K1181" i="1" s="1"/>
  <c r="L1181" i="1" s="1"/>
  <c r="M1181" i="1" s="1"/>
  <c r="I1193" i="1"/>
  <c r="E1181" i="1"/>
  <c r="F1182" i="1" s="1"/>
  <c r="A1182" i="1"/>
  <c r="C1112" i="1"/>
  <c r="P1111" i="1"/>
  <c r="B1111" i="1" s="1"/>
  <c r="D1182" i="1" l="1"/>
  <c r="O1182" i="1"/>
  <c r="G1182" i="1"/>
  <c r="H1182" i="1" s="1"/>
  <c r="A1183" i="1"/>
  <c r="E1182" i="1"/>
  <c r="F1183" i="1" s="1"/>
  <c r="I1194" i="1"/>
  <c r="C1113" i="1"/>
  <c r="P1112" i="1"/>
  <c r="B1112" i="1" s="1"/>
  <c r="N1181" i="1"/>
  <c r="Q1181" i="1"/>
  <c r="R1181" i="1" s="1"/>
  <c r="J1182" i="1"/>
  <c r="K1182" i="1" s="1"/>
  <c r="L1182" i="1" s="1"/>
  <c r="M1182" i="1" s="1"/>
  <c r="T1182" i="1"/>
  <c r="S1182" i="1"/>
  <c r="D1183" i="1" l="1"/>
  <c r="O1183" i="1"/>
  <c r="N1182" i="1"/>
  <c r="I1195" i="1"/>
  <c r="E1183" i="1"/>
  <c r="F1184" i="1" s="1"/>
  <c r="A1184" i="1"/>
  <c r="Q1182" i="1"/>
  <c r="R1182" i="1" s="1"/>
  <c r="T1183" i="1"/>
  <c r="S1183" i="1"/>
  <c r="J1183" i="1"/>
  <c r="K1183" i="1" s="1"/>
  <c r="L1183" i="1" s="1"/>
  <c r="M1183" i="1" s="1"/>
  <c r="G1183" i="1"/>
  <c r="C1114" i="1"/>
  <c r="P1113" i="1"/>
  <c r="B1113" i="1" s="1"/>
  <c r="D1184" i="1" l="1"/>
  <c r="O1184" i="1"/>
  <c r="G1184" i="1"/>
  <c r="H1184" i="1" s="1"/>
  <c r="C1115" i="1"/>
  <c r="P1114" i="1"/>
  <c r="B1114" i="1" s="1"/>
  <c r="I1196" i="1"/>
  <c r="H1183" i="1"/>
  <c r="N1183" i="1" s="1"/>
  <c r="Q1183" i="1"/>
  <c r="R1183" i="1" s="1"/>
  <c r="S1184" i="1"/>
  <c r="T1184" i="1"/>
  <c r="J1184" i="1"/>
  <c r="K1184" i="1" s="1"/>
  <c r="L1184" i="1" s="1"/>
  <c r="M1184" i="1" s="1"/>
  <c r="A1185" i="1"/>
  <c r="E1184" i="1"/>
  <c r="F1185" i="1" s="1"/>
  <c r="D1185" i="1" l="1"/>
  <c r="O1185" i="1"/>
  <c r="N1184" i="1"/>
  <c r="C1116" i="1"/>
  <c r="P1115" i="1"/>
  <c r="B1115" i="1" s="1"/>
  <c r="E1185" i="1"/>
  <c r="F1186" i="1" s="1"/>
  <c r="A1186" i="1"/>
  <c r="I1197" i="1"/>
  <c r="Q1184" i="1"/>
  <c r="R1184" i="1" s="1"/>
  <c r="J1185" i="1"/>
  <c r="K1185" i="1" s="1"/>
  <c r="L1185" i="1" s="1"/>
  <c r="M1185" i="1" s="1"/>
  <c r="T1185" i="1"/>
  <c r="S1185" i="1"/>
  <c r="G1185" i="1"/>
  <c r="H1185" i="1" s="1"/>
  <c r="D1186" i="1" l="1"/>
  <c r="O1186" i="1"/>
  <c r="N1185" i="1"/>
  <c r="C1117" i="1"/>
  <c r="P1116" i="1"/>
  <c r="B1116" i="1" s="1"/>
  <c r="A1187" i="1"/>
  <c r="E1186" i="1"/>
  <c r="F1187" i="1" s="1"/>
  <c r="I1198" i="1"/>
  <c r="Q1185" i="1"/>
  <c r="R1185" i="1" s="1"/>
  <c r="S1186" i="1"/>
  <c r="J1186" i="1"/>
  <c r="K1186" i="1" s="1"/>
  <c r="L1186" i="1" s="1"/>
  <c r="M1186" i="1" s="1"/>
  <c r="T1186" i="1"/>
  <c r="G1186" i="1"/>
  <c r="D1187" i="1" l="1"/>
  <c r="O1187" i="1"/>
  <c r="I1199" i="1"/>
  <c r="G1187" i="1"/>
  <c r="A1188" i="1"/>
  <c r="E1187" i="1"/>
  <c r="F1188" i="1" s="1"/>
  <c r="H1186" i="1"/>
  <c r="N1186" i="1" s="1"/>
  <c r="Q1186" i="1"/>
  <c r="R1186" i="1" s="1"/>
  <c r="T1187" i="1"/>
  <c r="S1187" i="1"/>
  <c r="J1187" i="1"/>
  <c r="K1187" i="1" s="1"/>
  <c r="L1187" i="1" s="1"/>
  <c r="M1187" i="1" s="1"/>
  <c r="C1118" i="1"/>
  <c r="P1117" i="1"/>
  <c r="B1117" i="1" s="1"/>
  <c r="D1188" i="1" l="1"/>
  <c r="O1188" i="1"/>
  <c r="G1188" i="1"/>
  <c r="H1188" i="1" s="1"/>
  <c r="A1189" i="1"/>
  <c r="E1188" i="1"/>
  <c r="F1189" i="1" s="1"/>
  <c r="Q1187" i="1"/>
  <c r="R1187" i="1" s="1"/>
  <c r="J1188" i="1"/>
  <c r="K1188" i="1" s="1"/>
  <c r="L1188" i="1" s="1"/>
  <c r="M1188" i="1" s="1"/>
  <c r="T1188" i="1"/>
  <c r="S1188" i="1"/>
  <c r="I1200" i="1"/>
  <c r="C1119" i="1"/>
  <c r="P1118" i="1"/>
  <c r="B1118" i="1" s="1"/>
  <c r="H1187" i="1"/>
  <c r="N1187" i="1" s="1"/>
  <c r="D1189" i="1" l="1"/>
  <c r="O1189" i="1"/>
  <c r="N1188" i="1"/>
  <c r="Q1188" i="1"/>
  <c r="R1188" i="1" s="1"/>
  <c r="S1189" i="1"/>
  <c r="J1189" i="1"/>
  <c r="K1189" i="1" s="1"/>
  <c r="L1189" i="1" s="1"/>
  <c r="M1189" i="1" s="1"/>
  <c r="T1189" i="1"/>
  <c r="G1189" i="1"/>
  <c r="H1189" i="1" s="1"/>
  <c r="C1120" i="1"/>
  <c r="P1119" i="1"/>
  <c r="B1119" i="1" s="1"/>
  <c r="I1201" i="1"/>
  <c r="E1189" i="1"/>
  <c r="F1190" i="1" s="1"/>
  <c r="A1190" i="1"/>
  <c r="D1190" i="1" l="1"/>
  <c r="O1190" i="1"/>
  <c r="E1190" i="1"/>
  <c r="F1191" i="1" s="1"/>
  <c r="A1191" i="1"/>
  <c r="I1202" i="1"/>
  <c r="C1121" i="1"/>
  <c r="P1120" i="1"/>
  <c r="B1120" i="1" s="1"/>
  <c r="N1189" i="1"/>
  <c r="Q1189" i="1"/>
  <c r="R1189" i="1" s="1"/>
  <c r="S1190" i="1"/>
  <c r="T1190" i="1"/>
  <c r="J1190" i="1"/>
  <c r="K1190" i="1" s="1"/>
  <c r="L1190" i="1" s="1"/>
  <c r="M1190" i="1" s="1"/>
  <c r="G1190" i="1"/>
  <c r="D1191" i="1" l="1"/>
  <c r="O1191" i="1"/>
  <c r="I1203" i="1"/>
  <c r="Q1190" i="1"/>
  <c r="R1190" i="1" s="1"/>
  <c r="T1191" i="1"/>
  <c r="S1191" i="1"/>
  <c r="J1191" i="1"/>
  <c r="K1191" i="1" s="1"/>
  <c r="L1191" i="1" s="1"/>
  <c r="M1191" i="1" s="1"/>
  <c r="G1191" i="1"/>
  <c r="H1191" i="1" s="1"/>
  <c r="C1122" i="1"/>
  <c r="P1121" i="1"/>
  <c r="B1121" i="1" s="1"/>
  <c r="E1191" i="1"/>
  <c r="F1192" i="1" s="1"/>
  <c r="A1192" i="1"/>
  <c r="H1190" i="1"/>
  <c r="N1190" i="1" s="1"/>
  <c r="D1192" i="1" l="1"/>
  <c r="O1192" i="1"/>
  <c r="A1193" i="1"/>
  <c r="E1192" i="1"/>
  <c r="F1193" i="1" s="1"/>
  <c r="N1191" i="1"/>
  <c r="Q1191" i="1"/>
  <c r="R1191" i="1" s="1"/>
  <c r="J1192" i="1"/>
  <c r="K1192" i="1" s="1"/>
  <c r="L1192" i="1" s="1"/>
  <c r="M1192" i="1" s="1"/>
  <c r="T1192" i="1"/>
  <c r="S1192" i="1"/>
  <c r="C1123" i="1"/>
  <c r="P1122" i="1"/>
  <c r="B1122" i="1" s="1"/>
  <c r="I1204" i="1"/>
  <c r="G1192" i="1"/>
  <c r="H1192" i="1" s="1"/>
  <c r="D1193" i="1" l="1"/>
  <c r="O1193" i="1"/>
  <c r="G1193" i="1"/>
  <c r="H1193" i="1" s="1"/>
  <c r="I1205" i="1"/>
  <c r="Q1192" i="1"/>
  <c r="R1192" i="1" s="1"/>
  <c r="S1193" i="1"/>
  <c r="J1193" i="1"/>
  <c r="K1193" i="1" s="1"/>
  <c r="L1193" i="1" s="1"/>
  <c r="M1193" i="1" s="1"/>
  <c r="T1193" i="1"/>
  <c r="N1192" i="1"/>
  <c r="A1194" i="1"/>
  <c r="E1193" i="1"/>
  <c r="F1194" i="1" s="1"/>
  <c r="C1124" i="1"/>
  <c r="P1123" i="1"/>
  <c r="B1123" i="1" s="1"/>
  <c r="D1194" i="1" l="1"/>
  <c r="O1194" i="1"/>
  <c r="G1194" i="1"/>
  <c r="H1194" i="1" s="1"/>
  <c r="I1206" i="1"/>
  <c r="Q1193" i="1"/>
  <c r="R1193" i="1" s="1"/>
  <c r="J1194" i="1"/>
  <c r="K1194" i="1" s="1"/>
  <c r="L1194" i="1" s="1"/>
  <c r="M1194" i="1" s="1"/>
  <c r="T1194" i="1"/>
  <c r="S1194" i="1"/>
  <c r="C1125" i="1"/>
  <c r="P1124" i="1"/>
  <c r="B1124" i="1" s="1"/>
  <c r="N1193" i="1"/>
  <c r="E1194" i="1"/>
  <c r="F1195" i="1" s="1"/>
  <c r="A1195" i="1"/>
  <c r="D1195" i="1" l="1"/>
  <c r="O1195" i="1"/>
  <c r="N1194" i="1"/>
  <c r="I1207" i="1"/>
  <c r="A1196" i="1"/>
  <c r="E1195" i="1"/>
  <c r="F1196" i="1" s="1"/>
  <c r="C1126" i="1"/>
  <c r="P1125" i="1"/>
  <c r="B1125" i="1" s="1"/>
  <c r="Q1194" i="1"/>
  <c r="R1194" i="1" s="1"/>
  <c r="T1195" i="1"/>
  <c r="S1195" i="1"/>
  <c r="J1195" i="1"/>
  <c r="K1195" i="1" s="1"/>
  <c r="L1195" i="1" s="1"/>
  <c r="M1195" i="1" s="1"/>
  <c r="G1195" i="1"/>
  <c r="H1195" i="1" s="1"/>
  <c r="D1196" i="1" l="1"/>
  <c r="O1196" i="1"/>
  <c r="N1195" i="1"/>
  <c r="C1127" i="1"/>
  <c r="P1126" i="1"/>
  <c r="B1126" i="1" s="1"/>
  <c r="Q1195" i="1"/>
  <c r="R1195" i="1" s="1"/>
  <c r="T1196" i="1"/>
  <c r="S1196" i="1"/>
  <c r="J1196" i="1"/>
  <c r="K1196" i="1" s="1"/>
  <c r="L1196" i="1" s="1"/>
  <c r="M1196" i="1" s="1"/>
  <c r="G1196" i="1"/>
  <c r="H1196" i="1" s="1"/>
  <c r="I1208" i="1"/>
  <c r="A1197" i="1"/>
  <c r="E1196" i="1"/>
  <c r="F1197" i="1" s="1"/>
  <c r="D1197" i="1" l="1"/>
  <c r="E1197" i="1" s="1"/>
  <c r="F1198" i="1" s="1"/>
  <c r="O1197" i="1"/>
  <c r="N1196" i="1"/>
  <c r="A1198" i="1"/>
  <c r="C1128" i="1"/>
  <c r="P1127" i="1"/>
  <c r="B1127" i="1" s="1"/>
  <c r="I1209" i="1"/>
  <c r="Q1196" i="1"/>
  <c r="R1196" i="1" s="1"/>
  <c r="S1197" i="1"/>
  <c r="T1197" i="1"/>
  <c r="J1197" i="1"/>
  <c r="K1197" i="1" s="1"/>
  <c r="L1197" i="1" s="1"/>
  <c r="M1197" i="1" s="1"/>
  <c r="G1197" i="1"/>
  <c r="H1197" i="1" s="1"/>
  <c r="D1198" i="1" l="1"/>
  <c r="O1198" i="1"/>
  <c r="Q1197" i="1"/>
  <c r="R1197" i="1" s="1"/>
  <c r="J1198" i="1"/>
  <c r="K1198" i="1" s="1"/>
  <c r="L1198" i="1" s="1"/>
  <c r="M1198" i="1" s="1"/>
  <c r="T1198" i="1"/>
  <c r="S1198" i="1"/>
  <c r="G1198" i="1"/>
  <c r="H1198" i="1" s="1"/>
  <c r="I1210" i="1"/>
  <c r="C1129" i="1"/>
  <c r="P1128" i="1"/>
  <c r="B1128" i="1" s="1"/>
  <c r="N1197" i="1"/>
  <c r="E1198" i="1"/>
  <c r="F1199" i="1" s="1"/>
  <c r="A1199" i="1"/>
  <c r="D1199" i="1" l="1"/>
  <c r="E1199" i="1" s="1"/>
  <c r="F1200" i="1" s="1"/>
  <c r="O1199" i="1"/>
  <c r="N1198" i="1"/>
  <c r="Q1198" i="1"/>
  <c r="R1198" i="1" s="1"/>
  <c r="S1199" i="1"/>
  <c r="T1199" i="1"/>
  <c r="J1199" i="1"/>
  <c r="K1199" i="1" s="1"/>
  <c r="L1199" i="1" s="1"/>
  <c r="M1199" i="1" s="1"/>
  <c r="G1199" i="1"/>
  <c r="H1199" i="1" s="1"/>
  <c r="I1211" i="1"/>
  <c r="A1200" i="1"/>
  <c r="C1130" i="1"/>
  <c r="P1129" i="1"/>
  <c r="B1129" i="1" s="1"/>
  <c r="D1200" i="1" l="1"/>
  <c r="O1200" i="1"/>
  <c r="C1131" i="1"/>
  <c r="P1130" i="1"/>
  <c r="B1130" i="1" s="1"/>
  <c r="N1199" i="1"/>
  <c r="Q1199" i="1"/>
  <c r="R1199" i="1" s="1"/>
  <c r="T1200" i="1"/>
  <c r="S1200" i="1"/>
  <c r="J1200" i="1"/>
  <c r="K1200" i="1" s="1"/>
  <c r="L1200" i="1" s="1"/>
  <c r="M1200" i="1" s="1"/>
  <c r="G1200" i="1"/>
  <c r="H1200" i="1" s="1"/>
  <c r="E1200" i="1"/>
  <c r="F1201" i="1" s="1"/>
  <c r="A1201" i="1"/>
  <c r="I1212" i="1"/>
  <c r="D1201" i="1" l="1"/>
  <c r="O1201" i="1"/>
  <c r="N1200" i="1"/>
  <c r="Q1200" i="1"/>
  <c r="R1200" i="1" s="1"/>
  <c r="S1201" i="1"/>
  <c r="T1201" i="1"/>
  <c r="J1201" i="1"/>
  <c r="K1201" i="1" s="1"/>
  <c r="L1201" i="1" s="1"/>
  <c r="M1201" i="1" s="1"/>
  <c r="G1201" i="1"/>
  <c r="H1201" i="1" s="1"/>
  <c r="I1213" i="1"/>
  <c r="E1201" i="1"/>
  <c r="F1202" i="1" s="1"/>
  <c r="A1202" i="1"/>
  <c r="C1132" i="1"/>
  <c r="P1131" i="1"/>
  <c r="B1131" i="1" s="1"/>
  <c r="D1202" i="1" l="1"/>
  <c r="O1202" i="1"/>
  <c r="C1133" i="1"/>
  <c r="P1132" i="1"/>
  <c r="B1132" i="1" s="1"/>
  <c r="Q1201" i="1"/>
  <c r="R1201" i="1" s="1"/>
  <c r="T1202" i="1"/>
  <c r="J1202" i="1"/>
  <c r="K1202" i="1" s="1"/>
  <c r="L1202" i="1" s="1"/>
  <c r="M1202" i="1" s="1"/>
  <c r="S1202" i="1"/>
  <c r="G1202" i="1"/>
  <c r="H1202" i="1" s="1"/>
  <c r="I1214" i="1"/>
  <c r="E1202" i="1"/>
  <c r="F1203" i="1" s="1"/>
  <c r="A1203" i="1"/>
  <c r="N1201" i="1"/>
  <c r="D1203" i="1" l="1"/>
  <c r="O1203" i="1"/>
  <c r="I1215" i="1"/>
  <c r="Q1202" i="1"/>
  <c r="R1202" i="1" s="1"/>
  <c r="S1203" i="1"/>
  <c r="T1203" i="1"/>
  <c r="J1203" i="1"/>
  <c r="K1203" i="1" s="1"/>
  <c r="L1203" i="1" s="1"/>
  <c r="M1203" i="1" s="1"/>
  <c r="G1203" i="1"/>
  <c r="H1203" i="1" s="1"/>
  <c r="C1134" i="1"/>
  <c r="P1133" i="1"/>
  <c r="B1133" i="1" s="1"/>
  <c r="N1202" i="1"/>
  <c r="E1203" i="1"/>
  <c r="F1204" i="1" s="1"/>
  <c r="A1204" i="1"/>
  <c r="D1204" i="1" l="1"/>
  <c r="O1204" i="1"/>
  <c r="N1203" i="1"/>
  <c r="I1216" i="1"/>
  <c r="A1205" i="1"/>
  <c r="E1204" i="1"/>
  <c r="F1205" i="1" s="1"/>
  <c r="C1135" i="1"/>
  <c r="P1134" i="1"/>
  <c r="B1134" i="1" s="1"/>
  <c r="Q1203" i="1"/>
  <c r="R1203" i="1" s="1"/>
  <c r="J1204" i="1"/>
  <c r="K1204" i="1" s="1"/>
  <c r="L1204" i="1" s="1"/>
  <c r="M1204" i="1" s="1"/>
  <c r="T1204" i="1"/>
  <c r="S1204" i="1"/>
  <c r="G1204" i="1"/>
  <c r="H1204" i="1" s="1"/>
  <c r="D1205" i="1" l="1"/>
  <c r="O1205" i="1"/>
  <c r="I1217" i="1"/>
  <c r="N1204" i="1"/>
  <c r="C1136" i="1"/>
  <c r="P1135" i="1"/>
  <c r="B1135" i="1" s="1"/>
  <c r="A1206" i="1"/>
  <c r="E1205" i="1"/>
  <c r="F1206" i="1" s="1"/>
  <c r="Q1204" i="1"/>
  <c r="R1204" i="1" s="1"/>
  <c r="S1205" i="1"/>
  <c r="J1205" i="1"/>
  <c r="K1205" i="1" s="1"/>
  <c r="L1205" i="1" s="1"/>
  <c r="M1205" i="1" s="1"/>
  <c r="T1205" i="1"/>
  <c r="G1205" i="1"/>
  <c r="H1205" i="1" s="1"/>
  <c r="D1206" i="1" l="1"/>
  <c r="O1206" i="1"/>
  <c r="I1218" i="1"/>
  <c r="J1206" i="1"/>
  <c r="K1206" i="1" s="1"/>
  <c r="L1206" i="1" s="1"/>
  <c r="M1206" i="1" s="1"/>
  <c r="Q1205" i="1"/>
  <c r="R1205" i="1" s="1"/>
  <c r="T1206" i="1"/>
  <c r="S1206" i="1"/>
  <c r="G1206" i="1"/>
  <c r="H1206" i="1" s="1"/>
  <c r="N1205" i="1"/>
  <c r="A1207" i="1"/>
  <c r="E1206" i="1"/>
  <c r="F1207" i="1" s="1"/>
  <c r="C1137" i="1"/>
  <c r="P1136" i="1"/>
  <c r="B1136" i="1" s="1"/>
  <c r="D1207" i="1" l="1"/>
  <c r="O1207" i="1"/>
  <c r="C1138" i="1"/>
  <c r="P1137" i="1"/>
  <c r="B1137" i="1" s="1"/>
  <c r="J1207" i="1"/>
  <c r="K1207" i="1" s="1"/>
  <c r="L1207" i="1" s="1"/>
  <c r="M1207" i="1" s="1"/>
  <c r="Q1206" i="1"/>
  <c r="R1206" i="1" s="1"/>
  <c r="T1207" i="1"/>
  <c r="S1207" i="1"/>
  <c r="G1207" i="1"/>
  <c r="H1207" i="1" s="1"/>
  <c r="A1208" i="1"/>
  <c r="E1207" i="1"/>
  <c r="F1208" i="1" s="1"/>
  <c r="N1206" i="1"/>
  <c r="I1219" i="1"/>
  <c r="D1208" i="1" l="1"/>
  <c r="O1208" i="1"/>
  <c r="I1220" i="1"/>
  <c r="N1207" i="1"/>
  <c r="Q1207" i="1"/>
  <c r="R1207" i="1" s="1"/>
  <c r="T1208" i="1"/>
  <c r="J1208" i="1"/>
  <c r="K1208" i="1" s="1"/>
  <c r="L1208" i="1" s="1"/>
  <c r="M1208" i="1" s="1"/>
  <c r="S1208" i="1"/>
  <c r="G1208" i="1"/>
  <c r="H1208" i="1" s="1"/>
  <c r="A1209" i="1"/>
  <c r="E1208" i="1"/>
  <c r="F1209" i="1" s="1"/>
  <c r="C1139" i="1"/>
  <c r="P1138" i="1"/>
  <c r="B1138" i="1" s="1"/>
  <c r="D1209" i="1" l="1"/>
  <c r="O1209" i="1"/>
  <c r="Q1208" i="1"/>
  <c r="R1208" i="1" s="1"/>
  <c r="S1209" i="1"/>
  <c r="T1209" i="1"/>
  <c r="J1209" i="1"/>
  <c r="K1209" i="1" s="1"/>
  <c r="L1209" i="1" s="1"/>
  <c r="M1209" i="1" s="1"/>
  <c r="G1209" i="1"/>
  <c r="H1209" i="1" s="1"/>
  <c r="E1209" i="1"/>
  <c r="F1210" i="1" s="1"/>
  <c r="A1210" i="1"/>
  <c r="C1140" i="1"/>
  <c r="P1139" i="1"/>
  <c r="B1139" i="1" s="1"/>
  <c r="N1208" i="1"/>
  <c r="I1221" i="1"/>
  <c r="D1210" i="1" l="1"/>
  <c r="O1210" i="1"/>
  <c r="I1222" i="1"/>
  <c r="C1141" i="1"/>
  <c r="P1140" i="1"/>
  <c r="B1140" i="1" s="1"/>
  <c r="Q1209" i="1"/>
  <c r="R1209" i="1" s="1"/>
  <c r="J1210" i="1"/>
  <c r="K1210" i="1" s="1"/>
  <c r="L1210" i="1" s="1"/>
  <c r="M1210" i="1" s="1"/>
  <c r="T1210" i="1"/>
  <c r="S1210" i="1"/>
  <c r="G1210" i="1"/>
  <c r="H1210" i="1" s="1"/>
  <c r="N1209" i="1"/>
  <c r="A1211" i="1"/>
  <c r="E1210" i="1"/>
  <c r="F1211" i="1" s="1"/>
  <c r="D1211" i="1" l="1"/>
  <c r="E1211" i="1" s="1"/>
  <c r="F1212" i="1" s="1"/>
  <c r="O1211" i="1"/>
  <c r="Q1210" i="1"/>
  <c r="R1210" i="1" s="1"/>
  <c r="S1211" i="1"/>
  <c r="T1211" i="1"/>
  <c r="J1211" i="1"/>
  <c r="K1211" i="1" s="1"/>
  <c r="L1211" i="1" s="1"/>
  <c r="M1211" i="1" s="1"/>
  <c r="G1211" i="1"/>
  <c r="H1211" i="1" s="1"/>
  <c r="C1142" i="1"/>
  <c r="P1141" i="1"/>
  <c r="B1141" i="1" s="1"/>
  <c r="N1210" i="1"/>
  <c r="A1212" i="1"/>
  <c r="I1223" i="1"/>
  <c r="D1212" i="1" l="1"/>
  <c r="O1212" i="1"/>
  <c r="N1211" i="1"/>
  <c r="I1224" i="1"/>
  <c r="A1213" i="1"/>
  <c r="E1212" i="1"/>
  <c r="F1213" i="1" s="1"/>
  <c r="Q1211" i="1"/>
  <c r="R1211" i="1" s="1"/>
  <c r="T1212" i="1"/>
  <c r="J1212" i="1"/>
  <c r="K1212" i="1" s="1"/>
  <c r="L1212" i="1" s="1"/>
  <c r="M1212" i="1" s="1"/>
  <c r="S1212" i="1"/>
  <c r="G1212" i="1"/>
  <c r="H1212" i="1" s="1"/>
  <c r="C1143" i="1"/>
  <c r="P1142" i="1"/>
  <c r="B1142" i="1" s="1"/>
  <c r="D1213" i="1" l="1"/>
  <c r="O1213" i="1"/>
  <c r="I1225" i="1"/>
  <c r="A1214" i="1"/>
  <c r="E1213" i="1"/>
  <c r="F1214" i="1" s="1"/>
  <c r="C1144" i="1"/>
  <c r="P1143" i="1"/>
  <c r="B1143" i="1" s="1"/>
  <c r="Q1212" i="1"/>
  <c r="R1212" i="1" s="1"/>
  <c r="S1213" i="1"/>
  <c r="J1213" i="1"/>
  <c r="K1213" i="1" s="1"/>
  <c r="L1213" i="1" s="1"/>
  <c r="M1213" i="1" s="1"/>
  <c r="T1213" i="1"/>
  <c r="G1213" i="1"/>
  <c r="H1213" i="1" s="1"/>
  <c r="N1212" i="1"/>
  <c r="D1214" i="1" l="1"/>
  <c r="E1214" i="1" s="1"/>
  <c r="F1215" i="1" s="1"/>
  <c r="O1214" i="1"/>
  <c r="N1213" i="1"/>
  <c r="Q1213" i="1"/>
  <c r="R1213" i="1" s="1"/>
  <c r="J1214" i="1"/>
  <c r="K1214" i="1" s="1"/>
  <c r="L1214" i="1" s="1"/>
  <c r="M1214" i="1" s="1"/>
  <c r="T1214" i="1"/>
  <c r="S1214" i="1"/>
  <c r="G1214" i="1"/>
  <c r="H1214" i="1" s="1"/>
  <c r="C1145" i="1"/>
  <c r="P1144" i="1"/>
  <c r="B1144" i="1" s="1"/>
  <c r="A1215" i="1"/>
  <c r="I1226" i="1"/>
  <c r="D1215" i="1" l="1"/>
  <c r="O1215" i="1"/>
  <c r="I1227" i="1"/>
  <c r="C1146" i="1"/>
  <c r="P1145" i="1"/>
  <c r="B1145" i="1" s="1"/>
  <c r="N1214" i="1"/>
  <c r="E1215" i="1"/>
  <c r="F1216" i="1" s="1"/>
  <c r="A1216" i="1"/>
  <c r="Q1214" i="1"/>
  <c r="R1214" i="1" s="1"/>
  <c r="J1215" i="1"/>
  <c r="K1215" i="1" s="1"/>
  <c r="L1215" i="1" s="1"/>
  <c r="M1215" i="1" s="1"/>
  <c r="T1215" i="1"/>
  <c r="S1215" i="1"/>
  <c r="G1215" i="1"/>
  <c r="H1215" i="1" s="1"/>
  <c r="D1216" i="1" l="1"/>
  <c r="O1216" i="1"/>
  <c r="A1217" i="1"/>
  <c r="E1216" i="1"/>
  <c r="F1217" i="1" s="1"/>
  <c r="N1215" i="1"/>
  <c r="Q1215" i="1"/>
  <c r="R1215" i="1" s="1"/>
  <c r="T1216" i="1"/>
  <c r="S1216" i="1"/>
  <c r="J1216" i="1"/>
  <c r="K1216" i="1" s="1"/>
  <c r="L1216" i="1" s="1"/>
  <c r="M1216" i="1" s="1"/>
  <c r="G1216" i="1"/>
  <c r="H1216" i="1" s="1"/>
  <c r="C1147" i="1"/>
  <c r="P1146" i="1"/>
  <c r="B1146" i="1" s="1"/>
  <c r="I1228" i="1"/>
  <c r="D1217" i="1" l="1"/>
  <c r="E1217" i="1" s="1"/>
  <c r="F1218" i="1" s="1"/>
  <c r="O1217" i="1"/>
  <c r="N1216" i="1"/>
  <c r="Q1216" i="1"/>
  <c r="R1216" i="1" s="1"/>
  <c r="T1217" i="1"/>
  <c r="J1217" i="1"/>
  <c r="K1217" i="1" s="1"/>
  <c r="L1217" i="1" s="1"/>
  <c r="M1217" i="1" s="1"/>
  <c r="S1217" i="1"/>
  <c r="G1217" i="1"/>
  <c r="H1217" i="1" s="1"/>
  <c r="I1229" i="1"/>
  <c r="A1218" i="1"/>
  <c r="C1148" i="1"/>
  <c r="P1147" i="1"/>
  <c r="B1147" i="1" s="1"/>
  <c r="D1218" i="1" l="1"/>
  <c r="O1218" i="1"/>
  <c r="N1217" i="1"/>
  <c r="C1149" i="1"/>
  <c r="P1148" i="1"/>
  <c r="B1148" i="1" s="1"/>
  <c r="Q1217" i="1"/>
  <c r="R1217" i="1" s="1"/>
  <c r="S1218" i="1"/>
  <c r="T1218" i="1"/>
  <c r="J1218" i="1"/>
  <c r="K1218" i="1" s="1"/>
  <c r="L1218" i="1" s="1"/>
  <c r="M1218" i="1" s="1"/>
  <c r="G1218" i="1"/>
  <c r="H1218" i="1" s="1"/>
  <c r="A1219" i="1"/>
  <c r="E1218" i="1"/>
  <c r="F1219" i="1" s="1"/>
  <c r="I1230" i="1"/>
  <c r="D1219" i="1" l="1"/>
  <c r="O1219" i="1"/>
  <c r="I1231" i="1"/>
  <c r="Q1218" i="1"/>
  <c r="R1218" i="1" s="1"/>
  <c r="T1219" i="1"/>
  <c r="S1219" i="1"/>
  <c r="J1219" i="1"/>
  <c r="K1219" i="1" s="1"/>
  <c r="L1219" i="1" s="1"/>
  <c r="M1219" i="1" s="1"/>
  <c r="G1219" i="1"/>
  <c r="H1219" i="1" s="1"/>
  <c r="C1150" i="1"/>
  <c r="P1149" i="1"/>
  <c r="B1149" i="1" s="1"/>
  <c r="N1218" i="1"/>
  <c r="A1220" i="1"/>
  <c r="E1219" i="1"/>
  <c r="F1220" i="1" s="1"/>
  <c r="D1220" i="1" l="1"/>
  <c r="O1220" i="1"/>
  <c r="C1151" i="1"/>
  <c r="P1150" i="1"/>
  <c r="B1150" i="1" s="1"/>
  <c r="A1221" i="1"/>
  <c r="E1220" i="1"/>
  <c r="F1221" i="1" s="1"/>
  <c r="N1219" i="1"/>
  <c r="Q1219" i="1"/>
  <c r="R1219" i="1" s="1"/>
  <c r="J1220" i="1"/>
  <c r="K1220" i="1" s="1"/>
  <c r="L1220" i="1" s="1"/>
  <c r="M1220" i="1" s="1"/>
  <c r="T1220" i="1"/>
  <c r="S1220" i="1"/>
  <c r="G1220" i="1"/>
  <c r="H1220" i="1" s="1"/>
  <c r="I1232" i="1"/>
  <c r="D1221" i="1" l="1"/>
  <c r="E1221" i="1" s="1"/>
  <c r="F1222" i="1" s="1"/>
  <c r="O1221" i="1"/>
  <c r="C1152" i="1"/>
  <c r="P1151" i="1"/>
  <c r="B1151" i="1" s="1"/>
  <c r="I1233" i="1"/>
  <c r="A1222" i="1"/>
  <c r="N1220" i="1"/>
  <c r="Q1220" i="1"/>
  <c r="R1220" i="1" s="1"/>
  <c r="T1221" i="1"/>
  <c r="S1221" i="1"/>
  <c r="J1221" i="1"/>
  <c r="K1221" i="1" s="1"/>
  <c r="L1221" i="1" s="1"/>
  <c r="M1221" i="1" s="1"/>
  <c r="G1221" i="1"/>
  <c r="D1222" i="1" l="1"/>
  <c r="O1222" i="1"/>
  <c r="G1222" i="1"/>
  <c r="H1222" i="1" s="1"/>
  <c r="C1153" i="1"/>
  <c r="P1152" i="1"/>
  <c r="B1152" i="1" s="1"/>
  <c r="E1222" i="1"/>
  <c r="F1223" i="1" s="1"/>
  <c r="A1223" i="1"/>
  <c r="Q1221" i="1"/>
  <c r="R1221" i="1" s="1"/>
  <c r="T1222" i="1"/>
  <c r="S1222" i="1"/>
  <c r="J1222" i="1"/>
  <c r="K1222" i="1" s="1"/>
  <c r="L1222" i="1" s="1"/>
  <c r="M1222" i="1" s="1"/>
  <c r="I1234" i="1"/>
  <c r="H1221" i="1"/>
  <c r="N1221" i="1" s="1"/>
  <c r="D1223" i="1" l="1"/>
  <c r="E1223" i="1" s="1"/>
  <c r="F1224" i="1" s="1"/>
  <c r="O1223" i="1"/>
  <c r="N1222" i="1"/>
  <c r="Q1222" i="1"/>
  <c r="R1222" i="1" s="1"/>
  <c r="S1223" i="1"/>
  <c r="J1223" i="1"/>
  <c r="K1223" i="1" s="1"/>
  <c r="L1223" i="1" s="1"/>
  <c r="M1223" i="1" s="1"/>
  <c r="T1223" i="1"/>
  <c r="G1223" i="1"/>
  <c r="H1223" i="1" s="1"/>
  <c r="C1154" i="1"/>
  <c r="P1153" i="1"/>
  <c r="B1153" i="1" s="1"/>
  <c r="I1235" i="1"/>
  <c r="A1224" i="1"/>
  <c r="D1224" i="1" l="1"/>
  <c r="E1224" i="1" s="1"/>
  <c r="F1225" i="1" s="1"/>
  <c r="O1224" i="1"/>
  <c r="N1223" i="1"/>
  <c r="I1236" i="1"/>
  <c r="Q1223" i="1"/>
  <c r="R1223" i="1" s="1"/>
  <c r="T1224" i="1"/>
  <c r="S1224" i="1"/>
  <c r="J1224" i="1"/>
  <c r="K1224" i="1" s="1"/>
  <c r="L1224" i="1" s="1"/>
  <c r="M1224" i="1" s="1"/>
  <c r="G1224" i="1"/>
  <c r="H1224" i="1" s="1"/>
  <c r="A1225" i="1"/>
  <c r="C1155" i="1"/>
  <c r="P1154" i="1"/>
  <c r="B1154" i="1" s="1"/>
  <c r="D1225" i="1" l="1"/>
  <c r="O1225" i="1"/>
  <c r="N1224" i="1"/>
  <c r="A1226" i="1"/>
  <c r="E1225" i="1"/>
  <c r="F1226" i="1" s="1"/>
  <c r="Q1224" i="1"/>
  <c r="R1224" i="1" s="1"/>
  <c r="T1225" i="1"/>
  <c r="S1225" i="1"/>
  <c r="J1225" i="1"/>
  <c r="K1225" i="1" s="1"/>
  <c r="L1225" i="1" s="1"/>
  <c r="M1225" i="1" s="1"/>
  <c r="G1225" i="1"/>
  <c r="H1225" i="1" s="1"/>
  <c r="I1237" i="1"/>
  <c r="C1156" i="1"/>
  <c r="P1155" i="1"/>
  <c r="B1155" i="1" s="1"/>
  <c r="D1226" i="1" l="1"/>
  <c r="O1226" i="1"/>
  <c r="N1225" i="1"/>
  <c r="A1227" i="1"/>
  <c r="E1226" i="1"/>
  <c r="F1227" i="1" s="1"/>
  <c r="C1157" i="1"/>
  <c r="P1156" i="1"/>
  <c r="B1156" i="1" s="1"/>
  <c r="I1238" i="1"/>
  <c r="Q1225" i="1"/>
  <c r="R1225" i="1" s="1"/>
  <c r="T1226" i="1"/>
  <c r="S1226" i="1"/>
  <c r="J1226" i="1"/>
  <c r="K1226" i="1" s="1"/>
  <c r="L1226" i="1" s="1"/>
  <c r="M1226" i="1" s="1"/>
  <c r="G1226" i="1"/>
  <c r="H1226" i="1" s="1"/>
  <c r="D1227" i="1" l="1"/>
  <c r="O1227" i="1"/>
  <c r="N1226" i="1"/>
  <c r="Q1226" i="1"/>
  <c r="R1226" i="1" s="1"/>
  <c r="J1227" i="1"/>
  <c r="K1227" i="1" s="1"/>
  <c r="L1227" i="1" s="1"/>
  <c r="M1227" i="1" s="1"/>
  <c r="T1227" i="1"/>
  <c r="S1227" i="1"/>
  <c r="G1227" i="1"/>
  <c r="H1227" i="1" s="1"/>
  <c r="C1158" i="1"/>
  <c r="P1157" i="1"/>
  <c r="B1157" i="1" s="1"/>
  <c r="I1239" i="1"/>
  <c r="A1228" i="1"/>
  <c r="E1227" i="1"/>
  <c r="F1228" i="1" s="1"/>
  <c r="D1228" i="1" l="1"/>
  <c r="O1228" i="1"/>
  <c r="I1240" i="1"/>
  <c r="N1227" i="1"/>
  <c r="Q1227" i="1"/>
  <c r="R1227" i="1" s="1"/>
  <c r="J1228" i="1"/>
  <c r="K1228" i="1" s="1"/>
  <c r="L1228" i="1" s="1"/>
  <c r="M1228" i="1" s="1"/>
  <c r="T1228" i="1"/>
  <c r="S1228" i="1"/>
  <c r="G1228" i="1"/>
  <c r="H1228" i="1" s="1"/>
  <c r="A1229" i="1"/>
  <c r="E1228" i="1"/>
  <c r="F1229" i="1" s="1"/>
  <c r="C1159" i="1"/>
  <c r="P1158" i="1"/>
  <c r="B1158" i="1" s="1"/>
  <c r="D1229" i="1" l="1"/>
  <c r="E1229" i="1" s="1"/>
  <c r="F1230" i="1" s="1"/>
  <c r="O1229" i="1"/>
  <c r="N1228" i="1"/>
  <c r="Q1228" i="1"/>
  <c r="R1228" i="1" s="1"/>
  <c r="T1229" i="1"/>
  <c r="S1229" i="1"/>
  <c r="J1229" i="1"/>
  <c r="K1229" i="1" s="1"/>
  <c r="L1229" i="1" s="1"/>
  <c r="M1229" i="1" s="1"/>
  <c r="G1229" i="1"/>
  <c r="H1229" i="1" s="1"/>
  <c r="A1230" i="1"/>
  <c r="C1160" i="1"/>
  <c r="P1159" i="1"/>
  <c r="B1159" i="1" s="1"/>
  <c r="I1241" i="1"/>
  <c r="D1230" i="1" l="1"/>
  <c r="O1230" i="1"/>
  <c r="N1229" i="1"/>
  <c r="C1161" i="1"/>
  <c r="P1160" i="1"/>
  <c r="B1160" i="1" s="1"/>
  <c r="I1242" i="1"/>
  <c r="Q1229" i="1"/>
  <c r="R1229" i="1" s="1"/>
  <c r="S1230" i="1"/>
  <c r="T1230" i="1"/>
  <c r="J1230" i="1"/>
  <c r="K1230" i="1" s="1"/>
  <c r="L1230" i="1" s="1"/>
  <c r="M1230" i="1" s="1"/>
  <c r="G1230" i="1"/>
  <c r="H1230" i="1" s="1"/>
  <c r="E1230" i="1"/>
  <c r="F1231" i="1" s="1"/>
  <c r="A1231" i="1"/>
  <c r="D1231" i="1" l="1"/>
  <c r="E1231" i="1" s="1"/>
  <c r="F1232" i="1" s="1"/>
  <c r="O1231" i="1"/>
  <c r="N1230" i="1"/>
  <c r="Q1230" i="1"/>
  <c r="R1230" i="1" s="1"/>
  <c r="S1231" i="1"/>
  <c r="J1231" i="1"/>
  <c r="K1231" i="1" s="1"/>
  <c r="L1231" i="1" s="1"/>
  <c r="M1231" i="1" s="1"/>
  <c r="T1231" i="1"/>
  <c r="G1231" i="1"/>
  <c r="H1231" i="1" s="1"/>
  <c r="A1232" i="1"/>
  <c r="I1243" i="1"/>
  <c r="C1162" i="1"/>
  <c r="P1161" i="1"/>
  <c r="B1161" i="1" s="1"/>
  <c r="D1232" i="1" l="1"/>
  <c r="E1232" i="1" s="1"/>
  <c r="F1233" i="1" s="1"/>
  <c r="O1232" i="1"/>
  <c r="A1233" i="1"/>
  <c r="C1163" i="1"/>
  <c r="P1162" i="1"/>
  <c r="B1162" i="1" s="1"/>
  <c r="N1231" i="1"/>
  <c r="I1244" i="1"/>
  <c r="Q1231" i="1"/>
  <c r="R1231" i="1" s="1"/>
  <c r="T1232" i="1"/>
  <c r="S1232" i="1"/>
  <c r="J1232" i="1"/>
  <c r="K1232" i="1" s="1"/>
  <c r="L1232" i="1" s="1"/>
  <c r="M1232" i="1" s="1"/>
  <c r="G1232" i="1"/>
  <c r="H1232" i="1" s="1"/>
  <c r="D1233" i="1" l="1"/>
  <c r="E1233" i="1" s="1"/>
  <c r="F1234" i="1" s="1"/>
  <c r="O1233" i="1"/>
  <c r="N1232" i="1"/>
  <c r="A1234" i="1"/>
  <c r="C1164" i="1"/>
  <c r="P1163" i="1"/>
  <c r="B1163" i="1" s="1"/>
  <c r="I1245" i="1"/>
  <c r="Q1232" i="1"/>
  <c r="R1232" i="1" s="1"/>
  <c r="T1233" i="1"/>
  <c r="S1233" i="1"/>
  <c r="J1233" i="1"/>
  <c r="K1233" i="1" s="1"/>
  <c r="L1233" i="1" s="1"/>
  <c r="M1233" i="1" s="1"/>
  <c r="G1233" i="1"/>
  <c r="H1233" i="1" s="1"/>
  <c r="D1234" i="1" l="1"/>
  <c r="O1234" i="1"/>
  <c r="N1233" i="1"/>
  <c r="I1246" i="1"/>
  <c r="C1165" i="1"/>
  <c r="P1164" i="1"/>
  <c r="B1164" i="1" s="1"/>
  <c r="A1235" i="1"/>
  <c r="E1234" i="1"/>
  <c r="F1235" i="1" s="1"/>
  <c r="Q1233" i="1"/>
  <c r="R1233" i="1" s="1"/>
  <c r="T1234" i="1"/>
  <c r="S1234" i="1"/>
  <c r="J1234" i="1"/>
  <c r="K1234" i="1" s="1"/>
  <c r="L1234" i="1" s="1"/>
  <c r="M1234" i="1" s="1"/>
  <c r="G1234" i="1"/>
  <c r="H1234" i="1" s="1"/>
  <c r="D1235" i="1" l="1"/>
  <c r="O1235" i="1"/>
  <c r="I1247" i="1"/>
  <c r="N1234" i="1"/>
  <c r="Q1234" i="1"/>
  <c r="R1234" i="1" s="1"/>
  <c r="J1235" i="1"/>
  <c r="K1235" i="1" s="1"/>
  <c r="L1235" i="1" s="1"/>
  <c r="M1235" i="1" s="1"/>
  <c r="T1235" i="1"/>
  <c r="S1235" i="1"/>
  <c r="G1235" i="1"/>
  <c r="H1235" i="1" s="1"/>
  <c r="A1236" i="1"/>
  <c r="E1235" i="1"/>
  <c r="F1236" i="1" s="1"/>
  <c r="C1166" i="1"/>
  <c r="P1165" i="1"/>
  <c r="B1165" i="1" s="1"/>
  <c r="D1236" i="1" l="1"/>
  <c r="O1236" i="1"/>
  <c r="N1235" i="1"/>
  <c r="Q1235" i="1"/>
  <c r="R1235" i="1" s="1"/>
  <c r="T1236" i="1"/>
  <c r="S1236" i="1"/>
  <c r="J1236" i="1"/>
  <c r="K1236" i="1" s="1"/>
  <c r="L1236" i="1" s="1"/>
  <c r="M1236" i="1" s="1"/>
  <c r="G1236" i="1"/>
  <c r="H1236" i="1" s="1"/>
  <c r="I1248" i="1"/>
  <c r="C1167" i="1"/>
  <c r="P1166" i="1"/>
  <c r="B1166" i="1" s="1"/>
  <c r="A1237" i="1"/>
  <c r="E1236" i="1"/>
  <c r="F1237" i="1" s="1"/>
  <c r="D1237" i="1" l="1"/>
  <c r="E1237" i="1" s="1"/>
  <c r="F1238" i="1" s="1"/>
  <c r="O1237" i="1"/>
  <c r="Q1236" i="1"/>
  <c r="R1236" i="1" s="1"/>
  <c r="J1237" i="1"/>
  <c r="K1237" i="1" s="1"/>
  <c r="L1237" i="1" s="1"/>
  <c r="M1237" i="1" s="1"/>
  <c r="S1237" i="1"/>
  <c r="T1237" i="1"/>
  <c r="G1237" i="1"/>
  <c r="H1237" i="1" s="1"/>
  <c r="N1236" i="1"/>
  <c r="A1238" i="1"/>
  <c r="C1168" i="1"/>
  <c r="P1167" i="1"/>
  <c r="B1167" i="1" s="1"/>
  <c r="I1249" i="1"/>
  <c r="D1238" i="1" l="1"/>
  <c r="O1238" i="1"/>
  <c r="I1250" i="1"/>
  <c r="A1239" i="1"/>
  <c r="E1238" i="1"/>
  <c r="F1239" i="1" s="1"/>
  <c r="N1237" i="1"/>
  <c r="C1169" i="1"/>
  <c r="P1168" i="1"/>
  <c r="B1168" i="1" s="1"/>
  <c r="Q1237" i="1"/>
  <c r="R1237" i="1" s="1"/>
  <c r="T1238" i="1"/>
  <c r="J1238" i="1"/>
  <c r="K1238" i="1" s="1"/>
  <c r="L1238" i="1" s="1"/>
  <c r="M1238" i="1" s="1"/>
  <c r="S1238" i="1"/>
  <c r="G1238" i="1"/>
  <c r="H1238" i="1" s="1"/>
  <c r="D1239" i="1" l="1"/>
  <c r="E1239" i="1" s="1"/>
  <c r="F1240" i="1" s="1"/>
  <c r="O1239" i="1"/>
  <c r="N1238" i="1"/>
  <c r="I1251" i="1"/>
  <c r="C1170" i="1"/>
  <c r="P1169" i="1"/>
  <c r="B1169" i="1" s="1"/>
  <c r="Q1238" i="1"/>
  <c r="R1238" i="1" s="1"/>
  <c r="S1239" i="1"/>
  <c r="J1239" i="1"/>
  <c r="K1239" i="1" s="1"/>
  <c r="L1239" i="1" s="1"/>
  <c r="M1239" i="1" s="1"/>
  <c r="T1239" i="1"/>
  <c r="G1239" i="1"/>
  <c r="H1239" i="1" s="1"/>
  <c r="A1240" i="1"/>
  <c r="D1240" i="1" l="1"/>
  <c r="O1240" i="1"/>
  <c r="N1239" i="1"/>
  <c r="A1241" i="1"/>
  <c r="E1240" i="1"/>
  <c r="F1241" i="1" s="1"/>
  <c r="I1252" i="1"/>
  <c r="T1240" i="1"/>
  <c r="S1240" i="1"/>
  <c r="Q1239" i="1"/>
  <c r="R1239" i="1" s="1"/>
  <c r="J1240" i="1"/>
  <c r="K1240" i="1" s="1"/>
  <c r="L1240" i="1" s="1"/>
  <c r="M1240" i="1" s="1"/>
  <c r="G1240" i="1"/>
  <c r="H1240" i="1" s="1"/>
  <c r="C1171" i="1"/>
  <c r="P1170" i="1"/>
  <c r="B1170" i="1" s="1"/>
  <c r="D1241" i="1" l="1"/>
  <c r="E1241" i="1" s="1"/>
  <c r="F1242" i="1" s="1"/>
  <c r="O1241" i="1"/>
  <c r="N1240" i="1"/>
  <c r="C1172" i="1"/>
  <c r="P1171" i="1"/>
  <c r="B1171" i="1" s="1"/>
  <c r="I1253" i="1"/>
  <c r="A1242" i="1"/>
  <c r="J1241" i="1"/>
  <c r="K1241" i="1" s="1"/>
  <c r="L1241" i="1" s="1"/>
  <c r="M1241" i="1" s="1"/>
  <c r="T1241" i="1"/>
  <c r="S1241" i="1"/>
  <c r="Q1240" i="1"/>
  <c r="R1240" i="1" s="1"/>
  <c r="G1241" i="1"/>
  <c r="H1241" i="1" s="1"/>
  <c r="D1242" i="1" l="1"/>
  <c r="O1242" i="1"/>
  <c r="N1241" i="1"/>
  <c r="T1242" i="1"/>
  <c r="Q1241" i="1"/>
  <c r="R1241" i="1" s="1"/>
  <c r="J1242" i="1"/>
  <c r="K1242" i="1" s="1"/>
  <c r="L1242" i="1" s="1"/>
  <c r="M1242" i="1" s="1"/>
  <c r="S1242" i="1"/>
  <c r="G1242" i="1"/>
  <c r="H1242" i="1" s="1"/>
  <c r="I1254" i="1"/>
  <c r="C1173" i="1"/>
  <c r="P1172" i="1"/>
  <c r="B1172" i="1" s="1"/>
  <c r="E1242" i="1"/>
  <c r="F1243" i="1" s="1"/>
  <c r="A1243" i="1"/>
  <c r="D1243" i="1" l="1"/>
  <c r="O1243" i="1"/>
  <c r="S1243" i="1"/>
  <c r="T1243" i="1"/>
  <c r="J1243" i="1"/>
  <c r="K1243" i="1" s="1"/>
  <c r="L1243" i="1" s="1"/>
  <c r="M1243" i="1" s="1"/>
  <c r="Q1242" i="1"/>
  <c r="R1242" i="1" s="1"/>
  <c r="G1243" i="1"/>
  <c r="H1243" i="1" s="1"/>
  <c r="I1255" i="1"/>
  <c r="E1243" i="1"/>
  <c r="F1244" i="1" s="1"/>
  <c r="A1244" i="1"/>
  <c r="N1242" i="1"/>
  <c r="C1174" i="1"/>
  <c r="P1173" i="1"/>
  <c r="B1173" i="1" s="1"/>
  <c r="D1244" i="1" l="1"/>
  <c r="O1244" i="1"/>
  <c r="I1256" i="1"/>
  <c r="C1175" i="1"/>
  <c r="P1174" i="1"/>
  <c r="B1174" i="1" s="1"/>
  <c r="E1244" i="1"/>
  <c r="F1245" i="1" s="1"/>
  <c r="A1245" i="1"/>
  <c r="N1243" i="1"/>
  <c r="T1244" i="1"/>
  <c r="S1244" i="1"/>
  <c r="Q1243" i="1"/>
  <c r="R1243" i="1" s="1"/>
  <c r="J1244" i="1"/>
  <c r="K1244" i="1" s="1"/>
  <c r="L1244" i="1" s="1"/>
  <c r="M1244" i="1" s="1"/>
  <c r="G1244" i="1"/>
  <c r="H1244" i="1" s="1"/>
  <c r="D1245" i="1" l="1"/>
  <c r="O1245" i="1"/>
  <c r="J1245" i="1"/>
  <c r="K1245" i="1" s="1"/>
  <c r="L1245" i="1" s="1"/>
  <c r="M1245" i="1" s="1"/>
  <c r="T1245" i="1"/>
  <c r="S1245" i="1"/>
  <c r="Q1244" i="1"/>
  <c r="R1244" i="1" s="1"/>
  <c r="G1245" i="1"/>
  <c r="H1245" i="1" s="1"/>
  <c r="C1176" i="1"/>
  <c r="P1175" i="1"/>
  <c r="B1175" i="1" s="1"/>
  <c r="N1244" i="1"/>
  <c r="E1245" i="1"/>
  <c r="F1246" i="1" s="1"/>
  <c r="A1246" i="1"/>
  <c r="I1257" i="1"/>
  <c r="D1246" i="1" l="1"/>
  <c r="E1246" i="1" s="1"/>
  <c r="F1247" i="1" s="1"/>
  <c r="O1246" i="1"/>
  <c r="N1245" i="1"/>
  <c r="I1258" i="1"/>
  <c r="T1246" i="1"/>
  <c r="S1246" i="1"/>
  <c r="Q1245" i="1"/>
  <c r="R1245" i="1" s="1"/>
  <c r="J1246" i="1"/>
  <c r="K1246" i="1" s="1"/>
  <c r="L1246" i="1" s="1"/>
  <c r="M1246" i="1" s="1"/>
  <c r="G1246" i="1"/>
  <c r="H1246" i="1" s="1"/>
  <c r="A1247" i="1"/>
  <c r="C1177" i="1"/>
  <c r="P1176" i="1"/>
  <c r="B1176" i="1" s="1"/>
  <c r="D1247" i="1" l="1"/>
  <c r="E1247" i="1" s="1"/>
  <c r="F1248" i="1" s="1"/>
  <c r="O1247" i="1"/>
  <c r="I1259" i="1"/>
  <c r="A1248" i="1"/>
  <c r="C1178" i="1"/>
  <c r="P1177" i="1"/>
  <c r="B1177" i="1" s="1"/>
  <c r="N1246" i="1"/>
  <c r="J1247" i="1"/>
  <c r="K1247" i="1" s="1"/>
  <c r="L1247" i="1" s="1"/>
  <c r="M1247" i="1" s="1"/>
  <c r="T1247" i="1"/>
  <c r="S1247" i="1"/>
  <c r="Q1246" i="1"/>
  <c r="R1246" i="1" s="1"/>
  <c r="G1247" i="1"/>
  <c r="H1247" i="1" s="1"/>
  <c r="D1248" i="1" l="1"/>
  <c r="O1248" i="1"/>
  <c r="N1247" i="1"/>
  <c r="J1248" i="1"/>
  <c r="K1248" i="1" s="1"/>
  <c r="L1248" i="1" s="1"/>
  <c r="M1248" i="1" s="1"/>
  <c r="T1248" i="1"/>
  <c r="Q1247" i="1"/>
  <c r="R1247" i="1" s="1"/>
  <c r="S1248" i="1"/>
  <c r="G1248" i="1"/>
  <c r="H1248" i="1" s="1"/>
  <c r="C1179" i="1"/>
  <c r="P1178" i="1"/>
  <c r="B1178" i="1" s="1"/>
  <c r="E1248" i="1"/>
  <c r="F1249" i="1" s="1"/>
  <c r="A1249" i="1"/>
  <c r="I1260" i="1"/>
  <c r="D1249" i="1" l="1"/>
  <c r="O1249" i="1"/>
  <c r="N1248" i="1"/>
  <c r="S1249" i="1"/>
  <c r="T1249" i="1"/>
  <c r="J1249" i="1"/>
  <c r="K1249" i="1" s="1"/>
  <c r="L1249" i="1" s="1"/>
  <c r="M1249" i="1" s="1"/>
  <c r="Q1248" i="1"/>
  <c r="R1248" i="1" s="1"/>
  <c r="G1249" i="1"/>
  <c r="H1249" i="1" s="1"/>
  <c r="I1261" i="1"/>
  <c r="A1250" i="1"/>
  <c r="E1249" i="1"/>
  <c r="F1250" i="1" s="1"/>
  <c r="C1180" i="1"/>
  <c r="P1179" i="1"/>
  <c r="B1179" i="1" s="1"/>
  <c r="D1250" i="1" l="1"/>
  <c r="O1250" i="1"/>
  <c r="I1262" i="1"/>
  <c r="C1181" i="1"/>
  <c r="P1180" i="1"/>
  <c r="B1180" i="1" s="1"/>
  <c r="N1249" i="1"/>
  <c r="A1251" i="1"/>
  <c r="E1250" i="1"/>
  <c r="F1251" i="1" s="1"/>
  <c r="T1250" i="1"/>
  <c r="S1250" i="1"/>
  <c r="Q1249" i="1"/>
  <c r="R1249" i="1" s="1"/>
  <c r="J1250" i="1"/>
  <c r="K1250" i="1" s="1"/>
  <c r="L1250" i="1" s="1"/>
  <c r="M1250" i="1" s="1"/>
  <c r="G1250" i="1"/>
  <c r="H1250" i="1" s="1"/>
  <c r="D1251" i="1" l="1"/>
  <c r="O1251" i="1"/>
  <c r="N1250" i="1"/>
  <c r="S1251" i="1"/>
  <c r="T1251" i="1"/>
  <c r="J1251" i="1"/>
  <c r="K1251" i="1" s="1"/>
  <c r="L1251" i="1" s="1"/>
  <c r="M1251" i="1" s="1"/>
  <c r="Q1250" i="1"/>
  <c r="R1250" i="1" s="1"/>
  <c r="G1251" i="1"/>
  <c r="H1251" i="1" s="1"/>
  <c r="C1182" i="1"/>
  <c r="P1181" i="1"/>
  <c r="B1181" i="1" s="1"/>
  <c r="E1251" i="1"/>
  <c r="F1252" i="1" s="1"/>
  <c r="A1252" i="1"/>
  <c r="I1263" i="1"/>
  <c r="D1252" i="1" l="1"/>
  <c r="E1252" i="1" s="1"/>
  <c r="F1253" i="1" s="1"/>
  <c r="O1252" i="1"/>
  <c r="G1252" i="1"/>
  <c r="H1252" i="1" s="1"/>
  <c r="J1252" i="1"/>
  <c r="K1252" i="1" s="1"/>
  <c r="L1252" i="1" s="1"/>
  <c r="M1252" i="1" s="1"/>
  <c r="T1252" i="1"/>
  <c r="Q1251" i="1"/>
  <c r="R1251" i="1" s="1"/>
  <c r="S1252" i="1"/>
  <c r="C1183" i="1"/>
  <c r="P1182" i="1"/>
  <c r="B1182" i="1" s="1"/>
  <c r="N1251" i="1"/>
  <c r="I1264" i="1"/>
  <c r="A1253" i="1"/>
  <c r="D1253" i="1" l="1"/>
  <c r="O1253" i="1"/>
  <c r="C1184" i="1"/>
  <c r="P1183" i="1"/>
  <c r="B1183" i="1" s="1"/>
  <c r="N1252" i="1"/>
  <c r="G1253" i="1"/>
  <c r="I1265" i="1"/>
  <c r="E1253" i="1"/>
  <c r="F1254" i="1" s="1"/>
  <c r="A1254" i="1"/>
  <c r="J1253" i="1"/>
  <c r="K1253" i="1" s="1"/>
  <c r="L1253" i="1" s="1"/>
  <c r="M1253" i="1" s="1"/>
  <c r="S1253" i="1"/>
  <c r="Q1252" i="1"/>
  <c r="R1252" i="1" s="1"/>
  <c r="T1253" i="1"/>
  <c r="D1254" i="1" l="1"/>
  <c r="E1254" i="1" s="1"/>
  <c r="F1255" i="1" s="1"/>
  <c r="O1254" i="1"/>
  <c r="G1254" i="1"/>
  <c r="S1254" i="1"/>
  <c r="J1254" i="1"/>
  <c r="K1254" i="1" s="1"/>
  <c r="L1254" i="1" s="1"/>
  <c r="M1254" i="1" s="1"/>
  <c r="Q1253" i="1"/>
  <c r="R1253" i="1" s="1"/>
  <c r="T1254" i="1"/>
  <c r="C1185" i="1"/>
  <c r="P1184" i="1"/>
  <c r="B1184" i="1" s="1"/>
  <c r="I1266" i="1"/>
  <c r="A1255" i="1"/>
  <c r="H1253" i="1"/>
  <c r="N1253" i="1" s="1"/>
  <c r="D1255" i="1" l="1"/>
  <c r="O1255" i="1"/>
  <c r="G1255" i="1"/>
  <c r="H1254" i="1"/>
  <c r="N1254" i="1" s="1"/>
  <c r="A1256" i="1"/>
  <c r="E1255" i="1"/>
  <c r="F1256" i="1" s="1"/>
  <c r="S1255" i="1"/>
  <c r="J1255" i="1"/>
  <c r="K1255" i="1" s="1"/>
  <c r="L1255" i="1" s="1"/>
  <c r="M1255" i="1" s="1"/>
  <c r="Q1254" i="1"/>
  <c r="R1254" i="1" s="1"/>
  <c r="T1255" i="1"/>
  <c r="I1267" i="1"/>
  <c r="C1186" i="1"/>
  <c r="P1185" i="1"/>
  <c r="B1185" i="1" s="1"/>
  <c r="D1256" i="1" l="1"/>
  <c r="O1256" i="1"/>
  <c r="G1256" i="1"/>
  <c r="C1187" i="1"/>
  <c r="P1186" i="1"/>
  <c r="B1186" i="1" s="1"/>
  <c r="I1268" i="1"/>
  <c r="E1256" i="1"/>
  <c r="F1257" i="1" s="1"/>
  <c r="A1257" i="1"/>
  <c r="H1255" i="1"/>
  <c r="N1255" i="1" s="1"/>
  <c r="S1256" i="1"/>
  <c r="Q1255" i="1"/>
  <c r="R1255" i="1" s="1"/>
  <c r="T1256" i="1"/>
  <c r="J1256" i="1"/>
  <c r="K1256" i="1" s="1"/>
  <c r="L1256" i="1" s="1"/>
  <c r="M1256" i="1" s="1"/>
  <c r="D1257" i="1" l="1"/>
  <c r="O1257" i="1"/>
  <c r="S1257" i="1"/>
  <c r="J1257" i="1"/>
  <c r="K1257" i="1" s="1"/>
  <c r="L1257" i="1" s="1"/>
  <c r="M1257" i="1" s="1"/>
  <c r="T1257" i="1"/>
  <c r="Q1256" i="1"/>
  <c r="R1256" i="1" s="1"/>
  <c r="C1188" i="1"/>
  <c r="P1187" i="1"/>
  <c r="B1187" i="1" s="1"/>
  <c r="E1257" i="1"/>
  <c r="F1258" i="1" s="1"/>
  <c r="A1258" i="1"/>
  <c r="I1269" i="1"/>
  <c r="G1257" i="1"/>
  <c r="H1256" i="1"/>
  <c r="N1256" i="1" s="1"/>
  <c r="D1258" i="1" l="1"/>
  <c r="O1258" i="1"/>
  <c r="G1258" i="1"/>
  <c r="H1258" i="1" s="1"/>
  <c r="H1257" i="1"/>
  <c r="N1257" i="1" s="1"/>
  <c r="I1270" i="1"/>
  <c r="A1259" i="1"/>
  <c r="E1258" i="1"/>
  <c r="F1259" i="1" s="1"/>
  <c r="S1258" i="1"/>
  <c r="J1258" i="1"/>
  <c r="K1258" i="1" s="1"/>
  <c r="L1258" i="1" s="1"/>
  <c r="M1258" i="1" s="1"/>
  <c r="Q1257" i="1"/>
  <c r="R1257" i="1" s="1"/>
  <c r="T1258" i="1"/>
  <c r="C1189" i="1"/>
  <c r="P1188" i="1"/>
  <c r="B1188" i="1" s="1"/>
  <c r="D1259" i="1" l="1"/>
  <c r="E1259" i="1" s="1"/>
  <c r="F1260" i="1" s="1"/>
  <c r="O1259" i="1"/>
  <c r="N1258" i="1"/>
  <c r="C1190" i="1"/>
  <c r="P1189" i="1"/>
  <c r="B1189" i="1" s="1"/>
  <c r="T1259" i="1"/>
  <c r="S1259" i="1"/>
  <c r="J1259" i="1"/>
  <c r="K1259" i="1" s="1"/>
  <c r="L1259" i="1" s="1"/>
  <c r="M1259" i="1" s="1"/>
  <c r="Q1258" i="1"/>
  <c r="R1258" i="1" s="1"/>
  <c r="I1271" i="1"/>
  <c r="G1259" i="1"/>
  <c r="A1260" i="1"/>
  <c r="D1260" i="1" l="1"/>
  <c r="O1260" i="1"/>
  <c r="I1272" i="1"/>
  <c r="C1191" i="1"/>
  <c r="P1190" i="1"/>
  <c r="B1190" i="1" s="1"/>
  <c r="T1260" i="1"/>
  <c r="S1260" i="1"/>
  <c r="Q1259" i="1"/>
  <c r="R1259" i="1" s="1"/>
  <c r="J1260" i="1"/>
  <c r="K1260" i="1" s="1"/>
  <c r="L1260" i="1" s="1"/>
  <c r="M1260" i="1" s="1"/>
  <c r="G1260" i="1"/>
  <c r="A1261" i="1"/>
  <c r="E1260" i="1"/>
  <c r="F1261" i="1" s="1"/>
  <c r="H1259" i="1"/>
  <c r="N1259" i="1" s="1"/>
  <c r="D1261" i="1" l="1"/>
  <c r="O1261" i="1"/>
  <c r="S1261" i="1"/>
  <c r="T1261" i="1"/>
  <c r="J1261" i="1"/>
  <c r="K1261" i="1" s="1"/>
  <c r="L1261" i="1" s="1"/>
  <c r="M1261" i="1" s="1"/>
  <c r="Q1260" i="1"/>
  <c r="R1260" i="1" s="1"/>
  <c r="C1192" i="1"/>
  <c r="P1191" i="1"/>
  <c r="B1191" i="1" s="1"/>
  <c r="G1261" i="1"/>
  <c r="I1273" i="1"/>
  <c r="H1260" i="1"/>
  <c r="N1260" i="1" s="1"/>
  <c r="E1261" i="1"/>
  <c r="F1262" i="1" s="1"/>
  <c r="A1262" i="1"/>
  <c r="D1262" i="1" l="1"/>
  <c r="E1262" i="1" s="1"/>
  <c r="F1263" i="1" s="1"/>
  <c r="O1262" i="1"/>
  <c r="G1262" i="1"/>
  <c r="H1262" i="1" s="1"/>
  <c r="H1261" i="1"/>
  <c r="N1261" i="1" s="1"/>
  <c r="S1262" i="1"/>
  <c r="T1262" i="1"/>
  <c r="J1262" i="1"/>
  <c r="K1262" i="1" s="1"/>
  <c r="L1262" i="1" s="1"/>
  <c r="M1262" i="1" s="1"/>
  <c r="Q1261" i="1"/>
  <c r="R1261" i="1" s="1"/>
  <c r="I1274" i="1"/>
  <c r="A1263" i="1"/>
  <c r="C1193" i="1"/>
  <c r="P1192" i="1"/>
  <c r="B1192" i="1" s="1"/>
  <c r="D1263" i="1" l="1"/>
  <c r="O1263" i="1"/>
  <c r="G1263" i="1"/>
  <c r="H1263" i="1" s="1"/>
  <c r="N1262" i="1"/>
  <c r="I1275" i="1"/>
  <c r="C1194" i="1"/>
  <c r="P1193" i="1"/>
  <c r="B1193" i="1" s="1"/>
  <c r="E1263" i="1"/>
  <c r="F1264" i="1" s="1"/>
  <c r="A1264" i="1"/>
  <c r="T1263" i="1"/>
  <c r="Q1262" i="1"/>
  <c r="R1262" i="1" s="1"/>
  <c r="S1263" i="1"/>
  <c r="J1263" i="1"/>
  <c r="K1263" i="1" s="1"/>
  <c r="L1263" i="1" s="1"/>
  <c r="M1263" i="1" s="1"/>
  <c r="D1264" i="1" l="1"/>
  <c r="O1264" i="1"/>
  <c r="G1264" i="1"/>
  <c r="H1264" i="1" s="1"/>
  <c r="N1263" i="1"/>
  <c r="C1195" i="1"/>
  <c r="P1194" i="1"/>
  <c r="B1194" i="1" s="1"/>
  <c r="T1264" i="1"/>
  <c r="S1264" i="1"/>
  <c r="Q1263" i="1"/>
  <c r="R1263" i="1" s="1"/>
  <c r="J1264" i="1"/>
  <c r="K1264" i="1" s="1"/>
  <c r="L1264" i="1" s="1"/>
  <c r="M1264" i="1" s="1"/>
  <c r="E1264" i="1"/>
  <c r="F1265" i="1" s="1"/>
  <c r="A1265" i="1"/>
  <c r="I1276" i="1"/>
  <c r="D1265" i="1" l="1"/>
  <c r="E1265" i="1" s="1"/>
  <c r="F1266" i="1" s="1"/>
  <c r="O1265" i="1"/>
  <c r="J1265" i="1"/>
  <c r="K1265" i="1" s="1"/>
  <c r="L1265" i="1" s="1"/>
  <c r="M1265" i="1" s="1"/>
  <c r="T1265" i="1"/>
  <c r="Q1264" i="1"/>
  <c r="R1264" i="1" s="1"/>
  <c r="S1265" i="1"/>
  <c r="C1196" i="1"/>
  <c r="P1195" i="1"/>
  <c r="B1195" i="1" s="1"/>
  <c r="I1277" i="1"/>
  <c r="A1266" i="1"/>
  <c r="N1264" i="1"/>
  <c r="G1265" i="1"/>
  <c r="D1266" i="1" l="1"/>
  <c r="O1266" i="1"/>
  <c r="I1278" i="1"/>
  <c r="J1266" i="1"/>
  <c r="K1266" i="1" s="1"/>
  <c r="L1266" i="1" s="1"/>
  <c r="M1266" i="1" s="1"/>
  <c r="Q1265" i="1"/>
  <c r="R1265" i="1" s="1"/>
  <c r="S1266" i="1"/>
  <c r="T1266" i="1"/>
  <c r="C1197" i="1"/>
  <c r="P1196" i="1"/>
  <c r="B1196" i="1" s="1"/>
  <c r="G1266" i="1"/>
  <c r="H1265" i="1"/>
  <c r="N1265" i="1" s="1"/>
  <c r="A1267" i="1"/>
  <c r="E1266" i="1"/>
  <c r="F1267" i="1" s="1"/>
  <c r="D1267" i="1" l="1"/>
  <c r="O1267" i="1"/>
  <c r="G1267" i="1"/>
  <c r="H1267" i="1" s="1"/>
  <c r="E1267" i="1"/>
  <c r="F1268" i="1" s="1"/>
  <c r="A1268" i="1"/>
  <c r="H1266" i="1"/>
  <c r="N1266" i="1" s="1"/>
  <c r="I1279" i="1"/>
  <c r="C1198" i="1"/>
  <c r="P1197" i="1"/>
  <c r="B1197" i="1" s="1"/>
  <c r="T1267" i="1"/>
  <c r="S1267" i="1"/>
  <c r="Q1266" i="1"/>
  <c r="R1266" i="1" s="1"/>
  <c r="J1267" i="1"/>
  <c r="K1267" i="1" s="1"/>
  <c r="L1267" i="1" s="1"/>
  <c r="M1267" i="1" s="1"/>
  <c r="D1268" i="1" l="1"/>
  <c r="O1268" i="1"/>
  <c r="N1267" i="1"/>
  <c r="J1268" i="1"/>
  <c r="K1268" i="1" s="1"/>
  <c r="L1268" i="1" s="1"/>
  <c r="M1268" i="1" s="1"/>
  <c r="T1268" i="1"/>
  <c r="Q1267" i="1"/>
  <c r="R1267" i="1" s="1"/>
  <c r="S1268" i="1"/>
  <c r="I1280" i="1"/>
  <c r="G1268" i="1"/>
  <c r="H1268" i="1" s="1"/>
  <c r="C1199" i="1"/>
  <c r="P1198" i="1"/>
  <c r="B1198" i="1" s="1"/>
  <c r="E1268" i="1"/>
  <c r="F1269" i="1" s="1"/>
  <c r="A1269" i="1"/>
  <c r="D1269" i="1" l="1"/>
  <c r="O1269" i="1"/>
  <c r="G1269" i="1"/>
  <c r="H1269" i="1" s="1"/>
  <c r="E1269" i="1"/>
  <c r="F1270" i="1" s="1"/>
  <c r="A1270" i="1"/>
  <c r="N1268" i="1"/>
  <c r="C1200" i="1"/>
  <c r="P1199" i="1"/>
  <c r="B1199" i="1" s="1"/>
  <c r="J1269" i="1"/>
  <c r="K1269" i="1" s="1"/>
  <c r="L1269" i="1" s="1"/>
  <c r="M1269" i="1" s="1"/>
  <c r="Q1268" i="1"/>
  <c r="R1268" i="1" s="1"/>
  <c r="T1269" i="1"/>
  <c r="S1269" i="1"/>
  <c r="I1281" i="1"/>
  <c r="D1270" i="1" l="1"/>
  <c r="O1270" i="1"/>
  <c r="J1270" i="1"/>
  <c r="K1270" i="1" s="1"/>
  <c r="L1270" i="1" s="1"/>
  <c r="M1270" i="1" s="1"/>
  <c r="T1270" i="1"/>
  <c r="Q1269" i="1"/>
  <c r="R1269" i="1" s="1"/>
  <c r="S1270" i="1"/>
  <c r="N1269" i="1"/>
  <c r="I1282" i="1"/>
  <c r="E1270" i="1"/>
  <c r="F1271" i="1" s="1"/>
  <c r="A1271" i="1"/>
  <c r="C1201" i="1"/>
  <c r="P1200" i="1"/>
  <c r="B1200" i="1" s="1"/>
  <c r="G1270" i="1"/>
  <c r="D1271" i="1" l="1"/>
  <c r="O1271" i="1"/>
  <c r="G1271" i="1"/>
  <c r="H1271" i="1" s="1"/>
  <c r="E1271" i="1"/>
  <c r="F1272" i="1" s="1"/>
  <c r="A1272" i="1"/>
  <c r="I1283" i="1"/>
  <c r="C1202" i="1"/>
  <c r="P1201" i="1"/>
  <c r="B1201" i="1" s="1"/>
  <c r="T1271" i="1"/>
  <c r="J1271" i="1"/>
  <c r="K1271" i="1" s="1"/>
  <c r="L1271" i="1" s="1"/>
  <c r="M1271" i="1" s="1"/>
  <c r="S1271" i="1"/>
  <c r="Q1270" i="1"/>
  <c r="R1270" i="1" s="1"/>
  <c r="H1270" i="1"/>
  <c r="N1270" i="1" s="1"/>
  <c r="D1272" i="1" l="1"/>
  <c r="O1272" i="1"/>
  <c r="G1272" i="1"/>
  <c r="H1272" i="1" s="1"/>
  <c r="N1271" i="1"/>
  <c r="I1284" i="1"/>
  <c r="E1272" i="1"/>
  <c r="F1273" i="1" s="1"/>
  <c r="A1273" i="1"/>
  <c r="C1203" i="1"/>
  <c r="P1202" i="1"/>
  <c r="B1202" i="1" s="1"/>
  <c r="J1272" i="1"/>
  <c r="K1272" i="1" s="1"/>
  <c r="L1272" i="1" s="1"/>
  <c r="M1272" i="1" s="1"/>
  <c r="T1272" i="1"/>
  <c r="Q1271" i="1"/>
  <c r="R1271" i="1" s="1"/>
  <c r="S1272" i="1"/>
  <c r="D1273" i="1" l="1"/>
  <c r="O1273" i="1"/>
  <c r="N1272" i="1"/>
  <c r="C1204" i="1"/>
  <c r="P1203" i="1"/>
  <c r="B1203" i="1" s="1"/>
  <c r="T1273" i="1"/>
  <c r="J1273" i="1"/>
  <c r="K1273" i="1" s="1"/>
  <c r="L1273" i="1" s="1"/>
  <c r="M1273" i="1" s="1"/>
  <c r="S1273" i="1"/>
  <c r="Q1272" i="1"/>
  <c r="R1272" i="1" s="1"/>
  <c r="G1273" i="1"/>
  <c r="H1273" i="1" s="1"/>
  <c r="I1285" i="1"/>
  <c r="E1273" i="1"/>
  <c r="F1274" i="1" s="1"/>
  <c r="A1274" i="1"/>
  <c r="D1274" i="1" l="1"/>
  <c r="E1274" i="1" s="1"/>
  <c r="F1275" i="1" s="1"/>
  <c r="O1274" i="1"/>
  <c r="C1205" i="1"/>
  <c r="P1204" i="1"/>
  <c r="B1204" i="1" s="1"/>
  <c r="S1274" i="1"/>
  <c r="J1274" i="1"/>
  <c r="K1274" i="1" s="1"/>
  <c r="L1274" i="1" s="1"/>
  <c r="M1274" i="1" s="1"/>
  <c r="Q1273" i="1"/>
  <c r="R1273" i="1" s="1"/>
  <c r="T1274" i="1"/>
  <c r="N1273" i="1"/>
  <c r="A1275" i="1"/>
  <c r="I1286" i="1"/>
  <c r="G1274" i="1"/>
  <c r="H1274" i="1" s="1"/>
  <c r="D1275" i="1" l="1"/>
  <c r="E1275" i="1" s="1"/>
  <c r="F1276" i="1" s="1"/>
  <c r="O1275" i="1"/>
  <c r="G1275" i="1"/>
  <c r="H1275" i="1" s="1"/>
  <c r="I1287" i="1"/>
  <c r="J1275" i="1"/>
  <c r="K1275" i="1" s="1"/>
  <c r="L1275" i="1" s="1"/>
  <c r="M1275" i="1" s="1"/>
  <c r="T1275" i="1"/>
  <c r="S1275" i="1"/>
  <c r="Q1274" i="1"/>
  <c r="R1274" i="1" s="1"/>
  <c r="N1274" i="1"/>
  <c r="A1276" i="1"/>
  <c r="C1206" i="1"/>
  <c r="P1205" i="1"/>
  <c r="B1205" i="1" s="1"/>
  <c r="D1276" i="1" l="1"/>
  <c r="E1276" i="1" s="1"/>
  <c r="F1277" i="1" s="1"/>
  <c r="O1276" i="1"/>
  <c r="G1276" i="1"/>
  <c r="H1276" i="1" s="1"/>
  <c r="C1207" i="1"/>
  <c r="P1206" i="1"/>
  <c r="B1206" i="1" s="1"/>
  <c r="S1276" i="1"/>
  <c r="Q1275" i="1"/>
  <c r="R1275" i="1" s="1"/>
  <c r="T1276" i="1"/>
  <c r="J1276" i="1"/>
  <c r="K1276" i="1" s="1"/>
  <c r="L1276" i="1" s="1"/>
  <c r="M1276" i="1" s="1"/>
  <c r="I1288" i="1"/>
  <c r="N1275" i="1"/>
  <c r="A1277" i="1"/>
  <c r="D1277" i="1" l="1"/>
  <c r="O1277" i="1"/>
  <c r="N1276" i="1"/>
  <c r="T1277" i="1"/>
  <c r="S1277" i="1"/>
  <c r="J1277" i="1"/>
  <c r="K1277" i="1" s="1"/>
  <c r="L1277" i="1" s="1"/>
  <c r="M1277" i="1" s="1"/>
  <c r="Q1276" i="1"/>
  <c r="R1276" i="1" s="1"/>
  <c r="C1208" i="1"/>
  <c r="P1207" i="1"/>
  <c r="B1207" i="1" s="1"/>
  <c r="I1289" i="1"/>
  <c r="G1277" i="1"/>
  <c r="H1277" i="1" s="1"/>
  <c r="E1277" i="1"/>
  <c r="F1278" i="1" s="1"/>
  <c r="A1278" i="1"/>
  <c r="D1278" i="1" l="1"/>
  <c r="O1278" i="1"/>
  <c r="N1277" i="1"/>
  <c r="S1278" i="1"/>
  <c r="J1278" i="1"/>
  <c r="K1278" i="1" s="1"/>
  <c r="L1278" i="1" s="1"/>
  <c r="M1278" i="1" s="1"/>
  <c r="Q1277" i="1"/>
  <c r="R1277" i="1" s="1"/>
  <c r="T1278" i="1"/>
  <c r="I1290" i="1"/>
  <c r="E1278" i="1"/>
  <c r="F1279" i="1" s="1"/>
  <c r="A1279" i="1"/>
  <c r="G1278" i="1"/>
  <c r="C1209" i="1"/>
  <c r="P1208" i="1"/>
  <c r="B1208" i="1" s="1"/>
  <c r="D1279" i="1" l="1"/>
  <c r="O1279" i="1"/>
  <c r="J1279" i="1"/>
  <c r="K1279" i="1" s="1"/>
  <c r="L1279" i="1" s="1"/>
  <c r="M1279" i="1" s="1"/>
  <c r="T1279" i="1"/>
  <c r="Q1278" i="1"/>
  <c r="R1278" i="1" s="1"/>
  <c r="S1279" i="1"/>
  <c r="I1291" i="1"/>
  <c r="C1210" i="1"/>
  <c r="P1209" i="1"/>
  <c r="B1209" i="1" s="1"/>
  <c r="G1279" i="1"/>
  <c r="H1279" i="1" s="1"/>
  <c r="H1278" i="1"/>
  <c r="N1278" i="1" s="1"/>
  <c r="E1279" i="1"/>
  <c r="F1280" i="1" s="1"/>
  <c r="A1280" i="1"/>
  <c r="D1280" i="1" l="1"/>
  <c r="O1280" i="1"/>
  <c r="C1211" i="1"/>
  <c r="P1210" i="1"/>
  <c r="B1210" i="1" s="1"/>
  <c r="E1280" i="1"/>
  <c r="F1281" i="1" s="1"/>
  <c r="A1281" i="1"/>
  <c r="I1292" i="1"/>
  <c r="N1279" i="1"/>
  <c r="T1280" i="1"/>
  <c r="S1280" i="1"/>
  <c r="Q1279" i="1"/>
  <c r="R1279" i="1" s="1"/>
  <c r="J1280" i="1"/>
  <c r="K1280" i="1" s="1"/>
  <c r="L1280" i="1" s="1"/>
  <c r="M1280" i="1" s="1"/>
  <c r="G1280" i="1"/>
  <c r="D1281" i="1" l="1"/>
  <c r="O1281" i="1"/>
  <c r="S1281" i="1"/>
  <c r="T1281" i="1"/>
  <c r="J1281" i="1"/>
  <c r="K1281" i="1" s="1"/>
  <c r="L1281" i="1" s="1"/>
  <c r="M1281" i="1" s="1"/>
  <c r="Q1280" i="1"/>
  <c r="R1280" i="1" s="1"/>
  <c r="I1293" i="1"/>
  <c r="E1281" i="1"/>
  <c r="F1282" i="1" s="1"/>
  <c r="A1282" i="1"/>
  <c r="G1281" i="1"/>
  <c r="C1212" i="1"/>
  <c r="P1211" i="1"/>
  <c r="B1211" i="1" s="1"/>
  <c r="H1280" i="1"/>
  <c r="N1280" i="1" s="1"/>
  <c r="D1282" i="1" l="1"/>
  <c r="O1282" i="1"/>
  <c r="G1282" i="1"/>
  <c r="H1282" i="1" s="1"/>
  <c r="C1213" i="1"/>
  <c r="P1212" i="1"/>
  <c r="B1212" i="1" s="1"/>
  <c r="E1282" i="1"/>
  <c r="F1283" i="1" s="1"/>
  <c r="A1283" i="1"/>
  <c r="J1282" i="1"/>
  <c r="K1282" i="1" s="1"/>
  <c r="L1282" i="1" s="1"/>
  <c r="M1282" i="1" s="1"/>
  <c r="T1282" i="1"/>
  <c r="Q1281" i="1"/>
  <c r="R1281" i="1" s="1"/>
  <c r="S1282" i="1"/>
  <c r="I1294" i="1"/>
  <c r="H1281" i="1"/>
  <c r="N1281" i="1" s="1"/>
  <c r="D1283" i="1" l="1"/>
  <c r="O1283" i="1"/>
  <c r="G1283" i="1"/>
  <c r="H1283" i="1" s="1"/>
  <c r="N1282" i="1"/>
  <c r="E1283" i="1"/>
  <c r="F1284" i="1" s="1"/>
  <c r="A1284" i="1"/>
  <c r="C1214" i="1"/>
  <c r="P1213" i="1"/>
  <c r="B1213" i="1" s="1"/>
  <c r="I1295" i="1"/>
  <c r="S1283" i="1"/>
  <c r="J1283" i="1"/>
  <c r="K1283" i="1" s="1"/>
  <c r="L1283" i="1" s="1"/>
  <c r="M1283" i="1" s="1"/>
  <c r="T1283" i="1"/>
  <c r="Q1282" i="1"/>
  <c r="R1282" i="1" s="1"/>
  <c r="D1284" i="1" l="1"/>
  <c r="O1284" i="1"/>
  <c r="N1283" i="1"/>
  <c r="I1296" i="1"/>
  <c r="T1284" i="1"/>
  <c r="J1284" i="1"/>
  <c r="K1284" i="1" s="1"/>
  <c r="L1284" i="1" s="1"/>
  <c r="M1284" i="1" s="1"/>
  <c r="Q1283" i="1"/>
  <c r="R1283" i="1" s="1"/>
  <c r="S1284" i="1"/>
  <c r="G1284" i="1"/>
  <c r="C1215" i="1"/>
  <c r="P1214" i="1"/>
  <c r="B1214" i="1" s="1"/>
  <c r="E1284" i="1"/>
  <c r="F1285" i="1" s="1"/>
  <c r="A1285" i="1"/>
  <c r="D1285" i="1" l="1"/>
  <c r="E1285" i="1" s="1"/>
  <c r="F1286" i="1" s="1"/>
  <c r="O1285" i="1"/>
  <c r="G1285" i="1"/>
  <c r="H1285" i="1" s="1"/>
  <c r="I1297" i="1"/>
  <c r="T1285" i="1"/>
  <c r="S1285" i="1"/>
  <c r="J1285" i="1"/>
  <c r="K1285" i="1" s="1"/>
  <c r="L1285" i="1" s="1"/>
  <c r="M1285" i="1" s="1"/>
  <c r="Q1284" i="1"/>
  <c r="R1284" i="1" s="1"/>
  <c r="H1284" i="1"/>
  <c r="N1284" i="1" s="1"/>
  <c r="A1286" i="1"/>
  <c r="C1216" i="1"/>
  <c r="P1215" i="1"/>
  <c r="B1215" i="1" s="1"/>
  <c r="D1286" i="1" l="1"/>
  <c r="O1286" i="1"/>
  <c r="N1285" i="1"/>
  <c r="S1286" i="1"/>
  <c r="J1286" i="1"/>
  <c r="K1286" i="1" s="1"/>
  <c r="L1286" i="1" s="1"/>
  <c r="M1286" i="1" s="1"/>
  <c r="Q1285" i="1"/>
  <c r="R1285" i="1" s="1"/>
  <c r="T1286" i="1"/>
  <c r="G1286" i="1"/>
  <c r="H1286" i="1" s="1"/>
  <c r="C1217" i="1"/>
  <c r="P1216" i="1"/>
  <c r="B1216" i="1" s="1"/>
  <c r="I1298" i="1"/>
  <c r="E1286" i="1"/>
  <c r="F1287" i="1" s="1"/>
  <c r="A1287" i="1"/>
  <c r="D1287" i="1" l="1"/>
  <c r="E1287" i="1" s="1"/>
  <c r="F1288" i="1" s="1"/>
  <c r="O1287" i="1"/>
  <c r="A1288" i="1"/>
  <c r="N1286" i="1"/>
  <c r="C1218" i="1"/>
  <c r="P1217" i="1"/>
  <c r="B1217" i="1" s="1"/>
  <c r="J1287" i="1"/>
  <c r="K1287" i="1" s="1"/>
  <c r="L1287" i="1" s="1"/>
  <c r="M1287" i="1" s="1"/>
  <c r="T1287" i="1"/>
  <c r="Q1286" i="1"/>
  <c r="R1286" i="1" s="1"/>
  <c r="S1287" i="1"/>
  <c r="I1299" i="1"/>
  <c r="G1287" i="1"/>
  <c r="D1288" i="1" l="1"/>
  <c r="E1288" i="1" s="1"/>
  <c r="F1289" i="1" s="1"/>
  <c r="O1288" i="1"/>
  <c r="G1288" i="1"/>
  <c r="H1288" i="1" s="1"/>
  <c r="I1300" i="1"/>
  <c r="C1219" i="1"/>
  <c r="P1218" i="1"/>
  <c r="B1218" i="1" s="1"/>
  <c r="A1289" i="1"/>
  <c r="H1287" i="1"/>
  <c r="N1287" i="1" s="1"/>
  <c r="T1288" i="1"/>
  <c r="J1288" i="1"/>
  <c r="K1288" i="1" s="1"/>
  <c r="L1288" i="1" s="1"/>
  <c r="M1288" i="1" s="1"/>
  <c r="Q1287" i="1"/>
  <c r="R1287" i="1" s="1"/>
  <c r="S1288" i="1"/>
  <c r="D1289" i="1" l="1"/>
  <c r="E1289" i="1" s="1"/>
  <c r="F1290" i="1" s="1"/>
  <c r="O1289" i="1"/>
  <c r="N1288" i="1"/>
  <c r="T1289" i="1"/>
  <c r="J1289" i="1"/>
  <c r="K1289" i="1" s="1"/>
  <c r="L1289" i="1" s="1"/>
  <c r="M1289" i="1" s="1"/>
  <c r="S1289" i="1"/>
  <c r="Q1288" i="1"/>
  <c r="R1288" i="1" s="1"/>
  <c r="I1301" i="1"/>
  <c r="G1289" i="1"/>
  <c r="H1289" i="1" s="1"/>
  <c r="A1290" i="1"/>
  <c r="C1220" i="1"/>
  <c r="P1219" i="1"/>
  <c r="B1219" i="1" s="1"/>
  <c r="D1290" i="1" l="1"/>
  <c r="E1290" i="1" s="1"/>
  <c r="F1291" i="1" s="1"/>
  <c r="O1290" i="1"/>
  <c r="I1302" i="1"/>
  <c r="J1290" i="1"/>
  <c r="K1290" i="1" s="1"/>
  <c r="L1290" i="1" s="1"/>
  <c r="M1290" i="1" s="1"/>
  <c r="T1290" i="1"/>
  <c r="Q1289" i="1"/>
  <c r="R1289" i="1" s="1"/>
  <c r="S1290" i="1"/>
  <c r="C1221" i="1"/>
  <c r="P1220" i="1"/>
  <c r="B1220" i="1" s="1"/>
  <c r="A1291" i="1"/>
  <c r="N1289" i="1"/>
  <c r="G1290" i="1"/>
  <c r="D1291" i="1" l="1"/>
  <c r="O1291" i="1"/>
  <c r="G1291" i="1"/>
  <c r="H1291" i="1" s="1"/>
  <c r="E1291" i="1"/>
  <c r="F1292" i="1" s="1"/>
  <c r="A1292" i="1"/>
  <c r="C1222" i="1"/>
  <c r="P1221" i="1"/>
  <c r="B1221" i="1" s="1"/>
  <c r="I1303" i="1"/>
  <c r="S1291" i="1"/>
  <c r="J1291" i="1"/>
  <c r="K1291" i="1" s="1"/>
  <c r="L1291" i="1" s="1"/>
  <c r="M1291" i="1" s="1"/>
  <c r="Q1290" i="1"/>
  <c r="R1290" i="1" s="1"/>
  <c r="T1291" i="1"/>
  <c r="H1290" i="1"/>
  <c r="N1290" i="1" s="1"/>
  <c r="D1292" i="1" l="1"/>
  <c r="O1292" i="1"/>
  <c r="G1292" i="1"/>
  <c r="H1292" i="1" s="1"/>
  <c r="N1291" i="1"/>
  <c r="I1304" i="1"/>
  <c r="T1292" i="1"/>
  <c r="S1292" i="1"/>
  <c r="Q1291" i="1"/>
  <c r="R1291" i="1" s="1"/>
  <c r="J1292" i="1"/>
  <c r="K1292" i="1" s="1"/>
  <c r="L1292" i="1" s="1"/>
  <c r="M1292" i="1" s="1"/>
  <c r="C1223" i="1"/>
  <c r="P1222" i="1"/>
  <c r="B1222" i="1" s="1"/>
  <c r="E1292" i="1"/>
  <c r="F1293" i="1" s="1"/>
  <c r="A1293" i="1"/>
  <c r="D1293" i="1" l="1"/>
  <c r="E1293" i="1" s="1"/>
  <c r="F1294" i="1" s="1"/>
  <c r="O1293" i="1"/>
  <c r="T1293" i="1"/>
  <c r="S1293" i="1"/>
  <c r="J1293" i="1"/>
  <c r="K1293" i="1" s="1"/>
  <c r="L1293" i="1" s="1"/>
  <c r="M1293" i="1" s="1"/>
  <c r="Q1292" i="1"/>
  <c r="R1292" i="1" s="1"/>
  <c r="A1294" i="1"/>
  <c r="N1292" i="1"/>
  <c r="C1224" i="1"/>
  <c r="P1223" i="1"/>
  <c r="B1223" i="1" s="1"/>
  <c r="G1293" i="1"/>
  <c r="H1293" i="1" s="1"/>
  <c r="I1305" i="1"/>
  <c r="D1294" i="1" l="1"/>
  <c r="O1294" i="1"/>
  <c r="N1293" i="1"/>
  <c r="C1225" i="1"/>
  <c r="P1224" i="1"/>
  <c r="B1224" i="1" s="1"/>
  <c r="G1294" i="1"/>
  <c r="H1294" i="1" s="1"/>
  <c r="E1294" i="1"/>
  <c r="F1295" i="1" s="1"/>
  <c r="A1295" i="1"/>
  <c r="S1294" i="1"/>
  <c r="J1294" i="1"/>
  <c r="K1294" i="1" s="1"/>
  <c r="L1294" i="1" s="1"/>
  <c r="M1294" i="1" s="1"/>
  <c r="Q1293" i="1"/>
  <c r="R1293" i="1" s="1"/>
  <c r="T1294" i="1"/>
  <c r="I1306" i="1"/>
  <c r="D1295" i="1" l="1"/>
  <c r="E1295" i="1" s="1"/>
  <c r="F1296" i="1" s="1"/>
  <c r="O1295" i="1"/>
  <c r="A1296" i="1"/>
  <c r="C1226" i="1"/>
  <c r="P1225" i="1"/>
  <c r="B1225" i="1" s="1"/>
  <c r="G1295" i="1"/>
  <c r="I1307" i="1"/>
  <c r="N1294" i="1"/>
  <c r="S1295" i="1"/>
  <c r="T1295" i="1"/>
  <c r="J1295" i="1"/>
  <c r="K1295" i="1" s="1"/>
  <c r="L1295" i="1" s="1"/>
  <c r="M1295" i="1" s="1"/>
  <c r="Q1294" i="1"/>
  <c r="R1294" i="1" s="1"/>
  <c r="D1296" i="1" l="1"/>
  <c r="O1296" i="1"/>
  <c r="G1296" i="1"/>
  <c r="H1296" i="1" s="1"/>
  <c r="I1308" i="1"/>
  <c r="H1295" i="1"/>
  <c r="N1295" i="1" s="1"/>
  <c r="C1227" i="1"/>
  <c r="P1226" i="1"/>
  <c r="B1226" i="1" s="1"/>
  <c r="E1296" i="1"/>
  <c r="F1297" i="1" s="1"/>
  <c r="A1297" i="1"/>
  <c r="T1296" i="1"/>
  <c r="S1296" i="1"/>
  <c r="J1296" i="1"/>
  <c r="K1296" i="1" s="1"/>
  <c r="L1296" i="1" s="1"/>
  <c r="M1296" i="1" s="1"/>
  <c r="Q1295" i="1"/>
  <c r="R1295" i="1" s="1"/>
  <c r="D1297" i="1" l="1"/>
  <c r="E1297" i="1" s="1"/>
  <c r="F1298" i="1" s="1"/>
  <c r="O1297" i="1"/>
  <c r="N1296" i="1"/>
  <c r="T1297" i="1"/>
  <c r="S1297" i="1"/>
  <c r="J1297" i="1"/>
  <c r="K1297" i="1" s="1"/>
  <c r="L1297" i="1" s="1"/>
  <c r="M1297" i="1" s="1"/>
  <c r="Q1296" i="1"/>
  <c r="R1296" i="1" s="1"/>
  <c r="C1228" i="1"/>
  <c r="P1227" i="1"/>
  <c r="B1227" i="1" s="1"/>
  <c r="G1297" i="1"/>
  <c r="H1297" i="1" s="1"/>
  <c r="A1298" i="1"/>
  <c r="I1309" i="1"/>
  <c r="D1298" i="1" l="1"/>
  <c r="O1298" i="1"/>
  <c r="N1297" i="1"/>
  <c r="G1298" i="1"/>
  <c r="T1298" i="1"/>
  <c r="S1298" i="1"/>
  <c r="J1298" i="1"/>
  <c r="K1298" i="1" s="1"/>
  <c r="L1298" i="1" s="1"/>
  <c r="M1298" i="1" s="1"/>
  <c r="Q1297" i="1"/>
  <c r="R1297" i="1" s="1"/>
  <c r="C1229" i="1"/>
  <c r="P1228" i="1"/>
  <c r="B1228" i="1" s="1"/>
  <c r="I1310" i="1"/>
  <c r="E1298" i="1"/>
  <c r="F1299" i="1" s="1"/>
  <c r="A1299" i="1"/>
  <c r="D1299" i="1" l="1"/>
  <c r="O1299" i="1"/>
  <c r="C1230" i="1"/>
  <c r="P1229" i="1"/>
  <c r="B1229" i="1" s="1"/>
  <c r="I1311" i="1"/>
  <c r="G1299" i="1"/>
  <c r="H1298" i="1"/>
  <c r="N1298" i="1" s="1"/>
  <c r="T1299" i="1"/>
  <c r="S1299" i="1"/>
  <c r="Q1298" i="1"/>
  <c r="R1298" i="1" s="1"/>
  <c r="J1299" i="1"/>
  <c r="K1299" i="1" s="1"/>
  <c r="L1299" i="1" s="1"/>
  <c r="M1299" i="1" s="1"/>
  <c r="E1299" i="1"/>
  <c r="F1300" i="1" s="1"/>
  <c r="A1300" i="1"/>
  <c r="D1300" i="1" l="1"/>
  <c r="E1300" i="1" s="1"/>
  <c r="F1301" i="1" s="1"/>
  <c r="O1300" i="1"/>
  <c r="A1301" i="1"/>
  <c r="T1300" i="1"/>
  <c r="S1300" i="1"/>
  <c r="J1300" i="1"/>
  <c r="K1300" i="1" s="1"/>
  <c r="L1300" i="1" s="1"/>
  <c r="M1300" i="1" s="1"/>
  <c r="Q1299" i="1"/>
  <c r="R1299" i="1" s="1"/>
  <c r="G1300" i="1"/>
  <c r="C1231" i="1"/>
  <c r="P1230" i="1"/>
  <c r="B1230" i="1" s="1"/>
  <c r="I1312" i="1"/>
  <c r="H1299" i="1"/>
  <c r="N1299" i="1" s="1"/>
  <c r="D1301" i="1" l="1"/>
  <c r="O1301" i="1"/>
  <c r="G1301" i="1"/>
  <c r="H1301" i="1" s="1"/>
  <c r="I1313" i="1"/>
  <c r="H1300" i="1"/>
  <c r="N1300" i="1" s="1"/>
  <c r="E1301" i="1"/>
  <c r="F1302" i="1" s="1"/>
  <c r="A1302" i="1"/>
  <c r="C1232" i="1"/>
  <c r="P1231" i="1"/>
  <c r="B1231" i="1" s="1"/>
  <c r="S1301" i="1"/>
  <c r="J1301" i="1"/>
  <c r="K1301" i="1" s="1"/>
  <c r="L1301" i="1" s="1"/>
  <c r="M1301" i="1" s="1"/>
  <c r="Q1300" i="1"/>
  <c r="R1300" i="1" s="1"/>
  <c r="T1301" i="1"/>
  <c r="D1302" i="1" l="1"/>
  <c r="O1302" i="1"/>
  <c r="N1301" i="1"/>
  <c r="C1233" i="1"/>
  <c r="P1232" i="1"/>
  <c r="B1232" i="1" s="1"/>
  <c r="T1302" i="1"/>
  <c r="S1302" i="1"/>
  <c r="Q1301" i="1"/>
  <c r="R1301" i="1" s="1"/>
  <c r="J1302" i="1"/>
  <c r="K1302" i="1" s="1"/>
  <c r="L1302" i="1" s="1"/>
  <c r="M1302" i="1" s="1"/>
  <c r="G1302" i="1"/>
  <c r="I1314" i="1"/>
  <c r="E1302" i="1"/>
  <c r="F1303" i="1" s="1"/>
  <c r="A1303" i="1"/>
  <c r="D1303" i="1" l="1"/>
  <c r="E1303" i="1" s="1"/>
  <c r="F1304" i="1" s="1"/>
  <c r="O1303" i="1"/>
  <c r="A1304" i="1"/>
  <c r="G1303" i="1"/>
  <c r="H1303" i="1" s="1"/>
  <c r="C1234" i="1"/>
  <c r="P1233" i="1"/>
  <c r="B1233" i="1" s="1"/>
  <c r="I1315" i="1"/>
  <c r="S1303" i="1"/>
  <c r="J1303" i="1"/>
  <c r="K1303" i="1" s="1"/>
  <c r="L1303" i="1" s="1"/>
  <c r="M1303" i="1" s="1"/>
  <c r="Q1302" i="1"/>
  <c r="R1302" i="1" s="1"/>
  <c r="T1303" i="1"/>
  <c r="H1302" i="1"/>
  <c r="N1302" i="1" s="1"/>
  <c r="D1304" i="1" l="1"/>
  <c r="E1304" i="1" s="1"/>
  <c r="F1305" i="1" s="1"/>
  <c r="O1304" i="1"/>
  <c r="I1316" i="1"/>
  <c r="C1235" i="1"/>
  <c r="P1234" i="1"/>
  <c r="B1234" i="1" s="1"/>
  <c r="S1304" i="1"/>
  <c r="T1304" i="1"/>
  <c r="Q1303" i="1"/>
  <c r="R1303" i="1" s="1"/>
  <c r="J1304" i="1"/>
  <c r="K1304" i="1" s="1"/>
  <c r="L1304" i="1" s="1"/>
  <c r="M1304" i="1" s="1"/>
  <c r="G1304" i="1"/>
  <c r="H1304" i="1" s="1"/>
  <c r="N1303" i="1"/>
  <c r="A1305" i="1"/>
  <c r="D1305" i="1" l="1"/>
  <c r="O1305" i="1"/>
  <c r="N1304" i="1"/>
  <c r="C1236" i="1"/>
  <c r="P1235" i="1"/>
  <c r="B1235" i="1" s="1"/>
  <c r="E1305" i="1"/>
  <c r="F1306" i="1" s="1"/>
  <c r="A1306" i="1"/>
  <c r="G1305" i="1"/>
  <c r="I1317" i="1"/>
  <c r="T1305" i="1"/>
  <c r="S1305" i="1"/>
  <c r="J1305" i="1"/>
  <c r="K1305" i="1" s="1"/>
  <c r="L1305" i="1" s="1"/>
  <c r="M1305" i="1" s="1"/>
  <c r="Q1304" i="1"/>
  <c r="R1304" i="1" s="1"/>
  <c r="D1306" i="1" l="1"/>
  <c r="E1306" i="1" s="1"/>
  <c r="F1307" i="1" s="1"/>
  <c r="O1306" i="1"/>
  <c r="G1306" i="1"/>
  <c r="H1306" i="1" s="1"/>
  <c r="I1318" i="1"/>
  <c r="T1306" i="1"/>
  <c r="J1306" i="1"/>
  <c r="K1306" i="1" s="1"/>
  <c r="L1306" i="1" s="1"/>
  <c r="M1306" i="1" s="1"/>
  <c r="Q1305" i="1"/>
  <c r="R1305" i="1" s="1"/>
  <c r="S1306" i="1"/>
  <c r="H1305" i="1"/>
  <c r="N1305" i="1" s="1"/>
  <c r="A1307" i="1"/>
  <c r="C1237" i="1"/>
  <c r="P1236" i="1"/>
  <c r="B1236" i="1" s="1"/>
  <c r="D1307" i="1" l="1"/>
  <c r="E1307" i="1" s="1"/>
  <c r="F1308" i="1" s="1"/>
  <c r="O1307" i="1"/>
  <c r="N1306" i="1"/>
  <c r="J1307" i="1"/>
  <c r="K1307" i="1" s="1"/>
  <c r="L1307" i="1" s="1"/>
  <c r="M1307" i="1" s="1"/>
  <c r="T1307" i="1"/>
  <c r="Q1306" i="1"/>
  <c r="R1306" i="1" s="1"/>
  <c r="S1307" i="1"/>
  <c r="I1319" i="1"/>
  <c r="C1238" i="1"/>
  <c r="P1237" i="1"/>
  <c r="B1237" i="1" s="1"/>
  <c r="A1308" i="1"/>
  <c r="G1307" i="1"/>
  <c r="H1307" i="1" s="1"/>
  <c r="D1308" i="1" l="1"/>
  <c r="E1308" i="1" s="1"/>
  <c r="F1309" i="1" s="1"/>
  <c r="O1308" i="1"/>
  <c r="I1320" i="1"/>
  <c r="J1308" i="1"/>
  <c r="K1308" i="1" s="1"/>
  <c r="L1308" i="1" s="1"/>
  <c r="M1308" i="1" s="1"/>
  <c r="Q1307" i="1"/>
  <c r="R1307" i="1" s="1"/>
  <c r="S1308" i="1"/>
  <c r="T1308" i="1"/>
  <c r="N1307" i="1"/>
  <c r="G1308" i="1"/>
  <c r="H1308" i="1" s="1"/>
  <c r="A1309" i="1"/>
  <c r="C1239" i="1"/>
  <c r="P1238" i="1"/>
  <c r="B1238" i="1" s="1"/>
  <c r="D1309" i="1" l="1"/>
  <c r="E1309" i="1" s="1"/>
  <c r="F1310" i="1" s="1"/>
  <c r="O1309" i="1"/>
  <c r="I1321" i="1"/>
  <c r="N1308" i="1"/>
  <c r="T1309" i="1"/>
  <c r="J1309" i="1"/>
  <c r="K1309" i="1" s="1"/>
  <c r="L1309" i="1" s="1"/>
  <c r="M1309" i="1" s="1"/>
  <c r="S1309" i="1"/>
  <c r="Q1308" i="1"/>
  <c r="R1308" i="1" s="1"/>
  <c r="G1309" i="1"/>
  <c r="C1240" i="1"/>
  <c r="P1239" i="1"/>
  <c r="B1239" i="1" s="1"/>
  <c r="A1310" i="1"/>
  <c r="D1310" i="1" l="1"/>
  <c r="E1310" i="1" s="1"/>
  <c r="F1311" i="1" s="1"/>
  <c r="O1310" i="1"/>
  <c r="A1311" i="1"/>
  <c r="C1241" i="1"/>
  <c r="P1240" i="1"/>
  <c r="B1240" i="1" s="1"/>
  <c r="I1322" i="1"/>
  <c r="G1310" i="1"/>
  <c r="H1309" i="1"/>
  <c r="N1309" i="1" s="1"/>
  <c r="T1310" i="1"/>
  <c r="S1310" i="1"/>
  <c r="J1310" i="1"/>
  <c r="K1310" i="1" s="1"/>
  <c r="L1310" i="1" s="1"/>
  <c r="M1310" i="1" s="1"/>
  <c r="Q1309" i="1"/>
  <c r="R1309" i="1" s="1"/>
  <c r="D1311" i="1" l="1"/>
  <c r="E1311" i="1" s="1"/>
  <c r="F1312" i="1" s="1"/>
  <c r="O1311" i="1"/>
  <c r="G1311" i="1"/>
  <c r="H1311" i="1" s="1"/>
  <c r="I1323" i="1"/>
  <c r="H1310" i="1"/>
  <c r="N1310" i="1" s="1"/>
  <c r="A1312" i="1"/>
  <c r="C1242" i="1"/>
  <c r="P1241" i="1"/>
  <c r="B1241" i="1" s="1"/>
  <c r="S1311" i="1"/>
  <c r="J1311" i="1"/>
  <c r="K1311" i="1" s="1"/>
  <c r="L1311" i="1" s="1"/>
  <c r="M1311" i="1" s="1"/>
  <c r="T1311" i="1"/>
  <c r="Q1310" i="1"/>
  <c r="R1310" i="1" s="1"/>
  <c r="D1312" i="1" l="1"/>
  <c r="E1312" i="1" s="1"/>
  <c r="F1313" i="1" s="1"/>
  <c r="O1312" i="1"/>
  <c r="N1311" i="1"/>
  <c r="C1243" i="1"/>
  <c r="P1242" i="1"/>
  <c r="B1242" i="1" s="1"/>
  <c r="A1313" i="1"/>
  <c r="I1324" i="1"/>
  <c r="S1312" i="1"/>
  <c r="T1312" i="1"/>
  <c r="J1312" i="1"/>
  <c r="K1312" i="1" s="1"/>
  <c r="L1312" i="1" s="1"/>
  <c r="M1312" i="1" s="1"/>
  <c r="Q1311" i="1"/>
  <c r="R1311" i="1" s="1"/>
  <c r="G1312" i="1"/>
  <c r="H1312" i="1" s="1"/>
  <c r="D1313" i="1" l="1"/>
  <c r="E1313" i="1" s="1"/>
  <c r="F1314" i="1" s="1"/>
  <c r="O1313" i="1"/>
  <c r="N1312" i="1"/>
  <c r="I1325" i="1"/>
  <c r="C1244" i="1"/>
  <c r="P1243" i="1"/>
  <c r="B1243" i="1" s="1"/>
  <c r="A1314" i="1"/>
  <c r="Q1312" i="1"/>
  <c r="R1312" i="1" s="1"/>
  <c r="S1313" i="1"/>
  <c r="J1313" i="1"/>
  <c r="K1313" i="1" s="1"/>
  <c r="L1313" i="1" s="1"/>
  <c r="M1313" i="1" s="1"/>
  <c r="T1313" i="1"/>
  <c r="G1313" i="1"/>
  <c r="D1314" i="1" l="1"/>
  <c r="O1314" i="1"/>
  <c r="G1314" i="1"/>
  <c r="H1314" i="1" s="1"/>
  <c r="E1314" i="1"/>
  <c r="F1315" i="1" s="1"/>
  <c r="A1315" i="1"/>
  <c r="H1313" i="1"/>
  <c r="N1313" i="1" s="1"/>
  <c r="Q1313" i="1"/>
  <c r="R1313" i="1" s="1"/>
  <c r="T1314" i="1"/>
  <c r="S1314" i="1"/>
  <c r="J1314" i="1"/>
  <c r="K1314" i="1" s="1"/>
  <c r="L1314" i="1" s="1"/>
  <c r="M1314" i="1" s="1"/>
  <c r="C1245" i="1"/>
  <c r="P1244" i="1"/>
  <c r="B1244" i="1" s="1"/>
  <c r="I1326" i="1"/>
  <c r="D1315" i="1" l="1"/>
  <c r="E1315" i="1" s="1"/>
  <c r="F1316" i="1" s="1"/>
  <c r="O1315" i="1"/>
  <c r="N1314" i="1"/>
  <c r="C1246" i="1"/>
  <c r="P1245" i="1"/>
  <c r="B1245" i="1" s="1"/>
  <c r="Q1314" i="1"/>
  <c r="R1314" i="1" s="1"/>
  <c r="T1315" i="1"/>
  <c r="S1315" i="1"/>
  <c r="J1315" i="1"/>
  <c r="K1315" i="1" s="1"/>
  <c r="L1315" i="1" s="1"/>
  <c r="M1315" i="1" s="1"/>
  <c r="G1315" i="1"/>
  <c r="I1327" i="1"/>
  <c r="A1316" i="1"/>
  <c r="D1316" i="1" l="1"/>
  <c r="E1316" i="1" s="1"/>
  <c r="F1317" i="1" s="1"/>
  <c r="O1316" i="1"/>
  <c r="A1317" i="1"/>
  <c r="G1316" i="1"/>
  <c r="C1247" i="1"/>
  <c r="P1246" i="1"/>
  <c r="B1246" i="1" s="1"/>
  <c r="H1315" i="1"/>
  <c r="N1315" i="1" s="1"/>
  <c r="J1316" i="1"/>
  <c r="K1316" i="1" s="1"/>
  <c r="L1316" i="1" s="1"/>
  <c r="M1316" i="1" s="1"/>
  <c r="Q1315" i="1"/>
  <c r="R1315" i="1" s="1"/>
  <c r="T1316" i="1"/>
  <c r="S1316" i="1"/>
  <c r="I1328" i="1"/>
  <c r="D1317" i="1" l="1"/>
  <c r="O1317" i="1"/>
  <c r="G1317" i="1"/>
  <c r="H1317" i="1" s="1"/>
  <c r="T1317" i="1"/>
  <c r="Q1316" i="1"/>
  <c r="R1316" i="1" s="1"/>
  <c r="J1317" i="1"/>
  <c r="K1317" i="1" s="1"/>
  <c r="L1317" i="1" s="1"/>
  <c r="M1317" i="1" s="1"/>
  <c r="S1317" i="1"/>
  <c r="I1329" i="1"/>
  <c r="C1248" i="1"/>
  <c r="P1247" i="1"/>
  <c r="B1247" i="1" s="1"/>
  <c r="E1317" i="1"/>
  <c r="F1318" i="1" s="1"/>
  <c r="A1318" i="1"/>
  <c r="H1316" i="1"/>
  <c r="N1316" i="1" s="1"/>
  <c r="D1318" i="1" l="1"/>
  <c r="O1318" i="1"/>
  <c r="G1318" i="1"/>
  <c r="H1318" i="1" s="1"/>
  <c r="N1317" i="1"/>
  <c r="A1319" i="1"/>
  <c r="E1318" i="1"/>
  <c r="F1319" i="1" s="1"/>
  <c r="Q1317" i="1"/>
  <c r="R1317" i="1" s="1"/>
  <c r="T1318" i="1"/>
  <c r="S1318" i="1"/>
  <c r="J1318" i="1"/>
  <c r="K1318" i="1" s="1"/>
  <c r="L1318" i="1" s="1"/>
  <c r="M1318" i="1" s="1"/>
  <c r="C1249" i="1"/>
  <c r="P1248" i="1"/>
  <c r="B1248" i="1" s="1"/>
  <c r="I1330" i="1"/>
  <c r="D1319" i="1" l="1"/>
  <c r="O1319" i="1"/>
  <c r="G1319" i="1"/>
  <c r="H1319" i="1" s="1"/>
  <c r="N1318" i="1"/>
  <c r="I1331" i="1"/>
  <c r="E1319" i="1"/>
  <c r="F1320" i="1" s="1"/>
  <c r="A1320" i="1"/>
  <c r="C1250" i="1"/>
  <c r="P1249" i="1"/>
  <c r="B1249" i="1" s="1"/>
  <c r="Q1318" i="1"/>
  <c r="R1318" i="1" s="1"/>
  <c r="T1319" i="1"/>
  <c r="S1319" i="1"/>
  <c r="J1319" i="1"/>
  <c r="K1319" i="1" s="1"/>
  <c r="L1319" i="1" s="1"/>
  <c r="M1319" i="1" s="1"/>
  <c r="D1320" i="1" l="1"/>
  <c r="E1320" i="1" s="1"/>
  <c r="F1321" i="1" s="1"/>
  <c r="O1320" i="1"/>
  <c r="N1319" i="1"/>
  <c r="A1321" i="1"/>
  <c r="J1320" i="1"/>
  <c r="K1320" i="1" s="1"/>
  <c r="L1320" i="1" s="1"/>
  <c r="M1320" i="1" s="1"/>
  <c r="Q1319" i="1"/>
  <c r="R1319" i="1" s="1"/>
  <c r="T1320" i="1"/>
  <c r="S1320" i="1"/>
  <c r="I1332" i="1"/>
  <c r="C1251" i="1"/>
  <c r="P1250" i="1"/>
  <c r="B1250" i="1" s="1"/>
  <c r="G1320" i="1"/>
  <c r="D1321" i="1" l="1"/>
  <c r="O1321" i="1"/>
  <c r="G1321" i="1"/>
  <c r="H1321" i="1" s="1"/>
  <c r="C1252" i="1"/>
  <c r="P1251" i="1"/>
  <c r="B1251" i="1" s="1"/>
  <c r="H1320" i="1"/>
  <c r="N1320" i="1" s="1"/>
  <c r="E1321" i="1"/>
  <c r="F1322" i="1" s="1"/>
  <c r="A1322" i="1"/>
  <c r="I1333" i="1"/>
  <c r="Q1320" i="1"/>
  <c r="R1320" i="1" s="1"/>
  <c r="S1321" i="1"/>
  <c r="J1321" i="1"/>
  <c r="K1321" i="1" s="1"/>
  <c r="L1321" i="1" s="1"/>
  <c r="M1321" i="1" s="1"/>
  <c r="T1321" i="1"/>
  <c r="D1322" i="1" l="1"/>
  <c r="E1322" i="1" s="1"/>
  <c r="F1323" i="1" s="1"/>
  <c r="O1322" i="1"/>
  <c r="N1321" i="1"/>
  <c r="Q1321" i="1"/>
  <c r="R1321" i="1" s="1"/>
  <c r="T1322" i="1"/>
  <c r="S1322" i="1"/>
  <c r="J1322" i="1"/>
  <c r="K1322" i="1" s="1"/>
  <c r="L1322" i="1" s="1"/>
  <c r="M1322" i="1" s="1"/>
  <c r="I1334" i="1"/>
  <c r="A1323" i="1"/>
  <c r="G1322" i="1"/>
  <c r="C1253" i="1"/>
  <c r="P1252" i="1"/>
  <c r="B1252" i="1" s="1"/>
  <c r="D1323" i="1" l="1"/>
  <c r="O1323" i="1"/>
  <c r="G1323" i="1"/>
  <c r="H1323" i="1" s="1"/>
  <c r="H1322" i="1"/>
  <c r="N1322" i="1" s="1"/>
  <c r="C1254" i="1"/>
  <c r="P1253" i="1"/>
  <c r="B1253" i="1" s="1"/>
  <c r="E1323" i="1"/>
  <c r="F1324" i="1" s="1"/>
  <c r="A1324" i="1"/>
  <c r="I1335" i="1"/>
  <c r="Q1322" i="1"/>
  <c r="R1322" i="1" s="1"/>
  <c r="J1323" i="1"/>
  <c r="K1323" i="1" s="1"/>
  <c r="L1323" i="1" s="1"/>
  <c r="M1323" i="1" s="1"/>
  <c r="T1323" i="1"/>
  <c r="S1323" i="1"/>
  <c r="D1324" i="1" l="1"/>
  <c r="E1324" i="1" s="1"/>
  <c r="F1325" i="1" s="1"/>
  <c r="O1324" i="1"/>
  <c r="G1324" i="1"/>
  <c r="H1324" i="1" s="1"/>
  <c r="N1323" i="1"/>
  <c r="C1255" i="1"/>
  <c r="P1254" i="1"/>
  <c r="B1254" i="1" s="1"/>
  <c r="A1325" i="1"/>
  <c r="I1336" i="1"/>
  <c r="Q1323" i="1"/>
  <c r="R1323" i="1" s="1"/>
  <c r="S1324" i="1"/>
  <c r="J1324" i="1"/>
  <c r="K1324" i="1" s="1"/>
  <c r="L1324" i="1" s="1"/>
  <c r="M1324" i="1" s="1"/>
  <c r="T1324" i="1"/>
  <c r="D1325" i="1" l="1"/>
  <c r="E1325" i="1" s="1"/>
  <c r="F1326" i="1" s="1"/>
  <c r="O1325" i="1"/>
  <c r="N1324" i="1"/>
  <c r="C1256" i="1"/>
  <c r="P1255" i="1"/>
  <c r="B1255" i="1" s="1"/>
  <c r="I1337" i="1"/>
  <c r="Q1324" i="1"/>
  <c r="R1324" i="1" s="1"/>
  <c r="S1325" i="1"/>
  <c r="J1325" i="1"/>
  <c r="K1325" i="1" s="1"/>
  <c r="L1325" i="1" s="1"/>
  <c r="M1325" i="1" s="1"/>
  <c r="T1325" i="1"/>
  <c r="A1326" i="1"/>
  <c r="G1325" i="1"/>
  <c r="H1325" i="1" s="1"/>
  <c r="D1326" i="1" l="1"/>
  <c r="E1326" i="1" s="1"/>
  <c r="F1327" i="1" s="1"/>
  <c r="O1326" i="1"/>
  <c r="N1325" i="1"/>
  <c r="Q1325" i="1"/>
  <c r="R1325" i="1" s="1"/>
  <c r="T1326" i="1"/>
  <c r="S1326" i="1"/>
  <c r="J1326" i="1"/>
  <c r="K1326" i="1" s="1"/>
  <c r="L1326" i="1" s="1"/>
  <c r="M1326" i="1" s="1"/>
  <c r="I1338" i="1"/>
  <c r="C1257" i="1"/>
  <c r="P1256" i="1"/>
  <c r="B1256" i="1" s="1"/>
  <c r="G1326" i="1"/>
  <c r="A1327" i="1"/>
  <c r="D1327" i="1" l="1"/>
  <c r="E1327" i="1" s="1"/>
  <c r="F1328" i="1" s="1"/>
  <c r="O1327" i="1"/>
  <c r="A1328" i="1"/>
  <c r="I1339" i="1"/>
  <c r="Q1326" i="1"/>
  <c r="R1326" i="1" s="1"/>
  <c r="S1327" i="1"/>
  <c r="J1327" i="1"/>
  <c r="K1327" i="1" s="1"/>
  <c r="L1327" i="1" s="1"/>
  <c r="M1327" i="1" s="1"/>
  <c r="T1327" i="1"/>
  <c r="G1327" i="1"/>
  <c r="H1327" i="1" s="1"/>
  <c r="H1326" i="1"/>
  <c r="N1326" i="1" s="1"/>
  <c r="C1258" i="1"/>
  <c r="P1257" i="1"/>
  <c r="B1257" i="1" s="1"/>
  <c r="D1328" i="1" l="1"/>
  <c r="E1328" i="1" s="1"/>
  <c r="F1329" i="1" s="1"/>
  <c r="O1328" i="1"/>
  <c r="N1327" i="1"/>
  <c r="I1340" i="1"/>
  <c r="C1259" i="1"/>
  <c r="P1258" i="1"/>
  <c r="B1258" i="1" s="1"/>
  <c r="Q1327" i="1"/>
  <c r="R1327" i="1" s="1"/>
  <c r="T1328" i="1"/>
  <c r="S1328" i="1"/>
  <c r="J1328" i="1"/>
  <c r="K1328" i="1" s="1"/>
  <c r="L1328" i="1" s="1"/>
  <c r="M1328" i="1" s="1"/>
  <c r="G1328" i="1"/>
  <c r="H1328" i="1" s="1"/>
  <c r="A1329" i="1"/>
  <c r="D1329" i="1" l="1"/>
  <c r="E1329" i="1" s="1"/>
  <c r="F1330" i="1" s="1"/>
  <c r="O1329" i="1"/>
  <c r="N1328" i="1"/>
  <c r="S1329" i="1"/>
  <c r="T1329" i="1"/>
  <c r="Q1328" i="1"/>
  <c r="R1328" i="1" s="1"/>
  <c r="J1329" i="1"/>
  <c r="K1329" i="1" s="1"/>
  <c r="L1329" i="1" s="1"/>
  <c r="M1329" i="1" s="1"/>
  <c r="G1329" i="1"/>
  <c r="H1329" i="1" s="1"/>
  <c r="I1341" i="1"/>
  <c r="A1330" i="1"/>
  <c r="C1260" i="1"/>
  <c r="P1259" i="1"/>
  <c r="B1259" i="1" s="1"/>
  <c r="D1330" i="1" l="1"/>
  <c r="E1330" i="1" s="1"/>
  <c r="F1331" i="1" s="1"/>
  <c r="O1330" i="1"/>
  <c r="I1342" i="1"/>
  <c r="C1261" i="1"/>
  <c r="P1260" i="1"/>
  <c r="B1260" i="1" s="1"/>
  <c r="A1331" i="1"/>
  <c r="J1330" i="1"/>
  <c r="K1330" i="1" s="1"/>
  <c r="L1330" i="1" s="1"/>
  <c r="M1330" i="1" s="1"/>
  <c r="Q1329" i="1"/>
  <c r="R1329" i="1" s="1"/>
  <c r="T1330" i="1"/>
  <c r="S1330" i="1"/>
  <c r="G1330" i="1"/>
  <c r="H1330" i="1" s="1"/>
  <c r="N1329" i="1"/>
  <c r="D1331" i="1" l="1"/>
  <c r="E1331" i="1" s="1"/>
  <c r="F1332" i="1" s="1"/>
  <c r="O1331" i="1"/>
  <c r="N1330" i="1"/>
  <c r="A1332" i="1"/>
  <c r="S1331" i="1"/>
  <c r="Q1330" i="1"/>
  <c r="R1330" i="1" s="1"/>
  <c r="J1331" i="1"/>
  <c r="K1331" i="1" s="1"/>
  <c r="L1331" i="1" s="1"/>
  <c r="M1331" i="1" s="1"/>
  <c r="T1331" i="1"/>
  <c r="G1331" i="1"/>
  <c r="H1331" i="1" s="1"/>
  <c r="C1262" i="1"/>
  <c r="P1261" i="1"/>
  <c r="B1261" i="1" s="1"/>
  <c r="I1343" i="1"/>
  <c r="D1332" i="1" l="1"/>
  <c r="E1332" i="1" s="1"/>
  <c r="F1333" i="1" s="1"/>
  <c r="O1332" i="1"/>
  <c r="N1331" i="1"/>
  <c r="Q1331" i="1"/>
  <c r="R1331" i="1" s="1"/>
  <c r="T1332" i="1"/>
  <c r="S1332" i="1"/>
  <c r="J1332" i="1"/>
  <c r="K1332" i="1" s="1"/>
  <c r="L1332" i="1" s="1"/>
  <c r="M1332" i="1" s="1"/>
  <c r="G1332" i="1"/>
  <c r="H1332" i="1" s="1"/>
  <c r="A1333" i="1"/>
  <c r="I1344" i="1"/>
  <c r="C1263" i="1"/>
  <c r="P1262" i="1"/>
  <c r="B1262" i="1" s="1"/>
  <c r="D1333" i="1" l="1"/>
  <c r="E1333" i="1" s="1"/>
  <c r="F1334" i="1" s="1"/>
  <c r="O1333" i="1"/>
  <c r="A1334" i="1"/>
  <c r="I1345" i="1"/>
  <c r="C1264" i="1"/>
  <c r="P1263" i="1"/>
  <c r="B1263" i="1" s="1"/>
  <c r="N1332" i="1"/>
  <c r="Q1332" i="1"/>
  <c r="R1332" i="1" s="1"/>
  <c r="S1333" i="1"/>
  <c r="T1333" i="1"/>
  <c r="J1333" i="1"/>
  <c r="K1333" i="1" s="1"/>
  <c r="L1333" i="1" s="1"/>
  <c r="M1333" i="1" s="1"/>
  <c r="G1333" i="1"/>
  <c r="H1333" i="1" s="1"/>
  <c r="D1334" i="1" l="1"/>
  <c r="E1334" i="1" s="1"/>
  <c r="F1335" i="1" s="1"/>
  <c r="O1334" i="1"/>
  <c r="I1346" i="1"/>
  <c r="Q1333" i="1"/>
  <c r="R1333" i="1" s="1"/>
  <c r="J1334" i="1"/>
  <c r="K1334" i="1" s="1"/>
  <c r="L1334" i="1" s="1"/>
  <c r="M1334" i="1" s="1"/>
  <c r="T1334" i="1"/>
  <c r="S1334" i="1"/>
  <c r="G1334" i="1"/>
  <c r="H1334" i="1" s="1"/>
  <c r="N1333" i="1"/>
  <c r="C1265" i="1"/>
  <c r="P1264" i="1"/>
  <c r="B1264" i="1" s="1"/>
  <c r="A1335" i="1"/>
  <c r="D1335" i="1" l="1"/>
  <c r="E1335" i="1" s="1"/>
  <c r="F1336" i="1" s="1"/>
  <c r="O1335" i="1"/>
  <c r="N1334" i="1"/>
  <c r="A1336" i="1"/>
  <c r="C1266" i="1"/>
  <c r="P1265" i="1"/>
  <c r="B1265" i="1" s="1"/>
  <c r="Q1334" i="1"/>
  <c r="R1334" i="1" s="1"/>
  <c r="J1335" i="1"/>
  <c r="K1335" i="1" s="1"/>
  <c r="L1335" i="1" s="1"/>
  <c r="M1335" i="1" s="1"/>
  <c r="T1335" i="1"/>
  <c r="S1335" i="1"/>
  <c r="G1335" i="1"/>
  <c r="H1335" i="1" s="1"/>
  <c r="I1347" i="1"/>
  <c r="D1336" i="1" l="1"/>
  <c r="E1336" i="1" s="1"/>
  <c r="F1337" i="1" s="1"/>
  <c r="O1336" i="1"/>
  <c r="N1335" i="1"/>
  <c r="Q1335" i="1"/>
  <c r="R1335" i="1" s="1"/>
  <c r="T1336" i="1"/>
  <c r="S1336" i="1"/>
  <c r="J1336" i="1"/>
  <c r="K1336" i="1" s="1"/>
  <c r="L1336" i="1" s="1"/>
  <c r="M1336" i="1" s="1"/>
  <c r="G1336" i="1"/>
  <c r="H1336" i="1" s="1"/>
  <c r="A1337" i="1"/>
  <c r="I1348" i="1"/>
  <c r="C1267" i="1"/>
  <c r="P1266" i="1"/>
  <c r="B1266" i="1" s="1"/>
  <c r="D1337" i="1" l="1"/>
  <c r="O1337" i="1"/>
  <c r="I1349" i="1"/>
  <c r="C1268" i="1"/>
  <c r="P1267" i="1"/>
  <c r="B1267" i="1" s="1"/>
  <c r="N1336" i="1"/>
  <c r="E1337" i="1"/>
  <c r="F1338" i="1" s="1"/>
  <c r="A1338" i="1"/>
  <c r="Q1336" i="1"/>
  <c r="R1336" i="1" s="1"/>
  <c r="J1337" i="1"/>
  <c r="K1337" i="1" s="1"/>
  <c r="L1337" i="1" s="1"/>
  <c r="M1337" i="1" s="1"/>
  <c r="T1337" i="1"/>
  <c r="S1337" i="1"/>
  <c r="G1337" i="1"/>
  <c r="H1337" i="1" s="1"/>
  <c r="D1338" i="1" l="1"/>
  <c r="O1338" i="1"/>
  <c r="C1269" i="1"/>
  <c r="P1268" i="1"/>
  <c r="B1268" i="1" s="1"/>
  <c r="A1339" i="1"/>
  <c r="E1338" i="1"/>
  <c r="F1339" i="1" s="1"/>
  <c r="I1350" i="1"/>
  <c r="N1337" i="1"/>
  <c r="Q1337" i="1"/>
  <c r="R1337" i="1" s="1"/>
  <c r="S1338" i="1"/>
  <c r="J1338" i="1"/>
  <c r="K1338" i="1" s="1"/>
  <c r="L1338" i="1" s="1"/>
  <c r="M1338" i="1" s="1"/>
  <c r="T1338" i="1"/>
  <c r="G1338" i="1"/>
  <c r="H1338" i="1" s="1"/>
  <c r="D1339" i="1" l="1"/>
  <c r="E1339" i="1" s="1"/>
  <c r="F1340" i="1" s="1"/>
  <c r="O1339" i="1"/>
  <c r="N1338" i="1"/>
  <c r="Q1338" i="1"/>
  <c r="R1338" i="1" s="1"/>
  <c r="S1339" i="1"/>
  <c r="J1339" i="1"/>
  <c r="K1339" i="1" s="1"/>
  <c r="L1339" i="1" s="1"/>
  <c r="M1339" i="1" s="1"/>
  <c r="T1339" i="1"/>
  <c r="G1339" i="1"/>
  <c r="H1339" i="1" s="1"/>
  <c r="C1270" i="1"/>
  <c r="P1269" i="1"/>
  <c r="B1269" i="1" s="1"/>
  <c r="A1340" i="1"/>
  <c r="I1351" i="1"/>
  <c r="D1340" i="1" l="1"/>
  <c r="E1340" i="1" s="1"/>
  <c r="F1341" i="1" s="1"/>
  <c r="O1340" i="1"/>
  <c r="C1271" i="1"/>
  <c r="P1270" i="1"/>
  <c r="B1270" i="1" s="1"/>
  <c r="A1341" i="1"/>
  <c r="I1352" i="1"/>
  <c r="N1339" i="1"/>
  <c r="Q1339" i="1"/>
  <c r="R1339" i="1" s="1"/>
  <c r="T1340" i="1"/>
  <c r="S1340" i="1"/>
  <c r="J1340" i="1"/>
  <c r="K1340" i="1" s="1"/>
  <c r="L1340" i="1" s="1"/>
  <c r="M1340" i="1" s="1"/>
  <c r="G1340" i="1"/>
  <c r="H1340" i="1" s="1"/>
  <c r="D1341" i="1" l="1"/>
  <c r="E1341" i="1" s="1"/>
  <c r="F1342" i="1" s="1"/>
  <c r="O1341" i="1"/>
  <c r="N1340" i="1"/>
  <c r="I1353" i="1"/>
  <c r="A1342" i="1"/>
  <c r="C1272" i="1"/>
  <c r="P1271" i="1"/>
  <c r="B1271" i="1" s="1"/>
  <c r="Q1340" i="1"/>
  <c r="R1340" i="1" s="1"/>
  <c r="T1341" i="1"/>
  <c r="S1341" i="1"/>
  <c r="J1341" i="1"/>
  <c r="K1341" i="1" s="1"/>
  <c r="L1341" i="1" s="1"/>
  <c r="M1341" i="1" s="1"/>
  <c r="G1341" i="1"/>
  <c r="H1341" i="1" s="1"/>
  <c r="D1342" i="1" l="1"/>
  <c r="O1342" i="1"/>
  <c r="N1341" i="1"/>
  <c r="Q1341" i="1"/>
  <c r="R1341" i="1" s="1"/>
  <c r="S1342" i="1"/>
  <c r="T1342" i="1"/>
  <c r="J1342" i="1"/>
  <c r="K1342" i="1" s="1"/>
  <c r="L1342" i="1" s="1"/>
  <c r="M1342" i="1" s="1"/>
  <c r="G1342" i="1"/>
  <c r="H1342" i="1" s="1"/>
  <c r="I1354" i="1"/>
  <c r="C1273" i="1"/>
  <c r="P1272" i="1"/>
  <c r="B1272" i="1" s="1"/>
  <c r="A1343" i="1"/>
  <c r="E1342" i="1"/>
  <c r="F1343" i="1" s="1"/>
  <c r="D1343" i="1" l="1"/>
  <c r="E1343" i="1" s="1"/>
  <c r="F1344" i="1" s="1"/>
  <c r="O1343" i="1"/>
  <c r="Q1342" i="1"/>
  <c r="R1342" i="1" s="1"/>
  <c r="J1343" i="1"/>
  <c r="K1343" i="1" s="1"/>
  <c r="L1343" i="1" s="1"/>
  <c r="M1343" i="1" s="1"/>
  <c r="T1343" i="1"/>
  <c r="S1343" i="1"/>
  <c r="G1343" i="1"/>
  <c r="H1343" i="1" s="1"/>
  <c r="I1355" i="1"/>
  <c r="A1344" i="1"/>
  <c r="N1342" i="1"/>
  <c r="C1274" i="1"/>
  <c r="P1273" i="1"/>
  <c r="B1273" i="1" s="1"/>
  <c r="D1344" i="1" l="1"/>
  <c r="E1344" i="1" s="1"/>
  <c r="F1345" i="1" s="1"/>
  <c r="O1344" i="1"/>
  <c r="N1343" i="1"/>
  <c r="C1275" i="1"/>
  <c r="P1274" i="1"/>
  <c r="B1274" i="1" s="1"/>
  <c r="A1345" i="1"/>
  <c r="I1356" i="1"/>
  <c r="G1344" i="1"/>
  <c r="Q1343" i="1"/>
  <c r="R1343" i="1" s="1"/>
  <c r="T1344" i="1"/>
  <c r="S1344" i="1"/>
  <c r="J1344" i="1"/>
  <c r="K1344" i="1" s="1"/>
  <c r="L1344" i="1" s="1"/>
  <c r="M1344" i="1" s="1"/>
  <c r="D1345" i="1" l="1"/>
  <c r="E1345" i="1" s="1"/>
  <c r="F1346" i="1" s="1"/>
  <c r="O1345" i="1"/>
  <c r="G1345" i="1"/>
  <c r="H1345" i="1" s="1"/>
  <c r="I1357" i="1"/>
  <c r="A1346" i="1"/>
  <c r="C1276" i="1"/>
  <c r="P1275" i="1"/>
  <c r="B1275" i="1" s="1"/>
  <c r="H1344" i="1"/>
  <c r="N1344" i="1" s="1"/>
  <c r="Q1344" i="1"/>
  <c r="R1344" i="1" s="1"/>
  <c r="T1345" i="1"/>
  <c r="J1345" i="1"/>
  <c r="K1345" i="1" s="1"/>
  <c r="L1345" i="1" s="1"/>
  <c r="M1345" i="1" s="1"/>
  <c r="S1345" i="1"/>
  <c r="D1346" i="1" l="1"/>
  <c r="E1346" i="1" s="1"/>
  <c r="F1347" i="1" s="1"/>
  <c r="O1346" i="1"/>
  <c r="N1345" i="1"/>
  <c r="Q1345" i="1"/>
  <c r="R1345" i="1" s="1"/>
  <c r="S1346" i="1"/>
  <c r="J1346" i="1"/>
  <c r="K1346" i="1" s="1"/>
  <c r="L1346" i="1" s="1"/>
  <c r="M1346" i="1" s="1"/>
  <c r="T1346" i="1"/>
  <c r="A1347" i="1"/>
  <c r="I1358" i="1"/>
  <c r="G1346" i="1"/>
  <c r="C1277" i="1"/>
  <c r="P1276" i="1"/>
  <c r="B1276" i="1" s="1"/>
  <c r="D1347" i="1" l="1"/>
  <c r="E1347" i="1" s="1"/>
  <c r="F1348" i="1" s="1"/>
  <c r="O1347" i="1"/>
  <c r="G1347" i="1"/>
  <c r="H1347" i="1" s="1"/>
  <c r="H1346" i="1"/>
  <c r="N1346" i="1" s="1"/>
  <c r="I1359" i="1"/>
  <c r="C1278" i="1"/>
  <c r="P1277" i="1"/>
  <c r="B1277" i="1" s="1"/>
  <c r="A1348" i="1"/>
  <c r="Q1346" i="1"/>
  <c r="R1346" i="1" s="1"/>
  <c r="J1347" i="1"/>
  <c r="K1347" i="1" s="1"/>
  <c r="L1347" i="1" s="1"/>
  <c r="M1347" i="1" s="1"/>
  <c r="T1347" i="1"/>
  <c r="S1347" i="1"/>
  <c r="D1348" i="1" l="1"/>
  <c r="E1348" i="1" s="1"/>
  <c r="F1349" i="1" s="1"/>
  <c r="O1348" i="1"/>
  <c r="G1348" i="1"/>
  <c r="H1348" i="1" s="1"/>
  <c r="N1347" i="1"/>
  <c r="C1279" i="1"/>
  <c r="P1278" i="1"/>
  <c r="B1278" i="1" s="1"/>
  <c r="Q1347" i="1"/>
  <c r="R1347" i="1" s="1"/>
  <c r="T1348" i="1"/>
  <c r="J1348" i="1"/>
  <c r="K1348" i="1" s="1"/>
  <c r="L1348" i="1" s="1"/>
  <c r="M1348" i="1" s="1"/>
  <c r="S1348" i="1"/>
  <c r="I1360" i="1"/>
  <c r="A1349" i="1"/>
  <c r="D1349" i="1" l="1"/>
  <c r="O1349" i="1"/>
  <c r="G1349" i="1"/>
  <c r="H1349" i="1" s="1"/>
  <c r="N1348" i="1"/>
  <c r="E1349" i="1"/>
  <c r="F1350" i="1" s="1"/>
  <c r="A1350" i="1"/>
  <c r="C1280" i="1"/>
  <c r="P1279" i="1"/>
  <c r="B1279" i="1" s="1"/>
  <c r="Q1348" i="1"/>
  <c r="R1348" i="1" s="1"/>
  <c r="J1349" i="1"/>
  <c r="K1349" i="1" s="1"/>
  <c r="L1349" i="1" s="1"/>
  <c r="M1349" i="1" s="1"/>
  <c r="S1349" i="1"/>
  <c r="T1349" i="1"/>
  <c r="I1361" i="1"/>
  <c r="D1350" i="1" l="1"/>
  <c r="E1350" i="1" s="1"/>
  <c r="F1351" i="1" s="1"/>
  <c r="O1350" i="1"/>
  <c r="C1281" i="1"/>
  <c r="P1280" i="1"/>
  <c r="B1280" i="1" s="1"/>
  <c r="Q1349" i="1"/>
  <c r="R1349" i="1" s="1"/>
  <c r="T1350" i="1"/>
  <c r="S1350" i="1"/>
  <c r="J1350" i="1"/>
  <c r="K1350" i="1" s="1"/>
  <c r="L1350" i="1" s="1"/>
  <c r="M1350" i="1" s="1"/>
  <c r="I1362" i="1"/>
  <c r="N1349" i="1"/>
  <c r="A1351" i="1"/>
  <c r="G1350" i="1"/>
  <c r="D1351" i="1" l="1"/>
  <c r="E1351" i="1" s="1"/>
  <c r="F1352" i="1" s="1"/>
  <c r="O1351" i="1"/>
  <c r="G1351" i="1"/>
  <c r="H1351" i="1" s="1"/>
  <c r="Q1350" i="1"/>
  <c r="R1350" i="1" s="1"/>
  <c r="J1351" i="1"/>
  <c r="K1351" i="1" s="1"/>
  <c r="L1351" i="1" s="1"/>
  <c r="M1351" i="1" s="1"/>
  <c r="T1351" i="1"/>
  <c r="S1351" i="1"/>
  <c r="I1363" i="1"/>
  <c r="H1350" i="1"/>
  <c r="N1350" i="1" s="1"/>
  <c r="A1352" i="1"/>
  <c r="C1282" i="1"/>
  <c r="P1281" i="1"/>
  <c r="B1281" i="1" s="1"/>
  <c r="D1352" i="1" l="1"/>
  <c r="E1352" i="1" s="1"/>
  <c r="F1353" i="1" s="1"/>
  <c r="O1352" i="1"/>
  <c r="N1351" i="1"/>
  <c r="C1283" i="1"/>
  <c r="P1282" i="1"/>
  <c r="B1282" i="1" s="1"/>
  <c r="Q1351" i="1"/>
  <c r="R1351" i="1" s="1"/>
  <c r="S1352" i="1"/>
  <c r="J1352" i="1"/>
  <c r="K1352" i="1" s="1"/>
  <c r="L1352" i="1" s="1"/>
  <c r="M1352" i="1" s="1"/>
  <c r="T1352" i="1"/>
  <c r="G1352" i="1"/>
  <c r="H1352" i="1" s="1"/>
  <c r="A1353" i="1"/>
  <c r="I1364" i="1"/>
  <c r="D1353" i="1" l="1"/>
  <c r="O1353" i="1"/>
  <c r="Q1352" i="1"/>
  <c r="R1352" i="1" s="1"/>
  <c r="J1353" i="1"/>
  <c r="K1353" i="1" s="1"/>
  <c r="L1353" i="1" s="1"/>
  <c r="M1353" i="1" s="1"/>
  <c r="T1353" i="1"/>
  <c r="S1353" i="1"/>
  <c r="N1352" i="1"/>
  <c r="A1354" i="1"/>
  <c r="E1353" i="1"/>
  <c r="F1354" i="1" s="1"/>
  <c r="C1284" i="1"/>
  <c r="P1283" i="1"/>
  <c r="B1283" i="1" s="1"/>
  <c r="G1353" i="1"/>
  <c r="I1365" i="1"/>
  <c r="D1354" i="1" l="1"/>
  <c r="E1354" i="1" s="1"/>
  <c r="F1355" i="1" s="1"/>
  <c r="O1354" i="1"/>
  <c r="G1354" i="1"/>
  <c r="H1354" i="1" s="1"/>
  <c r="C1285" i="1"/>
  <c r="P1284" i="1"/>
  <c r="B1284" i="1" s="1"/>
  <c r="Q1353" i="1"/>
  <c r="R1353" i="1" s="1"/>
  <c r="J1354" i="1"/>
  <c r="K1354" i="1" s="1"/>
  <c r="L1354" i="1" s="1"/>
  <c r="M1354" i="1" s="1"/>
  <c r="S1354" i="1"/>
  <c r="T1354" i="1"/>
  <c r="I1366" i="1"/>
  <c r="H1353" i="1"/>
  <c r="N1353" i="1" s="1"/>
  <c r="A1355" i="1"/>
  <c r="D1355" i="1" l="1"/>
  <c r="E1355" i="1" s="1"/>
  <c r="F1356" i="1" s="1"/>
  <c r="O1355" i="1"/>
  <c r="G1355" i="1"/>
  <c r="H1355" i="1" s="1"/>
  <c r="N1354" i="1"/>
  <c r="A1356" i="1"/>
  <c r="C1286" i="1"/>
  <c r="P1285" i="1"/>
  <c r="B1285" i="1" s="1"/>
  <c r="Q1354" i="1"/>
  <c r="R1354" i="1" s="1"/>
  <c r="J1355" i="1"/>
  <c r="K1355" i="1" s="1"/>
  <c r="L1355" i="1" s="1"/>
  <c r="M1355" i="1" s="1"/>
  <c r="T1355" i="1"/>
  <c r="S1355" i="1"/>
  <c r="I1367" i="1"/>
  <c r="D1356" i="1" l="1"/>
  <c r="E1356" i="1" s="1"/>
  <c r="F1357" i="1" s="1"/>
  <c r="O1356" i="1"/>
  <c r="G1356" i="1"/>
  <c r="H1356" i="1" s="1"/>
  <c r="N1355" i="1"/>
  <c r="I1368" i="1"/>
  <c r="A1357" i="1"/>
  <c r="Q1355" i="1"/>
  <c r="R1355" i="1" s="1"/>
  <c r="T1356" i="1"/>
  <c r="S1356" i="1"/>
  <c r="J1356" i="1"/>
  <c r="K1356" i="1" s="1"/>
  <c r="L1356" i="1" s="1"/>
  <c r="M1356" i="1" s="1"/>
  <c r="C1287" i="1"/>
  <c r="P1286" i="1"/>
  <c r="B1286" i="1" s="1"/>
  <c r="D1357" i="1" l="1"/>
  <c r="E1357" i="1" s="1"/>
  <c r="F1358" i="1" s="1"/>
  <c r="O1357" i="1"/>
  <c r="I1369" i="1"/>
  <c r="Q1356" i="1"/>
  <c r="R1356" i="1" s="1"/>
  <c r="T1357" i="1"/>
  <c r="S1357" i="1"/>
  <c r="J1357" i="1"/>
  <c r="K1357" i="1" s="1"/>
  <c r="L1357" i="1" s="1"/>
  <c r="M1357" i="1" s="1"/>
  <c r="N1356" i="1"/>
  <c r="C1288" i="1"/>
  <c r="P1287" i="1"/>
  <c r="B1287" i="1" s="1"/>
  <c r="A1358" i="1"/>
  <c r="G1357" i="1"/>
  <c r="H1357" i="1" s="1"/>
  <c r="D1358" i="1" l="1"/>
  <c r="E1358" i="1" s="1"/>
  <c r="F1359" i="1" s="1"/>
  <c r="O1358" i="1"/>
  <c r="Q1357" i="1"/>
  <c r="R1357" i="1" s="1"/>
  <c r="S1358" i="1"/>
  <c r="T1358" i="1"/>
  <c r="J1358" i="1"/>
  <c r="K1358" i="1" s="1"/>
  <c r="L1358" i="1" s="1"/>
  <c r="M1358" i="1" s="1"/>
  <c r="C1289" i="1"/>
  <c r="P1288" i="1"/>
  <c r="B1288" i="1" s="1"/>
  <c r="N1357" i="1"/>
  <c r="G1358" i="1"/>
  <c r="A1359" i="1"/>
  <c r="I1370" i="1"/>
  <c r="D1359" i="1" l="1"/>
  <c r="E1359" i="1" s="1"/>
  <c r="F1360" i="1" s="1"/>
  <c r="O1359" i="1"/>
  <c r="G1359" i="1"/>
  <c r="H1359" i="1" s="1"/>
  <c r="H1358" i="1"/>
  <c r="N1358" i="1" s="1"/>
  <c r="I1371" i="1"/>
  <c r="A1360" i="1"/>
  <c r="Q1358" i="1"/>
  <c r="R1358" i="1" s="1"/>
  <c r="S1359" i="1"/>
  <c r="J1359" i="1"/>
  <c r="K1359" i="1" s="1"/>
  <c r="L1359" i="1" s="1"/>
  <c r="M1359" i="1" s="1"/>
  <c r="T1359" i="1"/>
  <c r="C1290" i="1"/>
  <c r="P1289" i="1"/>
  <c r="B1289" i="1" s="1"/>
  <c r="D1360" i="1" l="1"/>
  <c r="E1360" i="1" s="1"/>
  <c r="F1361" i="1" s="1"/>
  <c r="O1360" i="1"/>
  <c r="G1360" i="1"/>
  <c r="H1360" i="1" s="1"/>
  <c r="N1359" i="1"/>
  <c r="C1291" i="1"/>
  <c r="P1290" i="1"/>
  <c r="B1290" i="1" s="1"/>
  <c r="I1372" i="1"/>
  <c r="Q1359" i="1"/>
  <c r="R1359" i="1" s="1"/>
  <c r="J1360" i="1"/>
  <c r="K1360" i="1" s="1"/>
  <c r="L1360" i="1" s="1"/>
  <c r="M1360" i="1" s="1"/>
  <c r="T1360" i="1"/>
  <c r="S1360" i="1"/>
  <c r="A1361" i="1"/>
  <c r="D1361" i="1" l="1"/>
  <c r="E1361" i="1" s="1"/>
  <c r="F1362" i="1" s="1"/>
  <c r="O1361" i="1"/>
  <c r="G1361" i="1"/>
  <c r="H1361" i="1" s="1"/>
  <c r="N1360" i="1"/>
  <c r="A1362" i="1"/>
  <c r="Q1360" i="1"/>
  <c r="R1360" i="1" s="1"/>
  <c r="T1361" i="1"/>
  <c r="S1361" i="1"/>
  <c r="J1361" i="1"/>
  <c r="K1361" i="1" s="1"/>
  <c r="L1361" i="1" s="1"/>
  <c r="M1361" i="1" s="1"/>
  <c r="I1373" i="1"/>
  <c r="C1292" i="1"/>
  <c r="P1291" i="1"/>
  <c r="B1291" i="1" s="1"/>
  <c r="D1362" i="1" l="1"/>
  <c r="E1362" i="1" s="1"/>
  <c r="F1363" i="1" s="1"/>
  <c r="O1362" i="1"/>
  <c r="A1363" i="1"/>
  <c r="C1293" i="1"/>
  <c r="P1292" i="1"/>
  <c r="B1292" i="1" s="1"/>
  <c r="N1361" i="1"/>
  <c r="I1374" i="1"/>
  <c r="Q1361" i="1"/>
  <c r="R1361" i="1" s="1"/>
  <c r="S1362" i="1"/>
  <c r="T1362" i="1"/>
  <c r="J1362" i="1"/>
  <c r="K1362" i="1" s="1"/>
  <c r="L1362" i="1" s="1"/>
  <c r="M1362" i="1" s="1"/>
  <c r="G1362" i="1"/>
  <c r="D1363" i="1" l="1"/>
  <c r="O1363" i="1"/>
  <c r="G1363" i="1"/>
  <c r="H1363" i="1" s="1"/>
  <c r="I1375" i="1"/>
  <c r="C1294" i="1"/>
  <c r="P1293" i="1"/>
  <c r="B1293" i="1" s="1"/>
  <c r="H1362" i="1"/>
  <c r="N1362" i="1" s="1"/>
  <c r="A1364" i="1"/>
  <c r="E1363" i="1"/>
  <c r="F1364" i="1" s="1"/>
  <c r="Q1362" i="1"/>
  <c r="R1362" i="1" s="1"/>
  <c r="S1363" i="1"/>
  <c r="J1363" i="1"/>
  <c r="K1363" i="1" s="1"/>
  <c r="L1363" i="1" s="1"/>
  <c r="M1363" i="1" s="1"/>
  <c r="T1363" i="1"/>
  <c r="D1364" i="1" l="1"/>
  <c r="E1364" i="1" s="1"/>
  <c r="F1365" i="1" s="1"/>
  <c r="O1364" i="1"/>
  <c r="N1363" i="1"/>
  <c r="G1364" i="1"/>
  <c r="H1364" i="1" s="1"/>
  <c r="A1365" i="1"/>
  <c r="S1364" i="1"/>
  <c r="Q1363" i="1"/>
  <c r="R1363" i="1" s="1"/>
  <c r="T1364" i="1"/>
  <c r="J1364" i="1"/>
  <c r="K1364" i="1" s="1"/>
  <c r="L1364" i="1" s="1"/>
  <c r="M1364" i="1" s="1"/>
  <c r="C1295" i="1"/>
  <c r="P1294" i="1"/>
  <c r="B1294" i="1" s="1"/>
  <c r="I1376" i="1"/>
  <c r="D1365" i="1" l="1"/>
  <c r="E1365" i="1" s="1"/>
  <c r="F1366" i="1" s="1"/>
  <c r="O1365" i="1"/>
  <c r="N1364" i="1"/>
  <c r="C1296" i="1"/>
  <c r="P1295" i="1"/>
  <c r="B1295" i="1" s="1"/>
  <c r="A1366" i="1"/>
  <c r="J1365" i="1"/>
  <c r="K1365" i="1" s="1"/>
  <c r="L1365" i="1" s="1"/>
  <c r="M1365" i="1" s="1"/>
  <c r="T1365" i="1"/>
  <c r="Q1364" i="1"/>
  <c r="R1364" i="1" s="1"/>
  <c r="S1365" i="1"/>
  <c r="I1377" i="1"/>
  <c r="G1365" i="1"/>
  <c r="D1366" i="1" l="1"/>
  <c r="E1366" i="1" s="1"/>
  <c r="F1367" i="1" s="1"/>
  <c r="O1366" i="1"/>
  <c r="G1366" i="1"/>
  <c r="H1366" i="1" s="1"/>
  <c r="H1365" i="1"/>
  <c r="N1365" i="1" s="1"/>
  <c r="I1378" i="1"/>
  <c r="A1367" i="1"/>
  <c r="C1297" i="1"/>
  <c r="P1296" i="1"/>
  <c r="B1296" i="1" s="1"/>
  <c r="J1366" i="1"/>
  <c r="K1366" i="1" s="1"/>
  <c r="L1366" i="1" s="1"/>
  <c r="M1366" i="1" s="1"/>
  <c r="Q1365" i="1"/>
  <c r="R1365" i="1" s="1"/>
  <c r="S1366" i="1"/>
  <c r="T1366" i="1"/>
  <c r="D1367" i="1" l="1"/>
  <c r="O1367" i="1"/>
  <c r="G1367" i="1"/>
  <c r="H1367" i="1" s="1"/>
  <c r="N1366" i="1"/>
  <c r="I1379" i="1"/>
  <c r="C1298" i="1"/>
  <c r="P1297" i="1"/>
  <c r="B1297" i="1" s="1"/>
  <c r="A1368" i="1"/>
  <c r="E1367" i="1"/>
  <c r="F1368" i="1" s="1"/>
  <c r="J1367" i="1"/>
  <c r="K1367" i="1" s="1"/>
  <c r="L1367" i="1" s="1"/>
  <c r="M1367" i="1" s="1"/>
  <c r="Q1366" i="1"/>
  <c r="R1366" i="1" s="1"/>
  <c r="T1367" i="1"/>
  <c r="S1367" i="1"/>
  <c r="D1368" i="1" l="1"/>
  <c r="E1368" i="1" s="1"/>
  <c r="F1369" i="1" s="1"/>
  <c r="O1368" i="1"/>
  <c r="G1368" i="1"/>
  <c r="H1368" i="1" s="1"/>
  <c r="N1367" i="1"/>
  <c r="A1369" i="1"/>
  <c r="C1299" i="1"/>
  <c r="P1298" i="1"/>
  <c r="B1298" i="1" s="1"/>
  <c r="S1368" i="1"/>
  <c r="Q1367" i="1"/>
  <c r="R1367" i="1" s="1"/>
  <c r="T1368" i="1"/>
  <c r="J1368" i="1"/>
  <c r="K1368" i="1" s="1"/>
  <c r="L1368" i="1" s="1"/>
  <c r="M1368" i="1" s="1"/>
  <c r="I1380" i="1"/>
  <c r="D1369" i="1" l="1"/>
  <c r="E1369" i="1" s="1"/>
  <c r="F1370" i="1" s="1"/>
  <c r="O1369" i="1"/>
  <c r="S1369" i="1"/>
  <c r="Q1368" i="1"/>
  <c r="R1368" i="1" s="1"/>
  <c r="T1369" i="1"/>
  <c r="J1369" i="1"/>
  <c r="K1369" i="1" s="1"/>
  <c r="L1369" i="1" s="1"/>
  <c r="M1369" i="1" s="1"/>
  <c r="N1368" i="1"/>
  <c r="I1381" i="1"/>
  <c r="C1300" i="1"/>
  <c r="P1299" i="1"/>
  <c r="B1299" i="1" s="1"/>
  <c r="A1370" i="1"/>
  <c r="G1369" i="1"/>
  <c r="D1370" i="1" l="1"/>
  <c r="O1370" i="1"/>
  <c r="G1370" i="1"/>
  <c r="H1370" i="1" s="1"/>
  <c r="H1369" i="1"/>
  <c r="N1369" i="1" s="1"/>
  <c r="C1301" i="1"/>
  <c r="P1300" i="1"/>
  <c r="B1300" i="1" s="1"/>
  <c r="A1371" i="1"/>
  <c r="E1370" i="1"/>
  <c r="F1371" i="1" s="1"/>
  <c r="T1370" i="1"/>
  <c r="J1370" i="1"/>
  <c r="K1370" i="1" s="1"/>
  <c r="L1370" i="1" s="1"/>
  <c r="M1370" i="1" s="1"/>
  <c r="Q1369" i="1"/>
  <c r="R1369" i="1" s="1"/>
  <c r="S1370" i="1"/>
  <c r="I1382" i="1"/>
  <c r="D1371" i="1" l="1"/>
  <c r="E1371" i="1" s="1"/>
  <c r="F1372" i="1" s="1"/>
  <c r="O1371" i="1"/>
  <c r="N1370" i="1"/>
  <c r="J1371" i="1"/>
  <c r="K1371" i="1" s="1"/>
  <c r="L1371" i="1" s="1"/>
  <c r="M1371" i="1" s="1"/>
  <c r="Q1370" i="1"/>
  <c r="R1370" i="1" s="1"/>
  <c r="S1371" i="1"/>
  <c r="T1371" i="1"/>
  <c r="C1302" i="1"/>
  <c r="P1301" i="1"/>
  <c r="B1301" i="1" s="1"/>
  <c r="I1383" i="1"/>
  <c r="G1371" i="1"/>
  <c r="H1371" i="1" s="1"/>
  <c r="A1372" i="1"/>
  <c r="D1372" i="1" l="1"/>
  <c r="E1372" i="1" s="1"/>
  <c r="F1373" i="1" s="1"/>
  <c r="O1372" i="1"/>
  <c r="N1371" i="1"/>
  <c r="A1373" i="1"/>
  <c r="I1384" i="1"/>
  <c r="C1303" i="1"/>
  <c r="P1302" i="1"/>
  <c r="B1302" i="1" s="1"/>
  <c r="T1372" i="1"/>
  <c r="S1372" i="1"/>
  <c r="Q1371" i="1"/>
  <c r="R1371" i="1" s="1"/>
  <c r="J1372" i="1"/>
  <c r="K1372" i="1" s="1"/>
  <c r="L1372" i="1" s="1"/>
  <c r="M1372" i="1" s="1"/>
  <c r="G1372" i="1"/>
  <c r="D1373" i="1" l="1"/>
  <c r="E1373" i="1" s="1"/>
  <c r="F1374" i="1" s="1"/>
  <c r="O1373" i="1"/>
  <c r="G1373" i="1"/>
  <c r="H1373" i="1" s="1"/>
  <c r="S1373" i="1"/>
  <c r="Q1372" i="1"/>
  <c r="R1372" i="1" s="1"/>
  <c r="J1373" i="1"/>
  <c r="K1373" i="1" s="1"/>
  <c r="L1373" i="1" s="1"/>
  <c r="M1373" i="1" s="1"/>
  <c r="T1373" i="1"/>
  <c r="C1304" i="1"/>
  <c r="P1303" i="1"/>
  <c r="B1303" i="1" s="1"/>
  <c r="A1374" i="1"/>
  <c r="H1372" i="1"/>
  <c r="N1372" i="1" s="1"/>
  <c r="I1385" i="1"/>
  <c r="D1374" i="1" l="1"/>
  <c r="E1374" i="1" s="1"/>
  <c r="F1375" i="1" s="1"/>
  <c r="O1374" i="1"/>
  <c r="N1373" i="1"/>
  <c r="A1375" i="1"/>
  <c r="C1305" i="1"/>
  <c r="P1304" i="1"/>
  <c r="B1304" i="1" s="1"/>
  <c r="I1386" i="1"/>
  <c r="J1374" i="1"/>
  <c r="K1374" i="1" s="1"/>
  <c r="L1374" i="1" s="1"/>
  <c r="M1374" i="1" s="1"/>
  <c r="S1374" i="1"/>
  <c r="Q1373" i="1"/>
  <c r="R1373" i="1" s="1"/>
  <c r="T1374" i="1"/>
  <c r="G1374" i="1"/>
  <c r="H1374" i="1" s="1"/>
  <c r="D1375" i="1" l="1"/>
  <c r="E1375" i="1" s="1"/>
  <c r="F1376" i="1" s="1"/>
  <c r="O1375" i="1"/>
  <c r="I1387" i="1"/>
  <c r="T1375" i="1"/>
  <c r="Q1374" i="1"/>
  <c r="R1374" i="1" s="1"/>
  <c r="S1375" i="1"/>
  <c r="J1375" i="1"/>
  <c r="K1375" i="1" s="1"/>
  <c r="L1375" i="1" s="1"/>
  <c r="M1375" i="1" s="1"/>
  <c r="G1375" i="1"/>
  <c r="H1375" i="1" s="1"/>
  <c r="C1306" i="1"/>
  <c r="P1305" i="1"/>
  <c r="B1305" i="1" s="1"/>
  <c r="N1374" i="1"/>
  <c r="A1376" i="1"/>
  <c r="D1376" i="1" l="1"/>
  <c r="E1376" i="1" s="1"/>
  <c r="F1377" i="1" s="1"/>
  <c r="O1376" i="1"/>
  <c r="G1376" i="1"/>
  <c r="H1376" i="1" s="1"/>
  <c r="A1377" i="1"/>
  <c r="I1388" i="1"/>
  <c r="N1375" i="1"/>
  <c r="T1376" i="1"/>
  <c r="S1376" i="1"/>
  <c r="Q1375" i="1"/>
  <c r="R1375" i="1" s="1"/>
  <c r="J1376" i="1"/>
  <c r="K1376" i="1" s="1"/>
  <c r="L1376" i="1" s="1"/>
  <c r="M1376" i="1" s="1"/>
  <c r="C1307" i="1"/>
  <c r="P1306" i="1"/>
  <c r="B1306" i="1" s="1"/>
  <c r="D1377" i="1" l="1"/>
  <c r="E1377" i="1" s="1"/>
  <c r="F1378" i="1" s="1"/>
  <c r="O1377" i="1"/>
  <c r="G1377" i="1"/>
  <c r="H1377" i="1" s="1"/>
  <c r="N1376" i="1"/>
  <c r="C1308" i="1"/>
  <c r="P1307" i="1"/>
  <c r="B1307" i="1" s="1"/>
  <c r="A1378" i="1"/>
  <c r="I1389" i="1"/>
  <c r="T1377" i="1"/>
  <c r="S1377" i="1"/>
  <c r="Q1376" i="1"/>
  <c r="R1376" i="1" s="1"/>
  <c r="J1377" i="1"/>
  <c r="K1377" i="1" s="1"/>
  <c r="L1377" i="1" s="1"/>
  <c r="M1377" i="1" s="1"/>
  <c r="D1378" i="1" l="1"/>
  <c r="E1378" i="1" s="1"/>
  <c r="F1379" i="1" s="1"/>
  <c r="O1378" i="1"/>
  <c r="G1378" i="1"/>
  <c r="H1378" i="1" s="1"/>
  <c r="N1377" i="1"/>
  <c r="C1309" i="1"/>
  <c r="P1308" i="1"/>
  <c r="B1308" i="1" s="1"/>
  <c r="A1379" i="1"/>
  <c r="T1378" i="1"/>
  <c r="Q1377" i="1"/>
  <c r="R1377" i="1" s="1"/>
  <c r="S1378" i="1"/>
  <c r="J1378" i="1"/>
  <c r="K1378" i="1" s="1"/>
  <c r="L1378" i="1" s="1"/>
  <c r="M1378" i="1" s="1"/>
  <c r="I1390" i="1"/>
  <c r="D1379" i="1" l="1"/>
  <c r="E1379" i="1" s="1"/>
  <c r="F1380" i="1" s="1"/>
  <c r="O1379" i="1"/>
  <c r="G1379" i="1"/>
  <c r="H1379" i="1" s="1"/>
  <c r="N1378" i="1"/>
  <c r="A1380" i="1"/>
  <c r="C1310" i="1"/>
  <c r="P1309" i="1"/>
  <c r="B1309" i="1" s="1"/>
  <c r="I1391" i="1"/>
  <c r="T1379" i="1"/>
  <c r="Q1378" i="1"/>
  <c r="R1378" i="1" s="1"/>
  <c r="S1379" i="1"/>
  <c r="J1379" i="1"/>
  <c r="K1379" i="1" s="1"/>
  <c r="L1379" i="1" s="1"/>
  <c r="M1379" i="1" s="1"/>
  <c r="D1380" i="1" l="1"/>
  <c r="E1380" i="1" s="1"/>
  <c r="F1381" i="1" s="1"/>
  <c r="O1380" i="1"/>
  <c r="C1311" i="1"/>
  <c r="P1310" i="1"/>
  <c r="B1310" i="1" s="1"/>
  <c r="T1380" i="1"/>
  <c r="S1380" i="1"/>
  <c r="Q1379" i="1"/>
  <c r="R1379" i="1" s="1"/>
  <c r="J1380" i="1"/>
  <c r="K1380" i="1" s="1"/>
  <c r="L1380" i="1" s="1"/>
  <c r="M1380" i="1" s="1"/>
  <c r="I1392" i="1"/>
  <c r="N1379" i="1"/>
  <c r="A1381" i="1"/>
  <c r="G1380" i="1"/>
  <c r="D1381" i="1" l="1"/>
  <c r="E1381" i="1" s="1"/>
  <c r="F1382" i="1" s="1"/>
  <c r="O1381" i="1"/>
  <c r="G1381" i="1"/>
  <c r="H1381" i="1" s="1"/>
  <c r="Q1380" i="1"/>
  <c r="R1380" i="1" s="1"/>
  <c r="T1381" i="1"/>
  <c r="S1381" i="1"/>
  <c r="J1381" i="1"/>
  <c r="K1381" i="1" s="1"/>
  <c r="L1381" i="1" s="1"/>
  <c r="M1381" i="1" s="1"/>
  <c r="H1380" i="1"/>
  <c r="N1380" i="1" s="1"/>
  <c r="A1382" i="1"/>
  <c r="I1393" i="1"/>
  <c r="C1312" i="1"/>
  <c r="P1311" i="1"/>
  <c r="D1382" i="1" l="1"/>
  <c r="E1382" i="1" s="1"/>
  <c r="F1383" i="1" s="1"/>
  <c r="O1382" i="1"/>
  <c r="N1381" i="1"/>
  <c r="B1311" i="1"/>
  <c r="A1383" i="1"/>
  <c r="C1313" i="1"/>
  <c r="P1312" i="1"/>
  <c r="I1394" i="1"/>
  <c r="Q1381" i="1"/>
  <c r="R1381" i="1" s="1"/>
  <c r="T1382" i="1"/>
  <c r="J1382" i="1"/>
  <c r="K1382" i="1" s="1"/>
  <c r="L1382" i="1" s="1"/>
  <c r="M1382" i="1" s="1"/>
  <c r="S1382" i="1"/>
  <c r="G1382" i="1"/>
  <c r="D1383" i="1" l="1"/>
  <c r="E1383" i="1" s="1"/>
  <c r="F1384" i="1" s="1"/>
  <c r="O1383" i="1"/>
  <c r="G1383" i="1"/>
  <c r="H1383" i="1" s="1"/>
  <c r="B1312" i="1"/>
  <c r="I1395" i="1"/>
  <c r="C1314" i="1"/>
  <c r="P1313" i="1"/>
  <c r="J1383" i="1"/>
  <c r="K1383" i="1" s="1"/>
  <c r="L1383" i="1" s="1"/>
  <c r="M1383" i="1" s="1"/>
  <c r="Q1382" i="1"/>
  <c r="R1382" i="1" s="1"/>
  <c r="T1383" i="1"/>
  <c r="S1383" i="1"/>
  <c r="H1382" i="1"/>
  <c r="N1382" i="1" s="1"/>
  <c r="A1384" i="1"/>
  <c r="D1384" i="1" l="1"/>
  <c r="E1384" i="1" s="1"/>
  <c r="F1385" i="1" s="1"/>
  <c r="O1384" i="1"/>
  <c r="N1383" i="1"/>
  <c r="B1313" i="1"/>
  <c r="A1385" i="1"/>
  <c r="S1384" i="1"/>
  <c r="J1384" i="1"/>
  <c r="K1384" i="1" s="1"/>
  <c r="L1384" i="1" s="1"/>
  <c r="M1384" i="1" s="1"/>
  <c r="Q1383" i="1"/>
  <c r="R1383" i="1" s="1"/>
  <c r="T1384" i="1"/>
  <c r="G1384" i="1"/>
  <c r="H1384" i="1" s="1"/>
  <c r="C1315" i="1"/>
  <c r="P1314" i="1"/>
  <c r="I1396" i="1"/>
  <c r="D1385" i="1" l="1"/>
  <c r="E1385" i="1" s="1"/>
  <c r="F1386" i="1" s="1"/>
  <c r="O1385" i="1"/>
  <c r="N1384" i="1"/>
  <c r="C1316" i="1"/>
  <c r="P1315" i="1"/>
  <c r="J1385" i="1"/>
  <c r="K1385" i="1" s="1"/>
  <c r="L1385" i="1" s="1"/>
  <c r="M1385" i="1" s="1"/>
  <c r="T1385" i="1"/>
  <c r="Q1384" i="1"/>
  <c r="R1384" i="1" s="1"/>
  <c r="S1385" i="1"/>
  <c r="G1385" i="1"/>
  <c r="H1385" i="1" s="1"/>
  <c r="I1397" i="1"/>
  <c r="B1314" i="1"/>
  <c r="A1386" i="1"/>
  <c r="D1386" i="1" l="1"/>
  <c r="E1386" i="1" s="1"/>
  <c r="F1387" i="1" s="1"/>
  <c r="O1386" i="1"/>
  <c r="N1385" i="1"/>
  <c r="I1398" i="1"/>
  <c r="A1387" i="1"/>
  <c r="T1386" i="1"/>
  <c r="Q1385" i="1"/>
  <c r="R1385" i="1" s="1"/>
  <c r="S1386" i="1"/>
  <c r="J1386" i="1"/>
  <c r="K1386" i="1" s="1"/>
  <c r="L1386" i="1" s="1"/>
  <c r="M1386" i="1" s="1"/>
  <c r="G1386" i="1"/>
  <c r="H1386" i="1" s="1"/>
  <c r="B1315" i="1"/>
  <c r="C1317" i="1"/>
  <c r="P1316" i="1"/>
  <c r="D1387" i="1" l="1"/>
  <c r="E1387" i="1" s="1"/>
  <c r="F1388" i="1" s="1"/>
  <c r="O1387" i="1"/>
  <c r="N1386" i="1"/>
  <c r="C1318" i="1"/>
  <c r="P1317" i="1"/>
  <c r="Q1386" i="1"/>
  <c r="R1386" i="1" s="1"/>
  <c r="S1387" i="1"/>
  <c r="T1387" i="1"/>
  <c r="J1387" i="1"/>
  <c r="K1387" i="1" s="1"/>
  <c r="L1387" i="1" s="1"/>
  <c r="M1387" i="1" s="1"/>
  <c r="G1387" i="1"/>
  <c r="H1387" i="1" s="1"/>
  <c r="A1388" i="1"/>
  <c r="I1399" i="1"/>
  <c r="B1316" i="1"/>
  <c r="D1388" i="1" l="1"/>
  <c r="E1388" i="1" s="1"/>
  <c r="F1389" i="1" s="1"/>
  <c r="O1388" i="1"/>
  <c r="I1400" i="1"/>
  <c r="A1389" i="1"/>
  <c r="J1388" i="1"/>
  <c r="K1388" i="1" s="1"/>
  <c r="L1388" i="1" s="1"/>
  <c r="M1388" i="1" s="1"/>
  <c r="T1388" i="1"/>
  <c r="Q1387" i="1"/>
  <c r="R1387" i="1" s="1"/>
  <c r="S1388" i="1"/>
  <c r="G1388" i="1"/>
  <c r="H1388" i="1" s="1"/>
  <c r="B1317" i="1"/>
  <c r="N1387" i="1"/>
  <c r="C1319" i="1"/>
  <c r="P1318" i="1"/>
  <c r="D1389" i="1" l="1"/>
  <c r="E1389" i="1" s="1"/>
  <c r="F1390" i="1" s="1"/>
  <c r="O1389" i="1"/>
  <c r="B1318" i="1"/>
  <c r="N1388" i="1"/>
  <c r="C1320" i="1"/>
  <c r="P1319" i="1"/>
  <c r="A1390" i="1"/>
  <c r="I1401" i="1"/>
  <c r="Q1388" i="1"/>
  <c r="R1388" i="1" s="1"/>
  <c r="T1389" i="1"/>
  <c r="S1389" i="1"/>
  <c r="J1389" i="1"/>
  <c r="K1389" i="1" s="1"/>
  <c r="L1389" i="1" s="1"/>
  <c r="M1389" i="1" s="1"/>
  <c r="G1389" i="1"/>
  <c r="H1389" i="1" s="1"/>
  <c r="D1390" i="1" l="1"/>
  <c r="E1390" i="1" s="1"/>
  <c r="F1391" i="1" s="1"/>
  <c r="O1390" i="1"/>
  <c r="B1319" i="1"/>
  <c r="N1389" i="1"/>
  <c r="I1402" i="1"/>
  <c r="S1390" i="1"/>
  <c r="T1390" i="1"/>
  <c r="Q1389" i="1"/>
  <c r="R1389" i="1" s="1"/>
  <c r="J1390" i="1"/>
  <c r="K1390" i="1" s="1"/>
  <c r="L1390" i="1" s="1"/>
  <c r="M1390" i="1" s="1"/>
  <c r="G1390" i="1"/>
  <c r="H1390" i="1" s="1"/>
  <c r="C1321" i="1"/>
  <c r="P1320" i="1"/>
  <c r="A1391" i="1"/>
  <c r="D1391" i="1" l="1"/>
  <c r="E1391" i="1" s="1"/>
  <c r="F1392" i="1" s="1"/>
  <c r="O1391" i="1"/>
  <c r="N1390" i="1"/>
  <c r="A1392" i="1"/>
  <c r="B1320" i="1"/>
  <c r="I1403" i="1"/>
  <c r="Q1390" i="1"/>
  <c r="R1390" i="1" s="1"/>
  <c r="J1391" i="1"/>
  <c r="K1391" i="1" s="1"/>
  <c r="L1391" i="1" s="1"/>
  <c r="M1391" i="1" s="1"/>
  <c r="S1391" i="1"/>
  <c r="T1391" i="1"/>
  <c r="G1391" i="1"/>
  <c r="H1391" i="1" s="1"/>
  <c r="C1322" i="1"/>
  <c r="P1321" i="1"/>
  <c r="D1392" i="1" l="1"/>
  <c r="E1392" i="1" s="1"/>
  <c r="F1393" i="1" s="1"/>
  <c r="O1392" i="1"/>
  <c r="B1321" i="1"/>
  <c r="N1391" i="1"/>
  <c r="C1323" i="1"/>
  <c r="P1322" i="1"/>
  <c r="J1392" i="1"/>
  <c r="K1392" i="1" s="1"/>
  <c r="L1392" i="1" s="1"/>
  <c r="M1392" i="1" s="1"/>
  <c r="T1392" i="1"/>
  <c r="Q1391" i="1"/>
  <c r="R1391" i="1" s="1"/>
  <c r="S1392" i="1"/>
  <c r="G1392" i="1"/>
  <c r="H1392" i="1" s="1"/>
  <c r="I1404" i="1"/>
  <c r="A1393" i="1"/>
  <c r="D1393" i="1" l="1"/>
  <c r="E1393" i="1" s="1"/>
  <c r="F1394" i="1" s="1"/>
  <c r="O1393" i="1"/>
  <c r="N1392" i="1"/>
  <c r="B1322" i="1"/>
  <c r="J1393" i="1"/>
  <c r="K1393" i="1" s="1"/>
  <c r="L1393" i="1" s="1"/>
  <c r="M1393" i="1" s="1"/>
  <c r="T1393" i="1"/>
  <c r="Q1392" i="1"/>
  <c r="R1392" i="1" s="1"/>
  <c r="S1393" i="1"/>
  <c r="G1393" i="1"/>
  <c r="H1393" i="1" s="1"/>
  <c r="C1324" i="1"/>
  <c r="P1323" i="1"/>
  <c r="A1394" i="1"/>
  <c r="I1405" i="1"/>
  <c r="D1394" i="1" l="1"/>
  <c r="E1394" i="1" s="1"/>
  <c r="F1395" i="1" s="1"/>
  <c r="O1394" i="1"/>
  <c r="B1323" i="1"/>
  <c r="N1393" i="1"/>
  <c r="C1325" i="1"/>
  <c r="P1324" i="1"/>
  <c r="A1395" i="1"/>
  <c r="I1406" i="1"/>
  <c r="S1394" i="1"/>
  <c r="Q1393" i="1"/>
  <c r="R1393" i="1" s="1"/>
  <c r="J1394" i="1"/>
  <c r="K1394" i="1" s="1"/>
  <c r="L1394" i="1" s="1"/>
  <c r="M1394" i="1" s="1"/>
  <c r="T1394" i="1"/>
  <c r="G1394" i="1"/>
  <c r="H1394" i="1" s="1"/>
  <c r="D1395" i="1" l="1"/>
  <c r="E1395" i="1" s="1"/>
  <c r="F1396" i="1" s="1"/>
  <c r="O1395" i="1"/>
  <c r="N1394" i="1"/>
  <c r="I1407" i="1"/>
  <c r="Q1394" i="1"/>
  <c r="R1394" i="1" s="1"/>
  <c r="J1395" i="1"/>
  <c r="K1395" i="1" s="1"/>
  <c r="L1395" i="1" s="1"/>
  <c r="M1395" i="1" s="1"/>
  <c r="S1395" i="1"/>
  <c r="T1395" i="1"/>
  <c r="G1395" i="1"/>
  <c r="H1395" i="1" s="1"/>
  <c r="B1324" i="1"/>
  <c r="A1396" i="1"/>
  <c r="C1326" i="1"/>
  <c r="P1325" i="1"/>
  <c r="D1396" i="1" l="1"/>
  <c r="E1396" i="1" s="1"/>
  <c r="F1397" i="1" s="1"/>
  <c r="O1396" i="1"/>
  <c r="B1325" i="1"/>
  <c r="A1397" i="1"/>
  <c r="C1327" i="1"/>
  <c r="P1326" i="1"/>
  <c r="N1395" i="1"/>
  <c r="T1396" i="1"/>
  <c r="S1396" i="1"/>
  <c r="Q1395" i="1"/>
  <c r="R1395" i="1" s="1"/>
  <c r="J1396" i="1"/>
  <c r="K1396" i="1" s="1"/>
  <c r="L1396" i="1" s="1"/>
  <c r="M1396" i="1" s="1"/>
  <c r="G1396" i="1"/>
  <c r="H1396" i="1" s="1"/>
  <c r="I1408" i="1"/>
  <c r="D1397" i="1" l="1"/>
  <c r="E1397" i="1" s="1"/>
  <c r="F1398" i="1" s="1"/>
  <c r="O1397" i="1"/>
  <c r="B1326" i="1"/>
  <c r="I1409" i="1"/>
  <c r="J1397" i="1"/>
  <c r="K1397" i="1" s="1"/>
  <c r="L1397" i="1" s="1"/>
  <c r="M1397" i="1" s="1"/>
  <c r="T1397" i="1"/>
  <c r="Q1396" i="1"/>
  <c r="R1396" i="1" s="1"/>
  <c r="S1397" i="1"/>
  <c r="G1397" i="1"/>
  <c r="H1397" i="1" s="1"/>
  <c r="C1328" i="1"/>
  <c r="P1327" i="1"/>
  <c r="A1398" i="1"/>
  <c r="N1396" i="1"/>
  <c r="D1398" i="1" l="1"/>
  <c r="E1398" i="1" s="1"/>
  <c r="F1399" i="1" s="1"/>
  <c r="O1398" i="1"/>
  <c r="N1397" i="1"/>
  <c r="A1399" i="1"/>
  <c r="C1329" i="1"/>
  <c r="P1328" i="1"/>
  <c r="J1398" i="1"/>
  <c r="K1398" i="1" s="1"/>
  <c r="L1398" i="1" s="1"/>
  <c r="M1398" i="1" s="1"/>
  <c r="T1398" i="1"/>
  <c r="Q1397" i="1"/>
  <c r="R1397" i="1" s="1"/>
  <c r="S1398" i="1"/>
  <c r="G1398" i="1"/>
  <c r="H1398" i="1" s="1"/>
  <c r="I1410" i="1"/>
  <c r="B1327" i="1"/>
  <c r="D1399" i="1" l="1"/>
  <c r="E1399" i="1" s="1"/>
  <c r="F1400" i="1" s="1"/>
  <c r="O1399" i="1"/>
  <c r="N1398" i="1"/>
  <c r="Q1398" i="1"/>
  <c r="R1398" i="1" s="1"/>
  <c r="S1399" i="1"/>
  <c r="J1399" i="1"/>
  <c r="K1399" i="1" s="1"/>
  <c r="L1399" i="1" s="1"/>
  <c r="M1399" i="1" s="1"/>
  <c r="T1399" i="1"/>
  <c r="G1399" i="1"/>
  <c r="H1399" i="1" s="1"/>
  <c r="I1411" i="1"/>
  <c r="C1330" i="1"/>
  <c r="P1329" i="1"/>
  <c r="B1328" i="1"/>
  <c r="A1400" i="1"/>
  <c r="D1400" i="1" l="1"/>
  <c r="E1400" i="1" s="1"/>
  <c r="F1401" i="1" s="1"/>
  <c r="O1400" i="1"/>
  <c r="N1399" i="1"/>
  <c r="I1412" i="1"/>
  <c r="B1329" i="1"/>
  <c r="Q1399" i="1"/>
  <c r="R1399" i="1" s="1"/>
  <c r="J1400" i="1"/>
  <c r="K1400" i="1" s="1"/>
  <c r="L1400" i="1" s="1"/>
  <c r="M1400" i="1" s="1"/>
  <c r="T1400" i="1"/>
  <c r="S1400" i="1"/>
  <c r="G1400" i="1"/>
  <c r="H1400" i="1" s="1"/>
  <c r="C1331" i="1"/>
  <c r="P1330" i="1"/>
  <c r="A1401" i="1"/>
  <c r="D1401" i="1" l="1"/>
  <c r="E1401" i="1" s="1"/>
  <c r="F1402" i="1" s="1"/>
  <c r="O1401" i="1"/>
  <c r="B1330" i="1"/>
  <c r="S1401" i="1"/>
  <c r="T1401" i="1"/>
  <c r="Q1400" i="1"/>
  <c r="R1400" i="1" s="1"/>
  <c r="J1401" i="1"/>
  <c r="K1401" i="1" s="1"/>
  <c r="L1401" i="1" s="1"/>
  <c r="M1401" i="1" s="1"/>
  <c r="G1401" i="1"/>
  <c r="H1401" i="1" s="1"/>
  <c r="A1402" i="1"/>
  <c r="N1400" i="1"/>
  <c r="C1332" i="1"/>
  <c r="P1331" i="1"/>
  <c r="I1413" i="1"/>
  <c r="D1402" i="1" l="1"/>
  <c r="E1402" i="1" s="1"/>
  <c r="F1403" i="1" s="1"/>
  <c r="O1402" i="1"/>
  <c r="N1401" i="1"/>
  <c r="B1331" i="1"/>
  <c r="I1414" i="1"/>
  <c r="C1333" i="1"/>
  <c r="P1332" i="1"/>
  <c r="S1402" i="1"/>
  <c r="T1402" i="1"/>
  <c r="Q1401" i="1"/>
  <c r="R1401" i="1" s="1"/>
  <c r="J1402" i="1"/>
  <c r="K1402" i="1" s="1"/>
  <c r="L1402" i="1" s="1"/>
  <c r="M1402" i="1" s="1"/>
  <c r="G1402" i="1"/>
  <c r="H1402" i="1" s="1"/>
  <c r="A1403" i="1"/>
  <c r="D1403" i="1" l="1"/>
  <c r="E1403" i="1" s="1"/>
  <c r="F1404" i="1" s="1"/>
  <c r="O1403" i="1"/>
  <c r="A1404" i="1"/>
  <c r="C1334" i="1"/>
  <c r="P1333" i="1"/>
  <c r="N1402" i="1"/>
  <c r="Q1402" i="1"/>
  <c r="R1402" i="1" s="1"/>
  <c r="T1403" i="1"/>
  <c r="S1403" i="1"/>
  <c r="J1403" i="1"/>
  <c r="K1403" i="1" s="1"/>
  <c r="L1403" i="1" s="1"/>
  <c r="M1403" i="1" s="1"/>
  <c r="G1403" i="1"/>
  <c r="H1403" i="1" s="1"/>
  <c r="I1415" i="1"/>
  <c r="B1332" i="1"/>
  <c r="D1404" i="1" l="1"/>
  <c r="E1404" i="1" s="1"/>
  <c r="F1405" i="1" s="1"/>
  <c r="O1404" i="1"/>
  <c r="T1404" i="1"/>
  <c r="S1404" i="1"/>
  <c r="Q1403" i="1"/>
  <c r="R1403" i="1" s="1"/>
  <c r="J1404" i="1"/>
  <c r="K1404" i="1" s="1"/>
  <c r="L1404" i="1" s="1"/>
  <c r="M1404" i="1" s="1"/>
  <c r="G1404" i="1"/>
  <c r="H1404" i="1" s="1"/>
  <c r="I1416" i="1"/>
  <c r="N1403" i="1"/>
  <c r="B1333" i="1"/>
  <c r="A1405" i="1"/>
  <c r="C1335" i="1"/>
  <c r="P1334" i="1"/>
  <c r="D1405" i="1" l="1"/>
  <c r="E1405" i="1" s="1"/>
  <c r="F1406" i="1" s="1"/>
  <c r="O1405" i="1"/>
  <c r="I1417" i="1"/>
  <c r="J1405" i="1"/>
  <c r="K1405" i="1" s="1"/>
  <c r="L1405" i="1" s="1"/>
  <c r="M1405" i="1" s="1"/>
  <c r="Q1404" i="1"/>
  <c r="R1404" i="1" s="1"/>
  <c r="T1405" i="1"/>
  <c r="S1405" i="1"/>
  <c r="N1404" i="1"/>
  <c r="B1334" i="1"/>
  <c r="C1336" i="1"/>
  <c r="P1335" i="1"/>
  <c r="A1406" i="1"/>
  <c r="G1405" i="1"/>
  <c r="D1406" i="1" l="1"/>
  <c r="E1406" i="1" s="1"/>
  <c r="F1407" i="1" s="1"/>
  <c r="O1406" i="1"/>
  <c r="G1406" i="1"/>
  <c r="H1406" i="1" s="1"/>
  <c r="H1405" i="1"/>
  <c r="N1405" i="1" s="1"/>
  <c r="T1406" i="1"/>
  <c r="S1406" i="1"/>
  <c r="Q1405" i="1"/>
  <c r="R1405" i="1" s="1"/>
  <c r="J1406" i="1"/>
  <c r="K1406" i="1" s="1"/>
  <c r="L1406" i="1" s="1"/>
  <c r="M1406" i="1" s="1"/>
  <c r="B1335" i="1"/>
  <c r="I1418" i="1"/>
  <c r="A1407" i="1"/>
  <c r="C1337" i="1"/>
  <c r="P1336" i="1"/>
  <c r="D1407" i="1" l="1"/>
  <c r="E1407" i="1" s="1"/>
  <c r="F1408" i="1" s="1"/>
  <c r="O1407" i="1"/>
  <c r="G1407" i="1"/>
  <c r="H1407" i="1" s="1"/>
  <c r="N1406" i="1"/>
  <c r="C1338" i="1"/>
  <c r="P1337" i="1"/>
  <c r="A1408" i="1"/>
  <c r="I1419" i="1"/>
  <c r="Q1406" i="1"/>
  <c r="R1406" i="1" s="1"/>
  <c r="J1407" i="1"/>
  <c r="K1407" i="1" s="1"/>
  <c r="L1407" i="1" s="1"/>
  <c r="M1407" i="1" s="1"/>
  <c r="S1407" i="1"/>
  <c r="T1407" i="1"/>
  <c r="B1336" i="1"/>
  <c r="D1408" i="1" l="1"/>
  <c r="E1408" i="1" s="1"/>
  <c r="F1409" i="1" s="1"/>
  <c r="O1408" i="1"/>
  <c r="B1337" i="1"/>
  <c r="I1420" i="1"/>
  <c r="S1408" i="1"/>
  <c r="T1408" i="1"/>
  <c r="J1408" i="1"/>
  <c r="K1408" i="1" s="1"/>
  <c r="L1408" i="1" s="1"/>
  <c r="M1408" i="1" s="1"/>
  <c r="Q1407" i="1"/>
  <c r="R1407" i="1" s="1"/>
  <c r="C1339" i="1"/>
  <c r="P1338" i="1"/>
  <c r="G1408" i="1"/>
  <c r="N1407" i="1"/>
  <c r="A1409" i="1"/>
  <c r="D1409" i="1" l="1"/>
  <c r="E1409" i="1" s="1"/>
  <c r="F1410" i="1" s="1"/>
  <c r="O1409" i="1"/>
  <c r="G1409" i="1"/>
  <c r="H1409" i="1" s="1"/>
  <c r="B1338" i="1"/>
  <c r="A1410" i="1"/>
  <c r="J1409" i="1"/>
  <c r="K1409" i="1" s="1"/>
  <c r="L1409" i="1" s="1"/>
  <c r="M1409" i="1" s="1"/>
  <c r="T1409" i="1"/>
  <c r="S1409" i="1"/>
  <c r="Q1408" i="1"/>
  <c r="R1408" i="1" s="1"/>
  <c r="H1408" i="1"/>
  <c r="N1408" i="1" s="1"/>
  <c r="C1340" i="1"/>
  <c r="P1339" i="1"/>
  <c r="I1421" i="1"/>
  <c r="D1410" i="1" l="1"/>
  <c r="E1410" i="1" s="1"/>
  <c r="F1411" i="1" s="1"/>
  <c r="O1410" i="1"/>
  <c r="N1409" i="1"/>
  <c r="B1339" i="1"/>
  <c r="I1422" i="1"/>
  <c r="S1410" i="1"/>
  <c r="Q1409" i="1"/>
  <c r="R1409" i="1" s="1"/>
  <c r="J1410" i="1"/>
  <c r="K1410" i="1" s="1"/>
  <c r="L1410" i="1" s="1"/>
  <c r="M1410" i="1" s="1"/>
  <c r="T1410" i="1"/>
  <c r="C1341" i="1"/>
  <c r="P1340" i="1"/>
  <c r="G1410" i="1"/>
  <c r="H1410" i="1" s="1"/>
  <c r="A1411" i="1"/>
  <c r="D1411" i="1" l="1"/>
  <c r="E1411" i="1" s="1"/>
  <c r="F1412" i="1" s="1"/>
  <c r="O1411" i="1"/>
  <c r="B1340" i="1"/>
  <c r="N1410" i="1"/>
  <c r="A1412" i="1"/>
  <c r="I1423" i="1"/>
  <c r="Q1410" i="1"/>
  <c r="R1410" i="1" s="1"/>
  <c r="J1411" i="1"/>
  <c r="K1411" i="1" s="1"/>
  <c r="L1411" i="1" s="1"/>
  <c r="M1411" i="1" s="1"/>
  <c r="T1411" i="1"/>
  <c r="S1411" i="1"/>
  <c r="G1411" i="1"/>
  <c r="C1342" i="1"/>
  <c r="P1341" i="1"/>
  <c r="D1412" i="1" l="1"/>
  <c r="E1412" i="1" s="1"/>
  <c r="F1413" i="1" s="1"/>
  <c r="O1412" i="1"/>
  <c r="G1412" i="1"/>
  <c r="H1412" i="1" s="1"/>
  <c r="H1411" i="1"/>
  <c r="N1411" i="1" s="1"/>
  <c r="B1341" i="1"/>
  <c r="I1424" i="1"/>
  <c r="C1343" i="1"/>
  <c r="P1342" i="1"/>
  <c r="S1412" i="1"/>
  <c r="J1412" i="1"/>
  <c r="K1412" i="1" s="1"/>
  <c r="L1412" i="1" s="1"/>
  <c r="M1412" i="1" s="1"/>
  <c r="Q1411" i="1"/>
  <c r="R1411" i="1" s="1"/>
  <c r="T1412" i="1"/>
  <c r="A1413" i="1"/>
  <c r="D1413" i="1" l="1"/>
  <c r="E1413" i="1" s="1"/>
  <c r="F1414" i="1" s="1"/>
  <c r="O1413" i="1"/>
  <c r="N1412" i="1"/>
  <c r="B1342" i="1"/>
  <c r="A1414" i="1"/>
  <c r="T1413" i="1"/>
  <c r="S1413" i="1"/>
  <c r="Q1412" i="1"/>
  <c r="R1412" i="1" s="1"/>
  <c r="J1413" i="1"/>
  <c r="K1413" i="1" s="1"/>
  <c r="L1413" i="1" s="1"/>
  <c r="M1413" i="1" s="1"/>
  <c r="I1425" i="1"/>
  <c r="G1413" i="1"/>
  <c r="H1413" i="1" s="1"/>
  <c r="C1344" i="1"/>
  <c r="P1343" i="1"/>
  <c r="D1414" i="1" l="1"/>
  <c r="E1414" i="1" s="1"/>
  <c r="F1415" i="1" s="1"/>
  <c r="O1414" i="1"/>
  <c r="G1414" i="1"/>
  <c r="H1414" i="1" s="1"/>
  <c r="I1426" i="1"/>
  <c r="A1415" i="1"/>
  <c r="B1343" i="1"/>
  <c r="C1345" i="1"/>
  <c r="P1344" i="1"/>
  <c r="N1413" i="1"/>
  <c r="S1414" i="1"/>
  <c r="T1414" i="1"/>
  <c r="Q1413" i="1"/>
  <c r="R1413" i="1" s="1"/>
  <c r="J1414" i="1"/>
  <c r="K1414" i="1" s="1"/>
  <c r="L1414" i="1" s="1"/>
  <c r="M1414" i="1" s="1"/>
  <c r="D1415" i="1" l="1"/>
  <c r="E1415" i="1" s="1"/>
  <c r="F1416" i="1" s="1"/>
  <c r="O1415" i="1"/>
  <c r="G1415" i="1"/>
  <c r="H1415" i="1" s="1"/>
  <c r="N1414" i="1"/>
  <c r="Q1414" i="1"/>
  <c r="R1414" i="1" s="1"/>
  <c r="S1415" i="1"/>
  <c r="T1415" i="1"/>
  <c r="J1415" i="1"/>
  <c r="K1415" i="1" s="1"/>
  <c r="L1415" i="1" s="1"/>
  <c r="M1415" i="1" s="1"/>
  <c r="I1427" i="1"/>
  <c r="B1344" i="1"/>
  <c r="C1346" i="1"/>
  <c r="P1345" i="1"/>
  <c r="A1416" i="1"/>
  <c r="D1416" i="1" l="1"/>
  <c r="O1416" i="1"/>
  <c r="N1415" i="1"/>
  <c r="B1345" i="1"/>
  <c r="I1428" i="1"/>
  <c r="E1416" i="1"/>
  <c r="F1417" i="1" s="1"/>
  <c r="A1417" i="1"/>
  <c r="Q1415" i="1"/>
  <c r="R1415" i="1" s="1"/>
  <c r="S1416" i="1"/>
  <c r="J1416" i="1"/>
  <c r="K1416" i="1" s="1"/>
  <c r="L1416" i="1" s="1"/>
  <c r="M1416" i="1" s="1"/>
  <c r="T1416" i="1"/>
  <c r="C1347" i="1"/>
  <c r="P1346" i="1"/>
  <c r="G1416" i="1"/>
  <c r="D1417" i="1" l="1"/>
  <c r="E1417" i="1" s="1"/>
  <c r="F1418" i="1" s="1"/>
  <c r="O1417" i="1"/>
  <c r="G1417" i="1"/>
  <c r="H1417" i="1" s="1"/>
  <c r="B1346" i="1"/>
  <c r="A1418" i="1"/>
  <c r="I1429" i="1"/>
  <c r="T1417" i="1"/>
  <c r="S1417" i="1"/>
  <c r="Q1416" i="1"/>
  <c r="R1416" i="1" s="1"/>
  <c r="J1417" i="1"/>
  <c r="K1417" i="1" s="1"/>
  <c r="L1417" i="1" s="1"/>
  <c r="M1417" i="1" s="1"/>
  <c r="H1416" i="1"/>
  <c r="N1416" i="1" s="1"/>
  <c r="C1348" i="1"/>
  <c r="P1347" i="1"/>
  <c r="D1418" i="1" l="1"/>
  <c r="E1418" i="1" s="1"/>
  <c r="F1419" i="1" s="1"/>
  <c r="O1418" i="1"/>
  <c r="G1418" i="1"/>
  <c r="H1418" i="1" s="1"/>
  <c r="N1417" i="1"/>
  <c r="B1347" i="1"/>
  <c r="I1430" i="1"/>
  <c r="S1418" i="1"/>
  <c r="T1418" i="1"/>
  <c r="J1418" i="1"/>
  <c r="K1418" i="1" s="1"/>
  <c r="L1418" i="1" s="1"/>
  <c r="M1418" i="1" s="1"/>
  <c r="Q1417" i="1"/>
  <c r="R1417" i="1" s="1"/>
  <c r="C1349" i="1"/>
  <c r="P1348" i="1"/>
  <c r="A1419" i="1"/>
  <c r="D1419" i="1" l="1"/>
  <c r="E1419" i="1" s="1"/>
  <c r="F1420" i="1" s="1"/>
  <c r="O1419" i="1"/>
  <c r="N1418" i="1"/>
  <c r="I1431" i="1"/>
  <c r="Q1418" i="1"/>
  <c r="R1418" i="1" s="1"/>
  <c r="T1419" i="1"/>
  <c r="S1419" i="1"/>
  <c r="J1419" i="1"/>
  <c r="K1419" i="1" s="1"/>
  <c r="L1419" i="1" s="1"/>
  <c r="M1419" i="1" s="1"/>
  <c r="B1348" i="1"/>
  <c r="G1419" i="1"/>
  <c r="H1419" i="1" s="1"/>
  <c r="A1420" i="1"/>
  <c r="C1350" i="1"/>
  <c r="P1349" i="1"/>
  <c r="D1420" i="1" l="1"/>
  <c r="E1420" i="1" s="1"/>
  <c r="F1421" i="1" s="1"/>
  <c r="O1420" i="1"/>
  <c r="B1349" i="1"/>
  <c r="A1421" i="1"/>
  <c r="N1419" i="1"/>
  <c r="C1351" i="1"/>
  <c r="P1350" i="1"/>
  <c r="J1420" i="1"/>
  <c r="K1420" i="1" s="1"/>
  <c r="L1420" i="1" s="1"/>
  <c r="M1420" i="1" s="1"/>
  <c r="S1420" i="1"/>
  <c r="Q1419" i="1"/>
  <c r="R1419" i="1" s="1"/>
  <c r="T1420" i="1"/>
  <c r="G1420" i="1"/>
  <c r="I1432" i="1"/>
  <c r="D1421" i="1" l="1"/>
  <c r="E1421" i="1" s="1"/>
  <c r="F1422" i="1" s="1"/>
  <c r="O1421" i="1"/>
  <c r="G1421" i="1"/>
  <c r="H1421" i="1" s="1"/>
  <c r="H1420" i="1"/>
  <c r="N1420" i="1" s="1"/>
  <c r="C1352" i="1"/>
  <c r="P1351" i="1"/>
  <c r="Q1420" i="1"/>
  <c r="R1420" i="1" s="1"/>
  <c r="J1421" i="1"/>
  <c r="K1421" i="1" s="1"/>
  <c r="L1421" i="1" s="1"/>
  <c r="M1421" i="1" s="1"/>
  <c r="T1421" i="1"/>
  <c r="S1421" i="1"/>
  <c r="I1433" i="1"/>
  <c r="B1350" i="1"/>
  <c r="A1422" i="1"/>
  <c r="D1422" i="1" l="1"/>
  <c r="E1422" i="1" s="1"/>
  <c r="F1423" i="1" s="1"/>
  <c r="O1422" i="1"/>
  <c r="N1421" i="1"/>
  <c r="S1422" i="1"/>
  <c r="Q1421" i="1"/>
  <c r="R1421" i="1" s="1"/>
  <c r="T1422" i="1"/>
  <c r="J1422" i="1"/>
  <c r="K1422" i="1" s="1"/>
  <c r="L1422" i="1" s="1"/>
  <c r="M1422" i="1" s="1"/>
  <c r="A1423" i="1"/>
  <c r="B1351" i="1"/>
  <c r="I1434" i="1"/>
  <c r="G1422" i="1"/>
  <c r="C1353" i="1"/>
  <c r="P1352" i="1"/>
  <c r="D1423" i="1" l="1"/>
  <c r="E1423" i="1" s="1"/>
  <c r="F1424" i="1" s="1"/>
  <c r="O1423" i="1"/>
  <c r="G1423" i="1"/>
  <c r="H1423" i="1" s="1"/>
  <c r="B1352" i="1"/>
  <c r="I1435" i="1"/>
  <c r="A1424" i="1"/>
  <c r="C1354" i="1"/>
  <c r="P1353" i="1"/>
  <c r="H1422" i="1"/>
  <c r="N1422" i="1" s="1"/>
  <c r="Q1422" i="1"/>
  <c r="R1422" i="1" s="1"/>
  <c r="J1423" i="1"/>
  <c r="K1423" i="1" s="1"/>
  <c r="L1423" i="1" s="1"/>
  <c r="M1423" i="1" s="1"/>
  <c r="T1423" i="1"/>
  <c r="S1423" i="1"/>
  <c r="D1424" i="1" l="1"/>
  <c r="E1424" i="1" s="1"/>
  <c r="F1425" i="1" s="1"/>
  <c r="O1424" i="1"/>
  <c r="G1424" i="1"/>
  <c r="H1424" i="1" s="1"/>
  <c r="N1423" i="1"/>
  <c r="J1424" i="1"/>
  <c r="K1424" i="1" s="1"/>
  <c r="L1424" i="1" s="1"/>
  <c r="M1424" i="1" s="1"/>
  <c r="T1424" i="1"/>
  <c r="S1424" i="1"/>
  <c r="Q1423" i="1"/>
  <c r="R1423" i="1" s="1"/>
  <c r="I1436" i="1"/>
  <c r="B1353" i="1"/>
  <c r="A1425" i="1"/>
  <c r="C1355" i="1"/>
  <c r="P1354" i="1"/>
  <c r="D1425" i="1" l="1"/>
  <c r="E1425" i="1" s="1"/>
  <c r="F1426" i="1" s="1"/>
  <c r="O1425" i="1"/>
  <c r="N1424" i="1"/>
  <c r="G1425" i="1"/>
  <c r="H1425" i="1" s="1"/>
  <c r="I1437" i="1"/>
  <c r="C1356" i="1"/>
  <c r="P1355" i="1"/>
  <c r="A1426" i="1"/>
  <c r="B1354" i="1"/>
  <c r="T1425" i="1"/>
  <c r="S1425" i="1"/>
  <c r="Q1424" i="1"/>
  <c r="R1424" i="1" s="1"/>
  <c r="J1425" i="1"/>
  <c r="K1425" i="1" s="1"/>
  <c r="L1425" i="1" s="1"/>
  <c r="M1425" i="1" s="1"/>
  <c r="D1426" i="1" l="1"/>
  <c r="E1426" i="1" s="1"/>
  <c r="F1427" i="1" s="1"/>
  <c r="O1426" i="1"/>
  <c r="Q1425" i="1"/>
  <c r="R1425" i="1" s="1"/>
  <c r="T1426" i="1"/>
  <c r="S1426" i="1"/>
  <c r="J1426" i="1"/>
  <c r="K1426" i="1" s="1"/>
  <c r="L1426" i="1" s="1"/>
  <c r="M1426" i="1" s="1"/>
  <c r="I1438" i="1"/>
  <c r="B1355" i="1"/>
  <c r="C1357" i="1"/>
  <c r="P1356" i="1"/>
  <c r="G1426" i="1"/>
  <c r="A1427" i="1"/>
  <c r="N1425" i="1"/>
  <c r="D1427" i="1" l="1"/>
  <c r="E1427" i="1" s="1"/>
  <c r="F1428" i="1" s="1"/>
  <c r="O1427" i="1"/>
  <c r="G1427" i="1"/>
  <c r="C1358" i="1"/>
  <c r="P1357" i="1"/>
  <c r="Q1426" i="1"/>
  <c r="R1426" i="1" s="1"/>
  <c r="T1427" i="1"/>
  <c r="S1427" i="1"/>
  <c r="J1427" i="1"/>
  <c r="K1427" i="1" s="1"/>
  <c r="L1427" i="1" s="1"/>
  <c r="M1427" i="1" s="1"/>
  <c r="H1426" i="1"/>
  <c r="N1426" i="1" s="1"/>
  <c r="A1428" i="1"/>
  <c r="B1356" i="1"/>
  <c r="I1439" i="1"/>
  <c r="D1428" i="1" l="1"/>
  <c r="E1428" i="1" s="1"/>
  <c r="F1429" i="1" s="1"/>
  <c r="O1428" i="1"/>
  <c r="B1357" i="1"/>
  <c r="C1359" i="1"/>
  <c r="P1358" i="1"/>
  <c r="I1440" i="1"/>
  <c r="A1429" i="1"/>
  <c r="G1428" i="1"/>
  <c r="T1428" i="1"/>
  <c r="Q1427" i="1"/>
  <c r="R1427" i="1" s="1"/>
  <c r="S1428" i="1"/>
  <c r="J1428" i="1"/>
  <c r="K1428" i="1" s="1"/>
  <c r="L1428" i="1" s="1"/>
  <c r="M1428" i="1" s="1"/>
  <c r="H1427" i="1"/>
  <c r="N1427" i="1" s="1"/>
  <c r="D1429" i="1" l="1"/>
  <c r="E1429" i="1" s="1"/>
  <c r="F1430" i="1" s="1"/>
  <c r="O1429" i="1"/>
  <c r="I1441" i="1"/>
  <c r="T1429" i="1"/>
  <c r="S1429" i="1"/>
  <c r="Q1428" i="1"/>
  <c r="R1428" i="1" s="1"/>
  <c r="J1429" i="1"/>
  <c r="K1429" i="1" s="1"/>
  <c r="L1429" i="1" s="1"/>
  <c r="M1429" i="1" s="1"/>
  <c r="B1358" i="1"/>
  <c r="G1429" i="1"/>
  <c r="H1429" i="1" s="1"/>
  <c r="A1430" i="1"/>
  <c r="H1428" i="1"/>
  <c r="N1428" i="1" s="1"/>
  <c r="C1360" i="1"/>
  <c r="P1359" i="1"/>
  <c r="D1430" i="1" l="1"/>
  <c r="E1430" i="1" s="1"/>
  <c r="F1431" i="1" s="1"/>
  <c r="O1430" i="1"/>
  <c r="B1359" i="1"/>
  <c r="S1430" i="1"/>
  <c r="T1430" i="1"/>
  <c r="Q1429" i="1"/>
  <c r="R1429" i="1" s="1"/>
  <c r="J1430" i="1"/>
  <c r="K1430" i="1" s="1"/>
  <c r="L1430" i="1" s="1"/>
  <c r="M1430" i="1" s="1"/>
  <c r="G1430" i="1"/>
  <c r="H1430" i="1" s="1"/>
  <c r="N1429" i="1"/>
  <c r="C1361" i="1"/>
  <c r="P1360" i="1"/>
  <c r="A1431" i="1"/>
  <c r="I1442" i="1"/>
  <c r="D1431" i="1" l="1"/>
  <c r="E1431" i="1" s="1"/>
  <c r="F1432" i="1" s="1"/>
  <c r="O1431" i="1"/>
  <c r="B1360" i="1"/>
  <c r="Q1430" i="1"/>
  <c r="R1430" i="1" s="1"/>
  <c r="J1431" i="1"/>
  <c r="K1431" i="1" s="1"/>
  <c r="L1431" i="1" s="1"/>
  <c r="M1431" i="1" s="1"/>
  <c r="T1431" i="1"/>
  <c r="S1431" i="1"/>
  <c r="C1362" i="1"/>
  <c r="P1361" i="1"/>
  <c r="N1430" i="1"/>
  <c r="G1431" i="1"/>
  <c r="I1443" i="1"/>
  <c r="A1432" i="1"/>
  <c r="D1432" i="1" l="1"/>
  <c r="E1432" i="1" s="1"/>
  <c r="F1433" i="1" s="1"/>
  <c r="O1432" i="1"/>
  <c r="A1433" i="1"/>
  <c r="G1432" i="1"/>
  <c r="Q1431" i="1"/>
  <c r="R1431" i="1" s="1"/>
  <c r="T1432" i="1"/>
  <c r="S1432" i="1"/>
  <c r="J1432" i="1"/>
  <c r="K1432" i="1" s="1"/>
  <c r="L1432" i="1" s="1"/>
  <c r="M1432" i="1" s="1"/>
  <c r="B1361" i="1"/>
  <c r="I1444" i="1"/>
  <c r="H1431" i="1"/>
  <c r="N1431" i="1" s="1"/>
  <c r="C1363" i="1"/>
  <c r="P1362" i="1"/>
  <c r="D1433" i="1" l="1"/>
  <c r="O1433" i="1"/>
  <c r="G1433" i="1"/>
  <c r="H1433" i="1" s="1"/>
  <c r="C1364" i="1"/>
  <c r="P1363" i="1"/>
  <c r="A1434" i="1"/>
  <c r="E1433" i="1"/>
  <c r="F1434" i="1" s="1"/>
  <c r="S1433" i="1"/>
  <c r="Q1432" i="1"/>
  <c r="R1432" i="1" s="1"/>
  <c r="J1433" i="1"/>
  <c r="K1433" i="1" s="1"/>
  <c r="L1433" i="1" s="1"/>
  <c r="M1433" i="1" s="1"/>
  <c r="T1433" i="1"/>
  <c r="I1445" i="1"/>
  <c r="B1362" i="1"/>
  <c r="H1432" i="1"/>
  <c r="N1432" i="1" s="1"/>
  <c r="D1434" i="1" l="1"/>
  <c r="E1434" i="1" s="1"/>
  <c r="F1435" i="1" s="1"/>
  <c r="O1434" i="1"/>
  <c r="G1434" i="1"/>
  <c r="H1434" i="1" s="1"/>
  <c r="N1433" i="1"/>
  <c r="S1434" i="1"/>
  <c r="T1434" i="1"/>
  <c r="J1434" i="1"/>
  <c r="K1434" i="1" s="1"/>
  <c r="L1434" i="1" s="1"/>
  <c r="M1434" i="1" s="1"/>
  <c r="Q1433" i="1"/>
  <c r="R1433" i="1" s="1"/>
  <c r="A1435" i="1"/>
  <c r="B1363" i="1"/>
  <c r="I1446" i="1"/>
  <c r="C1365" i="1"/>
  <c r="P1364" i="1"/>
  <c r="D1435" i="1" l="1"/>
  <c r="E1435" i="1" s="1"/>
  <c r="F1436" i="1" s="1"/>
  <c r="O1435" i="1"/>
  <c r="N1434" i="1"/>
  <c r="Q1434" i="1"/>
  <c r="R1434" i="1" s="1"/>
  <c r="J1435" i="1"/>
  <c r="K1435" i="1" s="1"/>
  <c r="L1435" i="1" s="1"/>
  <c r="M1435" i="1" s="1"/>
  <c r="S1435" i="1"/>
  <c r="T1435" i="1"/>
  <c r="G1435" i="1"/>
  <c r="H1435" i="1" s="1"/>
  <c r="I1447" i="1"/>
  <c r="B1364" i="1"/>
  <c r="C1366" i="1"/>
  <c r="P1365" i="1"/>
  <c r="A1436" i="1"/>
  <c r="D1436" i="1" l="1"/>
  <c r="E1436" i="1" s="1"/>
  <c r="F1437" i="1" s="1"/>
  <c r="O1436" i="1"/>
  <c r="I1448" i="1"/>
  <c r="B1365" i="1"/>
  <c r="S1436" i="1"/>
  <c r="T1436" i="1"/>
  <c r="J1436" i="1"/>
  <c r="K1436" i="1" s="1"/>
  <c r="L1436" i="1" s="1"/>
  <c r="M1436" i="1" s="1"/>
  <c r="Q1435" i="1"/>
  <c r="R1435" i="1" s="1"/>
  <c r="C1367" i="1"/>
  <c r="P1366" i="1"/>
  <c r="G1436" i="1"/>
  <c r="N1435" i="1"/>
  <c r="A1437" i="1"/>
  <c r="D1437" i="1" l="1"/>
  <c r="E1437" i="1" s="1"/>
  <c r="F1438" i="1" s="1"/>
  <c r="O1437" i="1"/>
  <c r="B1366" i="1"/>
  <c r="G1437" i="1"/>
  <c r="H1437" i="1" s="1"/>
  <c r="H1436" i="1"/>
  <c r="N1436" i="1" s="1"/>
  <c r="J1437" i="1"/>
  <c r="K1437" i="1" s="1"/>
  <c r="L1437" i="1" s="1"/>
  <c r="M1437" i="1" s="1"/>
  <c r="S1437" i="1"/>
  <c r="Q1436" i="1"/>
  <c r="R1436" i="1" s="1"/>
  <c r="T1437" i="1"/>
  <c r="C1368" i="1"/>
  <c r="P1367" i="1"/>
  <c r="A1438" i="1"/>
  <c r="I1449" i="1"/>
  <c r="D1438" i="1" l="1"/>
  <c r="E1438" i="1" s="1"/>
  <c r="F1439" i="1" s="1"/>
  <c r="O1438" i="1"/>
  <c r="B1367" i="1"/>
  <c r="I1450" i="1"/>
  <c r="S1438" i="1"/>
  <c r="T1438" i="1"/>
  <c r="J1438" i="1"/>
  <c r="K1438" i="1" s="1"/>
  <c r="L1438" i="1" s="1"/>
  <c r="M1438" i="1" s="1"/>
  <c r="Q1437" i="1"/>
  <c r="R1437" i="1" s="1"/>
  <c r="C1369" i="1"/>
  <c r="P1368" i="1"/>
  <c r="N1437" i="1"/>
  <c r="A1439" i="1"/>
  <c r="G1438" i="1"/>
  <c r="H1438" i="1" s="1"/>
  <c r="D1439" i="1" l="1"/>
  <c r="E1439" i="1" s="1"/>
  <c r="F1440" i="1" s="1"/>
  <c r="O1439" i="1"/>
  <c r="B1368" i="1"/>
  <c r="Q1438" i="1"/>
  <c r="R1438" i="1" s="1"/>
  <c r="T1439" i="1"/>
  <c r="S1439" i="1"/>
  <c r="J1439" i="1"/>
  <c r="K1439" i="1" s="1"/>
  <c r="L1439" i="1" s="1"/>
  <c r="M1439" i="1" s="1"/>
  <c r="C1370" i="1"/>
  <c r="P1369" i="1"/>
  <c r="N1438" i="1"/>
  <c r="G1439" i="1"/>
  <c r="A1440" i="1"/>
  <c r="I1451" i="1"/>
  <c r="D1440" i="1" l="1"/>
  <c r="E1440" i="1" s="1"/>
  <c r="F1441" i="1" s="1"/>
  <c r="O1440" i="1"/>
  <c r="B1369" i="1"/>
  <c r="I1452" i="1"/>
  <c r="T1440" i="1"/>
  <c r="Q1439" i="1"/>
  <c r="R1439" i="1" s="1"/>
  <c r="S1440" i="1"/>
  <c r="J1440" i="1"/>
  <c r="K1440" i="1" s="1"/>
  <c r="L1440" i="1" s="1"/>
  <c r="M1440" i="1" s="1"/>
  <c r="A1441" i="1"/>
  <c r="G1440" i="1"/>
  <c r="C1371" i="1"/>
  <c r="P1370" i="1"/>
  <c r="H1439" i="1"/>
  <c r="N1439" i="1" s="1"/>
  <c r="D1441" i="1" l="1"/>
  <c r="E1441" i="1" s="1"/>
  <c r="F1442" i="1" s="1"/>
  <c r="O1441" i="1"/>
  <c r="G1441" i="1"/>
  <c r="H1441" i="1" s="1"/>
  <c r="A1442" i="1"/>
  <c r="I1453" i="1"/>
  <c r="B1370" i="1"/>
  <c r="H1440" i="1"/>
  <c r="N1440" i="1" s="1"/>
  <c r="C1372" i="1"/>
  <c r="P1371" i="1"/>
  <c r="J1441" i="1"/>
  <c r="K1441" i="1" s="1"/>
  <c r="L1441" i="1" s="1"/>
  <c r="M1441" i="1" s="1"/>
  <c r="T1441" i="1"/>
  <c r="S1441" i="1"/>
  <c r="Q1440" i="1"/>
  <c r="R1440" i="1" s="1"/>
  <c r="D1442" i="1" l="1"/>
  <c r="E1442" i="1" s="1"/>
  <c r="F1443" i="1" s="1"/>
  <c r="O1442" i="1"/>
  <c r="G1442" i="1"/>
  <c r="H1442" i="1" s="1"/>
  <c r="N1441" i="1"/>
  <c r="C1373" i="1"/>
  <c r="P1372" i="1"/>
  <c r="I1454" i="1"/>
  <c r="A1443" i="1"/>
  <c r="B1371" i="1"/>
  <c r="T1442" i="1"/>
  <c r="Q1441" i="1"/>
  <c r="R1441" i="1" s="1"/>
  <c r="J1442" i="1"/>
  <c r="K1442" i="1" s="1"/>
  <c r="L1442" i="1" s="1"/>
  <c r="M1442" i="1" s="1"/>
  <c r="S1442" i="1"/>
  <c r="D1443" i="1" l="1"/>
  <c r="E1443" i="1" s="1"/>
  <c r="F1444" i="1" s="1"/>
  <c r="O1443" i="1"/>
  <c r="G1443" i="1"/>
  <c r="H1443" i="1" s="1"/>
  <c r="N1442" i="1"/>
  <c r="I1455" i="1"/>
  <c r="B1372" i="1"/>
  <c r="A1444" i="1"/>
  <c r="C1374" i="1"/>
  <c r="P1373" i="1"/>
  <c r="Q1442" i="1"/>
  <c r="R1442" i="1" s="1"/>
  <c r="S1443" i="1"/>
  <c r="T1443" i="1"/>
  <c r="J1443" i="1"/>
  <c r="K1443" i="1" s="1"/>
  <c r="L1443" i="1" s="1"/>
  <c r="M1443" i="1" s="1"/>
  <c r="D1444" i="1" l="1"/>
  <c r="E1444" i="1" s="1"/>
  <c r="F1445" i="1" s="1"/>
  <c r="O1444" i="1"/>
  <c r="N1443" i="1"/>
  <c r="B1373" i="1"/>
  <c r="A1445" i="1"/>
  <c r="C1375" i="1"/>
  <c r="P1374" i="1"/>
  <c r="S1444" i="1"/>
  <c r="Q1443" i="1"/>
  <c r="R1443" i="1" s="1"/>
  <c r="T1444" i="1"/>
  <c r="J1444" i="1"/>
  <c r="K1444" i="1" s="1"/>
  <c r="L1444" i="1" s="1"/>
  <c r="M1444" i="1" s="1"/>
  <c r="G1444" i="1"/>
  <c r="H1444" i="1" s="1"/>
  <c r="I1456" i="1"/>
  <c r="D1445" i="1" l="1"/>
  <c r="E1445" i="1" s="1"/>
  <c r="F1446" i="1" s="1"/>
  <c r="O1445" i="1"/>
  <c r="T1445" i="1"/>
  <c r="J1445" i="1"/>
  <c r="K1445" i="1" s="1"/>
  <c r="L1445" i="1" s="1"/>
  <c r="M1445" i="1" s="1"/>
  <c r="Q1444" i="1"/>
  <c r="R1444" i="1" s="1"/>
  <c r="S1445" i="1"/>
  <c r="I1457" i="1"/>
  <c r="N1444" i="1"/>
  <c r="B1374" i="1"/>
  <c r="G1445" i="1"/>
  <c r="H1445" i="1" s="1"/>
  <c r="C1376" i="1"/>
  <c r="P1375" i="1"/>
  <c r="A1446" i="1"/>
  <c r="D1446" i="1" l="1"/>
  <c r="E1446" i="1" s="1"/>
  <c r="F1447" i="1" s="1"/>
  <c r="O1446" i="1"/>
  <c r="B1375" i="1"/>
  <c r="N1445" i="1"/>
  <c r="A1447" i="1"/>
  <c r="C1377" i="1"/>
  <c r="P1376" i="1"/>
  <c r="T1446" i="1"/>
  <c r="S1446" i="1"/>
  <c r="J1446" i="1"/>
  <c r="K1446" i="1" s="1"/>
  <c r="L1446" i="1" s="1"/>
  <c r="M1446" i="1" s="1"/>
  <c r="Q1445" i="1"/>
  <c r="R1445" i="1" s="1"/>
  <c r="G1446" i="1"/>
  <c r="I1458" i="1"/>
  <c r="D1447" i="1" l="1"/>
  <c r="E1447" i="1" s="1"/>
  <c r="F1448" i="1" s="1"/>
  <c r="O1447" i="1"/>
  <c r="G1447" i="1"/>
  <c r="H1447" i="1" s="1"/>
  <c r="B1376" i="1"/>
  <c r="C1378" i="1"/>
  <c r="P1377" i="1"/>
  <c r="I1459" i="1"/>
  <c r="A1448" i="1"/>
  <c r="Q1446" i="1"/>
  <c r="R1446" i="1" s="1"/>
  <c r="S1447" i="1"/>
  <c r="J1447" i="1"/>
  <c r="K1447" i="1" s="1"/>
  <c r="L1447" i="1" s="1"/>
  <c r="M1447" i="1" s="1"/>
  <c r="T1447" i="1"/>
  <c r="H1446" i="1"/>
  <c r="N1446" i="1" s="1"/>
  <c r="D1448" i="1" l="1"/>
  <c r="E1448" i="1" s="1"/>
  <c r="F1449" i="1" s="1"/>
  <c r="O1448" i="1"/>
  <c r="G1448" i="1"/>
  <c r="H1448" i="1" s="1"/>
  <c r="N1447" i="1"/>
  <c r="Q1447" i="1"/>
  <c r="R1447" i="1" s="1"/>
  <c r="J1448" i="1"/>
  <c r="K1448" i="1" s="1"/>
  <c r="L1448" i="1" s="1"/>
  <c r="M1448" i="1" s="1"/>
  <c r="T1448" i="1"/>
  <c r="S1448" i="1"/>
  <c r="I1460" i="1"/>
  <c r="B1377" i="1"/>
  <c r="A1449" i="1"/>
  <c r="C1379" i="1"/>
  <c r="P1378" i="1"/>
  <c r="D1449" i="1" l="1"/>
  <c r="E1449" i="1" s="1"/>
  <c r="F1450" i="1" s="1"/>
  <c r="O1449" i="1"/>
  <c r="B1378" i="1"/>
  <c r="I1461" i="1"/>
  <c r="C1380" i="1"/>
  <c r="P1379" i="1"/>
  <c r="A1450" i="1"/>
  <c r="N1448" i="1"/>
  <c r="T1449" i="1"/>
  <c r="Q1448" i="1"/>
  <c r="R1448" i="1" s="1"/>
  <c r="S1449" i="1"/>
  <c r="J1449" i="1"/>
  <c r="K1449" i="1" s="1"/>
  <c r="L1449" i="1" s="1"/>
  <c r="M1449" i="1" s="1"/>
  <c r="G1449" i="1"/>
  <c r="D1450" i="1" l="1"/>
  <c r="E1450" i="1" s="1"/>
  <c r="F1451" i="1" s="1"/>
  <c r="O1450" i="1"/>
  <c r="G1450" i="1"/>
  <c r="H1450" i="1" s="1"/>
  <c r="A1451" i="1"/>
  <c r="C1381" i="1"/>
  <c r="P1380" i="1"/>
  <c r="I1462" i="1"/>
  <c r="S1450" i="1"/>
  <c r="J1450" i="1"/>
  <c r="K1450" i="1" s="1"/>
  <c r="L1450" i="1" s="1"/>
  <c r="M1450" i="1" s="1"/>
  <c r="Q1449" i="1"/>
  <c r="R1449" i="1" s="1"/>
  <c r="T1450" i="1"/>
  <c r="B1379" i="1"/>
  <c r="H1449" i="1"/>
  <c r="N1449" i="1" s="1"/>
  <c r="D1451" i="1" l="1"/>
  <c r="E1451" i="1" s="1"/>
  <c r="F1452" i="1" s="1"/>
  <c r="O1451" i="1"/>
  <c r="G1451" i="1"/>
  <c r="H1451" i="1" s="1"/>
  <c r="N1450" i="1"/>
  <c r="C1382" i="1"/>
  <c r="P1381" i="1"/>
  <c r="I1463" i="1"/>
  <c r="Q1450" i="1"/>
  <c r="R1450" i="1" s="1"/>
  <c r="S1451" i="1"/>
  <c r="T1451" i="1"/>
  <c r="J1451" i="1"/>
  <c r="K1451" i="1" s="1"/>
  <c r="L1451" i="1" s="1"/>
  <c r="M1451" i="1" s="1"/>
  <c r="B1380" i="1"/>
  <c r="A1452" i="1"/>
  <c r="D1452" i="1" l="1"/>
  <c r="E1452" i="1" s="1"/>
  <c r="F1453" i="1" s="1"/>
  <c r="O1452" i="1"/>
  <c r="G1452" i="1"/>
  <c r="H1452" i="1" s="1"/>
  <c r="N1451" i="1"/>
  <c r="I1464" i="1"/>
  <c r="B1381" i="1"/>
  <c r="A1453" i="1"/>
  <c r="S1452" i="1"/>
  <c r="T1452" i="1"/>
  <c r="J1452" i="1"/>
  <c r="K1452" i="1" s="1"/>
  <c r="L1452" i="1" s="1"/>
  <c r="M1452" i="1" s="1"/>
  <c r="Q1451" i="1"/>
  <c r="R1451" i="1" s="1"/>
  <c r="C1383" i="1"/>
  <c r="P1382" i="1"/>
  <c r="B1382" i="1" s="1"/>
  <c r="D1453" i="1" l="1"/>
  <c r="E1453" i="1" s="1"/>
  <c r="F1454" i="1" s="1"/>
  <c r="O1453" i="1"/>
  <c r="G1453" i="1"/>
  <c r="H1453" i="1" s="1"/>
  <c r="N1452" i="1"/>
  <c r="C1384" i="1"/>
  <c r="P1383" i="1"/>
  <c r="B1383" i="1" s="1"/>
  <c r="I1465" i="1"/>
  <c r="A1454" i="1"/>
  <c r="T1453" i="1"/>
  <c r="Q1452" i="1"/>
  <c r="R1452" i="1" s="1"/>
  <c r="S1453" i="1"/>
  <c r="J1453" i="1"/>
  <c r="K1453" i="1" s="1"/>
  <c r="L1453" i="1" s="1"/>
  <c r="M1453" i="1" s="1"/>
  <c r="D1454" i="1" l="1"/>
  <c r="E1454" i="1" s="1"/>
  <c r="F1455" i="1" s="1"/>
  <c r="O1454" i="1"/>
  <c r="Q1453" i="1"/>
  <c r="R1453" i="1" s="1"/>
  <c r="T1454" i="1"/>
  <c r="S1454" i="1"/>
  <c r="J1454" i="1"/>
  <c r="K1454" i="1" s="1"/>
  <c r="L1454" i="1" s="1"/>
  <c r="M1454" i="1" s="1"/>
  <c r="I1466" i="1"/>
  <c r="C1385" i="1"/>
  <c r="P1384" i="1"/>
  <c r="B1384" i="1" s="1"/>
  <c r="A1455" i="1"/>
  <c r="G1454" i="1"/>
  <c r="H1454" i="1" s="1"/>
  <c r="N1453" i="1"/>
  <c r="D1455" i="1" l="1"/>
  <c r="E1455" i="1" s="1"/>
  <c r="F1456" i="1" s="1"/>
  <c r="O1455" i="1"/>
  <c r="J1455" i="1"/>
  <c r="K1455" i="1" s="1"/>
  <c r="L1455" i="1" s="1"/>
  <c r="M1455" i="1" s="1"/>
  <c r="Q1454" i="1"/>
  <c r="R1454" i="1" s="1"/>
  <c r="T1455" i="1"/>
  <c r="S1455" i="1"/>
  <c r="C1386" i="1"/>
  <c r="P1385" i="1"/>
  <c r="B1385" i="1" s="1"/>
  <c r="N1454" i="1"/>
  <c r="G1455" i="1"/>
  <c r="H1455" i="1" s="1"/>
  <c r="A1456" i="1"/>
  <c r="I1467" i="1"/>
  <c r="D1456" i="1" l="1"/>
  <c r="E1456" i="1" s="1"/>
  <c r="F1457" i="1" s="1"/>
  <c r="O1456" i="1"/>
  <c r="N1455" i="1"/>
  <c r="I1468" i="1"/>
  <c r="Q1455" i="1"/>
  <c r="R1455" i="1" s="1"/>
  <c r="T1456" i="1"/>
  <c r="S1456" i="1"/>
  <c r="J1456" i="1"/>
  <c r="K1456" i="1" s="1"/>
  <c r="L1456" i="1" s="1"/>
  <c r="M1456" i="1" s="1"/>
  <c r="A1457" i="1"/>
  <c r="G1456" i="1"/>
  <c r="H1456" i="1" s="1"/>
  <c r="C1387" i="1"/>
  <c r="P1386" i="1"/>
  <c r="B1386" i="1" s="1"/>
  <c r="D1457" i="1" l="1"/>
  <c r="E1457" i="1" s="1"/>
  <c r="F1458" i="1" s="1"/>
  <c r="O1457" i="1"/>
  <c r="Q1456" i="1"/>
  <c r="R1456" i="1" s="1"/>
  <c r="T1457" i="1"/>
  <c r="S1457" i="1"/>
  <c r="J1457" i="1"/>
  <c r="K1457" i="1" s="1"/>
  <c r="L1457" i="1" s="1"/>
  <c r="M1457" i="1" s="1"/>
  <c r="N1456" i="1"/>
  <c r="C1388" i="1"/>
  <c r="P1387" i="1"/>
  <c r="B1387" i="1" s="1"/>
  <c r="I1469" i="1"/>
  <c r="G1457" i="1"/>
  <c r="H1457" i="1" s="1"/>
  <c r="A1458" i="1"/>
  <c r="D1458" i="1" l="1"/>
  <c r="E1458" i="1" s="1"/>
  <c r="F1459" i="1" s="1"/>
  <c r="O1458" i="1"/>
  <c r="N1457" i="1"/>
  <c r="C1389" i="1"/>
  <c r="P1388" i="1"/>
  <c r="B1388" i="1" s="1"/>
  <c r="T1458" i="1"/>
  <c r="Q1457" i="1"/>
  <c r="R1457" i="1" s="1"/>
  <c r="S1458" i="1"/>
  <c r="J1458" i="1"/>
  <c r="K1458" i="1" s="1"/>
  <c r="L1458" i="1" s="1"/>
  <c r="M1458" i="1" s="1"/>
  <c r="I1470" i="1"/>
  <c r="A1459" i="1"/>
  <c r="G1458" i="1"/>
  <c r="D1459" i="1" l="1"/>
  <c r="E1459" i="1" s="1"/>
  <c r="F1460" i="1" s="1"/>
  <c r="O1459" i="1"/>
  <c r="G1459" i="1"/>
  <c r="H1459" i="1" s="1"/>
  <c r="H1458" i="1"/>
  <c r="N1458" i="1" s="1"/>
  <c r="A1460" i="1"/>
  <c r="C1390" i="1"/>
  <c r="P1389" i="1"/>
  <c r="B1389" i="1" s="1"/>
  <c r="T1459" i="1"/>
  <c r="J1459" i="1"/>
  <c r="K1459" i="1" s="1"/>
  <c r="L1459" i="1" s="1"/>
  <c r="M1459" i="1" s="1"/>
  <c r="Q1458" i="1"/>
  <c r="R1458" i="1" s="1"/>
  <c r="S1459" i="1"/>
  <c r="I1471" i="1"/>
  <c r="D1460" i="1" l="1"/>
  <c r="E1460" i="1" s="1"/>
  <c r="F1461" i="1" s="1"/>
  <c r="O1460" i="1"/>
  <c r="G1460" i="1"/>
  <c r="H1460" i="1" s="1"/>
  <c r="N1459" i="1"/>
  <c r="A1461" i="1"/>
  <c r="I1472" i="1"/>
  <c r="C1391" i="1"/>
  <c r="P1390" i="1"/>
  <c r="B1390" i="1" s="1"/>
  <c r="J1460" i="1"/>
  <c r="K1460" i="1" s="1"/>
  <c r="L1460" i="1" s="1"/>
  <c r="M1460" i="1" s="1"/>
  <c r="Q1459" i="1"/>
  <c r="R1459" i="1" s="1"/>
  <c r="T1460" i="1"/>
  <c r="S1460" i="1"/>
  <c r="D1461" i="1" l="1"/>
  <c r="E1461" i="1" s="1"/>
  <c r="F1462" i="1" s="1"/>
  <c r="O1461" i="1"/>
  <c r="G1461" i="1"/>
  <c r="H1461" i="1" s="1"/>
  <c r="N1460" i="1"/>
  <c r="C1392" i="1"/>
  <c r="P1391" i="1"/>
  <c r="B1391" i="1" s="1"/>
  <c r="A1462" i="1"/>
  <c r="I1473" i="1"/>
  <c r="J1461" i="1"/>
  <c r="K1461" i="1" s="1"/>
  <c r="L1461" i="1" s="1"/>
  <c r="M1461" i="1" s="1"/>
  <c r="Q1460" i="1"/>
  <c r="R1460" i="1" s="1"/>
  <c r="T1461" i="1"/>
  <c r="S1461" i="1"/>
  <c r="D1462" i="1" l="1"/>
  <c r="E1462" i="1" s="1"/>
  <c r="F1463" i="1" s="1"/>
  <c r="O1462" i="1"/>
  <c r="G1462" i="1"/>
  <c r="H1462" i="1" s="1"/>
  <c r="N1461" i="1"/>
  <c r="A1463" i="1"/>
  <c r="C1393" i="1"/>
  <c r="P1392" i="1"/>
  <c r="B1392" i="1" s="1"/>
  <c r="T1462" i="1"/>
  <c r="S1462" i="1"/>
  <c r="Q1461" i="1"/>
  <c r="R1461" i="1" s="1"/>
  <c r="J1462" i="1"/>
  <c r="K1462" i="1" s="1"/>
  <c r="L1462" i="1" s="1"/>
  <c r="M1462" i="1" s="1"/>
  <c r="I1474" i="1"/>
  <c r="D1463" i="1" l="1"/>
  <c r="O1463" i="1"/>
  <c r="G1463" i="1"/>
  <c r="H1463" i="1" s="1"/>
  <c r="N1462" i="1"/>
  <c r="Q1462" i="1"/>
  <c r="R1462" i="1" s="1"/>
  <c r="T1463" i="1"/>
  <c r="S1463" i="1"/>
  <c r="J1463" i="1"/>
  <c r="K1463" i="1" s="1"/>
  <c r="L1463" i="1" s="1"/>
  <c r="M1463" i="1" s="1"/>
  <c r="I1475" i="1"/>
  <c r="C1394" i="1"/>
  <c r="P1393" i="1"/>
  <c r="B1393" i="1" s="1"/>
  <c r="A1464" i="1"/>
  <c r="E1463" i="1"/>
  <c r="F1464" i="1" s="1"/>
  <c r="D1464" i="1" l="1"/>
  <c r="E1464" i="1" s="1"/>
  <c r="F1465" i="1" s="1"/>
  <c r="O1464" i="1"/>
  <c r="G1464" i="1"/>
  <c r="H1464" i="1" s="1"/>
  <c r="N1463" i="1"/>
  <c r="I1476" i="1"/>
  <c r="T1464" i="1"/>
  <c r="J1464" i="1"/>
  <c r="K1464" i="1" s="1"/>
  <c r="L1464" i="1" s="1"/>
  <c r="M1464" i="1" s="1"/>
  <c r="Q1463" i="1"/>
  <c r="R1463" i="1" s="1"/>
  <c r="S1464" i="1"/>
  <c r="A1465" i="1"/>
  <c r="C1395" i="1"/>
  <c r="P1394" i="1"/>
  <c r="B1394" i="1" s="1"/>
  <c r="D1465" i="1" l="1"/>
  <c r="E1465" i="1" s="1"/>
  <c r="F1466" i="1" s="1"/>
  <c r="O1465" i="1"/>
  <c r="G1465" i="1"/>
  <c r="H1465" i="1" s="1"/>
  <c r="N1464" i="1"/>
  <c r="I1477" i="1"/>
  <c r="A1466" i="1"/>
  <c r="C1396" i="1"/>
  <c r="P1395" i="1"/>
  <c r="B1395" i="1" s="1"/>
  <c r="J1465" i="1"/>
  <c r="K1465" i="1" s="1"/>
  <c r="L1465" i="1" s="1"/>
  <c r="M1465" i="1" s="1"/>
  <c r="S1465" i="1"/>
  <c r="Q1464" i="1"/>
  <c r="R1464" i="1" s="1"/>
  <c r="T1465" i="1"/>
  <c r="D1466" i="1" l="1"/>
  <c r="E1466" i="1" s="1"/>
  <c r="F1467" i="1" s="1"/>
  <c r="O1466" i="1"/>
  <c r="N1465" i="1"/>
  <c r="A1467" i="1"/>
  <c r="I1478" i="1"/>
  <c r="Q1465" i="1"/>
  <c r="R1465" i="1" s="1"/>
  <c r="T1466" i="1"/>
  <c r="S1466" i="1"/>
  <c r="J1466" i="1"/>
  <c r="K1466" i="1" s="1"/>
  <c r="L1466" i="1" s="1"/>
  <c r="M1466" i="1" s="1"/>
  <c r="G1466" i="1"/>
  <c r="C1397" i="1"/>
  <c r="P1396" i="1"/>
  <c r="B1396" i="1" s="1"/>
  <c r="D1467" i="1" l="1"/>
  <c r="E1467" i="1" s="1"/>
  <c r="F1468" i="1" s="1"/>
  <c r="O1467" i="1"/>
  <c r="G1467" i="1"/>
  <c r="H1467" i="1" s="1"/>
  <c r="C1398" i="1"/>
  <c r="P1397" i="1"/>
  <c r="B1397" i="1" s="1"/>
  <c r="A1468" i="1"/>
  <c r="H1466" i="1"/>
  <c r="N1466" i="1" s="1"/>
  <c r="I1479" i="1"/>
  <c r="Q1466" i="1"/>
  <c r="R1466" i="1" s="1"/>
  <c r="T1467" i="1"/>
  <c r="S1467" i="1"/>
  <c r="J1467" i="1"/>
  <c r="K1467" i="1" s="1"/>
  <c r="L1467" i="1" s="1"/>
  <c r="M1467" i="1" s="1"/>
  <c r="D1468" i="1" l="1"/>
  <c r="E1468" i="1" s="1"/>
  <c r="F1469" i="1" s="1"/>
  <c r="O1468" i="1"/>
  <c r="N1467" i="1"/>
  <c r="T1468" i="1"/>
  <c r="J1468" i="1"/>
  <c r="K1468" i="1" s="1"/>
  <c r="L1468" i="1" s="1"/>
  <c r="M1468" i="1" s="1"/>
  <c r="Q1467" i="1"/>
  <c r="R1467" i="1" s="1"/>
  <c r="S1468" i="1"/>
  <c r="A1469" i="1"/>
  <c r="I1480" i="1"/>
  <c r="C1399" i="1"/>
  <c r="P1398" i="1"/>
  <c r="B1398" i="1" s="1"/>
  <c r="G1468" i="1"/>
  <c r="D1469" i="1" l="1"/>
  <c r="E1469" i="1" s="1"/>
  <c r="F1470" i="1" s="1"/>
  <c r="O1469" i="1"/>
  <c r="I1481" i="1"/>
  <c r="Q1468" i="1"/>
  <c r="R1468" i="1" s="1"/>
  <c r="T1469" i="1"/>
  <c r="S1469" i="1"/>
  <c r="J1469" i="1"/>
  <c r="K1469" i="1" s="1"/>
  <c r="L1469" i="1" s="1"/>
  <c r="M1469" i="1" s="1"/>
  <c r="G1469" i="1"/>
  <c r="C1400" i="1"/>
  <c r="P1399" i="1"/>
  <c r="B1399" i="1" s="1"/>
  <c r="H1468" i="1"/>
  <c r="N1468" i="1" s="1"/>
  <c r="A1470" i="1"/>
  <c r="D1470" i="1" l="1"/>
  <c r="E1470" i="1" s="1"/>
  <c r="F1471" i="1" s="1"/>
  <c r="O1470" i="1"/>
  <c r="G1470" i="1"/>
  <c r="H1470" i="1" s="1"/>
  <c r="T1470" i="1"/>
  <c r="Q1469" i="1"/>
  <c r="R1469" i="1" s="1"/>
  <c r="S1470" i="1"/>
  <c r="J1470" i="1"/>
  <c r="K1470" i="1" s="1"/>
  <c r="L1470" i="1" s="1"/>
  <c r="M1470" i="1" s="1"/>
  <c r="I1482" i="1"/>
  <c r="H1469" i="1"/>
  <c r="N1469" i="1" s="1"/>
  <c r="A1471" i="1"/>
  <c r="C1401" i="1"/>
  <c r="P1400" i="1"/>
  <c r="B1400" i="1" s="1"/>
  <c r="D1471" i="1" l="1"/>
  <c r="E1471" i="1" s="1"/>
  <c r="F1472" i="1" s="1"/>
  <c r="O1471" i="1"/>
  <c r="N1470" i="1"/>
  <c r="T1471" i="1"/>
  <c r="S1471" i="1"/>
  <c r="Q1470" i="1"/>
  <c r="R1470" i="1" s="1"/>
  <c r="J1471" i="1"/>
  <c r="K1471" i="1" s="1"/>
  <c r="L1471" i="1" s="1"/>
  <c r="M1471" i="1" s="1"/>
  <c r="G1471" i="1"/>
  <c r="H1471" i="1" s="1"/>
  <c r="C1402" i="1"/>
  <c r="P1401" i="1"/>
  <c r="B1401" i="1" s="1"/>
  <c r="I1483" i="1"/>
  <c r="A1472" i="1"/>
  <c r="D1472" i="1" l="1"/>
  <c r="E1472" i="1" s="1"/>
  <c r="F1473" i="1" s="1"/>
  <c r="O1472" i="1"/>
  <c r="I1484" i="1"/>
  <c r="C1403" i="1"/>
  <c r="P1402" i="1"/>
  <c r="B1402" i="1" s="1"/>
  <c r="J1472" i="1"/>
  <c r="K1472" i="1" s="1"/>
  <c r="L1472" i="1" s="1"/>
  <c r="M1472" i="1" s="1"/>
  <c r="Q1471" i="1"/>
  <c r="R1471" i="1" s="1"/>
  <c r="T1472" i="1"/>
  <c r="S1472" i="1"/>
  <c r="G1472" i="1"/>
  <c r="N1471" i="1"/>
  <c r="A1473" i="1"/>
  <c r="D1473" i="1" l="1"/>
  <c r="E1473" i="1" s="1"/>
  <c r="F1474" i="1" s="1"/>
  <c r="O1473" i="1"/>
  <c r="C1404" i="1"/>
  <c r="P1403" i="1"/>
  <c r="B1403" i="1" s="1"/>
  <c r="G1473" i="1"/>
  <c r="H1472" i="1"/>
  <c r="N1472" i="1" s="1"/>
  <c r="I1485" i="1"/>
  <c r="Q1472" i="1"/>
  <c r="R1472" i="1" s="1"/>
  <c r="T1473" i="1"/>
  <c r="S1473" i="1"/>
  <c r="J1473" i="1"/>
  <c r="K1473" i="1" s="1"/>
  <c r="L1473" i="1" s="1"/>
  <c r="M1473" i="1" s="1"/>
  <c r="A1474" i="1"/>
  <c r="D1474" i="1" l="1"/>
  <c r="E1474" i="1" s="1"/>
  <c r="F1475" i="1" s="1"/>
  <c r="O1474" i="1"/>
  <c r="J1474" i="1"/>
  <c r="K1474" i="1" s="1"/>
  <c r="L1474" i="1" s="1"/>
  <c r="M1474" i="1" s="1"/>
  <c r="Q1473" i="1"/>
  <c r="R1473" i="1" s="1"/>
  <c r="T1474" i="1"/>
  <c r="S1474" i="1"/>
  <c r="G1474" i="1"/>
  <c r="H1474" i="1" s="1"/>
  <c r="C1405" i="1"/>
  <c r="P1404" i="1"/>
  <c r="B1404" i="1" s="1"/>
  <c r="A1475" i="1"/>
  <c r="I1486" i="1"/>
  <c r="H1473" i="1"/>
  <c r="N1473" i="1" s="1"/>
  <c r="D1475" i="1" l="1"/>
  <c r="E1475" i="1" s="1"/>
  <c r="F1476" i="1" s="1"/>
  <c r="O1475" i="1"/>
  <c r="T1475" i="1"/>
  <c r="Q1474" i="1"/>
  <c r="R1474" i="1" s="1"/>
  <c r="S1475" i="1"/>
  <c r="J1475" i="1"/>
  <c r="K1475" i="1" s="1"/>
  <c r="L1475" i="1" s="1"/>
  <c r="M1475" i="1" s="1"/>
  <c r="I1487" i="1"/>
  <c r="A1476" i="1"/>
  <c r="C1406" i="1"/>
  <c r="P1405" i="1"/>
  <c r="B1405" i="1" s="1"/>
  <c r="N1474" i="1"/>
  <c r="G1475" i="1"/>
  <c r="H1475" i="1" s="1"/>
  <c r="D1476" i="1" l="1"/>
  <c r="E1476" i="1" s="1"/>
  <c r="F1477" i="1" s="1"/>
  <c r="O1476" i="1"/>
  <c r="N1475" i="1"/>
  <c r="A1477" i="1"/>
  <c r="I1488" i="1"/>
  <c r="C1407" i="1"/>
  <c r="P1406" i="1"/>
  <c r="B1406" i="1" s="1"/>
  <c r="S1476" i="1"/>
  <c r="T1476" i="1"/>
  <c r="Q1475" i="1"/>
  <c r="R1475" i="1" s="1"/>
  <c r="J1476" i="1"/>
  <c r="K1476" i="1" s="1"/>
  <c r="L1476" i="1" s="1"/>
  <c r="M1476" i="1" s="1"/>
  <c r="G1476" i="1"/>
  <c r="H1476" i="1" s="1"/>
  <c r="D1477" i="1" l="1"/>
  <c r="E1477" i="1" s="1"/>
  <c r="F1478" i="1" s="1"/>
  <c r="O1477" i="1"/>
  <c r="N1476" i="1"/>
  <c r="J1477" i="1"/>
  <c r="K1477" i="1" s="1"/>
  <c r="L1477" i="1" s="1"/>
  <c r="M1477" i="1" s="1"/>
  <c r="S1477" i="1"/>
  <c r="Q1476" i="1"/>
  <c r="R1476" i="1" s="1"/>
  <c r="T1477" i="1"/>
  <c r="G1477" i="1"/>
  <c r="H1477" i="1" s="1"/>
  <c r="I1489" i="1"/>
  <c r="C1408" i="1"/>
  <c r="P1407" i="1"/>
  <c r="B1407" i="1" s="1"/>
  <c r="A1478" i="1"/>
  <c r="D1478" i="1" l="1"/>
  <c r="E1478" i="1" s="1"/>
  <c r="F1479" i="1" s="1"/>
  <c r="O1478" i="1"/>
  <c r="N1477" i="1"/>
  <c r="A1479" i="1"/>
  <c r="I1490" i="1"/>
  <c r="C1409" i="1"/>
  <c r="P1408" i="1"/>
  <c r="B1408" i="1" s="1"/>
  <c r="J1478" i="1"/>
  <c r="K1478" i="1" s="1"/>
  <c r="L1478" i="1" s="1"/>
  <c r="M1478" i="1" s="1"/>
  <c r="S1478" i="1"/>
  <c r="Q1477" i="1"/>
  <c r="R1477" i="1" s="1"/>
  <c r="T1478" i="1"/>
  <c r="G1478" i="1"/>
  <c r="H1478" i="1" s="1"/>
  <c r="D1479" i="1" l="1"/>
  <c r="E1479" i="1" s="1"/>
  <c r="F1480" i="1" s="1"/>
  <c r="O1479" i="1"/>
  <c r="N1478" i="1"/>
  <c r="S1479" i="1"/>
  <c r="T1479" i="1"/>
  <c r="Q1478" i="1"/>
  <c r="R1478" i="1" s="1"/>
  <c r="J1479" i="1"/>
  <c r="K1479" i="1" s="1"/>
  <c r="L1479" i="1" s="1"/>
  <c r="M1479" i="1" s="1"/>
  <c r="G1479" i="1"/>
  <c r="H1479" i="1" s="1"/>
  <c r="C1410" i="1"/>
  <c r="P1409" i="1"/>
  <c r="B1409" i="1" s="1"/>
  <c r="I1491" i="1"/>
  <c r="A1480" i="1"/>
  <c r="D1480" i="1" l="1"/>
  <c r="E1480" i="1" s="1"/>
  <c r="F1481" i="1" s="1"/>
  <c r="O1480" i="1"/>
  <c r="N1479" i="1"/>
  <c r="A1481" i="1"/>
  <c r="I1492" i="1"/>
  <c r="T1480" i="1"/>
  <c r="S1480" i="1"/>
  <c r="Q1479" i="1"/>
  <c r="R1479" i="1" s="1"/>
  <c r="J1480" i="1"/>
  <c r="K1480" i="1" s="1"/>
  <c r="L1480" i="1" s="1"/>
  <c r="M1480" i="1" s="1"/>
  <c r="G1480" i="1"/>
  <c r="H1480" i="1" s="1"/>
  <c r="C1411" i="1"/>
  <c r="P1410" i="1"/>
  <c r="B1410" i="1" s="1"/>
  <c r="D1481" i="1" l="1"/>
  <c r="E1481" i="1" s="1"/>
  <c r="F1482" i="1" s="1"/>
  <c r="O1481" i="1"/>
  <c r="N1480" i="1"/>
  <c r="C1412" i="1"/>
  <c r="P1411" i="1"/>
  <c r="B1411" i="1" s="1"/>
  <c r="S1481" i="1"/>
  <c r="T1481" i="1"/>
  <c r="Q1480" i="1"/>
  <c r="R1480" i="1" s="1"/>
  <c r="J1481" i="1"/>
  <c r="K1481" i="1" s="1"/>
  <c r="L1481" i="1" s="1"/>
  <c r="M1481" i="1" s="1"/>
  <c r="G1481" i="1"/>
  <c r="H1481" i="1" s="1"/>
  <c r="A1482" i="1"/>
  <c r="I1493" i="1"/>
  <c r="D1482" i="1" l="1"/>
  <c r="E1482" i="1" s="1"/>
  <c r="F1483" i="1" s="1"/>
  <c r="O1482" i="1"/>
  <c r="N1481" i="1"/>
  <c r="I1494" i="1"/>
  <c r="A1483" i="1"/>
  <c r="J1482" i="1"/>
  <c r="K1482" i="1" s="1"/>
  <c r="L1482" i="1" s="1"/>
  <c r="M1482" i="1" s="1"/>
  <c r="T1482" i="1"/>
  <c r="Q1481" i="1"/>
  <c r="R1481" i="1" s="1"/>
  <c r="S1482" i="1"/>
  <c r="G1482" i="1"/>
  <c r="H1482" i="1" s="1"/>
  <c r="C1413" i="1"/>
  <c r="P1412" i="1"/>
  <c r="B1412" i="1" s="1"/>
  <c r="D1483" i="1" l="1"/>
  <c r="E1483" i="1" s="1"/>
  <c r="F1484" i="1" s="1"/>
  <c r="O1483" i="1"/>
  <c r="Q1482" i="1"/>
  <c r="R1482" i="1" s="1"/>
  <c r="T1483" i="1"/>
  <c r="S1483" i="1"/>
  <c r="J1483" i="1"/>
  <c r="K1483" i="1" s="1"/>
  <c r="L1483" i="1" s="1"/>
  <c r="M1483" i="1" s="1"/>
  <c r="G1483" i="1"/>
  <c r="H1483" i="1" s="1"/>
  <c r="A1484" i="1"/>
  <c r="I1495" i="1"/>
  <c r="C1414" i="1"/>
  <c r="P1413" i="1"/>
  <c r="B1413" i="1" s="1"/>
  <c r="N1482" i="1"/>
  <c r="D1484" i="1" l="1"/>
  <c r="E1484" i="1" s="1"/>
  <c r="F1485" i="1" s="1"/>
  <c r="O1484" i="1"/>
  <c r="Q1483" i="1"/>
  <c r="R1483" i="1" s="1"/>
  <c r="J1484" i="1"/>
  <c r="K1484" i="1" s="1"/>
  <c r="L1484" i="1" s="1"/>
  <c r="M1484" i="1" s="1"/>
  <c r="S1484" i="1"/>
  <c r="T1484" i="1"/>
  <c r="G1484" i="1"/>
  <c r="H1484" i="1" s="1"/>
  <c r="C1415" i="1"/>
  <c r="P1414" i="1"/>
  <c r="B1414" i="1" s="1"/>
  <c r="N1483" i="1"/>
  <c r="I1496" i="1"/>
  <c r="A1485" i="1"/>
  <c r="D1485" i="1" l="1"/>
  <c r="E1485" i="1" s="1"/>
  <c r="F1486" i="1" s="1"/>
  <c r="O1485" i="1"/>
  <c r="Q1484" i="1"/>
  <c r="R1484" i="1" s="1"/>
  <c r="T1485" i="1"/>
  <c r="S1485" i="1"/>
  <c r="J1485" i="1"/>
  <c r="K1485" i="1" s="1"/>
  <c r="L1485" i="1" s="1"/>
  <c r="M1485" i="1" s="1"/>
  <c r="G1485" i="1"/>
  <c r="H1485" i="1" s="1"/>
  <c r="C1416" i="1"/>
  <c r="P1415" i="1"/>
  <c r="B1415" i="1" s="1"/>
  <c r="N1484" i="1"/>
  <c r="A1486" i="1"/>
  <c r="I1497" i="1"/>
  <c r="D1486" i="1" l="1"/>
  <c r="E1486" i="1" s="1"/>
  <c r="F1487" i="1" s="1"/>
  <c r="O1486" i="1"/>
  <c r="Q1485" i="1"/>
  <c r="R1485" i="1" s="1"/>
  <c r="J1486" i="1"/>
  <c r="K1486" i="1" s="1"/>
  <c r="L1486" i="1" s="1"/>
  <c r="M1486" i="1" s="1"/>
  <c r="T1486" i="1"/>
  <c r="S1486" i="1"/>
  <c r="G1486" i="1"/>
  <c r="H1486" i="1" s="1"/>
  <c r="A1487" i="1"/>
  <c r="C1417" i="1"/>
  <c r="P1416" i="1"/>
  <c r="B1416" i="1" s="1"/>
  <c r="N1485" i="1"/>
  <c r="I1498" i="1"/>
  <c r="D1487" i="1" l="1"/>
  <c r="E1487" i="1" s="1"/>
  <c r="F1488" i="1" s="1"/>
  <c r="O1487" i="1"/>
  <c r="C1418" i="1"/>
  <c r="P1417" i="1"/>
  <c r="B1417" i="1" s="1"/>
  <c r="A1488" i="1"/>
  <c r="N1486" i="1"/>
  <c r="Q1486" i="1"/>
  <c r="R1486" i="1" s="1"/>
  <c r="T1487" i="1"/>
  <c r="J1487" i="1"/>
  <c r="K1487" i="1" s="1"/>
  <c r="L1487" i="1" s="1"/>
  <c r="M1487" i="1" s="1"/>
  <c r="S1487" i="1"/>
  <c r="G1487" i="1"/>
  <c r="H1487" i="1" s="1"/>
  <c r="I1499" i="1"/>
  <c r="D1488" i="1" l="1"/>
  <c r="E1488" i="1" s="1"/>
  <c r="F1489" i="1" s="1"/>
  <c r="O1488" i="1"/>
  <c r="N1487" i="1"/>
  <c r="I1500" i="1"/>
  <c r="Q1487" i="1"/>
  <c r="R1487" i="1" s="1"/>
  <c r="S1488" i="1"/>
  <c r="J1488" i="1"/>
  <c r="K1488" i="1" s="1"/>
  <c r="L1488" i="1" s="1"/>
  <c r="M1488" i="1" s="1"/>
  <c r="T1488" i="1"/>
  <c r="G1488" i="1"/>
  <c r="H1488" i="1" s="1"/>
  <c r="C1419" i="1"/>
  <c r="P1418" i="1"/>
  <c r="B1418" i="1" s="1"/>
  <c r="A1489" i="1"/>
  <c r="D1489" i="1" l="1"/>
  <c r="E1489" i="1" s="1"/>
  <c r="F1490" i="1" s="1"/>
  <c r="O1489" i="1"/>
  <c r="C1420" i="1"/>
  <c r="P1419" i="1"/>
  <c r="B1419" i="1" s="1"/>
  <c r="I1501" i="1"/>
  <c r="Q1488" i="1"/>
  <c r="R1488" i="1" s="1"/>
  <c r="S1489" i="1"/>
  <c r="T1489" i="1"/>
  <c r="J1489" i="1"/>
  <c r="K1489" i="1" s="1"/>
  <c r="L1489" i="1" s="1"/>
  <c r="M1489" i="1" s="1"/>
  <c r="G1489" i="1"/>
  <c r="H1489" i="1" s="1"/>
  <c r="N1488" i="1"/>
  <c r="A1490" i="1"/>
  <c r="D1490" i="1" l="1"/>
  <c r="E1490" i="1" s="1"/>
  <c r="F1491" i="1" s="1"/>
  <c r="O1490" i="1"/>
  <c r="N1489" i="1"/>
  <c r="A1491" i="1"/>
  <c r="I1502" i="1"/>
  <c r="C1421" i="1"/>
  <c r="P1420" i="1"/>
  <c r="B1420" i="1" s="1"/>
  <c r="Q1489" i="1"/>
  <c r="R1489" i="1" s="1"/>
  <c r="T1490" i="1"/>
  <c r="S1490" i="1"/>
  <c r="J1490" i="1"/>
  <c r="K1490" i="1" s="1"/>
  <c r="L1490" i="1" s="1"/>
  <c r="M1490" i="1" s="1"/>
  <c r="G1490" i="1"/>
  <c r="H1490" i="1" s="1"/>
  <c r="D1491" i="1" l="1"/>
  <c r="E1491" i="1" s="1"/>
  <c r="F1492" i="1" s="1"/>
  <c r="O1491" i="1"/>
  <c r="N1490" i="1"/>
  <c r="Q1490" i="1"/>
  <c r="R1490" i="1" s="1"/>
  <c r="T1491" i="1"/>
  <c r="S1491" i="1"/>
  <c r="J1491" i="1"/>
  <c r="K1491" i="1" s="1"/>
  <c r="L1491" i="1" s="1"/>
  <c r="M1491" i="1" s="1"/>
  <c r="G1491" i="1"/>
  <c r="H1491" i="1" s="1"/>
  <c r="C1422" i="1"/>
  <c r="P1421" i="1"/>
  <c r="B1421" i="1" s="1"/>
  <c r="I1503" i="1"/>
  <c r="A1492" i="1"/>
  <c r="D1492" i="1" l="1"/>
  <c r="E1492" i="1" s="1"/>
  <c r="F1493" i="1" s="1"/>
  <c r="O1492" i="1"/>
  <c r="C1423" i="1"/>
  <c r="P1422" i="1"/>
  <c r="B1422" i="1" s="1"/>
  <c r="Q1491" i="1"/>
  <c r="R1491" i="1" s="1"/>
  <c r="S1492" i="1"/>
  <c r="J1492" i="1"/>
  <c r="K1492" i="1" s="1"/>
  <c r="L1492" i="1" s="1"/>
  <c r="M1492" i="1" s="1"/>
  <c r="T1492" i="1"/>
  <c r="G1492" i="1"/>
  <c r="H1492" i="1" s="1"/>
  <c r="I1504" i="1"/>
  <c r="N1491" i="1"/>
  <c r="A1493" i="1"/>
  <c r="D1493" i="1" l="1"/>
  <c r="E1493" i="1" s="1"/>
  <c r="F1494" i="1" s="1"/>
  <c r="O1493" i="1"/>
  <c r="N1492" i="1"/>
  <c r="C1424" i="1"/>
  <c r="P1423" i="1"/>
  <c r="B1423" i="1" s="1"/>
  <c r="Q1492" i="1"/>
  <c r="R1492" i="1" s="1"/>
  <c r="S1493" i="1"/>
  <c r="T1493" i="1"/>
  <c r="J1493" i="1"/>
  <c r="K1493" i="1" s="1"/>
  <c r="L1493" i="1" s="1"/>
  <c r="M1493" i="1" s="1"/>
  <c r="G1493" i="1"/>
  <c r="H1493" i="1" s="1"/>
  <c r="I1505" i="1"/>
  <c r="A1494" i="1"/>
  <c r="D1494" i="1" l="1"/>
  <c r="E1494" i="1" s="1"/>
  <c r="F1495" i="1" s="1"/>
  <c r="O1494" i="1"/>
  <c r="N1493" i="1"/>
  <c r="I1506" i="1"/>
  <c r="C1425" i="1"/>
  <c r="P1424" i="1"/>
  <c r="B1424" i="1" s="1"/>
  <c r="A1495" i="1"/>
  <c r="Q1493" i="1"/>
  <c r="R1493" i="1" s="1"/>
  <c r="T1494" i="1"/>
  <c r="S1494" i="1"/>
  <c r="J1494" i="1"/>
  <c r="K1494" i="1" s="1"/>
  <c r="L1494" i="1" s="1"/>
  <c r="M1494" i="1" s="1"/>
  <c r="G1494" i="1"/>
  <c r="H1494" i="1" s="1"/>
  <c r="D1495" i="1" l="1"/>
  <c r="E1495" i="1" s="1"/>
  <c r="F1496" i="1" s="1"/>
  <c r="O1495" i="1"/>
  <c r="Q1494" i="1"/>
  <c r="R1494" i="1" s="1"/>
  <c r="S1495" i="1"/>
  <c r="J1495" i="1"/>
  <c r="K1495" i="1" s="1"/>
  <c r="L1495" i="1" s="1"/>
  <c r="M1495" i="1" s="1"/>
  <c r="T1495" i="1"/>
  <c r="G1495" i="1"/>
  <c r="H1495" i="1" s="1"/>
  <c r="C1426" i="1"/>
  <c r="P1425" i="1"/>
  <c r="B1425" i="1" s="1"/>
  <c r="I1507" i="1"/>
  <c r="N1494" i="1"/>
  <c r="A1496" i="1"/>
  <c r="D1496" i="1" l="1"/>
  <c r="E1496" i="1" s="1"/>
  <c r="F1497" i="1" s="1"/>
  <c r="O1496" i="1"/>
  <c r="A1497" i="1"/>
  <c r="C1427" i="1"/>
  <c r="P1426" i="1"/>
  <c r="B1426" i="1" s="1"/>
  <c r="I1508" i="1"/>
  <c r="G1496" i="1"/>
  <c r="H1496" i="1" s="1"/>
  <c r="N1495" i="1"/>
  <c r="Q1495" i="1"/>
  <c r="R1495" i="1" s="1"/>
  <c r="T1496" i="1"/>
  <c r="S1496" i="1"/>
  <c r="J1496" i="1"/>
  <c r="K1496" i="1" s="1"/>
  <c r="L1496" i="1" s="1"/>
  <c r="M1496" i="1" s="1"/>
  <c r="D1497" i="1" l="1"/>
  <c r="E1497" i="1" s="1"/>
  <c r="F1498" i="1" s="1"/>
  <c r="O1497" i="1"/>
  <c r="I1509" i="1"/>
  <c r="C1428" i="1"/>
  <c r="P1427" i="1"/>
  <c r="B1427" i="1" s="1"/>
  <c r="Q1496" i="1"/>
  <c r="R1496" i="1" s="1"/>
  <c r="T1497" i="1"/>
  <c r="S1497" i="1"/>
  <c r="J1497" i="1"/>
  <c r="K1497" i="1" s="1"/>
  <c r="L1497" i="1" s="1"/>
  <c r="M1497" i="1" s="1"/>
  <c r="N1496" i="1"/>
  <c r="G1497" i="1"/>
  <c r="H1497" i="1" s="1"/>
  <c r="A1498" i="1"/>
  <c r="D1498" i="1" l="1"/>
  <c r="E1498" i="1" s="1"/>
  <c r="F1499" i="1" s="1"/>
  <c r="O1498" i="1"/>
  <c r="N1497" i="1"/>
  <c r="Q1497" i="1"/>
  <c r="R1497" i="1" s="1"/>
  <c r="T1498" i="1"/>
  <c r="S1498" i="1"/>
  <c r="J1498" i="1"/>
  <c r="K1498" i="1" s="1"/>
  <c r="L1498" i="1" s="1"/>
  <c r="M1498" i="1" s="1"/>
  <c r="C1429" i="1"/>
  <c r="P1428" i="1"/>
  <c r="B1428" i="1" s="1"/>
  <c r="A1499" i="1"/>
  <c r="I1510" i="1"/>
  <c r="G1498" i="1"/>
  <c r="D1499" i="1" l="1"/>
  <c r="E1499" i="1" s="1"/>
  <c r="F1500" i="1" s="1"/>
  <c r="O1499" i="1"/>
  <c r="G1499" i="1"/>
  <c r="H1499" i="1" s="1"/>
  <c r="H1498" i="1"/>
  <c r="N1498" i="1" s="1"/>
  <c r="Q1498" i="1"/>
  <c r="R1498" i="1" s="1"/>
  <c r="T1499" i="1"/>
  <c r="J1499" i="1"/>
  <c r="K1499" i="1" s="1"/>
  <c r="L1499" i="1" s="1"/>
  <c r="M1499" i="1" s="1"/>
  <c r="S1499" i="1"/>
  <c r="I1511" i="1"/>
  <c r="A1500" i="1"/>
  <c r="C1430" i="1"/>
  <c r="P1429" i="1"/>
  <c r="B1429" i="1" s="1"/>
  <c r="D1500" i="1" l="1"/>
  <c r="E1500" i="1" s="1"/>
  <c r="F1501" i="1" s="1"/>
  <c r="O1500" i="1"/>
  <c r="N1499" i="1"/>
  <c r="C1431" i="1"/>
  <c r="P1430" i="1"/>
  <c r="B1430" i="1" s="1"/>
  <c r="Q1499" i="1"/>
  <c r="R1499" i="1" s="1"/>
  <c r="T1500" i="1"/>
  <c r="J1500" i="1"/>
  <c r="K1500" i="1" s="1"/>
  <c r="L1500" i="1" s="1"/>
  <c r="M1500" i="1" s="1"/>
  <c r="S1500" i="1"/>
  <c r="I1512" i="1"/>
  <c r="A1501" i="1"/>
  <c r="G1500" i="1"/>
  <c r="D1501" i="1" l="1"/>
  <c r="E1501" i="1" s="1"/>
  <c r="F1502" i="1" s="1"/>
  <c r="O1501" i="1"/>
  <c r="Q1500" i="1"/>
  <c r="R1500" i="1" s="1"/>
  <c r="T1501" i="1"/>
  <c r="S1501" i="1"/>
  <c r="J1501" i="1"/>
  <c r="K1501" i="1" s="1"/>
  <c r="L1501" i="1" s="1"/>
  <c r="M1501" i="1" s="1"/>
  <c r="A1502" i="1"/>
  <c r="C1432" i="1"/>
  <c r="P1431" i="1"/>
  <c r="B1431" i="1" s="1"/>
  <c r="I1513" i="1"/>
  <c r="G1501" i="1"/>
  <c r="H1500" i="1"/>
  <c r="N1500" i="1" s="1"/>
  <c r="D1502" i="1" l="1"/>
  <c r="E1502" i="1" s="1"/>
  <c r="F1503" i="1" s="1"/>
  <c r="O1502" i="1"/>
  <c r="G1502" i="1"/>
  <c r="H1502" i="1" s="1"/>
  <c r="H1501" i="1"/>
  <c r="N1501" i="1" s="1"/>
  <c r="Q1501" i="1"/>
  <c r="R1501" i="1" s="1"/>
  <c r="S1502" i="1"/>
  <c r="T1502" i="1"/>
  <c r="J1502" i="1"/>
  <c r="K1502" i="1" s="1"/>
  <c r="L1502" i="1" s="1"/>
  <c r="M1502" i="1" s="1"/>
  <c r="I1514" i="1"/>
  <c r="A1503" i="1"/>
  <c r="C1433" i="1"/>
  <c r="P1432" i="1"/>
  <c r="B1432" i="1" s="1"/>
  <c r="D1503" i="1" l="1"/>
  <c r="E1503" i="1" s="1"/>
  <c r="F1504" i="1" s="1"/>
  <c r="O1503" i="1"/>
  <c r="N1502" i="1"/>
  <c r="Q1502" i="1"/>
  <c r="R1502" i="1" s="1"/>
  <c r="T1503" i="1"/>
  <c r="S1503" i="1"/>
  <c r="J1503" i="1"/>
  <c r="K1503" i="1" s="1"/>
  <c r="L1503" i="1" s="1"/>
  <c r="M1503" i="1" s="1"/>
  <c r="G1503" i="1"/>
  <c r="H1503" i="1" s="1"/>
  <c r="C1434" i="1"/>
  <c r="P1433" i="1"/>
  <c r="B1433" i="1" s="1"/>
  <c r="A1504" i="1"/>
  <c r="I1515" i="1"/>
  <c r="D1504" i="1" l="1"/>
  <c r="E1504" i="1" s="1"/>
  <c r="F1505" i="1" s="1"/>
  <c r="O1504" i="1"/>
  <c r="C1435" i="1"/>
  <c r="P1434" i="1"/>
  <c r="B1434" i="1" s="1"/>
  <c r="Q1503" i="1"/>
  <c r="R1503" i="1" s="1"/>
  <c r="S1504" i="1"/>
  <c r="J1504" i="1"/>
  <c r="K1504" i="1" s="1"/>
  <c r="L1504" i="1" s="1"/>
  <c r="M1504" i="1" s="1"/>
  <c r="T1504" i="1"/>
  <c r="G1504" i="1"/>
  <c r="N1503" i="1"/>
  <c r="I1516" i="1"/>
  <c r="A1505" i="1"/>
  <c r="D1505" i="1" l="1"/>
  <c r="O1505" i="1"/>
  <c r="G1505" i="1"/>
  <c r="H1505" i="1" s="1"/>
  <c r="H1504" i="1"/>
  <c r="N1504" i="1" s="1"/>
  <c r="I1517" i="1"/>
  <c r="C1436" i="1"/>
  <c r="P1435" i="1"/>
  <c r="B1435" i="1" s="1"/>
  <c r="A1506" i="1"/>
  <c r="E1505" i="1"/>
  <c r="F1506" i="1" s="1"/>
  <c r="Q1504" i="1"/>
  <c r="R1504" i="1" s="1"/>
  <c r="J1505" i="1"/>
  <c r="K1505" i="1" s="1"/>
  <c r="L1505" i="1" s="1"/>
  <c r="M1505" i="1" s="1"/>
  <c r="S1505" i="1"/>
  <c r="T1505" i="1"/>
  <c r="D1506" i="1" l="1"/>
  <c r="E1506" i="1" s="1"/>
  <c r="F1507" i="1" s="1"/>
  <c r="O1506" i="1"/>
  <c r="N1505" i="1"/>
  <c r="Q1505" i="1"/>
  <c r="R1505" i="1" s="1"/>
  <c r="J1506" i="1"/>
  <c r="K1506" i="1" s="1"/>
  <c r="L1506" i="1" s="1"/>
  <c r="M1506" i="1" s="1"/>
  <c r="T1506" i="1"/>
  <c r="S1506" i="1"/>
  <c r="C1437" i="1"/>
  <c r="P1436" i="1"/>
  <c r="B1436" i="1" s="1"/>
  <c r="A1507" i="1"/>
  <c r="I1518" i="1"/>
  <c r="G1506" i="1"/>
  <c r="D1507" i="1" l="1"/>
  <c r="E1507" i="1" s="1"/>
  <c r="F1508" i="1" s="1"/>
  <c r="O1507" i="1"/>
  <c r="G1507" i="1"/>
  <c r="H1507" i="1" s="1"/>
  <c r="I1519" i="1"/>
  <c r="Q1506" i="1"/>
  <c r="R1506" i="1" s="1"/>
  <c r="J1507" i="1"/>
  <c r="K1507" i="1" s="1"/>
  <c r="L1507" i="1" s="1"/>
  <c r="M1507" i="1" s="1"/>
  <c r="T1507" i="1"/>
  <c r="S1507" i="1"/>
  <c r="C1438" i="1"/>
  <c r="P1437" i="1"/>
  <c r="B1437" i="1" s="1"/>
  <c r="H1506" i="1"/>
  <c r="N1506" i="1" s="1"/>
  <c r="A1508" i="1"/>
  <c r="D1508" i="1" l="1"/>
  <c r="E1508" i="1" s="1"/>
  <c r="F1509" i="1" s="1"/>
  <c r="O1508" i="1"/>
  <c r="G1508" i="1"/>
  <c r="H1508" i="1" s="1"/>
  <c r="N1507" i="1"/>
  <c r="C1439" i="1"/>
  <c r="P1438" i="1"/>
  <c r="B1438" i="1" s="1"/>
  <c r="Q1507" i="1"/>
  <c r="R1507" i="1" s="1"/>
  <c r="T1508" i="1"/>
  <c r="S1508" i="1"/>
  <c r="J1508" i="1"/>
  <c r="K1508" i="1" s="1"/>
  <c r="L1508" i="1" s="1"/>
  <c r="M1508" i="1" s="1"/>
  <c r="I1520" i="1"/>
  <c r="A1509" i="1"/>
  <c r="D1509" i="1" l="1"/>
  <c r="E1509" i="1" s="1"/>
  <c r="F1510" i="1" s="1"/>
  <c r="O1509" i="1"/>
  <c r="G1509" i="1"/>
  <c r="H1509" i="1" s="1"/>
  <c r="C1440" i="1"/>
  <c r="P1439" i="1"/>
  <c r="B1439" i="1" s="1"/>
  <c r="N1508" i="1"/>
  <c r="Q1508" i="1"/>
  <c r="R1508" i="1" s="1"/>
  <c r="T1509" i="1"/>
  <c r="S1509" i="1"/>
  <c r="J1509" i="1"/>
  <c r="K1509" i="1" s="1"/>
  <c r="L1509" i="1" s="1"/>
  <c r="M1509" i="1" s="1"/>
  <c r="A1510" i="1"/>
  <c r="I1521" i="1"/>
  <c r="D1510" i="1" l="1"/>
  <c r="E1510" i="1" s="1"/>
  <c r="F1511" i="1" s="1"/>
  <c r="O1510" i="1"/>
  <c r="G1510" i="1"/>
  <c r="H1510" i="1" s="1"/>
  <c r="I1522" i="1"/>
  <c r="N1509" i="1"/>
  <c r="C1441" i="1"/>
  <c r="P1440" i="1"/>
  <c r="B1440" i="1" s="1"/>
  <c r="Q1509" i="1"/>
  <c r="R1509" i="1" s="1"/>
  <c r="J1510" i="1"/>
  <c r="K1510" i="1" s="1"/>
  <c r="L1510" i="1" s="1"/>
  <c r="M1510" i="1" s="1"/>
  <c r="T1510" i="1"/>
  <c r="S1510" i="1"/>
  <c r="A1511" i="1"/>
  <c r="D1511" i="1" l="1"/>
  <c r="E1511" i="1" s="1"/>
  <c r="F1512" i="1" s="1"/>
  <c r="O1511" i="1"/>
  <c r="N1510" i="1"/>
  <c r="A1512" i="1"/>
  <c r="I1523" i="1"/>
  <c r="Q1510" i="1"/>
  <c r="R1510" i="1" s="1"/>
  <c r="J1511" i="1"/>
  <c r="K1511" i="1" s="1"/>
  <c r="L1511" i="1" s="1"/>
  <c r="M1511" i="1" s="1"/>
  <c r="T1511" i="1"/>
  <c r="S1511" i="1"/>
  <c r="C1442" i="1"/>
  <c r="P1441" i="1"/>
  <c r="B1441" i="1" s="1"/>
  <c r="G1511" i="1"/>
  <c r="D1512" i="1" l="1"/>
  <c r="E1512" i="1" s="1"/>
  <c r="F1513" i="1" s="1"/>
  <c r="O1512" i="1"/>
  <c r="G1512" i="1"/>
  <c r="H1512" i="1" s="1"/>
  <c r="C1443" i="1"/>
  <c r="P1442" i="1"/>
  <c r="B1442" i="1" s="1"/>
  <c r="H1511" i="1"/>
  <c r="N1511" i="1" s="1"/>
  <c r="Q1511" i="1"/>
  <c r="R1511" i="1" s="1"/>
  <c r="T1512" i="1"/>
  <c r="J1512" i="1"/>
  <c r="K1512" i="1" s="1"/>
  <c r="L1512" i="1" s="1"/>
  <c r="M1512" i="1" s="1"/>
  <c r="S1512" i="1"/>
  <c r="I1524" i="1"/>
  <c r="A1513" i="1"/>
  <c r="D1513" i="1" l="1"/>
  <c r="E1513" i="1" s="1"/>
  <c r="F1514" i="1" s="1"/>
  <c r="O1513" i="1"/>
  <c r="N1512" i="1"/>
  <c r="Q1512" i="1"/>
  <c r="R1512" i="1" s="1"/>
  <c r="S1513" i="1"/>
  <c r="J1513" i="1"/>
  <c r="K1513" i="1" s="1"/>
  <c r="L1513" i="1" s="1"/>
  <c r="M1513" i="1" s="1"/>
  <c r="T1513" i="1"/>
  <c r="G1513" i="1"/>
  <c r="A1514" i="1"/>
  <c r="I1525" i="1"/>
  <c r="C1444" i="1"/>
  <c r="P1443" i="1"/>
  <c r="B1443" i="1" s="1"/>
  <c r="D1514" i="1" l="1"/>
  <c r="E1514" i="1" s="1"/>
  <c r="F1515" i="1" s="1"/>
  <c r="O1514" i="1"/>
  <c r="G1514" i="1"/>
  <c r="H1513" i="1"/>
  <c r="N1513" i="1" s="1"/>
  <c r="C1445" i="1"/>
  <c r="P1444" i="1"/>
  <c r="B1444" i="1" s="1"/>
  <c r="Q1513" i="1"/>
  <c r="R1513" i="1" s="1"/>
  <c r="S1514" i="1"/>
  <c r="J1514" i="1"/>
  <c r="K1514" i="1" s="1"/>
  <c r="L1514" i="1" s="1"/>
  <c r="M1514" i="1" s="1"/>
  <c r="T1514" i="1"/>
  <c r="I1526" i="1"/>
  <c r="A1515" i="1"/>
  <c r="D1515" i="1" l="1"/>
  <c r="E1515" i="1" s="1"/>
  <c r="F1516" i="1" s="1"/>
  <c r="O1515" i="1"/>
  <c r="G1515" i="1"/>
  <c r="I1527" i="1"/>
  <c r="Q1514" i="1"/>
  <c r="R1514" i="1" s="1"/>
  <c r="J1515" i="1"/>
  <c r="K1515" i="1" s="1"/>
  <c r="L1515" i="1" s="1"/>
  <c r="M1515" i="1" s="1"/>
  <c r="T1515" i="1"/>
  <c r="S1515" i="1"/>
  <c r="H1514" i="1"/>
  <c r="N1514" i="1" s="1"/>
  <c r="A1516" i="1"/>
  <c r="C1446" i="1"/>
  <c r="P1445" i="1"/>
  <c r="B1445" i="1" s="1"/>
  <c r="D1516" i="1" l="1"/>
  <c r="E1516" i="1" s="1"/>
  <c r="F1517" i="1" s="1"/>
  <c r="O1516" i="1"/>
  <c r="Q1515" i="1"/>
  <c r="R1515" i="1" s="1"/>
  <c r="S1516" i="1"/>
  <c r="J1516" i="1"/>
  <c r="K1516" i="1" s="1"/>
  <c r="L1516" i="1" s="1"/>
  <c r="M1516" i="1" s="1"/>
  <c r="T1516" i="1"/>
  <c r="I1528" i="1"/>
  <c r="C1447" i="1"/>
  <c r="P1446" i="1"/>
  <c r="B1446" i="1" s="1"/>
  <c r="A1517" i="1"/>
  <c r="G1516" i="1"/>
  <c r="H1515" i="1"/>
  <c r="N1515" i="1" s="1"/>
  <c r="D1517" i="1" l="1"/>
  <c r="E1517" i="1" s="1"/>
  <c r="F1518" i="1" s="1"/>
  <c r="O1517" i="1"/>
  <c r="G1517" i="1"/>
  <c r="H1517" i="1" s="1"/>
  <c r="H1516" i="1"/>
  <c r="N1516" i="1" s="1"/>
  <c r="Q1516" i="1"/>
  <c r="R1516" i="1" s="1"/>
  <c r="S1517" i="1"/>
  <c r="J1517" i="1"/>
  <c r="K1517" i="1" s="1"/>
  <c r="L1517" i="1" s="1"/>
  <c r="M1517" i="1" s="1"/>
  <c r="T1517" i="1"/>
  <c r="C1448" i="1"/>
  <c r="P1447" i="1"/>
  <c r="B1447" i="1" s="1"/>
  <c r="A1518" i="1"/>
  <c r="I1529" i="1"/>
  <c r="D1518" i="1" l="1"/>
  <c r="E1518" i="1" s="1"/>
  <c r="F1519" i="1" s="1"/>
  <c r="O1518" i="1"/>
  <c r="N1517" i="1"/>
  <c r="G1518" i="1"/>
  <c r="H1518" i="1" s="1"/>
  <c r="I1530" i="1"/>
  <c r="Q1517" i="1"/>
  <c r="R1517" i="1" s="1"/>
  <c r="T1518" i="1"/>
  <c r="S1518" i="1"/>
  <c r="J1518" i="1"/>
  <c r="K1518" i="1" s="1"/>
  <c r="L1518" i="1" s="1"/>
  <c r="M1518" i="1" s="1"/>
  <c r="A1519" i="1"/>
  <c r="C1449" i="1"/>
  <c r="P1448" i="1"/>
  <c r="B1448" i="1" s="1"/>
  <c r="D1519" i="1" l="1"/>
  <c r="E1519" i="1" s="1"/>
  <c r="F1520" i="1" s="1"/>
  <c r="O1519" i="1"/>
  <c r="N1518" i="1"/>
  <c r="Q1518" i="1"/>
  <c r="R1518" i="1" s="1"/>
  <c r="S1519" i="1"/>
  <c r="J1519" i="1"/>
  <c r="K1519" i="1" s="1"/>
  <c r="L1519" i="1" s="1"/>
  <c r="M1519" i="1" s="1"/>
  <c r="T1519" i="1"/>
  <c r="C1450" i="1"/>
  <c r="P1449" i="1"/>
  <c r="B1449" i="1" s="1"/>
  <c r="A1520" i="1"/>
  <c r="G1519" i="1"/>
  <c r="I1531" i="1"/>
  <c r="D1520" i="1" l="1"/>
  <c r="E1520" i="1" s="1"/>
  <c r="F1521" i="1" s="1"/>
  <c r="O1520" i="1"/>
  <c r="G1520" i="1"/>
  <c r="H1520" i="1" s="1"/>
  <c r="H1519" i="1"/>
  <c r="N1519" i="1" s="1"/>
  <c r="C1451" i="1"/>
  <c r="P1450" i="1"/>
  <c r="B1450" i="1" s="1"/>
  <c r="Q1519" i="1"/>
  <c r="R1519" i="1" s="1"/>
  <c r="J1520" i="1"/>
  <c r="K1520" i="1" s="1"/>
  <c r="L1520" i="1" s="1"/>
  <c r="M1520" i="1" s="1"/>
  <c r="T1520" i="1"/>
  <c r="S1520" i="1"/>
  <c r="I1532" i="1"/>
  <c r="A1521" i="1"/>
  <c r="D1521" i="1" l="1"/>
  <c r="E1521" i="1" s="1"/>
  <c r="F1522" i="1" s="1"/>
  <c r="O1521" i="1"/>
  <c r="G1521" i="1"/>
  <c r="H1521" i="1" s="1"/>
  <c r="N1520" i="1"/>
  <c r="I1533" i="1"/>
  <c r="C1452" i="1"/>
  <c r="P1451" i="1"/>
  <c r="B1451" i="1" s="1"/>
  <c r="A1522" i="1"/>
  <c r="Q1520" i="1"/>
  <c r="R1520" i="1" s="1"/>
  <c r="J1521" i="1"/>
  <c r="K1521" i="1" s="1"/>
  <c r="L1521" i="1" s="1"/>
  <c r="M1521" i="1" s="1"/>
  <c r="S1521" i="1"/>
  <c r="T1521" i="1"/>
  <c r="D1522" i="1" l="1"/>
  <c r="E1522" i="1" s="1"/>
  <c r="F1523" i="1" s="1"/>
  <c r="O1522" i="1"/>
  <c r="N1521" i="1"/>
  <c r="Q1521" i="1"/>
  <c r="R1521" i="1" s="1"/>
  <c r="T1522" i="1"/>
  <c r="S1522" i="1"/>
  <c r="J1522" i="1"/>
  <c r="K1522" i="1" s="1"/>
  <c r="L1522" i="1" s="1"/>
  <c r="M1522" i="1" s="1"/>
  <c r="C1453" i="1"/>
  <c r="P1452" i="1"/>
  <c r="B1452" i="1" s="1"/>
  <c r="A1523" i="1"/>
  <c r="I1534" i="1"/>
  <c r="G1522" i="1"/>
  <c r="D1523" i="1" l="1"/>
  <c r="E1523" i="1" s="1"/>
  <c r="F1524" i="1" s="1"/>
  <c r="O1523" i="1"/>
  <c r="G1523" i="1"/>
  <c r="H1523" i="1" s="1"/>
  <c r="I1535" i="1"/>
  <c r="A1524" i="1"/>
  <c r="Q1522" i="1"/>
  <c r="R1522" i="1" s="1"/>
  <c r="J1523" i="1"/>
  <c r="K1523" i="1" s="1"/>
  <c r="L1523" i="1" s="1"/>
  <c r="M1523" i="1" s="1"/>
  <c r="T1523" i="1"/>
  <c r="S1523" i="1"/>
  <c r="C1454" i="1"/>
  <c r="P1453" i="1"/>
  <c r="B1453" i="1" s="1"/>
  <c r="H1522" i="1"/>
  <c r="N1522" i="1" s="1"/>
  <c r="D1524" i="1" l="1"/>
  <c r="E1524" i="1" s="1"/>
  <c r="F1525" i="1" s="1"/>
  <c r="O1524" i="1"/>
  <c r="G1524" i="1"/>
  <c r="H1524" i="1" s="1"/>
  <c r="N1523" i="1"/>
  <c r="C1455" i="1"/>
  <c r="P1454" i="1"/>
  <c r="B1454" i="1" s="1"/>
  <c r="I1536" i="1"/>
  <c r="A1525" i="1"/>
  <c r="Q1523" i="1"/>
  <c r="R1523" i="1" s="1"/>
  <c r="J1524" i="1"/>
  <c r="K1524" i="1" s="1"/>
  <c r="L1524" i="1" s="1"/>
  <c r="M1524" i="1" s="1"/>
  <c r="T1524" i="1"/>
  <c r="S1524" i="1"/>
  <c r="D1525" i="1" l="1"/>
  <c r="E1525" i="1" s="1"/>
  <c r="F1526" i="1" s="1"/>
  <c r="O1525" i="1"/>
  <c r="C1456" i="1"/>
  <c r="P1455" i="1"/>
  <c r="B1455" i="1" s="1"/>
  <c r="N1524" i="1"/>
  <c r="Q1524" i="1"/>
  <c r="R1524" i="1" s="1"/>
  <c r="J1525" i="1"/>
  <c r="K1525" i="1" s="1"/>
  <c r="L1525" i="1" s="1"/>
  <c r="M1525" i="1" s="1"/>
  <c r="T1525" i="1"/>
  <c r="S1525" i="1"/>
  <c r="A1526" i="1"/>
  <c r="G1525" i="1"/>
  <c r="H1525" i="1" s="1"/>
  <c r="I1537" i="1"/>
  <c r="D1526" i="1" l="1"/>
  <c r="E1526" i="1" s="1"/>
  <c r="F1527" i="1" s="1"/>
  <c r="O1526" i="1"/>
  <c r="N1525" i="1"/>
  <c r="Q1525" i="1"/>
  <c r="R1525" i="1" s="1"/>
  <c r="J1526" i="1"/>
  <c r="K1526" i="1" s="1"/>
  <c r="L1526" i="1" s="1"/>
  <c r="M1526" i="1" s="1"/>
  <c r="T1526" i="1"/>
  <c r="S1526" i="1"/>
  <c r="G1526" i="1"/>
  <c r="H1526" i="1" s="1"/>
  <c r="A1527" i="1"/>
  <c r="C1457" i="1"/>
  <c r="P1456" i="1"/>
  <c r="B1456" i="1" s="1"/>
  <c r="I1538" i="1"/>
  <c r="D1527" i="1" l="1"/>
  <c r="E1527" i="1" s="1"/>
  <c r="F1528" i="1" s="1"/>
  <c r="O1527" i="1"/>
  <c r="I1539" i="1"/>
  <c r="C1458" i="1"/>
  <c r="P1457" i="1"/>
  <c r="B1457" i="1" s="1"/>
  <c r="N1526" i="1"/>
  <c r="A1528" i="1"/>
  <c r="Q1526" i="1"/>
  <c r="R1526" i="1" s="1"/>
  <c r="S1527" i="1"/>
  <c r="T1527" i="1"/>
  <c r="J1527" i="1"/>
  <c r="K1527" i="1" s="1"/>
  <c r="L1527" i="1" s="1"/>
  <c r="M1527" i="1" s="1"/>
  <c r="G1527" i="1"/>
  <c r="D1528" i="1" l="1"/>
  <c r="E1528" i="1" s="1"/>
  <c r="F1529" i="1" s="1"/>
  <c r="O1528" i="1"/>
  <c r="G1528" i="1"/>
  <c r="H1528" i="1" s="1"/>
  <c r="C1459" i="1"/>
  <c r="P1458" i="1"/>
  <c r="B1458" i="1" s="1"/>
  <c r="I1540" i="1"/>
  <c r="Q1527" i="1"/>
  <c r="R1527" i="1" s="1"/>
  <c r="J1528" i="1"/>
  <c r="K1528" i="1" s="1"/>
  <c r="L1528" i="1" s="1"/>
  <c r="M1528" i="1" s="1"/>
  <c r="T1528" i="1"/>
  <c r="S1528" i="1"/>
  <c r="H1527" i="1"/>
  <c r="N1527" i="1" s="1"/>
  <c r="A1529" i="1"/>
  <c r="D1529" i="1" l="1"/>
  <c r="E1529" i="1" s="1"/>
  <c r="F1530" i="1" s="1"/>
  <c r="O1529" i="1"/>
  <c r="N1528" i="1"/>
  <c r="I1541" i="1"/>
  <c r="Q1528" i="1"/>
  <c r="R1528" i="1" s="1"/>
  <c r="S1529" i="1"/>
  <c r="T1529" i="1"/>
  <c r="J1529" i="1"/>
  <c r="K1529" i="1" s="1"/>
  <c r="L1529" i="1" s="1"/>
  <c r="M1529" i="1" s="1"/>
  <c r="G1529" i="1"/>
  <c r="A1530" i="1"/>
  <c r="C1460" i="1"/>
  <c r="P1459" i="1"/>
  <c r="B1459" i="1" s="1"/>
  <c r="D1530" i="1" l="1"/>
  <c r="E1530" i="1" s="1"/>
  <c r="F1531" i="1" s="1"/>
  <c r="O1530" i="1"/>
  <c r="G1530" i="1"/>
  <c r="H1530" i="1" s="1"/>
  <c r="C1461" i="1"/>
  <c r="P1460" i="1"/>
  <c r="B1460" i="1" s="1"/>
  <c r="A1531" i="1"/>
  <c r="I1542" i="1"/>
  <c r="Q1529" i="1"/>
  <c r="R1529" i="1" s="1"/>
  <c r="J1530" i="1"/>
  <c r="K1530" i="1" s="1"/>
  <c r="L1530" i="1" s="1"/>
  <c r="M1530" i="1" s="1"/>
  <c r="S1530" i="1"/>
  <c r="T1530" i="1"/>
  <c r="H1529" i="1"/>
  <c r="N1529" i="1" s="1"/>
  <c r="D1531" i="1" l="1"/>
  <c r="E1531" i="1" s="1"/>
  <c r="F1532" i="1" s="1"/>
  <c r="O1531" i="1"/>
  <c r="G1531" i="1"/>
  <c r="H1531" i="1" s="1"/>
  <c r="N1530" i="1"/>
  <c r="Q1530" i="1"/>
  <c r="R1530" i="1" s="1"/>
  <c r="S1531" i="1"/>
  <c r="T1531" i="1"/>
  <c r="J1531" i="1"/>
  <c r="K1531" i="1" s="1"/>
  <c r="L1531" i="1" s="1"/>
  <c r="M1531" i="1" s="1"/>
  <c r="I1543" i="1"/>
  <c r="A1532" i="1"/>
  <c r="C1462" i="1"/>
  <c r="P1461" i="1"/>
  <c r="B1461" i="1" s="1"/>
  <c r="D1532" i="1" l="1"/>
  <c r="E1532" i="1" s="1"/>
  <c r="F1533" i="1" s="1"/>
  <c r="O1532" i="1"/>
  <c r="N1531" i="1"/>
  <c r="C1463" i="1"/>
  <c r="P1462" i="1"/>
  <c r="B1462" i="1" s="1"/>
  <c r="A1533" i="1"/>
  <c r="Q1531" i="1"/>
  <c r="R1531" i="1" s="1"/>
  <c r="S1532" i="1"/>
  <c r="J1532" i="1"/>
  <c r="K1532" i="1" s="1"/>
  <c r="L1532" i="1" s="1"/>
  <c r="M1532" i="1" s="1"/>
  <c r="T1532" i="1"/>
  <c r="G1532" i="1"/>
  <c r="H1532" i="1" s="1"/>
  <c r="I1544" i="1"/>
  <c r="D1533" i="1" l="1"/>
  <c r="E1533" i="1" s="1"/>
  <c r="F1534" i="1" s="1"/>
  <c r="O1533" i="1"/>
  <c r="A1534" i="1"/>
  <c r="I1545" i="1"/>
  <c r="N1532" i="1"/>
  <c r="G1533" i="1"/>
  <c r="G1534" i="1" s="1"/>
  <c r="C1464" i="1"/>
  <c r="P1463" i="1"/>
  <c r="B1463" i="1" s="1"/>
  <c r="Q1532" i="1"/>
  <c r="R1532" i="1" s="1"/>
  <c r="S1533" i="1"/>
  <c r="T1533" i="1"/>
  <c r="J1533" i="1"/>
  <c r="K1533" i="1" s="1"/>
  <c r="L1533" i="1" s="1"/>
  <c r="M1533" i="1" s="1"/>
  <c r="D1534" i="1" l="1"/>
  <c r="E1534" i="1" s="1"/>
  <c r="F1535" i="1" s="1"/>
  <c r="O1534" i="1"/>
  <c r="H1534" i="1"/>
  <c r="H1533" i="1"/>
  <c r="N1533" i="1" s="1"/>
  <c r="C1465" i="1"/>
  <c r="P1464" i="1"/>
  <c r="B1464" i="1" s="1"/>
  <c r="I1546" i="1"/>
  <c r="A1535" i="1"/>
  <c r="G1535" i="1"/>
  <c r="Q1533" i="1"/>
  <c r="R1533" i="1" s="1"/>
  <c r="J1534" i="1"/>
  <c r="K1534" i="1" s="1"/>
  <c r="L1534" i="1" s="1"/>
  <c r="M1534" i="1" s="1"/>
  <c r="S1534" i="1"/>
  <c r="T1534" i="1"/>
  <c r="D1535" i="1" l="1"/>
  <c r="E1535" i="1" s="1"/>
  <c r="F1536" i="1" s="1"/>
  <c r="O1535" i="1"/>
  <c r="N1534" i="1"/>
  <c r="H1535" i="1"/>
  <c r="C1466" i="1"/>
  <c r="P1465" i="1"/>
  <c r="B1465" i="1" s="1"/>
  <c r="Q1534" i="1"/>
  <c r="R1534" i="1" s="1"/>
  <c r="T1535" i="1"/>
  <c r="S1535" i="1"/>
  <c r="J1535" i="1"/>
  <c r="K1535" i="1" s="1"/>
  <c r="L1535" i="1" s="1"/>
  <c r="M1535" i="1" s="1"/>
  <c r="I1547" i="1"/>
  <c r="A1536" i="1"/>
  <c r="D1536" i="1" l="1"/>
  <c r="E1536" i="1" s="1"/>
  <c r="F1537" i="1" s="1"/>
  <c r="O1536" i="1"/>
  <c r="N1535" i="1"/>
  <c r="A1537" i="1"/>
  <c r="I1548" i="1"/>
  <c r="C1467" i="1"/>
  <c r="P1466" i="1"/>
  <c r="B1466" i="1" s="1"/>
  <c r="Q1535" i="1"/>
  <c r="R1535" i="1" s="1"/>
  <c r="J1536" i="1"/>
  <c r="K1536" i="1" s="1"/>
  <c r="L1536" i="1" s="1"/>
  <c r="M1536" i="1" s="1"/>
  <c r="T1536" i="1"/>
  <c r="S1536" i="1"/>
  <c r="G1536" i="1"/>
  <c r="D1537" i="1" l="1"/>
  <c r="E1537" i="1" s="1"/>
  <c r="F1538" i="1" s="1"/>
  <c r="O1537" i="1"/>
  <c r="G1537" i="1"/>
  <c r="H1537" i="1" s="1"/>
  <c r="H1536" i="1"/>
  <c r="N1536" i="1" s="1"/>
  <c r="C1468" i="1"/>
  <c r="P1467" i="1"/>
  <c r="B1467" i="1" s="1"/>
  <c r="A1538" i="1"/>
  <c r="I1549" i="1"/>
  <c r="Q1536" i="1"/>
  <c r="R1536" i="1" s="1"/>
  <c r="J1537" i="1"/>
  <c r="K1537" i="1" s="1"/>
  <c r="L1537" i="1" s="1"/>
  <c r="M1537" i="1" s="1"/>
  <c r="S1537" i="1"/>
  <c r="T1537" i="1"/>
  <c r="D1538" i="1" l="1"/>
  <c r="E1538" i="1" s="1"/>
  <c r="F1539" i="1" s="1"/>
  <c r="O1538" i="1"/>
  <c r="G1538" i="1"/>
  <c r="H1538" i="1" s="1"/>
  <c r="N1537" i="1"/>
  <c r="C1469" i="1"/>
  <c r="P1468" i="1"/>
  <c r="B1468" i="1" s="1"/>
  <c r="A1539" i="1"/>
  <c r="I1550" i="1"/>
  <c r="Q1537" i="1"/>
  <c r="R1537" i="1" s="1"/>
  <c r="J1538" i="1"/>
  <c r="K1538" i="1" s="1"/>
  <c r="L1538" i="1" s="1"/>
  <c r="M1538" i="1" s="1"/>
  <c r="S1538" i="1"/>
  <c r="T1538" i="1"/>
  <c r="D1539" i="1" l="1"/>
  <c r="E1539" i="1" s="1"/>
  <c r="F1540" i="1" s="1"/>
  <c r="O1539" i="1"/>
  <c r="N1538" i="1"/>
  <c r="A1540" i="1"/>
  <c r="C1470" i="1"/>
  <c r="P1469" i="1"/>
  <c r="B1469" i="1" s="1"/>
  <c r="Q1538" i="1"/>
  <c r="R1538" i="1" s="1"/>
  <c r="S1539" i="1"/>
  <c r="T1539" i="1"/>
  <c r="J1539" i="1"/>
  <c r="K1539" i="1" s="1"/>
  <c r="L1539" i="1" s="1"/>
  <c r="M1539" i="1" s="1"/>
  <c r="I1551" i="1"/>
  <c r="G1539" i="1"/>
  <c r="D1540" i="1" l="1"/>
  <c r="E1540" i="1" s="1"/>
  <c r="F1541" i="1" s="1"/>
  <c r="O1540" i="1"/>
  <c r="G1540" i="1"/>
  <c r="H1540" i="1" s="1"/>
  <c r="H1539" i="1"/>
  <c r="N1539" i="1" s="1"/>
  <c r="C1471" i="1"/>
  <c r="P1470" i="1"/>
  <c r="B1470" i="1" s="1"/>
  <c r="I1552" i="1"/>
  <c r="Q1539" i="1"/>
  <c r="R1539" i="1" s="1"/>
  <c r="T1540" i="1"/>
  <c r="S1540" i="1"/>
  <c r="J1540" i="1"/>
  <c r="K1540" i="1" s="1"/>
  <c r="L1540" i="1" s="1"/>
  <c r="M1540" i="1" s="1"/>
  <c r="A1541" i="1"/>
  <c r="D1541" i="1" l="1"/>
  <c r="E1541" i="1" s="1"/>
  <c r="F1542" i="1" s="1"/>
  <c r="O1541" i="1"/>
  <c r="G1541" i="1"/>
  <c r="H1541" i="1" s="1"/>
  <c r="N1540" i="1"/>
  <c r="A1542" i="1"/>
  <c r="C1472" i="1"/>
  <c r="P1471" i="1"/>
  <c r="B1471" i="1" s="1"/>
  <c r="Q1540" i="1"/>
  <c r="R1540" i="1" s="1"/>
  <c r="S1541" i="1"/>
  <c r="T1541" i="1"/>
  <c r="J1541" i="1"/>
  <c r="K1541" i="1" s="1"/>
  <c r="L1541" i="1" s="1"/>
  <c r="M1541" i="1" s="1"/>
  <c r="I1553" i="1"/>
  <c r="D1542" i="1" l="1"/>
  <c r="E1542" i="1" s="1"/>
  <c r="F1543" i="1" s="1"/>
  <c r="O1542" i="1"/>
  <c r="Q1541" i="1"/>
  <c r="R1541" i="1" s="1"/>
  <c r="J1542" i="1"/>
  <c r="K1542" i="1" s="1"/>
  <c r="L1542" i="1" s="1"/>
  <c r="M1542" i="1" s="1"/>
  <c r="S1542" i="1"/>
  <c r="T1542" i="1"/>
  <c r="N1541" i="1"/>
  <c r="A1543" i="1"/>
  <c r="G1542" i="1"/>
  <c r="C1473" i="1"/>
  <c r="P1472" i="1"/>
  <c r="B1472" i="1" s="1"/>
  <c r="I1554" i="1"/>
  <c r="D1543" i="1" l="1"/>
  <c r="E1543" i="1" s="1"/>
  <c r="F1544" i="1" s="1"/>
  <c r="O1543" i="1"/>
  <c r="G1543" i="1"/>
  <c r="H1543" i="1" s="1"/>
  <c r="H1542" i="1"/>
  <c r="N1542" i="1" s="1"/>
  <c r="A1544" i="1"/>
  <c r="I1555" i="1"/>
  <c r="C1474" i="1"/>
  <c r="P1473" i="1"/>
  <c r="B1473" i="1" s="1"/>
  <c r="Q1542" i="1"/>
  <c r="R1542" i="1" s="1"/>
  <c r="S1543" i="1"/>
  <c r="T1543" i="1"/>
  <c r="J1543" i="1"/>
  <c r="K1543" i="1" s="1"/>
  <c r="L1543" i="1" s="1"/>
  <c r="M1543" i="1" s="1"/>
  <c r="D1544" i="1" l="1"/>
  <c r="E1544" i="1" s="1"/>
  <c r="F1545" i="1" s="1"/>
  <c r="O1544" i="1"/>
  <c r="N1543" i="1"/>
  <c r="C1475" i="1"/>
  <c r="P1474" i="1"/>
  <c r="B1474" i="1" s="1"/>
  <c r="A1545" i="1"/>
  <c r="Q1543" i="1"/>
  <c r="R1543" i="1" s="1"/>
  <c r="T1544" i="1"/>
  <c r="S1544" i="1"/>
  <c r="J1544" i="1"/>
  <c r="K1544" i="1" s="1"/>
  <c r="L1544" i="1" s="1"/>
  <c r="M1544" i="1" s="1"/>
  <c r="G1544" i="1"/>
  <c r="I1556" i="1"/>
  <c r="D1545" i="1" l="1"/>
  <c r="E1545" i="1" s="1"/>
  <c r="F1546" i="1" s="1"/>
  <c r="O1545" i="1"/>
  <c r="G1545" i="1"/>
  <c r="H1545" i="1" s="1"/>
  <c r="C1476" i="1"/>
  <c r="P1475" i="1"/>
  <c r="B1475" i="1" s="1"/>
  <c r="H1544" i="1"/>
  <c r="N1544" i="1" s="1"/>
  <c r="Q1544" i="1"/>
  <c r="R1544" i="1" s="1"/>
  <c r="J1545" i="1"/>
  <c r="K1545" i="1" s="1"/>
  <c r="L1545" i="1" s="1"/>
  <c r="M1545" i="1" s="1"/>
  <c r="T1545" i="1"/>
  <c r="S1545" i="1"/>
  <c r="I1557" i="1"/>
  <c r="A1546" i="1"/>
  <c r="D1546" i="1" l="1"/>
  <c r="E1546" i="1" s="1"/>
  <c r="F1547" i="1" s="1"/>
  <c r="O1546" i="1"/>
  <c r="N1545" i="1"/>
  <c r="C1477" i="1"/>
  <c r="P1476" i="1"/>
  <c r="B1476" i="1" s="1"/>
  <c r="Q1545" i="1"/>
  <c r="R1545" i="1" s="1"/>
  <c r="T1546" i="1"/>
  <c r="S1546" i="1"/>
  <c r="J1546" i="1"/>
  <c r="K1546" i="1" s="1"/>
  <c r="L1546" i="1" s="1"/>
  <c r="M1546" i="1" s="1"/>
  <c r="A1547" i="1"/>
  <c r="I1558" i="1"/>
  <c r="G1546" i="1"/>
  <c r="H1546" i="1" s="1"/>
  <c r="D1547" i="1" l="1"/>
  <c r="E1547" i="1" s="1"/>
  <c r="F1548" i="1" s="1"/>
  <c r="O1547" i="1"/>
  <c r="N1546" i="1"/>
  <c r="Q1546" i="1"/>
  <c r="R1546" i="1" s="1"/>
  <c r="S1547" i="1"/>
  <c r="T1547" i="1"/>
  <c r="J1547" i="1"/>
  <c r="K1547" i="1" s="1"/>
  <c r="L1547" i="1" s="1"/>
  <c r="M1547" i="1" s="1"/>
  <c r="C1478" i="1"/>
  <c r="P1477" i="1"/>
  <c r="B1477" i="1" s="1"/>
  <c r="G1547" i="1"/>
  <c r="I1559" i="1"/>
  <c r="A1548" i="1"/>
  <c r="D1548" i="1" l="1"/>
  <c r="E1548" i="1" s="1"/>
  <c r="F1549" i="1" s="1"/>
  <c r="O1548" i="1"/>
  <c r="G1548" i="1"/>
  <c r="H1548" i="1" s="1"/>
  <c r="A1549" i="1"/>
  <c r="I1560" i="1"/>
  <c r="C1479" i="1"/>
  <c r="P1478" i="1"/>
  <c r="B1478" i="1" s="1"/>
  <c r="S1548" i="1"/>
  <c r="J1548" i="1"/>
  <c r="K1548" i="1" s="1"/>
  <c r="L1548" i="1" s="1"/>
  <c r="M1548" i="1" s="1"/>
  <c r="Q1547" i="1"/>
  <c r="R1547" i="1" s="1"/>
  <c r="T1548" i="1"/>
  <c r="H1547" i="1"/>
  <c r="N1547" i="1" s="1"/>
  <c r="D1549" i="1" l="1"/>
  <c r="E1549" i="1" s="1"/>
  <c r="F1550" i="1" s="1"/>
  <c r="O1549" i="1"/>
  <c r="G1549" i="1"/>
  <c r="H1549" i="1" s="1"/>
  <c r="N1548" i="1"/>
  <c r="I1561" i="1"/>
  <c r="A1550" i="1"/>
  <c r="C1480" i="1"/>
  <c r="P1479" i="1"/>
  <c r="B1479" i="1" s="1"/>
  <c r="S1549" i="1"/>
  <c r="Q1548" i="1"/>
  <c r="R1548" i="1" s="1"/>
  <c r="T1549" i="1"/>
  <c r="J1549" i="1"/>
  <c r="K1549" i="1" s="1"/>
  <c r="L1549" i="1" s="1"/>
  <c r="M1549" i="1" s="1"/>
  <c r="D1550" i="1" l="1"/>
  <c r="E1550" i="1" s="1"/>
  <c r="F1551" i="1" s="1"/>
  <c r="O1550" i="1"/>
  <c r="G1550" i="1"/>
  <c r="H1550" i="1" s="1"/>
  <c r="N1549" i="1"/>
  <c r="C1481" i="1"/>
  <c r="P1480" i="1"/>
  <c r="B1480" i="1" s="1"/>
  <c r="A1551" i="1"/>
  <c r="I1562" i="1"/>
  <c r="J1550" i="1"/>
  <c r="K1550" i="1" s="1"/>
  <c r="L1550" i="1" s="1"/>
  <c r="M1550" i="1" s="1"/>
  <c r="S1550" i="1"/>
  <c r="Q1549" i="1"/>
  <c r="R1549" i="1" s="1"/>
  <c r="T1550" i="1"/>
  <c r="D1551" i="1" l="1"/>
  <c r="E1551" i="1" s="1"/>
  <c r="F1552" i="1" s="1"/>
  <c r="O1551" i="1"/>
  <c r="C1482" i="1"/>
  <c r="P1481" i="1"/>
  <c r="B1481" i="1" s="1"/>
  <c r="I1563" i="1"/>
  <c r="S1551" i="1"/>
  <c r="J1551" i="1"/>
  <c r="K1551" i="1" s="1"/>
  <c r="L1551" i="1" s="1"/>
  <c r="M1551" i="1" s="1"/>
  <c r="Q1550" i="1"/>
  <c r="R1550" i="1" s="1"/>
  <c r="T1551" i="1"/>
  <c r="G1551" i="1"/>
  <c r="A1552" i="1"/>
  <c r="N1550" i="1"/>
  <c r="D1552" i="1" l="1"/>
  <c r="E1552" i="1" s="1"/>
  <c r="F1553" i="1" s="1"/>
  <c r="O1552" i="1"/>
  <c r="T1552" i="1"/>
  <c r="S1552" i="1"/>
  <c r="J1552" i="1"/>
  <c r="K1552" i="1" s="1"/>
  <c r="L1552" i="1" s="1"/>
  <c r="M1552" i="1" s="1"/>
  <c r="Q1551" i="1"/>
  <c r="R1551" i="1" s="1"/>
  <c r="G1552" i="1"/>
  <c r="H1552" i="1" s="1"/>
  <c r="A1553" i="1"/>
  <c r="I1564" i="1"/>
  <c r="C1483" i="1"/>
  <c r="P1482" i="1"/>
  <c r="B1482" i="1" s="1"/>
  <c r="H1551" i="1"/>
  <c r="N1551" i="1" s="1"/>
  <c r="D1553" i="1" l="1"/>
  <c r="E1553" i="1" s="1"/>
  <c r="F1554" i="1" s="1"/>
  <c r="O1553" i="1"/>
  <c r="N1552" i="1"/>
  <c r="T1553" i="1"/>
  <c r="S1553" i="1"/>
  <c r="Q1552" i="1"/>
  <c r="R1552" i="1" s="1"/>
  <c r="J1553" i="1"/>
  <c r="K1553" i="1" s="1"/>
  <c r="L1553" i="1" s="1"/>
  <c r="M1553" i="1" s="1"/>
  <c r="I1565" i="1"/>
  <c r="C1484" i="1"/>
  <c r="P1483" i="1"/>
  <c r="B1483" i="1" s="1"/>
  <c r="A1554" i="1"/>
  <c r="G1553" i="1"/>
  <c r="D1554" i="1" l="1"/>
  <c r="E1554" i="1" s="1"/>
  <c r="F1555" i="1" s="1"/>
  <c r="O1554" i="1"/>
  <c r="G1554" i="1"/>
  <c r="H1554" i="1" s="1"/>
  <c r="H1553" i="1"/>
  <c r="N1553" i="1" s="1"/>
  <c r="T1554" i="1"/>
  <c r="S1554" i="1"/>
  <c r="Q1553" i="1"/>
  <c r="R1553" i="1" s="1"/>
  <c r="J1554" i="1"/>
  <c r="K1554" i="1" s="1"/>
  <c r="L1554" i="1" s="1"/>
  <c r="M1554" i="1" s="1"/>
  <c r="A1555" i="1"/>
  <c r="I1566" i="1"/>
  <c r="C1485" i="1"/>
  <c r="P1484" i="1"/>
  <c r="B1484" i="1" s="1"/>
  <c r="D1555" i="1" l="1"/>
  <c r="E1555" i="1" s="1"/>
  <c r="F1556" i="1" s="1"/>
  <c r="O1555" i="1"/>
  <c r="N1554" i="1"/>
  <c r="C1486" i="1"/>
  <c r="P1485" i="1"/>
  <c r="B1485" i="1" s="1"/>
  <c r="I1567" i="1"/>
  <c r="A1556" i="1"/>
  <c r="S1555" i="1"/>
  <c r="J1555" i="1"/>
  <c r="K1555" i="1" s="1"/>
  <c r="L1555" i="1" s="1"/>
  <c r="M1555" i="1" s="1"/>
  <c r="Q1554" i="1"/>
  <c r="R1554" i="1" s="1"/>
  <c r="T1555" i="1"/>
  <c r="G1555" i="1"/>
  <c r="H1555" i="1" s="1"/>
  <c r="D1556" i="1" l="1"/>
  <c r="E1556" i="1" s="1"/>
  <c r="F1557" i="1" s="1"/>
  <c r="O1556" i="1"/>
  <c r="T1556" i="1"/>
  <c r="S1556" i="1"/>
  <c r="Q1555" i="1"/>
  <c r="R1555" i="1" s="1"/>
  <c r="J1556" i="1"/>
  <c r="K1556" i="1" s="1"/>
  <c r="L1556" i="1" s="1"/>
  <c r="M1556" i="1" s="1"/>
  <c r="N1555" i="1"/>
  <c r="I1568" i="1"/>
  <c r="C1487" i="1"/>
  <c r="P1486" i="1"/>
  <c r="B1486" i="1" s="1"/>
  <c r="G1556" i="1"/>
  <c r="H1556" i="1" s="1"/>
  <c r="A1557" i="1"/>
  <c r="D1557" i="1" l="1"/>
  <c r="E1557" i="1" s="1"/>
  <c r="F1558" i="1" s="1"/>
  <c r="O1557" i="1"/>
  <c r="T1557" i="1"/>
  <c r="S1557" i="1"/>
  <c r="Q1556" i="1"/>
  <c r="R1556" i="1" s="1"/>
  <c r="J1557" i="1"/>
  <c r="K1557" i="1" s="1"/>
  <c r="L1557" i="1" s="1"/>
  <c r="M1557" i="1" s="1"/>
  <c r="G1557" i="1"/>
  <c r="H1557" i="1" s="1"/>
  <c r="C1488" i="1"/>
  <c r="P1487" i="1"/>
  <c r="B1487" i="1" s="1"/>
  <c r="N1556" i="1"/>
  <c r="I1569" i="1"/>
  <c r="A1558" i="1"/>
  <c r="D1558" i="1" l="1"/>
  <c r="E1558" i="1" s="1"/>
  <c r="F1559" i="1" s="1"/>
  <c r="O1558" i="1"/>
  <c r="N1557" i="1"/>
  <c r="J1558" i="1"/>
  <c r="K1558" i="1" s="1"/>
  <c r="L1558" i="1" s="1"/>
  <c r="M1558" i="1" s="1"/>
  <c r="S1558" i="1"/>
  <c r="Q1557" i="1"/>
  <c r="R1557" i="1" s="1"/>
  <c r="T1558" i="1"/>
  <c r="A1559" i="1"/>
  <c r="I1570" i="1"/>
  <c r="C1489" i="1"/>
  <c r="P1488" i="1"/>
  <c r="B1488" i="1" s="1"/>
  <c r="G1558" i="1"/>
  <c r="D1559" i="1" l="1"/>
  <c r="E1559" i="1" s="1"/>
  <c r="F1560" i="1" s="1"/>
  <c r="O1559" i="1"/>
  <c r="G1559" i="1"/>
  <c r="H1559" i="1" s="1"/>
  <c r="H1558" i="1"/>
  <c r="N1558" i="1" s="1"/>
  <c r="S1559" i="1"/>
  <c r="T1559" i="1"/>
  <c r="J1559" i="1"/>
  <c r="K1559" i="1" s="1"/>
  <c r="L1559" i="1" s="1"/>
  <c r="M1559" i="1" s="1"/>
  <c r="Q1558" i="1"/>
  <c r="R1558" i="1" s="1"/>
  <c r="I1571" i="1"/>
  <c r="C1490" i="1"/>
  <c r="P1489" i="1"/>
  <c r="B1489" i="1" s="1"/>
  <c r="A1560" i="1"/>
  <c r="D1560" i="1" l="1"/>
  <c r="E1560" i="1" s="1"/>
  <c r="F1561" i="1" s="1"/>
  <c r="O1560" i="1"/>
  <c r="G1560" i="1"/>
  <c r="H1560" i="1" s="1"/>
  <c r="N1559" i="1"/>
  <c r="C1491" i="1"/>
  <c r="P1490" i="1"/>
  <c r="B1490" i="1" s="1"/>
  <c r="A1561" i="1"/>
  <c r="S1560" i="1"/>
  <c r="Q1559" i="1"/>
  <c r="R1559" i="1" s="1"/>
  <c r="T1560" i="1"/>
  <c r="J1560" i="1"/>
  <c r="K1560" i="1" s="1"/>
  <c r="L1560" i="1" s="1"/>
  <c r="M1560" i="1" s="1"/>
  <c r="I1572" i="1"/>
  <c r="D1561" i="1" l="1"/>
  <c r="E1561" i="1" s="1"/>
  <c r="F1562" i="1" s="1"/>
  <c r="O1561" i="1"/>
  <c r="N1560" i="1"/>
  <c r="J1561" i="1"/>
  <c r="K1561" i="1" s="1"/>
  <c r="L1561" i="1" s="1"/>
  <c r="M1561" i="1" s="1"/>
  <c r="T1561" i="1"/>
  <c r="Q1560" i="1"/>
  <c r="R1560" i="1" s="1"/>
  <c r="S1561" i="1"/>
  <c r="I1573" i="1"/>
  <c r="A1562" i="1"/>
  <c r="C1492" i="1"/>
  <c r="P1491" i="1"/>
  <c r="B1491" i="1" s="1"/>
  <c r="G1561" i="1"/>
  <c r="D1562" i="1" l="1"/>
  <c r="E1562" i="1" s="1"/>
  <c r="F1563" i="1" s="1"/>
  <c r="O1562" i="1"/>
  <c r="G1562" i="1"/>
  <c r="H1562" i="1" s="1"/>
  <c r="C1493" i="1"/>
  <c r="P1492" i="1"/>
  <c r="B1492" i="1" s="1"/>
  <c r="A1563" i="1"/>
  <c r="I1574" i="1"/>
  <c r="H1561" i="1"/>
  <c r="N1561" i="1" s="1"/>
  <c r="T1562" i="1"/>
  <c r="Q1561" i="1"/>
  <c r="R1561" i="1" s="1"/>
  <c r="S1562" i="1"/>
  <c r="J1562" i="1"/>
  <c r="K1562" i="1" s="1"/>
  <c r="L1562" i="1" s="1"/>
  <c r="M1562" i="1" s="1"/>
  <c r="D1563" i="1" l="1"/>
  <c r="E1563" i="1" s="1"/>
  <c r="F1564" i="1" s="1"/>
  <c r="O1563" i="1"/>
  <c r="N1562" i="1"/>
  <c r="J1563" i="1"/>
  <c r="K1563" i="1" s="1"/>
  <c r="L1563" i="1" s="1"/>
  <c r="M1563" i="1" s="1"/>
  <c r="Q1562" i="1"/>
  <c r="R1562" i="1" s="1"/>
  <c r="T1563" i="1"/>
  <c r="S1563" i="1"/>
  <c r="A1564" i="1"/>
  <c r="G1563" i="1"/>
  <c r="H1563" i="1" s="1"/>
  <c r="I1575" i="1"/>
  <c r="C1494" i="1"/>
  <c r="P1493" i="1"/>
  <c r="B1493" i="1" s="1"/>
  <c r="D1564" i="1" l="1"/>
  <c r="E1564" i="1" s="1"/>
  <c r="F1565" i="1" s="1"/>
  <c r="O1564" i="1"/>
  <c r="G1564" i="1"/>
  <c r="H1564" i="1" s="1"/>
  <c r="N1563" i="1"/>
  <c r="C1495" i="1"/>
  <c r="P1494" i="1"/>
  <c r="B1494" i="1" s="1"/>
  <c r="S1564" i="1"/>
  <c r="J1564" i="1"/>
  <c r="K1564" i="1" s="1"/>
  <c r="L1564" i="1" s="1"/>
  <c r="M1564" i="1" s="1"/>
  <c r="Q1563" i="1"/>
  <c r="R1563" i="1" s="1"/>
  <c r="T1564" i="1"/>
  <c r="I1576" i="1"/>
  <c r="A1565" i="1"/>
  <c r="D1565" i="1" l="1"/>
  <c r="E1565" i="1" s="1"/>
  <c r="F1566" i="1" s="1"/>
  <c r="O1565" i="1"/>
  <c r="N1564" i="1"/>
  <c r="S1565" i="1"/>
  <c r="Q1564" i="1"/>
  <c r="R1564" i="1" s="1"/>
  <c r="T1565" i="1"/>
  <c r="J1565" i="1"/>
  <c r="K1565" i="1" s="1"/>
  <c r="L1565" i="1" s="1"/>
  <c r="M1565" i="1" s="1"/>
  <c r="I1577" i="1"/>
  <c r="C1496" i="1"/>
  <c r="P1495" i="1"/>
  <c r="B1495" i="1" s="1"/>
  <c r="A1566" i="1"/>
  <c r="G1565" i="1"/>
  <c r="H1565" i="1" s="1"/>
  <c r="D1566" i="1" l="1"/>
  <c r="E1566" i="1" s="1"/>
  <c r="F1567" i="1" s="1"/>
  <c r="O1566" i="1"/>
  <c r="T1566" i="1"/>
  <c r="S1566" i="1"/>
  <c r="Q1565" i="1"/>
  <c r="R1565" i="1" s="1"/>
  <c r="J1566" i="1"/>
  <c r="K1566" i="1" s="1"/>
  <c r="L1566" i="1" s="1"/>
  <c r="M1566" i="1" s="1"/>
  <c r="C1497" i="1"/>
  <c r="P1496" i="1"/>
  <c r="B1496" i="1" s="1"/>
  <c r="N1565" i="1"/>
  <c r="I1578" i="1"/>
  <c r="G1566" i="1"/>
  <c r="H1566" i="1" s="1"/>
  <c r="A1567" i="1"/>
  <c r="D1567" i="1" l="1"/>
  <c r="E1567" i="1" s="1"/>
  <c r="F1568" i="1" s="1"/>
  <c r="O1567" i="1"/>
  <c r="N1566" i="1"/>
  <c r="A1568" i="1"/>
  <c r="T1567" i="1"/>
  <c r="Q1566" i="1"/>
  <c r="R1566" i="1" s="1"/>
  <c r="S1567" i="1"/>
  <c r="J1567" i="1"/>
  <c r="K1567" i="1" s="1"/>
  <c r="L1567" i="1" s="1"/>
  <c r="M1567" i="1" s="1"/>
  <c r="I1579" i="1"/>
  <c r="C1498" i="1"/>
  <c r="P1497" i="1"/>
  <c r="B1497" i="1" s="1"/>
  <c r="G1567" i="1"/>
  <c r="H1567" i="1" s="1"/>
  <c r="D1568" i="1" l="1"/>
  <c r="E1568" i="1" s="1"/>
  <c r="F1569" i="1" s="1"/>
  <c r="O1568" i="1"/>
  <c r="N1567" i="1"/>
  <c r="I1580" i="1"/>
  <c r="J1568" i="1"/>
  <c r="K1568" i="1" s="1"/>
  <c r="L1568" i="1" s="1"/>
  <c r="M1568" i="1" s="1"/>
  <c r="T1568" i="1"/>
  <c r="Q1567" i="1"/>
  <c r="R1567" i="1" s="1"/>
  <c r="S1568" i="1"/>
  <c r="A1569" i="1"/>
  <c r="C1499" i="1"/>
  <c r="P1498" i="1"/>
  <c r="B1498" i="1" s="1"/>
  <c r="G1568" i="1"/>
  <c r="D1569" i="1" l="1"/>
  <c r="E1569" i="1" s="1"/>
  <c r="F1570" i="1" s="1"/>
  <c r="O1569" i="1"/>
  <c r="G1569" i="1"/>
  <c r="H1569" i="1" s="1"/>
  <c r="I1581" i="1"/>
  <c r="H1568" i="1"/>
  <c r="N1568" i="1" s="1"/>
  <c r="A1570" i="1"/>
  <c r="C1500" i="1"/>
  <c r="P1499" i="1"/>
  <c r="B1499" i="1" s="1"/>
  <c r="T1569" i="1"/>
  <c r="S1569" i="1"/>
  <c r="Q1568" i="1"/>
  <c r="R1568" i="1" s="1"/>
  <c r="J1569" i="1"/>
  <c r="K1569" i="1" s="1"/>
  <c r="L1569" i="1" s="1"/>
  <c r="M1569" i="1" s="1"/>
  <c r="D1570" i="1" l="1"/>
  <c r="E1570" i="1" s="1"/>
  <c r="F1571" i="1" s="1"/>
  <c r="O1570" i="1"/>
  <c r="G1570" i="1"/>
  <c r="H1570" i="1" s="1"/>
  <c r="N1569" i="1"/>
  <c r="S1570" i="1"/>
  <c r="Q1569" i="1"/>
  <c r="R1569" i="1" s="1"/>
  <c r="T1570" i="1"/>
  <c r="J1570" i="1"/>
  <c r="K1570" i="1" s="1"/>
  <c r="L1570" i="1" s="1"/>
  <c r="M1570" i="1" s="1"/>
  <c r="I1582" i="1"/>
  <c r="C1501" i="1"/>
  <c r="P1500" i="1"/>
  <c r="B1500" i="1" s="1"/>
  <c r="A1571" i="1"/>
  <c r="D1571" i="1" l="1"/>
  <c r="E1571" i="1" s="1"/>
  <c r="F1572" i="1" s="1"/>
  <c r="O1571" i="1"/>
  <c r="A1572" i="1"/>
  <c r="C1502" i="1"/>
  <c r="P1501" i="1"/>
  <c r="B1501" i="1" s="1"/>
  <c r="I1583" i="1"/>
  <c r="N1570" i="1"/>
  <c r="J1571" i="1"/>
  <c r="K1571" i="1" s="1"/>
  <c r="L1571" i="1" s="1"/>
  <c r="M1571" i="1" s="1"/>
  <c r="S1571" i="1"/>
  <c r="Q1570" i="1"/>
  <c r="R1570" i="1" s="1"/>
  <c r="T1571" i="1"/>
  <c r="G1571" i="1"/>
  <c r="H1571" i="1" s="1"/>
  <c r="D1572" i="1" l="1"/>
  <c r="E1572" i="1" s="1"/>
  <c r="F1573" i="1" s="1"/>
  <c r="O1572" i="1"/>
  <c r="N1571" i="1"/>
  <c r="J1572" i="1"/>
  <c r="K1572" i="1" s="1"/>
  <c r="L1572" i="1" s="1"/>
  <c r="M1572" i="1" s="1"/>
  <c r="Q1571" i="1"/>
  <c r="R1571" i="1" s="1"/>
  <c r="T1572" i="1"/>
  <c r="S1572" i="1"/>
  <c r="I1584" i="1"/>
  <c r="C1503" i="1"/>
  <c r="P1502" i="1"/>
  <c r="B1502" i="1" s="1"/>
  <c r="G1572" i="1"/>
  <c r="H1572" i="1" s="1"/>
  <c r="A1573" i="1"/>
  <c r="D1573" i="1" l="1"/>
  <c r="E1573" i="1" s="1"/>
  <c r="F1574" i="1" s="1"/>
  <c r="O1573" i="1"/>
  <c r="N1572" i="1"/>
  <c r="J1573" i="1"/>
  <c r="K1573" i="1" s="1"/>
  <c r="L1573" i="1" s="1"/>
  <c r="M1573" i="1" s="1"/>
  <c r="T1573" i="1"/>
  <c r="Q1572" i="1"/>
  <c r="R1572" i="1" s="1"/>
  <c r="S1573" i="1"/>
  <c r="C1504" i="1"/>
  <c r="P1503" i="1"/>
  <c r="B1503" i="1" s="1"/>
  <c r="A1574" i="1"/>
  <c r="G1573" i="1"/>
  <c r="I1585" i="1"/>
  <c r="D1574" i="1" l="1"/>
  <c r="E1574" i="1" s="1"/>
  <c r="F1575" i="1" s="1"/>
  <c r="O1574" i="1"/>
  <c r="G1574" i="1"/>
  <c r="H1574" i="1" s="1"/>
  <c r="C1505" i="1"/>
  <c r="P1504" i="1"/>
  <c r="B1504" i="1" s="1"/>
  <c r="H1573" i="1"/>
  <c r="N1573" i="1" s="1"/>
  <c r="I1586" i="1"/>
  <c r="A1575" i="1"/>
  <c r="S1574" i="1"/>
  <c r="Q1573" i="1"/>
  <c r="R1573" i="1" s="1"/>
  <c r="T1574" i="1"/>
  <c r="J1574" i="1"/>
  <c r="K1574" i="1" s="1"/>
  <c r="L1574" i="1" s="1"/>
  <c r="M1574" i="1" s="1"/>
  <c r="D1575" i="1" l="1"/>
  <c r="E1575" i="1" s="1"/>
  <c r="F1576" i="1" s="1"/>
  <c r="O1575" i="1"/>
  <c r="N1574" i="1"/>
  <c r="I1587" i="1"/>
  <c r="C1506" i="1"/>
  <c r="P1505" i="1"/>
  <c r="B1505" i="1" s="1"/>
  <c r="J1575" i="1"/>
  <c r="K1575" i="1" s="1"/>
  <c r="L1575" i="1" s="1"/>
  <c r="M1575" i="1" s="1"/>
  <c r="T1575" i="1"/>
  <c r="Q1574" i="1"/>
  <c r="R1574" i="1" s="1"/>
  <c r="S1575" i="1"/>
  <c r="G1575" i="1"/>
  <c r="H1575" i="1" s="1"/>
  <c r="A1576" i="1"/>
  <c r="D1576" i="1" l="1"/>
  <c r="E1576" i="1" s="1"/>
  <c r="F1577" i="1" s="1"/>
  <c r="O1576" i="1"/>
  <c r="A1577" i="1"/>
  <c r="N1575" i="1"/>
  <c r="J1576" i="1"/>
  <c r="K1576" i="1" s="1"/>
  <c r="L1576" i="1" s="1"/>
  <c r="M1576" i="1" s="1"/>
  <c r="Q1575" i="1"/>
  <c r="R1575" i="1" s="1"/>
  <c r="T1576" i="1"/>
  <c r="S1576" i="1"/>
  <c r="C1507" i="1"/>
  <c r="P1506" i="1"/>
  <c r="B1506" i="1" s="1"/>
  <c r="G1576" i="1"/>
  <c r="I1588" i="1"/>
  <c r="D1577" i="1" l="1"/>
  <c r="E1577" i="1" s="1"/>
  <c r="F1578" i="1" s="1"/>
  <c r="O1577" i="1"/>
  <c r="G1577" i="1"/>
  <c r="H1577" i="1" s="1"/>
  <c r="S1577" i="1"/>
  <c r="Q1576" i="1"/>
  <c r="R1576" i="1" s="1"/>
  <c r="T1577" i="1"/>
  <c r="J1577" i="1"/>
  <c r="K1577" i="1" s="1"/>
  <c r="L1577" i="1" s="1"/>
  <c r="M1577" i="1" s="1"/>
  <c r="A1578" i="1"/>
  <c r="H1576" i="1"/>
  <c r="N1576" i="1" s="1"/>
  <c r="I1589" i="1"/>
  <c r="C1508" i="1"/>
  <c r="P1507" i="1"/>
  <c r="B1507" i="1" s="1"/>
  <c r="D1578" i="1" l="1"/>
  <c r="E1578" i="1" s="1"/>
  <c r="F1579" i="1" s="1"/>
  <c r="O1578" i="1"/>
  <c r="N1577" i="1"/>
  <c r="C1509" i="1"/>
  <c r="P1508" i="1"/>
  <c r="B1508" i="1" s="1"/>
  <c r="J1578" i="1"/>
  <c r="K1578" i="1" s="1"/>
  <c r="L1578" i="1" s="1"/>
  <c r="M1578" i="1" s="1"/>
  <c r="S1578" i="1"/>
  <c r="Q1577" i="1"/>
  <c r="R1577" i="1" s="1"/>
  <c r="T1578" i="1"/>
  <c r="G1578" i="1"/>
  <c r="A1579" i="1"/>
  <c r="I1590" i="1"/>
  <c r="D1579" i="1" l="1"/>
  <c r="E1579" i="1" s="1"/>
  <c r="F1580" i="1" s="1"/>
  <c r="O1579" i="1"/>
  <c r="J1579" i="1"/>
  <c r="K1579" i="1" s="1"/>
  <c r="L1579" i="1" s="1"/>
  <c r="M1579" i="1" s="1"/>
  <c r="T1579" i="1"/>
  <c r="Q1578" i="1"/>
  <c r="R1578" i="1" s="1"/>
  <c r="S1579" i="1"/>
  <c r="C1510" i="1"/>
  <c r="P1509" i="1"/>
  <c r="B1509" i="1" s="1"/>
  <c r="G1579" i="1"/>
  <c r="H1578" i="1"/>
  <c r="N1578" i="1" s="1"/>
  <c r="I1591" i="1"/>
  <c r="A1580" i="1"/>
  <c r="D1580" i="1" l="1"/>
  <c r="E1580" i="1" s="1"/>
  <c r="F1581" i="1" s="1"/>
  <c r="O1580" i="1"/>
  <c r="C1511" i="1"/>
  <c r="P1510" i="1"/>
  <c r="B1510" i="1" s="1"/>
  <c r="A1581" i="1"/>
  <c r="I1592" i="1"/>
  <c r="T1580" i="1"/>
  <c r="S1580" i="1"/>
  <c r="Q1579" i="1"/>
  <c r="R1579" i="1" s="1"/>
  <c r="J1580" i="1"/>
  <c r="K1580" i="1" s="1"/>
  <c r="L1580" i="1" s="1"/>
  <c r="M1580" i="1" s="1"/>
  <c r="G1580" i="1"/>
  <c r="H1580" i="1" s="1"/>
  <c r="H1579" i="1"/>
  <c r="N1579" i="1" s="1"/>
  <c r="D1581" i="1" l="1"/>
  <c r="E1581" i="1" s="1"/>
  <c r="F1582" i="1" s="1"/>
  <c r="O1581" i="1"/>
  <c r="N1580" i="1"/>
  <c r="C1512" i="1"/>
  <c r="P1511" i="1"/>
  <c r="B1511" i="1" s="1"/>
  <c r="I1593" i="1"/>
  <c r="T1581" i="1"/>
  <c r="S1581" i="1"/>
  <c r="Q1580" i="1"/>
  <c r="R1580" i="1" s="1"/>
  <c r="J1581" i="1"/>
  <c r="K1581" i="1" s="1"/>
  <c r="L1581" i="1" s="1"/>
  <c r="M1581" i="1" s="1"/>
  <c r="G1581" i="1"/>
  <c r="H1581" i="1" s="1"/>
  <c r="A1582" i="1"/>
  <c r="D1582" i="1" l="1"/>
  <c r="E1582" i="1" s="1"/>
  <c r="F1583" i="1" s="1"/>
  <c r="O1582" i="1"/>
  <c r="N1581" i="1"/>
  <c r="C1513" i="1"/>
  <c r="P1512" i="1"/>
  <c r="B1512" i="1" s="1"/>
  <c r="S1582" i="1"/>
  <c r="T1582" i="1"/>
  <c r="Q1581" i="1"/>
  <c r="R1581" i="1" s="1"/>
  <c r="J1582" i="1"/>
  <c r="K1582" i="1" s="1"/>
  <c r="L1582" i="1" s="1"/>
  <c r="M1582" i="1" s="1"/>
  <c r="I1594" i="1"/>
  <c r="G1582" i="1"/>
  <c r="A1583" i="1"/>
  <c r="D1583" i="1" l="1"/>
  <c r="E1583" i="1" s="1"/>
  <c r="F1584" i="1" s="1"/>
  <c r="O1583" i="1"/>
  <c r="G1583" i="1"/>
  <c r="H1583" i="1" s="1"/>
  <c r="H1582" i="1"/>
  <c r="N1582" i="1" s="1"/>
  <c r="I1595" i="1"/>
  <c r="C1514" i="1"/>
  <c r="P1513" i="1"/>
  <c r="B1513" i="1" s="1"/>
  <c r="A1584" i="1"/>
  <c r="J1583" i="1"/>
  <c r="K1583" i="1" s="1"/>
  <c r="L1583" i="1" s="1"/>
  <c r="M1583" i="1" s="1"/>
  <c r="S1583" i="1"/>
  <c r="Q1582" i="1"/>
  <c r="R1582" i="1" s="1"/>
  <c r="T1583" i="1"/>
  <c r="D1584" i="1" l="1"/>
  <c r="E1584" i="1" s="1"/>
  <c r="F1585" i="1" s="1"/>
  <c r="O1584" i="1"/>
  <c r="G1584" i="1"/>
  <c r="H1584" i="1" s="1"/>
  <c r="N1583" i="1"/>
  <c r="A1585" i="1"/>
  <c r="C1515" i="1"/>
  <c r="P1514" i="1"/>
  <c r="B1514" i="1" s="1"/>
  <c r="J1584" i="1"/>
  <c r="K1584" i="1" s="1"/>
  <c r="L1584" i="1" s="1"/>
  <c r="M1584" i="1" s="1"/>
  <c r="T1584" i="1"/>
  <c r="Q1583" i="1"/>
  <c r="R1583" i="1" s="1"/>
  <c r="S1584" i="1"/>
  <c r="I1596" i="1"/>
  <c r="D1585" i="1" l="1"/>
  <c r="E1585" i="1" s="1"/>
  <c r="F1586" i="1" s="1"/>
  <c r="O1585" i="1"/>
  <c r="I1597" i="1"/>
  <c r="A1586" i="1"/>
  <c r="T1585" i="1"/>
  <c r="S1585" i="1"/>
  <c r="J1585" i="1"/>
  <c r="K1585" i="1" s="1"/>
  <c r="L1585" i="1" s="1"/>
  <c r="M1585" i="1" s="1"/>
  <c r="Q1584" i="1"/>
  <c r="R1584" i="1" s="1"/>
  <c r="G1585" i="1"/>
  <c r="H1585" i="1" s="1"/>
  <c r="C1516" i="1"/>
  <c r="P1515" i="1"/>
  <c r="B1515" i="1" s="1"/>
  <c r="N1584" i="1"/>
  <c r="D1586" i="1" l="1"/>
  <c r="E1586" i="1" s="1"/>
  <c r="F1587" i="1" s="1"/>
  <c r="O1586" i="1"/>
  <c r="N1585" i="1"/>
  <c r="T1586" i="1"/>
  <c r="J1586" i="1"/>
  <c r="K1586" i="1" s="1"/>
  <c r="L1586" i="1" s="1"/>
  <c r="M1586" i="1" s="1"/>
  <c r="Q1585" i="1"/>
  <c r="R1585" i="1" s="1"/>
  <c r="S1586" i="1"/>
  <c r="G1586" i="1"/>
  <c r="H1586" i="1" s="1"/>
  <c r="C1517" i="1"/>
  <c r="P1516" i="1"/>
  <c r="B1516" i="1" s="1"/>
  <c r="A1587" i="1"/>
  <c r="I1598" i="1"/>
  <c r="D1587" i="1" l="1"/>
  <c r="E1587" i="1" s="1"/>
  <c r="F1588" i="1" s="1"/>
  <c r="O1587" i="1"/>
  <c r="I1599" i="1"/>
  <c r="N1586" i="1"/>
  <c r="T1587" i="1"/>
  <c r="S1587" i="1"/>
  <c r="Q1586" i="1"/>
  <c r="R1586" i="1" s="1"/>
  <c r="J1587" i="1"/>
  <c r="K1587" i="1" s="1"/>
  <c r="L1587" i="1" s="1"/>
  <c r="M1587" i="1" s="1"/>
  <c r="G1587" i="1"/>
  <c r="A1588" i="1"/>
  <c r="C1518" i="1"/>
  <c r="P1517" i="1"/>
  <c r="B1517" i="1" s="1"/>
  <c r="D1588" i="1" l="1"/>
  <c r="E1588" i="1" s="1"/>
  <c r="F1589" i="1" s="1"/>
  <c r="O1588" i="1"/>
  <c r="G1588" i="1"/>
  <c r="H1588" i="1" s="1"/>
  <c r="A1589" i="1"/>
  <c r="C1519" i="1"/>
  <c r="P1518" i="1"/>
  <c r="B1518" i="1" s="1"/>
  <c r="H1587" i="1"/>
  <c r="N1587" i="1" s="1"/>
  <c r="I1600" i="1"/>
  <c r="J1588" i="1"/>
  <c r="K1588" i="1" s="1"/>
  <c r="L1588" i="1" s="1"/>
  <c r="M1588" i="1" s="1"/>
  <c r="S1588" i="1"/>
  <c r="Q1587" i="1"/>
  <c r="R1587" i="1" s="1"/>
  <c r="T1588" i="1"/>
  <c r="D1589" i="1" l="1"/>
  <c r="E1589" i="1" s="1"/>
  <c r="F1590" i="1" s="1"/>
  <c r="O1589" i="1"/>
  <c r="G1589" i="1"/>
  <c r="H1589" i="1" s="1"/>
  <c r="N1588" i="1"/>
  <c r="C1520" i="1"/>
  <c r="P1519" i="1"/>
  <c r="B1519" i="1" s="1"/>
  <c r="I1601" i="1"/>
  <c r="A1590" i="1"/>
  <c r="S1589" i="1"/>
  <c r="J1589" i="1"/>
  <c r="K1589" i="1" s="1"/>
  <c r="L1589" i="1" s="1"/>
  <c r="M1589" i="1" s="1"/>
  <c r="Q1588" i="1"/>
  <c r="R1588" i="1" s="1"/>
  <c r="T1589" i="1"/>
  <c r="D1590" i="1" l="1"/>
  <c r="E1590" i="1" s="1"/>
  <c r="F1591" i="1" s="1"/>
  <c r="O1590" i="1"/>
  <c r="G1590" i="1"/>
  <c r="H1590" i="1" s="1"/>
  <c r="I1602" i="1"/>
  <c r="C1521" i="1"/>
  <c r="P1520" i="1"/>
  <c r="B1520" i="1" s="1"/>
  <c r="N1589" i="1"/>
  <c r="A1591" i="1"/>
  <c r="S1590" i="1"/>
  <c r="Q1589" i="1"/>
  <c r="R1589" i="1" s="1"/>
  <c r="T1590" i="1"/>
  <c r="J1590" i="1"/>
  <c r="K1590" i="1" s="1"/>
  <c r="L1590" i="1" s="1"/>
  <c r="M1590" i="1" s="1"/>
  <c r="D1591" i="1" l="1"/>
  <c r="E1591" i="1" s="1"/>
  <c r="F1592" i="1" s="1"/>
  <c r="O1591" i="1"/>
  <c r="N1590" i="1"/>
  <c r="J1591" i="1"/>
  <c r="K1591" i="1" s="1"/>
  <c r="L1591" i="1" s="1"/>
  <c r="M1591" i="1" s="1"/>
  <c r="S1591" i="1"/>
  <c r="Q1590" i="1"/>
  <c r="R1590" i="1" s="1"/>
  <c r="T1591" i="1"/>
  <c r="C1522" i="1"/>
  <c r="P1521" i="1"/>
  <c r="B1521" i="1" s="1"/>
  <c r="A1592" i="1"/>
  <c r="I1603" i="1"/>
  <c r="G1591" i="1"/>
  <c r="D1592" i="1" l="1"/>
  <c r="E1592" i="1" s="1"/>
  <c r="F1593" i="1" s="1"/>
  <c r="O1592" i="1"/>
  <c r="G1592" i="1"/>
  <c r="H1592" i="1" s="1"/>
  <c r="C1523" i="1"/>
  <c r="P1522" i="1"/>
  <c r="B1522" i="1" s="1"/>
  <c r="I1604" i="1"/>
  <c r="T1592" i="1"/>
  <c r="Q1591" i="1"/>
  <c r="R1591" i="1" s="1"/>
  <c r="S1592" i="1"/>
  <c r="J1592" i="1"/>
  <c r="K1592" i="1" s="1"/>
  <c r="L1592" i="1" s="1"/>
  <c r="M1592" i="1" s="1"/>
  <c r="A1593" i="1"/>
  <c r="H1591" i="1"/>
  <c r="N1591" i="1" s="1"/>
  <c r="D1593" i="1" l="1"/>
  <c r="E1593" i="1" s="1"/>
  <c r="F1594" i="1" s="1"/>
  <c r="O1593" i="1"/>
  <c r="G1593" i="1"/>
  <c r="H1593" i="1" s="1"/>
  <c r="N1592" i="1"/>
  <c r="A1594" i="1"/>
  <c r="I1605" i="1"/>
  <c r="C1524" i="1"/>
  <c r="P1523" i="1"/>
  <c r="B1523" i="1" s="1"/>
  <c r="S1593" i="1"/>
  <c r="J1593" i="1"/>
  <c r="K1593" i="1" s="1"/>
  <c r="L1593" i="1" s="1"/>
  <c r="M1593" i="1" s="1"/>
  <c r="Q1592" i="1"/>
  <c r="R1592" i="1" s="1"/>
  <c r="T1593" i="1"/>
  <c r="D1594" i="1" l="1"/>
  <c r="E1594" i="1" s="1"/>
  <c r="F1595" i="1" s="1"/>
  <c r="O1594" i="1"/>
  <c r="S1594" i="1"/>
  <c r="J1594" i="1"/>
  <c r="K1594" i="1" s="1"/>
  <c r="L1594" i="1" s="1"/>
  <c r="M1594" i="1" s="1"/>
  <c r="Q1593" i="1"/>
  <c r="R1593" i="1" s="1"/>
  <c r="T1594" i="1"/>
  <c r="C1525" i="1"/>
  <c r="P1524" i="1"/>
  <c r="B1524" i="1" s="1"/>
  <c r="I1606" i="1"/>
  <c r="G1594" i="1"/>
  <c r="N1593" i="1"/>
  <c r="A1595" i="1"/>
  <c r="D1595" i="1" l="1"/>
  <c r="E1595" i="1" s="1"/>
  <c r="F1596" i="1" s="1"/>
  <c r="O1595" i="1"/>
  <c r="G1595" i="1"/>
  <c r="H1595" i="1" s="1"/>
  <c r="A1596" i="1"/>
  <c r="I1607" i="1"/>
  <c r="C1526" i="1"/>
  <c r="P1525" i="1"/>
  <c r="B1525" i="1" s="1"/>
  <c r="H1594" i="1"/>
  <c r="N1594" i="1" s="1"/>
  <c r="T1595" i="1"/>
  <c r="J1595" i="1"/>
  <c r="K1595" i="1" s="1"/>
  <c r="L1595" i="1" s="1"/>
  <c r="M1595" i="1" s="1"/>
  <c r="Q1594" i="1"/>
  <c r="R1594" i="1" s="1"/>
  <c r="S1595" i="1"/>
  <c r="D1596" i="1" l="1"/>
  <c r="E1596" i="1" s="1"/>
  <c r="F1597" i="1" s="1"/>
  <c r="O1596" i="1"/>
  <c r="G1596" i="1"/>
  <c r="H1596" i="1" s="1"/>
  <c r="N1595" i="1"/>
  <c r="I1608" i="1"/>
  <c r="A1597" i="1"/>
  <c r="C1527" i="1"/>
  <c r="P1526" i="1"/>
  <c r="B1526" i="1" s="1"/>
  <c r="S1596" i="1"/>
  <c r="J1596" i="1"/>
  <c r="K1596" i="1" s="1"/>
  <c r="L1596" i="1" s="1"/>
  <c r="M1596" i="1" s="1"/>
  <c r="Q1595" i="1"/>
  <c r="R1595" i="1" s="1"/>
  <c r="T1596" i="1"/>
  <c r="D1597" i="1" l="1"/>
  <c r="E1597" i="1" s="1"/>
  <c r="F1598" i="1" s="1"/>
  <c r="O1597" i="1"/>
  <c r="G1597" i="1"/>
  <c r="H1597" i="1" s="1"/>
  <c r="A1598" i="1"/>
  <c r="I1609" i="1"/>
  <c r="J1597" i="1"/>
  <c r="K1597" i="1" s="1"/>
  <c r="L1597" i="1" s="1"/>
  <c r="M1597" i="1" s="1"/>
  <c r="Q1596" i="1"/>
  <c r="R1596" i="1" s="1"/>
  <c r="T1597" i="1"/>
  <c r="S1597" i="1"/>
  <c r="N1596" i="1"/>
  <c r="C1528" i="1"/>
  <c r="P1527" i="1"/>
  <c r="B1527" i="1" s="1"/>
  <c r="D1598" i="1" l="1"/>
  <c r="E1598" i="1" s="1"/>
  <c r="F1599" i="1" s="1"/>
  <c r="O1598" i="1"/>
  <c r="I1610" i="1"/>
  <c r="C1529" i="1"/>
  <c r="P1528" i="1"/>
  <c r="B1528" i="1" s="1"/>
  <c r="A1599" i="1"/>
  <c r="J1598" i="1"/>
  <c r="K1598" i="1" s="1"/>
  <c r="L1598" i="1" s="1"/>
  <c r="M1598" i="1" s="1"/>
  <c r="Q1597" i="1"/>
  <c r="R1597" i="1" s="1"/>
  <c r="T1598" i="1"/>
  <c r="S1598" i="1"/>
  <c r="G1598" i="1"/>
  <c r="N1597" i="1"/>
  <c r="D1599" i="1" l="1"/>
  <c r="E1599" i="1" s="1"/>
  <c r="F1600" i="1" s="1"/>
  <c r="O1599" i="1"/>
  <c r="G1599" i="1"/>
  <c r="H1599" i="1" s="1"/>
  <c r="S1599" i="1"/>
  <c r="T1599" i="1"/>
  <c r="Q1598" i="1"/>
  <c r="R1598" i="1" s="1"/>
  <c r="J1599" i="1"/>
  <c r="K1599" i="1" s="1"/>
  <c r="L1599" i="1" s="1"/>
  <c r="M1599" i="1" s="1"/>
  <c r="I1611" i="1"/>
  <c r="A1600" i="1"/>
  <c r="C1530" i="1"/>
  <c r="P1529" i="1"/>
  <c r="B1529" i="1" s="1"/>
  <c r="H1598" i="1"/>
  <c r="N1598" i="1" s="1"/>
  <c r="D1600" i="1" l="1"/>
  <c r="E1600" i="1" s="1"/>
  <c r="F1601" i="1" s="1"/>
  <c r="O1600" i="1"/>
  <c r="G1600" i="1"/>
  <c r="H1600" i="1" s="1"/>
  <c r="N1599" i="1"/>
  <c r="J1600" i="1"/>
  <c r="K1600" i="1" s="1"/>
  <c r="L1600" i="1" s="1"/>
  <c r="M1600" i="1" s="1"/>
  <c r="T1600" i="1"/>
  <c r="Q1599" i="1"/>
  <c r="R1599" i="1" s="1"/>
  <c r="S1600" i="1"/>
  <c r="C1531" i="1"/>
  <c r="P1530" i="1"/>
  <c r="B1530" i="1" s="1"/>
  <c r="A1601" i="1"/>
  <c r="I1612" i="1"/>
  <c r="D1601" i="1" l="1"/>
  <c r="E1601" i="1" s="1"/>
  <c r="F1602" i="1" s="1"/>
  <c r="O1601" i="1"/>
  <c r="G1601" i="1"/>
  <c r="H1601" i="1" s="1"/>
  <c r="N1600" i="1"/>
  <c r="I1613" i="1"/>
  <c r="S1601" i="1"/>
  <c r="T1601" i="1"/>
  <c r="J1601" i="1"/>
  <c r="K1601" i="1" s="1"/>
  <c r="L1601" i="1" s="1"/>
  <c r="M1601" i="1" s="1"/>
  <c r="Q1600" i="1"/>
  <c r="R1600" i="1" s="1"/>
  <c r="A1602" i="1"/>
  <c r="C1532" i="1"/>
  <c r="P1531" i="1"/>
  <c r="B1531" i="1" s="1"/>
  <c r="D1602" i="1" l="1"/>
  <c r="E1602" i="1" s="1"/>
  <c r="F1603" i="1" s="1"/>
  <c r="O1602" i="1"/>
  <c r="N1601" i="1"/>
  <c r="C1533" i="1"/>
  <c r="P1532" i="1"/>
  <c r="B1532" i="1" s="1"/>
  <c r="A1603" i="1"/>
  <c r="J1602" i="1"/>
  <c r="K1602" i="1" s="1"/>
  <c r="L1602" i="1" s="1"/>
  <c r="M1602" i="1" s="1"/>
  <c r="Q1601" i="1"/>
  <c r="R1601" i="1" s="1"/>
  <c r="T1602" i="1"/>
  <c r="S1602" i="1"/>
  <c r="I1614" i="1"/>
  <c r="G1602" i="1"/>
  <c r="D1603" i="1" l="1"/>
  <c r="E1603" i="1" s="1"/>
  <c r="F1604" i="1" s="1"/>
  <c r="O1603" i="1"/>
  <c r="G1603" i="1"/>
  <c r="H1603" i="1" s="1"/>
  <c r="H1602" i="1"/>
  <c r="N1602" i="1" s="1"/>
  <c r="A1604" i="1"/>
  <c r="C1534" i="1"/>
  <c r="P1533" i="1"/>
  <c r="B1533" i="1" s="1"/>
  <c r="I1615" i="1"/>
  <c r="T1603" i="1"/>
  <c r="J1603" i="1"/>
  <c r="K1603" i="1" s="1"/>
  <c r="L1603" i="1" s="1"/>
  <c r="M1603" i="1" s="1"/>
  <c r="Q1602" i="1"/>
  <c r="R1602" i="1" s="1"/>
  <c r="S1603" i="1"/>
  <c r="D1604" i="1" l="1"/>
  <c r="E1604" i="1" s="1"/>
  <c r="F1605" i="1" s="1"/>
  <c r="O1604" i="1"/>
  <c r="G1604" i="1"/>
  <c r="H1604" i="1" s="1"/>
  <c r="N1603" i="1"/>
  <c r="S1604" i="1"/>
  <c r="J1604" i="1"/>
  <c r="K1604" i="1" s="1"/>
  <c r="L1604" i="1" s="1"/>
  <c r="M1604" i="1" s="1"/>
  <c r="Q1603" i="1"/>
  <c r="R1603" i="1" s="1"/>
  <c r="T1604" i="1"/>
  <c r="I1616" i="1"/>
  <c r="C1535" i="1"/>
  <c r="P1534" i="1"/>
  <c r="B1534" i="1" s="1"/>
  <c r="A1605" i="1"/>
  <c r="D1605" i="1" l="1"/>
  <c r="E1605" i="1" s="1"/>
  <c r="F1606" i="1" s="1"/>
  <c r="O1605" i="1"/>
  <c r="G1605" i="1"/>
  <c r="H1605" i="1" s="1"/>
  <c r="N1604" i="1"/>
  <c r="I1617" i="1"/>
  <c r="C1536" i="1"/>
  <c r="P1535" i="1"/>
  <c r="B1535" i="1" s="1"/>
  <c r="A1606" i="1"/>
  <c r="S1605" i="1"/>
  <c r="J1605" i="1"/>
  <c r="K1605" i="1" s="1"/>
  <c r="L1605" i="1" s="1"/>
  <c r="M1605" i="1" s="1"/>
  <c r="Q1604" i="1"/>
  <c r="R1604" i="1" s="1"/>
  <c r="T1605" i="1"/>
  <c r="D1606" i="1" l="1"/>
  <c r="E1606" i="1" s="1"/>
  <c r="F1607" i="1" s="1"/>
  <c r="O1606" i="1"/>
  <c r="N1605" i="1"/>
  <c r="C1537" i="1"/>
  <c r="P1536" i="1"/>
  <c r="B1536" i="1" s="1"/>
  <c r="I1618" i="1"/>
  <c r="A1607" i="1"/>
  <c r="J1606" i="1"/>
  <c r="K1606" i="1" s="1"/>
  <c r="L1606" i="1" s="1"/>
  <c r="M1606" i="1" s="1"/>
  <c r="T1606" i="1"/>
  <c r="Q1605" i="1"/>
  <c r="R1605" i="1" s="1"/>
  <c r="S1606" i="1"/>
  <c r="G1606" i="1"/>
  <c r="D1607" i="1" l="1"/>
  <c r="E1607" i="1" s="1"/>
  <c r="F1608" i="1" s="1"/>
  <c r="O1607" i="1"/>
  <c r="G1607" i="1"/>
  <c r="H1607" i="1" s="1"/>
  <c r="I1619" i="1"/>
  <c r="C1538" i="1"/>
  <c r="P1537" i="1"/>
  <c r="B1537" i="1" s="1"/>
  <c r="H1606" i="1"/>
  <c r="N1606" i="1" s="1"/>
  <c r="A1608" i="1"/>
  <c r="J1607" i="1"/>
  <c r="K1607" i="1" s="1"/>
  <c r="L1607" i="1" s="1"/>
  <c r="M1607" i="1" s="1"/>
  <c r="S1607" i="1"/>
  <c r="Q1606" i="1"/>
  <c r="R1606" i="1" s="1"/>
  <c r="T1607" i="1"/>
  <c r="D1608" i="1" l="1"/>
  <c r="E1608" i="1" s="1"/>
  <c r="F1609" i="1" s="1"/>
  <c r="O1608" i="1"/>
  <c r="G1608" i="1"/>
  <c r="H1608" i="1" s="1"/>
  <c r="N1607" i="1"/>
  <c r="C1539" i="1"/>
  <c r="P1538" i="1"/>
  <c r="B1538" i="1" s="1"/>
  <c r="A1609" i="1"/>
  <c r="I1620" i="1"/>
  <c r="J1608" i="1"/>
  <c r="K1608" i="1" s="1"/>
  <c r="L1608" i="1" s="1"/>
  <c r="M1608" i="1" s="1"/>
  <c r="T1608" i="1"/>
  <c r="Q1607" i="1"/>
  <c r="R1607" i="1" s="1"/>
  <c r="S1608" i="1"/>
  <c r="D1609" i="1" l="1"/>
  <c r="E1609" i="1" s="1"/>
  <c r="F1610" i="1" s="1"/>
  <c r="O1609" i="1"/>
  <c r="N1608" i="1"/>
  <c r="I1621" i="1"/>
  <c r="A1610" i="1"/>
  <c r="T1609" i="1"/>
  <c r="Q1608" i="1"/>
  <c r="R1608" i="1" s="1"/>
  <c r="S1609" i="1"/>
  <c r="J1609" i="1"/>
  <c r="K1609" i="1" s="1"/>
  <c r="L1609" i="1" s="1"/>
  <c r="M1609" i="1" s="1"/>
  <c r="C1540" i="1"/>
  <c r="P1539" i="1"/>
  <c r="B1539" i="1" s="1"/>
  <c r="G1609" i="1"/>
  <c r="D1610" i="1" l="1"/>
  <c r="E1610" i="1" s="1"/>
  <c r="F1611" i="1" s="1"/>
  <c r="O1610" i="1"/>
  <c r="G1610" i="1"/>
  <c r="H1610" i="1" s="1"/>
  <c r="I1622" i="1"/>
  <c r="C1541" i="1"/>
  <c r="P1540" i="1"/>
  <c r="B1540" i="1" s="1"/>
  <c r="A1611" i="1"/>
  <c r="H1609" i="1"/>
  <c r="N1609" i="1" s="1"/>
  <c r="T1610" i="1"/>
  <c r="S1610" i="1"/>
  <c r="Q1609" i="1"/>
  <c r="R1609" i="1" s="1"/>
  <c r="J1610" i="1"/>
  <c r="K1610" i="1" s="1"/>
  <c r="L1610" i="1" s="1"/>
  <c r="M1610" i="1" s="1"/>
  <c r="D1611" i="1" l="1"/>
  <c r="E1611" i="1" s="1"/>
  <c r="F1612" i="1" s="1"/>
  <c r="O1611" i="1"/>
  <c r="G1611" i="1"/>
  <c r="H1611" i="1" s="1"/>
  <c r="N1610" i="1"/>
  <c r="J1611" i="1"/>
  <c r="K1611" i="1" s="1"/>
  <c r="L1611" i="1" s="1"/>
  <c r="M1611" i="1" s="1"/>
  <c r="T1611" i="1"/>
  <c r="Q1610" i="1"/>
  <c r="R1610" i="1" s="1"/>
  <c r="S1611" i="1"/>
  <c r="I1623" i="1"/>
  <c r="A1612" i="1"/>
  <c r="C1542" i="1"/>
  <c r="P1541" i="1"/>
  <c r="B1541" i="1" s="1"/>
  <c r="D1612" i="1" l="1"/>
  <c r="O1612" i="1"/>
  <c r="N1611" i="1"/>
  <c r="G1612" i="1"/>
  <c r="H1612" i="1" s="1"/>
  <c r="C1543" i="1"/>
  <c r="P1542" i="1"/>
  <c r="B1542" i="1" s="1"/>
  <c r="E1612" i="1"/>
  <c r="F1613" i="1" s="1"/>
  <c r="A1613" i="1"/>
  <c r="S1612" i="1"/>
  <c r="T1612" i="1"/>
  <c r="Q1611" i="1"/>
  <c r="R1611" i="1" s="1"/>
  <c r="J1612" i="1"/>
  <c r="K1612" i="1" s="1"/>
  <c r="L1612" i="1" s="1"/>
  <c r="M1612" i="1" s="1"/>
  <c r="I1624" i="1"/>
  <c r="D1613" i="1" l="1"/>
  <c r="O1613" i="1"/>
  <c r="C1544" i="1"/>
  <c r="P1543" i="1"/>
  <c r="B1543" i="1" s="1"/>
  <c r="J1613" i="1"/>
  <c r="K1613" i="1" s="1"/>
  <c r="L1613" i="1" s="1"/>
  <c r="M1613" i="1" s="1"/>
  <c r="T1613" i="1"/>
  <c r="Q1612" i="1"/>
  <c r="R1612" i="1" s="1"/>
  <c r="S1613" i="1"/>
  <c r="G1613" i="1"/>
  <c r="E1613" i="1"/>
  <c r="F1614" i="1" s="1"/>
  <c r="A1614" i="1"/>
  <c r="N1612" i="1"/>
  <c r="I1625" i="1"/>
  <c r="D1614" i="1" l="1"/>
  <c r="O1614" i="1"/>
  <c r="G1614" i="1"/>
  <c r="H1614" i="1" s="1"/>
  <c r="C1545" i="1"/>
  <c r="P1544" i="1"/>
  <c r="B1544" i="1" s="1"/>
  <c r="J1614" i="1"/>
  <c r="K1614" i="1" s="1"/>
  <c r="L1614" i="1" s="1"/>
  <c r="M1614" i="1" s="1"/>
  <c r="T1614" i="1"/>
  <c r="Q1613" i="1"/>
  <c r="R1613" i="1" s="1"/>
  <c r="S1614" i="1"/>
  <c r="H1613" i="1"/>
  <c r="N1613" i="1" s="1"/>
  <c r="I1626" i="1"/>
  <c r="E1614" i="1"/>
  <c r="F1615" i="1" s="1"/>
  <c r="A1615" i="1"/>
  <c r="D1615" i="1" l="1"/>
  <c r="O1615" i="1"/>
  <c r="G1615" i="1"/>
  <c r="H1615" i="1" s="1"/>
  <c r="N1614" i="1"/>
  <c r="E1615" i="1"/>
  <c r="F1616" i="1" s="1"/>
  <c r="A1616" i="1"/>
  <c r="I1627" i="1"/>
  <c r="C1546" i="1"/>
  <c r="P1545" i="1"/>
  <c r="B1545" i="1" s="1"/>
  <c r="T1615" i="1"/>
  <c r="Q1614" i="1"/>
  <c r="R1614" i="1" s="1"/>
  <c r="S1615" i="1"/>
  <c r="J1615" i="1"/>
  <c r="K1615" i="1" s="1"/>
  <c r="L1615" i="1" s="1"/>
  <c r="M1615" i="1" s="1"/>
  <c r="D1616" i="1" l="1"/>
  <c r="O1616" i="1"/>
  <c r="N1615" i="1"/>
  <c r="J1616" i="1"/>
  <c r="K1616" i="1" s="1"/>
  <c r="L1616" i="1" s="1"/>
  <c r="M1616" i="1" s="1"/>
  <c r="Q1615" i="1"/>
  <c r="R1615" i="1" s="1"/>
  <c r="S1616" i="1"/>
  <c r="T1616" i="1"/>
  <c r="E1616" i="1"/>
  <c r="F1617" i="1" s="1"/>
  <c r="A1617" i="1"/>
  <c r="G1616" i="1"/>
  <c r="H1616" i="1" s="1"/>
  <c r="C1547" i="1"/>
  <c r="P1546" i="1"/>
  <c r="B1546" i="1" s="1"/>
  <c r="I1628" i="1"/>
  <c r="D1617" i="1" l="1"/>
  <c r="O1617" i="1"/>
  <c r="N1616" i="1"/>
  <c r="T1617" i="1"/>
  <c r="J1617" i="1"/>
  <c r="K1617" i="1" s="1"/>
  <c r="L1617" i="1" s="1"/>
  <c r="M1617" i="1" s="1"/>
  <c r="Q1616" i="1"/>
  <c r="R1616" i="1" s="1"/>
  <c r="S1617" i="1"/>
  <c r="G1617" i="1"/>
  <c r="I1629" i="1"/>
  <c r="C1548" i="1"/>
  <c r="P1547" i="1"/>
  <c r="B1547" i="1" s="1"/>
  <c r="E1617" i="1"/>
  <c r="F1618" i="1" s="1"/>
  <c r="A1618" i="1"/>
  <c r="D1618" i="1" l="1"/>
  <c r="O1618" i="1"/>
  <c r="G1618" i="1"/>
  <c r="H1618" i="1" s="1"/>
  <c r="E1618" i="1"/>
  <c r="F1619" i="1" s="1"/>
  <c r="A1619" i="1"/>
  <c r="C1549" i="1"/>
  <c r="P1548" i="1"/>
  <c r="B1548" i="1" s="1"/>
  <c r="H1617" i="1"/>
  <c r="N1617" i="1" s="1"/>
  <c r="S1618" i="1"/>
  <c r="T1618" i="1"/>
  <c r="Q1617" i="1"/>
  <c r="R1617" i="1" s="1"/>
  <c r="J1618" i="1"/>
  <c r="K1618" i="1" s="1"/>
  <c r="L1618" i="1" s="1"/>
  <c r="M1618" i="1" s="1"/>
  <c r="I1630" i="1"/>
  <c r="D1619" i="1" l="1"/>
  <c r="O1619" i="1"/>
  <c r="N1618" i="1"/>
  <c r="I1631" i="1"/>
  <c r="C1550" i="1"/>
  <c r="P1549" i="1"/>
  <c r="B1549" i="1" s="1"/>
  <c r="E1619" i="1"/>
  <c r="F1620" i="1" s="1"/>
  <c r="A1620" i="1"/>
  <c r="T1619" i="1"/>
  <c r="S1619" i="1"/>
  <c r="Q1618" i="1"/>
  <c r="R1618" i="1" s="1"/>
  <c r="J1619" i="1"/>
  <c r="K1619" i="1" s="1"/>
  <c r="L1619" i="1" s="1"/>
  <c r="M1619" i="1" s="1"/>
  <c r="G1619" i="1"/>
  <c r="D1620" i="1" l="1"/>
  <c r="O1620" i="1"/>
  <c r="I1632" i="1"/>
  <c r="S1620" i="1"/>
  <c r="T1620" i="1"/>
  <c r="Q1619" i="1"/>
  <c r="R1619" i="1" s="1"/>
  <c r="J1620" i="1"/>
  <c r="K1620" i="1" s="1"/>
  <c r="L1620" i="1" s="1"/>
  <c r="M1620" i="1" s="1"/>
  <c r="G1620" i="1"/>
  <c r="H1620" i="1" s="1"/>
  <c r="E1620" i="1"/>
  <c r="F1621" i="1" s="1"/>
  <c r="A1621" i="1"/>
  <c r="H1619" i="1"/>
  <c r="N1619" i="1" s="1"/>
  <c r="C1551" i="1"/>
  <c r="P1550" i="1"/>
  <c r="B1550" i="1" s="1"/>
  <c r="D1621" i="1" l="1"/>
  <c r="O1621" i="1"/>
  <c r="N1620" i="1"/>
  <c r="C1552" i="1"/>
  <c r="P1551" i="1"/>
  <c r="B1551" i="1" s="1"/>
  <c r="E1621" i="1"/>
  <c r="F1622" i="1" s="1"/>
  <c r="A1622" i="1"/>
  <c r="I1633" i="1"/>
  <c r="T1621" i="1"/>
  <c r="S1621" i="1"/>
  <c r="J1621" i="1"/>
  <c r="K1621" i="1" s="1"/>
  <c r="L1621" i="1" s="1"/>
  <c r="M1621" i="1" s="1"/>
  <c r="Q1620" i="1"/>
  <c r="R1620" i="1" s="1"/>
  <c r="G1621" i="1"/>
  <c r="H1621" i="1" s="1"/>
  <c r="D1622" i="1" l="1"/>
  <c r="O1622" i="1"/>
  <c r="N1621" i="1"/>
  <c r="J1622" i="1"/>
  <c r="K1622" i="1" s="1"/>
  <c r="L1622" i="1" s="1"/>
  <c r="M1622" i="1" s="1"/>
  <c r="T1622" i="1"/>
  <c r="S1622" i="1"/>
  <c r="Q1621" i="1"/>
  <c r="R1621" i="1" s="1"/>
  <c r="G1622" i="1"/>
  <c r="H1622" i="1" s="1"/>
  <c r="E1622" i="1"/>
  <c r="F1623" i="1" s="1"/>
  <c r="A1623" i="1"/>
  <c r="C1553" i="1"/>
  <c r="P1552" i="1"/>
  <c r="B1552" i="1" s="1"/>
  <c r="I1634" i="1"/>
  <c r="D1623" i="1" l="1"/>
  <c r="O1623" i="1"/>
  <c r="C1554" i="1"/>
  <c r="P1553" i="1"/>
  <c r="B1553" i="1" s="1"/>
  <c r="E1623" i="1"/>
  <c r="F1624" i="1" s="1"/>
  <c r="A1624" i="1"/>
  <c r="N1622" i="1"/>
  <c r="I1635" i="1"/>
  <c r="J1623" i="1"/>
  <c r="K1623" i="1" s="1"/>
  <c r="L1623" i="1" s="1"/>
  <c r="M1623" i="1" s="1"/>
  <c r="T1623" i="1"/>
  <c r="S1623" i="1"/>
  <c r="Q1622" i="1"/>
  <c r="R1622" i="1" s="1"/>
  <c r="G1623" i="1"/>
  <c r="H1623" i="1" s="1"/>
  <c r="D1624" i="1" l="1"/>
  <c r="O1624" i="1"/>
  <c r="N1623" i="1"/>
  <c r="I1636" i="1"/>
  <c r="T1624" i="1"/>
  <c r="S1624" i="1"/>
  <c r="Q1623" i="1"/>
  <c r="R1623" i="1" s="1"/>
  <c r="J1624" i="1"/>
  <c r="K1624" i="1" s="1"/>
  <c r="L1624" i="1" s="1"/>
  <c r="M1624" i="1" s="1"/>
  <c r="G1624" i="1"/>
  <c r="H1624" i="1" s="1"/>
  <c r="E1624" i="1"/>
  <c r="F1625" i="1" s="1"/>
  <c r="A1625" i="1"/>
  <c r="C1555" i="1"/>
  <c r="P1554" i="1"/>
  <c r="B1554" i="1" s="1"/>
  <c r="D1625" i="1" l="1"/>
  <c r="O1625" i="1"/>
  <c r="N1624" i="1"/>
  <c r="I1637" i="1"/>
  <c r="E1625" i="1"/>
  <c r="F1626" i="1" s="1"/>
  <c r="A1626" i="1"/>
  <c r="C1556" i="1"/>
  <c r="P1555" i="1"/>
  <c r="B1555" i="1" s="1"/>
  <c r="T1625" i="1"/>
  <c r="S1625" i="1"/>
  <c r="J1625" i="1"/>
  <c r="K1625" i="1" s="1"/>
  <c r="L1625" i="1" s="1"/>
  <c r="M1625" i="1" s="1"/>
  <c r="Q1624" i="1"/>
  <c r="R1624" i="1" s="1"/>
  <c r="G1625" i="1"/>
  <c r="H1625" i="1" s="1"/>
  <c r="D1626" i="1" l="1"/>
  <c r="O1626" i="1"/>
  <c r="N1625" i="1"/>
  <c r="T1626" i="1"/>
  <c r="S1626" i="1"/>
  <c r="Q1625" i="1"/>
  <c r="R1625" i="1" s="1"/>
  <c r="J1626" i="1"/>
  <c r="K1626" i="1" s="1"/>
  <c r="L1626" i="1" s="1"/>
  <c r="M1626" i="1" s="1"/>
  <c r="G1626" i="1"/>
  <c r="H1626" i="1" s="1"/>
  <c r="C1557" i="1"/>
  <c r="P1556" i="1"/>
  <c r="B1556" i="1" s="1"/>
  <c r="E1626" i="1"/>
  <c r="F1627" i="1" s="1"/>
  <c r="A1627" i="1"/>
  <c r="I1638" i="1"/>
  <c r="D1627" i="1" l="1"/>
  <c r="O1627" i="1"/>
  <c r="S1627" i="1"/>
  <c r="T1627" i="1"/>
  <c r="Q1626" i="1"/>
  <c r="R1626" i="1" s="1"/>
  <c r="J1627" i="1"/>
  <c r="K1627" i="1" s="1"/>
  <c r="L1627" i="1" s="1"/>
  <c r="M1627" i="1" s="1"/>
  <c r="G1627" i="1"/>
  <c r="H1627" i="1" s="1"/>
  <c r="C1558" i="1"/>
  <c r="P1557" i="1"/>
  <c r="B1557" i="1" s="1"/>
  <c r="N1626" i="1"/>
  <c r="I1639" i="1"/>
  <c r="E1627" i="1"/>
  <c r="F1628" i="1" s="1"/>
  <c r="A1628" i="1"/>
  <c r="D1628" i="1" l="1"/>
  <c r="O1628" i="1"/>
  <c r="N1627" i="1"/>
  <c r="C1559" i="1"/>
  <c r="P1558" i="1"/>
  <c r="B1558" i="1" s="1"/>
  <c r="T1628" i="1"/>
  <c r="J1628" i="1"/>
  <c r="K1628" i="1" s="1"/>
  <c r="L1628" i="1" s="1"/>
  <c r="M1628" i="1" s="1"/>
  <c r="Q1627" i="1"/>
  <c r="R1627" i="1" s="1"/>
  <c r="S1628" i="1"/>
  <c r="G1628" i="1"/>
  <c r="H1628" i="1" s="1"/>
  <c r="I1640" i="1"/>
  <c r="E1628" i="1"/>
  <c r="F1629" i="1" s="1"/>
  <c r="A1629" i="1"/>
  <c r="D1629" i="1" l="1"/>
  <c r="O1629" i="1"/>
  <c r="I1641" i="1"/>
  <c r="T1629" i="1"/>
  <c r="S1629" i="1"/>
  <c r="J1629" i="1"/>
  <c r="K1629" i="1" s="1"/>
  <c r="L1629" i="1" s="1"/>
  <c r="M1629" i="1" s="1"/>
  <c r="Q1628" i="1"/>
  <c r="R1628" i="1" s="1"/>
  <c r="G1629" i="1"/>
  <c r="H1629" i="1" s="1"/>
  <c r="C1560" i="1"/>
  <c r="P1559" i="1"/>
  <c r="B1559" i="1" s="1"/>
  <c r="N1628" i="1"/>
  <c r="E1629" i="1"/>
  <c r="F1630" i="1" s="1"/>
  <c r="A1630" i="1"/>
  <c r="D1630" i="1" l="1"/>
  <c r="O1630" i="1"/>
  <c r="S1630" i="1"/>
  <c r="J1630" i="1"/>
  <c r="K1630" i="1" s="1"/>
  <c r="L1630" i="1" s="1"/>
  <c r="M1630" i="1" s="1"/>
  <c r="Q1629" i="1"/>
  <c r="R1629" i="1" s="1"/>
  <c r="T1630" i="1"/>
  <c r="G1630" i="1"/>
  <c r="H1630" i="1" s="1"/>
  <c r="N1629" i="1"/>
  <c r="E1630" i="1"/>
  <c r="F1631" i="1" s="1"/>
  <c r="A1631" i="1"/>
  <c r="I1642" i="1"/>
  <c r="C1561" i="1"/>
  <c r="P1560" i="1"/>
  <c r="B1560" i="1" s="1"/>
  <c r="D1631" i="1" l="1"/>
  <c r="O1631" i="1"/>
  <c r="N1630" i="1"/>
  <c r="C1562" i="1"/>
  <c r="P1561" i="1"/>
  <c r="B1561" i="1" s="1"/>
  <c r="T1631" i="1"/>
  <c r="S1631" i="1"/>
  <c r="J1631" i="1"/>
  <c r="K1631" i="1" s="1"/>
  <c r="L1631" i="1" s="1"/>
  <c r="M1631" i="1" s="1"/>
  <c r="Q1630" i="1"/>
  <c r="R1630" i="1" s="1"/>
  <c r="G1631" i="1"/>
  <c r="H1631" i="1" s="1"/>
  <c r="I1643" i="1"/>
  <c r="E1631" i="1"/>
  <c r="F1632" i="1" s="1"/>
  <c r="A1632" i="1"/>
  <c r="D1632" i="1" l="1"/>
  <c r="O1632" i="1"/>
  <c r="N1631" i="1"/>
  <c r="I1644" i="1"/>
  <c r="E1632" i="1"/>
  <c r="F1633" i="1" s="1"/>
  <c r="A1633" i="1"/>
  <c r="C1563" i="1"/>
  <c r="P1562" i="1"/>
  <c r="B1562" i="1" s="1"/>
  <c r="T1632" i="1"/>
  <c r="S1632" i="1"/>
  <c r="Q1631" i="1"/>
  <c r="R1631" i="1" s="1"/>
  <c r="J1632" i="1"/>
  <c r="K1632" i="1" s="1"/>
  <c r="L1632" i="1" s="1"/>
  <c r="M1632" i="1" s="1"/>
  <c r="G1632" i="1"/>
  <c r="H1632" i="1" s="1"/>
  <c r="D1633" i="1" l="1"/>
  <c r="O1633" i="1"/>
  <c r="N1632" i="1"/>
  <c r="C1564" i="1"/>
  <c r="P1563" i="1"/>
  <c r="B1563" i="1" s="1"/>
  <c r="E1633" i="1"/>
  <c r="F1634" i="1" s="1"/>
  <c r="A1634" i="1"/>
  <c r="I1645" i="1"/>
  <c r="S1633" i="1"/>
  <c r="T1633" i="1"/>
  <c r="J1633" i="1"/>
  <c r="K1633" i="1" s="1"/>
  <c r="L1633" i="1" s="1"/>
  <c r="M1633" i="1" s="1"/>
  <c r="Q1632" i="1"/>
  <c r="R1632" i="1" s="1"/>
  <c r="G1633" i="1"/>
  <c r="H1633" i="1" s="1"/>
  <c r="D1634" i="1" l="1"/>
  <c r="O1634" i="1"/>
  <c r="I1646" i="1"/>
  <c r="E1634" i="1"/>
  <c r="F1635" i="1" s="1"/>
  <c r="A1635" i="1"/>
  <c r="C1565" i="1"/>
  <c r="P1564" i="1"/>
  <c r="B1564" i="1" s="1"/>
  <c r="N1633" i="1"/>
  <c r="T1634" i="1"/>
  <c r="S1634" i="1"/>
  <c r="J1634" i="1"/>
  <c r="K1634" i="1" s="1"/>
  <c r="L1634" i="1" s="1"/>
  <c r="M1634" i="1" s="1"/>
  <c r="Q1633" i="1"/>
  <c r="R1633" i="1" s="1"/>
  <c r="G1634" i="1"/>
  <c r="H1634" i="1" s="1"/>
  <c r="D1635" i="1" l="1"/>
  <c r="O1635" i="1"/>
  <c r="N1634" i="1"/>
  <c r="J1635" i="1"/>
  <c r="K1635" i="1" s="1"/>
  <c r="L1635" i="1" s="1"/>
  <c r="M1635" i="1" s="1"/>
  <c r="T1635" i="1"/>
  <c r="Q1634" i="1"/>
  <c r="R1634" i="1" s="1"/>
  <c r="S1635" i="1"/>
  <c r="G1635" i="1"/>
  <c r="H1635" i="1" s="1"/>
  <c r="I1647" i="1"/>
  <c r="E1635" i="1"/>
  <c r="F1636" i="1" s="1"/>
  <c r="A1636" i="1"/>
  <c r="C1566" i="1"/>
  <c r="P1565" i="1"/>
  <c r="B1565" i="1" s="1"/>
  <c r="D1636" i="1" l="1"/>
  <c r="O1636" i="1"/>
  <c r="N1635" i="1"/>
  <c r="E1636" i="1"/>
  <c r="F1637" i="1" s="1"/>
  <c r="A1637" i="1"/>
  <c r="C1567" i="1"/>
  <c r="P1566" i="1"/>
  <c r="B1566" i="1" s="1"/>
  <c r="T1636" i="1"/>
  <c r="S1636" i="1"/>
  <c r="Q1635" i="1"/>
  <c r="R1635" i="1" s="1"/>
  <c r="J1636" i="1"/>
  <c r="K1636" i="1" s="1"/>
  <c r="L1636" i="1" s="1"/>
  <c r="M1636" i="1" s="1"/>
  <c r="G1636" i="1"/>
  <c r="H1636" i="1" s="1"/>
  <c r="I1648" i="1"/>
  <c r="D1637" i="1" l="1"/>
  <c r="O1637" i="1"/>
  <c r="N1636" i="1"/>
  <c r="C1568" i="1"/>
  <c r="P1567" i="1"/>
  <c r="B1567" i="1" s="1"/>
  <c r="S1637" i="1"/>
  <c r="T1637" i="1"/>
  <c r="J1637" i="1"/>
  <c r="K1637" i="1" s="1"/>
  <c r="L1637" i="1" s="1"/>
  <c r="M1637" i="1" s="1"/>
  <c r="Q1636" i="1"/>
  <c r="R1636" i="1" s="1"/>
  <c r="G1637" i="1"/>
  <c r="H1637" i="1" s="1"/>
  <c r="I1649" i="1"/>
  <c r="E1637" i="1"/>
  <c r="F1638" i="1" s="1"/>
  <c r="A1638" i="1"/>
  <c r="D1638" i="1" l="1"/>
  <c r="O1638" i="1"/>
  <c r="N1637" i="1"/>
  <c r="C1569" i="1"/>
  <c r="P1568" i="1"/>
  <c r="B1568" i="1" s="1"/>
  <c r="E1638" i="1"/>
  <c r="F1639" i="1" s="1"/>
  <c r="A1639" i="1"/>
  <c r="I1650" i="1"/>
  <c r="T1638" i="1"/>
  <c r="S1638" i="1"/>
  <c r="J1638" i="1"/>
  <c r="K1638" i="1" s="1"/>
  <c r="L1638" i="1" s="1"/>
  <c r="M1638" i="1" s="1"/>
  <c r="Q1637" i="1"/>
  <c r="R1637" i="1" s="1"/>
  <c r="G1638" i="1"/>
  <c r="H1638" i="1" s="1"/>
  <c r="D1639" i="1" l="1"/>
  <c r="O1639" i="1"/>
  <c r="N1638" i="1"/>
  <c r="I1651" i="1"/>
  <c r="S1639" i="1"/>
  <c r="T1639" i="1"/>
  <c r="Q1638" i="1"/>
  <c r="R1638" i="1" s="1"/>
  <c r="J1639" i="1"/>
  <c r="K1639" i="1" s="1"/>
  <c r="L1639" i="1" s="1"/>
  <c r="M1639" i="1" s="1"/>
  <c r="G1639" i="1"/>
  <c r="H1639" i="1" s="1"/>
  <c r="C1570" i="1"/>
  <c r="P1569" i="1"/>
  <c r="B1569" i="1" s="1"/>
  <c r="E1639" i="1"/>
  <c r="F1640" i="1" s="1"/>
  <c r="A1640" i="1"/>
  <c r="D1640" i="1" l="1"/>
  <c r="O1640" i="1"/>
  <c r="I1652" i="1"/>
  <c r="E1640" i="1"/>
  <c r="F1641" i="1" s="1"/>
  <c r="A1641" i="1"/>
  <c r="J1640" i="1"/>
  <c r="K1640" i="1" s="1"/>
  <c r="L1640" i="1" s="1"/>
  <c r="M1640" i="1" s="1"/>
  <c r="T1640" i="1"/>
  <c r="Q1639" i="1"/>
  <c r="R1639" i="1" s="1"/>
  <c r="S1640" i="1"/>
  <c r="G1640" i="1"/>
  <c r="H1640" i="1" s="1"/>
  <c r="C1571" i="1"/>
  <c r="P1570" i="1"/>
  <c r="B1570" i="1" s="1"/>
  <c r="N1639" i="1"/>
  <c r="D1641" i="1" l="1"/>
  <c r="O1641" i="1"/>
  <c r="N1640" i="1"/>
  <c r="S1641" i="1"/>
  <c r="T1641" i="1"/>
  <c r="J1641" i="1"/>
  <c r="K1641" i="1" s="1"/>
  <c r="L1641" i="1" s="1"/>
  <c r="M1641" i="1" s="1"/>
  <c r="Q1640" i="1"/>
  <c r="R1640" i="1" s="1"/>
  <c r="G1641" i="1"/>
  <c r="H1641" i="1" s="1"/>
  <c r="I1653" i="1"/>
  <c r="C1572" i="1"/>
  <c r="P1571" i="1"/>
  <c r="B1571" i="1" s="1"/>
  <c r="E1641" i="1"/>
  <c r="F1642" i="1" s="1"/>
  <c r="A1642" i="1"/>
  <c r="D1642" i="1" l="1"/>
  <c r="O1642" i="1"/>
  <c r="N1641" i="1"/>
  <c r="J1642" i="1"/>
  <c r="K1642" i="1" s="1"/>
  <c r="L1642" i="1" s="1"/>
  <c r="M1642" i="1" s="1"/>
  <c r="S1642" i="1"/>
  <c r="T1642" i="1"/>
  <c r="Q1641" i="1"/>
  <c r="R1641" i="1" s="1"/>
  <c r="G1642" i="1"/>
  <c r="H1642" i="1" s="1"/>
  <c r="E1642" i="1"/>
  <c r="F1643" i="1" s="1"/>
  <c r="A1643" i="1"/>
  <c r="C1573" i="1"/>
  <c r="P1572" i="1"/>
  <c r="B1572" i="1" s="1"/>
  <c r="I1654" i="1"/>
  <c r="D1643" i="1" l="1"/>
  <c r="O1643" i="1"/>
  <c r="S1643" i="1"/>
  <c r="J1643" i="1"/>
  <c r="K1643" i="1" s="1"/>
  <c r="L1643" i="1" s="1"/>
  <c r="M1643" i="1" s="1"/>
  <c r="Q1642" i="1"/>
  <c r="R1642" i="1" s="1"/>
  <c r="T1643" i="1"/>
  <c r="G1643" i="1"/>
  <c r="H1643" i="1" s="1"/>
  <c r="C1574" i="1"/>
  <c r="P1573" i="1"/>
  <c r="B1573" i="1" s="1"/>
  <c r="N1642" i="1"/>
  <c r="I1655" i="1"/>
  <c r="E1643" i="1"/>
  <c r="F1644" i="1" s="1"/>
  <c r="A1644" i="1"/>
  <c r="D1644" i="1" l="1"/>
  <c r="O1644" i="1"/>
  <c r="N1643" i="1"/>
  <c r="C1575" i="1"/>
  <c r="P1574" i="1"/>
  <c r="B1574" i="1" s="1"/>
  <c r="E1644" i="1"/>
  <c r="F1645" i="1" s="1"/>
  <c r="A1645" i="1"/>
  <c r="T1644" i="1"/>
  <c r="J1644" i="1"/>
  <c r="K1644" i="1" s="1"/>
  <c r="L1644" i="1" s="1"/>
  <c r="M1644" i="1" s="1"/>
  <c r="Q1643" i="1"/>
  <c r="R1643" i="1" s="1"/>
  <c r="S1644" i="1"/>
  <c r="G1644" i="1"/>
  <c r="H1644" i="1" s="1"/>
  <c r="I1656" i="1"/>
  <c r="D1645" i="1" l="1"/>
  <c r="O1645" i="1"/>
  <c r="E1645" i="1"/>
  <c r="F1646" i="1" s="1"/>
  <c r="A1646" i="1"/>
  <c r="C1576" i="1"/>
  <c r="P1575" i="1"/>
  <c r="B1575" i="1" s="1"/>
  <c r="N1644" i="1"/>
  <c r="I1657" i="1"/>
  <c r="J1645" i="1"/>
  <c r="K1645" i="1" s="1"/>
  <c r="L1645" i="1" s="1"/>
  <c r="M1645" i="1" s="1"/>
  <c r="T1645" i="1"/>
  <c r="Q1644" i="1"/>
  <c r="R1644" i="1" s="1"/>
  <c r="S1645" i="1"/>
  <c r="G1645" i="1"/>
  <c r="H1645" i="1" s="1"/>
  <c r="D1646" i="1" l="1"/>
  <c r="O1646" i="1"/>
  <c r="I1658" i="1"/>
  <c r="C1577" i="1"/>
  <c r="P1576" i="1"/>
  <c r="B1576" i="1" s="1"/>
  <c r="E1646" i="1"/>
  <c r="F1647" i="1" s="1"/>
  <c r="A1647" i="1"/>
  <c r="N1645" i="1"/>
  <c r="T1646" i="1"/>
  <c r="S1646" i="1"/>
  <c r="J1646" i="1"/>
  <c r="K1646" i="1" s="1"/>
  <c r="L1646" i="1" s="1"/>
  <c r="M1646" i="1" s="1"/>
  <c r="Q1645" i="1"/>
  <c r="R1645" i="1" s="1"/>
  <c r="G1646" i="1"/>
  <c r="H1646" i="1" s="1"/>
  <c r="D1647" i="1" l="1"/>
  <c r="O1647" i="1"/>
  <c r="N1646" i="1"/>
  <c r="E1647" i="1"/>
  <c r="F1648" i="1" s="1"/>
  <c r="A1648" i="1"/>
  <c r="I1659" i="1"/>
  <c r="S1647" i="1"/>
  <c r="T1647" i="1"/>
  <c r="Q1646" i="1"/>
  <c r="R1646" i="1" s="1"/>
  <c r="J1647" i="1"/>
  <c r="K1647" i="1" s="1"/>
  <c r="L1647" i="1" s="1"/>
  <c r="M1647" i="1" s="1"/>
  <c r="G1647" i="1"/>
  <c r="H1647" i="1" s="1"/>
  <c r="C1578" i="1"/>
  <c r="P1577" i="1"/>
  <c r="B1577" i="1" s="1"/>
  <c r="D1648" i="1" l="1"/>
  <c r="O1648" i="1"/>
  <c r="N1647" i="1"/>
  <c r="E1648" i="1"/>
  <c r="F1649" i="1" s="1"/>
  <c r="A1649" i="1"/>
  <c r="C1579" i="1"/>
  <c r="P1578" i="1"/>
  <c r="B1578" i="1" s="1"/>
  <c r="I1660" i="1"/>
  <c r="J1648" i="1"/>
  <c r="K1648" i="1" s="1"/>
  <c r="L1648" i="1" s="1"/>
  <c r="M1648" i="1" s="1"/>
  <c r="T1648" i="1"/>
  <c r="Q1647" i="1"/>
  <c r="R1647" i="1" s="1"/>
  <c r="S1648" i="1"/>
  <c r="G1648" i="1"/>
  <c r="D1649" i="1" l="1"/>
  <c r="O1649" i="1"/>
  <c r="I1661" i="1"/>
  <c r="C1580" i="1"/>
  <c r="P1579" i="1"/>
  <c r="B1579" i="1" s="1"/>
  <c r="T1649" i="1"/>
  <c r="S1649" i="1"/>
  <c r="Q1648" i="1"/>
  <c r="R1648" i="1" s="1"/>
  <c r="J1649" i="1"/>
  <c r="K1649" i="1" s="1"/>
  <c r="L1649" i="1" s="1"/>
  <c r="M1649" i="1" s="1"/>
  <c r="G1649" i="1"/>
  <c r="E1649" i="1"/>
  <c r="F1650" i="1" s="1"/>
  <c r="A1650" i="1"/>
  <c r="H1648" i="1"/>
  <c r="N1648" i="1" s="1"/>
  <c r="D1650" i="1" l="1"/>
  <c r="O1650" i="1"/>
  <c r="T1650" i="1"/>
  <c r="S1650" i="1"/>
  <c r="J1650" i="1"/>
  <c r="K1650" i="1" s="1"/>
  <c r="L1650" i="1" s="1"/>
  <c r="M1650" i="1" s="1"/>
  <c r="Q1649" i="1"/>
  <c r="R1649" i="1" s="1"/>
  <c r="G1650" i="1"/>
  <c r="H1650" i="1" s="1"/>
  <c r="H1649" i="1"/>
  <c r="N1649" i="1" s="1"/>
  <c r="I1662" i="1"/>
  <c r="C1581" i="1"/>
  <c r="P1580" i="1"/>
  <c r="B1580" i="1" s="1"/>
  <c r="E1650" i="1"/>
  <c r="F1651" i="1" s="1"/>
  <c r="A1651" i="1"/>
  <c r="D1651" i="1" l="1"/>
  <c r="O1651" i="1"/>
  <c r="N1650" i="1"/>
  <c r="I1663" i="1"/>
  <c r="S1651" i="1"/>
  <c r="J1651" i="1"/>
  <c r="K1651" i="1" s="1"/>
  <c r="L1651" i="1" s="1"/>
  <c r="M1651" i="1" s="1"/>
  <c r="Q1650" i="1"/>
  <c r="R1650" i="1" s="1"/>
  <c r="T1651" i="1"/>
  <c r="G1651" i="1"/>
  <c r="H1651" i="1" s="1"/>
  <c r="E1651" i="1"/>
  <c r="F1652" i="1" s="1"/>
  <c r="A1652" i="1"/>
  <c r="C1582" i="1"/>
  <c r="P1581" i="1"/>
  <c r="B1581" i="1" s="1"/>
  <c r="D1652" i="1" l="1"/>
  <c r="O1652" i="1"/>
  <c r="C1583" i="1"/>
  <c r="P1582" i="1"/>
  <c r="B1582" i="1" s="1"/>
  <c r="E1652" i="1"/>
  <c r="F1653" i="1" s="1"/>
  <c r="A1653" i="1"/>
  <c r="I1664" i="1"/>
  <c r="N1651" i="1"/>
  <c r="T1652" i="1"/>
  <c r="S1652" i="1"/>
  <c r="J1652" i="1"/>
  <c r="K1652" i="1" s="1"/>
  <c r="L1652" i="1" s="1"/>
  <c r="M1652" i="1" s="1"/>
  <c r="Q1651" i="1"/>
  <c r="R1651" i="1" s="1"/>
  <c r="G1652" i="1"/>
  <c r="H1652" i="1" s="1"/>
  <c r="D1653" i="1" l="1"/>
  <c r="O1653" i="1"/>
  <c r="N1652" i="1"/>
  <c r="T1653" i="1"/>
  <c r="J1653" i="1"/>
  <c r="K1653" i="1" s="1"/>
  <c r="L1653" i="1" s="1"/>
  <c r="M1653" i="1" s="1"/>
  <c r="Q1652" i="1"/>
  <c r="R1652" i="1" s="1"/>
  <c r="S1653" i="1"/>
  <c r="G1653" i="1"/>
  <c r="H1653" i="1" s="1"/>
  <c r="C1584" i="1"/>
  <c r="P1583" i="1"/>
  <c r="B1583" i="1" s="1"/>
  <c r="I1665" i="1"/>
  <c r="E1653" i="1"/>
  <c r="F1654" i="1" s="1"/>
  <c r="A1654" i="1"/>
  <c r="D1654" i="1" l="1"/>
  <c r="O1654" i="1"/>
  <c r="S1654" i="1"/>
  <c r="T1654" i="1"/>
  <c r="Q1653" i="1"/>
  <c r="R1653" i="1" s="1"/>
  <c r="J1654" i="1"/>
  <c r="K1654" i="1" s="1"/>
  <c r="L1654" i="1" s="1"/>
  <c r="M1654" i="1" s="1"/>
  <c r="G1654" i="1"/>
  <c r="H1654" i="1" s="1"/>
  <c r="N1653" i="1"/>
  <c r="E1654" i="1"/>
  <c r="F1655" i="1" s="1"/>
  <c r="A1655" i="1"/>
  <c r="C1585" i="1"/>
  <c r="P1584" i="1"/>
  <c r="B1584" i="1" s="1"/>
  <c r="I1666" i="1"/>
  <c r="D1655" i="1" l="1"/>
  <c r="O1655" i="1"/>
  <c r="N1654" i="1"/>
  <c r="S1655" i="1"/>
  <c r="J1655" i="1"/>
  <c r="K1655" i="1" s="1"/>
  <c r="L1655" i="1" s="1"/>
  <c r="M1655" i="1" s="1"/>
  <c r="Q1654" i="1"/>
  <c r="R1654" i="1" s="1"/>
  <c r="T1655" i="1"/>
  <c r="G1655" i="1"/>
  <c r="H1655" i="1" s="1"/>
  <c r="C1586" i="1"/>
  <c r="P1585" i="1"/>
  <c r="B1585" i="1" s="1"/>
  <c r="I1667" i="1"/>
  <c r="E1655" i="1"/>
  <c r="F1656" i="1" s="1"/>
  <c r="A1656" i="1"/>
  <c r="D1656" i="1" l="1"/>
  <c r="O1656" i="1"/>
  <c r="N1655" i="1"/>
  <c r="E1656" i="1"/>
  <c r="F1657" i="1" s="1"/>
  <c r="A1657" i="1"/>
  <c r="T1656" i="1"/>
  <c r="S1656" i="1"/>
  <c r="Q1655" i="1"/>
  <c r="R1655" i="1" s="1"/>
  <c r="J1656" i="1"/>
  <c r="K1656" i="1" s="1"/>
  <c r="L1656" i="1" s="1"/>
  <c r="M1656" i="1" s="1"/>
  <c r="G1656" i="1"/>
  <c r="H1656" i="1" s="1"/>
  <c r="I1668" i="1"/>
  <c r="C1587" i="1"/>
  <c r="P1586" i="1"/>
  <c r="B1586" i="1" s="1"/>
  <c r="D1657" i="1" l="1"/>
  <c r="O1657" i="1"/>
  <c r="N1656" i="1"/>
  <c r="C1588" i="1"/>
  <c r="P1587" i="1"/>
  <c r="B1587" i="1" s="1"/>
  <c r="A1658" i="1"/>
  <c r="E1657" i="1"/>
  <c r="F1658" i="1" s="1"/>
  <c r="I1669" i="1"/>
  <c r="S1657" i="1"/>
  <c r="T1657" i="1"/>
  <c r="Q1656" i="1"/>
  <c r="R1656" i="1" s="1"/>
  <c r="J1657" i="1"/>
  <c r="K1657" i="1" s="1"/>
  <c r="L1657" i="1" s="1"/>
  <c r="M1657" i="1" s="1"/>
  <c r="G1657" i="1"/>
  <c r="H1657" i="1" s="1"/>
  <c r="D1658" i="1" l="1"/>
  <c r="O1658" i="1"/>
  <c r="N1657" i="1"/>
  <c r="C1589" i="1"/>
  <c r="P1588" i="1"/>
  <c r="B1588" i="1" s="1"/>
  <c r="Q1657" i="1"/>
  <c r="R1657" i="1" s="1"/>
  <c r="S1658" i="1"/>
  <c r="T1658" i="1"/>
  <c r="J1658" i="1"/>
  <c r="K1658" i="1" s="1"/>
  <c r="L1658" i="1" s="1"/>
  <c r="M1658" i="1" s="1"/>
  <c r="G1658" i="1"/>
  <c r="H1658" i="1" s="1"/>
  <c r="I1670" i="1"/>
  <c r="A1659" i="1"/>
  <c r="E1658" i="1"/>
  <c r="F1659" i="1" s="1"/>
  <c r="D1659" i="1" l="1"/>
  <c r="O1659" i="1"/>
  <c r="N1658" i="1"/>
  <c r="I1671" i="1"/>
  <c r="C1590" i="1"/>
  <c r="P1589" i="1"/>
  <c r="B1589" i="1" s="1"/>
  <c r="E1659" i="1"/>
  <c r="F1660" i="1" s="1"/>
  <c r="A1660" i="1"/>
  <c r="Q1658" i="1"/>
  <c r="R1658" i="1" s="1"/>
  <c r="T1659" i="1"/>
  <c r="S1659" i="1"/>
  <c r="J1659" i="1"/>
  <c r="K1659" i="1" s="1"/>
  <c r="L1659" i="1" s="1"/>
  <c r="M1659" i="1" s="1"/>
  <c r="G1659" i="1"/>
  <c r="H1659" i="1" s="1"/>
  <c r="D1660" i="1" l="1"/>
  <c r="O1660" i="1"/>
  <c r="N1659" i="1"/>
  <c r="T1660" i="1"/>
  <c r="Q1659" i="1"/>
  <c r="R1659" i="1" s="1"/>
  <c r="S1660" i="1"/>
  <c r="J1660" i="1"/>
  <c r="K1660" i="1" s="1"/>
  <c r="L1660" i="1" s="1"/>
  <c r="M1660" i="1" s="1"/>
  <c r="G1660" i="1"/>
  <c r="H1660" i="1" s="1"/>
  <c r="A1661" i="1"/>
  <c r="E1660" i="1"/>
  <c r="F1661" i="1" s="1"/>
  <c r="C1591" i="1"/>
  <c r="P1590" i="1"/>
  <c r="B1590" i="1" s="1"/>
  <c r="I1672" i="1"/>
  <c r="D1661" i="1" l="1"/>
  <c r="O1661" i="1"/>
  <c r="I1673" i="1"/>
  <c r="N1660" i="1"/>
  <c r="T1661" i="1"/>
  <c r="Q1660" i="1"/>
  <c r="R1660" i="1" s="1"/>
  <c r="J1661" i="1"/>
  <c r="K1661" i="1" s="1"/>
  <c r="L1661" i="1" s="1"/>
  <c r="M1661" i="1" s="1"/>
  <c r="S1661" i="1"/>
  <c r="G1661" i="1"/>
  <c r="H1661" i="1" s="1"/>
  <c r="C1592" i="1"/>
  <c r="P1591" i="1"/>
  <c r="B1591" i="1" s="1"/>
  <c r="A1662" i="1"/>
  <c r="E1661" i="1"/>
  <c r="F1662" i="1" s="1"/>
  <c r="D1662" i="1" l="1"/>
  <c r="O1662" i="1"/>
  <c r="N1661" i="1"/>
  <c r="C1593" i="1"/>
  <c r="P1592" i="1"/>
  <c r="B1592" i="1" s="1"/>
  <c r="E1662" i="1"/>
  <c r="F1663" i="1" s="1"/>
  <c r="A1663" i="1"/>
  <c r="I1674" i="1"/>
  <c r="Q1661" i="1"/>
  <c r="R1661" i="1" s="1"/>
  <c r="J1662" i="1"/>
  <c r="K1662" i="1" s="1"/>
  <c r="L1662" i="1" s="1"/>
  <c r="M1662" i="1" s="1"/>
  <c r="S1662" i="1"/>
  <c r="T1662" i="1"/>
  <c r="G1662" i="1"/>
  <c r="H1662" i="1" s="1"/>
  <c r="D1663" i="1" l="1"/>
  <c r="E1663" i="1" s="1"/>
  <c r="F1664" i="1" s="1"/>
  <c r="O1663" i="1"/>
  <c r="N1662" i="1"/>
  <c r="A1664" i="1"/>
  <c r="C1594" i="1"/>
  <c r="P1593" i="1"/>
  <c r="B1593" i="1" s="1"/>
  <c r="I1675" i="1"/>
  <c r="T1663" i="1"/>
  <c r="Q1662" i="1"/>
  <c r="R1662" i="1" s="1"/>
  <c r="S1663" i="1"/>
  <c r="J1663" i="1"/>
  <c r="K1663" i="1" s="1"/>
  <c r="L1663" i="1" s="1"/>
  <c r="M1663" i="1" s="1"/>
  <c r="G1663" i="1"/>
  <c r="H1663" i="1" s="1"/>
  <c r="D1664" i="1" l="1"/>
  <c r="O1664" i="1"/>
  <c r="C1595" i="1"/>
  <c r="P1594" i="1"/>
  <c r="B1594" i="1" s="1"/>
  <c r="N1663" i="1"/>
  <c r="I1676" i="1"/>
  <c r="S1664" i="1"/>
  <c r="T1664" i="1"/>
  <c r="Q1663" i="1"/>
  <c r="R1663" i="1" s="1"/>
  <c r="J1664" i="1"/>
  <c r="K1664" i="1" s="1"/>
  <c r="L1664" i="1" s="1"/>
  <c r="M1664" i="1" s="1"/>
  <c r="G1664" i="1"/>
  <c r="H1664" i="1" s="1"/>
  <c r="A1665" i="1"/>
  <c r="E1664" i="1"/>
  <c r="F1665" i="1" s="1"/>
  <c r="D1665" i="1" l="1"/>
  <c r="O1665" i="1"/>
  <c r="Q1664" i="1"/>
  <c r="R1664" i="1" s="1"/>
  <c r="S1665" i="1"/>
  <c r="J1665" i="1"/>
  <c r="K1665" i="1" s="1"/>
  <c r="L1665" i="1" s="1"/>
  <c r="M1665" i="1" s="1"/>
  <c r="T1665" i="1"/>
  <c r="G1665" i="1"/>
  <c r="H1665" i="1" s="1"/>
  <c r="N1664" i="1"/>
  <c r="C1596" i="1"/>
  <c r="P1595" i="1"/>
  <c r="B1595" i="1" s="1"/>
  <c r="A1666" i="1"/>
  <c r="E1665" i="1"/>
  <c r="F1666" i="1" s="1"/>
  <c r="I1677" i="1"/>
  <c r="D1666" i="1" l="1"/>
  <c r="E1666" i="1" s="1"/>
  <c r="F1667" i="1" s="1"/>
  <c r="O1666" i="1"/>
  <c r="I1678" i="1"/>
  <c r="A1667" i="1"/>
  <c r="C1597" i="1"/>
  <c r="P1596" i="1"/>
  <c r="B1596" i="1" s="1"/>
  <c r="Q1665" i="1"/>
  <c r="R1665" i="1" s="1"/>
  <c r="T1666" i="1"/>
  <c r="J1666" i="1"/>
  <c r="K1666" i="1" s="1"/>
  <c r="L1666" i="1" s="1"/>
  <c r="M1666" i="1" s="1"/>
  <c r="S1666" i="1"/>
  <c r="G1666" i="1"/>
  <c r="H1666" i="1" s="1"/>
  <c r="N1665" i="1"/>
  <c r="D1667" i="1" l="1"/>
  <c r="O1667" i="1"/>
  <c r="N1666" i="1"/>
  <c r="S1667" i="1"/>
  <c r="Q1666" i="1"/>
  <c r="R1666" i="1" s="1"/>
  <c r="J1667" i="1"/>
  <c r="K1667" i="1" s="1"/>
  <c r="L1667" i="1" s="1"/>
  <c r="M1667" i="1" s="1"/>
  <c r="T1667" i="1"/>
  <c r="G1667" i="1"/>
  <c r="H1667" i="1" s="1"/>
  <c r="I1679" i="1"/>
  <c r="C1598" i="1"/>
  <c r="P1597" i="1"/>
  <c r="B1597" i="1" s="1"/>
  <c r="E1667" i="1"/>
  <c r="F1668" i="1" s="1"/>
  <c r="A1668" i="1"/>
  <c r="D1668" i="1" l="1"/>
  <c r="O1668" i="1"/>
  <c r="N1667" i="1"/>
  <c r="C1599" i="1"/>
  <c r="P1598" i="1"/>
  <c r="B1598" i="1" s="1"/>
  <c r="Q1667" i="1"/>
  <c r="R1667" i="1" s="1"/>
  <c r="J1668" i="1"/>
  <c r="K1668" i="1" s="1"/>
  <c r="L1668" i="1" s="1"/>
  <c r="M1668" i="1" s="1"/>
  <c r="T1668" i="1"/>
  <c r="S1668" i="1"/>
  <c r="G1668" i="1"/>
  <c r="H1668" i="1" s="1"/>
  <c r="I1680" i="1"/>
  <c r="E1668" i="1"/>
  <c r="F1669" i="1" s="1"/>
  <c r="A1669" i="1"/>
  <c r="D1669" i="1" l="1"/>
  <c r="O1669" i="1"/>
  <c r="N1668" i="1"/>
  <c r="T1669" i="1"/>
  <c r="Q1668" i="1"/>
  <c r="R1668" i="1" s="1"/>
  <c r="J1669" i="1"/>
  <c r="K1669" i="1" s="1"/>
  <c r="L1669" i="1" s="1"/>
  <c r="M1669" i="1" s="1"/>
  <c r="S1669" i="1"/>
  <c r="G1669" i="1"/>
  <c r="H1669" i="1" s="1"/>
  <c r="I1681" i="1"/>
  <c r="E1669" i="1"/>
  <c r="F1670" i="1" s="1"/>
  <c r="A1670" i="1"/>
  <c r="C1600" i="1"/>
  <c r="P1599" i="1"/>
  <c r="B1599" i="1" s="1"/>
  <c r="D1670" i="1" l="1"/>
  <c r="O1670" i="1"/>
  <c r="E1670" i="1"/>
  <c r="F1671" i="1" s="1"/>
  <c r="A1671" i="1"/>
  <c r="I1682" i="1"/>
  <c r="C1601" i="1"/>
  <c r="P1600" i="1"/>
  <c r="B1600" i="1" s="1"/>
  <c r="N1669" i="1"/>
  <c r="Q1669" i="1"/>
  <c r="R1669" i="1" s="1"/>
  <c r="J1670" i="1"/>
  <c r="K1670" i="1" s="1"/>
  <c r="L1670" i="1" s="1"/>
  <c r="M1670" i="1" s="1"/>
  <c r="S1670" i="1"/>
  <c r="T1670" i="1"/>
  <c r="G1670" i="1"/>
  <c r="H1670" i="1" s="1"/>
  <c r="D1671" i="1" l="1"/>
  <c r="O1671" i="1"/>
  <c r="N1670" i="1"/>
  <c r="A1672" i="1"/>
  <c r="E1671" i="1"/>
  <c r="F1672" i="1" s="1"/>
  <c r="I1683" i="1"/>
  <c r="C1602" i="1"/>
  <c r="P1601" i="1"/>
  <c r="B1601" i="1" s="1"/>
  <c r="T1671" i="1"/>
  <c r="Q1670" i="1"/>
  <c r="R1670" i="1" s="1"/>
  <c r="S1671" i="1"/>
  <c r="J1671" i="1"/>
  <c r="K1671" i="1" s="1"/>
  <c r="L1671" i="1" s="1"/>
  <c r="M1671" i="1" s="1"/>
  <c r="G1671" i="1"/>
  <c r="H1671" i="1" s="1"/>
  <c r="D1672" i="1" l="1"/>
  <c r="O1672" i="1"/>
  <c r="N1671" i="1"/>
  <c r="Q1671" i="1"/>
  <c r="R1671" i="1" s="1"/>
  <c r="S1672" i="1"/>
  <c r="J1672" i="1"/>
  <c r="K1672" i="1" s="1"/>
  <c r="L1672" i="1" s="1"/>
  <c r="M1672" i="1" s="1"/>
  <c r="T1672" i="1"/>
  <c r="G1672" i="1"/>
  <c r="H1672" i="1" s="1"/>
  <c r="E1672" i="1"/>
  <c r="F1673" i="1" s="1"/>
  <c r="A1673" i="1"/>
  <c r="C1603" i="1"/>
  <c r="P1602" i="1"/>
  <c r="B1602" i="1" s="1"/>
  <c r="I1684" i="1"/>
  <c r="D1673" i="1" l="1"/>
  <c r="O1673" i="1"/>
  <c r="T1673" i="1"/>
  <c r="Q1672" i="1"/>
  <c r="R1672" i="1" s="1"/>
  <c r="S1673" i="1"/>
  <c r="J1673" i="1"/>
  <c r="K1673" i="1" s="1"/>
  <c r="L1673" i="1" s="1"/>
  <c r="M1673" i="1" s="1"/>
  <c r="G1673" i="1"/>
  <c r="H1673" i="1" s="1"/>
  <c r="N1672" i="1"/>
  <c r="I1685" i="1"/>
  <c r="C1604" i="1"/>
  <c r="P1603" i="1"/>
  <c r="B1603" i="1" s="1"/>
  <c r="A1674" i="1"/>
  <c r="E1673" i="1"/>
  <c r="F1674" i="1" s="1"/>
  <c r="D1674" i="1" l="1"/>
  <c r="O1674" i="1"/>
  <c r="C1605" i="1"/>
  <c r="P1604" i="1"/>
  <c r="B1604" i="1" s="1"/>
  <c r="T1674" i="1"/>
  <c r="S1674" i="1"/>
  <c r="Q1673" i="1"/>
  <c r="R1673" i="1" s="1"/>
  <c r="J1674" i="1"/>
  <c r="K1674" i="1" s="1"/>
  <c r="L1674" i="1" s="1"/>
  <c r="M1674" i="1" s="1"/>
  <c r="G1674" i="1"/>
  <c r="H1674" i="1" s="1"/>
  <c r="I1686" i="1"/>
  <c r="N1673" i="1"/>
  <c r="E1674" i="1"/>
  <c r="F1675" i="1" s="1"/>
  <c r="A1675" i="1"/>
  <c r="D1675" i="1" l="1"/>
  <c r="O1675" i="1"/>
  <c r="N1674" i="1"/>
  <c r="I1687" i="1"/>
  <c r="E1675" i="1"/>
  <c r="F1676" i="1" s="1"/>
  <c r="A1676" i="1"/>
  <c r="C1606" i="1"/>
  <c r="P1605" i="1"/>
  <c r="B1605" i="1" s="1"/>
  <c r="Q1674" i="1"/>
  <c r="R1674" i="1" s="1"/>
  <c r="J1675" i="1"/>
  <c r="K1675" i="1" s="1"/>
  <c r="L1675" i="1" s="1"/>
  <c r="M1675" i="1" s="1"/>
  <c r="T1675" i="1"/>
  <c r="S1675" i="1"/>
  <c r="G1675" i="1"/>
  <c r="H1675" i="1" s="1"/>
  <c r="D1676" i="1" l="1"/>
  <c r="O1676" i="1"/>
  <c r="N1675" i="1"/>
  <c r="E1676" i="1"/>
  <c r="F1677" i="1" s="1"/>
  <c r="A1677" i="1"/>
  <c r="Q1675" i="1"/>
  <c r="R1675" i="1" s="1"/>
  <c r="T1676" i="1"/>
  <c r="S1676" i="1"/>
  <c r="J1676" i="1"/>
  <c r="K1676" i="1" s="1"/>
  <c r="L1676" i="1" s="1"/>
  <c r="M1676" i="1" s="1"/>
  <c r="G1676" i="1"/>
  <c r="H1676" i="1" s="1"/>
  <c r="I1688" i="1"/>
  <c r="C1607" i="1"/>
  <c r="P1606" i="1"/>
  <c r="B1606" i="1" s="1"/>
  <c r="D1677" i="1" l="1"/>
  <c r="O1677" i="1"/>
  <c r="N1676" i="1"/>
  <c r="C1608" i="1"/>
  <c r="P1607" i="1"/>
  <c r="B1607" i="1" s="1"/>
  <c r="I1689" i="1"/>
  <c r="A1678" i="1"/>
  <c r="E1677" i="1"/>
  <c r="F1678" i="1" s="1"/>
  <c r="Q1676" i="1"/>
  <c r="R1676" i="1" s="1"/>
  <c r="S1677" i="1"/>
  <c r="J1677" i="1"/>
  <c r="K1677" i="1" s="1"/>
  <c r="L1677" i="1" s="1"/>
  <c r="M1677" i="1" s="1"/>
  <c r="T1677" i="1"/>
  <c r="G1677" i="1"/>
  <c r="H1677" i="1" s="1"/>
  <c r="D1678" i="1" l="1"/>
  <c r="O1678" i="1"/>
  <c r="N1677" i="1"/>
  <c r="Q1677" i="1"/>
  <c r="R1677" i="1" s="1"/>
  <c r="S1678" i="1"/>
  <c r="J1678" i="1"/>
  <c r="K1678" i="1" s="1"/>
  <c r="L1678" i="1" s="1"/>
  <c r="M1678" i="1" s="1"/>
  <c r="T1678" i="1"/>
  <c r="G1678" i="1"/>
  <c r="H1678" i="1" s="1"/>
  <c r="I1690" i="1"/>
  <c r="C1609" i="1"/>
  <c r="P1608" i="1"/>
  <c r="B1608" i="1" s="1"/>
  <c r="E1678" i="1"/>
  <c r="F1679" i="1" s="1"/>
  <c r="A1679" i="1"/>
  <c r="D1679" i="1" l="1"/>
  <c r="E1679" i="1" s="1"/>
  <c r="F1680" i="1" s="1"/>
  <c r="O1679" i="1"/>
  <c r="I1691" i="1"/>
  <c r="N1678" i="1"/>
  <c r="Q1678" i="1"/>
  <c r="R1678" i="1" s="1"/>
  <c r="J1679" i="1"/>
  <c r="K1679" i="1" s="1"/>
  <c r="L1679" i="1" s="1"/>
  <c r="M1679" i="1" s="1"/>
  <c r="S1679" i="1"/>
  <c r="T1679" i="1"/>
  <c r="G1679" i="1"/>
  <c r="H1679" i="1" s="1"/>
  <c r="A1680" i="1"/>
  <c r="C1610" i="1"/>
  <c r="P1609" i="1"/>
  <c r="B1609" i="1" s="1"/>
  <c r="D1680" i="1" l="1"/>
  <c r="O1680" i="1"/>
  <c r="I1692" i="1"/>
  <c r="E1680" i="1"/>
  <c r="F1681" i="1" s="1"/>
  <c r="A1681" i="1"/>
  <c r="N1679" i="1"/>
  <c r="C1611" i="1"/>
  <c r="P1610" i="1"/>
  <c r="B1610" i="1" s="1"/>
  <c r="J1680" i="1"/>
  <c r="K1680" i="1" s="1"/>
  <c r="L1680" i="1" s="1"/>
  <c r="M1680" i="1" s="1"/>
  <c r="S1680" i="1"/>
  <c r="Q1679" i="1"/>
  <c r="R1679" i="1" s="1"/>
  <c r="T1680" i="1"/>
  <c r="G1680" i="1"/>
  <c r="D1681" i="1" l="1"/>
  <c r="O1681" i="1"/>
  <c r="G1681" i="1"/>
  <c r="H1681" i="1" s="1"/>
  <c r="C1612" i="1"/>
  <c r="P1611" i="1"/>
  <c r="B1611" i="1" s="1"/>
  <c r="E1681" i="1"/>
  <c r="F1682" i="1" s="1"/>
  <c r="A1682" i="1"/>
  <c r="H1680" i="1"/>
  <c r="N1680" i="1" s="1"/>
  <c r="Q1680" i="1"/>
  <c r="R1680" i="1" s="1"/>
  <c r="S1681" i="1"/>
  <c r="J1681" i="1"/>
  <c r="K1681" i="1" s="1"/>
  <c r="L1681" i="1" s="1"/>
  <c r="M1681" i="1" s="1"/>
  <c r="T1681" i="1"/>
  <c r="I1693" i="1"/>
  <c r="D1682" i="1" l="1"/>
  <c r="O1682" i="1"/>
  <c r="N1681" i="1"/>
  <c r="I1694" i="1"/>
  <c r="Q1681" i="1"/>
  <c r="R1681" i="1" s="1"/>
  <c r="T1682" i="1"/>
  <c r="S1682" i="1"/>
  <c r="J1682" i="1"/>
  <c r="K1682" i="1" s="1"/>
  <c r="L1682" i="1" s="1"/>
  <c r="M1682" i="1" s="1"/>
  <c r="E1682" i="1"/>
  <c r="F1683" i="1" s="1"/>
  <c r="A1683" i="1"/>
  <c r="G1682" i="1"/>
  <c r="H1682" i="1" s="1"/>
  <c r="C1613" i="1"/>
  <c r="P1612" i="1"/>
  <c r="B1612" i="1" s="1"/>
  <c r="D1683" i="1" l="1"/>
  <c r="E1683" i="1" s="1"/>
  <c r="F1684" i="1" s="1"/>
  <c r="O1683" i="1"/>
  <c r="J1683" i="1"/>
  <c r="K1683" i="1" s="1"/>
  <c r="L1683" i="1" s="1"/>
  <c r="M1683" i="1" s="1"/>
  <c r="Q1682" i="1"/>
  <c r="R1682" i="1" s="1"/>
  <c r="T1683" i="1"/>
  <c r="S1683" i="1"/>
  <c r="I1695" i="1"/>
  <c r="C1614" i="1"/>
  <c r="P1613" i="1"/>
  <c r="B1613" i="1" s="1"/>
  <c r="A1684" i="1"/>
  <c r="N1682" i="1"/>
  <c r="G1683" i="1"/>
  <c r="D1684" i="1" l="1"/>
  <c r="O1684" i="1"/>
  <c r="G1684" i="1"/>
  <c r="H1684" i="1" s="1"/>
  <c r="Q1683" i="1"/>
  <c r="R1683" i="1" s="1"/>
  <c r="T1684" i="1"/>
  <c r="S1684" i="1"/>
  <c r="J1684" i="1"/>
  <c r="K1684" i="1" s="1"/>
  <c r="L1684" i="1" s="1"/>
  <c r="M1684" i="1" s="1"/>
  <c r="I1696" i="1"/>
  <c r="E1684" i="1"/>
  <c r="F1685" i="1" s="1"/>
  <c r="A1685" i="1"/>
  <c r="C1615" i="1"/>
  <c r="P1614" i="1"/>
  <c r="B1614" i="1" s="1"/>
  <c r="H1683" i="1"/>
  <c r="N1683" i="1" s="1"/>
  <c r="D1685" i="1" l="1"/>
  <c r="O1685" i="1"/>
  <c r="N1684" i="1"/>
  <c r="I1697" i="1"/>
  <c r="C1616" i="1"/>
  <c r="P1615" i="1"/>
  <c r="B1615" i="1" s="1"/>
  <c r="Q1684" i="1"/>
  <c r="R1684" i="1" s="1"/>
  <c r="J1685" i="1"/>
  <c r="K1685" i="1" s="1"/>
  <c r="L1685" i="1" s="1"/>
  <c r="M1685" i="1" s="1"/>
  <c r="T1685" i="1"/>
  <c r="S1685" i="1"/>
  <c r="E1685" i="1"/>
  <c r="F1686" i="1" s="1"/>
  <c r="A1686" i="1"/>
  <c r="G1685" i="1"/>
  <c r="D1686" i="1" l="1"/>
  <c r="O1686" i="1"/>
  <c r="G1686" i="1"/>
  <c r="H1686" i="1" s="1"/>
  <c r="H1685" i="1"/>
  <c r="N1685" i="1" s="1"/>
  <c r="E1686" i="1"/>
  <c r="F1687" i="1" s="1"/>
  <c r="A1687" i="1"/>
  <c r="I1698" i="1"/>
  <c r="J1686" i="1"/>
  <c r="K1686" i="1" s="1"/>
  <c r="L1686" i="1" s="1"/>
  <c r="M1686" i="1" s="1"/>
  <c r="Q1685" i="1"/>
  <c r="R1685" i="1" s="1"/>
  <c r="T1686" i="1"/>
  <c r="S1686" i="1"/>
  <c r="C1617" i="1"/>
  <c r="P1616" i="1"/>
  <c r="B1616" i="1" s="1"/>
  <c r="D1687" i="1" l="1"/>
  <c r="O1687" i="1"/>
  <c r="G1687" i="1"/>
  <c r="H1687" i="1" s="1"/>
  <c r="N1686" i="1"/>
  <c r="Q1686" i="1"/>
  <c r="R1686" i="1" s="1"/>
  <c r="T1687" i="1"/>
  <c r="J1687" i="1"/>
  <c r="K1687" i="1" s="1"/>
  <c r="L1687" i="1" s="1"/>
  <c r="M1687" i="1" s="1"/>
  <c r="S1687" i="1"/>
  <c r="E1687" i="1"/>
  <c r="F1688" i="1" s="1"/>
  <c r="A1688" i="1"/>
  <c r="C1618" i="1"/>
  <c r="P1617" i="1"/>
  <c r="B1617" i="1" s="1"/>
  <c r="I1699" i="1"/>
  <c r="D1688" i="1" l="1"/>
  <c r="O1688" i="1"/>
  <c r="G1688" i="1"/>
  <c r="H1688" i="1" s="1"/>
  <c r="N1687" i="1"/>
  <c r="I1700" i="1"/>
  <c r="E1688" i="1"/>
  <c r="F1689" i="1" s="1"/>
  <c r="A1689" i="1"/>
  <c r="C1619" i="1"/>
  <c r="P1618" i="1"/>
  <c r="B1618" i="1" s="1"/>
  <c r="Q1687" i="1"/>
  <c r="R1687" i="1" s="1"/>
  <c r="J1688" i="1"/>
  <c r="K1688" i="1" s="1"/>
  <c r="L1688" i="1" s="1"/>
  <c r="M1688" i="1" s="1"/>
  <c r="S1688" i="1"/>
  <c r="T1688" i="1"/>
  <c r="D1689" i="1" l="1"/>
  <c r="O1689" i="1"/>
  <c r="G1689" i="1"/>
  <c r="H1689" i="1" s="1"/>
  <c r="N1688" i="1"/>
  <c r="I1701" i="1"/>
  <c r="C1620" i="1"/>
  <c r="P1619" i="1"/>
  <c r="B1619" i="1" s="1"/>
  <c r="A1690" i="1"/>
  <c r="E1689" i="1"/>
  <c r="F1690" i="1" s="1"/>
  <c r="Q1688" i="1"/>
  <c r="R1688" i="1" s="1"/>
  <c r="J1689" i="1"/>
  <c r="K1689" i="1" s="1"/>
  <c r="L1689" i="1" s="1"/>
  <c r="M1689" i="1" s="1"/>
  <c r="T1689" i="1"/>
  <c r="S1689" i="1"/>
  <c r="D1690" i="1" l="1"/>
  <c r="O1690" i="1"/>
  <c r="G1690" i="1"/>
  <c r="H1690" i="1" s="1"/>
  <c r="A1691" i="1"/>
  <c r="E1690" i="1"/>
  <c r="F1691" i="1" s="1"/>
  <c r="N1689" i="1"/>
  <c r="C1621" i="1"/>
  <c r="P1620" i="1"/>
  <c r="B1620" i="1" s="1"/>
  <c r="Q1689" i="1"/>
  <c r="R1689" i="1" s="1"/>
  <c r="S1690" i="1"/>
  <c r="J1690" i="1"/>
  <c r="K1690" i="1" s="1"/>
  <c r="L1690" i="1" s="1"/>
  <c r="M1690" i="1" s="1"/>
  <c r="T1690" i="1"/>
  <c r="I1702" i="1"/>
  <c r="D1691" i="1" l="1"/>
  <c r="O1691" i="1"/>
  <c r="I1703" i="1"/>
  <c r="A1692" i="1"/>
  <c r="E1691" i="1"/>
  <c r="F1692" i="1" s="1"/>
  <c r="C1622" i="1"/>
  <c r="P1621" i="1"/>
  <c r="B1621" i="1" s="1"/>
  <c r="Q1690" i="1"/>
  <c r="R1690" i="1" s="1"/>
  <c r="T1691" i="1"/>
  <c r="S1691" i="1"/>
  <c r="J1691" i="1"/>
  <c r="K1691" i="1" s="1"/>
  <c r="L1691" i="1" s="1"/>
  <c r="M1691" i="1" s="1"/>
  <c r="G1691" i="1"/>
  <c r="N1690" i="1"/>
  <c r="D1692" i="1" l="1"/>
  <c r="O1692" i="1"/>
  <c r="G1692" i="1"/>
  <c r="H1692" i="1" s="1"/>
  <c r="I1704" i="1"/>
  <c r="H1691" i="1"/>
  <c r="N1691" i="1" s="1"/>
  <c r="C1623" i="1"/>
  <c r="P1622" i="1"/>
  <c r="B1622" i="1" s="1"/>
  <c r="Q1691" i="1"/>
  <c r="R1691" i="1" s="1"/>
  <c r="T1692" i="1"/>
  <c r="S1692" i="1"/>
  <c r="J1692" i="1"/>
  <c r="K1692" i="1" s="1"/>
  <c r="L1692" i="1" s="1"/>
  <c r="M1692" i="1" s="1"/>
  <c r="A1693" i="1"/>
  <c r="E1692" i="1"/>
  <c r="F1693" i="1" s="1"/>
  <c r="D1693" i="1" l="1"/>
  <c r="O1693" i="1"/>
  <c r="G1693" i="1"/>
  <c r="H1693" i="1" s="1"/>
  <c r="N1692" i="1"/>
  <c r="E1693" i="1"/>
  <c r="F1694" i="1" s="1"/>
  <c r="A1694" i="1"/>
  <c r="Q1692" i="1"/>
  <c r="R1692" i="1" s="1"/>
  <c r="S1693" i="1"/>
  <c r="J1693" i="1"/>
  <c r="K1693" i="1" s="1"/>
  <c r="L1693" i="1" s="1"/>
  <c r="M1693" i="1" s="1"/>
  <c r="T1693" i="1"/>
  <c r="C1624" i="1"/>
  <c r="P1623" i="1"/>
  <c r="B1623" i="1" s="1"/>
  <c r="I1705" i="1"/>
  <c r="D1694" i="1" l="1"/>
  <c r="O1694" i="1"/>
  <c r="G1694" i="1"/>
  <c r="H1694" i="1" s="1"/>
  <c r="N1693" i="1"/>
  <c r="A1695" i="1"/>
  <c r="E1694" i="1"/>
  <c r="F1695" i="1" s="1"/>
  <c r="C1625" i="1"/>
  <c r="P1624" i="1"/>
  <c r="B1624" i="1" s="1"/>
  <c r="Q1693" i="1"/>
  <c r="R1693" i="1" s="1"/>
  <c r="S1694" i="1"/>
  <c r="J1694" i="1"/>
  <c r="K1694" i="1" s="1"/>
  <c r="L1694" i="1" s="1"/>
  <c r="M1694" i="1" s="1"/>
  <c r="T1694" i="1"/>
  <c r="I1706" i="1"/>
  <c r="D1695" i="1" l="1"/>
  <c r="O1695" i="1"/>
  <c r="I1707" i="1"/>
  <c r="C1626" i="1"/>
  <c r="P1625" i="1"/>
  <c r="B1625" i="1" s="1"/>
  <c r="N1694" i="1"/>
  <c r="Q1694" i="1"/>
  <c r="R1694" i="1" s="1"/>
  <c r="J1695" i="1"/>
  <c r="K1695" i="1" s="1"/>
  <c r="L1695" i="1" s="1"/>
  <c r="M1695" i="1" s="1"/>
  <c r="S1695" i="1"/>
  <c r="T1695" i="1"/>
  <c r="G1695" i="1"/>
  <c r="H1695" i="1" s="1"/>
  <c r="A1696" i="1"/>
  <c r="E1695" i="1"/>
  <c r="F1696" i="1" s="1"/>
  <c r="D1696" i="1" l="1"/>
  <c r="O1696" i="1"/>
  <c r="N1695" i="1"/>
  <c r="C1627" i="1"/>
  <c r="P1626" i="1"/>
  <c r="B1626" i="1" s="1"/>
  <c r="I1708" i="1"/>
  <c r="Q1695" i="1"/>
  <c r="R1695" i="1" s="1"/>
  <c r="T1696" i="1"/>
  <c r="S1696" i="1"/>
  <c r="J1696" i="1"/>
  <c r="K1696" i="1" s="1"/>
  <c r="L1696" i="1" s="1"/>
  <c r="M1696" i="1" s="1"/>
  <c r="G1696" i="1"/>
  <c r="H1696" i="1" s="1"/>
  <c r="A1697" i="1"/>
  <c r="E1696" i="1"/>
  <c r="F1697" i="1" s="1"/>
  <c r="D1697" i="1" l="1"/>
  <c r="O1697" i="1"/>
  <c r="N1696" i="1"/>
  <c r="E1697" i="1"/>
  <c r="F1698" i="1" s="1"/>
  <c r="A1698" i="1"/>
  <c r="I1709" i="1"/>
  <c r="Q1696" i="1"/>
  <c r="R1696" i="1" s="1"/>
  <c r="S1697" i="1"/>
  <c r="J1697" i="1"/>
  <c r="K1697" i="1" s="1"/>
  <c r="L1697" i="1" s="1"/>
  <c r="M1697" i="1" s="1"/>
  <c r="T1697" i="1"/>
  <c r="G1697" i="1"/>
  <c r="H1697" i="1" s="1"/>
  <c r="C1628" i="1"/>
  <c r="P1627" i="1"/>
  <c r="B1627" i="1" s="1"/>
  <c r="D1698" i="1" l="1"/>
  <c r="O1698" i="1"/>
  <c r="N1697" i="1"/>
  <c r="Q1697" i="1"/>
  <c r="R1697" i="1" s="1"/>
  <c r="J1698" i="1"/>
  <c r="K1698" i="1" s="1"/>
  <c r="L1698" i="1" s="1"/>
  <c r="M1698" i="1" s="1"/>
  <c r="T1698" i="1"/>
  <c r="S1698" i="1"/>
  <c r="G1698" i="1"/>
  <c r="H1698" i="1" s="1"/>
  <c r="C1629" i="1"/>
  <c r="P1628" i="1"/>
  <c r="B1628" i="1" s="1"/>
  <c r="I1710" i="1"/>
  <c r="E1698" i="1"/>
  <c r="F1699" i="1" s="1"/>
  <c r="A1699" i="1"/>
  <c r="D1699" i="1" l="1"/>
  <c r="O1699" i="1"/>
  <c r="I1711" i="1"/>
  <c r="C1630" i="1"/>
  <c r="P1629" i="1"/>
  <c r="B1629" i="1" s="1"/>
  <c r="N1698" i="1"/>
  <c r="E1699" i="1"/>
  <c r="F1700" i="1" s="1"/>
  <c r="A1700" i="1"/>
  <c r="Q1698" i="1"/>
  <c r="R1698" i="1" s="1"/>
  <c r="S1699" i="1"/>
  <c r="J1699" i="1"/>
  <c r="K1699" i="1" s="1"/>
  <c r="L1699" i="1" s="1"/>
  <c r="M1699" i="1" s="1"/>
  <c r="T1699" i="1"/>
  <c r="G1699" i="1"/>
  <c r="H1699" i="1" s="1"/>
  <c r="D1700" i="1" l="1"/>
  <c r="O1700" i="1"/>
  <c r="N1699" i="1"/>
  <c r="Q1699" i="1"/>
  <c r="R1699" i="1" s="1"/>
  <c r="J1700" i="1"/>
  <c r="K1700" i="1" s="1"/>
  <c r="L1700" i="1" s="1"/>
  <c r="M1700" i="1" s="1"/>
  <c r="T1700" i="1"/>
  <c r="S1700" i="1"/>
  <c r="G1700" i="1"/>
  <c r="H1700" i="1" s="1"/>
  <c r="C1631" i="1"/>
  <c r="P1630" i="1"/>
  <c r="B1630" i="1" s="1"/>
  <c r="E1700" i="1"/>
  <c r="F1701" i="1" s="1"/>
  <c r="A1701" i="1"/>
  <c r="I1712" i="1"/>
  <c r="D1701" i="1" l="1"/>
  <c r="O1701" i="1"/>
  <c r="N1700" i="1"/>
  <c r="C1632" i="1"/>
  <c r="P1631" i="1"/>
  <c r="B1631" i="1" s="1"/>
  <c r="Q1700" i="1"/>
  <c r="R1700" i="1" s="1"/>
  <c r="S1701" i="1"/>
  <c r="J1701" i="1"/>
  <c r="K1701" i="1" s="1"/>
  <c r="L1701" i="1" s="1"/>
  <c r="M1701" i="1" s="1"/>
  <c r="T1701" i="1"/>
  <c r="G1701" i="1"/>
  <c r="H1701" i="1" s="1"/>
  <c r="I1713" i="1"/>
  <c r="E1701" i="1"/>
  <c r="F1702" i="1" s="1"/>
  <c r="A1702" i="1"/>
  <c r="D1702" i="1" l="1"/>
  <c r="O1702" i="1"/>
  <c r="N1701" i="1"/>
  <c r="A1703" i="1"/>
  <c r="E1702" i="1"/>
  <c r="F1703" i="1" s="1"/>
  <c r="C1633" i="1"/>
  <c r="P1632" i="1"/>
  <c r="B1632" i="1" s="1"/>
  <c r="Q1701" i="1"/>
  <c r="R1701" i="1" s="1"/>
  <c r="J1702" i="1"/>
  <c r="K1702" i="1" s="1"/>
  <c r="L1702" i="1" s="1"/>
  <c r="M1702" i="1" s="1"/>
  <c r="T1702" i="1"/>
  <c r="S1702" i="1"/>
  <c r="G1702" i="1"/>
  <c r="H1702" i="1" s="1"/>
  <c r="I1714" i="1"/>
  <c r="D1703" i="1" l="1"/>
  <c r="O1703" i="1"/>
  <c r="N1702" i="1"/>
  <c r="Q1702" i="1"/>
  <c r="R1702" i="1" s="1"/>
  <c r="T1703" i="1"/>
  <c r="S1703" i="1"/>
  <c r="J1703" i="1"/>
  <c r="K1703" i="1" s="1"/>
  <c r="L1703" i="1" s="1"/>
  <c r="M1703" i="1" s="1"/>
  <c r="G1703" i="1"/>
  <c r="H1703" i="1" s="1"/>
  <c r="E1703" i="1"/>
  <c r="F1704" i="1" s="1"/>
  <c r="A1704" i="1"/>
  <c r="I1715" i="1"/>
  <c r="C1634" i="1"/>
  <c r="P1633" i="1"/>
  <c r="B1633" i="1" s="1"/>
  <c r="D1704" i="1" l="1"/>
  <c r="O1704" i="1"/>
  <c r="N1703" i="1"/>
  <c r="I1716" i="1"/>
  <c r="Q1703" i="1"/>
  <c r="R1703" i="1" s="1"/>
  <c r="J1704" i="1"/>
  <c r="K1704" i="1" s="1"/>
  <c r="L1704" i="1" s="1"/>
  <c r="M1704" i="1" s="1"/>
  <c r="S1704" i="1"/>
  <c r="T1704" i="1"/>
  <c r="G1704" i="1"/>
  <c r="H1704" i="1" s="1"/>
  <c r="C1635" i="1"/>
  <c r="P1634" i="1"/>
  <c r="B1634" i="1" s="1"/>
  <c r="E1704" i="1"/>
  <c r="F1705" i="1" s="1"/>
  <c r="A1705" i="1"/>
  <c r="D1705" i="1" l="1"/>
  <c r="O1705" i="1"/>
  <c r="E1705" i="1"/>
  <c r="F1706" i="1" s="1"/>
  <c r="A1706" i="1"/>
  <c r="I1717" i="1"/>
  <c r="C1636" i="1"/>
  <c r="P1635" i="1"/>
  <c r="B1635" i="1" s="1"/>
  <c r="N1704" i="1"/>
  <c r="Q1704" i="1"/>
  <c r="R1704" i="1" s="1"/>
  <c r="J1705" i="1"/>
  <c r="K1705" i="1" s="1"/>
  <c r="L1705" i="1" s="1"/>
  <c r="M1705" i="1" s="1"/>
  <c r="S1705" i="1"/>
  <c r="T1705" i="1"/>
  <c r="G1705" i="1"/>
  <c r="H1705" i="1" s="1"/>
  <c r="D1706" i="1" l="1"/>
  <c r="O1706" i="1"/>
  <c r="N1705" i="1"/>
  <c r="A1707" i="1"/>
  <c r="E1706" i="1"/>
  <c r="F1707" i="1" s="1"/>
  <c r="I1718" i="1"/>
  <c r="C1637" i="1"/>
  <c r="P1636" i="1"/>
  <c r="B1636" i="1" s="1"/>
  <c r="Q1705" i="1"/>
  <c r="R1705" i="1" s="1"/>
  <c r="J1706" i="1"/>
  <c r="K1706" i="1" s="1"/>
  <c r="L1706" i="1" s="1"/>
  <c r="M1706" i="1" s="1"/>
  <c r="T1706" i="1"/>
  <c r="S1706" i="1"/>
  <c r="G1706" i="1"/>
  <c r="H1706" i="1" s="1"/>
  <c r="D1707" i="1" l="1"/>
  <c r="O1707" i="1"/>
  <c r="C1638" i="1"/>
  <c r="P1637" i="1"/>
  <c r="B1637" i="1" s="1"/>
  <c r="N1706" i="1"/>
  <c r="Q1706" i="1"/>
  <c r="R1706" i="1" s="1"/>
  <c r="T1707" i="1"/>
  <c r="J1707" i="1"/>
  <c r="K1707" i="1" s="1"/>
  <c r="L1707" i="1" s="1"/>
  <c r="M1707" i="1" s="1"/>
  <c r="S1707" i="1"/>
  <c r="G1707" i="1"/>
  <c r="H1707" i="1" s="1"/>
  <c r="I1719" i="1"/>
  <c r="A1708" i="1"/>
  <c r="E1707" i="1"/>
  <c r="F1708" i="1" s="1"/>
  <c r="D1708" i="1" l="1"/>
  <c r="O1708" i="1"/>
  <c r="A1709" i="1"/>
  <c r="E1708" i="1"/>
  <c r="F1709" i="1" s="1"/>
  <c r="I1720" i="1"/>
  <c r="C1639" i="1"/>
  <c r="P1638" i="1"/>
  <c r="B1638" i="1" s="1"/>
  <c r="N1707" i="1"/>
  <c r="Q1707" i="1"/>
  <c r="R1707" i="1" s="1"/>
  <c r="T1708" i="1"/>
  <c r="J1708" i="1"/>
  <c r="K1708" i="1" s="1"/>
  <c r="L1708" i="1" s="1"/>
  <c r="M1708" i="1" s="1"/>
  <c r="S1708" i="1"/>
  <c r="G1708" i="1"/>
  <c r="H1708" i="1" s="1"/>
  <c r="D1709" i="1" l="1"/>
  <c r="O1709" i="1"/>
  <c r="N1708" i="1"/>
  <c r="I1721" i="1"/>
  <c r="C1640" i="1"/>
  <c r="P1639" i="1"/>
  <c r="B1639" i="1" s="1"/>
  <c r="A1710" i="1"/>
  <c r="E1709" i="1"/>
  <c r="F1710" i="1" s="1"/>
  <c r="Q1708" i="1"/>
  <c r="R1708" i="1" s="1"/>
  <c r="J1709" i="1"/>
  <c r="K1709" i="1" s="1"/>
  <c r="L1709" i="1" s="1"/>
  <c r="M1709" i="1" s="1"/>
  <c r="T1709" i="1"/>
  <c r="S1709" i="1"/>
  <c r="G1709" i="1"/>
  <c r="H1709" i="1" s="1"/>
  <c r="D1710" i="1" l="1"/>
  <c r="O1710" i="1"/>
  <c r="N1709" i="1"/>
  <c r="I1722" i="1"/>
  <c r="A1711" i="1"/>
  <c r="E1710" i="1"/>
  <c r="F1711" i="1" s="1"/>
  <c r="Q1709" i="1"/>
  <c r="R1709" i="1" s="1"/>
  <c r="S1710" i="1"/>
  <c r="J1710" i="1"/>
  <c r="K1710" i="1" s="1"/>
  <c r="L1710" i="1" s="1"/>
  <c r="M1710" i="1" s="1"/>
  <c r="T1710" i="1"/>
  <c r="G1710" i="1"/>
  <c r="H1710" i="1" s="1"/>
  <c r="C1641" i="1"/>
  <c r="P1640" i="1"/>
  <c r="B1640" i="1" s="1"/>
  <c r="D1711" i="1" l="1"/>
  <c r="O1711" i="1"/>
  <c r="I1723" i="1"/>
  <c r="Q1710" i="1"/>
  <c r="R1710" i="1" s="1"/>
  <c r="J1711" i="1"/>
  <c r="K1711" i="1" s="1"/>
  <c r="L1711" i="1" s="1"/>
  <c r="M1711" i="1" s="1"/>
  <c r="S1711" i="1"/>
  <c r="T1711" i="1"/>
  <c r="G1711" i="1"/>
  <c r="C1642" i="1"/>
  <c r="P1641" i="1"/>
  <c r="B1641" i="1" s="1"/>
  <c r="N1710" i="1"/>
  <c r="A1712" i="1"/>
  <c r="E1711" i="1"/>
  <c r="F1712" i="1" s="1"/>
  <c r="D1712" i="1" l="1"/>
  <c r="O1712" i="1"/>
  <c r="A1713" i="1"/>
  <c r="E1712" i="1"/>
  <c r="F1713" i="1" s="1"/>
  <c r="G1712" i="1"/>
  <c r="I1724" i="1"/>
  <c r="Q1711" i="1"/>
  <c r="R1711" i="1" s="1"/>
  <c r="J1712" i="1"/>
  <c r="K1712" i="1" s="1"/>
  <c r="L1712" i="1" s="1"/>
  <c r="M1712" i="1" s="1"/>
  <c r="T1712" i="1"/>
  <c r="S1712" i="1"/>
  <c r="C1643" i="1"/>
  <c r="P1642" i="1"/>
  <c r="B1642" i="1" s="1"/>
  <c r="H1711" i="1"/>
  <c r="N1711" i="1" s="1"/>
  <c r="D1713" i="1" l="1"/>
  <c r="O1713" i="1"/>
  <c r="G1713" i="1"/>
  <c r="H1713" i="1" s="1"/>
  <c r="Q1712" i="1"/>
  <c r="R1712" i="1" s="1"/>
  <c r="J1713" i="1"/>
  <c r="K1713" i="1" s="1"/>
  <c r="L1713" i="1" s="1"/>
  <c r="M1713" i="1" s="1"/>
  <c r="S1713" i="1"/>
  <c r="T1713" i="1"/>
  <c r="I1725" i="1"/>
  <c r="C1644" i="1"/>
  <c r="P1643" i="1"/>
  <c r="B1643" i="1" s="1"/>
  <c r="H1712" i="1"/>
  <c r="N1712" i="1" s="1"/>
  <c r="A1714" i="1"/>
  <c r="E1713" i="1"/>
  <c r="F1714" i="1" s="1"/>
  <c r="D1714" i="1" l="1"/>
  <c r="O1714" i="1"/>
  <c r="G1714" i="1"/>
  <c r="H1714" i="1" s="1"/>
  <c r="N1713" i="1"/>
  <c r="Q1713" i="1"/>
  <c r="R1713" i="1" s="1"/>
  <c r="J1714" i="1"/>
  <c r="K1714" i="1" s="1"/>
  <c r="L1714" i="1" s="1"/>
  <c r="M1714" i="1" s="1"/>
  <c r="T1714" i="1"/>
  <c r="S1714" i="1"/>
  <c r="I1726" i="1"/>
  <c r="A1715" i="1"/>
  <c r="E1714" i="1"/>
  <c r="F1715" i="1" s="1"/>
  <c r="C1645" i="1"/>
  <c r="P1644" i="1"/>
  <c r="B1644" i="1" s="1"/>
  <c r="D1715" i="1" l="1"/>
  <c r="O1715" i="1"/>
  <c r="N1714" i="1"/>
  <c r="Q1714" i="1"/>
  <c r="R1714" i="1" s="1"/>
  <c r="J1715" i="1"/>
  <c r="K1715" i="1" s="1"/>
  <c r="L1715" i="1" s="1"/>
  <c r="M1715" i="1" s="1"/>
  <c r="T1715" i="1"/>
  <c r="S1715" i="1"/>
  <c r="G1715" i="1"/>
  <c r="C1646" i="1"/>
  <c r="P1645" i="1"/>
  <c r="B1645" i="1" s="1"/>
  <c r="A1716" i="1"/>
  <c r="E1715" i="1"/>
  <c r="F1716" i="1" s="1"/>
  <c r="I1727" i="1"/>
  <c r="D1716" i="1" l="1"/>
  <c r="O1716" i="1"/>
  <c r="I1728" i="1"/>
  <c r="A1717" i="1"/>
  <c r="E1716" i="1"/>
  <c r="F1717" i="1" s="1"/>
  <c r="G1716" i="1"/>
  <c r="H1715" i="1"/>
  <c r="N1715" i="1" s="1"/>
  <c r="Q1715" i="1"/>
  <c r="R1715" i="1" s="1"/>
  <c r="T1716" i="1"/>
  <c r="S1716" i="1"/>
  <c r="J1716" i="1"/>
  <c r="K1716" i="1" s="1"/>
  <c r="L1716" i="1" s="1"/>
  <c r="M1716" i="1" s="1"/>
  <c r="C1647" i="1"/>
  <c r="P1646" i="1"/>
  <c r="B1646" i="1" s="1"/>
  <c r="D1717" i="1" l="1"/>
  <c r="O1717" i="1"/>
  <c r="G1717" i="1"/>
  <c r="H1717" i="1" s="1"/>
  <c r="A1718" i="1"/>
  <c r="E1717" i="1"/>
  <c r="F1718" i="1" s="1"/>
  <c r="C1648" i="1"/>
  <c r="P1647" i="1"/>
  <c r="B1647" i="1" s="1"/>
  <c r="H1716" i="1"/>
  <c r="N1716" i="1" s="1"/>
  <c r="I1729" i="1"/>
  <c r="Q1716" i="1"/>
  <c r="R1716" i="1" s="1"/>
  <c r="T1717" i="1"/>
  <c r="S1717" i="1"/>
  <c r="J1717" i="1"/>
  <c r="K1717" i="1" s="1"/>
  <c r="L1717" i="1" s="1"/>
  <c r="M1717" i="1" s="1"/>
  <c r="D1718" i="1" l="1"/>
  <c r="O1718" i="1"/>
  <c r="G1718" i="1"/>
  <c r="H1718" i="1" s="1"/>
  <c r="N1717" i="1"/>
  <c r="C1649" i="1"/>
  <c r="P1648" i="1"/>
  <c r="B1648" i="1" s="1"/>
  <c r="A1719" i="1"/>
  <c r="E1718" i="1"/>
  <c r="F1719" i="1" s="1"/>
  <c r="I1730" i="1"/>
  <c r="Q1717" i="1"/>
  <c r="R1717" i="1" s="1"/>
  <c r="S1718" i="1"/>
  <c r="T1718" i="1"/>
  <c r="J1718" i="1"/>
  <c r="K1718" i="1" s="1"/>
  <c r="L1718" i="1" s="1"/>
  <c r="M1718" i="1" s="1"/>
  <c r="D1719" i="1" l="1"/>
  <c r="O1719" i="1"/>
  <c r="N1718" i="1"/>
  <c r="Q1718" i="1"/>
  <c r="R1718" i="1" s="1"/>
  <c r="J1719" i="1"/>
  <c r="K1719" i="1" s="1"/>
  <c r="L1719" i="1" s="1"/>
  <c r="M1719" i="1" s="1"/>
  <c r="T1719" i="1"/>
  <c r="S1719" i="1"/>
  <c r="C1650" i="1"/>
  <c r="P1649" i="1"/>
  <c r="B1649" i="1" s="1"/>
  <c r="I1731" i="1"/>
  <c r="A1720" i="1"/>
  <c r="E1719" i="1"/>
  <c r="F1720" i="1" s="1"/>
  <c r="G1719" i="1"/>
  <c r="D1720" i="1" l="1"/>
  <c r="O1720" i="1"/>
  <c r="G1720" i="1"/>
  <c r="H1720" i="1" s="1"/>
  <c r="C1651" i="1"/>
  <c r="P1650" i="1"/>
  <c r="B1650" i="1" s="1"/>
  <c r="A1721" i="1"/>
  <c r="E1720" i="1"/>
  <c r="F1721" i="1" s="1"/>
  <c r="I1732" i="1"/>
  <c r="H1719" i="1"/>
  <c r="N1719" i="1" s="1"/>
  <c r="Q1719" i="1"/>
  <c r="R1719" i="1" s="1"/>
  <c r="J1720" i="1"/>
  <c r="K1720" i="1" s="1"/>
  <c r="L1720" i="1" s="1"/>
  <c r="M1720" i="1" s="1"/>
  <c r="S1720" i="1"/>
  <c r="T1720" i="1"/>
  <c r="D1721" i="1" l="1"/>
  <c r="O1721" i="1"/>
  <c r="N1720" i="1"/>
  <c r="E1721" i="1"/>
  <c r="F1722" i="1" s="1"/>
  <c r="A1722" i="1"/>
  <c r="I1733" i="1"/>
  <c r="Q1720" i="1"/>
  <c r="R1720" i="1" s="1"/>
  <c r="J1721" i="1"/>
  <c r="K1721" i="1" s="1"/>
  <c r="L1721" i="1" s="1"/>
  <c r="M1721" i="1" s="1"/>
  <c r="T1721" i="1"/>
  <c r="S1721" i="1"/>
  <c r="G1721" i="1"/>
  <c r="C1652" i="1"/>
  <c r="P1651" i="1"/>
  <c r="B1651" i="1" s="1"/>
  <c r="D1722" i="1" l="1"/>
  <c r="O1722" i="1"/>
  <c r="G1722" i="1"/>
  <c r="H1722" i="1" s="1"/>
  <c r="C1653" i="1"/>
  <c r="P1652" i="1"/>
  <c r="B1652" i="1" s="1"/>
  <c r="T1722" i="1"/>
  <c r="S1722" i="1"/>
  <c r="Q1721" i="1"/>
  <c r="R1721" i="1" s="1"/>
  <c r="J1722" i="1"/>
  <c r="K1722" i="1" s="1"/>
  <c r="L1722" i="1" s="1"/>
  <c r="M1722" i="1" s="1"/>
  <c r="H1721" i="1"/>
  <c r="N1721" i="1" s="1"/>
  <c r="A1723" i="1"/>
  <c r="E1722" i="1"/>
  <c r="F1723" i="1" s="1"/>
  <c r="I1734" i="1"/>
  <c r="D1723" i="1" l="1"/>
  <c r="O1723" i="1"/>
  <c r="N1722" i="1"/>
  <c r="I1735" i="1"/>
  <c r="A1724" i="1"/>
  <c r="E1723" i="1"/>
  <c r="F1724" i="1" s="1"/>
  <c r="S1723" i="1"/>
  <c r="Q1722" i="1"/>
  <c r="R1722" i="1" s="1"/>
  <c r="T1723" i="1"/>
  <c r="J1723" i="1"/>
  <c r="K1723" i="1" s="1"/>
  <c r="L1723" i="1" s="1"/>
  <c r="M1723" i="1" s="1"/>
  <c r="C1654" i="1"/>
  <c r="P1653" i="1"/>
  <c r="B1653" i="1" s="1"/>
  <c r="G1723" i="1"/>
  <c r="D1724" i="1" l="1"/>
  <c r="O1724" i="1"/>
  <c r="G1724" i="1"/>
  <c r="H1724" i="1" s="1"/>
  <c r="I1736" i="1"/>
  <c r="C1655" i="1"/>
  <c r="P1654" i="1"/>
  <c r="B1654" i="1" s="1"/>
  <c r="E1724" i="1"/>
  <c r="F1725" i="1" s="1"/>
  <c r="A1725" i="1"/>
  <c r="H1723" i="1"/>
  <c r="N1723" i="1" s="1"/>
  <c r="S1724" i="1"/>
  <c r="T1724" i="1"/>
  <c r="Q1723" i="1"/>
  <c r="R1723" i="1" s="1"/>
  <c r="J1724" i="1"/>
  <c r="K1724" i="1" s="1"/>
  <c r="L1724" i="1" s="1"/>
  <c r="M1724" i="1" s="1"/>
  <c r="D1725" i="1" l="1"/>
  <c r="O1725" i="1"/>
  <c r="G1725" i="1"/>
  <c r="H1725" i="1" s="1"/>
  <c r="N1724" i="1"/>
  <c r="C1656" i="1"/>
  <c r="P1655" i="1"/>
  <c r="B1655" i="1" s="1"/>
  <c r="T1725" i="1"/>
  <c r="Q1724" i="1"/>
  <c r="R1724" i="1" s="1"/>
  <c r="S1725" i="1"/>
  <c r="J1725" i="1"/>
  <c r="K1725" i="1" s="1"/>
  <c r="L1725" i="1" s="1"/>
  <c r="M1725" i="1" s="1"/>
  <c r="E1725" i="1"/>
  <c r="F1726" i="1" s="1"/>
  <c r="A1726" i="1"/>
  <c r="I1737" i="1"/>
  <c r="D1726" i="1" l="1"/>
  <c r="O1726" i="1"/>
  <c r="N1725" i="1"/>
  <c r="I1738" i="1"/>
  <c r="S1726" i="1"/>
  <c r="T1726" i="1"/>
  <c r="J1726" i="1"/>
  <c r="K1726" i="1" s="1"/>
  <c r="L1726" i="1" s="1"/>
  <c r="M1726" i="1" s="1"/>
  <c r="Q1725" i="1"/>
  <c r="R1725" i="1" s="1"/>
  <c r="E1726" i="1"/>
  <c r="F1727" i="1" s="1"/>
  <c r="A1727" i="1"/>
  <c r="C1657" i="1"/>
  <c r="P1656" i="1"/>
  <c r="B1656" i="1" s="1"/>
  <c r="G1726" i="1"/>
  <c r="D1727" i="1" l="1"/>
  <c r="O1727" i="1"/>
  <c r="G1727" i="1"/>
  <c r="H1727" i="1" s="1"/>
  <c r="H1726" i="1"/>
  <c r="N1726" i="1" s="1"/>
  <c r="C1658" i="1"/>
  <c r="P1657" i="1"/>
  <c r="B1657" i="1" s="1"/>
  <c r="T1727" i="1"/>
  <c r="S1727" i="1"/>
  <c r="J1727" i="1"/>
  <c r="K1727" i="1" s="1"/>
  <c r="L1727" i="1" s="1"/>
  <c r="M1727" i="1" s="1"/>
  <c r="Q1726" i="1"/>
  <c r="R1726" i="1" s="1"/>
  <c r="E1727" i="1"/>
  <c r="F1728" i="1" s="1"/>
  <c r="A1728" i="1"/>
  <c r="I1739" i="1"/>
  <c r="D1728" i="1" l="1"/>
  <c r="O1728" i="1"/>
  <c r="N1727" i="1"/>
  <c r="C1659" i="1"/>
  <c r="P1658" i="1"/>
  <c r="B1658" i="1" s="1"/>
  <c r="T1728" i="1"/>
  <c r="J1728" i="1"/>
  <c r="K1728" i="1" s="1"/>
  <c r="L1728" i="1" s="1"/>
  <c r="M1728" i="1" s="1"/>
  <c r="Q1727" i="1"/>
  <c r="R1727" i="1" s="1"/>
  <c r="S1728" i="1"/>
  <c r="G1728" i="1"/>
  <c r="I1740" i="1"/>
  <c r="E1728" i="1"/>
  <c r="F1729" i="1" s="1"/>
  <c r="A1729" i="1"/>
  <c r="D1729" i="1" l="1"/>
  <c r="O1729" i="1"/>
  <c r="G1729" i="1"/>
  <c r="C1660" i="1"/>
  <c r="P1659" i="1"/>
  <c r="B1659" i="1" s="1"/>
  <c r="H1728" i="1"/>
  <c r="N1728" i="1" s="1"/>
  <c r="T1729" i="1"/>
  <c r="S1729" i="1"/>
  <c r="Q1728" i="1"/>
  <c r="R1728" i="1" s="1"/>
  <c r="J1729" i="1"/>
  <c r="K1729" i="1" s="1"/>
  <c r="L1729" i="1" s="1"/>
  <c r="M1729" i="1" s="1"/>
  <c r="E1729" i="1"/>
  <c r="F1730" i="1" s="1"/>
  <c r="A1730" i="1"/>
  <c r="I1741" i="1"/>
  <c r="D1730" i="1" l="1"/>
  <c r="E1730" i="1" s="1"/>
  <c r="F1731" i="1" s="1"/>
  <c r="O1730" i="1"/>
  <c r="C1661" i="1"/>
  <c r="P1660" i="1"/>
  <c r="B1660" i="1" s="1"/>
  <c r="G1730" i="1"/>
  <c r="H1730" i="1" s="1"/>
  <c r="I1742" i="1"/>
  <c r="S1730" i="1"/>
  <c r="T1730" i="1"/>
  <c r="J1730" i="1"/>
  <c r="K1730" i="1" s="1"/>
  <c r="L1730" i="1" s="1"/>
  <c r="M1730" i="1" s="1"/>
  <c r="Q1729" i="1"/>
  <c r="R1729" i="1" s="1"/>
  <c r="A1731" i="1"/>
  <c r="H1729" i="1"/>
  <c r="N1729" i="1" s="1"/>
  <c r="D1731" i="1" l="1"/>
  <c r="O1731" i="1"/>
  <c r="I1743" i="1"/>
  <c r="T1731" i="1"/>
  <c r="S1731" i="1"/>
  <c r="J1731" i="1"/>
  <c r="K1731" i="1" s="1"/>
  <c r="L1731" i="1" s="1"/>
  <c r="M1731" i="1" s="1"/>
  <c r="Q1730" i="1"/>
  <c r="R1730" i="1" s="1"/>
  <c r="N1730" i="1"/>
  <c r="E1731" i="1"/>
  <c r="F1732" i="1" s="1"/>
  <c r="A1732" i="1"/>
  <c r="G1731" i="1"/>
  <c r="C1662" i="1"/>
  <c r="P1661" i="1"/>
  <c r="B1661" i="1" s="1"/>
  <c r="D1732" i="1" l="1"/>
  <c r="O1732" i="1"/>
  <c r="G1732" i="1"/>
  <c r="H1732" i="1" s="1"/>
  <c r="C1663" i="1"/>
  <c r="P1662" i="1"/>
  <c r="B1662" i="1" s="1"/>
  <c r="H1731" i="1"/>
  <c r="N1731" i="1" s="1"/>
  <c r="S1732" i="1"/>
  <c r="T1732" i="1"/>
  <c r="Q1731" i="1"/>
  <c r="R1731" i="1" s="1"/>
  <c r="J1732" i="1"/>
  <c r="K1732" i="1" s="1"/>
  <c r="L1732" i="1" s="1"/>
  <c r="M1732" i="1" s="1"/>
  <c r="E1732" i="1"/>
  <c r="F1733" i="1" s="1"/>
  <c r="A1733" i="1"/>
  <c r="I1744" i="1"/>
  <c r="D1733" i="1" l="1"/>
  <c r="O1733" i="1"/>
  <c r="N1732" i="1"/>
  <c r="S1733" i="1"/>
  <c r="T1733" i="1"/>
  <c r="Q1732" i="1"/>
  <c r="R1732" i="1" s="1"/>
  <c r="J1733" i="1"/>
  <c r="K1733" i="1" s="1"/>
  <c r="L1733" i="1" s="1"/>
  <c r="M1733" i="1" s="1"/>
  <c r="I1745" i="1"/>
  <c r="E1733" i="1"/>
  <c r="F1734" i="1" s="1"/>
  <c r="A1734" i="1"/>
  <c r="G1733" i="1"/>
  <c r="C1664" i="1"/>
  <c r="P1663" i="1"/>
  <c r="B1663" i="1" s="1"/>
  <c r="D1734" i="1" l="1"/>
  <c r="O1734" i="1"/>
  <c r="G1734" i="1"/>
  <c r="H1734" i="1" s="1"/>
  <c r="H1733" i="1"/>
  <c r="N1733" i="1" s="1"/>
  <c r="C1665" i="1"/>
  <c r="P1664" i="1"/>
  <c r="B1664" i="1" s="1"/>
  <c r="T1734" i="1"/>
  <c r="S1734" i="1"/>
  <c r="J1734" i="1"/>
  <c r="K1734" i="1" s="1"/>
  <c r="L1734" i="1" s="1"/>
  <c r="M1734" i="1" s="1"/>
  <c r="Q1733" i="1"/>
  <c r="R1733" i="1" s="1"/>
  <c r="E1734" i="1"/>
  <c r="F1735" i="1" s="1"/>
  <c r="A1735" i="1"/>
  <c r="I1746" i="1"/>
  <c r="D1735" i="1" l="1"/>
  <c r="O1735" i="1"/>
  <c r="N1734" i="1"/>
  <c r="T1735" i="1"/>
  <c r="S1735" i="1"/>
  <c r="Q1734" i="1"/>
  <c r="R1734" i="1" s="1"/>
  <c r="J1735" i="1"/>
  <c r="K1735" i="1" s="1"/>
  <c r="L1735" i="1" s="1"/>
  <c r="M1735" i="1" s="1"/>
  <c r="I1747" i="1"/>
  <c r="A1736" i="1"/>
  <c r="E1735" i="1"/>
  <c r="F1736" i="1" s="1"/>
  <c r="C1666" i="1"/>
  <c r="P1665" i="1"/>
  <c r="B1665" i="1" s="1"/>
  <c r="G1735" i="1"/>
  <c r="D1736" i="1" l="1"/>
  <c r="O1736" i="1"/>
  <c r="G1736" i="1"/>
  <c r="H1736" i="1" s="1"/>
  <c r="I1748" i="1"/>
  <c r="C1667" i="1"/>
  <c r="P1666" i="1"/>
  <c r="B1666" i="1" s="1"/>
  <c r="E1736" i="1"/>
  <c r="F1737" i="1" s="1"/>
  <c r="A1737" i="1"/>
  <c r="H1735" i="1"/>
  <c r="N1735" i="1" s="1"/>
  <c r="J1736" i="1"/>
  <c r="K1736" i="1" s="1"/>
  <c r="L1736" i="1" s="1"/>
  <c r="M1736" i="1" s="1"/>
  <c r="S1736" i="1"/>
  <c r="Q1735" i="1"/>
  <c r="R1735" i="1" s="1"/>
  <c r="T1736" i="1"/>
  <c r="D1737" i="1" l="1"/>
  <c r="O1737" i="1"/>
  <c r="N1736" i="1"/>
  <c r="T1737" i="1"/>
  <c r="J1737" i="1"/>
  <c r="K1737" i="1" s="1"/>
  <c r="L1737" i="1" s="1"/>
  <c r="M1737" i="1" s="1"/>
  <c r="Q1736" i="1"/>
  <c r="R1736" i="1" s="1"/>
  <c r="S1737" i="1"/>
  <c r="E1737" i="1"/>
  <c r="F1738" i="1" s="1"/>
  <c r="A1738" i="1"/>
  <c r="I1749" i="1"/>
  <c r="G1737" i="1"/>
  <c r="C1668" i="1"/>
  <c r="P1667" i="1"/>
  <c r="B1667" i="1" s="1"/>
  <c r="D1738" i="1" l="1"/>
  <c r="O1738" i="1"/>
  <c r="G1738" i="1"/>
  <c r="H1738" i="1" s="1"/>
  <c r="H1737" i="1"/>
  <c r="N1737" i="1" s="1"/>
  <c r="I1750" i="1"/>
  <c r="E1738" i="1"/>
  <c r="F1739" i="1" s="1"/>
  <c r="A1739" i="1"/>
  <c r="S1738" i="1"/>
  <c r="T1738" i="1"/>
  <c r="J1738" i="1"/>
  <c r="K1738" i="1" s="1"/>
  <c r="L1738" i="1" s="1"/>
  <c r="M1738" i="1" s="1"/>
  <c r="Q1737" i="1"/>
  <c r="R1737" i="1" s="1"/>
  <c r="C1669" i="1"/>
  <c r="P1668" i="1"/>
  <c r="B1668" i="1" s="1"/>
  <c r="D1739" i="1" l="1"/>
  <c r="O1739" i="1"/>
  <c r="N1738" i="1"/>
  <c r="C1670" i="1"/>
  <c r="P1669" i="1"/>
  <c r="B1669" i="1" s="1"/>
  <c r="J1739" i="1"/>
  <c r="K1739" i="1" s="1"/>
  <c r="L1739" i="1" s="1"/>
  <c r="M1739" i="1" s="1"/>
  <c r="T1739" i="1"/>
  <c r="Q1738" i="1"/>
  <c r="R1738" i="1" s="1"/>
  <c r="S1739" i="1"/>
  <c r="G1739" i="1"/>
  <c r="H1739" i="1" s="1"/>
  <c r="E1739" i="1"/>
  <c r="F1740" i="1" s="1"/>
  <c r="A1740" i="1"/>
  <c r="I1751" i="1"/>
  <c r="D1740" i="1" l="1"/>
  <c r="O1740" i="1"/>
  <c r="T1740" i="1"/>
  <c r="Q1739" i="1"/>
  <c r="R1739" i="1" s="1"/>
  <c r="S1740" i="1"/>
  <c r="J1740" i="1"/>
  <c r="K1740" i="1" s="1"/>
  <c r="L1740" i="1" s="1"/>
  <c r="M1740" i="1" s="1"/>
  <c r="G1740" i="1"/>
  <c r="I1752" i="1"/>
  <c r="C1671" i="1"/>
  <c r="P1670" i="1"/>
  <c r="B1670" i="1" s="1"/>
  <c r="N1739" i="1"/>
  <c r="E1740" i="1"/>
  <c r="F1741" i="1" s="1"/>
  <c r="A1741" i="1"/>
  <c r="D1741" i="1" l="1"/>
  <c r="O1741" i="1"/>
  <c r="E1741" i="1"/>
  <c r="F1742" i="1" s="1"/>
  <c r="A1742" i="1"/>
  <c r="I1753" i="1"/>
  <c r="G1741" i="1"/>
  <c r="H1741" i="1" s="1"/>
  <c r="H1740" i="1"/>
  <c r="N1740" i="1" s="1"/>
  <c r="T1741" i="1"/>
  <c r="S1741" i="1"/>
  <c r="Q1740" i="1"/>
  <c r="R1740" i="1" s="1"/>
  <c r="J1741" i="1"/>
  <c r="K1741" i="1" s="1"/>
  <c r="L1741" i="1" s="1"/>
  <c r="M1741" i="1" s="1"/>
  <c r="C1672" i="1"/>
  <c r="P1671" i="1"/>
  <c r="B1671" i="1" s="1"/>
  <c r="D1742" i="1" l="1"/>
  <c r="O1742" i="1"/>
  <c r="C1673" i="1"/>
  <c r="P1672" i="1"/>
  <c r="B1672" i="1" s="1"/>
  <c r="N1741" i="1"/>
  <c r="S1742" i="1"/>
  <c r="Q1741" i="1"/>
  <c r="R1741" i="1" s="1"/>
  <c r="T1742" i="1"/>
  <c r="J1742" i="1"/>
  <c r="K1742" i="1" s="1"/>
  <c r="L1742" i="1" s="1"/>
  <c r="M1742" i="1" s="1"/>
  <c r="G1742" i="1"/>
  <c r="H1742" i="1" s="1"/>
  <c r="I1754" i="1"/>
  <c r="A1743" i="1"/>
  <c r="E1742" i="1"/>
  <c r="F1743" i="1" s="1"/>
  <c r="D1743" i="1" l="1"/>
  <c r="O1743" i="1"/>
  <c r="N1742" i="1"/>
  <c r="E1743" i="1"/>
  <c r="F1744" i="1" s="1"/>
  <c r="A1744" i="1"/>
  <c r="C1674" i="1"/>
  <c r="P1673" i="1"/>
  <c r="B1673" i="1" s="1"/>
  <c r="J1743" i="1"/>
  <c r="K1743" i="1" s="1"/>
  <c r="L1743" i="1" s="1"/>
  <c r="M1743" i="1" s="1"/>
  <c r="T1743" i="1"/>
  <c r="Q1742" i="1"/>
  <c r="R1742" i="1" s="1"/>
  <c r="S1743" i="1"/>
  <c r="G1743" i="1"/>
  <c r="I1755" i="1"/>
  <c r="D1744" i="1" l="1"/>
  <c r="O1744" i="1"/>
  <c r="G1744" i="1"/>
  <c r="H1744" i="1" s="1"/>
  <c r="H1743" i="1"/>
  <c r="N1743" i="1" s="1"/>
  <c r="S1744" i="1"/>
  <c r="Q1743" i="1"/>
  <c r="R1743" i="1" s="1"/>
  <c r="T1744" i="1"/>
  <c r="J1744" i="1"/>
  <c r="K1744" i="1" s="1"/>
  <c r="L1744" i="1" s="1"/>
  <c r="M1744" i="1" s="1"/>
  <c r="C1675" i="1"/>
  <c r="P1674" i="1"/>
  <c r="B1674" i="1" s="1"/>
  <c r="I1756" i="1"/>
  <c r="A1745" i="1"/>
  <c r="E1744" i="1"/>
  <c r="F1745" i="1" s="1"/>
  <c r="D1745" i="1" l="1"/>
  <c r="O1745" i="1"/>
  <c r="G1745" i="1"/>
  <c r="H1745" i="1" s="1"/>
  <c r="N1744" i="1"/>
  <c r="C1676" i="1"/>
  <c r="P1675" i="1"/>
  <c r="B1675" i="1" s="1"/>
  <c r="I1757" i="1"/>
  <c r="E1745" i="1"/>
  <c r="F1746" i="1" s="1"/>
  <c r="A1746" i="1"/>
  <c r="T1745" i="1"/>
  <c r="S1745" i="1"/>
  <c r="Q1744" i="1"/>
  <c r="R1744" i="1" s="1"/>
  <c r="J1745" i="1"/>
  <c r="K1745" i="1" s="1"/>
  <c r="L1745" i="1" s="1"/>
  <c r="M1745" i="1" s="1"/>
  <c r="D1746" i="1" l="1"/>
  <c r="O1746" i="1"/>
  <c r="C1677" i="1"/>
  <c r="P1676" i="1"/>
  <c r="B1676" i="1" s="1"/>
  <c r="S1746" i="1"/>
  <c r="T1746" i="1"/>
  <c r="J1746" i="1"/>
  <c r="K1746" i="1" s="1"/>
  <c r="L1746" i="1" s="1"/>
  <c r="M1746" i="1" s="1"/>
  <c r="Q1745" i="1"/>
  <c r="R1745" i="1" s="1"/>
  <c r="N1745" i="1"/>
  <c r="A1747" i="1"/>
  <c r="E1746" i="1"/>
  <c r="F1747" i="1" s="1"/>
  <c r="I1758" i="1"/>
  <c r="G1746" i="1"/>
  <c r="D1747" i="1" l="1"/>
  <c r="O1747" i="1"/>
  <c r="G1747" i="1"/>
  <c r="H1747" i="1" s="1"/>
  <c r="H1746" i="1"/>
  <c r="N1746" i="1" s="1"/>
  <c r="I1759" i="1"/>
  <c r="E1747" i="1"/>
  <c r="F1748" i="1" s="1"/>
  <c r="A1748" i="1"/>
  <c r="C1678" i="1"/>
  <c r="P1677" i="1"/>
  <c r="B1677" i="1" s="1"/>
  <c r="J1747" i="1"/>
  <c r="K1747" i="1" s="1"/>
  <c r="L1747" i="1" s="1"/>
  <c r="M1747" i="1" s="1"/>
  <c r="T1747" i="1"/>
  <c r="Q1746" i="1"/>
  <c r="R1746" i="1" s="1"/>
  <c r="S1747" i="1"/>
  <c r="D1748" i="1" l="1"/>
  <c r="O1748" i="1"/>
  <c r="N1747" i="1"/>
  <c r="S1748" i="1"/>
  <c r="J1748" i="1"/>
  <c r="K1748" i="1" s="1"/>
  <c r="L1748" i="1" s="1"/>
  <c r="M1748" i="1" s="1"/>
  <c r="Q1747" i="1"/>
  <c r="R1747" i="1" s="1"/>
  <c r="T1748" i="1"/>
  <c r="G1748" i="1"/>
  <c r="C1679" i="1"/>
  <c r="P1678" i="1"/>
  <c r="B1678" i="1" s="1"/>
  <c r="E1748" i="1"/>
  <c r="F1749" i="1" s="1"/>
  <c r="A1749" i="1"/>
  <c r="I1760" i="1"/>
  <c r="D1749" i="1" l="1"/>
  <c r="O1749" i="1"/>
  <c r="T1749" i="1"/>
  <c r="S1749" i="1"/>
  <c r="Q1748" i="1"/>
  <c r="R1748" i="1" s="1"/>
  <c r="J1749" i="1"/>
  <c r="K1749" i="1" s="1"/>
  <c r="L1749" i="1" s="1"/>
  <c r="M1749" i="1" s="1"/>
  <c r="G1749" i="1"/>
  <c r="H1749" i="1" s="1"/>
  <c r="I1761" i="1"/>
  <c r="E1749" i="1"/>
  <c r="F1750" i="1" s="1"/>
  <c r="A1750" i="1"/>
  <c r="H1748" i="1"/>
  <c r="N1748" i="1" s="1"/>
  <c r="C1680" i="1"/>
  <c r="P1679" i="1"/>
  <c r="B1679" i="1" s="1"/>
  <c r="D1750" i="1" l="1"/>
  <c r="O1750" i="1"/>
  <c r="C1681" i="1"/>
  <c r="P1680" i="1"/>
  <c r="B1680" i="1" s="1"/>
  <c r="E1750" i="1"/>
  <c r="F1751" i="1" s="1"/>
  <c r="A1751" i="1"/>
  <c r="I1762" i="1"/>
  <c r="G1750" i="1"/>
  <c r="H1750" i="1" s="1"/>
  <c r="N1749" i="1"/>
  <c r="J1750" i="1"/>
  <c r="K1750" i="1" s="1"/>
  <c r="L1750" i="1" s="1"/>
  <c r="M1750" i="1" s="1"/>
  <c r="S1750" i="1"/>
  <c r="Q1749" i="1"/>
  <c r="R1749" i="1" s="1"/>
  <c r="T1750" i="1"/>
  <c r="D1751" i="1" l="1"/>
  <c r="O1751" i="1"/>
  <c r="N1750" i="1"/>
  <c r="A1752" i="1"/>
  <c r="E1751" i="1"/>
  <c r="F1752" i="1" s="1"/>
  <c r="I1763" i="1"/>
  <c r="C1682" i="1"/>
  <c r="P1681" i="1"/>
  <c r="B1681" i="1" s="1"/>
  <c r="S1751" i="1"/>
  <c r="T1751" i="1"/>
  <c r="J1751" i="1"/>
  <c r="K1751" i="1" s="1"/>
  <c r="L1751" i="1" s="1"/>
  <c r="M1751" i="1" s="1"/>
  <c r="Q1750" i="1"/>
  <c r="R1750" i="1" s="1"/>
  <c r="G1751" i="1"/>
  <c r="H1751" i="1" s="1"/>
  <c r="D1752" i="1" l="1"/>
  <c r="E1752" i="1" s="1"/>
  <c r="F1753" i="1" s="1"/>
  <c r="O1752" i="1"/>
  <c r="A1753" i="1"/>
  <c r="N1751" i="1"/>
  <c r="T1752" i="1"/>
  <c r="S1752" i="1"/>
  <c r="Q1751" i="1"/>
  <c r="R1751" i="1" s="1"/>
  <c r="J1752" i="1"/>
  <c r="K1752" i="1" s="1"/>
  <c r="L1752" i="1" s="1"/>
  <c r="M1752" i="1" s="1"/>
  <c r="G1752" i="1"/>
  <c r="H1752" i="1" s="1"/>
  <c r="I1764" i="1"/>
  <c r="C1683" i="1"/>
  <c r="P1682" i="1"/>
  <c r="B1682" i="1" s="1"/>
  <c r="D1753" i="1" l="1"/>
  <c r="O1753" i="1"/>
  <c r="N1752" i="1"/>
  <c r="S1753" i="1"/>
  <c r="J1753" i="1"/>
  <c r="K1753" i="1" s="1"/>
  <c r="L1753" i="1" s="1"/>
  <c r="M1753" i="1" s="1"/>
  <c r="Q1752" i="1"/>
  <c r="R1752" i="1" s="1"/>
  <c r="T1753" i="1"/>
  <c r="G1753" i="1"/>
  <c r="H1753" i="1" s="1"/>
  <c r="A1754" i="1"/>
  <c r="E1753" i="1"/>
  <c r="F1754" i="1" s="1"/>
  <c r="C1684" i="1"/>
  <c r="P1683" i="1"/>
  <c r="B1683" i="1" s="1"/>
  <c r="I1765" i="1"/>
  <c r="D1754" i="1" l="1"/>
  <c r="O1754" i="1"/>
  <c r="I1766" i="1"/>
  <c r="C1685" i="1"/>
  <c r="P1684" i="1"/>
  <c r="B1684" i="1" s="1"/>
  <c r="N1753" i="1"/>
  <c r="A1755" i="1"/>
  <c r="E1754" i="1"/>
  <c r="F1755" i="1" s="1"/>
  <c r="J1754" i="1"/>
  <c r="K1754" i="1" s="1"/>
  <c r="L1754" i="1" s="1"/>
  <c r="M1754" i="1" s="1"/>
  <c r="Q1753" i="1"/>
  <c r="R1753" i="1" s="1"/>
  <c r="T1754" i="1"/>
  <c r="S1754" i="1"/>
  <c r="G1754" i="1"/>
  <c r="H1754" i="1" s="1"/>
  <c r="D1755" i="1" l="1"/>
  <c r="O1755" i="1"/>
  <c r="S1755" i="1"/>
  <c r="J1755" i="1"/>
  <c r="K1755" i="1" s="1"/>
  <c r="L1755" i="1" s="1"/>
  <c r="M1755" i="1" s="1"/>
  <c r="Q1754" i="1"/>
  <c r="R1754" i="1" s="1"/>
  <c r="T1755" i="1"/>
  <c r="G1755" i="1"/>
  <c r="H1755" i="1" s="1"/>
  <c r="C1686" i="1"/>
  <c r="P1685" i="1"/>
  <c r="B1685" i="1" s="1"/>
  <c r="I1767" i="1"/>
  <c r="N1754" i="1"/>
  <c r="A1756" i="1"/>
  <c r="E1755" i="1"/>
  <c r="F1756" i="1" s="1"/>
  <c r="D1756" i="1" l="1"/>
  <c r="O1756" i="1"/>
  <c r="E1756" i="1"/>
  <c r="F1757" i="1" s="1"/>
  <c r="A1757" i="1"/>
  <c r="I1768" i="1"/>
  <c r="C1687" i="1"/>
  <c r="P1686" i="1"/>
  <c r="B1686" i="1" s="1"/>
  <c r="J1756" i="1"/>
  <c r="K1756" i="1" s="1"/>
  <c r="L1756" i="1" s="1"/>
  <c r="M1756" i="1" s="1"/>
  <c r="Q1755" i="1"/>
  <c r="R1755" i="1" s="1"/>
  <c r="T1756" i="1"/>
  <c r="S1756" i="1"/>
  <c r="G1756" i="1"/>
  <c r="H1756" i="1" s="1"/>
  <c r="N1755" i="1"/>
  <c r="D1757" i="1" l="1"/>
  <c r="O1757" i="1"/>
  <c r="J1757" i="1"/>
  <c r="K1757" i="1" s="1"/>
  <c r="L1757" i="1" s="1"/>
  <c r="M1757" i="1" s="1"/>
  <c r="T1757" i="1"/>
  <c r="Q1756" i="1"/>
  <c r="R1756" i="1" s="1"/>
  <c r="S1757" i="1"/>
  <c r="G1757" i="1"/>
  <c r="H1757" i="1" s="1"/>
  <c r="I1769" i="1"/>
  <c r="N1756" i="1"/>
  <c r="C1688" i="1"/>
  <c r="P1687" i="1"/>
  <c r="B1687" i="1" s="1"/>
  <c r="A1758" i="1"/>
  <c r="E1757" i="1"/>
  <c r="F1758" i="1" s="1"/>
  <c r="D1758" i="1" l="1"/>
  <c r="O1758" i="1"/>
  <c r="N1757" i="1"/>
  <c r="A1759" i="1"/>
  <c r="E1758" i="1"/>
  <c r="F1759" i="1" s="1"/>
  <c r="C1689" i="1"/>
  <c r="P1688" i="1"/>
  <c r="B1688" i="1" s="1"/>
  <c r="S1758" i="1"/>
  <c r="Q1757" i="1"/>
  <c r="R1757" i="1" s="1"/>
  <c r="T1758" i="1"/>
  <c r="J1758" i="1"/>
  <c r="K1758" i="1" s="1"/>
  <c r="L1758" i="1" s="1"/>
  <c r="M1758" i="1" s="1"/>
  <c r="G1758" i="1"/>
  <c r="H1758" i="1" s="1"/>
  <c r="I1770" i="1"/>
  <c r="D1759" i="1" l="1"/>
  <c r="O1759" i="1"/>
  <c r="N1758" i="1"/>
  <c r="T1759" i="1"/>
  <c r="S1759" i="1"/>
  <c r="Q1758" i="1"/>
  <c r="R1758" i="1" s="1"/>
  <c r="J1759" i="1"/>
  <c r="K1759" i="1" s="1"/>
  <c r="L1759" i="1" s="1"/>
  <c r="M1759" i="1" s="1"/>
  <c r="G1759" i="1"/>
  <c r="H1759" i="1" s="1"/>
  <c r="I1771" i="1"/>
  <c r="C1690" i="1"/>
  <c r="P1689" i="1"/>
  <c r="B1689" i="1" s="1"/>
  <c r="E1759" i="1"/>
  <c r="F1760" i="1" s="1"/>
  <c r="A1760" i="1"/>
  <c r="D1760" i="1" l="1"/>
  <c r="O1760" i="1"/>
  <c r="E1760" i="1"/>
  <c r="F1761" i="1" s="1"/>
  <c r="A1761" i="1"/>
  <c r="I1772" i="1"/>
  <c r="C1691" i="1"/>
  <c r="P1690" i="1"/>
  <c r="B1690" i="1" s="1"/>
  <c r="N1759" i="1"/>
  <c r="T1760" i="1"/>
  <c r="S1760" i="1"/>
  <c r="Q1759" i="1"/>
  <c r="R1759" i="1" s="1"/>
  <c r="J1760" i="1"/>
  <c r="K1760" i="1" s="1"/>
  <c r="L1760" i="1" s="1"/>
  <c r="M1760" i="1" s="1"/>
  <c r="G1760" i="1"/>
  <c r="H1760" i="1" s="1"/>
  <c r="D1761" i="1" l="1"/>
  <c r="O1761" i="1"/>
  <c r="N1760" i="1"/>
  <c r="I1773" i="1"/>
  <c r="T1761" i="1"/>
  <c r="Q1760" i="1"/>
  <c r="R1760" i="1" s="1"/>
  <c r="S1761" i="1"/>
  <c r="J1761" i="1"/>
  <c r="K1761" i="1" s="1"/>
  <c r="L1761" i="1" s="1"/>
  <c r="M1761" i="1" s="1"/>
  <c r="G1761" i="1"/>
  <c r="H1761" i="1" s="1"/>
  <c r="C1692" i="1"/>
  <c r="P1691" i="1"/>
  <c r="B1691" i="1" s="1"/>
  <c r="A1762" i="1"/>
  <c r="E1761" i="1"/>
  <c r="F1762" i="1" s="1"/>
  <c r="D1762" i="1" l="1"/>
  <c r="O1762" i="1"/>
  <c r="N1761" i="1"/>
  <c r="C1693" i="1"/>
  <c r="P1692" i="1"/>
  <c r="B1692" i="1" s="1"/>
  <c r="E1762" i="1"/>
  <c r="F1763" i="1" s="1"/>
  <c r="A1763" i="1"/>
  <c r="J1762" i="1"/>
  <c r="K1762" i="1" s="1"/>
  <c r="L1762" i="1" s="1"/>
  <c r="M1762" i="1" s="1"/>
  <c r="S1762" i="1"/>
  <c r="Q1761" i="1"/>
  <c r="R1761" i="1" s="1"/>
  <c r="T1762" i="1"/>
  <c r="G1762" i="1"/>
  <c r="H1762" i="1" s="1"/>
  <c r="I1774" i="1"/>
  <c r="D1763" i="1" l="1"/>
  <c r="O1763" i="1"/>
  <c r="A1764" i="1"/>
  <c r="E1763" i="1"/>
  <c r="F1764" i="1" s="1"/>
  <c r="C1694" i="1"/>
  <c r="P1693" i="1"/>
  <c r="B1693" i="1" s="1"/>
  <c r="J1763" i="1"/>
  <c r="K1763" i="1" s="1"/>
  <c r="L1763" i="1" s="1"/>
  <c r="M1763" i="1" s="1"/>
  <c r="S1763" i="1"/>
  <c r="Q1762" i="1"/>
  <c r="R1762" i="1" s="1"/>
  <c r="T1763" i="1"/>
  <c r="G1763" i="1"/>
  <c r="H1763" i="1" s="1"/>
  <c r="N1762" i="1"/>
  <c r="I1775" i="1"/>
  <c r="D1764" i="1" l="1"/>
  <c r="O1764" i="1"/>
  <c r="N1763" i="1"/>
  <c r="I1776" i="1"/>
  <c r="C1695" i="1"/>
  <c r="P1694" i="1"/>
  <c r="B1694" i="1" s="1"/>
  <c r="A1765" i="1"/>
  <c r="E1764" i="1"/>
  <c r="F1765" i="1" s="1"/>
  <c r="J1764" i="1"/>
  <c r="K1764" i="1" s="1"/>
  <c r="L1764" i="1" s="1"/>
  <c r="M1764" i="1" s="1"/>
  <c r="T1764" i="1"/>
  <c r="Q1763" i="1"/>
  <c r="R1763" i="1" s="1"/>
  <c r="S1764" i="1"/>
  <c r="G1764" i="1"/>
  <c r="H1764" i="1" s="1"/>
  <c r="D1765" i="1" l="1"/>
  <c r="O1765" i="1"/>
  <c r="N1764" i="1"/>
  <c r="I1777" i="1"/>
  <c r="A1766" i="1"/>
  <c r="E1765" i="1"/>
  <c r="F1766" i="1" s="1"/>
  <c r="S1765" i="1"/>
  <c r="Q1764" i="1"/>
  <c r="R1764" i="1" s="1"/>
  <c r="T1765" i="1"/>
  <c r="J1765" i="1"/>
  <c r="K1765" i="1" s="1"/>
  <c r="L1765" i="1" s="1"/>
  <c r="M1765" i="1" s="1"/>
  <c r="G1765" i="1"/>
  <c r="H1765" i="1" s="1"/>
  <c r="C1696" i="1"/>
  <c r="P1695" i="1"/>
  <c r="B1695" i="1" s="1"/>
  <c r="D1766" i="1" l="1"/>
  <c r="O1766" i="1"/>
  <c r="N1765" i="1"/>
  <c r="E1766" i="1"/>
  <c r="F1767" i="1" s="1"/>
  <c r="A1767" i="1"/>
  <c r="C1697" i="1"/>
  <c r="P1696" i="1"/>
  <c r="B1696" i="1" s="1"/>
  <c r="S1766" i="1"/>
  <c r="Q1765" i="1"/>
  <c r="R1765" i="1" s="1"/>
  <c r="T1766" i="1"/>
  <c r="J1766" i="1"/>
  <c r="K1766" i="1" s="1"/>
  <c r="L1766" i="1" s="1"/>
  <c r="M1766" i="1" s="1"/>
  <c r="G1766" i="1"/>
  <c r="H1766" i="1" s="1"/>
  <c r="I1778" i="1"/>
  <c r="D1767" i="1" l="1"/>
  <c r="E1767" i="1" s="1"/>
  <c r="F1768" i="1" s="1"/>
  <c r="O1767" i="1"/>
  <c r="N1766" i="1"/>
  <c r="I1779" i="1"/>
  <c r="J1767" i="1"/>
  <c r="K1767" i="1" s="1"/>
  <c r="L1767" i="1" s="1"/>
  <c r="M1767" i="1" s="1"/>
  <c r="S1767" i="1"/>
  <c r="Q1766" i="1"/>
  <c r="R1766" i="1" s="1"/>
  <c r="T1767" i="1"/>
  <c r="G1767" i="1"/>
  <c r="H1767" i="1" s="1"/>
  <c r="A1768" i="1"/>
  <c r="C1698" i="1"/>
  <c r="P1697" i="1"/>
  <c r="B1697" i="1" s="1"/>
  <c r="D1768" i="1" l="1"/>
  <c r="O1768" i="1"/>
  <c r="N1767" i="1"/>
  <c r="I1780" i="1"/>
  <c r="C1699" i="1"/>
  <c r="P1698" i="1"/>
  <c r="B1698" i="1" s="1"/>
  <c r="E1768" i="1"/>
  <c r="F1769" i="1" s="1"/>
  <c r="A1769" i="1"/>
  <c r="S1768" i="1"/>
  <c r="J1768" i="1"/>
  <c r="K1768" i="1" s="1"/>
  <c r="L1768" i="1" s="1"/>
  <c r="M1768" i="1" s="1"/>
  <c r="Q1767" i="1"/>
  <c r="R1767" i="1" s="1"/>
  <c r="T1768" i="1"/>
  <c r="G1768" i="1"/>
  <c r="H1768" i="1" s="1"/>
  <c r="D1769" i="1" l="1"/>
  <c r="O1769" i="1"/>
  <c r="N1768" i="1"/>
  <c r="I1781" i="1"/>
  <c r="J1769" i="1"/>
  <c r="K1769" i="1" s="1"/>
  <c r="L1769" i="1" s="1"/>
  <c r="M1769" i="1" s="1"/>
  <c r="Q1768" i="1"/>
  <c r="R1768" i="1" s="1"/>
  <c r="T1769" i="1"/>
  <c r="S1769" i="1"/>
  <c r="G1769" i="1"/>
  <c r="H1769" i="1" s="1"/>
  <c r="A1770" i="1"/>
  <c r="E1769" i="1"/>
  <c r="F1770" i="1" s="1"/>
  <c r="C1700" i="1"/>
  <c r="P1699" i="1"/>
  <c r="B1699" i="1" s="1"/>
  <c r="D1770" i="1" l="1"/>
  <c r="O1770" i="1"/>
  <c r="N1769" i="1"/>
  <c r="I1782" i="1"/>
  <c r="C1701" i="1"/>
  <c r="P1700" i="1"/>
  <c r="B1700" i="1" s="1"/>
  <c r="E1770" i="1"/>
  <c r="F1771" i="1" s="1"/>
  <c r="A1771" i="1"/>
  <c r="S1770" i="1"/>
  <c r="T1770" i="1"/>
  <c r="Q1769" i="1"/>
  <c r="R1769" i="1" s="1"/>
  <c r="J1770" i="1"/>
  <c r="K1770" i="1" s="1"/>
  <c r="L1770" i="1" s="1"/>
  <c r="M1770" i="1" s="1"/>
  <c r="G1770" i="1"/>
  <c r="D1771" i="1" l="1"/>
  <c r="O1771" i="1"/>
  <c r="G1771" i="1"/>
  <c r="H1771" i="1" s="1"/>
  <c r="E1771" i="1"/>
  <c r="F1772" i="1" s="1"/>
  <c r="A1772" i="1"/>
  <c r="I1783" i="1"/>
  <c r="C1702" i="1"/>
  <c r="P1701" i="1"/>
  <c r="B1701" i="1" s="1"/>
  <c r="J1771" i="1"/>
  <c r="K1771" i="1" s="1"/>
  <c r="L1771" i="1" s="1"/>
  <c r="M1771" i="1" s="1"/>
  <c r="S1771" i="1"/>
  <c r="Q1770" i="1"/>
  <c r="R1770" i="1" s="1"/>
  <c r="T1771" i="1"/>
  <c r="H1770" i="1"/>
  <c r="N1770" i="1" s="1"/>
  <c r="D1772" i="1" l="1"/>
  <c r="O1772" i="1"/>
  <c r="N1771" i="1"/>
  <c r="G1772" i="1"/>
  <c r="H1772" i="1" s="1"/>
  <c r="I1784" i="1"/>
  <c r="C1703" i="1"/>
  <c r="P1702" i="1"/>
  <c r="B1702" i="1" s="1"/>
  <c r="S1772" i="1"/>
  <c r="J1772" i="1"/>
  <c r="K1772" i="1" s="1"/>
  <c r="L1772" i="1" s="1"/>
  <c r="M1772" i="1" s="1"/>
  <c r="Q1771" i="1"/>
  <c r="R1771" i="1" s="1"/>
  <c r="T1772" i="1"/>
  <c r="A1773" i="1"/>
  <c r="E1772" i="1"/>
  <c r="F1773" i="1" s="1"/>
  <c r="D1773" i="1" l="1"/>
  <c r="O1773" i="1"/>
  <c r="G1773" i="1"/>
  <c r="H1773" i="1" s="1"/>
  <c r="N1772" i="1"/>
  <c r="I1785" i="1"/>
  <c r="A1774" i="1"/>
  <c r="E1773" i="1"/>
  <c r="F1774" i="1" s="1"/>
  <c r="S1773" i="1"/>
  <c r="Q1772" i="1"/>
  <c r="R1772" i="1" s="1"/>
  <c r="T1773" i="1"/>
  <c r="J1773" i="1"/>
  <c r="K1773" i="1" s="1"/>
  <c r="L1773" i="1" s="1"/>
  <c r="M1773" i="1" s="1"/>
  <c r="C1704" i="1"/>
  <c r="P1703" i="1"/>
  <c r="B1703" i="1" s="1"/>
  <c r="D1774" i="1" l="1"/>
  <c r="E1774" i="1" s="1"/>
  <c r="F1775" i="1" s="1"/>
  <c r="O1774" i="1"/>
  <c r="A1775" i="1"/>
  <c r="N1773" i="1"/>
  <c r="T1774" i="1"/>
  <c r="J1774" i="1"/>
  <c r="K1774" i="1" s="1"/>
  <c r="L1774" i="1" s="1"/>
  <c r="M1774" i="1" s="1"/>
  <c r="Q1773" i="1"/>
  <c r="R1773" i="1" s="1"/>
  <c r="S1774" i="1"/>
  <c r="C1705" i="1"/>
  <c r="P1704" i="1"/>
  <c r="B1704" i="1" s="1"/>
  <c r="G1774" i="1"/>
  <c r="I1786" i="1"/>
  <c r="D1775" i="1" l="1"/>
  <c r="O1775" i="1"/>
  <c r="G1775" i="1"/>
  <c r="H1775" i="1" s="1"/>
  <c r="I1787" i="1"/>
  <c r="E1775" i="1"/>
  <c r="F1776" i="1" s="1"/>
  <c r="A1776" i="1"/>
  <c r="H1774" i="1"/>
  <c r="N1774" i="1" s="1"/>
  <c r="C1706" i="1"/>
  <c r="P1705" i="1"/>
  <c r="B1705" i="1" s="1"/>
  <c r="J1775" i="1"/>
  <c r="K1775" i="1" s="1"/>
  <c r="L1775" i="1" s="1"/>
  <c r="M1775" i="1" s="1"/>
  <c r="T1775" i="1"/>
  <c r="Q1774" i="1"/>
  <c r="R1774" i="1" s="1"/>
  <c r="S1775" i="1"/>
  <c r="D1776" i="1" l="1"/>
  <c r="O1776" i="1"/>
  <c r="G1776" i="1"/>
  <c r="H1776" i="1" s="1"/>
  <c r="N1775" i="1"/>
  <c r="C1707" i="1"/>
  <c r="P1706" i="1"/>
  <c r="B1706" i="1" s="1"/>
  <c r="T1776" i="1"/>
  <c r="S1776" i="1"/>
  <c r="Q1775" i="1"/>
  <c r="R1775" i="1" s="1"/>
  <c r="J1776" i="1"/>
  <c r="K1776" i="1" s="1"/>
  <c r="L1776" i="1" s="1"/>
  <c r="M1776" i="1" s="1"/>
  <c r="A1777" i="1"/>
  <c r="E1776" i="1"/>
  <c r="F1777" i="1" s="1"/>
  <c r="I1788" i="1"/>
  <c r="D1777" i="1" l="1"/>
  <c r="O1777" i="1"/>
  <c r="N1776" i="1"/>
  <c r="I1789" i="1"/>
  <c r="E1777" i="1"/>
  <c r="F1778" i="1" s="1"/>
  <c r="A1778" i="1"/>
  <c r="J1777" i="1"/>
  <c r="K1777" i="1" s="1"/>
  <c r="L1777" i="1" s="1"/>
  <c r="M1777" i="1" s="1"/>
  <c r="Q1776" i="1"/>
  <c r="R1776" i="1" s="1"/>
  <c r="T1777" i="1"/>
  <c r="S1777" i="1"/>
  <c r="G1777" i="1"/>
  <c r="C1708" i="1"/>
  <c r="P1707" i="1"/>
  <c r="B1707" i="1" s="1"/>
  <c r="D1778" i="1" l="1"/>
  <c r="O1778" i="1"/>
  <c r="G1778" i="1"/>
  <c r="H1778" i="1" s="1"/>
  <c r="H1777" i="1"/>
  <c r="N1777" i="1" s="1"/>
  <c r="E1778" i="1"/>
  <c r="F1779" i="1" s="1"/>
  <c r="A1779" i="1"/>
  <c r="I1790" i="1"/>
  <c r="C1709" i="1"/>
  <c r="P1708" i="1"/>
  <c r="B1708" i="1" s="1"/>
  <c r="J1778" i="1"/>
  <c r="K1778" i="1" s="1"/>
  <c r="L1778" i="1" s="1"/>
  <c r="M1778" i="1" s="1"/>
  <c r="S1778" i="1"/>
  <c r="Q1777" i="1"/>
  <c r="R1777" i="1" s="1"/>
  <c r="T1778" i="1"/>
  <c r="D1779" i="1" l="1"/>
  <c r="O1779" i="1"/>
  <c r="N1778" i="1"/>
  <c r="T1779" i="1"/>
  <c r="S1779" i="1"/>
  <c r="Q1778" i="1"/>
  <c r="R1778" i="1" s="1"/>
  <c r="J1779" i="1"/>
  <c r="K1779" i="1" s="1"/>
  <c r="L1779" i="1" s="1"/>
  <c r="M1779" i="1" s="1"/>
  <c r="C1710" i="1"/>
  <c r="P1709" i="1"/>
  <c r="B1709" i="1" s="1"/>
  <c r="G1779" i="1"/>
  <c r="H1779" i="1" s="1"/>
  <c r="I1791" i="1"/>
  <c r="E1779" i="1"/>
  <c r="F1780" i="1" s="1"/>
  <c r="A1780" i="1"/>
  <c r="D1780" i="1" l="1"/>
  <c r="O1780" i="1"/>
  <c r="N1779" i="1"/>
  <c r="C1711" i="1"/>
  <c r="P1710" i="1"/>
  <c r="B1710" i="1" s="1"/>
  <c r="J1780" i="1"/>
  <c r="K1780" i="1" s="1"/>
  <c r="L1780" i="1" s="1"/>
  <c r="M1780" i="1" s="1"/>
  <c r="T1780" i="1"/>
  <c r="Q1779" i="1"/>
  <c r="R1779" i="1" s="1"/>
  <c r="S1780" i="1"/>
  <c r="G1780" i="1"/>
  <c r="H1780" i="1" s="1"/>
  <c r="I1792" i="1"/>
  <c r="E1780" i="1"/>
  <c r="F1781" i="1" s="1"/>
  <c r="A1781" i="1"/>
  <c r="D1781" i="1" l="1"/>
  <c r="O1781" i="1"/>
  <c r="N1780" i="1"/>
  <c r="I1793" i="1"/>
  <c r="E1781" i="1"/>
  <c r="F1782" i="1" s="1"/>
  <c r="A1782" i="1"/>
  <c r="C1712" i="1"/>
  <c r="P1711" i="1"/>
  <c r="B1711" i="1" s="1"/>
  <c r="T1781" i="1"/>
  <c r="S1781" i="1"/>
  <c r="Q1780" i="1"/>
  <c r="R1780" i="1" s="1"/>
  <c r="J1781" i="1"/>
  <c r="K1781" i="1" s="1"/>
  <c r="L1781" i="1" s="1"/>
  <c r="M1781" i="1" s="1"/>
  <c r="G1781" i="1"/>
  <c r="D1782" i="1" l="1"/>
  <c r="O1782" i="1"/>
  <c r="G1782" i="1"/>
  <c r="H1782" i="1" s="1"/>
  <c r="A1783" i="1"/>
  <c r="E1782" i="1"/>
  <c r="F1783" i="1" s="1"/>
  <c r="I1794" i="1"/>
  <c r="C1713" i="1"/>
  <c r="P1712" i="1"/>
  <c r="B1712" i="1" s="1"/>
  <c r="H1781" i="1"/>
  <c r="N1781" i="1" s="1"/>
  <c r="S1782" i="1"/>
  <c r="T1782" i="1"/>
  <c r="Q1781" i="1"/>
  <c r="R1781" i="1" s="1"/>
  <c r="J1782" i="1"/>
  <c r="K1782" i="1" s="1"/>
  <c r="L1782" i="1" s="1"/>
  <c r="M1782" i="1" s="1"/>
  <c r="D1783" i="1" l="1"/>
  <c r="O1783" i="1"/>
  <c r="G1783" i="1"/>
  <c r="H1783" i="1" s="1"/>
  <c r="N1782" i="1"/>
  <c r="I1795" i="1"/>
  <c r="C1714" i="1"/>
  <c r="P1713" i="1"/>
  <c r="B1713" i="1" s="1"/>
  <c r="E1783" i="1"/>
  <c r="F1784" i="1" s="1"/>
  <c r="A1784" i="1"/>
  <c r="T1783" i="1"/>
  <c r="J1783" i="1"/>
  <c r="K1783" i="1" s="1"/>
  <c r="L1783" i="1" s="1"/>
  <c r="M1783" i="1" s="1"/>
  <c r="Q1782" i="1"/>
  <c r="R1782" i="1" s="1"/>
  <c r="S1783" i="1"/>
  <c r="D1784" i="1" l="1"/>
  <c r="O1784" i="1"/>
  <c r="G1784" i="1"/>
  <c r="H1784" i="1" s="1"/>
  <c r="N1783" i="1"/>
  <c r="E1784" i="1"/>
  <c r="F1785" i="1" s="1"/>
  <c r="A1785" i="1"/>
  <c r="C1715" i="1"/>
  <c r="P1714" i="1"/>
  <c r="B1714" i="1" s="1"/>
  <c r="J1784" i="1"/>
  <c r="K1784" i="1" s="1"/>
  <c r="L1784" i="1" s="1"/>
  <c r="M1784" i="1" s="1"/>
  <c r="S1784" i="1"/>
  <c r="Q1783" i="1"/>
  <c r="R1783" i="1" s="1"/>
  <c r="T1784" i="1"/>
  <c r="I1796" i="1"/>
  <c r="D1785" i="1" l="1"/>
  <c r="O1785" i="1"/>
  <c r="G1785" i="1"/>
  <c r="H1785" i="1" s="1"/>
  <c r="N1784" i="1"/>
  <c r="S1785" i="1"/>
  <c r="J1785" i="1"/>
  <c r="K1785" i="1" s="1"/>
  <c r="L1785" i="1" s="1"/>
  <c r="M1785" i="1" s="1"/>
  <c r="Q1784" i="1"/>
  <c r="R1784" i="1" s="1"/>
  <c r="T1785" i="1"/>
  <c r="I1797" i="1"/>
  <c r="C1716" i="1"/>
  <c r="P1715" i="1"/>
  <c r="B1715" i="1" s="1"/>
  <c r="A1786" i="1"/>
  <c r="E1785" i="1"/>
  <c r="F1786" i="1" s="1"/>
  <c r="D1786" i="1" l="1"/>
  <c r="O1786" i="1"/>
  <c r="N1785" i="1"/>
  <c r="E1786" i="1"/>
  <c r="F1787" i="1" s="1"/>
  <c r="A1787" i="1"/>
  <c r="C1717" i="1"/>
  <c r="P1716" i="1"/>
  <c r="B1716" i="1" s="1"/>
  <c r="T1786" i="1"/>
  <c r="S1786" i="1"/>
  <c r="Q1785" i="1"/>
  <c r="R1785" i="1" s="1"/>
  <c r="J1786" i="1"/>
  <c r="K1786" i="1" s="1"/>
  <c r="L1786" i="1" s="1"/>
  <c r="M1786" i="1" s="1"/>
  <c r="G1786" i="1"/>
  <c r="H1786" i="1" s="1"/>
  <c r="I1798" i="1"/>
  <c r="D1787" i="1" l="1"/>
  <c r="O1787" i="1"/>
  <c r="N1786" i="1"/>
  <c r="C1718" i="1"/>
  <c r="P1717" i="1"/>
  <c r="B1717" i="1" s="1"/>
  <c r="I1799" i="1"/>
  <c r="J1787" i="1"/>
  <c r="K1787" i="1" s="1"/>
  <c r="L1787" i="1" s="1"/>
  <c r="M1787" i="1" s="1"/>
  <c r="S1787" i="1"/>
  <c r="Q1786" i="1"/>
  <c r="R1786" i="1" s="1"/>
  <c r="T1787" i="1"/>
  <c r="G1787" i="1"/>
  <c r="H1787" i="1" s="1"/>
  <c r="A1788" i="1"/>
  <c r="E1787" i="1"/>
  <c r="F1788" i="1" s="1"/>
  <c r="D1788" i="1" l="1"/>
  <c r="O1788" i="1"/>
  <c r="G1788" i="1"/>
  <c r="H1788" i="1" s="1"/>
  <c r="I1800" i="1"/>
  <c r="C1719" i="1"/>
  <c r="P1718" i="1"/>
  <c r="B1718" i="1" s="1"/>
  <c r="J1788" i="1"/>
  <c r="K1788" i="1" s="1"/>
  <c r="L1788" i="1" s="1"/>
  <c r="M1788" i="1" s="1"/>
  <c r="T1788" i="1"/>
  <c r="Q1787" i="1"/>
  <c r="R1787" i="1" s="1"/>
  <c r="S1788" i="1"/>
  <c r="N1787" i="1"/>
  <c r="A1789" i="1"/>
  <c r="E1788" i="1"/>
  <c r="F1789" i="1" s="1"/>
  <c r="D1789" i="1" l="1"/>
  <c r="O1789" i="1"/>
  <c r="C1720" i="1"/>
  <c r="P1719" i="1"/>
  <c r="B1719" i="1" s="1"/>
  <c r="N1788" i="1"/>
  <c r="I1801" i="1"/>
  <c r="E1789" i="1"/>
  <c r="F1790" i="1" s="1"/>
  <c r="A1790" i="1"/>
  <c r="J1789" i="1"/>
  <c r="K1789" i="1" s="1"/>
  <c r="L1789" i="1" s="1"/>
  <c r="M1789" i="1" s="1"/>
  <c r="T1789" i="1"/>
  <c r="Q1788" i="1"/>
  <c r="R1788" i="1" s="1"/>
  <c r="S1789" i="1"/>
  <c r="G1789" i="1"/>
  <c r="D1790" i="1" l="1"/>
  <c r="O1790" i="1"/>
  <c r="G1790" i="1"/>
  <c r="H1790" i="1" s="1"/>
  <c r="E1790" i="1"/>
  <c r="F1791" i="1" s="1"/>
  <c r="A1791" i="1"/>
  <c r="I1802" i="1"/>
  <c r="C1721" i="1"/>
  <c r="P1720" i="1"/>
  <c r="B1720" i="1" s="1"/>
  <c r="T1790" i="1"/>
  <c r="S1790" i="1"/>
  <c r="Q1789" i="1"/>
  <c r="R1789" i="1" s="1"/>
  <c r="J1790" i="1"/>
  <c r="K1790" i="1" s="1"/>
  <c r="L1790" i="1" s="1"/>
  <c r="M1790" i="1" s="1"/>
  <c r="H1789" i="1"/>
  <c r="N1789" i="1" s="1"/>
  <c r="D1791" i="1" l="1"/>
  <c r="E1791" i="1" s="1"/>
  <c r="F1792" i="1" s="1"/>
  <c r="O1791" i="1"/>
  <c r="G1791" i="1"/>
  <c r="H1791" i="1" s="1"/>
  <c r="N1790" i="1"/>
  <c r="A1792" i="1"/>
  <c r="C1722" i="1"/>
  <c r="P1721" i="1"/>
  <c r="B1721" i="1" s="1"/>
  <c r="I1803" i="1"/>
  <c r="T1791" i="1"/>
  <c r="S1791" i="1"/>
  <c r="J1791" i="1"/>
  <c r="K1791" i="1" s="1"/>
  <c r="L1791" i="1" s="1"/>
  <c r="M1791" i="1" s="1"/>
  <c r="Q1790" i="1"/>
  <c r="R1790" i="1" s="1"/>
  <c r="D1792" i="1" l="1"/>
  <c r="O1792" i="1"/>
  <c r="G1792" i="1"/>
  <c r="H1792" i="1" s="1"/>
  <c r="N1791" i="1"/>
  <c r="T1792" i="1"/>
  <c r="S1792" i="1"/>
  <c r="Q1791" i="1"/>
  <c r="R1791" i="1" s="1"/>
  <c r="J1792" i="1"/>
  <c r="K1792" i="1" s="1"/>
  <c r="L1792" i="1" s="1"/>
  <c r="M1792" i="1" s="1"/>
  <c r="I1804" i="1"/>
  <c r="C1723" i="1"/>
  <c r="P1722" i="1"/>
  <c r="B1722" i="1" s="1"/>
  <c r="A1793" i="1"/>
  <c r="E1792" i="1"/>
  <c r="F1793" i="1" s="1"/>
  <c r="D1793" i="1" l="1"/>
  <c r="E1793" i="1" s="1"/>
  <c r="F1794" i="1" s="1"/>
  <c r="O1793" i="1"/>
  <c r="N1792" i="1"/>
  <c r="S1793" i="1"/>
  <c r="J1793" i="1"/>
  <c r="K1793" i="1" s="1"/>
  <c r="L1793" i="1" s="1"/>
  <c r="M1793" i="1" s="1"/>
  <c r="Q1792" i="1"/>
  <c r="R1792" i="1" s="1"/>
  <c r="T1793" i="1"/>
  <c r="G1793" i="1"/>
  <c r="H1793" i="1" s="1"/>
  <c r="I1805" i="1"/>
  <c r="A1794" i="1"/>
  <c r="C1724" i="1"/>
  <c r="P1723" i="1"/>
  <c r="B1723" i="1" s="1"/>
  <c r="D1794" i="1" l="1"/>
  <c r="E1794" i="1" s="1"/>
  <c r="F1795" i="1" s="1"/>
  <c r="O1794" i="1"/>
  <c r="A1795" i="1"/>
  <c r="I1806" i="1"/>
  <c r="G1794" i="1"/>
  <c r="H1794" i="1" s="1"/>
  <c r="C1725" i="1"/>
  <c r="P1724" i="1"/>
  <c r="B1724" i="1" s="1"/>
  <c r="J1794" i="1"/>
  <c r="K1794" i="1" s="1"/>
  <c r="L1794" i="1" s="1"/>
  <c r="M1794" i="1" s="1"/>
  <c r="T1794" i="1"/>
  <c r="Q1793" i="1"/>
  <c r="R1793" i="1" s="1"/>
  <c r="S1794" i="1"/>
  <c r="N1793" i="1"/>
  <c r="D1795" i="1" l="1"/>
  <c r="O1795" i="1"/>
  <c r="I1807" i="1"/>
  <c r="A1796" i="1"/>
  <c r="E1795" i="1"/>
  <c r="F1796" i="1" s="1"/>
  <c r="J1795" i="1"/>
  <c r="K1795" i="1" s="1"/>
  <c r="L1795" i="1" s="1"/>
  <c r="M1795" i="1" s="1"/>
  <c r="S1795" i="1"/>
  <c r="Q1794" i="1"/>
  <c r="R1794" i="1" s="1"/>
  <c r="T1795" i="1"/>
  <c r="N1794" i="1"/>
  <c r="C1726" i="1"/>
  <c r="P1725" i="1"/>
  <c r="B1725" i="1" s="1"/>
  <c r="G1795" i="1"/>
  <c r="H1795" i="1" s="1"/>
  <c r="D1796" i="1" l="1"/>
  <c r="O1796" i="1"/>
  <c r="N1795" i="1"/>
  <c r="A1797" i="1"/>
  <c r="E1796" i="1"/>
  <c r="F1797" i="1" s="1"/>
  <c r="J1796" i="1"/>
  <c r="K1796" i="1" s="1"/>
  <c r="L1796" i="1" s="1"/>
  <c r="M1796" i="1" s="1"/>
  <c r="T1796" i="1"/>
  <c r="Q1795" i="1"/>
  <c r="R1795" i="1" s="1"/>
  <c r="S1796" i="1"/>
  <c r="G1796" i="1"/>
  <c r="C1727" i="1"/>
  <c r="P1726" i="1"/>
  <c r="B1726" i="1" s="1"/>
  <c r="I1808" i="1"/>
  <c r="D1797" i="1" l="1"/>
  <c r="O1797" i="1"/>
  <c r="G1797" i="1"/>
  <c r="H1797" i="1" s="1"/>
  <c r="J1797" i="1"/>
  <c r="K1797" i="1" s="1"/>
  <c r="L1797" i="1" s="1"/>
  <c r="M1797" i="1" s="1"/>
  <c r="T1797" i="1"/>
  <c r="Q1796" i="1"/>
  <c r="R1796" i="1" s="1"/>
  <c r="S1797" i="1"/>
  <c r="I1809" i="1"/>
  <c r="H1796" i="1"/>
  <c r="N1796" i="1" s="1"/>
  <c r="C1728" i="1"/>
  <c r="P1727" i="1"/>
  <c r="B1727" i="1" s="1"/>
  <c r="E1797" i="1"/>
  <c r="F1798" i="1" s="1"/>
  <c r="A1798" i="1"/>
  <c r="D1798" i="1" l="1"/>
  <c r="O1798" i="1"/>
  <c r="N1797" i="1"/>
  <c r="E1798" i="1"/>
  <c r="F1799" i="1" s="1"/>
  <c r="A1799" i="1"/>
  <c r="C1729" i="1"/>
  <c r="P1728" i="1"/>
  <c r="B1728" i="1" s="1"/>
  <c r="T1798" i="1"/>
  <c r="Q1797" i="1"/>
  <c r="R1797" i="1" s="1"/>
  <c r="S1798" i="1"/>
  <c r="J1798" i="1"/>
  <c r="K1798" i="1" s="1"/>
  <c r="L1798" i="1" s="1"/>
  <c r="M1798" i="1" s="1"/>
  <c r="G1798" i="1"/>
  <c r="I1810" i="1"/>
  <c r="D1799" i="1" l="1"/>
  <c r="O1799" i="1"/>
  <c r="G1799" i="1"/>
  <c r="H1799" i="1" s="1"/>
  <c r="C1730" i="1"/>
  <c r="P1729" i="1"/>
  <c r="B1729" i="1" s="1"/>
  <c r="T1799" i="1"/>
  <c r="S1799" i="1"/>
  <c r="Q1798" i="1"/>
  <c r="R1798" i="1" s="1"/>
  <c r="J1799" i="1"/>
  <c r="K1799" i="1" s="1"/>
  <c r="L1799" i="1" s="1"/>
  <c r="M1799" i="1" s="1"/>
  <c r="I1811" i="1"/>
  <c r="H1798" i="1"/>
  <c r="N1798" i="1" s="1"/>
  <c r="E1799" i="1"/>
  <c r="F1800" i="1" s="1"/>
  <c r="A1800" i="1"/>
  <c r="D1800" i="1" l="1"/>
  <c r="O1800" i="1"/>
  <c r="N1799" i="1"/>
  <c r="I1812" i="1"/>
  <c r="T1800" i="1"/>
  <c r="J1800" i="1"/>
  <c r="K1800" i="1" s="1"/>
  <c r="L1800" i="1" s="1"/>
  <c r="M1800" i="1" s="1"/>
  <c r="Q1799" i="1"/>
  <c r="R1799" i="1" s="1"/>
  <c r="S1800" i="1"/>
  <c r="E1800" i="1"/>
  <c r="F1801" i="1" s="1"/>
  <c r="A1801" i="1"/>
  <c r="C1731" i="1"/>
  <c r="P1730" i="1"/>
  <c r="B1730" i="1" s="1"/>
  <c r="G1800" i="1"/>
  <c r="D1801" i="1" l="1"/>
  <c r="O1801" i="1"/>
  <c r="G1801" i="1"/>
  <c r="H1801" i="1" s="1"/>
  <c r="E1801" i="1"/>
  <c r="F1802" i="1" s="1"/>
  <c r="A1802" i="1"/>
  <c r="I1813" i="1"/>
  <c r="C1732" i="1"/>
  <c r="P1731" i="1"/>
  <c r="B1731" i="1" s="1"/>
  <c r="H1800" i="1"/>
  <c r="N1800" i="1" s="1"/>
  <c r="S1801" i="1"/>
  <c r="J1801" i="1"/>
  <c r="K1801" i="1" s="1"/>
  <c r="L1801" i="1" s="1"/>
  <c r="M1801" i="1" s="1"/>
  <c r="Q1800" i="1"/>
  <c r="R1800" i="1" s="1"/>
  <c r="T1801" i="1"/>
  <c r="D1802" i="1" l="1"/>
  <c r="O1802" i="1"/>
  <c r="J1802" i="1"/>
  <c r="K1802" i="1" s="1"/>
  <c r="L1802" i="1" s="1"/>
  <c r="M1802" i="1" s="1"/>
  <c r="Q1801" i="1"/>
  <c r="R1801" i="1" s="1"/>
  <c r="T1802" i="1"/>
  <c r="S1802" i="1"/>
  <c r="G1802" i="1"/>
  <c r="N1801" i="1"/>
  <c r="E1802" i="1"/>
  <c r="F1803" i="1" s="1"/>
  <c r="A1803" i="1"/>
  <c r="I1814" i="1"/>
  <c r="C1733" i="1"/>
  <c r="P1732" i="1"/>
  <c r="B1732" i="1" s="1"/>
  <c r="D1803" i="1" l="1"/>
  <c r="O1803" i="1"/>
  <c r="G1803" i="1"/>
  <c r="H1803" i="1" s="1"/>
  <c r="S1803" i="1"/>
  <c r="Q1802" i="1"/>
  <c r="R1802" i="1" s="1"/>
  <c r="T1803" i="1"/>
  <c r="J1803" i="1"/>
  <c r="K1803" i="1" s="1"/>
  <c r="L1803" i="1" s="1"/>
  <c r="M1803" i="1" s="1"/>
  <c r="H1802" i="1"/>
  <c r="N1802" i="1" s="1"/>
  <c r="I1815" i="1"/>
  <c r="C1734" i="1"/>
  <c r="P1733" i="1"/>
  <c r="B1733" i="1" s="1"/>
  <c r="A1804" i="1"/>
  <c r="E1803" i="1"/>
  <c r="F1804" i="1" s="1"/>
  <c r="D1804" i="1" l="1"/>
  <c r="O1804" i="1"/>
  <c r="G1804" i="1"/>
  <c r="H1804" i="1" s="1"/>
  <c r="N1803" i="1"/>
  <c r="E1804" i="1"/>
  <c r="F1805" i="1" s="1"/>
  <c r="A1805" i="1"/>
  <c r="C1735" i="1"/>
  <c r="P1734" i="1"/>
  <c r="B1734" i="1" s="1"/>
  <c r="J1804" i="1"/>
  <c r="K1804" i="1" s="1"/>
  <c r="L1804" i="1" s="1"/>
  <c r="M1804" i="1" s="1"/>
  <c r="S1804" i="1"/>
  <c r="Q1803" i="1"/>
  <c r="R1803" i="1" s="1"/>
  <c r="T1804" i="1"/>
  <c r="I1816" i="1"/>
  <c r="D1805" i="1" l="1"/>
  <c r="E1805" i="1" s="1"/>
  <c r="F1806" i="1" s="1"/>
  <c r="O1805" i="1"/>
  <c r="A1806" i="1"/>
  <c r="N1804" i="1"/>
  <c r="C1736" i="1"/>
  <c r="P1735" i="1"/>
  <c r="B1735" i="1" s="1"/>
  <c r="I1817" i="1"/>
  <c r="S1805" i="1"/>
  <c r="T1805" i="1"/>
  <c r="J1805" i="1"/>
  <c r="K1805" i="1" s="1"/>
  <c r="L1805" i="1" s="1"/>
  <c r="M1805" i="1" s="1"/>
  <c r="Q1804" i="1"/>
  <c r="R1804" i="1" s="1"/>
  <c r="G1805" i="1"/>
  <c r="G1806" i="1" s="1"/>
  <c r="D1806" i="1" l="1"/>
  <c r="O1806" i="1"/>
  <c r="H1806" i="1"/>
  <c r="H1805" i="1"/>
  <c r="N1805" i="1" s="1"/>
  <c r="I1818" i="1"/>
  <c r="C1737" i="1"/>
  <c r="P1736" i="1"/>
  <c r="B1736" i="1" s="1"/>
  <c r="G1807" i="1"/>
  <c r="E1806" i="1"/>
  <c r="F1807" i="1" s="1"/>
  <c r="A1807" i="1"/>
  <c r="J1806" i="1"/>
  <c r="K1806" i="1" s="1"/>
  <c r="L1806" i="1" s="1"/>
  <c r="M1806" i="1" s="1"/>
  <c r="T1806" i="1"/>
  <c r="Q1805" i="1"/>
  <c r="R1805" i="1" s="1"/>
  <c r="S1806" i="1"/>
  <c r="D1807" i="1" l="1"/>
  <c r="O1807" i="1"/>
  <c r="N1806" i="1"/>
  <c r="H1807" i="1"/>
  <c r="C1738" i="1"/>
  <c r="P1737" i="1"/>
  <c r="B1737" i="1" s="1"/>
  <c r="T1807" i="1"/>
  <c r="S1807" i="1"/>
  <c r="Q1806" i="1"/>
  <c r="R1806" i="1" s="1"/>
  <c r="J1807" i="1"/>
  <c r="K1807" i="1" s="1"/>
  <c r="L1807" i="1" s="1"/>
  <c r="M1807" i="1" s="1"/>
  <c r="I1819" i="1"/>
  <c r="E1807" i="1"/>
  <c r="F1808" i="1" s="1"/>
  <c r="A1808" i="1"/>
  <c r="D1808" i="1" l="1"/>
  <c r="O1808" i="1"/>
  <c r="N1807" i="1"/>
  <c r="I1820" i="1"/>
  <c r="C1739" i="1"/>
  <c r="P1738" i="1"/>
  <c r="B1738" i="1" s="1"/>
  <c r="A1809" i="1"/>
  <c r="E1808" i="1"/>
  <c r="F1809" i="1" s="1"/>
  <c r="S1808" i="1"/>
  <c r="Q1807" i="1"/>
  <c r="R1807" i="1" s="1"/>
  <c r="T1808" i="1"/>
  <c r="J1808" i="1"/>
  <c r="K1808" i="1" s="1"/>
  <c r="L1808" i="1" s="1"/>
  <c r="M1808" i="1" s="1"/>
  <c r="G1808" i="1"/>
  <c r="D1809" i="1" l="1"/>
  <c r="E1809" i="1" s="1"/>
  <c r="F1810" i="1" s="1"/>
  <c r="O1809" i="1"/>
  <c r="J1809" i="1"/>
  <c r="K1809" i="1" s="1"/>
  <c r="L1809" i="1" s="1"/>
  <c r="M1809" i="1" s="1"/>
  <c r="Q1808" i="1"/>
  <c r="R1808" i="1" s="1"/>
  <c r="T1809" i="1"/>
  <c r="S1809" i="1"/>
  <c r="I1821" i="1"/>
  <c r="G1809" i="1"/>
  <c r="H1808" i="1"/>
  <c r="N1808" i="1" s="1"/>
  <c r="A1810" i="1"/>
  <c r="C1740" i="1"/>
  <c r="P1739" i="1"/>
  <c r="B1739" i="1" s="1"/>
  <c r="D1810" i="1" l="1"/>
  <c r="O1810" i="1"/>
  <c r="G1810" i="1"/>
  <c r="H1810" i="1" s="1"/>
  <c r="I1822" i="1"/>
  <c r="H1809" i="1"/>
  <c r="N1809" i="1" s="1"/>
  <c r="S1810" i="1"/>
  <c r="T1810" i="1"/>
  <c r="J1810" i="1"/>
  <c r="K1810" i="1" s="1"/>
  <c r="L1810" i="1" s="1"/>
  <c r="M1810" i="1" s="1"/>
  <c r="Q1809" i="1"/>
  <c r="R1809" i="1" s="1"/>
  <c r="C1741" i="1"/>
  <c r="P1740" i="1"/>
  <c r="B1740" i="1" s="1"/>
  <c r="A1811" i="1"/>
  <c r="E1810" i="1"/>
  <c r="F1811" i="1" s="1"/>
  <c r="D1811" i="1" l="1"/>
  <c r="E1811" i="1" s="1"/>
  <c r="F1812" i="1" s="1"/>
  <c r="O1811" i="1"/>
  <c r="N1810" i="1"/>
  <c r="I1823" i="1"/>
  <c r="A1812" i="1"/>
  <c r="C1742" i="1"/>
  <c r="P1741" i="1"/>
  <c r="B1741" i="1" s="1"/>
  <c r="T1811" i="1"/>
  <c r="S1811" i="1"/>
  <c r="Q1810" i="1"/>
  <c r="R1810" i="1" s="1"/>
  <c r="J1811" i="1"/>
  <c r="K1811" i="1" s="1"/>
  <c r="L1811" i="1" s="1"/>
  <c r="M1811" i="1" s="1"/>
  <c r="G1811" i="1"/>
  <c r="D1812" i="1" l="1"/>
  <c r="O1812" i="1"/>
  <c r="G1812" i="1"/>
  <c r="H1812" i="1" s="1"/>
  <c r="I1824" i="1"/>
  <c r="C1743" i="1"/>
  <c r="P1742" i="1"/>
  <c r="B1742" i="1" s="1"/>
  <c r="A1813" i="1"/>
  <c r="E1812" i="1"/>
  <c r="F1813" i="1" s="1"/>
  <c r="H1811" i="1"/>
  <c r="N1811" i="1" s="1"/>
  <c r="S1812" i="1"/>
  <c r="J1812" i="1"/>
  <c r="K1812" i="1" s="1"/>
  <c r="L1812" i="1" s="1"/>
  <c r="M1812" i="1" s="1"/>
  <c r="Q1811" i="1"/>
  <c r="R1811" i="1" s="1"/>
  <c r="T1812" i="1"/>
  <c r="D1813" i="1" l="1"/>
  <c r="O1813" i="1"/>
  <c r="N1812" i="1"/>
  <c r="E1813" i="1"/>
  <c r="F1814" i="1" s="1"/>
  <c r="A1814" i="1"/>
  <c r="C1744" i="1"/>
  <c r="P1743" i="1"/>
  <c r="B1743" i="1" s="1"/>
  <c r="J1813" i="1"/>
  <c r="K1813" i="1" s="1"/>
  <c r="L1813" i="1" s="1"/>
  <c r="M1813" i="1" s="1"/>
  <c r="S1813" i="1"/>
  <c r="Q1812" i="1"/>
  <c r="R1812" i="1" s="1"/>
  <c r="T1813" i="1"/>
  <c r="G1813" i="1"/>
  <c r="I1825" i="1"/>
  <c r="D1814" i="1" l="1"/>
  <c r="O1814" i="1"/>
  <c r="G1814" i="1"/>
  <c r="H1814" i="1" s="1"/>
  <c r="S1814" i="1"/>
  <c r="T1814" i="1"/>
  <c r="J1814" i="1"/>
  <c r="K1814" i="1" s="1"/>
  <c r="L1814" i="1" s="1"/>
  <c r="M1814" i="1" s="1"/>
  <c r="Q1813" i="1"/>
  <c r="R1813" i="1" s="1"/>
  <c r="E1814" i="1"/>
  <c r="F1815" i="1" s="1"/>
  <c r="A1815" i="1"/>
  <c r="I1826" i="1"/>
  <c r="C1745" i="1"/>
  <c r="P1744" i="1"/>
  <c r="B1744" i="1" s="1"/>
  <c r="H1813" i="1"/>
  <c r="N1813" i="1" s="1"/>
  <c r="D1815" i="1" l="1"/>
  <c r="O1815" i="1"/>
  <c r="N1814" i="1"/>
  <c r="T1815" i="1"/>
  <c r="S1815" i="1"/>
  <c r="Q1814" i="1"/>
  <c r="R1814" i="1" s="1"/>
  <c r="J1815" i="1"/>
  <c r="K1815" i="1" s="1"/>
  <c r="L1815" i="1" s="1"/>
  <c r="M1815" i="1" s="1"/>
  <c r="C1746" i="1"/>
  <c r="P1745" i="1"/>
  <c r="B1745" i="1" s="1"/>
  <c r="G1815" i="1"/>
  <c r="H1815" i="1" s="1"/>
  <c r="I1827" i="1"/>
  <c r="E1815" i="1"/>
  <c r="F1816" i="1" s="1"/>
  <c r="A1816" i="1"/>
  <c r="D1816" i="1" l="1"/>
  <c r="O1816" i="1"/>
  <c r="N1815" i="1"/>
  <c r="E1816" i="1"/>
  <c r="F1817" i="1" s="1"/>
  <c r="A1817" i="1"/>
  <c r="I1828" i="1"/>
  <c r="C1747" i="1"/>
  <c r="P1746" i="1"/>
  <c r="B1746" i="1" s="1"/>
  <c r="S1816" i="1"/>
  <c r="J1816" i="1"/>
  <c r="K1816" i="1" s="1"/>
  <c r="L1816" i="1" s="1"/>
  <c r="M1816" i="1" s="1"/>
  <c r="Q1815" i="1"/>
  <c r="R1815" i="1" s="1"/>
  <c r="T1816" i="1"/>
  <c r="G1816" i="1"/>
  <c r="D1817" i="1" l="1"/>
  <c r="O1817" i="1"/>
  <c r="G1817" i="1"/>
  <c r="H1817" i="1" s="1"/>
  <c r="C1748" i="1"/>
  <c r="P1747" i="1"/>
  <c r="B1747" i="1" s="1"/>
  <c r="H1816" i="1"/>
  <c r="N1816" i="1" s="1"/>
  <c r="J1817" i="1"/>
  <c r="K1817" i="1" s="1"/>
  <c r="L1817" i="1" s="1"/>
  <c r="M1817" i="1" s="1"/>
  <c r="S1817" i="1"/>
  <c r="Q1816" i="1"/>
  <c r="R1816" i="1" s="1"/>
  <c r="T1817" i="1"/>
  <c r="I1829" i="1"/>
  <c r="E1817" i="1"/>
  <c r="F1818" i="1" s="1"/>
  <c r="A1818" i="1"/>
  <c r="D1818" i="1" l="1"/>
  <c r="O1818" i="1"/>
  <c r="G1818" i="1"/>
  <c r="H1818" i="1" s="1"/>
  <c r="N1817" i="1"/>
  <c r="A1819" i="1"/>
  <c r="E1818" i="1"/>
  <c r="F1819" i="1" s="1"/>
  <c r="I1830" i="1"/>
  <c r="C1749" i="1"/>
  <c r="P1748" i="1"/>
  <c r="B1748" i="1" s="1"/>
  <c r="T1818" i="1"/>
  <c r="S1818" i="1"/>
  <c r="Q1817" i="1"/>
  <c r="R1817" i="1" s="1"/>
  <c r="J1818" i="1"/>
  <c r="K1818" i="1" s="1"/>
  <c r="L1818" i="1" s="1"/>
  <c r="M1818" i="1" s="1"/>
  <c r="D1819" i="1" l="1"/>
  <c r="E1819" i="1" s="1"/>
  <c r="F1820" i="1" s="1"/>
  <c r="O1819" i="1"/>
  <c r="C1750" i="1"/>
  <c r="P1749" i="1"/>
  <c r="B1749" i="1" s="1"/>
  <c r="A1820" i="1"/>
  <c r="N1818" i="1"/>
  <c r="S1819" i="1"/>
  <c r="J1819" i="1"/>
  <c r="K1819" i="1" s="1"/>
  <c r="L1819" i="1" s="1"/>
  <c r="M1819" i="1" s="1"/>
  <c r="Q1818" i="1"/>
  <c r="R1818" i="1" s="1"/>
  <c r="T1819" i="1"/>
  <c r="G1819" i="1"/>
  <c r="H1819" i="1" s="1"/>
  <c r="I1831" i="1"/>
  <c r="D1820" i="1" l="1"/>
  <c r="O1820" i="1"/>
  <c r="S1820" i="1"/>
  <c r="Q1819" i="1"/>
  <c r="R1819" i="1" s="1"/>
  <c r="T1820" i="1"/>
  <c r="J1820" i="1"/>
  <c r="K1820" i="1" s="1"/>
  <c r="L1820" i="1" s="1"/>
  <c r="M1820" i="1" s="1"/>
  <c r="I1832" i="1"/>
  <c r="G1820" i="1"/>
  <c r="H1820" i="1" s="1"/>
  <c r="E1820" i="1"/>
  <c r="F1821" i="1" s="1"/>
  <c r="A1821" i="1"/>
  <c r="N1819" i="1"/>
  <c r="C1751" i="1"/>
  <c r="P1750" i="1"/>
  <c r="B1750" i="1" s="1"/>
  <c r="D1821" i="1" l="1"/>
  <c r="E1821" i="1" s="1"/>
  <c r="F1822" i="1" s="1"/>
  <c r="O1821" i="1"/>
  <c r="I1833" i="1"/>
  <c r="T1821" i="1"/>
  <c r="S1821" i="1"/>
  <c r="Q1820" i="1"/>
  <c r="R1820" i="1" s="1"/>
  <c r="J1821" i="1"/>
  <c r="K1821" i="1" s="1"/>
  <c r="L1821" i="1" s="1"/>
  <c r="M1821" i="1" s="1"/>
  <c r="C1752" i="1"/>
  <c r="P1751" i="1"/>
  <c r="B1751" i="1" s="1"/>
  <c r="N1820" i="1"/>
  <c r="A1822" i="1"/>
  <c r="G1821" i="1"/>
  <c r="D1822" i="1" l="1"/>
  <c r="O1822" i="1"/>
  <c r="G1822" i="1"/>
  <c r="H1822" i="1" s="1"/>
  <c r="E1822" i="1"/>
  <c r="F1823" i="1" s="1"/>
  <c r="A1823" i="1"/>
  <c r="I1834" i="1"/>
  <c r="H1821" i="1"/>
  <c r="N1821" i="1" s="1"/>
  <c r="T1822" i="1"/>
  <c r="S1822" i="1"/>
  <c r="Q1821" i="1"/>
  <c r="R1821" i="1" s="1"/>
  <c r="J1822" i="1"/>
  <c r="K1822" i="1" s="1"/>
  <c r="L1822" i="1" s="1"/>
  <c r="M1822" i="1" s="1"/>
  <c r="C1753" i="1"/>
  <c r="P1752" i="1"/>
  <c r="B1752" i="1" s="1"/>
  <c r="D1823" i="1" l="1"/>
  <c r="O1823" i="1"/>
  <c r="N1822" i="1"/>
  <c r="C1754" i="1"/>
  <c r="P1753" i="1"/>
  <c r="B1753" i="1" s="1"/>
  <c r="I1835" i="1"/>
  <c r="S1823" i="1"/>
  <c r="Q1822" i="1"/>
  <c r="R1822" i="1" s="1"/>
  <c r="T1823" i="1"/>
  <c r="J1823" i="1"/>
  <c r="K1823" i="1" s="1"/>
  <c r="L1823" i="1" s="1"/>
  <c r="M1823" i="1" s="1"/>
  <c r="G1823" i="1"/>
  <c r="A1824" i="1"/>
  <c r="E1823" i="1"/>
  <c r="F1824" i="1" s="1"/>
  <c r="D1824" i="1" l="1"/>
  <c r="O1824" i="1"/>
  <c r="G1824" i="1"/>
  <c r="H1824" i="1" s="1"/>
  <c r="I1836" i="1"/>
  <c r="C1755" i="1"/>
  <c r="P1754" i="1"/>
  <c r="B1754" i="1" s="1"/>
  <c r="H1823" i="1"/>
  <c r="N1823" i="1" s="1"/>
  <c r="A1825" i="1"/>
  <c r="E1824" i="1"/>
  <c r="F1825" i="1" s="1"/>
  <c r="S1824" i="1"/>
  <c r="Q1823" i="1"/>
  <c r="R1823" i="1" s="1"/>
  <c r="T1824" i="1"/>
  <c r="J1824" i="1"/>
  <c r="K1824" i="1" s="1"/>
  <c r="L1824" i="1" s="1"/>
  <c r="M1824" i="1" s="1"/>
  <c r="D1825" i="1" l="1"/>
  <c r="O1825" i="1"/>
  <c r="N1824" i="1"/>
  <c r="I1837" i="1"/>
  <c r="E1825" i="1"/>
  <c r="F1826" i="1" s="1"/>
  <c r="A1826" i="1"/>
  <c r="J1825" i="1"/>
  <c r="K1825" i="1" s="1"/>
  <c r="L1825" i="1" s="1"/>
  <c r="M1825" i="1" s="1"/>
  <c r="S1825" i="1"/>
  <c r="Q1824" i="1"/>
  <c r="R1824" i="1" s="1"/>
  <c r="T1825" i="1"/>
  <c r="G1825" i="1"/>
  <c r="C1756" i="1"/>
  <c r="P1755" i="1"/>
  <c r="B1755" i="1" s="1"/>
  <c r="D1826" i="1" l="1"/>
  <c r="O1826" i="1"/>
  <c r="G1826" i="1"/>
  <c r="H1826" i="1" s="1"/>
  <c r="C1757" i="1"/>
  <c r="P1756" i="1"/>
  <c r="B1756" i="1" s="1"/>
  <c r="A1827" i="1"/>
  <c r="E1826" i="1"/>
  <c r="F1827" i="1" s="1"/>
  <c r="H1825" i="1"/>
  <c r="N1825" i="1" s="1"/>
  <c r="T1826" i="1"/>
  <c r="S1826" i="1"/>
  <c r="Q1825" i="1"/>
  <c r="R1825" i="1" s="1"/>
  <c r="J1826" i="1"/>
  <c r="K1826" i="1" s="1"/>
  <c r="L1826" i="1" s="1"/>
  <c r="M1826" i="1" s="1"/>
  <c r="I1838" i="1"/>
  <c r="D1827" i="1" l="1"/>
  <c r="O1827" i="1"/>
  <c r="N1826" i="1"/>
  <c r="I1839" i="1"/>
  <c r="E1827" i="1"/>
  <c r="F1828" i="1" s="1"/>
  <c r="A1828" i="1"/>
  <c r="C1758" i="1"/>
  <c r="P1757" i="1"/>
  <c r="B1757" i="1" s="1"/>
  <c r="J1827" i="1"/>
  <c r="K1827" i="1" s="1"/>
  <c r="L1827" i="1" s="1"/>
  <c r="M1827" i="1" s="1"/>
  <c r="T1827" i="1"/>
  <c r="Q1826" i="1"/>
  <c r="R1826" i="1" s="1"/>
  <c r="S1827" i="1"/>
  <c r="G1827" i="1"/>
  <c r="D1828" i="1" l="1"/>
  <c r="O1828" i="1"/>
  <c r="G1828" i="1"/>
  <c r="H1828" i="1" s="1"/>
  <c r="H1827" i="1"/>
  <c r="N1827" i="1" s="1"/>
  <c r="C1759" i="1"/>
  <c r="P1758" i="1"/>
  <c r="B1758" i="1" s="1"/>
  <c r="E1828" i="1"/>
  <c r="F1829" i="1" s="1"/>
  <c r="A1829" i="1"/>
  <c r="I1840" i="1"/>
  <c r="S1828" i="1"/>
  <c r="Q1827" i="1"/>
  <c r="R1827" i="1" s="1"/>
  <c r="T1828" i="1"/>
  <c r="J1828" i="1"/>
  <c r="K1828" i="1" s="1"/>
  <c r="L1828" i="1" s="1"/>
  <c r="M1828" i="1" s="1"/>
  <c r="D1829" i="1" l="1"/>
  <c r="E1829" i="1" s="1"/>
  <c r="F1830" i="1" s="1"/>
  <c r="O1829" i="1"/>
  <c r="G1829" i="1"/>
  <c r="H1829" i="1" s="1"/>
  <c r="N1828" i="1"/>
  <c r="A1830" i="1"/>
  <c r="I1841" i="1"/>
  <c r="C1760" i="1"/>
  <c r="P1759" i="1"/>
  <c r="B1759" i="1" s="1"/>
  <c r="S1829" i="1"/>
  <c r="Q1828" i="1"/>
  <c r="R1828" i="1" s="1"/>
  <c r="T1829" i="1"/>
  <c r="J1829" i="1"/>
  <c r="K1829" i="1" s="1"/>
  <c r="L1829" i="1" s="1"/>
  <c r="M1829" i="1" s="1"/>
  <c r="D1830" i="1" l="1"/>
  <c r="O1830" i="1"/>
  <c r="G1830" i="1"/>
  <c r="H1830" i="1" s="1"/>
  <c r="N1829" i="1"/>
  <c r="E1830" i="1"/>
  <c r="F1831" i="1" s="1"/>
  <c r="A1831" i="1"/>
  <c r="I1842" i="1"/>
  <c r="C1761" i="1"/>
  <c r="P1760" i="1"/>
  <c r="B1760" i="1" s="1"/>
  <c r="J1830" i="1"/>
  <c r="K1830" i="1" s="1"/>
  <c r="L1830" i="1" s="1"/>
  <c r="M1830" i="1" s="1"/>
  <c r="Q1829" i="1"/>
  <c r="R1829" i="1" s="1"/>
  <c r="T1830" i="1"/>
  <c r="S1830" i="1"/>
  <c r="D1831" i="1" l="1"/>
  <c r="O1831" i="1"/>
  <c r="J1831" i="1"/>
  <c r="K1831" i="1" s="1"/>
  <c r="L1831" i="1" s="1"/>
  <c r="M1831" i="1" s="1"/>
  <c r="Q1830" i="1"/>
  <c r="R1830" i="1" s="1"/>
  <c r="T1831" i="1"/>
  <c r="S1831" i="1"/>
  <c r="C1762" i="1"/>
  <c r="P1761" i="1"/>
  <c r="B1761" i="1" s="1"/>
  <c r="I1843" i="1"/>
  <c r="G1831" i="1"/>
  <c r="H1831" i="1" s="1"/>
  <c r="N1830" i="1"/>
  <c r="E1831" i="1"/>
  <c r="F1832" i="1" s="1"/>
  <c r="A1832" i="1"/>
  <c r="D1832" i="1" l="1"/>
  <c r="O1832" i="1"/>
  <c r="N1831" i="1"/>
  <c r="C1763" i="1"/>
  <c r="P1762" i="1"/>
  <c r="B1762" i="1" s="1"/>
  <c r="I1844" i="1"/>
  <c r="E1832" i="1"/>
  <c r="F1833" i="1" s="1"/>
  <c r="A1833" i="1"/>
  <c r="T1832" i="1"/>
  <c r="Q1831" i="1"/>
  <c r="R1831" i="1" s="1"/>
  <c r="S1832" i="1"/>
  <c r="J1832" i="1"/>
  <c r="K1832" i="1" s="1"/>
  <c r="L1832" i="1" s="1"/>
  <c r="M1832" i="1" s="1"/>
  <c r="G1832" i="1"/>
  <c r="D1833" i="1" l="1"/>
  <c r="O1833" i="1"/>
  <c r="J1833" i="1"/>
  <c r="K1833" i="1" s="1"/>
  <c r="L1833" i="1" s="1"/>
  <c r="M1833" i="1" s="1"/>
  <c r="T1833" i="1"/>
  <c r="Q1832" i="1"/>
  <c r="R1832" i="1" s="1"/>
  <c r="S1833" i="1"/>
  <c r="A1834" i="1"/>
  <c r="E1833" i="1"/>
  <c r="F1834" i="1" s="1"/>
  <c r="I1845" i="1"/>
  <c r="C1764" i="1"/>
  <c r="P1763" i="1"/>
  <c r="B1763" i="1" s="1"/>
  <c r="G1833" i="1"/>
  <c r="H1832" i="1"/>
  <c r="N1832" i="1" s="1"/>
  <c r="D1834" i="1" l="1"/>
  <c r="O1834" i="1"/>
  <c r="G1834" i="1"/>
  <c r="H1834" i="1" s="1"/>
  <c r="H1833" i="1"/>
  <c r="N1833" i="1" s="1"/>
  <c r="E1834" i="1"/>
  <c r="F1835" i="1" s="1"/>
  <c r="A1835" i="1"/>
  <c r="I1846" i="1"/>
  <c r="C1765" i="1"/>
  <c r="P1764" i="1"/>
  <c r="B1764" i="1" s="1"/>
  <c r="T1834" i="1"/>
  <c r="S1834" i="1"/>
  <c r="Q1833" i="1"/>
  <c r="R1833" i="1" s="1"/>
  <c r="J1834" i="1"/>
  <c r="K1834" i="1" s="1"/>
  <c r="L1834" i="1" s="1"/>
  <c r="M1834" i="1" s="1"/>
  <c r="D1835" i="1" l="1"/>
  <c r="O1835" i="1"/>
  <c r="N1834" i="1"/>
  <c r="J1835" i="1"/>
  <c r="K1835" i="1" s="1"/>
  <c r="L1835" i="1" s="1"/>
  <c r="M1835" i="1" s="1"/>
  <c r="Q1834" i="1"/>
  <c r="R1834" i="1" s="1"/>
  <c r="T1835" i="1"/>
  <c r="S1835" i="1"/>
  <c r="A1836" i="1"/>
  <c r="E1835" i="1"/>
  <c r="F1836" i="1" s="1"/>
  <c r="C1766" i="1"/>
  <c r="P1765" i="1"/>
  <c r="B1765" i="1" s="1"/>
  <c r="I1847" i="1"/>
  <c r="G1835" i="1"/>
  <c r="D1836" i="1" l="1"/>
  <c r="O1836" i="1"/>
  <c r="G1836" i="1"/>
  <c r="H1836" i="1" s="1"/>
  <c r="S1836" i="1"/>
  <c r="Q1835" i="1"/>
  <c r="R1835" i="1" s="1"/>
  <c r="T1836" i="1"/>
  <c r="J1836" i="1"/>
  <c r="K1836" i="1" s="1"/>
  <c r="L1836" i="1" s="1"/>
  <c r="M1836" i="1" s="1"/>
  <c r="H1835" i="1"/>
  <c r="N1835" i="1" s="1"/>
  <c r="I1848" i="1"/>
  <c r="C1767" i="1"/>
  <c r="P1766" i="1"/>
  <c r="B1766" i="1" s="1"/>
  <c r="A1837" i="1"/>
  <c r="E1836" i="1"/>
  <c r="F1837" i="1" s="1"/>
  <c r="D1837" i="1" l="1"/>
  <c r="E1837" i="1" s="1"/>
  <c r="F1838" i="1" s="1"/>
  <c r="O1837" i="1"/>
  <c r="G1837" i="1"/>
  <c r="H1837" i="1" s="1"/>
  <c r="N1836" i="1"/>
  <c r="C1768" i="1"/>
  <c r="P1767" i="1"/>
  <c r="B1767" i="1" s="1"/>
  <c r="A1838" i="1"/>
  <c r="J1837" i="1"/>
  <c r="K1837" i="1" s="1"/>
  <c r="L1837" i="1" s="1"/>
  <c r="M1837" i="1" s="1"/>
  <c r="T1837" i="1"/>
  <c r="Q1836" i="1"/>
  <c r="R1836" i="1" s="1"/>
  <c r="S1837" i="1"/>
  <c r="I1849" i="1"/>
  <c r="D1838" i="1" l="1"/>
  <c r="E1838" i="1" s="1"/>
  <c r="F1839" i="1" s="1"/>
  <c r="O1838" i="1"/>
  <c r="S1838" i="1"/>
  <c r="J1838" i="1"/>
  <c r="K1838" i="1" s="1"/>
  <c r="L1838" i="1" s="1"/>
  <c r="M1838" i="1" s="1"/>
  <c r="Q1837" i="1"/>
  <c r="R1837" i="1" s="1"/>
  <c r="T1838" i="1"/>
  <c r="G1838" i="1"/>
  <c r="H1838" i="1" s="1"/>
  <c r="C1769" i="1"/>
  <c r="P1768" i="1"/>
  <c r="B1768" i="1" s="1"/>
  <c r="N1837" i="1"/>
  <c r="I1850" i="1"/>
  <c r="A1839" i="1"/>
  <c r="D1839" i="1" l="1"/>
  <c r="E1839" i="1" s="1"/>
  <c r="F1840" i="1" s="1"/>
  <c r="O1839" i="1"/>
  <c r="N1838" i="1"/>
  <c r="I1851" i="1"/>
  <c r="C1770" i="1"/>
  <c r="P1769" i="1"/>
  <c r="B1769" i="1" s="1"/>
  <c r="S1839" i="1"/>
  <c r="T1839" i="1"/>
  <c r="J1839" i="1"/>
  <c r="K1839" i="1" s="1"/>
  <c r="L1839" i="1" s="1"/>
  <c r="M1839" i="1" s="1"/>
  <c r="Q1838" i="1"/>
  <c r="R1838" i="1" s="1"/>
  <c r="A1840" i="1"/>
  <c r="G1839" i="1"/>
  <c r="H1839" i="1" s="1"/>
  <c r="D1840" i="1" l="1"/>
  <c r="E1840" i="1" s="1"/>
  <c r="F1841" i="1" s="1"/>
  <c r="O1840" i="1"/>
  <c r="T1840" i="1"/>
  <c r="S1840" i="1"/>
  <c r="J1840" i="1"/>
  <c r="K1840" i="1" s="1"/>
  <c r="L1840" i="1" s="1"/>
  <c r="M1840" i="1" s="1"/>
  <c r="Q1839" i="1"/>
  <c r="R1839" i="1" s="1"/>
  <c r="I1852" i="1"/>
  <c r="N1839" i="1"/>
  <c r="G1840" i="1"/>
  <c r="H1840" i="1" s="1"/>
  <c r="A1841" i="1"/>
  <c r="C1771" i="1"/>
  <c r="P1770" i="1"/>
  <c r="B1770" i="1" s="1"/>
  <c r="D1841" i="1" l="1"/>
  <c r="E1841" i="1" s="1"/>
  <c r="F1842" i="1" s="1"/>
  <c r="O1841" i="1"/>
  <c r="N1840" i="1"/>
  <c r="A1842" i="1"/>
  <c r="C1772" i="1"/>
  <c r="P1771" i="1"/>
  <c r="B1771" i="1" s="1"/>
  <c r="T1841" i="1"/>
  <c r="S1841" i="1"/>
  <c r="Q1840" i="1"/>
  <c r="R1840" i="1" s="1"/>
  <c r="J1841" i="1"/>
  <c r="K1841" i="1" s="1"/>
  <c r="L1841" i="1" s="1"/>
  <c r="M1841" i="1" s="1"/>
  <c r="G1841" i="1"/>
  <c r="H1841" i="1" s="1"/>
  <c r="I1853" i="1"/>
  <c r="D1842" i="1" l="1"/>
  <c r="O1842" i="1"/>
  <c r="N1841" i="1"/>
  <c r="T1842" i="1"/>
  <c r="Q1841" i="1"/>
  <c r="R1841" i="1" s="1"/>
  <c r="S1842" i="1"/>
  <c r="J1842" i="1"/>
  <c r="K1842" i="1" s="1"/>
  <c r="L1842" i="1" s="1"/>
  <c r="M1842" i="1" s="1"/>
  <c r="I1854" i="1"/>
  <c r="C1773" i="1"/>
  <c r="P1772" i="1"/>
  <c r="B1772" i="1" s="1"/>
  <c r="G1842" i="1"/>
  <c r="H1842" i="1" s="1"/>
  <c r="E1842" i="1"/>
  <c r="F1843" i="1" s="1"/>
  <c r="A1843" i="1"/>
  <c r="D1843" i="1" l="1"/>
  <c r="E1843" i="1" s="1"/>
  <c r="F1844" i="1" s="1"/>
  <c r="O1843" i="1"/>
  <c r="N1842" i="1"/>
  <c r="T1843" i="1"/>
  <c r="Q1842" i="1"/>
  <c r="R1842" i="1" s="1"/>
  <c r="S1843" i="1"/>
  <c r="J1843" i="1"/>
  <c r="K1843" i="1" s="1"/>
  <c r="L1843" i="1" s="1"/>
  <c r="M1843" i="1" s="1"/>
  <c r="C1774" i="1"/>
  <c r="P1773" i="1"/>
  <c r="B1773" i="1" s="1"/>
  <c r="A1844" i="1"/>
  <c r="G1843" i="1"/>
  <c r="I1855" i="1"/>
  <c r="D1844" i="1" l="1"/>
  <c r="O1844" i="1"/>
  <c r="G1844" i="1"/>
  <c r="H1844" i="1" s="1"/>
  <c r="I1856" i="1"/>
  <c r="A1845" i="1"/>
  <c r="E1844" i="1"/>
  <c r="F1845" i="1" s="1"/>
  <c r="C1775" i="1"/>
  <c r="P1774" i="1"/>
  <c r="B1774" i="1" s="1"/>
  <c r="S1844" i="1"/>
  <c r="J1844" i="1"/>
  <c r="K1844" i="1" s="1"/>
  <c r="L1844" i="1" s="1"/>
  <c r="M1844" i="1" s="1"/>
  <c r="Q1843" i="1"/>
  <c r="R1843" i="1" s="1"/>
  <c r="T1844" i="1"/>
  <c r="H1843" i="1"/>
  <c r="N1843" i="1" s="1"/>
  <c r="D1845" i="1" l="1"/>
  <c r="O1845" i="1"/>
  <c r="N1844" i="1"/>
  <c r="T1845" i="1"/>
  <c r="S1845" i="1"/>
  <c r="Q1844" i="1"/>
  <c r="R1844" i="1" s="1"/>
  <c r="J1845" i="1"/>
  <c r="K1845" i="1" s="1"/>
  <c r="L1845" i="1" s="1"/>
  <c r="M1845" i="1" s="1"/>
  <c r="G1845" i="1"/>
  <c r="H1845" i="1" s="1"/>
  <c r="I1857" i="1"/>
  <c r="C1776" i="1"/>
  <c r="P1775" i="1"/>
  <c r="B1775" i="1" s="1"/>
  <c r="A1846" i="1"/>
  <c r="E1845" i="1"/>
  <c r="F1846" i="1" s="1"/>
  <c r="D1846" i="1" l="1"/>
  <c r="E1846" i="1" s="1"/>
  <c r="F1847" i="1" s="1"/>
  <c r="O1846" i="1"/>
  <c r="N1845" i="1"/>
  <c r="A1847" i="1"/>
  <c r="C1777" i="1"/>
  <c r="P1776" i="1"/>
  <c r="B1776" i="1" s="1"/>
  <c r="J1846" i="1"/>
  <c r="K1846" i="1" s="1"/>
  <c r="L1846" i="1" s="1"/>
  <c r="M1846" i="1" s="1"/>
  <c r="S1846" i="1"/>
  <c r="Q1845" i="1"/>
  <c r="R1845" i="1" s="1"/>
  <c r="T1846" i="1"/>
  <c r="G1846" i="1"/>
  <c r="H1846" i="1" s="1"/>
  <c r="I1858" i="1"/>
  <c r="D1847" i="1" l="1"/>
  <c r="E1847" i="1" s="1"/>
  <c r="F1848" i="1" s="1"/>
  <c r="O1847" i="1"/>
  <c r="N1846" i="1"/>
  <c r="I1859" i="1"/>
  <c r="T1847" i="1"/>
  <c r="Q1846" i="1"/>
  <c r="R1846" i="1" s="1"/>
  <c r="S1847" i="1"/>
  <c r="J1847" i="1"/>
  <c r="K1847" i="1" s="1"/>
  <c r="L1847" i="1" s="1"/>
  <c r="M1847" i="1" s="1"/>
  <c r="G1847" i="1"/>
  <c r="H1847" i="1" s="1"/>
  <c r="A1848" i="1"/>
  <c r="C1778" i="1"/>
  <c r="P1777" i="1"/>
  <c r="B1777" i="1" s="1"/>
  <c r="D1848" i="1" l="1"/>
  <c r="O1848" i="1"/>
  <c r="N1847" i="1"/>
  <c r="I1860" i="1"/>
  <c r="C1779" i="1"/>
  <c r="P1778" i="1"/>
  <c r="B1778" i="1" s="1"/>
  <c r="J1848" i="1"/>
  <c r="K1848" i="1" s="1"/>
  <c r="L1848" i="1" s="1"/>
  <c r="M1848" i="1" s="1"/>
  <c r="T1848" i="1"/>
  <c r="Q1847" i="1"/>
  <c r="R1847" i="1" s="1"/>
  <c r="S1848" i="1"/>
  <c r="G1848" i="1"/>
  <c r="H1848" i="1" s="1"/>
  <c r="A1849" i="1"/>
  <c r="E1848" i="1"/>
  <c r="F1849" i="1" s="1"/>
  <c r="D1849" i="1" l="1"/>
  <c r="E1849" i="1" s="1"/>
  <c r="F1850" i="1" s="1"/>
  <c r="O1849" i="1"/>
  <c r="N1848" i="1"/>
  <c r="A1850" i="1"/>
  <c r="C1780" i="1"/>
  <c r="P1779" i="1"/>
  <c r="B1779" i="1" s="1"/>
  <c r="J1849" i="1"/>
  <c r="K1849" i="1" s="1"/>
  <c r="L1849" i="1" s="1"/>
  <c r="M1849" i="1" s="1"/>
  <c r="Q1848" i="1"/>
  <c r="R1848" i="1" s="1"/>
  <c r="T1849" i="1"/>
  <c r="S1849" i="1"/>
  <c r="G1849" i="1"/>
  <c r="H1849" i="1" s="1"/>
  <c r="I1861" i="1"/>
  <c r="D1850" i="1" l="1"/>
  <c r="E1850" i="1" s="1"/>
  <c r="F1851" i="1" s="1"/>
  <c r="O1850" i="1"/>
  <c r="N1849" i="1"/>
  <c r="S1850" i="1"/>
  <c r="Q1849" i="1"/>
  <c r="R1849" i="1" s="1"/>
  <c r="T1850" i="1"/>
  <c r="J1850" i="1"/>
  <c r="K1850" i="1" s="1"/>
  <c r="L1850" i="1" s="1"/>
  <c r="M1850" i="1" s="1"/>
  <c r="G1850" i="1"/>
  <c r="H1850" i="1" s="1"/>
  <c r="A1851" i="1"/>
  <c r="C1781" i="1"/>
  <c r="P1780" i="1"/>
  <c r="B1780" i="1" s="1"/>
  <c r="I1862" i="1"/>
  <c r="D1851" i="1" l="1"/>
  <c r="O1851" i="1"/>
  <c r="N1850" i="1"/>
  <c r="C1782" i="1"/>
  <c r="P1781" i="1"/>
  <c r="B1781" i="1" s="1"/>
  <c r="E1851" i="1"/>
  <c r="F1852" i="1" s="1"/>
  <c r="A1852" i="1"/>
  <c r="I1863" i="1"/>
  <c r="J1851" i="1"/>
  <c r="K1851" i="1" s="1"/>
  <c r="L1851" i="1" s="1"/>
  <c r="M1851" i="1" s="1"/>
  <c r="Q1850" i="1"/>
  <c r="R1850" i="1" s="1"/>
  <c r="T1851" i="1"/>
  <c r="S1851" i="1"/>
  <c r="G1851" i="1"/>
  <c r="H1851" i="1" s="1"/>
  <c r="D1852" i="1" l="1"/>
  <c r="O1852" i="1"/>
  <c r="N1851" i="1"/>
  <c r="C1783" i="1"/>
  <c r="P1782" i="1"/>
  <c r="B1782" i="1" s="1"/>
  <c r="T1852" i="1"/>
  <c r="S1852" i="1"/>
  <c r="Q1851" i="1"/>
  <c r="R1851" i="1" s="1"/>
  <c r="J1852" i="1"/>
  <c r="K1852" i="1" s="1"/>
  <c r="L1852" i="1" s="1"/>
  <c r="M1852" i="1" s="1"/>
  <c r="G1852" i="1"/>
  <c r="H1852" i="1" s="1"/>
  <c r="I1864" i="1"/>
  <c r="E1852" i="1"/>
  <c r="F1853" i="1" s="1"/>
  <c r="A1853" i="1"/>
  <c r="D1853" i="1" l="1"/>
  <c r="O1853" i="1"/>
  <c r="N1852" i="1"/>
  <c r="I1865" i="1"/>
  <c r="C1784" i="1"/>
  <c r="P1783" i="1"/>
  <c r="B1783" i="1" s="1"/>
  <c r="A1854" i="1"/>
  <c r="E1853" i="1"/>
  <c r="F1854" i="1" s="1"/>
  <c r="T1853" i="1"/>
  <c r="Q1852" i="1"/>
  <c r="R1852" i="1" s="1"/>
  <c r="S1853" i="1"/>
  <c r="J1853" i="1"/>
  <c r="K1853" i="1" s="1"/>
  <c r="L1853" i="1" s="1"/>
  <c r="M1853" i="1" s="1"/>
  <c r="G1853" i="1"/>
  <c r="H1853" i="1" s="1"/>
  <c r="D1854" i="1" l="1"/>
  <c r="E1854" i="1" s="1"/>
  <c r="F1855" i="1" s="1"/>
  <c r="O1854" i="1"/>
  <c r="N1853" i="1"/>
  <c r="S1854" i="1"/>
  <c r="Q1853" i="1"/>
  <c r="R1853" i="1" s="1"/>
  <c r="T1854" i="1"/>
  <c r="J1854" i="1"/>
  <c r="K1854" i="1" s="1"/>
  <c r="L1854" i="1" s="1"/>
  <c r="M1854" i="1" s="1"/>
  <c r="G1854" i="1"/>
  <c r="H1854" i="1" s="1"/>
  <c r="I1866" i="1"/>
  <c r="A1855" i="1"/>
  <c r="C1785" i="1"/>
  <c r="P1784" i="1"/>
  <c r="B1784" i="1" s="1"/>
  <c r="D1855" i="1" l="1"/>
  <c r="E1855" i="1" s="1"/>
  <c r="F1856" i="1" s="1"/>
  <c r="O1855" i="1"/>
  <c r="N1854" i="1"/>
  <c r="I1867" i="1"/>
  <c r="T1855" i="1"/>
  <c r="S1855" i="1"/>
  <c r="Q1854" i="1"/>
  <c r="R1854" i="1" s="1"/>
  <c r="J1855" i="1"/>
  <c r="K1855" i="1" s="1"/>
  <c r="L1855" i="1" s="1"/>
  <c r="M1855" i="1" s="1"/>
  <c r="G1855" i="1"/>
  <c r="H1855" i="1" s="1"/>
  <c r="C1786" i="1"/>
  <c r="P1785" i="1"/>
  <c r="B1785" i="1" s="1"/>
  <c r="A1856" i="1"/>
  <c r="D1856" i="1" l="1"/>
  <c r="E1856" i="1" s="1"/>
  <c r="F1857" i="1" s="1"/>
  <c r="O1856" i="1"/>
  <c r="N1855" i="1"/>
  <c r="A1857" i="1"/>
  <c r="C1787" i="1"/>
  <c r="P1786" i="1"/>
  <c r="B1786" i="1" s="1"/>
  <c r="S1856" i="1"/>
  <c r="J1856" i="1"/>
  <c r="K1856" i="1" s="1"/>
  <c r="L1856" i="1" s="1"/>
  <c r="M1856" i="1" s="1"/>
  <c r="Q1855" i="1"/>
  <c r="R1855" i="1" s="1"/>
  <c r="T1856" i="1"/>
  <c r="G1856" i="1"/>
  <c r="H1856" i="1" s="1"/>
  <c r="I1868" i="1"/>
  <c r="D1857" i="1" l="1"/>
  <c r="E1857" i="1" s="1"/>
  <c r="F1858" i="1" s="1"/>
  <c r="O1857" i="1"/>
  <c r="N1856" i="1"/>
  <c r="T1857" i="1"/>
  <c r="S1857" i="1"/>
  <c r="Q1856" i="1"/>
  <c r="R1856" i="1" s="1"/>
  <c r="J1857" i="1"/>
  <c r="K1857" i="1" s="1"/>
  <c r="L1857" i="1" s="1"/>
  <c r="M1857" i="1" s="1"/>
  <c r="G1857" i="1"/>
  <c r="H1857" i="1" s="1"/>
  <c r="I1869" i="1"/>
  <c r="C1788" i="1"/>
  <c r="P1787" i="1"/>
  <c r="B1787" i="1" s="1"/>
  <c r="A1858" i="1"/>
  <c r="D1858" i="1" l="1"/>
  <c r="E1858" i="1" s="1"/>
  <c r="F1859" i="1" s="1"/>
  <c r="O1858" i="1"/>
  <c r="S1858" i="1"/>
  <c r="Q1857" i="1"/>
  <c r="R1857" i="1" s="1"/>
  <c r="T1858" i="1"/>
  <c r="J1858" i="1"/>
  <c r="K1858" i="1" s="1"/>
  <c r="L1858" i="1" s="1"/>
  <c r="M1858" i="1" s="1"/>
  <c r="G1858" i="1"/>
  <c r="H1858" i="1" s="1"/>
  <c r="I1870" i="1"/>
  <c r="N1857" i="1"/>
  <c r="A1859" i="1"/>
  <c r="C1789" i="1"/>
  <c r="P1788" i="1"/>
  <c r="B1788" i="1" s="1"/>
  <c r="D1859" i="1" l="1"/>
  <c r="O1859" i="1"/>
  <c r="C1790" i="1"/>
  <c r="P1789" i="1"/>
  <c r="B1789" i="1" s="1"/>
  <c r="E1859" i="1"/>
  <c r="F1860" i="1" s="1"/>
  <c r="A1860" i="1"/>
  <c r="I1871" i="1"/>
  <c r="N1858" i="1"/>
  <c r="T1859" i="1"/>
  <c r="Q1858" i="1"/>
  <c r="R1858" i="1" s="1"/>
  <c r="S1859" i="1"/>
  <c r="J1859" i="1"/>
  <c r="K1859" i="1" s="1"/>
  <c r="L1859" i="1" s="1"/>
  <c r="M1859" i="1" s="1"/>
  <c r="G1859" i="1"/>
  <c r="H1859" i="1" s="1"/>
  <c r="D1860" i="1" l="1"/>
  <c r="E1860" i="1" s="1"/>
  <c r="F1861" i="1" s="1"/>
  <c r="O1860" i="1"/>
  <c r="A1861" i="1"/>
  <c r="I1872" i="1"/>
  <c r="C1791" i="1"/>
  <c r="P1790" i="1"/>
  <c r="B1790" i="1" s="1"/>
  <c r="N1859" i="1"/>
  <c r="T1860" i="1"/>
  <c r="S1860" i="1"/>
  <c r="Q1859" i="1"/>
  <c r="R1859" i="1" s="1"/>
  <c r="J1860" i="1"/>
  <c r="K1860" i="1" s="1"/>
  <c r="L1860" i="1" s="1"/>
  <c r="M1860" i="1" s="1"/>
  <c r="G1860" i="1"/>
  <c r="D1861" i="1" l="1"/>
  <c r="E1861" i="1" s="1"/>
  <c r="F1862" i="1" s="1"/>
  <c r="O1861" i="1"/>
  <c r="G1861" i="1"/>
  <c r="H1861" i="1" s="1"/>
  <c r="I1873" i="1"/>
  <c r="S1861" i="1"/>
  <c r="Q1860" i="1"/>
  <c r="R1860" i="1" s="1"/>
  <c r="T1861" i="1"/>
  <c r="J1861" i="1"/>
  <c r="K1861" i="1" s="1"/>
  <c r="L1861" i="1" s="1"/>
  <c r="M1861" i="1" s="1"/>
  <c r="H1860" i="1"/>
  <c r="N1860" i="1" s="1"/>
  <c r="C1792" i="1"/>
  <c r="P1791" i="1"/>
  <c r="B1791" i="1" s="1"/>
  <c r="A1862" i="1"/>
  <c r="D1862" i="1" l="1"/>
  <c r="E1862" i="1" s="1"/>
  <c r="F1863" i="1" s="1"/>
  <c r="O1862" i="1"/>
  <c r="N1861" i="1"/>
  <c r="A1863" i="1"/>
  <c r="C1793" i="1"/>
  <c r="P1792" i="1"/>
  <c r="B1792" i="1" s="1"/>
  <c r="I1874" i="1"/>
  <c r="S1862" i="1"/>
  <c r="Q1861" i="1"/>
  <c r="R1861" i="1" s="1"/>
  <c r="T1862" i="1"/>
  <c r="J1862" i="1"/>
  <c r="K1862" i="1" s="1"/>
  <c r="L1862" i="1" s="1"/>
  <c r="M1862" i="1" s="1"/>
  <c r="G1862" i="1"/>
  <c r="D1863" i="1" l="1"/>
  <c r="O1863" i="1"/>
  <c r="G1863" i="1"/>
  <c r="H1863" i="1" s="1"/>
  <c r="J1863" i="1"/>
  <c r="K1863" i="1" s="1"/>
  <c r="L1863" i="1" s="1"/>
  <c r="M1863" i="1" s="1"/>
  <c r="Q1862" i="1"/>
  <c r="R1862" i="1" s="1"/>
  <c r="T1863" i="1"/>
  <c r="S1863" i="1"/>
  <c r="H1862" i="1"/>
  <c r="N1862" i="1" s="1"/>
  <c r="I1875" i="1"/>
  <c r="C1794" i="1"/>
  <c r="P1793" i="1"/>
  <c r="B1793" i="1" s="1"/>
  <c r="E1863" i="1"/>
  <c r="F1864" i="1" s="1"/>
  <c r="A1864" i="1"/>
  <c r="D1864" i="1" l="1"/>
  <c r="E1864" i="1" s="1"/>
  <c r="F1865" i="1" s="1"/>
  <c r="O1864" i="1"/>
  <c r="N1863" i="1"/>
  <c r="A1865" i="1"/>
  <c r="C1795" i="1"/>
  <c r="P1794" i="1"/>
  <c r="B1794" i="1" s="1"/>
  <c r="J1864" i="1"/>
  <c r="K1864" i="1" s="1"/>
  <c r="L1864" i="1" s="1"/>
  <c r="M1864" i="1" s="1"/>
  <c r="Q1863" i="1"/>
  <c r="R1863" i="1" s="1"/>
  <c r="T1864" i="1"/>
  <c r="S1864" i="1"/>
  <c r="I1876" i="1"/>
  <c r="G1864" i="1"/>
  <c r="D1865" i="1" l="1"/>
  <c r="O1865" i="1"/>
  <c r="G1865" i="1"/>
  <c r="H1865" i="1" s="1"/>
  <c r="H1864" i="1"/>
  <c r="N1864" i="1" s="1"/>
  <c r="S1865" i="1"/>
  <c r="Q1864" i="1"/>
  <c r="R1864" i="1" s="1"/>
  <c r="T1865" i="1"/>
  <c r="J1865" i="1"/>
  <c r="K1865" i="1" s="1"/>
  <c r="L1865" i="1" s="1"/>
  <c r="M1865" i="1" s="1"/>
  <c r="I1877" i="1"/>
  <c r="C1796" i="1"/>
  <c r="P1795" i="1"/>
  <c r="B1795" i="1" s="1"/>
  <c r="A1866" i="1"/>
  <c r="E1865" i="1"/>
  <c r="F1866" i="1" s="1"/>
  <c r="D1866" i="1" l="1"/>
  <c r="E1866" i="1" s="1"/>
  <c r="F1867" i="1" s="1"/>
  <c r="O1866" i="1"/>
  <c r="G1866" i="1"/>
  <c r="H1866" i="1" s="1"/>
  <c r="N1865" i="1"/>
  <c r="A1867" i="1"/>
  <c r="C1797" i="1"/>
  <c r="P1796" i="1"/>
  <c r="B1796" i="1" s="1"/>
  <c r="J1866" i="1"/>
  <c r="K1866" i="1" s="1"/>
  <c r="L1866" i="1" s="1"/>
  <c r="M1866" i="1" s="1"/>
  <c r="T1866" i="1"/>
  <c r="Q1865" i="1"/>
  <c r="R1865" i="1" s="1"/>
  <c r="S1866" i="1"/>
  <c r="I1878" i="1"/>
  <c r="D1867" i="1" l="1"/>
  <c r="E1867" i="1" s="1"/>
  <c r="F1868" i="1" s="1"/>
  <c r="O1867" i="1"/>
  <c r="G1867" i="1"/>
  <c r="H1867" i="1" s="1"/>
  <c r="N1866" i="1"/>
  <c r="T1867" i="1"/>
  <c r="Q1866" i="1"/>
  <c r="R1866" i="1" s="1"/>
  <c r="S1867" i="1"/>
  <c r="J1867" i="1"/>
  <c r="K1867" i="1" s="1"/>
  <c r="L1867" i="1" s="1"/>
  <c r="M1867" i="1" s="1"/>
  <c r="I1879" i="1"/>
  <c r="A1868" i="1"/>
  <c r="C1798" i="1"/>
  <c r="P1797" i="1"/>
  <c r="B1797" i="1" s="1"/>
  <c r="D1868" i="1" l="1"/>
  <c r="O1868" i="1"/>
  <c r="G1868" i="1"/>
  <c r="H1868" i="1" s="1"/>
  <c r="N1867" i="1"/>
  <c r="I1880" i="1"/>
  <c r="C1799" i="1"/>
  <c r="P1798" i="1"/>
  <c r="B1798" i="1" s="1"/>
  <c r="S1868" i="1"/>
  <c r="T1868" i="1"/>
  <c r="J1868" i="1"/>
  <c r="K1868" i="1" s="1"/>
  <c r="L1868" i="1" s="1"/>
  <c r="M1868" i="1" s="1"/>
  <c r="Q1867" i="1"/>
  <c r="R1867" i="1" s="1"/>
  <c r="E1868" i="1"/>
  <c r="F1869" i="1" s="1"/>
  <c r="A1869" i="1"/>
  <c r="D1869" i="1" l="1"/>
  <c r="O1869" i="1"/>
  <c r="G1869" i="1"/>
  <c r="H1869" i="1" s="1"/>
  <c r="N1868" i="1"/>
  <c r="C1800" i="1"/>
  <c r="P1799" i="1"/>
  <c r="B1799" i="1" s="1"/>
  <c r="E1869" i="1"/>
  <c r="F1870" i="1" s="1"/>
  <c r="A1870" i="1"/>
  <c r="T1869" i="1"/>
  <c r="S1869" i="1"/>
  <c r="Q1868" i="1"/>
  <c r="R1868" i="1" s="1"/>
  <c r="J1869" i="1"/>
  <c r="K1869" i="1" s="1"/>
  <c r="L1869" i="1" s="1"/>
  <c r="M1869" i="1" s="1"/>
  <c r="I1881" i="1"/>
  <c r="D1870" i="1" l="1"/>
  <c r="E1870" i="1" s="1"/>
  <c r="F1871" i="1" s="1"/>
  <c r="O1870" i="1"/>
  <c r="J1870" i="1"/>
  <c r="K1870" i="1" s="1"/>
  <c r="L1870" i="1" s="1"/>
  <c r="M1870" i="1" s="1"/>
  <c r="T1870" i="1"/>
  <c r="Q1869" i="1"/>
  <c r="R1869" i="1" s="1"/>
  <c r="S1870" i="1"/>
  <c r="N1869" i="1"/>
  <c r="I1882" i="1"/>
  <c r="A1871" i="1"/>
  <c r="C1801" i="1"/>
  <c r="P1800" i="1"/>
  <c r="B1800" i="1" s="1"/>
  <c r="G1870" i="1"/>
  <c r="D1871" i="1" l="1"/>
  <c r="O1871" i="1"/>
  <c r="I1883" i="1"/>
  <c r="C1802" i="1"/>
  <c r="P1801" i="1"/>
  <c r="B1801" i="1" s="1"/>
  <c r="G1871" i="1"/>
  <c r="H1870" i="1"/>
  <c r="N1870" i="1" s="1"/>
  <c r="E1871" i="1"/>
  <c r="F1872" i="1" s="1"/>
  <c r="A1872" i="1"/>
  <c r="J1871" i="1"/>
  <c r="K1871" i="1" s="1"/>
  <c r="L1871" i="1" s="1"/>
  <c r="M1871" i="1" s="1"/>
  <c r="S1871" i="1"/>
  <c r="Q1870" i="1"/>
  <c r="R1870" i="1" s="1"/>
  <c r="T1871" i="1"/>
  <c r="D1872" i="1" l="1"/>
  <c r="E1872" i="1" s="1"/>
  <c r="F1873" i="1" s="1"/>
  <c r="O1872" i="1"/>
  <c r="G1872" i="1"/>
  <c r="H1872" i="1" s="1"/>
  <c r="H1871" i="1"/>
  <c r="N1871" i="1" s="1"/>
  <c r="S1872" i="1"/>
  <c r="J1872" i="1"/>
  <c r="K1872" i="1" s="1"/>
  <c r="L1872" i="1" s="1"/>
  <c r="M1872" i="1" s="1"/>
  <c r="Q1871" i="1"/>
  <c r="R1871" i="1" s="1"/>
  <c r="T1872" i="1"/>
  <c r="I1884" i="1"/>
  <c r="A1873" i="1"/>
  <c r="C1803" i="1"/>
  <c r="P1802" i="1"/>
  <c r="B1802" i="1" s="1"/>
  <c r="D1873" i="1" l="1"/>
  <c r="O1873" i="1"/>
  <c r="C1804" i="1"/>
  <c r="P1803" i="1"/>
  <c r="B1803" i="1" s="1"/>
  <c r="A1874" i="1"/>
  <c r="E1873" i="1"/>
  <c r="F1874" i="1" s="1"/>
  <c r="I1885" i="1"/>
  <c r="N1872" i="1"/>
  <c r="S1873" i="1"/>
  <c r="Q1872" i="1"/>
  <c r="R1872" i="1" s="1"/>
  <c r="J1873" i="1"/>
  <c r="K1873" i="1" s="1"/>
  <c r="L1873" i="1" s="1"/>
  <c r="M1873" i="1" s="1"/>
  <c r="T1873" i="1"/>
  <c r="G1873" i="1"/>
  <c r="D1874" i="1" l="1"/>
  <c r="O1874" i="1"/>
  <c r="G1874" i="1"/>
  <c r="H1874" i="1" s="1"/>
  <c r="H1873" i="1"/>
  <c r="N1873" i="1" s="1"/>
  <c r="I1886" i="1"/>
  <c r="A1875" i="1"/>
  <c r="E1874" i="1"/>
  <c r="F1875" i="1" s="1"/>
  <c r="C1805" i="1"/>
  <c r="P1804" i="1"/>
  <c r="B1804" i="1" s="1"/>
  <c r="S1874" i="1"/>
  <c r="Q1873" i="1"/>
  <c r="R1873" i="1" s="1"/>
  <c r="T1874" i="1"/>
  <c r="J1874" i="1"/>
  <c r="K1874" i="1" s="1"/>
  <c r="L1874" i="1" s="1"/>
  <c r="M1874" i="1" s="1"/>
  <c r="D1875" i="1" l="1"/>
  <c r="O1875" i="1"/>
  <c r="N1874" i="1"/>
  <c r="C1806" i="1"/>
  <c r="P1805" i="1"/>
  <c r="B1805" i="1" s="1"/>
  <c r="E1875" i="1"/>
  <c r="F1876" i="1" s="1"/>
  <c r="A1876" i="1"/>
  <c r="T1875" i="1"/>
  <c r="S1875" i="1"/>
  <c r="Q1874" i="1"/>
  <c r="R1874" i="1" s="1"/>
  <c r="J1875" i="1"/>
  <c r="K1875" i="1" s="1"/>
  <c r="L1875" i="1" s="1"/>
  <c r="M1875" i="1" s="1"/>
  <c r="G1875" i="1"/>
  <c r="I1887" i="1"/>
  <c r="D1876" i="1" l="1"/>
  <c r="E1876" i="1" s="1"/>
  <c r="F1877" i="1" s="1"/>
  <c r="O1876" i="1"/>
  <c r="G1876" i="1"/>
  <c r="H1876" i="1" s="1"/>
  <c r="H1875" i="1"/>
  <c r="N1875" i="1" s="1"/>
  <c r="C1807" i="1"/>
  <c r="P1806" i="1"/>
  <c r="B1806" i="1" s="1"/>
  <c r="T1876" i="1"/>
  <c r="S1876" i="1"/>
  <c r="J1876" i="1"/>
  <c r="K1876" i="1" s="1"/>
  <c r="L1876" i="1" s="1"/>
  <c r="M1876" i="1" s="1"/>
  <c r="Q1875" i="1"/>
  <c r="R1875" i="1" s="1"/>
  <c r="I1888" i="1"/>
  <c r="A1877" i="1"/>
  <c r="D1877" i="1" l="1"/>
  <c r="E1877" i="1" s="1"/>
  <c r="F1878" i="1" s="1"/>
  <c r="O1877" i="1"/>
  <c r="G1877" i="1"/>
  <c r="H1877" i="1" s="1"/>
  <c r="N1876" i="1"/>
  <c r="I1889" i="1"/>
  <c r="C1808" i="1"/>
  <c r="P1807" i="1"/>
  <c r="B1807" i="1" s="1"/>
  <c r="A1878" i="1"/>
  <c r="J1877" i="1"/>
  <c r="K1877" i="1" s="1"/>
  <c r="L1877" i="1" s="1"/>
  <c r="M1877" i="1" s="1"/>
  <c r="T1877" i="1"/>
  <c r="Q1876" i="1"/>
  <c r="R1876" i="1" s="1"/>
  <c r="S1877" i="1"/>
  <c r="D1878" i="1" l="1"/>
  <c r="O1878" i="1"/>
  <c r="C1809" i="1"/>
  <c r="P1808" i="1"/>
  <c r="B1808" i="1" s="1"/>
  <c r="T1878" i="1"/>
  <c r="S1878" i="1"/>
  <c r="Q1877" i="1"/>
  <c r="R1877" i="1" s="1"/>
  <c r="J1878" i="1"/>
  <c r="K1878" i="1" s="1"/>
  <c r="L1878" i="1" s="1"/>
  <c r="M1878" i="1" s="1"/>
  <c r="E1878" i="1"/>
  <c r="F1879" i="1" s="1"/>
  <c r="A1879" i="1"/>
  <c r="N1877" i="1"/>
  <c r="I1890" i="1"/>
  <c r="G1878" i="1"/>
  <c r="D1879" i="1" l="1"/>
  <c r="E1879" i="1" s="1"/>
  <c r="F1880" i="1" s="1"/>
  <c r="O1879" i="1"/>
  <c r="G1879" i="1"/>
  <c r="H1879" i="1" s="1"/>
  <c r="I1891" i="1"/>
  <c r="A1880" i="1"/>
  <c r="C1810" i="1"/>
  <c r="P1809" i="1"/>
  <c r="B1809" i="1" s="1"/>
  <c r="S1879" i="1"/>
  <c r="J1879" i="1"/>
  <c r="K1879" i="1" s="1"/>
  <c r="L1879" i="1" s="1"/>
  <c r="M1879" i="1" s="1"/>
  <c r="Q1878" i="1"/>
  <c r="R1878" i="1" s="1"/>
  <c r="T1879" i="1"/>
  <c r="H1878" i="1"/>
  <c r="N1878" i="1" s="1"/>
  <c r="D1880" i="1" l="1"/>
  <c r="O1880" i="1"/>
  <c r="G1880" i="1"/>
  <c r="H1880" i="1" s="1"/>
  <c r="N1879" i="1"/>
  <c r="T1880" i="1"/>
  <c r="S1880" i="1"/>
  <c r="Q1879" i="1"/>
  <c r="R1879" i="1" s="1"/>
  <c r="J1880" i="1"/>
  <c r="K1880" i="1" s="1"/>
  <c r="L1880" i="1" s="1"/>
  <c r="M1880" i="1" s="1"/>
  <c r="E1880" i="1"/>
  <c r="F1881" i="1" s="1"/>
  <c r="A1881" i="1"/>
  <c r="C1811" i="1"/>
  <c r="P1810" i="1"/>
  <c r="B1810" i="1" s="1"/>
  <c r="I1892" i="1"/>
  <c r="D1881" i="1" l="1"/>
  <c r="E1881" i="1" s="1"/>
  <c r="F1882" i="1" s="1"/>
  <c r="O1881" i="1"/>
  <c r="G1881" i="1"/>
  <c r="H1881" i="1" s="1"/>
  <c r="N1880" i="1"/>
  <c r="C1812" i="1"/>
  <c r="P1811" i="1"/>
  <c r="B1811" i="1" s="1"/>
  <c r="S1881" i="1"/>
  <c r="J1881" i="1"/>
  <c r="K1881" i="1" s="1"/>
  <c r="L1881" i="1" s="1"/>
  <c r="M1881" i="1" s="1"/>
  <c r="Q1880" i="1"/>
  <c r="R1880" i="1" s="1"/>
  <c r="T1881" i="1"/>
  <c r="I1893" i="1"/>
  <c r="A1882" i="1"/>
  <c r="D1882" i="1" l="1"/>
  <c r="E1882" i="1" s="1"/>
  <c r="F1883" i="1" s="1"/>
  <c r="O1882" i="1"/>
  <c r="G1882" i="1"/>
  <c r="H1882" i="1" s="1"/>
  <c r="I1894" i="1"/>
  <c r="T1882" i="1"/>
  <c r="S1882" i="1"/>
  <c r="Q1881" i="1"/>
  <c r="R1881" i="1" s="1"/>
  <c r="J1882" i="1"/>
  <c r="K1882" i="1" s="1"/>
  <c r="L1882" i="1" s="1"/>
  <c r="M1882" i="1" s="1"/>
  <c r="C1813" i="1"/>
  <c r="P1812" i="1"/>
  <c r="B1812" i="1" s="1"/>
  <c r="N1881" i="1"/>
  <c r="A1883" i="1"/>
  <c r="D1883" i="1" l="1"/>
  <c r="E1883" i="1" s="1"/>
  <c r="F1884" i="1" s="1"/>
  <c r="O1883" i="1"/>
  <c r="T1883" i="1"/>
  <c r="S1883" i="1"/>
  <c r="J1883" i="1"/>
  <c r="K1883" i="1" s="1"/>
  <c r="L1883" i="1" s="1"/>
  <c r="M1883" i="1" s="1"/>
  <c r="Q1882" i="1"/>
  <c r="R1882" i="1" s="1"/>
  <c r="C1814" i="1"/>
  <c r="P1813" i="1"/>
  <c r="B1813" i="1" s="1"/>
  <c r="I1895" i="1"/>
  <c r="A1884" i="1"/>
  <c r="N1882" i="1"/>
  <c r="G1883" i="1"/>
  <c r="D1884" i="1" l="1"/>
  <c r="E1884" i="1" s="1"/>
  <c r="F1885" i="1" s="1"/>
  <c r="O1884" i="1"/>
  <c r="G1884" i="1"/>
  <c r="H1884" i="1" s="1"/>
  <c r="H1883" i="1"/>
  <c r="N1883" i="1" s="1"/>
  <c r="A1885" i="1"/>
  <c r="J1884" i="1"/>
  <c r="K1884" i="1" s="1"/>
  <c r="L1884" i="1" s="1"/>
  <c r="M1884" i="1" s="1"/>
  <c r="T1884" i="1"/>
  <c r="Q1883" i="1"/>
  <c r="R1883" i="1" s="1"/>
  <c r="S1884" i="1"/>
  <c r="I1896" i="1"/>
  <c r="C1815" i="1"/>
  <c r="P1814" i="1"/>
  <c r="B1814" i="1" s="1"/>
  <c r="D1885" i="1" l="1"/>
  <c r="E1885" i="1" s="1"/>
  <c r="F1886" i="1" s="1"/>
  <c r="O1885" i="1"/>
  <c r="G1885" i="1"/>
  <c r="H1885" i="1" s="1"/>
  <c r="N1884" i="1"/>
  <c r="S1885" i="1"/>
  <c r="T1885" i="1"/>
  <c r="J1885" i="1"/>
  <c r="K1885" i="1" s="1"/>
  <c r="L1885" i="1" s="1"/>
  <c r="M1885" i="1" s="1"/>
  <c r="Q1884" i="1"/>
  <c r="R1884" i="1" s="1"/>
  <c r="C1816" i="1"/>
  <c r="P1815" i="1"/>
  <c r="B1815" i="1" s="1"/>
  <c r="I1897" i="1"/>
  <c r="A1886" i="1"/>
  <c r="D1886" i="1" l="1"/>
  <c r="O1886" i="1"/>
  <c r="G1886" i="1"/>
  <c r="H1886" i="1" s="1"/>
  <c r="N1885" i="1"/>
  <c r="C1817" i="1"/>
  <c r="P1816" i="1"/>
  <c r="B1816" i="1" s="1"/>
  <c r="E1886" i="1"/>
  <c r="F1887" i="1" s="1"/>
  <c r="A1887" i="1"/>
  <c r="I1898" i="1"/>
  <c r="J1886" i="1"/>
  <c r="K1886" i="1" s="1"/>
  <c r="L1886" i="1" s="1"/>
  <c r="M1886" i="1" s="1"/>
  <c r="T1886" i="1"/>
  <c r="Q1885" i="1"/>
  <c r="R1885" i="1" s="1"/>
  <c r="S1886" i="1"/>
  <c r="D1887" i="1" l="1"/>
  <c r="E1887" i="1" s="1"/>
  <c r="F1888" i="1" s="1"/>
  <c r="O1887" i="1"/>
  <c r="C1818" i="1"/>
  <c r="P1817" i="1"/>
  <c r="B1817" i="1" s="1"/>
  <c r="I1899" i="1"/>
  <c r="S1887" i="1"/>
  <c r="Q1886" i="1"/>
  <c r="R1886" i="1" s="1"/>
  <c r="T1887" i="1"/>
  <c r="J1887" i="1"/>
  <c r="K1887" i="1" s="1"/>
  <c r="L1887" i="1" s="1"/>
  <c r="M1887" i="1" s="1"/>
  <c r="N1886" i="1"/>
  <c r="A1888" i="1"/>
  <c r="G1887" i="1"/>
  <c r="D1888" i="1" l="1"/>
  <c r="O1888" i="1"/>
  <c r="G1888" i="1"/>
  <c r="H1888" i="1" s="1"/>
  <c r="T1888" i="1"/>
  <c r="Q1887" i="1"/>
  <c r="R1887" i="1" s="1"/>
  <c r="S1888" i="1"/>
  <c r="J1888" i="1"/>
  <c r="K1888" i="1" s="1"/>
  <c r="L1888" i="1" s="1"/>
  <c r="M1888" i="1" s="1"/>
  <c r="E1888" i="1"/>
  <c r="F1889" i="1" s="1"/>
  <c r="A1889" i="1"/>
  <c r="I1900" i="1"/>
  <c r="C1819" i="1"/>
  <c r="P1818" i="1"/>
  <c r="B1818" i="1" s="1"/>
  <c r="H1887" i="1"/>
  <c r="N1887" i="1" s="1"/>
  <c r="D1889" i="1" l="1"/>
  <c r="E1889" i="1" s="1"/>
  <c r="F1890" i="1" s="1"/>
  <c r="O1889" i="1"/>
  <c r="N1888" i="1"/>
  <c r="J1889" i="1"/>
  <c r="K1889" i="1" s="1"/>
  <c r="L1889" i="1" s="1"/>
  <c r="M1889" i="1" s="1"/>
  <c r="T1889" i="1"/>
  <c r="Q1888" i="1"/>
  <c r="R1888" i="1" s="1"/>
  <c r="S1889" i="1"/>
  <c r="I1901" i="1"/>
  <c r="C1820" i="1"/>
  <c r="P1819" i="1"/>
  <c r="B1819" i="1" s="1"/>
  <c r="A1890" i="1"/>
  <c r="G1889" i="1"/>
  <c r="D1890" i="1" l="1"/>
  <c r="E1890" i="1" s="1"/>
  <c r="F1891" i="1" s="1"/>
  <c r="O1890" i="1"/>
  <c r="G1890" i="1"/>
  <c r="H1890" i="1" s="1"/>
  <c r="A1891" i="1"/>
  <c r="I1902" i="1"/>
  <c r="H1889" i="1"/>
  <c r="N1889" i="1" s="1"/>
  <c r="S1890" i="1"/>
  <c r="Q1889" i="1"/>
  <c r="R1889" i="1" s="1"/>
  <c r="T1890" i="1"/>
  <c r="J1890" i="1"/>
  <c r="K1890" i="1" s="1"/>
  <c r="L1890" i="1" s="1"/>
  <c r="M1890" i="1" s="1"/>
  <c r="C1821" i="1"/>
  <c r="P1820" i="1"/>
  <c r="B1820" i="1" s="1"/>
  <c r="D1891" i="1" l="1"/>
  <c r="E1891" i="1" s="1"/>
  <c r="F1892" i="1" s="1"/>
  <c r="O1891" i="1"/>
  <c r="G1891" i="1"/>
  <c r="H1891" i="1" s="1"/>
  <c r="N1890" i="1"/>
  <c r="A1892" i="1"/>
  <c r="C1822" i="1"/>
  <c r="P1821" i="1"/>
  <c r="B1821" i="1" s="1"/>
  <c r="I1903" i="1"/>
  <c r="S1891" i="1"/>
  <c r="Q1890" i="1"/>
  <c r="R1890" i="1" s="1"/>
  <c r="T1891" i="1"/>
  <c r="J1891" i="1"/>
  <c r="K1891" i="1" s="1"/>
  <c r="L1891" i="1" s="1"/>
  <c r="M1891" i="1" s="1"/>
  <c r="D1892" i="1" l="1"/>
  <c r="O1892" i="1"/>
  <c r="N1891" i="1"/>
  <c r="T1892" i="1"/>
  <c r="S1892" i="1"/>
  <c r="J1892" i="1"/>
  <c r="K1892" i="1" s="1"/>
  <c r="L1892" i="1" s="1"/>
  <c r="M1892" i="1" s="1"/>
  <c r="Q1891" i="1"/>
  <c r="R1891" i="1" s="1"/>
  <c r="A1893" i="1"/>
  <c r="E1892" i="1"/>
  <c r="F1893" i="1" s="1"/>
  <c r="I1904" i="1"/>
  <c r="C1823" i="1"/>
  <c r="P1822" i="1"/>
  <c r="B1822" i="1" s="1"/>
  <c r="G1892" i="1"/>
  <c r="H1892" i="1" s="1"/>
  <c r="D1893" i="1" l="1"/>
  <c r="E1893" i="1" s="1"/>
  <c r="F1894" i="1" s="1"/>
  <c r="O1893" i="1"/>
  <c r="N1892" i="1"/>
  <c r="I1905" i="1"/>
  <c r="A1894" i="1"/>
  <c r="S1893" i="1"/>
  <c r="J1893" i="1"/>
  <c r="K1893" i="1" s="1"/>
  <c r="L1893" i="1" s="1"/>
  <c r="M1893" i="1" s="1"/>
  <c r="Q1892" i="1"/>
  <c r="R1892" i="1" s="1"/>
  <c r="T1893" i="1"/>
  <c r="G1893" i="1"/>
  <c r="C1824" i="1"/>
  <c r="P1823" i="1"/>
  <c r="B1823" i="1" s="1"/>
  <c r="D1894" i="1" l="1"/>
  <c r="E1894" i="1" s="1"/>
  <c r="F1895" i="1" s="1"/>
  <c r="O1894" i="1"/>
  <c r="G1894" i="1"/>
  <c r="H1894" i="1" s="1"/>
  <c r="A1895" i="1"/>
  <c r="I1906" i="1"/>
  <c r="H1893" i="1"/>
  <c r="N1893" i="1" s="1"/>
  <c r="C1825" i="1"/>
  <c r="P1824" i="1"/>
  <c r="B1824" i="1" s="1"/>
  <c r="J1894" i="1"/>
  <c r="K1894" i="1" s="1"/>
  <c r="L1894" i="1" s="1"/>
  <c r="M1894" i="1" s="1"/>
  <c r="T1894" i="1"/>
  <c r="Q1893" i="1"/>
  <c r="R1893" i="1" s="1"/>
  <c r="S1894" i="1"/>
  <c r="D1895" i="1" l="1"/>
  <c r="O1895" i="1"/>
  <c r="G1895" i="1"/>
  <c r="H1895" i="1" s="1"/>
  <c r="N1894" i="1"/>
  <c r="C1826" i="1"/>
  <c r="P1825" i="1"/>
  <c r="B1825" i="1" s="1"/>
  <c r="A1896" i="1"/>
  <c r="E1895" i="1"/>
  <c r="F1896" i="1" s="1"/>
  <c r="S1895" i="1"/>
  <c r="Q1894" i="1"/>
  <c r="R1894" i="1" s="1"/>
  <c r="T1895" i="1"/>
  <c r="J1895" i="1"/>
  <c r="K1895" i="1" s="1"/>
  <c r="L1895" i="1" s="1"/>
  <c r="M1895" i="1" s="1"/>
  <c r="I1907" i="1"/>
  <c r="D1896" i="1" l="1"/>
  <c r="E1896" i="1" s="1"/>
  <c r="F1897" i="1" s="1"/>
  <c r="O1896" i="1"/>
  <c r="N1895" i="1"/>
  <c r="G1896" i="1"/>
  <c r="H1896" i="1" s="1"/>
  <c r="A1897" i="1"/>
  <c r="C1827" i="1"/>
  <c r="P1826" i="1"/>
  <c r="B1826" i="1" s="1"/>
  <c r="T1896" i="1"/>
  <c r="S1896" i="1"/>
  <c r="Q1895" i="1"/>
  <c r="R1895" i="1" s="1"/>
  <c r="J1896" i="1"/>
  <c r="K1896" i="1" s="1"/>
  <c r="L1896" i="1" s="1"/>
  <c r="M1896" i="1" s="1"/>
  <c r="I1908" i="1"/>
  <c r="D1897" i="1" l="1"/>
  <c r="E1897" i="1" s="1"/>
  <c r="F1898" i="1" s="1"/>
  <c r="O1897" i="1"/>
  <c r="G1897" i="1"/>
  <c r="H1897" i="1" s="1"/>
  <c r="N1896" i="1"/>
  <c r="A1898" i="1"/>
  <c r="C1828" i="1"/>
  <c r="P1827" i="1"/>
  <c r="B1827" i="1" s="1"/>
  <c r="J1897" i="1"/>
  <c r="K1897" i="1" s="1"/>
  <c r="L1897" i="1" s="1"/>
  <c r="M1897" i="1" s="1"/>
  <c r="T1897" i="1"/>
  <c r="Q1896" i="1"/>
  <c r="R1896" i="1" s="1"/>
  <c r="S1897" i="1"/>
  <c r="I1909" i="1"/>
  <c r="D1898" i="1" l="1"/>
  <c r="E1898" i="1" s="1"/>
  <c r="F1899" i="1" s="1"/>
  <c r="O1898" i="1"/>
  <c r="G1898" i="1"/>
  <c r="H1898" i="1" s="1"/>
  <c r="N1897" i="1"/>
  <c r="T1898" i="1"/>
  <c r="S1898" i="1"/>
  <c r="Q1897" i="1"/>
  <c r="R1897" i="1" s="1"/>
  <c r="J1898" i="1"/>
  <c r="K1898" i="1" s="1"/>
  <c r="L1898" i="1" s="1"/>
  <c r="M1898" i="1" s="1"/>
  <c r="I1910" i="1"/>
  <c r="C1829" i="1"/>
  <c r="P1828" i="1"/>
  <c r="B1828" i="1" s="1"/>
  <c r="A1899" i="1"/>
  <c r="D1899" i="1" l="1"/>
  <c r="E1899" i="1" s="1"/>
  <c r="F1900" i="1" s="1"/>
  <c r="O1899" i="1"/>
  <c r="G1899" i="1"/>
  <c r="H1899" i="1" s="1"/>
  <c r="N1898" i="1"/>
  <c r="A1900" i="1"/>
  <c r="C1830" i="1"/>
  <c r="P1829" i="1"/>
  <c r="B1829" i="1" s="1"/>
  <c r="T1899" i="1"/>
  <c r="S1899" i="1"/>
  <c r="Q1898" i="1"/>
  <c r="R1898" i="1" s="1"/>
  <c r="J1899" i="1"/>
  <c r="K1899" i="1" s="1"/>
  <c r="L1899" i="1" s="1"/>
  <c r="M1899" i="1" s="1"/>
  <c r="I1911" i="1"/>
  <c r="D1900" i="1" l="1"/>
  <c r="E1900" i="1" s="1"/>
  <c r="F1901" i="1" s="1"/>
  <c r="O1900" i="1"/>
  <c r="G1900" i="1"/>
  <c r="H1900" i="1" s="1"/>
  <c r="N1899" i="1"/>
  <c r="S1900" i="1"/>
  <c r="Q1899" i="1"/>
  <c r="R1899" i="1" s="1"/>
  <c r="T1900" i="1"/>
  <c r="J1900" i="1"/>
  <c r="K1900" i="1" s="1"/>
  <c r="L1900" i="1" s="1"/>
  <c r="M1900" i="1" s="1"/>
  <c r="I1912" i="1"/>
  <c r="C1831" i="1"/>
  <c r="P1830" i="1"/>
  <c r="B1830" i="1" s="1"/>
  <c r="A1901" i="1"/>
  <c r="D1901" i="1" l="1"/>
  <c r="O1901" i="1"/>
  <c r="G1901" i="1"/>
  <c r="H1901" i="1" s="1"/>
  <c r="I1913" i="1"/>
  <c r="N1900" i="1"/>
  <c r="E1901" i="1"/>
  <c r="F1902" i="1" s="1"/>
  <c r="A1902" i="1"/>
  <c r="C1832" i="1"/>
  <c r="P1831" i="1"/>
  <c r="B1831" i="1" s="1"/>
  <c r="J1901" i="1"/>
  <c r="K1901" i="1" s="1"/>
  <c r="L1901" i="1" s="1"/>
  <c r="M1901" i="1" s="1"/>
  <c r="S1901" i="1"/>
  <c r="Q1900" i="1"/>
  <c r="R1900" i="1" s="1"/>
  <c r="T1901" i="1"/>
  <c r="D1902" i="1" l="1"/>
  <c r="E1902" i="1" s="1"/>
  <c r="F1903" i="1" s="1"/>
  <c r="O1902" i="1"/>
  <c r="G1902" i="1"/>
  <c r="H1902" i="1" s="1"/>
  <c r="N1901" i="1"/>
  <c r="T1902" i="1"/>
  <c r="Q1901" i="1"/>
  <c r="R1901" i="1" s="1"/>
  <c r="S1902" i="1"/>
  <c r="J1902" i="1"/>
  <c r="K1902" i="1" s="1"/>
  <c r="L1902" i="1" s="1"/>
  <c r="M1902" i="1" s="1"/>
  <c r="C1833" i="1"/>
  <c r="P1832" i="1"/>
  <c r="B1832" i="1" s="1"/>
  <c r="A1903" i="1"/>
  <c r="I1914" i="1"/>
  <c r="D1903" i="1" l="1"/>
  <c r="E1903" i="1" s="1"/>
  <c r="F1904" i="1" s="1"/>
  <c r="O1903" i="1"/>
  <c r="G1903" i="1"/>
  <c r="H1903" i="1" s="1"/>
  <c r="N1902" i="1"/>
  <c r="I1915" i="1"/>
  <c r="A1904" i="1"/>
  <c r="C1834" i="1"/>
  <c r="P1833" i="1"/>
  <c r="B1833" i="1" s="1"/>
  <c r="S1903" i="1"/>
  <c r="J1903" i="1"/>
  <c r="K1903" i="1" s="1"/>
  <c r="L1903" i="1" s="1"/>
  <c r="M1903" i="1" s="1"/>
  <c r="Q1902" i="1"/>
  <c r="R1902" i="1" s="1"/>
  <c r="T1903" i="1"/>
  <c r="D1904" i="1" l="1"/>
  <c r="E1904" i="1" s="1"/>
  <c r="F1905" i="1" s="1"/>
  <c r="O1904" i="1"/>
  <c r="N1903" i="1"/>
  <c r="S1904" i="1"/>
  <c r="Q1903" i="1"/>
  <c r="R1903" i="1" s="1"/>
  <c r="T1904" i="1"/>
  <c r="J1904" i="1"/>
  <c r="K1904" i="1" s="1"/>
  <c r="L1904" i="1" s="1"/>
  <c r="M1904" i="1" s="1"/>
  <c r="C1835" i="1"/>
  <c r="P1834" i="1"/>
  <c r="B1834" i="1" s="1"/>
  <c r="A1905" i="1"/>
  <c r="I1916" i="1"/>
  <c r="G1904" i="1"/>
  <c r="D1905" i="1" l="1"/>
  <c r="E1905" i="1" s="1"/>
  <c r="F1906" i="1" s="1"/>
  <c r="O1905" i="1"/>
  <c r="G1905" i="1"/>
  <c r="H1905" i="1" s="1"/>
  <c r="I1917" i="1"/>
  <c r="A1906" i="1"/>
  <c r="C1836" i="1"/>
  <c r="P1835" i="1"/>
  <c r="B1835" i="1" s="1"/>
  <c r="H1904" i="1"/>
  <c r="N1904" i="1" s="1"/>
  <c r="J1905" i="1"/>
  <c r="K1905" i="1" s="1"/>
  <c r="L1905" i="1" s="1"/>
  <c r="M1905" i="1" s="1"/>
  <c r="S1905" i="1"/>
  <c r="Q1904" i="1"/>
  <c r="R1904" i="1" s="1"/>
  <c r="T1905" i="1"/>
  <c r="D1906" i="1" l="1"/>
  <c r="E1906" i="1" s="1"/>
  <c r="F1907" i="1" s="1"/>
  <c r="O1906" i="1"/>
  <c r="G1906" i="1"/>
  <c r="H1906" i="1" s="1"/>
  <c r="N1905" i="1"/>
  <c r="A1907" i="1"/>
  <c r="I1918" i="1"/>
  <c r="C1837" i="1"/>
  <c r="P1836" i="1"/>
  <c r="B1836" i="1" s="1"/>
  <c r="J1906" i="1"/>
  <c r="K1906" i="1" s="1"/>
  <c r="L1906" i="1" s="1"/>
  <c r="M1906" i="1" s="1"/>
  <c r="Q1905" i="1"/>
  <c r="R1905" i="1" s="1"/>
  <c r="T1906" i="1"/>
  <c r="S1906" i="1"/>
  <c r="D1907" i="1" l="1"/>
  <c r="E1907" i="1" s="1"/>
  <c r="F1908" i="1" s="1"/>
  <c r="O1907" i="1"/>
  <c r="C1838" i="1"/>
  <c r="P1837" i="1"/>
  <c r="B1837" i="1" s="1"/>
  <c r="S1907" i="1"/>
  <c r="Q1906" i="1"/>
  <c r="R1906" i="1" s="1"/>
  <c r="T1907" i="1"/>
  <c r="J1907" i="1"/>
  <c r="K1907" i="1" s="1"/>
  <c r="L1907" i="1" s="1"/>
  <c r="M1907" i="1" s="1"/>
  <c r="N1906" i="1"/>
  <c r="G1907" i="1"/>
  <c r="H1907" i="1" s="1"/>
  <c r="I1919" i="1"/>
  <c r="A1908" i="1"/>
  <c r="D1908" i="1" l="1"/>
  <c r="E1908" i="1" s="1"/>
  <c r="F1909" i="1" s="1"/>
  <c r="O1908" i="1"/>
  <c r="I1920" i="1"/>
  <c r="A1909" i="1"/>
  <c r="N1907" i="1"/>
  <c r="J1908" i="1"/>
  <c r="K1908" i="1" s="1"/>
  <c r="L1908" i="1" s="1"/>
  <c r="M1908" i="1" s="1"/>
  <c r="T1908" i="1"/>
  <c r="Q1907" i="1"/>
  <c r="R1907" i="1" s="1"/>
  <c r="S1908" i="1"/>
  <c r="G1908" i="1"/>
  <c r="C1839" i="1"/>
  <c r="P1838" i="1"/>
  <c r="B1838" i="1" s="1"/>
  <c r="D1909" i="1" l="1"/>
  <c r="E1909" i="1" s="1"/>
  <c r="F1910" i="1" s="1"/>
  <c r="O1909" i="1"/>
  <c r="G1909" i="1"/>
  <c r="H1909" i="1" s="1"/>
  <c r="H1908" i="1"/>
  <c r="N1908" i="1" s="1"/>
  <c r="C1840" i="1"/>
  <c r="P1839" i="1"/>
  <c r="B1839" i="1" s="1"/>
  <c r="A1910" i="1"/>
  <c r="I1921" i="1"/>
  <c r="T1909" i="1"/>
  <c r="S1909" i="1"/>
  <c r="Q1908" i="1"/>
  <c r="R1908" i="1" s="1"/>
  <c r="J1909" i="1"/>
  <c r="K1909" i="1" s="1"/>
  <c r="L1909" i="1" s="1"/>
  <c r="M1909" i="1" s="1"/>
  <c r="D1910" i="1" l="1"/>
  <c r="E1910" i="1" s="1"/>
  <c r="F1911" i="1" s="1"/>
  <c r="O1910" i="1"/>
  <c r="N1909" i="1"/>
  <c r="S1910" i="1"/>
  <c r="J1910" i="1"/>
  <c r="K1910" i="1" s="1"/>
  <c r="L1910" i="1" s="1"/>
  <c r="M1910" i="1" s="1"/>
  <c r="Q1909" i="1"/>
  <c r="R1909" i="1" s="1"/>
  <c r="T1910" i="1"/>
  <c r="G1910" i="1"/>
  <c r="H1910" i="1" s="1"/>
  <c r="C1841" i="1"/>
  <c r="P1840" i="1"/>
  <c r="B1840" i="1" s="1"/>
  <c r="I1922" i="1"/>
  <c r="A1911" i="1"/>
  <c r="D1911" i="1" l="1"/>
  <c r="E1911" i="1" s="1"/>
  <c r="F1912" i="1" s="1"/>
  <c r="O1911" i="1"/>
  <c r="N1910" i="1"/>
  <c r="I1923" i="1"/>
  <c r="C1842" i="1"/>
  <c r="P1841" i="1"/>
  <c r="B1841" i="1" s="1"/>
  <c r="A1912" i="1"/>
  <c r="T1911" i="1"/>
  <c r="S1911" i="1"/>
  <c r="Q1910" i="1"/>
  <c r="R1910" i="1" s="1"/>
  <c r="J1911" i="1"/>
  <c r="K1911" i="1" s="1"/>
  <c r="L1911" i="1" s="1"/>
  <c r="M1911" i="1" s="1"/>
  <c r="G1911" i="1"/>
  <c r="D1912" i="1" l="1"/>
  <c r="E1912" i="1" s="1"/>
  <c r="F1913" i="1" s="1"/>
  <c r="O1912" i="1"/>
  <c r="G1912" i="1"/>
  <c r="H1912" i="1" s="1"/>
  <c r="H1911" i="1"/>
  <c r="N1911" i="1" s="1"/>
  <c r="T1912" i="1"/>
  <c r="S1912" i="1"/>
  <c r="Q1911" i="1"/>
  <c r="R1911" i="1" s="1"/>
  <c r="J1912" i="1"/>
  <c r="K1912" i="1" s="1"/>
  <c r="L1912" i="1" s="1"/>
  <c r="M1912" i="1" s="1"/>
  <c r="I1924" i="1"/>
  <c r="A1913" i="1"/>
  <c r="C1843" i="1"/>
  <c r="P1842" i="1"/>
  <c r="B1842" i="1" s="1"/>
  <c r="D1913" i="1" l="1"/>
  <c r="E1913" i="1" s="1"/>
  <c r="F1914" i="1" s="1"/>
  <c r="O1913" i="1"/>
  <c r="N1912" i="1"/>
  <c r="A1914" i="1"/>
  <c r="I1925" i="1"/>
  <c r="C1844" i="1"/>
  <c r="P1843" i="1"/>
  <c r="B1843" i="1" s="1"/>
  <c r="J1913" i="1"/>
  <c r="K1913" i="1" s="1"/>
  <c r="L1913" i="1" s="1"/>
  <c r="M1913" i="1" s="1"/>
  <c r="T1913" i="1"/>
  <c r="Q1912" i="1"/>
  <c r="R1912" i="1" s="1"/>
  <c r="S1913" i="1"/>
  <c r="G1913" i="1"/>
  <c r="D1914" i="1" l="1"/>
  <c r="E1914" i="1" s="1"/>
  <c r="F1915" i="1" s="1"/>
  <c r="O1914" i="1"/>
  <c r="G1914" i="1"/>
  <c r="H1914" i="1" s="1"/>
  <c r="H1913" i="1"/>
  <c r="N1913" i="1" s="1"/>
  <c r="S1914" i="1"/>
  <c r="J1914" i="1"/>
  <c r="K1914" i="1" s="1"/>
  <c r="L1914" i="1" s="1"/>
  <c r="M1914" i="1" s="1"/>
  <c r="Q1913" i="1"/>
  <c r="R1913" i="1" s="1"/>
  <c r="T1914" i="1"/>
  <c r="C1845" i="1"/>
  <c r="P1844" i="1"/>
  <c r="B1844" i="1" s="1"/>
  <c r="I1926" i="1"/>
  <c r="A1915" i="1"/>
  <c r="D1915" i="1" l="1"/>
  <c r="O1915" i="1"/>
  <c r="G1915" i="1"/>
  <c r="H1915" i="1" s="1"/>
  <c r="N1914" i="1"/>
  <c r="I1927" i="1"/>
  <c r="E1915" i="1"/>
  <c r="F1916" i="1" s="1"/>
  <c r="A1916" i="1"/>
  <c r="C1846" i="1"/>
  <c r="P1845" i="1"/>
  <c r="B1845" i="1" s="1"/>
  <c r="J1915" i="1"/>
  <c r="K1915" i="1" s="1"/>
  <c r="L1915" i="1" s="1"/>
  <c r="M1915" i="1" s="1"/>
  <c r="T1915" i="1"/>
  <c r="Q1914" i="1"/>
  <c r="R1914" i="1" s="1"/>
  <c r="S1915" i="1"/>
  <c r="D1916" i="1" l="1"/>
  <c r="E1916" i="1" s="1"/>
  <c r="F1917" i="1" s="1"/>
  <c r="O1916" i="1"/>
  <c r="J1916" i="1"/>
  <c r="K1916" i="1" s="1"/>
  <c r="L1916" i="1" s="1"/>
  <c r="M1916" i="1" s="1"/>
  <c r="Q1915" i="1"/>
  <c r="R1915" i="1" s="1"/>
  <c r="T1916" i="1"/>
  <c r="S1916" i="1"/>
  <c r="G1916" i="1"/>
  <c r="C1847" i="1"/>
  <c r="P1846" i="1"/>
  <c r="B1846" i="1" s="1"/>
  <c r="N1915" i="1"/>
  <c r="A1917" i="1"/>
  <c r="I1928" i="1"/>
  <c r="D1917" i="1" l="1"/>
  <c r="E1917" i="1" s="1"/>
  <c r="F1918" i="1" s="1"/>
  <c r="O1917" i="1"/>
  <c r="I1929" i="1"/>
  <c r="A1918" i="1"/>
  <c r="T1917" i="1"/>
  <c r="Q1916" i="1"/>
  <c r="R1916" i="1" s="1"/>
  <c r="S1917" i="1"/>
  <c r="J1917" i="1"/>
  <c r="K1917" i="1" s="1"/>
  <c r="L1917" i="1" s="1"/>
  <c r="M1917" i="1" s="1"/>
  <c r="C1848" i="1"/>
  <c r="P1847" i="1"/>
  <c r="B1847" i="1" s="1"/>
  <c r="G1917" i="1"/>
  <c r="H1917" i="1" s="1"/>
  <c r="H1916" i="1"/>
  <c r="N1916" i="1" s="1"/>
  <c r="D1918" i="1" l="1"/>
  <c r="E1918" i="1" s="1"/>
  <c r="F1919" i="1" s="1"/>
  <c r="O1918" i="1"/>
  <c r="A1919" i="1"/>
  <c r="S1918" i="1"/>
  <c r="J1918" i="1"/>
  <c r="K1918" i="1" s="1"/>
  <c r="L1918" i="1" s="1"/>
  <c r="M1918" i="1" s="1"/>
  <c r="Q1917" i="1"/>
  <c r="R1917" i="1" s="1"/>
  <c r="T1918" i="1"/>
  <c r="N1917" i="1"/>
  <c r="G1918" i="1"/>
  <c r="C1849" i="1"/>
  <c r="P1848" i="1"/>
  <c r="B1848" i="1" s="1"/>
  <c r="I1930" i="1"/>
  <c r="D1919" i="1" l="1"/>
  <c r="E1919" i="1" s="1"/>
  <c r="F1920" i="1" s="1"/>
  <c r="O1919" i="1"/>
  <c r="G1919" i="1"/>
  <c r="H1919" i="1" s="1"/>
  <c r="H1918" i="1"/>
  <c r="N1918" i="1" s="1"/>
  <c r="J1919" i="1"/>
  <c r="K1919" i="1" s="1"/>
  <c r="L1919" i="1" s="1"/>
  <c r="M1919" i="1" s="1"/>
  <c r="Q1918" i="1"/>
  <c r="R1918" i="1" s="1"/>
  <c r="T1919" i="1"/>
  <c r="S1919" i="1"/>
  <c r="C1850" i="1"/>
  <c r="P1849" i="1"/>
  <c r="B1849" i="1" s="1"/>
  <c r="A1920" i="1"/>
  <c r="I1931" i="1"/>
  <c r="D1920" i="1" l="1"/>
  <c r="E1920" i="1" s="1"/>
  <c r="F1921" i="1" s="1"/>
  <c r="O1920" i="1"/>
  <c r="G1920" i="1"/>
  <c r="H1920" i="1" s="1"/>
  <c r="N1919" i="1"/>
  <c r="C1851" i="1"/>
  <c r="P1850" i="1"/>
  <c r="B1850" i="1" s="1"/>
  <c r="I1932" i="1"/>
  <c r="T1920" i="1"/>
  <c r="Q1919" i="1"/>
  <c r="R1919" i="1" s="1"/>
  <c r="S1920" i="1"/>
  <c r="J1920" i="1"/>
  <c r="K1920" i="1" s="1"/>
  <c r="L1920" i="1" s="1"/>
  <c r="M1920" i="1" s="1"/>
  <c r="A1921" i="1"/>
  <c r="D1921" i="1" l="1"/>
  <c r="O1921" i="1"/>
  <c r="J1921" i="1"/>
  <c r="K1921" i="1" s="1"/>
  <c r="L1921" i="1" s="1"/>
  <c r="M1921" i="1" s="1"/>
  <c r="Q1920" i="1"/>
  <c r="R1920" i="1" s="1"/>
  <c r="T1921" i="1"/>
  <c r="S1921" i="1"/>
  <c r="G1921" i="1"/>
  <c r="H1921" i="1" s="1"/>
  <c r="A1922" i="1"/>
  <c r="E1921" i="1"/>
  <c r="F1922" i="1" s="1"/>
  <c r="N1920" i="1"/>
  <c r="I1933" i="1"/>
  <c r="C1852" i="1"/>
  <c r="P1851" i="1"/>
  <c r="B1851" i="1" s="1"/>
  <c r="D1922" i="1" l="1"/>
  <c r="O1922" i="1"/>
  <c r="N1921" i="1"/>
  <c r="C1853" i="1"/>
  <c r="P1852" i="1"/>
  <c r="B1852" i="1" s="1"/>
  <c r="E1922" i="1"/>
  <c r="F1923" i="1" s="1"/>
  <c r="A1923" i="1"/>
  <c r="I1934" i="1"/>
  <c r="T1922" i="1"/>
  <c r="S1922" i="1"/>
  <c r="Q1921" i="1"/>
  <c r="R1921" i="1" s="1"/>
  <c r="J1922" i="1"/>
  <c r="K1922" i="1" s="1"/>
  <c r="L1922" i="1" s="1"/>
  <c r="M1922" i="1" s="1"/>
  <c r="G1922" i="1"/>
  <c r="D1923" i="1" l="1"/>
  <c r="E1923" i="1" s="1"/>
  <c r="F1924" i="1" s="1"/>
  <c r="O1923" i="1"/>
  <c r="J1923" i="1"/>
  <c r="K1923" i="1" s="1"/>
  <c r="L1923" i="1" s="1"/>
  <c r="M1923" i="1" s="1"/>
  <c r="Q1922" i="1"/>
  <c r="R1922" i="1" s="1"/>
  <c r="T1923" i="1"/>
  <c r="S1923" i="1"/>
  <c r="C1854" i="1"/>
  <c r="P1853" i="1"/>
  <c r="B1853" i="1" s="1"/>
  <c r="G1923" i="1"/>
  <c r="A1924" i="1"/>
  <c r="H1922" i="1"/>
  <c r="N1922" i="1" s="1"/>
  <c r="I1935" i="1"/>
  <c r="D1924" i="1" l="1"/>
  <c r="O1924" i="1"/>
  <c r="G1924" i="1"/>
  <c r="H1924" i="1" s="1"/>
  <c r="H1923" i="1"/>
  <c r="N1923" i="1" s="1"/>
  <c r="I1936" i="1"/>
  <c r="E1924" i="1"/>
  <c r="F1925" i="1" s="1"/>
  <c r="A1925" i="1"/>
  <c r="C1855" i="1"/>
  <c r="P1854" i="1"/>
  <c r="B1854" i="1" s="1"/>
  <c r="S1924" i="1"/>
  <c r="Q1923" i="1"/>
  <c r="R1923" i="1" s="1"/>
  <c r="T1924" i="1"/>
  <c r="J1924" i="1"/>
  <c r="K1924" i="1" s="1"/>
  <c r="L1924" i="1" s="1"/>
  <c r="M1924" i="1" s="1"/>
  <c r="D1925" i="1" l="1"/>
  <c r="O1925" i="1"/>
  <c r="N1924" i="1"/>
  <c r="S1925" i="1"/>
  <c r="Q1924" i="1"/>
  <c r="R1924" i="1" s="1"/>
  <c r="T1925" i="1"/>
  <c r="J1925" i="1"/>
  <c r="K1925" i="1" s="1"/>
  <c r="L1925" i="1" s="1"/>
  <c r="M1925" i="1" s="1"/>
  <c r="A1926" i="1"/>
  <c r="E1925" i="1"/>
  <c r="F1926" i="1" s="1"/>
  <c r="C1856" i="1"/>
  <c r="P1855" i="1"/>
  <c r="B1855" i="1" s="1"/>
  <c r="G1925" i="1"/>
  <c r="I1937" i="1"/>
  <c r="D1926" i="1" l="1"/>
  <c r="O1926" i="1"/>
  <c r="G1926" i="1"/>
  <c r="H1926" i="1" s="1"/>
  <c r="H1925" i="1"/>
  <c r="N1925" i="1" s="1"/>
  <c r="I1938" i="1"/>
  <c r="C1857" i="1"/>
  <c r="P1856" i="1"/>
  <c r="B1856" i="1" s="1"/>
  <c r="A1927" i="1"/>
  <c r="E1926" i="1"/>
  <c r="F1927" i="1" s="1"/>
  <c r="T1926" i="1"/>
  <c r="S1926" i="1"/>
  <c r="J1926" i="1"/>
  <c r="K1926" i="1" s="1"/>
  <c r="L1926" i="1" s="1"/>
  <c r="M1926" i="1" s="1"/>
  <c r="Q1925" i="1"/>
  <c r="R1925" i="1" s="1"/>
  <c r="D1927" i="1" l="1"/>
  <c r="E1927" i="1" s="1"/>
  <c r="F1928" i="1" s="1"/>
  <c r="O1927" i="1"/>
  <c r="N1926" i="1"/>
  <c r="I1939" i="1"/>
  <c r="A1928" i="1"/>
  <c r="C1858" i="1"/>
  <c r="P1857" i="1"/>
  <c r="B1857" i="1" s="1"/>
  <c r="J1927" i="1"/>
  <c r="K1927" i="1" s="1"/>
  <c r="L1927" i="1" s="1"/>
  <c r="M1927" i="1" s="1"/>
  <c r="Q1926" i="1"/>
  <c r="R1926" i="1" s="1"/>
  <c r="T1927" i="1"/>
  <c r="S1927" i="1"/>
  <c r="G1927" i="1"/>
  <c r="D1928" i="1" l="1"/>
  <c r="E1928" i="1" s="1"/>
  <c r="F1929" i="1" s="1"/>
  <c r="O1928" i="1"/>
  <c r="G1928" i="1"/>
  <c r="H1928" i="1" s="1"/>
  <c r="I1940" i="1"/>
  <c r="T1928" i="1"/>
  <c r="S1928" i="1"/>
  <c r="Q1927" i="1"/>
  <c r="R1927" i="1" s="1"/>
  <c r="J1928" i="1"/>
  <c r="K1928" i="1" s="1"/>
  <c r="L1928" i="1" s="1"/>
  <c r="M1928" i="1" s="1"/>
  <c r="C1859" i="1"/>
  <c r="P1858" i="1"/>
  <c r="B1858" i="1" s="1"/>
  <c r="A1929" i="1"/>
  <c r="H1927" i="1"/>
  <c r="N1927" i="1" s="1"/>
  <c r="D1929" i="1" l="1"/>
  <c r="E1929" i="1" s="1"/>
  <c r="F1930" i="1" s="1"/>
  <c r="O1929" i="1"/>
  <c r="N1928" i="1"/>
  <c r="J1929" i="1"/>
  <c r="K1929" i="1" s="1"/>
  <c r="L1929" i="1" s="1"/>
  <c r="M1929" i="1" s="1"/>
  <c r="T1929" i="1"/>
  <c r="Q1928" i="1"/>
  <c r="R1928" i="1" s="1"/>
  <c r="S1929" i="1"/>
  <c r="C1860" i="1"/>
  <c r="P1859" i="1"/>
  <c r="B1859" i="1" s="1"/>
  <c r="G1929" i="1"/>
  <c r="H1929" i="1" s="1"/>
  <c r="I1941" i="1"/>
  <c r="A1930" i="1"/>
  <c r="D1930" i="1" l="1"/>
  <c r="O1930" i="1"/>
  <c r="N1929" i="1"/>
  <c r="C1861" i="1"/>
  <c r="P1860" i="1"/>
  <c r="B1860" i="1" s="1"/>
  <c r="I1942" i="1"/>
  <c r="E1930" i="1"/>
  <c r="F1931" i="1" s="1"/>
  <c r="A1931" i="1"/>
  <c r="G1930" i="1"/>
  <c r="J1930" i="1"/>
  <c r="K1930" i="1" s="1"/>
  <c r="L1930" i="1" s="1"/>
  <c r="M1930" i="1" s="1"/>
  <c r="Q1929" i="1"/>
  <c r="R1929" i="1" s="1"/>
  <c r="T1930" i="1"/>
  <c r="S1930" i="1"/>
  <c r="D1931" i="1" l="1"/>
  <c r="O1931" i="1"/>
  <c r="G1931" i="1"/>
  <c r="H1931" i="1" s="1"/>
  <c r="S1931" i="1"/>
  <c r="J1931" i="1"/>
  <c r="K1931" i="1" s="1"/>
  <c r="L1931" i="1" s="1"/>
  <c r="M1931" i="1" s="1"/>
  <c r="Q1930" i="1"/>
  <c r="R1930" i="1" s="1"/>
  <c r="T1931" i="1"/>
  <c r="E1931" i="1"/>
  <c r="F1932" i="1" s="1"/>
  <c r="A1932" i="1"/>
  <c r="C1862" i="1"/>
  <c r="P1861" i="1"/>
  <c r="B1861" i="1" s="1"/>
  <c r="H1930" i="1"/>
  <c r="N1930" i="1" s="1"/>
  <c r="I1943" i="1"/>
  <c r="D1932" i="1" l="1"/>
  <c r="E1932" i="1" s="1"/>
  <c r="F1933" i="1" s="1"/>
  <c r="O1932" i="1"/>
  <c r="N1931" i="1"/>
  <c r="C1863" i="1"/>
  <c r="P1862" i="1"/>
  <c r="B1862" i="1" s="1"/>
  <c r="S1932" i="1"/>
  <c r="Q1931" i="1"/>
  <c r="R1931" i="1" s="1"/>
  <c r="T1932" i="1"/>
  <c r="J1932" i="1"/>
  <c r="K1932" i="1" s="1"/>
  <c r="L1932" i="1" s="1"/>
  <c r="M1932" i="1" s="1"/>
  <c r="G1932" i="1"/>
  <c r="H1932" i="1" s="1"/>
  <c r="I1944" i="1"/>
  <c r="A1933" i="1"/>
  <c r="D1933" i="1" l="1"/>
  <c r="E1933" i="1" s="1"/>
  <c r="F1934" i="1" s="1"/>
  <c r="O1933" i="1"/>
  <c r="I1945" i="1"/>
  <c r="A1934" i="1"/>
  <c r="C1864" i="1"/>
  <c r="P1863" i="1"/>
  <c r="B1863" i="1" s="1"/>
  <c r="G1933" i="1"/>
  <c r="N1932" i="1"/>
  <c r="T1933" i="1"/>
  <c r="S1933" i="1"/>
  <c r="J1933" i="1"/>
  <c r="K1933" i="1" s="1"/>
  <c r="L1933" i="1" s="1"/>
  <c r="M1933" i="1" s="1"/>
  <c r="Q1932" i="1"/>
  <c r="R1932" i="1" s="1"/>
  <c r="D1934" i="1" l="1"/>
  <c r="E1934" i="1" s="1"/>
  <c r="F1935" i="1" s="1"/>
  <c r="O1934" i="1"/>
  <c r="G1934" i="1"/>
  <c r="H1934" i="1" s="1"/>
  <c r="J1934" i="1"/>
  <c r="K1934" i="1" s="1"/>
  <c r="L1934" i="1" s="1"/>
  <c r="M1934" i="1" s="1"/>
  <c r="T1934" i="1"/>
  <c r="Q1933" i="1"/>
  <c r="R1933" i="1" s="1"/>
  <c r="S1934" i="1"/>
  <c r="H1933" i="1"/>
  <c r="N1933" i="1" s="1"/>
  <c r="A1935" i="1"/>
  <c r="C1865" i="1"/>
  <c r="P1864" i="1"/>
  <c r="B1864" i="1" s="1"/>
  <c r="I1946" i="1"/>
  <c r="D1935" i="1" l="1"/>
  <c r="E1935" i="1" s="1"/>
  <c r="F1936" i="1" s="1"/>
  <c r="O1935" i="1"/>
  <c r="N1934" i="1"/>
  <c r="I1947" i="1"/>
  <c r="S1935" i="1"/>
  <c r="J1935" i="1"/>
  <c r="K1935" i="1" s="1"/>
  <c r="L1935" i="1" s="1"/>
  <c r="M1935" i="1" s="1"/>
  <c r="Q1934" i="1"/>
  <c r="R1934" i="1" s="1"/>
  <c r="T1935" i="1"/>
  <c r="G1935" i="1"/>
  <c r="C1866" i="1"/>
  <c r="P1865" i="1"/>
  <c r="B1865" i="1" s="1"/>
  <c r="A1936" i="1"/>
  <c r="D1936" i="1" l="1"/>
  <c r="E1936" i="1" s="1"/>
  <c r="F1937" i="1" s="1"/>
  <c r="O1936" i="1"/>
  <c r="G1936" i="1"/>
  <c r="H1936" i="1" s="1"/>
  <c r="I1948" i="1"/>
  <c r="T1936" i="1"/>
  <c r="S1936" i="1"/>
  <c r="J1936" i="1"/>
  <c r="K1936" i="1" s="1"/>
  <c r="L1936" i="1" s="1"/>
  <c r="M1936" i="1" s="1"/>
  <c r="Q1935" i="1"/>
  <c r="R1935" i="1" s="1"/>
  <c r="H1935" i="1"/>
  <c r="N1935" i="1" s="1"/>
  <c r="C1867" i="1"/>
  <c r="P1866" i="1"/>
  <c r="B1866" i="1" s="1"/>
  <c r="A1937" i="1"/>
  <c r="D1937" i="1" l="1"/>
  <c r="E1937" i="1" s="1"/>
  <c r="F1938" i="1" s="1"/>
  <c r="O1937" i="1"/>
  <c r="G1937" i="1"/>
  <c r="H1937" i="1" s="1"/>
  <c r="N1936" i="1"/>
  <c r="I1949" i="1"/>
  <c r="A1938" i="1"/>
  <c r="T1937" i="1"/>
  <c r="J1937" i="1"/>
  <c r="K1937" i="1" s="1"/>
  <c r="L1937" i="1" s="1"/>
  <c r="M1937" i="1" s="1"/>
  <c r="Q1936" i="1"/>
  <c r="R1936" i="1" s="1"/>
  <c r="S1937" i="1"/>
  <c r="C1868" i="1"/>
  <c r="P1867" i="1"/>
  <c r="B1867" i="1" s="1"/>
  <c r="D1938" i="1" l="1"/>
  <c r="O1938" i="1"/>
  <c r="G1938" i="1"/>
  <c r="H1938" i="1" s="1"/>
  <c r="N1937" i="1"/>
  <c r="E1938" i="1"/>
  <c r="F1939" i="1" s="1"/>
  <c r="A1939" i="1"/>
  <c r="C1869" i="1"/>
  <c r="P1868" i="1"/>
  <c r="B1868" i="1" s="1"/>
  <c r="T1938" i="1"/>
  <c r="J1938" i="1"/>
  <c r="K1938" i="1" s="1"/>
  <c r="L1938" i="1" s="1"/>
  <c r="M1938" i="1" s="1"/>
  <c r="Q1937" i="1"/>
  <c r="R1937" i="1" s="1"/>
  <c r="S1938" i="1"/>
  <c r="I1950" i="1"/>
  <c r="D1939" i="1" l="1"/>
  <c r="E1939" i="1" s="1"/>
  <c r="F1940" i="1" s="1"/>
  <c r="O1939" i="1"/>
  <c r="A1940" i="1"/>
  <c r="C1870" i="1"/>
  <c r="P1869" i="1"/>
  <c r="B1869" i="1" s="1"/>
  <c r="J1939" i="1"/>
  <c r="K1939" i="1" s="1"/>
  <c r="L1939" i="1" s="1"/>
  <c r="M1939" i="1" s="1"/>
  <c r="T1939" i="1"/>
  <c r="S1939" i="1"/>
  <c r="Q1938" i="1"/>
  <c r="R1938" i="1" s="1"/>
  <c r="I1951" i="1"/>
  <c r="N1938" i="1"/>
  <c r="G1939" i="1"/>
  <c r="D1940" i="1" l="1"/>
  <c r="E1940" i="1" s="1"/>
  <c r="F1941" i="1" s="1"/>
  <c r="O1940" i="1"/>
  <c r="G1940" i="1"/>
  <c r="H1940" i="1" s="1"/>
  <c r="H1939" i="1"/>
  <c r="N1939" i="1" s="1"/>
  <c r="A1941" i="1"/>
  <c r="I1952" i="1"/>
  <c r="C1871" i="1"/>
  <c r="P1870" i="1"/>
  <c r="B1870" i="1" s="1"/>
  <c r="S1940" i="1"/>
  <c r="T1940" i="1"/>
  <c r="J1940" i="1"/>
  <c r="K1940" i="1" s="1"/>
  <c r="L1940" i="1" s="1"/>
  <c r="M1940" i="1" s="1"/>
  <c r="Q1939" i="1"/>
  <c r="R1939" i="1" s="1"/>
  <c r="D1941" i="1" l="1"/>
  <c r="E1941" i="1" s="1"/>
  <c r="F1942" i="1" s="1"/>
  <c r="O1941" i="1"/>
  <c r="G1941" i="1"/>
  <c r="H1941" i="1" s="1"/>
  <c r="N1940" i="1"/>
  <c r="I1953" i="1"/>
  <c r="C1872" i="1"/>
  <c r="P1871" i="1"/>
  <c r="B1871" i="1" s="1"/>
  <c r="A1942" i="1"/>
  <c r="T1941" i="1"/>
  <c r="J1941" i="1"/>
  <c r="K1941" i="1" s="1"/>
  <c r="L1941" i="1" s="1"/>
  <c r="M1941" i="1" s="1"/>
  <c r="Q1940" i="1"/>
  <c r="R1940" i="1" s="1"/>
  <c r="S1941" i="1"/>
  <c r="D1942" i="1" l="1"/>
  <c r="E1942" i="1" s="1"/>
  <c r="F1943" i="1" s="1"/>
  <c r="O1942" i="1"/>
  <c r="N1941" i="1"/>
  <c r="C1873" i="1"/>
  <c r="P1872" i="1"/>
  <c r="B1872" i="1" s="1"/>
  <c r="T1942" i="1"/>
  <c r="J1942" i="1"/>
  <c r="K1942" i="1" s="1"/>
  <c r="L1942" i="1" s="1"/>
  <c r="M1942" i="1" s="1"/>
  <c r="Q1941" i="1"/>
  <c r="R1941" i="1" s="1"/>
  <c r="S1942" i="1"/>
  <c r="I1954" i="1"/>
  <c r="G1942" i="1"/>
  <c r="H1942" i="1" s="1"/>
  <c r="A1943" i="1"/>
  <c r="D1943" i="1" l="1"/>
  <c r="O1943" i="1"/>
  <c r="T1943" i="1"/>
  <c r="J1943" i="1"/>
  <c r="K1943" i="1" s="1"/>
  <c r="L1943" i="1" s="1"/>
  <c r="M1943" i="1" s="1"/>
  <c r="S1943" i="1"/>
  <c r="Q1942" i="1"/>
  <c r="R1942" i="1" s="1"/>
  <c r="N1942" i="1"/>
  <c r="G1943" i="1"/>
  <c r="H1943" i="1" s="1"/>
  <c r="E1943" i="1"/>
  <c r="F1944" i="1" s="1"/>
  <c r="A1944" i="1"/>
  <c r="C1874" i="1"/>
  <c r="P1873" i="1"/>
  <c r="B1873" i="1" s="1"/>
  <c r="I1955" i="1"/>
  <c r="D1944" i="1" l="1"/>
  <c r="E1944" i="1" s="1"/>
  <c r="F1945" i="1" s="1"/>
  <c r="O1944" i="1"/>
  <c r="C1875" i="1"/>
  <c r="P1874" i="1"/>
  <c r="B1874" i="1" s="1"/>
  <c r="A1945" i="1"/>
  <c r="N1943" i="1"/>
  <c r="T1944" i="1"/>
  <c r="S1944" i="1"/>
  <c r="J1944" i="1"/>
  <c r="K1944" i="1" s="1"/>
  <c r="L1944" i="1" s="1"/>
  <c r="M1944" i="1" s="1"/>
  <c r="Q1943" i="1"/>
  <c r="R1943" i="1" s="1"/>
  <c r="G1944" i="1"/>
  <c r="I1956" i="1"/>
  <c r="D1945" i="1" l="1"/>
  <c r="E1945" i="1" s="1"/>
  <c r="F1946" i="1" s="1"/>
  <c r="O1945" i="1"/>
  <c r="G1945" i="1"/>
  <c r="H1945" i="1" s="1"/>
  <c r="T1945" i="1"/>
  <c r="J1945" i="1"/>
  <c r="K1945" i="1" s="1"/>
  <c r="L1945" i="1" s="1"/>
  <c r="M1945" i="1" s="1"/>
  <c r="Q1944" i="1"/>
  <c r="R1944" i="1" s="1"/>
  <c r="S1945" i="1"/>
  <c r="A1946" i="1"/>
  <c r="I1957" i="1"/>
  <c r="H1944" i="1"/>
  <c r="N1944" i="1" s="1"/>
  <c r="C1876" i="1"/>
  <c r="P1875" i="1"/>
  <c r="B1875" i="1" s="1"/>
  <c r="D1946" i="1" l="1"/>
  <c r="E1946" i="1" s="1"/>
  <c r="F1947" i="1" s="1"/>
  <c r="O1946" i="1"/>
  <c r="G1946" i="1"/>
  <c r="H1946" i="1" s="1"/>
  <c r="N1945" i="1"/>
  <c r="I1958" i="1"/>
  <c r="A1947" i="1"/>
  <c r="C1877" i="1"/>
  <c r="P1876" i="1"/>
  <c r="B1876" i="1" s="1"/>
  <c r="S1946" i="1"/>
  <c r="T1946" i="1"/>
  <c r="Q1945" i="1"/>
  <c r="R1945" i="1" s="1"/>
  <c r="J1946" i="1"/>
  <c r="K1946" i="1" s="1"/>
  <c r="L1946" i="1" s="1"/>
  <c r="M1946" i="1" s="1"/>
  <c r="D1947" i="1" l="1"/>
  <c r="E1947" i="1" s="1"/>
  <c r="F1948" i="1" s="1"/>
  <c r="O1947" i="1"/>
  <c r="N1946" i="1"/>
  <c r="T1947" i="1"/>
  <c r="J1947" i="1"/>
  <c r="K1947" i="1" s="1"/>
  <c r="L1947" i="1" s="1"/>
  <c r="M1947" i="1" s="1"/>
  <c r="S1947" i="1"/>
  <c r="Q1946" i="1"/>
  <c r="R1946" i="1" s="1"/>
  <c r="I1959" i="1"/>
  <c r="C1878" i="1"/>
  <c r="P1877" i="1"/>
  <c r="B1877" i="1" s="1"/>
  <c r="G1947" i="1"/>
  <c r="H1947" i="1" s="1"/>
  <c r="A1948" i="1"/>
  <c r="D1948" i="1" l="1"/>
  <c r="E1948" i="1" s="1"/>
  <c r="F1949" i="1" s="1"/>
  <c r="O1948" i="1"/>
  <c r="J1948" i="1"/>
  <c r="K1948" i="1" s="1"/>
  <c r="L1948" i="1" s="1"/>
  <c r="M1948" i="1" s="1"/>
  <c r="T1948" i="1"/>
  <c r="Q1947" i="1"/>
  <c r="R1947" i="1" s="1"/>
  <c r="S1948" i="1"/>
  <c r="C1879" i="1"/>
  <c r="P1878" i="1"/>
  <c r="B1878" i="1" s="1"/>
  <c r="G1948" i="1"/>
  <c r="I1960" i="1"/>
  <c r="N1947" i="1"/>
  <c r="A1949" i="1"/>
  <c r="D1949" i="1" l="1"/>
  <c r="E1949" i="1" s="1"/>
  <c r="F1950" i="1" s="1"/>
  <c r="O1949" i="1"/>
  <c r="T1949" i="1"/>
  <c r="S1949" i="1"/>
  <c r="J1949" i="1"/>
  <c r="K1949" i="1" s="1"/>
  <c r="L1949" i="1" s="1"/>
  <c r="M1949" i="1" s="1"/>
  <c r="Q1948" i="1"/>
  <c r="R1948" i="1" s="1"/>
  <c r="I1961" i="1"/>
  <c r="C1880" i="1"/>
  <c r="P1879" i="1"/>
  <c r="B1879" i="1" s="1"/>
  <c r="A1950" i="1"/>
  <c r="G1949" i="1"/>
  <c r="H1949" i="1" s="1"/>
  <c r="H1948" i="1"/>
  <c r="N1948" i="1" s="1"/>
  <c r="D1950" i="1" l="1"/>
  <c r="E1950" i="1" s="1"/>
  <c r="F1951" i="1" s="1"/>
  <c r="O1950" i="1"/>
  <c r="N1949" i="1"/>
  <c r="I1962" i="1"/>
  <c r="C1881" i="1"/>
  <c r="P1880" i="1"/>
  <c r="B1880" i="1" s="1"/>
  <c r="T1950" i="1"/>
  <c r="J1950" i="1"/>
  <c r="K1950" i="1" s="1"/>
  <c r="L1950" i="1" s="1"/>
  <c r="M1950" i="1" s="1"/>
  <c r="Q1949" i="1"/>
  <c r="R1949" i="1" s="1"/>
  <c r="S1950" i="1"/>
  <c r="G1950" i="1"/>
  <c r="H1950" i="1" s="1"/>
  <c r="A1951" i="1"/>
  <c r="D1951" i="1" l="1"/>
  <c r="E1951" i="1" s="1"/>
  <c r="F1952" i="1" s="1"/>
  <c r="O1951" i="1"/>
  <c r="N1950" i="1"/>
  <c r="I1963" i="1"/>
  <c r="C1882" i="1"/>
  <c r="P1881" i="1"/>
  <c r="B1881" i="1" s="1"/>
  <c r="A1952" i="1"/>
  <c r="T1951" i="1"/>
  <c r="J1951" i="1"/>
  <c r="K1951" i="1" s="1"/>
  <c r="L1951" i="1" s="1"/>
  <c r="M1951" i="1" s="1"/>
  <c r="S1951" i="1"/>
  <c r="Q1950" i="1"/>
  <c r="R1950" i="1" s="1"/>
  <c r="G1951" i="1"/>
  <c r="H1951" i="1" s="1"/>
  <c r="D1952" i="1" l="1"/>
  <c r="E1952" i="1" s="1"/>
  <c r="F1953" i="1" s="1"/>
  <c r="O1952" i="1"/>
  <c r="N1951" i="1"/>
  <c r="A1953" i="1"/>
  <c r="I1964" i="1"/>
  <c r="S1952" i="1"/>
  <c r="T1952" i="1"/>
  <c r="J1952" i="1"/>
  <c r="K1952" i="1" s="1"/>
  <c r="L1952" i="1" s="1"/>
  <c r="M1952" i="1" s="1"/>
  <c r="Q1951" i="1"/>
  <c r="R1951" i="1" s="1"/>
  <c r="G1952" i="1"/>
  <c r="C1883" i="1"/>
  <c r="P1882" i="1"/>
  <c r="B1882" i="1" s="1"/>
  <c r="D1953" i="1" l="1"/>
  <c r="E1953" i="1" s="1"/>
  <c r="F1954" i="1" s="1"/>
  <c r="O1953" i="1"/>
  <c r="G1953" i="1"/>
  <c r="H1953" i="1" s="1"/>
  <c r="C1884" i="1"/>
  <c r="P1883" i="1"/>
  <c r="B1883" i="1" s="1"/>
  <c r="I1965" i="1"/>
  <c r="H1952" i="1"/>
  <c r="N1952" i="1" s="1"/>
  <c r="A1954" i="1"/>
  <c r="S1953" i="1"/>
  <c r="J1953" i="1"/>
  <c r="K1953" i="1" s="1"/>
  <c r="L1953" i="1" s="1"/>
  <c r="M1953" i="1" s="1"/>
  <c r="Q1952" i="1"/>
  <c r="R1952" i="1" s="1"/>
  <c r="T1953" i="1"/>
  <c r="D1954" i="1" l="1"/>
  <c r="E1954" i="1" s="1"/>
  <c r="F1955" i="1" s="1"/>
  <c r="O1954" i="1"/>
  <c r="N1953" i="1"/>
  <c r="I1966" i="1"/>
  <c r="C1885" i="1"/>
  <c r="P1884" i="1"/>
  <c r="B1884" i="1" s="1"/>
  <c r="T1954" i="1"/>
  <c r="J1954" i="1"/>
  <c r="K1954" i="1" s="1"/>
  <c r="L1954" i="1" s="1"/>
  <c r="M1954" i="1" s="1"/>
  <c r="Q1953" i="1"/>
  <c r="R1953" i="1" s="1"/>
  <c r="S1954" i="1"/>
  <c r="A1955" i="1"/>
  <c r="G1954" i="1"/>
  <c r="H1954" i="1" s="1"/>
  <c r="D1955" i="1" l="1"/>
  <c r="E1955" i="1" s="1"/>
  <c r="F1956" i="1" s="1"/>
  <c r="O1955" i="1"/>
  <c r="N1954" i="1"/>
  <c r="T1955" i="1"/>
  <c r="S1955" i="1"/>
  <c r="J1955" i="1"/>
  <c r="K1955" i="1" s="1"/>
  <c r="L1955" i="1" s="1"/>
  <c r="M1955" i="1" s="1"/>
  <c r="Q1954" i="1"/>
  <c r="R1954" i="1" s="1"/>
  <c r="G1955" i="1"/>
  <c r="H1955" i="1" s="1"/>
  <c r="A1956" i="1"/>
  <c r="C1886" i="1"/>
  <c r="P1885" i="1"/>
  <c r="B1885" i="1" s="1"/>
  <c r="I1967" i="1"/>
  <c r="D1956" i="1" l="1"/>
  <c r="E1956" i="1" s="1"/>
  <c r="F1957" i="1" s="1"/>
  <c r="O1956" i="1"/>
  <c r="I1968" i="1"/>
  <c r="C1887" i="1"/>
  <c r="P1886" i="1"/>
  <c r="B1886" i="1" s="1"/>
  <c r="A1957" i="1"/>
  <c r="G1956" i="1"/>
  <c r="H1956" i="1" s="1"/>
  <c r="N1955" i="1"/>
  <c r="S1956" i="1"/>
  <c r="T1956" i="1"/>
  <c r="J1956" i="1"/>
  <c r="K1956" i="1" s="1"/>
  <c r="L1956" i="1" s="1"/>
  <c r="M1956" i="1" s="1"/>
  <c r="Q1955" i="1"/>
  <c r="R1955" i="1" s="1"/>
  <c r="D1957" i="1" l="1"/>
  <c r="E1957" i="1" s="1"/>
  <c r="F1958" i="1" s="1"/>
  <c r="O1957" i="1"/>
  <c r="N1956" i="1"/>
  <c r="A1958" i="1"/>
  <c r="C1888" i="1"/>
  <c r="P1887" i="1"/>
  <c r="B1887" i="1" s="1"/>
  <c r="I1969" i="1"/>
  <c r="T1957" i="1"/>
  <c r="S1957" i="1"/>
  <c r="Q1956" i="1"/>
  <c r="R1956" i="1" s="1"/>
  <c r="J1957" i="1"/>
  <c r="K1957" i="1" s="1"/>
  <c r="L1957" i="1" s="1"/>
  <c r="M1957" i="1" s="1"/>
  <c r="G1957" i="1"/>
  <c r="D1958" i="1" l="1"/>
  <c r="E1958" i="1" s="1"/>
  <c r="F1959" i="1" s="1"/>
  <c r="O1958" i="1"/>
  <c r="G1958" i="1"/>
  <c r="H1958" i="1" s="1"/>
  <c r="H1957" i="1"/>
  <c r="N1957" i="1" s="1"/>
  <c r="T1958" i="1"/>
  <c r="S1958" i="1"/>
  <c r="J1958" i="1"/>
  <c r="K1958" i="1" s="1"/>
  <c r="L1958" i="1" s="1"/>
  <c r="M1958" i="1" s="1"/>
  <c r="Q1957" i="1"/>
  <c r="R1957" i="1" s="1"/>
  <c r="I1970" i="1"/>
  <c r="C1889" i="1"/>
  <c r="P1888" i="1"/>
  <c r="B1888" i="1" s="1"/>
  <c r="A1959" i="1"/>
  <c r="D1959" i="1" l="1"/>
  <c r="E1959" i="1" s="1"/>
  <c r="F1960" i="1" s="1"/>
  <c r="O1959" i="1"/>
  <c r="G1959" i="1"/>
  <c r="H1959" i="1" s="1"/>
  <c r="N1958" i="1"/>
  <c r="S1959" i="1"/>
  <c r="J1959" i="1"/>
  <c r="K1959" i="1" s="1"/>
  <c r="L1959" i="1" s="1"/>
  <c r="M1959" i="1" s="1"/>
  <c r="T1959" i="1"/>
  <c r="Q1958" i="1"/>
  <c r="R1958" i="1" s="1"/>
  <c r="C1890" i="1"/>
  <c r="P1889" i="1"/>
  <c r="B1889" i="1" s="1"/>
  <c r="A1960" i="1"/>
  <c r="I1971" i="1"/>
  <c r="D1960" i="1" l="1"/>
  <c r="E1960" i="1" s="1"/>
  <c r="F1961" i="1" s="1"/>
  <c r="O1960" i="1"/>
  <c r="G1960" i="1"/>
  <c r="H1960" i="1" s="1"/>
  <c r="N1959" i="1"/>
  <c r="A1961" i="1"/>
  <c r="I1972" i="1"/>
  <c r="T1960" i="1"/>
  <c r="S1960" i="1"/>
  <c r="J1960" i="1"/>
  <c r="K1960" i="1" s="1"/>
  <c r="L1960" i="1" s="1"/>
  <c r="M1960" i="1" s="1"/>
  <c r="Q1959" i="1"/>
  <c r="R1959" i="1" s="1"/>
  <c r="C1891" i="1"/>
  <c r="P1890" i="1"/>
  <c r="B1890" i="1" s="1"/>
  <c r="D1961" i="1" l="1"/>
  <c r="E1961" i="1" s="1"/>
  <c r="F1962" i="1" s="1"/>
  <c r="O1961" i="1"/>
  <c r="T1961" i="1"/>
  <c r="S1961" i="1"/>
  <c r="J1961" i="1"/>
  <c r="K1961" i="1" s="1"/>
  <c r="L1961" i="1" s="1"/>
  <c r="M1961" i="1" s="1"/>
  <c r="Q1960" i="1"/>
  <c r="R1960" i="1" s="1"/>
  <c r="C1892" i="1"/>
  <c r="P1891" i="1"/>
  <c r="B1891" i="1" s="1"/>
  <c r="A1962" i="1"/>
  <c r="N1960" i="1"/>
  <c r="I1973" i="1"/>
  <c r="G1961" i="1"/>
  <c r="G1962" i="1" s="1"/>
  <c r="D1962" i="1" l="1"/>
  <c r="E1962" i="1" s="1"/>
  <c r="F1963" i="1" s="1"/>
  <c r="O1962" i="1"/>
  <c r="H1962" i="1"/>
  <c r="I1974" i="1"/>
  <c r="T1962" i="1"/>
  <c r="J1962" i="1"/>
  <c r="K1962" i="1" s="1"/>
  <c r="L1962" i="1" s="1"/>
  <c r="M1962" i="1" s="1"/>
  <c r="Q1961" i="1"/>
  <c r="R1961" i="1" s="1"/>
  <c r="S1962" i="1"/>
  <c r="H1961" i="1"/>
  <c r="N1961" i="1" s="1"/>
  <c r="A1963" i="1"/>
  <c r="G1963" i="1"/>
  <c r="C1893" i="1"/>
  <c r="P1892" i="1"/>
  <c r="B1892" i="1" s="1"/>
  <c r="D1963" i="1" l="1"/>
  <c r="E1963" i="1" s="1"/>
  <c r="F1964" i="1" s="1"/>
  <c r="O1963" i="1"/>
  <c r="N1962" i="1"/>
  <c r="C1894" i="1"/>
  <c r="P1893" i="1"/>
  <c r="B1893" i="1" s="1"/>
  <c r="A1964" i="1"/>
  <c r="H1963" i="1"/>
  <c r="I1975" i="1"/>
  <c r="S1963" i="1"/>
  <c r="J1963" i="1"/>
  <c r="K1963" i="1" s="1"/>
  <c r="L1963" i="1" s="1"/>
  <c r="M1963" i="1" s="1"/>
  <c r="Q1962" i="1"/>
  <c r="R1962" i="1" s="1"/>
  <c r="T1963" i="1"/>
  <c r="D1964" i="1" l="1"/>
  <c r="E1964" i="1" s="1"/>
  <c r="F1965" i="1" s="1"/>
  <c r="O1964" i="1"/>
  <c r="T1964" i="1"/>
  <c r="J1964" i="1"/>
  <c r="K1964" i="1" s="1"/>
  <c r="L1964" i="1" s="1"/>
  <c r="M1964" i="1" s="1"/>
  <c r="Q1963" i="1"/>
  <c r="R1963" i="1" s="1"/>
  <c r="S1964" i="1"/>
  <c r="G1964" i="1"/>
  <c r="I1976" i="1"/>
  <c r="N1963" i="1"/>
  <c r="A1965" i="1"/>
  <c r="C1895" i="1"/>
  <c r="P1894" i="1"/>
  <c r="B1894" i="1" s="1"/>
  <c r="D1965" i="1" l="1"/>
  <c r="E1965" i="1" s="1"/>
  <c r="F1966" i="1" s="1"/>
  <c r="O1965" i="1"/>
  <c r="I1977" i="1"/>
  <c r="C1896" i="1"/>
  <c r="P1895" i="1"/>
  <c r="B1895" i="1" s="1"/>
  <c r="A1966" i="1"/>
  <c r="G1965" i="1"/>
  <c r="H1964" i="1"/>
  <c r="N1964" i="1" s="1"/>
  <c r="T1965" i="1"/>
  <c r="S1965" i="1"/>
  <c r="J1965" i="1"/>
  <c r="K1965" i="1" s="1"/>
  <c r="L1965" i="1" s="1"/>
  <c r="M1965" i="1" s="1"/>
  <c r="Q1964" i="1"/>
  <c r="R1964" i="1" s="1"/>
  <c r="D1966" i="1" l="1"/>
  <c r="E1966" i="1" s="1"/>
  <c r="F1967" i="1" s="1"/>
  <c r="O1966" i="1"/>
  <c r="G1966" i="1"/>
  <c r="H1966" i="1" s="1"/>
  <c r="S1966" i="1"/>
  <c r="T1966" i="1"/>
  <c r="Q1965" i="1"/>
  <c r="R1965" i="1" s="1"/>
  <c r="J1966" i="1"/>
  <c r="K1966" i="1" s="1"/>
  <c r="L1966" i="1" s="1"/>
  <c r="M1966" i="1" s="1"/>
  <c r="C1897" i="1"/>
  <c r="P1896" i="1"/>
  <c r="B1896" i="1" s="1"/>
  <c r="I1978" i="1"/>
  <c r="H1965" i="1"/>
  <c r="N1965" i="1" s="1"/>
  <c r="A1967" i="1"/>
  <c r="D1967" i="1" l="1"/>
  <c r="E1967" i="1" s="1"/>
  <c r="F1968" i="1" s="1"/>
  <c r="O1967" i="1"/>
  <c r="N1966" i="1"/>
  <c r="C1898" i="1"/>
  <c r="P1897" i="1"/>
  <c r="B1897" i="1" s="1"/>
  <c r="T1967" i="1"/>
  <c r="S1967" i="1"/>
  <c r="J1967" i="1"/>
  <c r="K1967" i="1" s="1"/>
  <c r="L1967" i="1" s="1"/>
  <c r="M1967" i="1" s="1"/>
  <c r="Q1966" i="1"/>
  <c r="R1966" i="1" s="1"/>
  <c r="I1979" i="1"/>
  <c r="A1968" i="1"/>
  <c r="G1967" i="1"/>
  <c r="H1967" i="1" s="1"/>
  <c r="D1968" i="1" l="1"/>
  <c r="E1968" i="1" s="1"/>
  <c r="F1969" i="1" s="1"/>
  <c r="O1968" i="1"/>
  <c r="T1968" i="1"/>
  <c r="S1968" i="1"/>
  <c r="Q1967" i="1"/>
  <c r="R1967" i="1" s="1"/>
  <c r="J1968" i="1"/>
  <c r="K1968" i="1" s="1"/>
  <c r="L1968" i="1" s="1"/>
  <c r="M1968" i="1" s="1"/>
  <c r="C1899" i="1"/>
  <c r="P1898" i="1"/>
  <c r="B1898" i="1" s="1"/>
  <c r="N1967" i="1"/>
  <c r="A1969" i="1"/>
  <c r="I1980" i="1"/>
  <c r="G1968" i="1"/>
  <c r="D1969" i="1" l="1"/>
  <c r="E1969" i="1" s="1"/>
  <c r="F1970" i="1" s="1"/>
  <c r="O1969" i="1"/>
  <c r="G1969" i="1"/>
  <c r="H1969" i="1" s="1"/>
  <c r="I1981" i="1"/>
  <c r="A1970" i="1"/>
  <c r="C1900" i="1"/>
  <c r="P1899" i="1"/>
  <c r="B1899" i="1" s="1"/>
  <c r="H1968" i="1"/>
  <c r="N1968" i="1" s="1"/>
  <c r="S1969" i="1"/>
  <c r="J1969" i="1"/>
  <c r="K1969" i="1" s="1"/>
  <c r="L1969" i="1" s="1"/>
  <c r="M1969" i="1" s="1"/>
  <c r="Q1968" i="1"/>
  <c r="R1968" i="1" s="1"/>
  <c r="T1969" i="1"/>
  <c r="D1970" i="1" l="1"/>
  <c r="E1970" i="1" s="1"/>
  <c r="F1971" i="1" s="1"/>
  <c r="O1970" i="1"/>
  <c r="G1970" i="1"/>
  <c r="H1970" i="1" s="1"/>
  <c r="N1969" i="1"/>
  <c r="A1971" i="1"/>
  <c r="C1901" i="1"/>
  <c r="P1900" i="1"/>
  <c r="B1900" i="1" s="1"/>
  <c r="I1982" i="1"/>
  <c r="T1970" i="1"/>
  <c r="S1970" i="1"/>
  <c r="Q1969" i="1"/>
  <c r="R1969" i="1" s="1"/>
  <c r="J1970" i="1"/>
  <c r="K1970" i="1" s="1"/>
  <c r="L1970" i="1" s="1"/>
  <c r="M1970" i="1" s="1"/>
  <c r="D1971" i="1" l="1"/>
  <c r="E1971" i="1" s="1"/>
  <c r="F1972" i="1" s="1"/>
  <c r="O1971" i="1"/>
  <c r="G1971" i="1"/>
  <c r="H1971" i="1" s="1"/>
  <c r="N1970" i="1"/>
  <c r="I1983" i="1"/>
  <c r="T1971" i="1"/>
  <c r="J1971" i="1"/>
  <c r="K1971" i="1" s="1"/>
  <c r="L1971" i="1" s="1"/>
  <c r="M1971" i="1" s="1"/>
  <c r="S1971" i="1"/>
  <c r="Q1970" i="1"/>
  <c r="R1970" i="1" s="1"/>
  <c r="C1902" i="1"/>
  <c r="P1901" i="1"/>
  <c r="B1901" i="1" s="1"/>
  <c r="A1972" i="1"/>
  <c r="D1972" i="1" l="1"/>
  <c r="O1972" i="1"/>
  <c r="N1971" i="1"/>
  <c r="J1972" i="1"/>
  <c r="K1972" i="1" s="1"/>
  <c r="L1972" i="1" s="1"/>
  <c r="M1972" i="1" s="1"/>
  <c r="S1972" i="1"/>
  <c r="T1972" i="1"/>
  <c r="Q1971" i="1"/>
  <c r="R1971" i="1" s="1"/>
  <c r="I1984" i="1"/>
  <c r="E1972" i="1"/>
  <c r="F1973" i="1" s="1"/>
  <c r="A1973" i="1"/>
  <c r="C1903" i="1"/>
  <c r="P1902" i="1"/>
  <c r="B1902" i="1" s="1"/>
  <c r="G1972" i="1"/>
  <c r="D1973" i="1" l="1"/>
  <c r="O1973" i="1"/>
  <c r="G1973" i="1"/>
  <c r="H1973" i="1" s="1"/>
  <c r="J1973" i="1"/>
  <c r="K1973" i="1" s="1"/>
  <c r="L1973" i="1" s="1"/>
  <c r="M1973" i="1" s="1"/>
  <c r="T1973" i="1"/>
  <c r="Q1972" i="1"/>
  <c r="R1972" i="1" s="1"/>
  <c r="S1973" i="1"/>
  <c r="E1973" i="1"/>
  <c r="F1974" i="1" s="1"/>
  <c r="A1974" i="1"/>
  <c r="I1985" i="1"/>
  <c r="H1972" i="1"/>
  <c r="N1972" i="1" s="1"/>
  <c r="C1904" i="1"/>
  <c r="P1903" i="1"/>
  <c r="B1903" i="1" s="1"/>
  <c r="D1974" i="1" l="1"/>
  <c r="E1974" i="1" s="1"/>
  <c r="F1975" i="1" s="1"/>
  <c r="O1974" i="1"/>
  <c r="N1973" i="1"/>
  <c r="T1974" i="1"/>
  <c r="J1974" i="1"/>
  <c r="K1974" i="1" s="1"/>
  <c r="L1974" i="1" s="1"/>
  <c r="M1974" i="1" s="1"/>
  <c r="Q1973" i="1"/>
  <c r="R1973" i="1" s="1"/>
  <c r="S1974" i="1"/>
  <c r="G1974" i="1"/>
  <c r="I1986" i="1"/>
  <c r="C1905" i="1"/>
  <c r="P1904" i="1"/>
  <c r="B1904" i="1" s="1"/>
  <c r="A1975" i="1"/>
  <c r="D1975" i="1" l="1"/>
  <c r="E1975" i="1" s="1"/>
  <c r="F1976" i="1" s="1"/>
  <c r="O1975" i="1"/>
  <c r="A1976" i="1"/>
  <c r="G1975" i="1"/>
  <c r="H1975" i="1" s="1"/>
  <c r="H1974" i="1"/>
  <c r="N1974" i="1" s="1"/>
  <c r="C1906" i="1"/>
  <c r="P1905" i="1"/>
  <c r="B1905" i="1" s="1"/>
  <c r="J1975" i="1"/>
  <c r="K1975" i="1" s="1"/>
  <c r="L1975" i="1" s="1"/>
  <c r="M1975" i="1" s="1"/>
  <c r="T1975" i="1"/>
  <c r="S1975" i="1"/>
  <c r="Q1974" i="1"/>
  <c r="R1974" i="1" s="1"/>
  <c r="I1987" i="1"/>
  <c r="D1976" i="1" l="1"/>
  <c r="E1976" i="1" s="1"/>
  <c r="F1977" i="1" s="1"/>
  <c r="O1976" i="1"/>
  <c r="N1975" i="1"/>
  <c r="C1907" i="1"/>
  <c r="P1906" i="1"/>
  <c r="B1906" i="1" s="1"/>
  <c r="T1976" i="1"/>
  <c r="S1976" i="1"/>
  <c r="J1976" i="1"/>
  <c r="K1976" i="1" s="1"/>
  <c r="L1976" i="1" s="1"/>
  <c r="M1976" i="1" s="1"/>
  <c r="Q1975" i="1"/>
  <c r="R1975" i="1" s="1"/>
  <c r="G1976" i="1"/>
  <c r="H1976" i="1" s="1"/>
  <c r="I1988" i="1"/>
  <c r="A1977" i="1"/>
  <c r="D1977" i="1" l="1"/>
  <c r="E1977" i="1" s="1"/>
  <c r="F1978" i="1" s="1"/>
  <c r="O1977" i="1"/>
  <c r="N1976" i="1"/>
  <c r="S1977" i="1"/>
  <c r="T1977" i="1"/>
  <c r="J1977" i="1"/>
  <c r="K1977" i="1" s="1"/>
  <c r="L1977" i="1" s="1"/>
  <c r="M1977" i="1" s="1"/>
  <c r="Q1976" i="1"/>
  <c r="R1976" i="1" s="1"/>
  <c r="I1989" i="1"/>
  <c r="A1978" i="1"/>
  <c r="G1977" i="1"/>
  <c r="H1977" i="1" s="1"/>
  <c r="C1908" i="1"/>
  <c r="P1907" i="1"/>
  <c r="B1907" i="1" s="1"/>
  <c r="D1978" i="1" l="1"/>
  <c r="E1978" i="1" s="1"/>
  <c r="F1979" i="1" s="1"/>
  <c r="O1978" i="1"/>
  <c r="A1979" i="1"/>
  <c r="I1990" i="1"/>
  <c r="T1978" i="1"/>
  <c r="J1978" i="1"/>
  <c r="K1978" i="1" s="1"/>
  <c r="L1978" i="1" s="1"/>
  <c r="M1978" i="1" s="1"/>
  <c r="Q1977" i="1"/>
  <c r="R1977" i="1" s="1"/>
  <c r="S1978" i="1"/>
  <c r="C1909" i="1"/>
  <c r="P1908" i="1"/>
  <c r="B1908" i="1" s="1"/>
  <c r="N1977" i="1"/>
  <c r="G1978" i="1"/>
  <c r="D1979" i="1" l="1"/>
  <c r="E1979" i="1" s="1"/>
  <c r="F1980" i="1" s="1"/>
  <c r="O1979" i="1"/>
  <c r="G1979" i="1"/>
  <c r="H1979" i="1" s="1"/>
  <c r="A1980" i="1"/>
  <c r="C1910" i="1"/>
  <c r="P1909" i="1"/>
  <c r="B1909" i="1" s="1"/>
  <c r="T1979" i="1"/>
  <c r="S1979" i="1"/>
  <c r="J1979" i="1"/>
  <c r="K1979" i="1" s="1"/>
  <c r="L1979" i="1" s="1"/>
  <c r="M1979" i="1" s="1"/>
  <c r="Q1978" i="1"/>
  <c r="R1978" i="1" s="1"/>
  <c r="H1978" i="1"/>
  <c r="N1978" i="1" s="1"/>
  <c r="I1991" i="1"/>
  <c r="D1980" i="1" l="1"/>
  <c r="E1980" i="1" s="1"/>
  <c r="F1981" i="1" s="1"/>
  <c r="O1980" i="1"/>
  <c r="G1980" i="1"/>
  <c r="H1980" i="1" s="1"/>
  <c r="N1979" i="1"/>
  <c r="T1980" i="1"/>
  <c r="J1980" i="1"/>
  <c r="K1980" i="1" s="1"/>
  <c r="L1980" i="1" s="1"/>
  <c r="M1980" i="1" s="1"/>
  <c r="Q1979" i="1"/>
  <c r="R1979" i="1" s="1"/>
  <c r="S1980" i="1"/>
  <c r="A1981" i="1"/>
  <c r="C1911" i="1"/>
  <c r="P1910" i="1"/>
  <c r="B1910" i="1" s="1"/>
  <c r="I1992" i="1"/>
  <c r="D1981" i="1" l="1"/>
  <c r="E1981" i="1" s="1"/>
  <c r="F1982" i="1" s="1"/>
  <c r="O1981" i="1"/>
  <c r="G1981" i="1"/>
  <c r="H1981" i="1" s="1"/>
  <c r="N1980" i="1"/>
  <c r="I1993" i="1"/>
  <c r="C1912" i="1"/>
  <c r="P1911" i="1"/>
  <c r="B1911" i="1" s="1"/>
  <c r="A1982" i="1"/>
  <c r="T1981" i="1"/>
  <c r="S1981" i="1"/>
  <c r="Q1980" i="1"/>
  <c r="R1980" i="1" s="1"/>
  <c r="J1981" i="1"/>
  <c r="K1981" i="1" s="1"/>
  <c r="L1981" i="1" s="1"/>
  <c r="M1981" i="1" s="1"/>
  <c r="D1982" i="1" l="1"/>
  <c r="E1982" i="1" s="1"/>
  <c r="F1983" i="1" s="1"/>
  <c r="O1982" i="1"/>
  <c r="J1982" i="1"/>
  <c r="K1982" i="1" s="1"/>
  <c r="L1982" i="1" s="1"/>
  <c r="M1982" i="1" s="1"/>
  <c r="T1982" i="1"/>
  <c r="Q1981" i="1"/>
  <c r="R1981" i="1" s="1"/>
  <c r="S1982" i="1"/>
  <c r="I1994" i="1"/>
  <c r="A1983" i="1"/>
  <c r="N1981" i="1"/>
  <c r="C1913" i="1"/>
  <c r="P1912" i="1"/>
  <c r="B1912" i="1" s="1"/>
  <c r="G1982" i="1"/>
  <c r="D1983" i="1" l="1"/>
  <c r="E1983" i="1" s="1"/>
  <c r="F1984" i="1" s="1"/>
  <c r="O1983" i="1"/>
  <c r="G1983" i="1"/>
  <c r="H1983" i="1" s="1"/>
  <c r="C1914" i="1"/>
  <c r="P1913" i="1"/>
  <c r="B1913" i="1" s="1"/>
  <c r="H1982" i="1"/>
  <c r="N1982" i="1" s="1"/>
  <c r="A1984" i="1"/>
  <c r="T1983" i="1"/>
  <c r="S1983" i="1"/>
  <c r="J1983" i="1"/>
  <c r="K1983" i="1" s="1"/>
  <c r="L1983" i="1" s="1"/>
  <c r="M1983" i="1" s="1"/>
  <c r="Q1982" i="1"/>
  <c r="R1982" i="1" s="1"/>
  <c r="I1995" i="1"/>
  <c r="D1984" i="1" l="1"/>
  <c r="E1984" i="1" s="1"/>
  <c r="F1985" i="1" s="1"/>
  <c r="O1984" i="1"/>
  <c r="S1984" i="1"/>
  <c r="T1984" i="1"/>
  <c r="Q1983" i="1"/>
  <c r="R1983" i="1" s="1"/>
  <c r="J1984" i="1"/>
  <c r="K1984" i="1" s="1"/>
  <c r="L1984" i="1" s="1"/>
  <c r="M1984" i="1" s="1"/>
  <c r="G1984" i="1"/>
  <c r="C1915" i="1"/>
  <c r="P1914" i="1"/>
  <c r="B1914" i="1" s="1"/>
  <c r="A1985" i="1"/>
  <c r="N1983" i="1"/>
  <c r="I1996" i="1"/>
  <c r="D1985" i="1" l="1"/>
  <c r="E1985" i="1" s="1"/>
  <c r="F1986" i="1" s="1"/>
  <c r="O1985" i="1"/>
  <c r="A1986" i="1"/>
  <c r="C1916" i="1"/>
  <c r="P1915" i="1"/>
  <c r="B1915" i="1" s="1"/>
  <c r="G1985" i="1"/>
  <c r="I1997" i="1"/>
  <c r="J1985" i="1"/>
  <c r="K1985" i="1" s="1"/>
  <c r="L1985" i="1" s="1"/>
  <c r="M1985" i="1" s="1"/>
  <c r="S1985" i="1"/>
  <c r="T1985" i="1"/>
  <c r="Q1984" i="1"/>
  <c r="R1984" i="1" s="1"/>
  <c r="H1984" i="1"/>
  <c r="N1984" i="1" s="1"/>
  <c r="D1986" i="1" l="1"/>
  <c r="E1986" i="1" s="1"/>
  <c r="F1987" i="1" s="1"/>
  <c r="O1986" i="1"/>
  <c r="G1986" i="1"/>
  <c r="H1986" i="1" s="1"/>
  <c r="H1985" i="1"/>
  <c r="N1985" i="1" s="1"/>
  <c r="I1998" i="1"/>
  <c r="A1987" i="1"/>
  <c r="C1917" i="1"/>
  <c r="P1916" i="1"/>
  <c r="B1916" i="1" s="1"/>
  <c r="T1986" i="1"/>
  <c r="S1986" i="1"/>
  <c r="J1986" i="1"/>
  <c r="K1986" i="1" s="1"/>
  <c r="L1986" i="1" s="1"/>
  <c r="M1986" i="1" s="1"/>
  <c r="Q1985" i="1"/>
  <c r="R1985" i="1" s="1"/>
  <c r="D1987" i="1" l="1"/>
  <c r="E1987" i="1" s="1"/>
  <c r="F1988" i="1" s="1"/>
  <c r="O1987" i="1"/>
  <c r="G1987" i="1"/>
  <c r="H1987" i="1" s="1"/>
  <c r="N1986" i="1"/>
  <c r="C1918" i="1"/>
  <c r="P1917" i="1"/>
  <c r="B1917" i="1" s="1"/>
  <c r="A1988" i="1"/>
  <c r="I1999" i="1"/>
  <c r="S1987" i="1"/>
  <c r="T1987" i="1"/>
  <c r="J1987" i="1"/>
  <c r="K1987" i="1" s="1"/>
  <c r="L1987" i="1" s="1"/>
  <c r="M1987" i="1" s="1"/>
  <c r="Q1986" i="1"/>
  <c r="R1986" i="1" s="1"/>
  <c r="D1988" i="1" l="1"/>
  <c r="E1988" i="1" s="1"/>
  <c r="F1989" i="1" s="1"/>
  <c r="O1988" i="1"/>
  <c r="A1989" i="1"/>
  <c r="N1987" i="1"/>
  <c r="T1988" i="1"/>
  <c r="J1988" i="1"/>
  <c r="K1988" i="1" s="1"/>
  <c r="L1988" i="1" s="1"/>
  <c r="M1988" i="1" s="1"/>
  <c r="Q1987" i="1"/>
  <c r="R1987" i="1" s="1"/>
  <c r="S1988" i="1"/>
  <c r="G1988" i="1"/>
  <c r="I2000" i="1"/>
  <c r="C1919" i="1"/>
  <c r="P1918" i="1"/>
  <c r="B1918" i="1" s="1"/>
  <c r="D1989" i="1" l="1"/>
  <c r="E1989" i="1" s="1"/>
  <c r="F1990" i="1" s="1"/>
  <c r="O1989" i="1"/>
  <c r="G1989" i="1"/>
  <c r="H1989" i="1" s="1"/>
  <c r="H1988" i="1"/>
  <c r="N1988" i="1" s="1"/>
  <c r="J1989" i="1"/>
  <c r="K1989" i="1" s="1"/>
  <c r="L1989" i="1" s="1"/>
  <c r="M1989" i="1" s="1"/>
  <c r="T1989" i="1"/>
  <c r="Q1988" i="1"/>
  <c r="R1988" i="1" s="1"/>
  <c r="S1989" i="1"/>
  <c r="C1920" i="1"/>
  <c r="P1919" i="1"/>
  <c r="B1919" i="1" s="1"/>
  <c r="I2001" i="1"/>
  <c r="A1990" i="1"/>
  <c r="D1990" i="1" l="1"/>
  <c r="E1990" i="1" s="1"/>
  <c r="F1991" i="1" s="1"/>
  <c r="O1990" i="1"/>
  <c r="G1990" i="1"/>
  <c r="H1990" i="1" s="1"/>
  <c r="N1989" i="1"/>
  <c r="C1921" i="1"/>
  <c r="P1920" i="1"/>
  <c r="B1920" i="1" s="1"/>
  <c r="A1991" i="1"/>
  <c r="I2002" i="1"/>
  <c r="J1990" i="1"/>
  <c r="K1990" i="1" s="1"/>
  <c r="L1990" i="1" s="1"/>
  <c r="M1990" i="1" s="1"/>
  <c r="S1990" i="1"/>
  <c r="Q1989" i="1"/>
  <c r="R1989" i="1" s="1"/>
  <c r="T1990" i="1"/>
  <c r="D1991" i="1" l="1"/>
  <c r="E1991" i="1" s="1"/>
  <c r="F1992" i="1" s="1"/>
  <c r="O1991" i="1"/>
  <c r="C1922" i="1"/>
  <c r="P1921" i="1"/>
  <c r="B1921" i="1" s="1"/>
  <c r="J1991" i="1"/>
  <c r="K1991" i="1" s="1"/>
  <c r="L1991" i="1" s="1"/>
  <c r="M1991" i="1" s="1"/>
  <c r="T1991" i="1"/>
  <c r="Q1990" i="1"/>
  <c r="R1990" i="1" s="1"/>
  <c r="S1991" i="1"/>
  <c r="N1990" i="1"/>
  <c r="I2003" i="1"/>
  <c r="G1991" i="1"/>
  <c r="A1992" i="1"/>
  <c r="D1992" i="1" l="1"/>
  <c r="E1992" i="1" s="1"/>
  <c r="F1993" i="1" s="1"/>
  <c r="O1992" i="1"/>
  <c r="T1992" i="1"/>
  <c r="J1992" i="1"/>
  <c r="K1992" i="1" s="1"/>
  <c r="L1992" i="1" s="1"/>
  <c r="M1992" i="1" s="1"/>
  <c r="Q1991" i="1"/>
  <c r="R1991" i="1" s="1"/>
  <c r="S1992" i="1"/>
  <c r="G1992" i="1"/>
  <c r="H1992" i="1" s="1"/>
  <c r="A1993" i="1"/>
  <c r="I2004" i="1"/>
  <c r="C1923" i="1"/>
  <c r="P1922" i="1"/>
  <c r="B1922" i="1" s="1"/>
  <c r="H1991" i="1"/>
  <c r="N1991" i="1" s="1"/>
  <c r="D1993" i="1" l="1"/>
  <c r="E1993" i="1" s="1"/>
  <c r="F1994" i="1" s="1"/>
  <c r="O1993" i="1"/>
  <c r="I2005" i="1"/>
  <c r="N1992" i="1"/>
  <c r="C1924" i="1"/>
  <c r="P1923" i="1"/>
  <c r="B1923" i="1" s="1"/>
  <c r="A1994" i="1"/>
  <c r="G1993" i="1"/>
  <c r="H1993" i="1" s="1"/>
  <c r="T1993" i="1"/>
  <c r="J1993" i="1"/>
  <c r="K1993" i="1" s="1"/>
  <c r="L1993" i="1" s="1"/>
  <c r="M1993" i="1" s="1"/>
  <c r="Q1992" i="1"/>
  <c r="R1992" i="1" s="1"/>
  <c r="S1993" i="1"/>
  <c r="D1994" i="1" l="1"/>
  <c r="E1994" i="1" s="1"/>
  <c r="F1995" i="1" s="1"/>
  <c r="O1994" i="1"/>
  <c r="N1993" i="1"/>
  <c r="J1994" i="1"/>
  <c r="K1994" i="1" s="1"/>
  <c r="L1994" i="1" s="1"/>
  <c r="M1994" i="1" s="1"/>
  <c r="T1994" i="1"/>
  <c r="Q1993" i="1"/>
  <c r="R1993" i="1" s="1"/>
  <c r="S1994" i="1"/>
  <c r="I2006" i="1"/>
  <c r="G1994" i="1"/>
  <c r="H1994" i="1" s="1"/>
  <c r="A1995" i="1"/>
  <c r="C1925" i="1"/>
  <c r="P1924" i="1"/>
  <c r="B1924" i="1" s="1"/>
  <c r="D1995" i="1" l="1"/>
  <c r="E1995" i="1" s="1"/>
  <c r="F1996" i="1" s="1"/>
  <c r="O1995" i="1"/>
  <c r="N1994" i="1"/>
  <c r="C1926" i="1"/>
  <c r="P1925" i="1"/>
  <c r="B1925" i="1" s="1"/>
  <c r="A1996" i="1"/>
  <c r="I2007" i="1"/>
  <c r="T1995" i="1"/>
  <c r="S1995" i="1"/>
  <c r="Q1994" i="1"/>
  <c r="R1994" i="1" s="1"/>
  <c r="J1995" i="1"/>
  <c r="K1995" i="1" s="1"/>
  <c r="L1995" i="1" s="1"/>
  <c r="M1995" i="1" s="1"/>
  <c r="G1995" i="1"/>
  <c r="D1996" i="1" l="1"/>
  <c r="E1996" i="1" s="1"/>
  <c r="F1997" i="1" s="1"/>
  <c r="O1996" i="1"/>
  <c r="G1996" i="1"/>
  <c r="H1996" i="1" s="1"/>
  <c r="A1997" i="1"/>
  <c r="H1995" i="1"/>
  <c r="N1995" i="1" s="1"/>
  <c r="C1927" i="1"/>
  <c r="P1926" i="1"/>
  <c r="B1926" i="1" s="1"/>
  <c r="I2008" i="1"/>
  <c r="T1996" i="1"/>
  <c r="J1996" i="1"/>
  <c r="K1996" i="1" s="1"/>
  <c r="L1996" i="1" s="1"/>
  <c r="M1996" i="1" s="1"/>
  <c r="Q1995" i="1"/>
  <c r="R1995" i="1" s="1"/>
  <c r="S1996" i="1"/>
  <c r="D1997" i="1" l="1"/>
  <c r="E1997" i="1" s="1"/>
  <c r="F1998" i="1" s="1"/>
  <c r="O1997" i="1"/>
  <c r="G1997" i="1"/>
  <c r="H1997" i="1" s="1"/>
  <c r="N1996" i="1"/>
  <c r="I2009" i="1"/>
  <c r="C1928" i="1"/>
  <c r="P1927" i="1"/>
  <c r="B1927" i="1" s="1"/>
  <c r="A1998" i="1"/>
  <c r="J1997" i="1"/>
  <c r="K1997" i="1" s="1"/>
  <c r="L1997" i="1" s="1"/>
  <c r="M1997" i="1" s="1"/>
  <c r="S1997" i="1"/>
  <c r="T1997" i="1"/>
  <c r="Q1996" i="1"/>
  <c r="R1996" i="1" s="1"/>
  <c r="D1998" i="1" l="1"/>
  <c r="E1998" i="1" s="1"/>
  <c r="F1999" i="1" s="1"/>
  <c r="O1998" i="1"/>
  <c r="N1997" i="1"/>
  <c r="A1999" i="1"/>
  <c r="T1998" i="1"/>
  <c r="S1998" i="1"/>
  <c r="J1998" i="1"/>
  <c r="K1998" i="1" s="1"/>
  <c r="L1998" i="1" s="1"/>
  <c r="M1998" i="1" s="1"/>
  <c r="Q1997" i="1"/>
  <c r="R1997" i="1" s="1"/>
  <c r="C1929" i="1"/>
  <c r="P1928" i="1"/>
  <c r="B1928" i="1" s="1"/>
  <c r="I2010" i="1"/>
  <c r="G1998" i="1"/>
  <c r="H1998" i="1" s="1"/>
  <c r="D1999" i="1" l="1"/>
  <c r="E1999" i="1" s="1"/>
  <c r="F2000" i="1" s="1"/>
  <c r="O1999" i="1"/>
  <c r="N1998" i="1"/>
  <c r="A2000" i="1"/>
  <c r="I2011" i="1"/>
  <c r="C1930" i="1"/>
  <c r="P1929" i="1"/>
  <c r="B1929" i="1" s="1"/>
  <c r="T1999" i="1"/>
  <c r="S1999" i="1"/>
  <c r="J1999" i="1"/>
  <c r="K1999" i="1" s="1"/>
  <c r="L1999" i="1" s="1"/>
  <c r="M1999" i="1" s="1"/>
  <c r="Q1998" i="1"/>
  <c r="R1998" i="1" s="1"/>
  <c r="G1999" i="1"/>
  <c r="D2000" i="1" l="1"/>
  <c r="E2000" i="1" s="1"/>
  <c r="F2001" i="1" s="1"/>
  <c r="O2000" i="1"/>
  <c r="G2000" i="1"/>
  <c r="H2000" i="1" s="1"/>
  <c r="C1931" i="1"/>
  <c r="P1930" i="1"/>
  <c r="B1930" i="1" s="1"/>
  <c r="I2012" i="1"/>
  <c r="T2000" i="1"/>
  <c r="J2000" i="1"/>
  <c r="K2000" i="1" s="1"/>
  <c r="L2000" i="1" s="1"/>
  <c r="M2000" i="1" s="1"/>
  <c r="Q1999" i="1"/>
  <c r="R1999" i="1" s="1"/>
  <c r="S2000" i="1"/>
  <c r="H1999" i="1"/>
  <c r="N1999" i="1" s="1"/>
  <c r="A2001" i="1"/>
  <c r="D2001" i="1" l="1"/>
  <c r="E2001" i="1" s="1"/>
  <c r="F2002" i="1" s="1"/>
  <c r="O2001" i="1"/>
  <c r="G2001" i="1"/>
  <c r="H2001" i="1" s="1"/>
  <c r="N2000" i="1"/>
  <c r="I2013" i="1"/>
  <c r="A2002" i="1"/>
  <c r="J2001" i="1"/>
  <c r="K2001" i="1" s="1"/>
  <c r="L2001" i="1" s="1"/>
  <c r="M2001" i="1" s="1"/>
  <c r="T2001" i="1"/>
  <c r="S2001" i="1"/>
  <c r="Q2000" i="1"/>
  <c r="R2000" i="1" s="1"/>
  <c r="C1932" i="1"/>
  <c r="P1931" i="1"/>
  <c r="B1931" i="1" s="1"/>
  <c r="D2002" i="1" l="1"/>
  <c r="E2002" i="1" s="1"/>
  <c r="F2003" i="1" s="1"/>
  <c r="O2002" i="1"/>
  <c r="N2001" i="1"/>
  <c r="C1933" i="1"/>
  <c r="P1932" i="1"/>
  <c r="B1932" i="1" s="1"/>
  <c r="A2003" i="1"/>
  <c r="J2002" i="1"/>
  <c r="K2002" i="1" s="1"/>
  <c r="L2002" i="1" s="1"/>
  <c r="M2002" i="1" s="1"/>
  <c r="T2002" i="1"/>
  <c r="S2002" i="1"/>
  <c r="Q2001" i="1"/>
  <c r="R2001" i="1" s="1"/>
  <c r="I2014" i="1"/>
  <c r="G2002" i="1"/>
  <c r="H2002" i="1" s="1"/>
  <c r="D2003" i="1" l="1"/>
  <c r="E2003" i="1" s="1"/>
  <c r="F2004" i="1" s="1"/>
  <c r="O2003" i="1"/>
  <c r="T2003" i="1"/>
  <c r="J2003" i="1"/>
  <c r="K2003" i="1" s="1"/>
  <c r="L2003" i="1" s="1"/>
  <c r="M2003" i="1" s="1"/>
  <c r="S2003" i="1"/>
  <c r="Q2002" i="1"/>
  <c r="R2002" i="1" s="1"/>
  <c r="I2015" i="1"/>
  <c r="A2004" i="1"/>
  <c r="C1934" i="1"/>
  <c r="P1933" i="1"/>
  <c r="B1933" i="1" s="1"/>
  <c r="N2002" i="1"/>
  <c r="G2003" i="1"/>
  <c r="D2004" i="1" l="1"/>
  <c r="E2004" i="1" s="1"/>
  <c r="F2005" i="1" s="1"/>
  <c r="O2004" i="1"/>
  <c r="G2004" i="1"/>
  <c r="H2004" i="1" s="1"/>
  <c r="H2003" i="1"/>
  <c r="N2003" i="1" s="1"/>
  <c r="C1935" i="1"/>
  <c r="P1934" i="1"/>
  <c r="B1934" i="1" s="1"/>
  <c r="A2005" i="1"/>
  <c r="T2004" i="1"/>
  <c r="J2004" i="1"/>
  <c r="K2004" i="1" s="1"/>
  <c r="L2004" i="1" s="1"/>
  <c r="M2004" i="1" s="1"/>
  <c r="Q2003" i="1"/>
  <c r="R2003" i="1" s="1"/>
  <c r="S2004" i="1"/>
  <c r="I2016" i="1"/>
  <c r="D2005" i="1" l="1"/>
  <c r="E2005" i="1" s="1"/>
  <c r="F2006" i="1" s="1"/>
  <c r="O2005" i="1"/>
  <c r="G2005" i="1"/>
  <c r="H2005" i="1" s="1"/>
  <c r="N2004" i="1"/>
  <c r="I2017" i="1"/>
  <c r="A2006" i="1"/>
  <c r="C1936" i="1"/>
  <c r="P1935" i="1"/>
  <c r="B1935" i="1" s="1"/>
  <c r="S2005" i="1"/>
  <c r="T2005" i="1"/>
  <c r="Q2004" i="1"/>
  <c r="R2004" i="1" s="1"/>
  <c r="J2005" i="1"/>
  <c r="K2005" i="1" s="1"/>
  <c r="L2005" i="1" s="1"/>
  <c r="M2005" i="1" s="1"/>
  <c r="D2006" i="1" l="1"/>
  <c r="E2006" i="1" s="1"/>
  <c r="F2007" i="1" s="1"/>
  <c r="O2006" i="1"/>
  <c r="G2006" i="1"/>
  <c r="H2006" i="1" s="1"/>
  <c r="N2005" i="1"/>
  <c r="C1937" i="1"/>
  <c r="P1936" i="1"/>
  <c r="B1936" i="1" s="1"/>
  <c r="A2007" i="1"/>
  <c r="I2018" i="1"/>
  <c r="J2006" i="1"/>
  <c r="K2006" i="1" s="1"/>
  <c r="L2006" i="1" s="1"/>
  <c r="M2006" i="1" s="1"/>
  <c r="S2006" i="1"/>
  <c r="T2006" i="1"/>
  <c r="Q2005" i="1"/>
  <c r="R2005" i="1" s="1"/>
  <c r="D2007" i="1" l="1"/>
  <c r="E2007" i="1" s="1"/>
  <c r="F2008" i="1" s="1"/>
  <c r="O2007" i="1"/>
  <c r="I2019" i="1"/>
  <c r="A2008" i="1"/>
  <c r="N2006" i="1"/>
  <c r="C1938" i="1"/>
  <c r="P1937" i="1"/>
  <c r="B1937" i="1" s="1"/>
  <c r="T2007" i="1"/>
  <c r="S2007" i="1"/>
  <c r="J2007" i="1"/>
  <c r="K2007" i="1" s="1"/>
  <c r="L2007" i="1" s="1"/>
  <c r="M2007" i="1" s="1"/>
  <c r="Q2006" i="1"/>
  <c r="R2006" i="1" s="1"/>
  <c r="G2007" i="1"/>
  <c r="H2007" i="1" s="1"/>
  <c r="D2008" i="1" l="1"/>
  <c r="E2008" i="1" s="1"/>
  <c r="F2009" i="1" s="1"/>
  <c r="O2008" i="1"/>
  <c r="N2007" i="1"/>
  <c r="A2009" i="1"/>
  <c r="T2008" i="1"/>
  <c r="S2008" i="1"/>
  <c r="Q2007" i="1"/>
  <c r="R2007" i="1" s="1"/>
  <c r="J2008" i="1"/>
  <c r="K2008" i="1" s="1"/>
  <c r="L2008" i="1" s="1"/>
  <c r="M2008" i="1" s="1"/>
  <c r="G2008" i="1"/>
  <c r="H2008" i="1" s="1"/>
  <c r="C1939" i="1"/>
  <c r="P1938" i="1"/>
  <c r="B1938" i="1" s="1"/>
  <c r="I2020" i="1"/>
  <c r="D2009" i="1" l="1"/>
  <c r="E2009" i="1" s="1"/>
  <c r="F2010" i="1" s="1"/>
  <c r="O2009" i="1"/>
  <c r="I2021" i="1"/>
  <c r="C1940" i="1"/>
  <c r="P1939" i="1"/>
  <c r="B1939" i="1" s="1"/>
  <c r="T2009" i="1"/>
  <c r="J2009" i="1"/>
  <c r="K2009" i="1" s="1"/>
  <c r="L2009" i="1" s="1"/>
  <c r="M2009" i="1" s="1"/>
  <c r="Q2008" i="1"/>
  <c r="R2008" i="1" s="1"/>
  <c r="S2009" i="1"/>
  <c r="G2009" i="1"/>
  <c r="H2009" i="1" s="1"/>
  <c r="N2008" i="1"/>
  <c r="A2010" i="1"/>
  <c r="D2010" i="1" l="1"/>
  <c r="E2010" i="1" s="1"/>
  <c r="F2011" i="1" s="1"/>
  <c r="O2010" i="1"/>
  <c r="N2009" i="1"/>
  <c r="J2010" i="1"/>
  <c r="K2010" i="1" s="1"/>
  <c r="L2010" i="1" s="1"/>
  <c r="M2010" i="1" s="1"/>
  <c r="T2010" i="1"/>
  <c r="S2010" i="1"/>
  <c r="Q2009" i="1"/>
  <c r="R2009" i="1" s="1"/>
  <c r="G2010" i="1"/>
  <c r="H2010" i="1" s="1"/>
  <c r="C1941" i="1"/>
  <c r="P1940" i="1"/>
  <c r="B1940" i="1" s="1"/>
  <c r="I2022" i="1"/>
  <c r="A2011" i="1"/>
  <c r="D2011" i="1" l="1"/>
  <c r="E2011" i="1" s="1"/>
  <c r="F2012" i="1" s="1"/>
  <c r="O2011" i="1"/>
  <c r="C1942" i="1"/>
  <c r="P1941" i="1"/>
  <c r="B1941" i="1" s="1"/>
  <c r="A2012" i="1"/>
  <c r="N2010" i="1"/>
  <c r="S2011" i="1"/>
  <c r="T2011" i="1"/>
  <c r="J2011" i="1"/>
  <c r="K2011" i="1" s="1"/>
  <c r="L2011" i="1" s="1"/>
  <c r="M2011" i="1" s="1"/>
  <c r="Q2010" i="1"/>
  <c r="R2010" i="1" s="1"/>
  <c r="G2011" i="1"/>
  <c r="H2011" i="1" s="1"/>
  <c r="I2023" i="1"/>
  <c r="D2012" i="1" l="1"/>
  <c r="E2012" i="1" s="1"/>
  <c r="F2013" i="1" s="1"/>
  <c r="O2012" i="1"/>
  <c r="N2011" i="1"/>
  <c r="A2013" i="1"/>
  <c r="T2012" i="1"/>
  <c r="J2012" i="1"/>
  <c r="K2012" i="1" s="1"/>
  <c r="L2012" i="1" s="1"/>
  <c r="M2012" i="1" s="1"/>
  <c r="Q2011" i="1"/>
  <c r="R2011" i="1" s="1"/>
  <c r="S2012" i="1"/>
  <c r="G2012" i="1"/>
  <c r="H2012" i="1" s="1"/>
  <c r="I2024" i="1"/>
  <c r="C1943" i="1"/>
  <c r="P1942" i="1"/>
  <c r="B1942" i="1" s="1"/>
  <c r="D2013" i="1" l="1"/>
  <c r="E2013" i="1" s="1"/>
  <c r="F2014" i="1" s="1"/>
  <c r="H2014" i="1" s="1"/>
  <c r="O2013" i="1"/>
  <c r="N2012" i="1"/>
  <c r="C1944" i="1"/>
  <c r="P1943" i="1"/>
  <c r="B1943" i="1" s="1"/>
  <c r="A2014" i="1"/>
  <c r="I2025" i="1"/>
  <c r="T2013" i="1"/>
  <c r="J2013" i="1"/>
  <c r="K2013" i="1" s="1"/>
  <c r="L2013" i="1" s="1"/>
  <c r="M2013" i="1" s="1"/>
  <c r="Q2012" i="1"/>
  <c r="R2012" i="1" s="1"/>
  <c r="S2013" i="1"/>
  <c r="G2013" i="1"/>
  <c r="G2014" i="1" s="1"/>
  <c r="D2014" i="1" l="1"/>
  <c r="E2014" i="1" s="1"/>
  <c r="F2015" i="1" s="1"/>
  <c r="O2014" i="1"/>
  <c r="I2026" i="1"/>
  <c r="G2015" i="1"/>
  <c r="A2015" i="1"/>
  <c r="C1945" i="1"/>
  <c r="P1944" i="1"/>
  <c r="B1944" i="1" s="1"/>
  <c r="H2013" i="1"/>
  <c r="N2013" i="1" s="1"/>
  <c r="S2014" i="1"/>
  <c r="J2014" i="1"/>
  <c r="K2014" i="1" s="1"/>
  <c r="L2014" i="1" s="1"/>
  <c r="M2014" i="1" s="1"/>
  <c r="N2014" i="1" s="1"/>
  <c r="Q2013" i="1"/>
  <c r="R2013" i="1" s="1"/>
  <c r="T2014" i="1"/>
  <c r="D2015" i="1" l="1"/>
  <c r="E2015" i="1" s="1"/>
  <c r="F2016" i="1" s="1"/>
  <c r="O2015" i="1"/>
  <c r="H2015" i="1"/>
  <c r="A2016" i="1"/>
  <c r="G2016" i="1"/>
  <c r="S2015" i="1"/>
  <c r="J2015" i="1"/>
  <c r="K2015" i="1" s="1"/>
  <c r="L2015" i="1" s="1"/>
  <c r="M2015" i="1" s="1"/>
  <c r="T2015" i="1"/>
  <c r="Q2014" i="1"/>
  <c r="R2014" i="1" s="1"/>
  <c r="I2027" i="1"/>
  <c r="C1946" i="1"/>
  <c r="P1945" i="1"/>
  <c r="B1945" i="1" s="1"/>
  <c r="D2016" i="1" l="1"/>
  <c r="E2016" i="1" s="1"/>
  <c r="F2017" i="1" s="1"/>
  <c r="O2016" i="1"/>
  <c r="N2015" i="1"/>
  <c r="H2016" i="1"/>
  <c r="C1947" i="1"/>
  <c r="P1946" i="1"/>
  <c r="B1946" i="1" s="1"/>
  <c r="A2017" i="1"/>
  <c r="G2017" i="1"/>
  <c r="T2016" i="1"/>
  <c r="S2016" i="1"/>
  <c r="J2016" i="1"/>
  <c r="K2016" i="1" s="1"/>
  <c r="L2016" i="1" s="1"/>
  <c r="M2016" i="1" s="1"/>
  <c r="Q2015" i="1"/>
  <c r="R2015" i="1" s="1"/>
  <c r="I2028" i="1"/>
  <c r="D2017" i="1" l="1"/>
  <c r="E2017" i="1" s="1"/>
  <c r="F2018" i="1" s="1"/>
  <c r="O2017" i="1"/>
  <c r="N2016" i="1"/>
  <c r="H2017" i="1"/>
  <c r="A2018" i="1"/>
  <c r="C1948" i="1"/>
  <c r="P1947" i="1"/>
  <c r="B1947" i="1" s="1"/>
  <c r="I2029" i="1"/>
  <c r="J2017" i="1"/>
  <c r="K2017" i="1" s="1"/>
  <c r="L2017" i="1" s="1"/>
  <c r="M2017" i="1" s="1"/>
  <c r="T2017" i="1"/>
  <c r="Q2016" i="1"/>
  <c r="R2016" i="1" s="1"/>
  <c r="S2017" i="1"/>
  <c r="D2018" i="1" l="1"/>
  <c r="E2018" i="1" s="1"/>
  <c r="F2019" i="1" s="1"/>
  <c r="O2018" i="1"/>
  <c r="N2017" i="1"/>
  <c r="C1949" i="1"/>
  <c r="P1948" i="1"/>
  <c r="B1948" i="1" s="1"/>
  <c r="A2019" i="1"/>
  <c r="J2018" i="1"/>
  <c r="K2018" i="1" s="1"/>
  <c r="L2018" i="1" s="1"/>
  <c r="M2018" i="1" s="1"/>
  <c r="S2018" i="1"/>
  <c r="T2018" i="1"/>
  <c r="Q2017" i="1"/>
  <c r="R2017" i="1" s="1"/>
  <c r="G2018" i="1"/>
  <c r="I2030" i="1"/>
  <c r="D2019" i="1" l="1"/>
  <c r="E2019" i="1" s="1"/>
  <c r="F2020" i="1" s="1"/>
  <c r="O2019" i="1"/>
  <c r="G2019" i="1"/>
  <c r="H2019" i="1" s="1"/>
  <c r="A2020" i="1"/>
  <c r="I2031" i="1"/>
  <c r="H2018" i="1"/>
  <c r="N2018" i="1" s="1"/>
  <c r="C1950" i="1"/>
  <c r="P1949" i="1"/>
  <c r="B1949" i="1" s="1"/>
  <c r="T2019" i="1"/>
  <c r="S2019" i="1"/>
  <c r="J2019" i="1"/>
  <c r="K2019" i="1" s="1"/>
  <c r="L2019" i="1" s="1"/>
  <c r="M2019" i="1" s="1"/>
  <c r="Q2018" i="1"/>
  <c r="R2018" i="1" s="1"/>
  <c r="D2020" i="1" l="1"/>
  <c r="O2020" i="1"/>
  <c r="N2019" i="1"/>
  <c r="I2032" i="1"/>
  <c r="A2021" i="1"/>
  <c r="C1951" i="1"/>
  <c r="P1950" i="1"/>
  <c r="B1950" i="1" s="1"/>
  <c r="T2020" i="1"/>
  <c r="S2020" i="1"/>
  <c r="J2020" i="1"/>
  <c r="K2020" i="1" s="1"/>
  <c r="L2020" i="1" s="1"/>
  <c r="M2020" i="1" s="1"/>
  <c r="Q2019" i="1"/>
  <c r="R2019" i="1" s="1"/>
  <c r="G2020" i="1"/>
  <c r="D2021" i="1" l="1"/>
  <c r="E2021" i="1" s="1"/>
  <c r="O2021" i="1"/>
  <c r="G2021" i="1"/>
  <c r="H2020" i="1"/>
  <c r="N2020" i="1" s="1"/>
  <c r="A2022" i="1"/>
  <c r="C1952" i="1"/>
  <c r="P1951" i="1"/>
  <c r="B1951" i="1" s="1"/>
  <c r="I2033" i="1"/>
  <c r="T2021" i="1"/>
  <c r="J2021" i="1"/>
  <c r="K2021" i="1" s="1"/>
  <c r="L2021" i="1" s="1"/>
  <c r="M2021" i="1" s="1"/>
  <c r="Q2020" i="1"/>
  <c r="R2020" i="1" s="1"/>
  <c r="S2021" i="1"/>
  <c r="E2020" i="1"/>
  <c r="D2022" i="1" l="1"/>
  <c r="E2022" i="1" s="1"/>
  <c r="F2023" i="1" s="1"/>
  <c r="O2022" i="1"/>
  <c r="F2022" i="1"/>
  <c r="C1953" i="1"/>
  <c r="P1952" i="1"/>
  <c r="B1952" i="1" s="1"/>
  <c r="A2023" i="1"/>
  <c r="I2034" i="1"/>
  <c r="T2022" i="1"/>
  <c r="S2022" i="1"/>
  <c r="J2022" i="1"/>
  <c r="K2022" i="1" s="1"/>
  <c r="L2022" i="1" s="1"/>
  <c r="M2022" i="1" s="1"/>
  <c r="Q2021" i="1"/>
  <c r="R2021" i="1" s="1"/>
  <c r="F2021" i="1"/>
  <c r="H2021" i="1" s="1"/>
  <c r="N2021" i="1" s="1"/>
  <c r="G2022" i="1"/>
  <c r="D2023" i="1" l="1"/>
  <c r="E2023" i="1" s="1"/>
  <c r="O2023" i="1"/>
  <c r="G2023" i="1"/>
  <c r="H2023" i="1" s="1"/>
  <c r="J2023" i="1"/>
  <c r="K2023" i="1" s="1"/>
  <c r="L2023" i="1" s="1"/>
  <c r="M2023" i="1" s="1"/>
  <c r="T2023" i="1"/>
  <c r="S2023" i="1"/>
  <c r="Q2022" i="1"/>
  <c r="R2022" i="1" s="1"/>
  <c r="I2035" i="1"/>
  <c r="A2024" i="1"/>
  <c r="H2022" i="1"/>
  <c r="N2022" i="1" s="1"/>
  <c r="C1954" i="1"/>
  <c r="P1953" i="1"/>
  <c r="B1953" i="1" s="1"/>
  <c r="D2024" i="1" l="1"/>
  <c r="E2024" i="1" s="1"/>
  <c r="F2025" i="1" s="1"/>
  <c r="O2024" i="1"/>
  <c r="N2023" i="1"/>
  <c r="F2024" i="1"/>
  <c r="S2024" i="1"/>
  <c r="T2024" i="1"/>
  <c r="Q2023" i="1"/>
  <c r="R2023" i="1" s="1"/>
  <c r="J2024" i="1"/>
  <c r="K2024" i="1" s="1"/>
  <c r="L2024" i="1" s="1"/>
  <c r="M2024" i="1" s="1"/>
  <c r="I2036" i="1"/>
  <c r="C1955" i="1"/>
  <c r="P1954" i="1"/>
  <c r="B1954" i="1" s="1"/>
  <c r="A2025" i="1"/>
  <c r="G2024" i="1"/>
  <c r="D2025" i="1" l="1"/>
  <c r="E2025" i="1" s="1"/>
  <c r="O2025" i="1"/>
  <c r="H2024" i="1"/>
  <c r="N2024" i="1" s="1"/>
  <c r="G2025" i="1"/>
  <c r="H2025" i="1" s="1"/>
  <c r="C1956" i="1"/>
  <c r="P1955" i="1"/>
  <c r="B1955" i="1" s="1"/>
  <c r="A2026" i="1"/>
  <c r="T2025" i="1"/>
  <c r="S2025" i="1"/>
  <c r="Q2024" i="1"/>
  <c r="R2024" i="1" s="1"/>
  <c r="J2025" i="1"/>
  <c r="K2025" i="1" s="1"/>
  <c r="L2025" i="1" s="1"/>
  <c r="M2025" i="1" s="1"/>
  <c r="I2037" i="1"/>
  <c r="D2026" i="1" l="1"/>
  <c r="E2026" i="1" s="1"/>
  <c r="F2027" i="1" s="1"/>
  <c r="O2026" i="1"/>
  <c r="N2025" i="1"/>
  <c r="S2026" i="1"/>
  <c r="J2026" i="1"/>
  <c r="K2026" i="1" s="1"/>
  <c r="L2026" i="1" s="1"/>
  <c r="M2026" i="1" s="1"/>
  <c r="Q2025" i="1"/>
  <c r="R2025" i="1" s="1"/>
  <c r="T2026" i="1"/>
  <c r="F2026" i="1"/>
  <c r="A2027" i="1"/>
  <c r="G2026" i="1"/>
  <c r="I2038" i="1"/>
  <c r="C1957" i="1"/>
  <c r="P1956" i="1"/>
  <c r="B1956" i="1" s="1"/>
  <c r="D2027" i="1" l="1"/>
  <c r="E2027" i="1" s="1"/>
  <c r="O2027" i="1"/>
  <c r="H2026" i="1"/>
  <c r="N2026" i="1" s="1"/>
  <c r="T2027" i="1"/>
  <c r="S2027" i="1"/>
  <c r="Q2026" i="1"/>
  <c r="R2026" i="1" s="1"/>
  <c r="J2027" i="1"/>
  <c r="K2027" i="1" s="1"/>
  <c r="L2027" i="1" s="1"/>
  <c r="M2027" i="1" s="1"/>
  <c r="C1958" i="1"/>
  <c r="P1957" i="1"/>
  <c r="B1957" i="1" s="1"/>
  <c r="I2039" i="1"/>
  <c r="G2027" i="1"/>
  <c r="H2027" i="1" s="1"/>
  <c r="A2028" i="1"/>
  <c r="D2028" i="1" l="1"/>
  <c r="E2028" i="1" s="1"/>
  <c r="F2029" i="1" s="1"/>
  <c r="O2028" i="1"/>
  <c r="T2028" i="1"/>
  <c r="S2028" i="1"/>
  <c r="J2028" i="1"/>
  <c r="K2028" i="1" s="1"/>
  <c r="L2028" i="1" s="1"/>
  <c r="M2028" i="1" s="1"/>
  <c r="Q2027" i="1"/>
  <c r="R2027" i="1" s="1"/>
  <c r="G2028" i="1"/>
  <c r="N2027" i="1"/>
  <c r="A2029" i="1"/>
  <c r="I2040" i="1"/>
  <c r="C1959" i="1"/>
  <c r="P1958" i="1"/>
  <c r="B1958" i="1" s="1"/>
  <c r="F2028" i="1"/>
  <c r="D2029" i="1" l="1"/>
  <c r="E2029" i="1" s="1"/>
  <c r="O2029" i="1"/>
  <c r="H2028" i="1"/>
  <c r="N2028" i="1" s="1"/>
  <c r="I2041" i="1"/>
  <c r="C1960" i="1"/>
  <c r="P1959" i="1"/>
  <c r="B1959" i="1" s="1"/>
  <c r="S2029" i="1"/>
  <c r="T2029" i="1"/>
  <c r="Q2028" i="1"/>
  <c r="R2028" i="1" s="1"/>
  <c r="J2029" i="1"/>
  <c r="K2029" i="1" s="1"/>
  <c r="L2029" i="1" s="1"/>
  <c r="M2029" i="1" s="1"/>
  <c r="A2030" i="1"/>
  <c r="G2029" i="1"/>
  <c r="D2030" i="1" l="1"/>
  <c r="E2030" i="1" s="1"/>
  <c r="F2031" i="1" s="1"/>
  <c r="O2030" i="1"/>
  <c r="G2030" i="1"/>
  <c r="I2042" i="1"/>
  <c r="A2031" i="1"/>
  <c r="F2030" i="1"/>
  <c r="H2029" i="1"/>
  <c r="N2029" i="1" s="1"/>
  <c r="J2030" i="1"/>
  <c r="K2030" i="1" s="1"/>
  <c r="L2030" i="1" s="1"/>
  <c r="M2030" i="1" s="1"/>
  <c r="T2030" i="1"/>
  <c r="S2030" i="1"/>
  <c r="Q2029" i="1"/>
  <c r="R2029" i="1" s="1"/>
  <c r="C1961" i="1"/>
  <c r="P1960" i="1"/>
  <c r="B1960" i="1" s="1"/>
  <c r="D2031" i="1" l="1"/>
  <c r="E2031" i="1" s="1"/>
  <c r="O2031" i="1"/>
  <c r="H2030" i="1"/>
  <c r="N2030" i="1" s="1"/>
  <c r="I2043" i="1"/>
  <c r="C1962" i="1"/>
  <c r="P1961" i="1"/>
  <c r="B1961" i="1" s="1"/>
  <c r="J2031" i="1"/>
  <c r="K2031" i="1" s="1"/>
  <c r="L2031" i="1" s="1"/>
  <c r="M2031" i="1" s="1"/>
  <c r="S2031" i="1"/>
  <c r="T2031" i="1"/>
  <c r="Q2030" i="1"/>
  <c r="R2030" i="1" s="1"/>
  <c r="G2031" i="1"/>
  <c r="A2032" i="1"/>
  <c r="D2032" i="1" l="1"/>
  <c r="E2032" i="1" s="1"/>
  <c r="F2033" i="1" s="1"/>
  <c r="O2032" i="1"/>
  <c r="A2033" i="1"/>
  <c r="G2032" i="1"/>
  <c r="I2044" i="1"/>
  <c r="F2032" i="1"/>
  <c r="T2032" i="1"/>
  <c r="S2032" i="1"/>
  <c r="Q2031" i="1"/>
  <c r="R2031" i="1" s="1"/>
  <c r="J2032" i="1"/>
  <c r="K2032" i="1" s="1"/>
  <c r="L2032" i="1" s="1"/>
  <c r="M2032" i="1" s="1"/>
  <c r="C1963" i="1"/>
  <c r="P1962" i="1"/>
  <c r="B1962" i="1" s="1"/>
  <c r="H2031" i="1"/>
  <c r="N2031" i="1" s="1"/>
  <c r="D2033" i="1" l="1"/>
  <c r="E2033" i="1" s="1"/>
  <c r="F2034" i="1" s="1"/>
  <c r="O2033" i="1"/>
  <c r="H2032" i="1"/>
  <c r="N2032" i="1" s="1"/>
  <c r="C1964" i="1"/>
  <c r="P1963" i="1"/>
  <c r="B1963" i="1" s="1"/>
  <c r="I2045" i="1"/>
  <c r="S2033" i="1"/>
  <c r="J2033" i="1"/>
  <c r="K2033" i="1" s="1"/>
  <c r="L2033" i="1" s="1"/>
  <c r="M2033" i="1" s="1"/>
  <c r="Q2032" i="1"/>
  <c r="R2032" i="1" s="1"/>
  <c r="T2033" i="1"/>
  <c r="G2033" i="1"/>
  <c r="A2034" i="1"/>
  <c r="D2034" i="1" l="1"/>
  <c r="E2034" i="1" s="1"/>
  <c r="F2035" i="1" s="1"/>
  <c r="O2034" i="1"/>
  <c r="G2034" i="1"/>
  <c r="H2034" i="1" s="1"/>
  <c r="A2035" i="1"/>
  <c r="I2046" i="1"/>
  <c r="C1965" i="1"/>
  <c r="P1964" i="1"/>
  <c r="B1964" i="1" s="1"/>
  <c r="S2034" i="1"/>
  <c r="Q2033" i="1"/>
  <c r="R2033" i="1" s="1"/>
  <c r="T2034" i="1"/>
  <c r="J2034" i="1"/>
  <c r="K2034" i="1" s="1"/>
  <c r="L2034" i="1" s="1"/>
  <c r="M2034" i="1" s="1"/>
  <c r="H2033" i="1"/>
  <c r="N2033" i="1" s="1"/>
  <c r="D2035" i="1" l="1"/>
  <c r="E2035" i="1" s="1"/>
  <c r="F2036" i="1" s="1"/>
  <c r="O2035" i="1"/>
  <c r="I2047" i="1"/>
  <c r="Q2034" i="1"/>
  <c r="R2034" i="1" s="1"/>
  <c r="T2035" i="1"/>
  <c r="S2035" i="1"/>
  <c r="J2035" i="1"/>
  <c r="K2035" i="1" s="1"/>
  <c r="L2035" i="1" s="1"/>
  <c r="M2035" i="1" s="1"/>
  <c r="N2034" i="1"/>
  <c r="C1966" i="1"/>
  <c r="P1965" i="1"/>
  <c r="B1965" i="1" s="1"/>
  <c r="A2036" i="1"/>
  <c r="G2035" i="1"/>
  <c r="H2035" i="1" s="1"/>
  <c r="D2036" i="1" l="1"/>
  <c r="E2036" i="1" s="1"/>
  <c r="F2037" i="1" s="1"/>
  <c r="O2036" i="1"/>
  <c r="Q2035" i="1"/>
  <c r="R2035" i="1" s="1"/>
  <c r="S2036" i="1"/>
  <c r="J2036" i="1"/>
  <c r="K2036" i="1" s="1"/>
  <c r="L2036" i="1" s="1"/>
  <c r="M2036" i="1" s="1"/>
  <c r="T2036" i="1"/>
  <c r="N2035" i="1"/>
  <c r="G2036" i="1"/>
  <c r="H2036" i="1" s="1"/>
  <c r="A2037" i="1"/>
  <c r="C1967" i="1"/>
  <c r="P1966" i="1"/>
  <c r="B1966" i="1" s="1"/>
  <c r="I2048" i="1"/>
  <c r="D2037" i="1" l="1"/>
  <c r="E2037" i="1" s="1"/>
  <c r="F2038" i="1" s="1"/>
  <c r="O2037" i="1"/>
  <c r="A2038" i="1"/>
  <c r="Q2036" i="1"/>
  <c r="R2036" i="1" s="1"/>
  <c r="S2037" i="1"/>
  <c r="J2037" i="1"/>
  <c r="K2037" i="1" s="1"/>
  <c r="L2037" i="1" s="1"/>
  <c r="M2037" i="1" s="1"/>
  <c r="T2037" i="1"/>
  <c r="G2037" i="1"/>
  <c r="I2049" i="1"/>
  <c r="C1968" i="1"/>
  <c r="P1967" i="1"/>
  <c r="B1967" i="1" s="1"/>
  <c r="N2036" i="1"/>
  <c r="D2038" i="1" l="1"/>
  <c r="E2038" i="1" s="1"/>
  <c r="F2039" i="1" s="1"/>
  <c r="O2038" i="1"/>
  <c r="G2038" i="1"/>
  <c r="H2038" i="1" s="1"/>
  <c r="C1969" i="1"/>
  <c r="P1968" i="1"/>
  <c r="B1968" i="1" s="1"/>
  <c r="Q2037" i="1"/>
  <c r="R2037" i="1" s="1"/>
  <c r="S2038" i="1"/>
  <c r="J2038" i="1"/>
  <c r="K2038" i="1" s="1"/>
  <c r="L2038" i="1" s="1"/>
  <c r="M2038" i="1" s="1"/>
  <c r="T2038" i="1"/>
  <c r="H2037" i="1"/>
  <c r="N2037" i="1" s="1"/>
  <c r="I2050" i="1"/>
  <c r="A2039" i="1"/>
  <c r="D2039" i="1" l="1"/>
  <c r="E2039" i="1" s="1"/>
  <c r="F2040" i="1" s="1"/>
  <c r="O2039" i="1"/>
  <c r="N2038" i="1"/>
  <c r="I2051" i="1"/>
  <c r="A2040" i="1"/>
  <c r="C1970" i="1"/>
  <c r="P1969" i="1"/>
  <c r="B1969" i="1" s="1"/>
  <c r="Q2038" i="1"/>
  <c r="R2038" i="1" s="1"/>
  <c r="T2039" i="1"/>
  <c r="S2039" i="1"/>
  <c r="J2039" i="1"/>
  <c r="K2039" i="1" s="1"/>
  <c r="L2039" i="1" s="1"/>
  <c r="M2039" i="1" s="1"/>
  <c r="G2039" i="1"/>
  <c r="H2039" i="1" s="1"/>
  <c r="D2040" i="1" l="1"/>
  <c r="E2040" i="1" s="1"/>
  <c r="F2041" i="1" s="1"/>
  <c r="O2040" i="1"/>
  <c r="N2039" i="1"/>
  <c r="S2040" i="1"/>
  <c r="T2040" i="1"/>
  <c r="Q2039" i="1"/>
  <c r="R2039" i="1" s="1"/>
  <c r="J2040" i="1"/>
  <c r="K2040" i="1" s="1"/>
  <c r="L2040" i="1" s="1"/>
  <c r="M2040" i="1" s="1"/>
  <c r="G2040" i="1"/>
  <c r="H2040" i="1" s="1"/>
  <c r="I2052" i="1"/>
  <c r="C1971" i="1"/>
  <c r="P1970" i="1"/>
  <c r="B1970" i="1" s="1"/>
  <c r="A2041" i="1"/>
  <c r="D2041" i="1" l="1"/>
  <c r="E2041" i="1" s="1"/>
  <c r="F2042" i="1" s="1"/>
  <c r="O2041" i="1"/>
  <c r="A2042" i="1"/>
  <c r="C1972" i="1"/>
  <c r="P1971" i="1"/>
  <c r="B1971" i="1" s="1"/>
  <c r="N2040" i="1"/>
  <c r="Q2040" i="1"/>
  <c r="R2040" i="1" s="1"/>
  <c r="T2041" i="1"/>
  <c r="S2041" i="1"/>
  <c r="J2041" i="1"/>
  <c r="K2041" i="1" s="1"/>
  <c r="L2041" i="1" s="1"/>
  <c r="M2041" i="1" s="1"/>
  <c r="G2041" i="1"/>
  <c r="H2041" i="1" s="1"/>
  <c r="I2053" i="1"/>
  <c r="D2042" i="1" l="1"/>
  <c r="E2042" i="1" s="1"/>
  <c r="F2043" i="1" s="1"/>
  <c r="O2042" i="1"/>
  <c r="N2041" i="1"/>
  <c r="S2042" i="1"/>
  <c r="T2042" i="1"/>
  <c r="Q2041" i="1"/>
  <c r="R2041" i="1" s="1"/>
  <c r="J2042" i="1"/>
  <c r="K2042" i="1" s="1"/>
  <c r="L2042" i="1" s="1"/>
  <c r="M2042" i="1" s="1"/>
  <c r="G2042" i="1"/>
  <c r="H2042" i="1" s="1"/>
  <c r="I2054" i="1"/>
  <c r="C1973" i="1"/>
  <c r="P1972" i="1"/>
  <c r="B1972" i="1" s="1"/>
  <c r="A2043" i="1"/>
  <c r="D2043" i="1" l="1"/>
  <c r="E2043" i="1" s="1"/>
  <c r="F2044" i="1" s="1"/>
  <c r="O2043" i="1"/>
  <c r="Q2042" i="1"/>
  <c r="R2042" i="1" s="1"/>
  <c r="T2043" i="1"/>
  <c r="S2043" i="1"/>
  <c r="J2043" i="1"/>
  <c r="K2043" i="1" s="1"/>
  <c r="L2043" i="1" s="1"/>
  <c r="M2043" i="1" s="1"/>
  <c r="G2043" i="1"/>
  <c r="H2043" i="1" s="1"/>
  <c r="N2042" i="1"/>
  <c r="A2044" i="1"/>
  <c r="I2055" i="1"/>
  <c r="C1974" i="1"/>
  <c r="P1973" i="1"/>
  <c r="B1973" i="1" s="1"/>
  <c r="D2044" i="1" l="1"/>
  <c r="E2044" i="1" s="1"/>
  <c r="F2045" i="1" s="1"/>
  <c r="O2044" i="1"/>
  <c r="C1975" i="1"/>
  <c r="P1974" i="1"/>
  <c r="B1974" i="1" s="1"/>
  <c r="Q2043" i="1"/>
  <c r="R2043" i="1" s="1"/>
  <c r="J2044" i="1"/>
  <c r="K2044" i="1" s="1"/>
  <c r="L2044" i="1" s="1"/>
  <c r="M2044" i="1" s="1"/>
  <c r="T2044" i="1"/>
  <c r="S2044" i="1"/>
  <c r="G2044" i="1"/>
  <c r="N2043" i="1"/>
  <c r="I2056" i="1"/>
  <c r="A2045" i="1"/>
  <c r="D2045" i="1" l="1"/>
  <c r="E2045" i="1" s="1"/>
  <c r="F2046" i="1" s="1"/>
  <c r="O2045" i="1"/>
  <c r="I2057" i="1"/>
  <c r="C1976" i="1"/>
  <c r="P1975" i="1"/>
  <c r="B1975" i="1" s="1"/>
  <c r="A2046" i="1"/>
  <c r="G2045" i="1"/>
  <c r="H2045" i="1" s="1"/>
  <c r="H2044" i="1"/>
  <c r="N2044" i="1" s="1"/>
  <c r="S2045" i="1"/>
  <c r="Q2044" i="1"/>
  <c r="R2044" i="1" s="1"/>
  <c r="T2045" i="1"/>
  <c r="J2045" i="1"/>
  <c r="K2045" i="1" s="1"/>
  <c r="L2045" i="1" s="1"/>
  <c r="M2045" i="1" s="1"/>
  <c r="D2046" i="1" l="1"/>
  <c r="E2046" i="1" s="1"/>
  <c r="F2047" i="1" s="1"/>
  <c r="O2046" i="1"/>
  <c r="N2045" i="1"/>
  <c r="Q2045" i="1"/>
  <c r="R2045" i="1" s="1"/>
  <c r="T2046" i="1"/>
  <c r="S2046" i="1"/>
  <c r="J2046" i="1"/>
  <c r="K2046" i="1" s="1"/>
  <c r="L2046" i="1" s="1"/>
  <c r="M2046" i="1" s="1"/>
  <c r="G2046" i="1"/>
  <c r="H2046" i="1" s="1"/>
  <c r="C1977" i="1"/>
  <c r="P1976" i="1"/>
  <c r="B1976" i="1" s="1"/>
  <c r="I2058" i="1"/>
  <c r="A2047" i="1"/>
  <c r="D2047" i="1" l="1"/>
  <c r="E2047" i="1" s="1"/>
  <c r="F2048" i="1" s="1"/>
  <c r="O2047" i="1"/>
  <c r="T2047" i="1"/>
  <c r="Q2046" i="1"/>
  <c r="R2046" i="1" s="1"/>
  <c r="J2047" i="1"/>
  <c r="K2047" i="1" s="1"/>
  <c r="L2047" i="1" s="1"/>
  <c r="M2047" i="1" s="1"/>
  <c r="S2047" i="1"/>
  <c r="G2047" i="1"/>
  <c r="H2047" i="1" s="1"/>
  <c r="I2059" i="1"/>
  <c r="C1978" i="1"/>
  <c r="P1977" i="1"/>
  <c r="B1977" i="1" s="1"/>
  <c r="N2046" i="1"/>
  <c r="A2048" i="1"/>
  <c r="D2048" i="1" l="1"/>
  <c r="E2048" i="1" s="1"/>
  <c r="F2049" i="1" s="1"/>
  <c r="O2048" i="1"/>
  <c r="C1979" i="1"/>
  <c r="P1978" i="1"/>
  <c r="B1978" i="1" s="1"/>
  <c r="J2048" i="1"/>
  <c r="K2048" i="1" s="1"/>
  <c r="L2048" i="1" s="1"/>
  <c r="M2048" i="1" s="1"/>
  <c r="S2048" i="1"/>
  <c r="Q2047" i="1"/>
  <c r="R2047" i="1" s="1"/>
  <c r="T2048" i="1"/>
  <c r="G2048" i="1"/>
  <c r="H2048" i="1" s="1"/>
  <c r="N2047" i="1"/>
  <c r="I2060" i="1"/>
  <c r="A2049" i="1"/>
  <c r="D2049" i="1" l="1"/>
  <c r="E2049" i="1" s="1"/>
  <c r="F2050" i="1" s="1"/>
  <c r="O2049" i="1"/>
  <c r="A2050" i="1"/>
  <c r="C1980" i="1"/>
  <c r="P1979" i="1"/>
  <c r="B1979" i="1" s="1"/>
  <c r="N2048" i="1"/>
  <c r="J2049" i="1"/>
  <c r="K2049" i="1" s="1"/>
  <c r="L2049" i="1" s="1"/>
  <c r="M2049" i="1" s="1"/>
  <c r="Q2048" i="1"/>
  <c r="R2048" i="1" s="1"/>
  <c r="S2049" i="1"/>
  <c r="T2049" i="1"/>
  <c r="G2049" i="1"/>
  <c r="H2049" i="1" s="1"/>
  <c r="I2061" i="1"/>
  <c r="D2050" i="1" l="1"/>
  <c r="E2050" i="1" s="1"/>
  <c r="F2051" i="1" s="1"/>
  <c r="O2050" i="1"/>
  <c r="N2049" i="1"/>
  <c r="C1981" i="1"/>
  <c r="P1980" i="1"/>
  <c r="B1980" i="1" s="1"/>
  <c r="Q2049" i="1"/>
  <c r="R2049" i="1" s="1"/>
  <c r="J2050" i="1"/>
  <c r="K2050" i="1" s="1"/>
  <c r="L2050" i="1" s="1"/>
  <c r="M2050" i="1" s="1"/>
  <c r="S2050" i="1"/>
  <c r="T2050" i="1"/>
  <c r="G2050" i="1"/>
  <c r="H2050" i="1" s="1"/>
  <c r="I2062" i="1"/>
  <c r="A2051" i="1"/>
  <c r="D2051" i="1" l="1"/>
  <c r="E2051" i="1" s="1"/>
  <c r="F2052" i="1" s="1"/>
  <c r="O2051" i="1"/>
  <c r="Q2050" i="1"/>
  <c r="R2050" i="1" s="1"/>
  <c r="S2051" i="1"/>
  <c r="T2051" i="1"/>
  <c r="J2051" i="1"/>
  <c r="K2051" i="1" s="1"/>
  <c r="L2051" i="1" s="1"/>
  <c r="M2051" i="1" s="1"/>
  <c r="G2051" i="1"/>
  <c r="H2051" i="1" s="1"/>
  <c r="A2052" i="1"/>
  <c r="I2063" i="1"/>
  <c r="C1982" i="1"/>
  <c r="P1981" i="1"/>
  <c r="B1981" i="1" s="1"/>
  <c r="N2050" i="1"/>
  <c r="D2052" i="1" l="1"/>
  <c r="E2052" i="1" s="1"/>
  <c r="F2053" i="1" s="1"/>
  <c r="O2052" i="1"/>
  <c r="Q2051" i="1"/>
  <c r="R2051" i="1" s="1"/>
  <c r="S2052" i="1"/>
  <c r="J2052" i="1"/>
  <c r="K2052" i="1" s="1"/>
  <c r="L2052" i="1" s="1"/>
  <c r="M2052" i="1" s="1"/>
  <c r="T2052" i="1"/>
  <c r="G2052" i="1"/>
  <c r="H2052" i="1" s="1"/>
  <c r="I2064" i="1"/>
  <c r="C1983" i="1"/>
  <c r="P1982" i="1"/>
  <c r="B1982" i="1" s="1"/>
  <c r="N2051" i="1"/>
  <c r="A2053" i="1"/>
  <c r="D2053" i="1" l="1"/>
  <c r="E2053" i="1" s="1"/>
  <c r="F2054" i="1" s="1"/>
  <c r="O2053" i="1"/>
  <c r="N2052" i="1"/>
  <c r="J2053" i="1"/>
  <c r="K2053" i="1" s="1"/>
  <c r="L2053" i="1" s="1"/>
  <c r="M2053" i="1" s="1"/>
  <c r="Q2052" i="1"/>
  <c r="R2052" i="1" s="1"/>
  <c r="S2053" i="1"/>
  <c r="T2053" i="1"/>
  <c r="G2053" i="1"/>
  <c r="H2053" i="1" s="1"/>
  <c r="A2054" i="1"/>
  <c r="C1984" i="1"/>
  <c r="P1983" i="1"/>
  <c r="B1983" i="1" s="1"/>
  <c r="I2065" i="1"/>
  <c r="D2054" i="1" l="1"/>
  <c r="E2054" i="1" s="1"/>
  <c r="F2055" i="1" s="1"/>
  <c r="O2054" i="1"/>
  <c r="N2053" i="1"/>
  <c r="T2054" i="1"/>
  <c r="Q2053" i="1"/>
  <c r="R2053" i="1" s="1"/>
  <c r="S2054" i="1"/>
  <c r="J2054" i="1"/>
  <c r="K2054" i="1" s="1"/>
  <c r="L2054" i="1" s="1"/>
  <c r="M2054" i="1" s="1"/>
  <c r="G2054" i="1"/>
  <c r="H2054" i="1" s="1"/>
  <c r="I2066" i="1"/>
  <c r="C1985" i="1"/>
  <c r="P1984" i="1"/>
  <c r="B1984" i="1" s="1"/>
  <c r="A2055" i="1"/>
  <c r="D2055" i="1" l="1"/>
  <c r="E2055" i="1" s="1"/>
  <c r="F2056" i="1" s="1"/>
  <c r="O2055" i="1"/>
  <c r="J2055" i="1"/>
  <c r="K2055" i="1" s="1"/>
  <c r="L2055" i="1" s="1"/>
  <c r="M2055" i="1" s="1"/>
  <c r="Q2054" i="1"/>
  <c r="R2054" i="1" s="1"/>
  <c r="S2055" i="1"/>
  <c r="T2055" i="1"/>
  <c r="G2055" i="1"/>
  <c r="H2055" i="1" s="1"/>
  <c r="A2056" i="1"/>
  <c r="N2054" i="1"/>
  <c r="C1986" i="1"/>
  <c r="P1985" i="1"/>
  <c r="B1985" i="1" s="1"/>
  <c r="I2067" i="1"/>
  <c r="D2056" i="1" l="1"/>
  <c r="E2056" i="1" s="1"/>
  <c r="F2057" i="1" s="1"/>
  <c r="O2056" i="1"/>
  <c r="N2055" i="1"/>
  <c r="A2057" i="1"/>
  <c r="I2068" i="1"/>
  <c r="C1987" i="1"/>
  <c r="P1986" i="1"/>
  <c r="B1986" i="1" s="1"/>
  <c r="Q2055" i="1"/>
  <c r="R2055" i="1" s="1"/>
  <c r="J2056" i="1"/>
  <c r="K2056" i="1" s="1"/>
  <c r="L2056" i="1" s="1"/>
  <c r="M2056" i="1" s="1"/>
  <c r="T2056" i="1"/>
  <c r="S2056" i="1"/>
  <c r="G2056" i="1"/>
  <c r="H2056" i="1" s="1"/>
  <c r="D2057" i="1" l="1"/>
  <c r="E2057" i="1" s="1"/>
  <c r="F2058" i="1" s="1"/>
  <c r="O2057" i="1"/>
  <c r="N2056" i="1"/>
  <c r="A2058" i="1"/>
  <c r="I2069" i="1"/>
  <c r="C1988" i="1"/>
  <c r="P1987" i="1"/>
  <c r="B1987" i="1" s="1"/>
  <c r="J2057" i="1"/>
  <c r="K2057" i="1" s="1"/>
  <c r="L2057" i="1" s="1"/>
  <c r="M2057" i="1" s="1"/>
  <c r="Q2056" i="1"/>
  <c r="R2056" i="1" s="1"/>
  <c r="S2057" i="1"/>
  <c r="T2057" i="1"/>
  <c r="G2057" i="1"/>
  <c r="H2057" i="1" s="1"/>
  <c r="D2058" i="1" l="1"/>
  <c r="E2058" i="1" s="1"/>
  <c r="F2059" i="1" s="1"/>
  <c r="O2058" i="1"/>
  <c r="A2059" i="1"/>
  <c r="C1989" i="1"/>
  <c r="P1988" i="1"/>
  <c r="B1988" i="1" s="1"/>
  <c r="N2057" i="1"/>
  <c r="I2070" i="1"/>
  <c r="J2058" i="1"/>
  <c r="K2058" i="1" s="1"/>
  <c r="L2058" i="1" s="1"/>
  <c r="M2058" i="1" s="1"/>
  <c r="Q2057" i="1"/>
  <c r="R2057" i="1" s="1"/>
  <c r="T2058" i="1"/>
  <c r="S2058" i="1"/>
  <c r="G2058" i="1"/>
  <c r="H2058" i="1" s="1"/>
  <c r="D2059" i="1" l="1"/>
  <c r="E2059" i="1" s="1"/>
  <c r="F2060" i="1" s="1"/>
  <c r="O2059" i="1"/>
  <c r="N2058" i="1"/>
  <c r="C1990" i="1"/>
  <c r="P1989" i="1"/>
  <c r="B1989" i="1" s="1"/>
  <c r="T2059" i="1"/>
  <c r="Q2058" i="1"/>
  <c r="R2058" i="1" s="1"/>
  <c r="J2059" i="1"/>
  <c r="K2059" i="1" s="1"/>
  <c r="L2059" i="1" s="1"/>
  <c r="M2059" i="1" s="1"/>
  <c r="S2059" i="1"/>
  <c r="G2059" i="1"/>
  <c r="H2059" i="1" s="1"/>
  <c r="I2071" i="1"/>
  <c r="A2060" i="1"/>
  <c r="D2060" i="1" l="1"/>
  <c r="E2060" i="1" s="1"/>
  <c r="F2061" i="1" s="1"/>
  <c r="O2060" i="1"/>
  <c r="Q2059" i="1"/>
  <c r="R2059" i="1" s="1"/>
  <c r="T2060" i="1"/>
  <c r="S2060" i="1"/>
  <c r="J2060" i="1"/>
  <c r="K2060" i="1" s="1"/>
  <c r="L2060" i="1" s="1"/>
  <c r="M2060" i="1" s="1"/>
  <c r="G2060" i="1"/>
  <c r="H2060" i="1" s="1"/>
  <c r="A2061" i="1"/>
  <c r="I2072" i="1"/>
  <c r="C1991" i="1"/>
  <c r="P1990" i="1"/>
  <c r="B1990" i="1" s="1"/>
  <c r="N2059" i="1"/>
  <c r="D2061" i="1" l="1"/>
  <c r="E2061" i="1" s="1"/>
  <c r="F2062" i="1" s="1"/>
  <c r="O2061" i="1"/>
  <c r="I2073" i="1"/>
  <c r="A2062" i="1"/>
  <c r="N2060" i="1"/>
  <c r="C1992" i="1"/>
  <c r="P1991" i="1"/>
  <c r="B1991" i="1" s="1"/>
  <c r="J2061" i="1"/>
  <c r="K2061" i="1" s="1"/>
  <c r="L2061" i="1" s="1"/>
  <c r="M2061" i="1" s="1"/>
  <c r="Q2060" i="1"/>
  <c r="R2060" i="1" s="1"/>
  <c r="S2061" i="1"/>
  <c r="T2061" i="1"/>
  <c r="G2061" i="1"/>
  <c r="H2061" i="1" s="1"/>
  <c r="D2062" i="1" l="1"/>
  <c r="E2062" i="1" s="1"/>
  <c r="F2063" i="1" s="1"/>
  <c r="O2062" i="1"/>
  <c r="N2061" i="1"/>
  <c r="Q2061" i="1"/>
  <c r="R2061" i="1" s="1"/>
  <c r="S2062" i="1"/>
  <c r="T2062" i="1"/>
  <c r="J2062" i="1"/>
  <c r="K2062" i="1" s="1"/>
  <c r="L2062" i="1" s="1"/>
  <c r="M2062" i="1" s="1"/>
  <c r="G2062" i="1"/>
  <c r="H2062" i="1" s="1"/>
  <c r="C1993" i="1"/>
  <c r="P1992" i="1"/>
  <c r="B1992" i="1" s="1"/>
  <c r="A2063" i="1"/>
  <c r="I2074" i="1"/>
  <c r="D2063" i="1" l="1"/>
  <c r="E2063" i="1" s="1"/>
  <c r="F2064" i="1" s="1"/>
  <c r="O2063" i="1"/>
  <c r="N2062" i="1"/>
  <c r="I2075" i="1"/>
  <c r="A2064" i="1"/>
  <c r="C1994" i="1"/>
  <c r="P1993" i="1"/>
  <c r="B1993" i="1" s="1"/>
  <c r="T2063" i="1"/>
  <c r="Q2062" i="1"/>
  <c r="R2062" i="1" s="1"/>
  <c r="S2063" i="1"/>
  <c r="J2063" i="1"/>
  <c r="K2063" i="1" s="1"/>
  <c r="L2063" i="1" s="1"/>
  <c r="M2063" i="1" s="1"/>
  <c r="G2063" i="1"/>
  <c r="H2063" i="1" s="1"/>
  <c r="D2064" i="1" l="1"/>
  <c r="E2064" i="1" s="1"/>
  <c r="F2065" i="1" s="1"/>
  <c r="O2064" i="1"/>
  <c r="N2063" i="1"/>
  <c r="A2065" i="1"/>
  <c r="Q2063" i="1"/>
  <c r="R2063" i="1" s="1"/>
  <c r="T2064" i="1"/>
  <c r="S2064" i="1"/>
  <c r="J2064" i="1"/>
  <c r="K2064" i="1" s="1"/>
  <c r="L2064" i="1" s="1"/>
  <c r="M2064" i="1" s="1"/>
  <c r="G2064" i="1"/>
  <c r="H2064" i="1" s="1"/>
  <c r="I2076" i="1"/>
  <c r="C1995" i="1"/>
  <c r="P1994" i="1"/>
  <c r="B1994" i="1" s="1"/>
  <c r="D2065" i="1" l="1"/>
  <c r="E2065" i="1" s="1"/>
  <c r="F2066" i="1" s="1"/>
  <c r="O2065" i="1"/>
  <c r="N2064" i="1"/>
  <c r="A2066" i="1"/>
  <c r="C1996" i="1"/>
  <c r="P1995" i="1"/>
  <c r="B1995" i="1" s="1"/>
  <c r="I2077" i="1"/>
  <c r="J2065" i="1"/>
  <c r="K2065" i="1" s="1"/>
  <c r="L2065" i="1" s="1"/>
  <c r="M2065" i="1" s="1"/>
  <c r="Q2064" i="1"/>
  <c r="R2064" i="1" s="1"/>
  <c r="S2065" i="1"/>
  <c r="T2065" i="1"/>
  <c r="G2065" i="1"/>
  <c r="H2065" i="1" s="1"/>
  <c r="D2066" i="1" l="1"/>
  <c r="E2066" i="1" s="1"/>
  <c r="F2067" i="1" s="1"/>
  <c r="O2066" i="1"/>
  <c r="N2065" i="1"/>
  <c r="I2078" i="1"/>
  <c r="C1997" i="1"/>
  <c r="P1996" i="1"/>
  <c r="B1996" i="1" s="1"/>
  <c r="Q2065" i="1"/>
  <c r="R2065" i="1" s="1"/>
  <c r="J2066" i="1"/>
  <c r="K2066" i="1" s="1"/>
  <c r="L2066" i="1" s="1"/>
  <c r="M2066" i="1" s="1"/>
  <c r="S2066" i="1"/>
  <c r="T2066" i="1"/>
  <c r="G2066" i="1"/>
  <c r="H2066" i="1" s="1"/>
  <c r="A2067" i="1"/>
  <c r="D2067" i="1" l="1"/>
  <c r="E2067" i="1" s="1"/>
  <c r="F2068" i="1" s="1"/>
  <c r="O2067" i="1"/>
  <c r="N2066" i="1"/>
  <c r="C1998" i="1"/>
  <c r="P1997" i="1"/>
  <c r="A2068" i="1"/>
  <c r="I2079" i="1"/>
  <c r="Q2066" i="1"/>
  <c r="R2066" i="1" s="1"/>
  <c r="T2067" i="1"/>
  <c r="S2067" i="1"/>
  <c r="J2067" i="1"/>
  <c r="K2067" i="1" s="1"/>
  <c r="L2067" i="1" s="1"/>
  <c r="M2067" i="1" s="1"/>
  <c r="G2067" i="1"/>
  <c r="H2067" i="1" s="1"/>
  <c r="D2068" i="1" l="1"/>
  <c r="E2068" i="1" s="1"/>
  <c r="F2069" i="1" s="1"/>
  <c r="O2068" i="1"/>
  <c r="B1997" i="1"/>
  <c r="N2067" i="1"/>
  <c r="A2069" i="1"/>
  <c r="C1999" i="1"/>
  <c r="P1998" i="1"/>
  <c r="I2080" i="1"/>
  <c r="J2068" i="1"/>
  <c r="K2068" i="1" s="1"/>
  <c r="L2068" i="1" s="1"/>
  <c r="M2068" i="1" s="1"/>
  <c r="T2068" i="1"/>
  <c r="S2068" i="1"/>
  <c r="Q2067" i="1"/>
  <c r="R2067" i="1" s="1"/>
  <c r="G2068" i="1"/>
  <c r="H2068" i="1" s="1"/>
  <c r="D2069" i="1" l="1"/>
  <c r="E2069" i="1" s="1"/>
  <c r="F2070" i="1" s="1"/>
  <c r="O2069" i="1"/>
  <c r="N2068" i="1"/>
  <c r="S2069" i="1"/>
  <c r="Q2068" i="1"/>
  <c r="R2068" i="1" s="1"/>
  <c r="J2069" i="1"/>
  <c r="K2069" i="1" s="1"/>
  <c r="L2069" i="1" s="1"/>
  <c r="M2069" i="1" s="1"/>
  <c r="T2069" i="1"/>
  <c r="G2069" i="1"/>
  <c r="H2069" i="1" s="1"/>
  <c r="I2081" i="1"/>
  <c r="C2000" i="1"/>
  <c r="P1999" i="1"/>
  <c r="B1998" i="1"/>
  <c r="A2070" i="1"/>
  <c r="D2070" i="1" l="1"/>
  <c r="E2070" i="1" s="1"/>
  <c r="F2071" i="1" s="1"/>
  <c r="O2070" i="1"/>
  <c r="N2069" i="1"/>
  <c r="J2070" i="1"/>
  <c r="K2070" i="1" s="1"/>
  <c r="L2070" i="1" s="1"/>
  <c r="M2070" i="1" s="1"/>
  <c r="Q2069" i="1"/>
  <c r="R2069" i="1" s="1"/>
  <c r="T2070" i="1"/>
  <c r="S2070" i="1"/>
  <c r="G2070" i="1"/>
  <c r="H2070" i="1" s="1"/>
  <c r="I2082" i="1"/>
  <c r="B1999" i="1"/>
  <c r="A2071" i="1"/>
  <c r="C2001" i="1"/>
  <c r="P2000" i="1"/>
  <c r="D2071" i="1" l="1"/>
  <c r="E2071" i="1" s="1"/>
  <c r="F2072" i="1" s="1"/>
  <c r="O2071" i="1"/>
  <c r="B2000" i="1"/>
  <c r="C2002" i="1"/>
  <c r="P2001" i="1"/>
  <c r="A2072" i="1"/>
  <c r="N2070" i="1"/>
  <c r="I2083" i="1"/>
  <c r="S2071" i="1"/>
  <c r="T2071" i="1"/>
  <c r="J2071" i="1"/>
  <c r="K2071" i="1" s="1"/>
  <c r="L2071" i="1" s="1"/>
  <c r="M2071" i="1" s="1"/>
  <c r="Q2070" i="1"/>
  <c r="R2070" i="1" s="1"/>
  <c r="G2071" i="1"/>
  <c r="H2071" i="1" s="1"/>
  <c r="D2072" i="1" l="1"/>
  <c r="E2072" i="1" s="1"/>
  <c r="F2073" i="1" s="1"/>
  <c r="O2072" i="1"/>
  <c r="N2071" i="1"/>
  <c r="I2084" i="1"/>
  <c r="Q2071" i="1"/>
  <c r="R2071" i="1" s="1"/>
  <c r="T2072" i="1"/>
  <c r="S2072" i="1"/>
  <c r="J2072" i="1"/>
  <c r="K2072" i="1" s="1"/>
  <c r="L2072" i="1" s="1"/>
  <c r="M2072" i="1" s="1"/>
  <c r="G2072" i="1"/>
  <c r="H2072" i="1" s="1"/>
  <c r="B2001" i="1"/>
  <c r="A2073" i="1"/>
  <c r="C2003" i="1"/>
  <c r="P2002" i="1"/>
  <c r="D2073" i="1" l="1"/>
  <c r="E2073" i="1" s="1"/>
  <c r="F2074" i="1" s="1"/>
  <c r="O2073" i="1"/>
  <c r="C2004" i="1"/>
  <c r="P2003" i="1"/>
  <c r="A2074" i="1"/>
  <c r="N2072" i="1"/>
  <c r="T2073" i="1"/>
  <c r="Q2072" i="1"/>
  <c r="R2072" i="1" s="1"/>
  <c r="S2073" i="1"/>
  <c r="J2073" i="1"/>
  <c r="K2073" i="1" s="1"/>
  <c r="L2073" i="1" s="1"/>
  <c r="M2073" i="1" s="1"/>
  <c r="G2073" i="1"/>
  <c r="H2073" i="1" s="1"/>
  <c r="B2002" i="1"/>
  <c r="I2085" i="1"/>
  <c r="D2074" i="1" l="1"/>
  <c r="E2074" i="1" s="1"/>
  <c r="F2075" i="1" s="1"/>
  <c r="O2074" i="1"/>
  <c r="I2086" i="1"/>
  <c r="S2074" i="1"/>
  <c r="Q2073" i="1"/>
  <c r="R2073" i="1" s="1"/>
  <c r="J2074" i="1"/>
  <c r="K2074" i="1" s="1"/>
  <c r="L2074" i="1" s="1"/>
  <c r="M2074" i="1" s="1"/>
  <c r="T2074" i="1"/>
  <c r="G2074" i="1"/>
  <c r="H2074" i="1" s="1"/>
  <c r="N2073" i="1"/>
  <c r="A2075" i="1"/>
  <c r="B2003" i="1"/>
  <c r="C2005" i="1"/>
  <c r="P2004" i="1"/>
  <c r="D2075" i="1" l="1"/>
  <c r="E2075" i="1" s="1"/>
  <c r="F2076" i="1" s="1"/>
  <c r="O2075" i="1"/>
  <c r="B2004" i="1"/>
  <c r="C2006" i="1"/>
  <c r="P2005" i="1"/>
  <c r="A2076" i="1"/>
  <c r="N2074" i="1"/>
  <c r="J2075" i="1"/>
  <c r="K2075" i="1" s="1"/>
  <c r="L2075" i="1" s="1"/>
  <c r="M2075" i="1" s="1"/>
  <c r="Q2074" i="1"/>
  <c r="R2074" i="1" s="1"/>
  <c r="T2075" i="1"/>
  <c r="S2075" i="1"/>
  <c r="G2075" i="1"/>
  <c r="I2087" i="1"/>
  <c r="D2076" i="1" l="1"/>
  <c r="E2076" i="1" s="1"/>
  <c r="F2077" i="1" s="1"/>
  <c r="O2076" i="1"/>
  <c r="G2076" i="1"/>
  <c r="H2076" i="1" s="1"/>
  <c r="B2005" i="1"/>
  <c r="C2007" i="1"/>
  <c r="P2006" i="1"/>
  <c r="I2088" i="1"/>
  <c r="A2077" i="1"/>
  <c r="Q2075" i="1"/>
  <c r="R2075" i="1" s="1"/>
  <c r="J2076" i="1"/>
  <c r="K2076" i="1" s="1"/>
  <c r="L2076" i="1" s="1"/>
  <c r="M2076" i="1" s="1"/>
  <c r="S2076" i="1"/>
  <c r="T2076" i="1"/>
  <c r="H2075" i="1"/>
  <c r="N2075" i="1" s="1"/>
  <c r="D2077" i="1" l="1"/>
  <c r="E2077" i="1" s="1"/>
  <c r="F2078" i="1" s="1"/>
  <c r="O2077" i="1"/>
  <c r="N2076" i="1"/>
  <c r="B2006" i="1"/>
  <c r="S2077" i="1"/>
  <c r="J2077" i="1"/>
  <c r="K2077" i="1" s="1"/>
  <c r="L2077" i="1" s="1"/>
  <c r="M2077" i="1" s="1"/>
  <c r="Q2076" i="1"/>
  <c r="R2076" i="1" s="1"/>
  <c r="T2077" i="1"/>
  <c r="A2078" i="1"/>
  <c r="G2077" i="1"/>
  <c r="H2077" i="1" s="1"/>
  <c r="C2008" i="1"/>
  <c r="P2007" i="1"/>
  <c r="I2089" i="1"/>
  <c r="D2078" i="1" l="1"/>
  <c r="E2078" i="1" s="1"/>
  <c r="F2079" i="1" s="1"/>
  <c r="O2078" i="1"/>
  <c r="B2007" i="1"/>
  <c r="I2090" i="1"/>
  <c r="G2078" i="1"/>
  <c r="H2078" i="1" s="1"/>
  <c r="A2079" i="1"/>
  <c r="N2077" i="1"/>
  <c r="C2009" i="1"/>
  <c r="P2008" i="1"/>
  <c r="Q2077" i="1"/>
  <c r="R2077" i="1" s="1"/>
  <c r="J2078" i="1"/>
  <c r="K2078" i="1" s="1"/>
  <c r="L2078" i="1" s="1"/>
  <c r="M2078" i="1" s="1"/>
  <c r="T2078" i="1"/>
  <c r="S2078" i="1"/>
  <c r="D2079" i="1" l="1"/>
  <c r="E2079" i="1" s="1"/>
  <c r="F2080" i="1" s="1"/>
  <c r="O2079" i="1"/>
  <c r="J2079" i="1"/>
  <c r="K2079" i="1" s="1"/>
  <c r="L2079" i="1" s="1"/>
  <c r="M2079" i="1" s="1"/>
  <c r="Q2078" i="1"/>
  <c r="R2078" i="1" s="1"/>
  <c r="T2079" i="1"/>
  <c r="S2079" i="1"/>
  <c r="B2008" i="1"/>
  <c r="N2078" i="1"/>
  <c r="C2010" i="1"/>
  <c r="P2009" i="1"/>
  <c r="A2080" i="1"/>
  <c r="G2079" i="1"/>
  <c r="I2091" i="1"/>
  <c r="D2080" i="1" l="1"/>
  <c r="E2080" i="1" s="1"/>
  <c r="F2081" i="1" s="1"/>
  <c r="O2080" i="1"/>
  <c r="G2080" i="1"/>
  <c r="H2080" i="1" s="1"/>
  <c r="B2009" i="1"/>
  <c r="I2092" i="1"/>
  <c r="H2079" i="1"/>
  <c r="N2079" i="1" s="1"/>
  <c r="A2081" i="1"/>
  <c r="Q2079" i="1"/>
  <c r="R2079" i="1" s="1"/>
  <c r="T2080" i="1"/>
  <c r="J2080" i="1"/>
  <c r="K2080" i="1" s="1"/>
  <c r="L2080" i="1" s="1"/>
  <c r="M2080" i="1" s="1"/>
  <c r="S2080" i="1"/>
  <c r="C2011" i="1"/>
  <c r="P2010" i="1"/>
  <c r="D2081" i="1" l="1"/>
  <c r="E2081" i="1" s="1"/>
  <c r="F2082" i="1" s="1"/>
  <c r="O2081" i="1"/>
  <c r="N2080" i="1"/>
  <c r="J2081" i="1"/>
  <c r="K2081" i="1" s="1"/>
  <c r="L2081" i="1" s="1"/>
  <c r="M2081" i="1" s="1"/>
  <c r="S2081" i="1"/>
  <c r="T2081" i="1"/>
  <c r="Q2080" i="1"/>
  <c r="R2080" i="1" s="1"/>
  <c r="B2010" i="1"/>
  <c r="C2012" i="1"/>
  <c r="P2011" i="1"/>
  <c r="A2082" i="1"/>
  <c r="I2093" i="1"/>
  <c r="G2081" i="1"/>
  <c r="D2082" i="1" l="1"/>
  <c r="E2082" i="1" s="1"/>
  <c r="F2083" i="1" s="1"/>
  <c r="O2082" i="1"/>
  <c r="G2082" i="1"/>
  <c r="H2082" i="1" s="1"/>
  <c r="I2094" i="1"/>
  <c r="A2083" i="1"/>
  <c r="H2081" i="1"/>
  <c r="N2081" i="1" s="1"/>
  <c r="T2082" i="1"/>
  <c r="S2082" i="1"/>
  <c r="Q2081" i="1"/>
  <c r="R2081" i="1" s="1"/>
  <c r="J2082" i="1"/>
  <c r="K2082" i="1" s="1"/>
  <c r="L2082" i="1" s="1"/>
  <c r="M2082" i="1" s="1"/>
  <c r="B2011" i="1"/>
  <c r="C2013" i="1"/>
  <c r="P2012" i="1"/>
  <c r="D2083" i="1" l="1"/>
  <c r="E2083" i="1" s="1"/>
  <c r="F2084" i="1" s="1"/>
  <c r="O2083" i="1"/>
  <c r="G2083" i="1"/>
  <c r="H2083" i="1" s="1"/>
  <c r="N2082" i="1"/>
  <c r="B2012" i="1"/>
  <c r="C2014" i="1"/>
  <c r="P2013" i="1"/>
  <c r="T2083" i="1"/>
  <c r="Q2082" i="1"/>
  <c r="R2082" i="1" s="1"/>
  <c r="J2083" i="1"/>
  <c r="K2083" i="1" s="1"/>
  <c r="L2083" i="1" s="1"/>
  <c r="M2083" i="1" s="1"/>
  <c r="S2083" i="1"/>
  <c r="I2095" i="1"/>
  <c r="A2084" i="1"/>
  <c r="D2084" i="1" l="1"/>
  <c r="E2084" i="1" s="1"/>
  <c r="F2085" i="1" s="1"/>
  <c r="O2084" i="1"/>
  <c r="C2015" i="1"/>
  <c r="P2014" i="1"/>
  <c r="A2085" i="1"/>
  <c r="Q2083" i="1"/>
  <c r="R2083" i="1" s="1"/>
  <c r="S2084" i="1"/>
  <c r="T2084" i="1"/>
  <c r="J2084" i="1"/>
  <c r="K2084" i="1" s="1"/>
  <c r="L2084" i="1" s="1"/>
  <c r="M2084" i="1" s="1"/>
  <c r="G2084" i="1"/>
  <c r="H2084" i="1" s="1"/>
  <c r="N2083" i="1"/>
  <c r="I2096" i="1"/>
  <c r="B2013" i="1"/>
  <c r="D2085" i="1" l="1"/>
  <c r="E2085" i="1" s="1"/>
  <c r="F2086" i="1" s="1"/>
  <c r="O2085" i="1"/>
  <c r="J2085" i="1"/>
  <c r="K2085" i="1" s="1"/>
  <c r="L2085" i="1" s="1"/>
  <c r="M2085" i="1" s="1"/>
  <c r="Q2084" i="1"/>
  <c r="R2084" i="1" s="1"/>
  <c r="T2085" i="1"/>
  <c r="S2085" i="1"/>
  <c r="G2085" i="1"/>
  <c r="H2085" i="1" s="1"/>
  <c r="B2014" i="1"/>
  <c r="N2084" i="1"/>
  <c r="I2097" i="1"/>
  <c r="A2086" i="1"/>
  <c r="C2016" i="1"/>
  <c r="P2015" i="1"/>
  <c r="D2086" i="1" l="1"/>
  <c r="E2086" i="1" s="1"/>
  <c r="F2087" i="1" s="1"/>
  <c r="O2086" i="1"/>
  <c r="B2015" i="1"/>
  <c r="C2017" i="1"/>
  <c r="P2016" i="1"/>
  <c r="T2086" i="1"/>
  <c r="S2086" i="1"/>
  <c r="Q2085" i="1"/>
  <c r="R2085" i="1" s="1"/>
  <c r="J2086" i="1"/>
  <c r="K2086" i="1" s="1"/>
  <c r="L2086" i="1" s="1"/>
  <c r="M2086" i="1" s="1"/>
  <c r="G2086" i="1"/>
  <c r="H2086" i="1" s="1"/>
  <c r="A2087" i="1"/>
  <c r="N2085" i="1"/>
  <c r="I2098" i="1"/>
  <c r="D2087" i="1" l="1"/>
  <c r="E2087" i="1" s="1"/>
  <c r="F2088" i="1" s="1"/>
  <c r="O2087" i="1"/>
  <c r="A2088" i="1"/>
  <c r="I2099" i="1"/>
  <c r="J2087" i="1"/>
  <c r="K2087" i="1" s="1"/>
  <c r="L2087" i="1" s="1"/>
  <c r="M2087" i="1" s="1"/>
  <c r="T2087" i="1"/>
  <c r="Q2086" i="1"/>
  <c r="R2086" i="1" s="1"/>
  <c r="S2087" i="1"/>
  <c r="G2087" i="1"/>
  <c r="H2087" i="1" s="1"/>
  <c r="N2086" i="1"/>
  <c r="B2016" i="1"/>
  <c r="C2018" i="1"/>
  <c r="P2017" i="1"/>
  <c r="D2088" i="1" l="1"/>
  <c r="E2088" i="1" s="1"/>
  <c r="F2089" i="1" s="1"/>
  <c r="O2088" i="1"/>
  <c r="N2087" i="1"/>
  <c r="A2089" i="1"/>
  <c r="I2100" i="1"/>
  <c r="C2019" i="1"/>
  <c r="P2018" i="1"/>
  <c r="B2017" i="1"/>
  <c r="Q2087" i="1"/>
  <c r="R2087" i="1" s="1"/>
  <c r="T2088" i="1"/>
  <c r="S2088" i="1"/>
  <c r="J2088" i="1"/>
  <c r="K2088" i="1" s="1"/>
  <c r="L2088" i="1" s="1"/>
  <c r="M2088" i="1" s="1"/>
  <c r="G2088" i="1"/>
  <c r="H2088" i="1" s="1"/>
  <c r="D2089" i="1" l="1"/>
  <c r="E2089" i="1" s="1"/>
  <c r="F2090" i="1" s="1"/>
  <c r="O2089" i="1"/>
  <c r="N2088" i="1"/>
  <c r="I2101" i="1"/>
  <c r="B2018" i="1"/>
  <c r="T2089" i="1"/>
  <c r="Q2088" i="1"/>
  <c r="R2088" i="1" s="1"/>
  <c r="S2089" i="1"/>
  <c r="J2089" i="1"/>
  <c r="K2089" i="1" s="1"/>
  <c r="L2089" i="1" s="1"/>
  <c r="M2089" i="1" s="1"/>
  <c r="G2089" i="1"/>
  <c r="H2089" i="1" s="1"/>
  <c r="A2090" i="1"/>
  <c r="C2020" i="1"/>
  <c r="P2019" i="1"/>
  <c r="D2090" i="1" l="1"/>
  <c r="E2090" i="1" s="1"/>
  <c r="F2091" i="1" s="1"/>
  <c r="O2090" i="1"/>
  <c r="N2089" i="1"/>
  <c r="B2019" i="1"/>
  <c r="S2090" i="1"/>
  <c r="T2090" i="1"/>
  <c r="Q2089" i="1"/>
  <c r="R2089" i="1" s="1"/>
  <c r="J2090" i="1"/>
  <c r="K2090" i="1" s="1"/>
  <c r="L2090" i="1" s="1"/>
  <c r="M2090" i="1" s="1"/>
  <c r="G2090" i="1"/>
  <c r="H2090" i="1" s="1"/>
  <c r="I2102" i="1"/>
  <c r="C2021" i="1"/>
  <c r="P2020" i="1"/>
  <c r="A2091" i="1"/>
  <c r="D2091" i="1" l="1"/>
  <c r="E2091" i="1" s="1"/>
  <c r="F2092" i="1" s="1"/>
  <c r="O2091" i="1"/>
  <c r="B2020" i="1"/>
  <c r="A2092" i="1"/>
  <c r="J2091" i="1"/>
  <c r="K2091" i="1" s="1"/>
  <c r="L2091" i="1" s="1"/>
  <c r="M2091" i="1" s="1"/>
  <c r="S2091" i="1"/>
  <c r="Q2090" i="1"/>
  <c r="R2090" i="1" s="1"/>
  <c r="T2091" i="1"/>
  <c r="G2091" i="1"/>
  <c r="H2091" i="1" s="1"/>
  <c r="C2022" i="1"/>
  <c r="P2021" i="1"/>
  <c r="N2090" i="1"/>
  <c r="I2103" i="1"/>
  <c r="D2092" i="1" l="1"/>
  <c r="E2092" i="1" s="1"/>
  <c r="F2093" i="1" s="1"/>
  <c r="O2092" i="1"/>
  <c r="B2021" i="1"/>
  <c r="A2093" i="1"/>
  <c r="N2091" i="1"/>
  <c r="C2023" i="1"/>
  <c r="P2022" i="1"/>
  <c r="Q2091" i="1"/>
  <c r="R2091" i="1" s="1"/>
  <c r="T2092" i="1"/>
  <c r="S2092" i="1"/>
  <c r="J2092" i="1"/>
  <c r="K2092" i="1" s="1"/>
  <c r="L2092" i="1" s="1"/>
  <c r="M2092" i="1" s="1"/>
  <c r="G2092" i="1"/>
  <c r="H2092" i="1" s="1"/>
  <c r="I2104" i="1"/>
  <c r="D2093" i="1" l="1"/>
  <c r="E2093" i="1" s="1"/>
  <c r="F2094" i="1" s="1"/>
  <c r="O2093" i="1"/>
  <c r="B2022" i="1"/>
  <c r="N2092" i="1"/>
  <c r="C2024" i="1"/>
  <c r="P2023" i="1"/>
  <c r="A2094" i="1"/>
  <c r="T2093" i="1"/>
  <c r="S2093" i="1"/>
  <c r="J2093" i="1"/>
  <c r="K2093" i="1" s="1"/>
  <c r="L2093" i="1" s="1"/>
  <c r="M2093" i="1" s="1"/>
  <c r="Q2092" i="1"/>
  <c r="R2092" i="1" s="1"/>
  <c r="G2093" i="1"/>
  <c r="H2093" i="1" s="1"/>
  <c r="I2105" i="1"/>
  <c r="D2094" i="1" l="1"/>
  <c r="E2094" i="1" s="1"/>
  <c r="F2095" i="1" s="1"/>
  <c r="O2094" i="1"/>
  <c r="B2023" i="1"/>
  <c r="N2093" i="1"/>
  <c r="S2094" i="1"/>
  <c r="Q2093" i="1"/>
  <c r="R2093" i="1" s="1"/>
  <c r="T2094" i="1"/>
  <c r="J2094" i="1"/>
  <c r="K2094" i="1" s="1"/>
  <c r="L2094" i="1" s="1"/>
  <c r="M2094" i="1" s="1"/>
  <c r="G2094" i="1"/>
  <c r="H2094" i="1" s="1"/>
  <c r="C2025" i="1"/>
  <c r="P2024" i="1"/>
  <c r="I2106" i="1"/>
  <c r="A2095" i="1"/>
  <c r="D2095" i="1" l="1"/>
  <c r="E2095" i="1" s="1"/>
  <c r="F2096" i="1" s="1"/>
  <c r="O2095" i="1"/>
  <c r="N2094" i="1"/>
  <c r="I2107" i="1"/>
  <c r="C2026" i="1"/>
  <c r="P2025" i="1"/>
  <c r="Q2094" i="1"/>
  <c r="R2094" i="1" s="1"/>
  <c r="T2095" i="1"/>
  <c r="S2095" i="1"/>
  <c r="J2095" i="1"/>
  <c r="K2095" i="1" s="1"/>
  <c r="L2095" i="1" s="1"/>
  <c r="M2095" i="1" s="1"/>
  <c r="G2095" i="1"/>
  <c r="H2095" i="1" s="1"/>
  <c r="A2096" i="1"/>
  <c r="B2024" i="1"/>
  <c r="D2096" i="1" l="1"/>
  <c r="E2096" i="1" s="1"/>
  <c r="F2097" i="1" s="1"/>
  <c r="O2096" i="1"/>
  <c r="A2097" i="1"/>
  <c r="N2095" i="1"/>
  <c r="C2027" i="1"/>
  <c r="P2026" i="1"/>
  <c r="Q2095" i="1"/>
  <c r="R2095" i="1" s="1"/>
  <c r="T2096" i="1"/>
  <c r="S2096" i="1"/>
  <c r="J2096" i="1"/>
  <c r="K2096" i="1" s="1"/>
  <c r="L2096" i="1" s="1"/>
  <c r="M2096" i="1" s="1"/>
  <c r="G2096" i="1"/>
  <c r="H2096" i="1" s="1"/>
  <c r="I2108" i="1"/>
  <c r="B2025" i="1"/>
  <c r="D2097" i="1" l="1"/>
  <c r="E2097" i="1" s="1"/>
  <c r="F2098" i="1" s="1"/>
  <c r="O2097" i="1"/>
  <c r="N2096" i="1"/>
  <c r="I2109" i="1"/>
  <c r="T2097" i="1"/>
  <c r="J2097" i="1"/>
  <c r="K2097" i="1" s="1"/>
  <c r="L2097" i="1" s="1"/>
  <c r="M2097" i="1" s="1"/>
  <c r="Q2096" i="1"/>
  <c r="R2096" i="1" s="1"/>
  <c r="S2097" i="1"/>
  <c r="G2097" i="1"/>
  <c r="H2097" i="1" s="1"/>
  <c r="B2026" i="1"/>
  <c r="C2028" i="1"/>
  <c r="P2027" i="1"/>
  <c r="A2098" i="1"/>
  <c r="D2098" i="1" l="1"/>
  <c r="E2098" i="1" s="1"/>
  <c r="F2099" i="1" s="1"/>
  <c r="O2098" i="1"/>
  <c r="B2027" i="1"/>
  <c r="C2029" i="1"/>
  <c r="P2028" i="1"/>
  <c r="I2110" i="1"/>
  <c r="J2098" i="1"/>
  <c r="K2098" i="1" s="1"/>
  <c r="L2098" i="1" s="1"/>
  <c r="M2098" i="1" s="1"/>
  <c r="S2098" i="1"/>
  <c r="T2098" i="1"/>
  <c r="Q2097" i="1"/>
  <c r="R2097" i="1" s="1"/>
  <c r="G2098" i="1"/>
  <c r="H2098" i="1" s="1"/>
  <c r="N2097" i="1"/>
  <c r="A2099" i="1"/>
  <c r="D2099" i="1" l="1"/>
  <c r="E2099" i="1" s="1"/>
  <c r="F2100" i="1" s="1"/>
  <c r="O2099" i="1"/>
  <c r="N2098" i="1"/>
  <c r="Q2098" i="1"/>
  <c r="R2098" i="1" s="1"/>
  <c r="J2099" i="1"/>
  <c r="K2099" i="1" s="1"/>
  <c r="L2099" i="1" s="1"/>
  <c r="M2099" i="1" s="1"/>
  <c r="T2099" i="1"/>
  <c r="S2099" i="1"/>
  <c r="G2099" i="1"/>
  <c r="H2099" i="1" s="1"/>
  <c r="I2111" i="1"/>
  <c r="B2028" i="1"/>
  <c r="C2030" i="1"/>
  <c r="P2029" i="1"/>
  <c r="A2100" i="1"/>
  <c r="D2100" i="1" l="1"/>
  <c r="E2100" i="1" s="1"/>
  <c r="F2101" i="1" s="1"/>
  <c r="O2100" i="1"/>
  <c r="B2029" i="1"/>
  <c r="I2112" i="1"/>
  <c r="Q2099" i="1"/>
  <c r="R2099" i="1" s="1"/>
  <c r="S2100" i="1"/>
  <c r="J2100" i="1"/>
  <c r="K2100" i="1" s="1"/>
  <c r="L2100" i="1" s="1"/>
  <c r="M2100" i="1" s="1"/>
  <c r="T2100" i="1"/>
  <c r="G2100" i="1"/>
  <c r="H2100" i="1" s="1"/>
  <c r="A2101" i="1"/>
  <c r="C2031" i="1"/>
  <c r="P2030" i="1"/>
  <c r="N2099" i="1"/>
  <c r="D2101" i="1" l="1"/>
  <c r="E2101" i="1" s="1"/>
  <c r="F2102" i="1" s="1"/>
  <c r="O2101" i="1"/>
  <c r="N2100" i="1"/>
  <c r="I2113" i="1"/>
  <c r="B2030" i="1"/>
  <c r="C2032" i="1"/>
  <c r="P2031" i="1"/>
  <c r="A2102" i="1"/>
  <c r="S2101" i="1"/>
  <c r="Q2100" i="1"/>
  <c r="R2100" i="1" s="1"/>
  <c r="T2101" i="1"/>
  <c r="J2101" i="1"/>
  <c r="K2101" i="1" s="1"/>
  <c r="L2101" i="1" s="1"/>
  <c r="M2101" i="1" s="1"/>
  <c r="G2101" i="1"/>
  <c r="H2101" i="1" s="1"/>
  <c r="D2102" i="1" l="1"/>
  <c r="E2102" i="1" s="1"/>
  <c r="F2103" i="1" s="1"/>
  <c r="O2102" i="1"/>
  <c r="B2031" i="1"/>
  <c r="N2101" i="1"/>
  <c r="C2033" i="1"/>
  <c r="P2032" i="1"/>
  <c r="I2114" i="1"/>
  <c r="A2103" i="1"/>
  <c r="S2102" i="1"/>
  <c r="J2102" i="1"/>
  <c r="K2102" i="1" s="1"/>
  <c r="L2102" i="1" s="1"/>
  <c r="M2102" i="1" s="1"/>
  <c r="Q2101" i="1"/>
  <c r="R2101" i="1" s="1"/>
  <c r="T2102" i="1"/>
  <c r="G2102" i="1"/>
  <c r="H2102" i="1" s="1"/>
  <c r="D2103" i="1" l="1"/>
  <c r="E2103" i="1" s="1"/>
  <c r="F2104" i="1" s="1"/>
  <c r="O2103" i="1"/>
  <c r="N2102" i="1"/>
  <c r="J2103" i="1"/>
  <c r="K2103" i="1" s="1"/>
  <c r="L2103" i="1" s="1"/>
  <c r="M2103" i="1" s="1"/>
  <c r="S2103" i="1"/>
  <c r="Q2102" i="1"/>
  <c r="R2102" i="1" s="1"/>
  <c r="T2103" i="1"/>
  <c r="G2103" i="1"/>
  <c r="H2103" i="1" s="1"/>
  <c r="B2032" i="1"/>
  <c r="I2115" i="1"/>
  <c r="C2034" i="1"/>
  <c r="P2033" i="1"/>
  <c r="A2104" i="1"/>
  <c r="D2104" i="1" l="1"/>
  <c r="E2104" i="1" s="1"/>
  <c r="F2105" i="1" s="1"/>
  <c r="O2104" i="1"/>
  <c r="B2033" i="1"/>
  <c r="A2105" i="1"/>
  <c r="N2103" i="1"/>
  <c r="C2035" i="1"/>
  <c r="P2034" i="1"/>
  <c r="I2116" i="1"/>
  <c r="Q2103" i="1"/>
  <c r="R2103" i="1" s="1"/>
  <c r="J2104" i="1"/>
  <c r="K2104" i="1" s="1"/>
  <c r="L2104" i="1" s="1"/>
  <c r="M2104" i="1" s="1"/>
  <c r="T2104" i="1"/>
  <c r="S2104" i="1"/>
  <c r="G2104" i="1"/>
  <c r="H2104" i="1" s="1"/>
  <c r="D2105" i="1" l="1"/>
  <c r="E2105" i="1" s="1"/>
  <c r="F2106" i="1" s="1"/>
  <c r="O2105" i="1"/>
  <c r="N2104" i="1"/>
  <c r="B2034" i="1"/>
  <c r="A2106" i="1"/>
  <c r="I2117" i="1"/>
  <c r="C2036" i="1"/>
  <c r="P2035" i="1"/>
  <c r="Q2104" i="1"/>
  <c r="R2104" i="1" s="1"/>
  <c r="S2105" i="1"/>
  <c r="J2105" i="1"/>
  <c r="K2105" i="1" s="1"/>
  <c r="L2105" i="1" s="1"/>
  <c r="M2105" i="1" s="1"/>
  <c r="T2105" i="1"/>
  <c r="G2105" i="1"/>
  <c r="D2106" i="1" l="1"/>
  <c r="E2106" i="1" s="1"/>
  <c r="F2107" i="1" s="1"/>
  <c r="O2106" i="1"/>
  <c r="G2106" i="1"/>
  <c r="H2106" i="1" s="1"/>
  <c r="B2035" i="1"/>
  <c r="C2037" i="1"/>
  <c r="P2036" i="1"/>
  <c r="A2107" i="1"/>
  <c r="I2118" i="1"/>
  <c r="J2106" i="1"/>
  <c r="K2106" i="1" s="1"/>
  <c r="L2106" i="1" s="1"/>
  <c r="M2106" i="1" s="1"/>
  <c r="S2106" i="1"/>
  <c r="T2106" i="1"/>
  <c r="Q2105" i="1"/>
  <c r="R2105" i="1" s="1"/>
  <c r="H2105" i="1"/>
  <c r="N2105" i="1" s="1"/>
  <c r="D2107" i="1" l="1"/>
  <c r="E2107" i="1" s="1"/>
  <c r="F2108" i="1" s="1"/>
  <c r="O2107" i="1"/>
  <c r="G2107" i="1"/>
  <c r="H2107" i="1" s="1"/>
  <c r="N2106" i="1"/>
  <c r="I2119" i="1"/>
  <c r="A2108" i="1"/>
  <c r="B2036" i="1"/>
  <c r="J2107" i="1"/>
  <c r="K2107" i="1" s="1"/>
  <c r="L2107" i="1" s="1"/>
  <c r="M2107" i="1" s="1"/>
  <c r="Q2106" i="1"/>
  <c r="R2106" i="1" s="1"/>
  <c r="T2107" i="1"/>
  <c r="S2107" i="1"/>
  <c r="C2038" i="1"/>
  <c r="P2037" i="1"/>
  <c r="D2108" i="1" l="1"/>
  <c r="E2108" i="1" s="1"/>
  <c r="F2109" i="1" s="1"/>
  <c r="O2108" i="1"/>
  <c r="C2039" i="1"/>
  <c r="P2038" i="1"/>
  <c r="Q2107" i="1"/>
  <c r="R2107" i="1" s="1"/>
  <c r="T2108" i="1"/>
  <c r="S2108" i="1"/>
  <c r="J2108" i="1"/>
  <c r="K2108" i="1" s="1"/>
  <c r="L2108" i="1" s="1"/>
  <c r="M2108" i="1" s="1"/>
  <c r="I2120" i="1"/>
  <c r="N2107" i="1"/>
  <c r="G2108" i="1"/>
  <c r="B2037" i="1"/>
  <c r="A2109" i="1"/>
  <c r="D2109" i="1" l="1"/>
  <c r="E2109" i="1" s="1"/>
  <c r="F2110" i="1" s="1"/>
  <c r="O2109" i="1"/>
  <c r="G2109" i="1"/>
  <c r="A2110" i="1"/>
  <c r="H2108" i="1"/>
  <c r="N2108" i="1" s="1"/>
  <c r="B2038" i="1"/>
  <c r="T2109" i="1"/>
  <c r="S2109" i="1"/>
  <c r="J2109" i="1"/>
  <c r="K2109" i="1" s="1"/>
  <c r="L2109" i="1" s="1"/>
  <c r="M2109" i="1" s="1"/>
  <c r="Q2108" i="1"/>
  <c r="R2108" i="1" s="1"/>
  <c r="I2121" i="1"/>
  <c r="C2040" i="1"/>
  <c r="P2039" i="1"/>
  <c r="D2110" i="1" l="1"/>
  <c r="E2110" i="1" s="1"/>
  <c r="F2111" i="1" s="1"/>
  <c r="O2110" i="1"/>
  <c r="B2039" i="1"/>
  <c r="C2041" i="1"/>
  <c r="P2040" i="1"/>
  <c r="I2122" i="1"/>
  <c r="Q2109" i="1"/>
  <c r="R2109" i="1" s="1"/>
  <c r="J2110" i="1"/>
  <c r="K2110" i="1" s="1"/>
  <c r="L2110" i="1" s="1"/>
  <c r="M2110" i="1" s="1"/>
  <c r="T2110" i="1"/>
  <c r="S2110" i="1"/>
  <c r="G2110" i="1"/>
  <c r="H2110" i="1" s="1"/>
  <c r="A2111" i="1"/>
  <c r="H2109" i="1"/>
  <c r="N2109" i="1" s="1"/>
  <c r="D2111" i="1" l="1"/>
  <c r="E2111" i="1" s="1"/>
  <c r="F2112" i="1" s="1"/>
  <c r="O2111" i="1"/>
  <c r="N2110" i="1"/>
  <c r="B2040" i="1"/>
  <c r="I2123" i="1"/>
  <c r="C2042" i="1"/>
  <c r="P2041" i="1"/>
  <c r="A2112" i="1"/>
  <c r="J2111" i="1"/>
  <c r="K2111" i="1" s="1"/>
  <c r="L2111" i="1" s="1"/>
  <c r="M2111" i="1" s="1"/>
  <c r="S2111" i="1"/>
  <c r="Q2110" i="1"/>
  <c r="R2110" i="1" s="1"/>
  <c r="T2111" i="1"/>
  <c r="G2111" i="1"/>
  <c r="D2112" i="1" l="1"/>
  <c r="E2112" i="1" s="1"/>
  <c r="F2113" i="1" s="1"/>
  <c r="O2112" i="1"/>
  <c r="G2112" i="1"/>
  <c r="H2112" i="1" s="1"/>
  <c r="H2111" i="1"/>
  <c r="N2111" i="1" s="1"/>
  <c r="A2113" i="1"/>
  <c r="B2041" i="1"/>
  <c r="I2124" i="1"/>
  <c r="Q2111" i="1"/>
  <c r="R2111" i="1" s="1"/>
  <c r="J2112" i="1"/>
  <c r="K2112" i="1" s="1"/>
  <c r="L2112" i="1" s="1"/>
  <c r="M2112" i="1" s="1"/>
  <c r="T2112" i="1"/>
  <c r="S2112" i="1"/>
  <c r="C2043" i="1"/>
  <c r="P2042" i="1"/>
  <c r="D2113" i="1" l="1"/>
  <c r="E2113" i="1" s="1"/>
  <c r="F2114" i="1" s="1"/>
  <c r="O2113" i="1"/>
  <c r="G2113" i="1"/>
  <c r="H2113" i="1" s="1"/>
  <c r="N2112" i="1"/>
  <c r="B2042" i="1"/>
  <c r="S2113" i="1"/>
  <c r="J2113" i="1"/>
  <c r="K2113" i="1" s="1"/>
  <c r="L2113" i="1" s="1"/>
  <c r="M2113" i="1" s="1"/>
  <c r="Q2112" i="1"/>
  <c r="R2112" i="1" s="1"/>
  <c r="T2113" i="1"/>
  <c r="C2044" i="1"/>
  <c r="P2043" i="1"/>
  <c r="I2125" i="1"/>
  <c r="A2114" i="1"/>
  <c r="D2114" i="1" l="1"/>
  <c r="E2114" i="1" s="1"/>
  <c r="F2115" i="1" s="1"/>
  <c r="O2114" i="1"/>
  <c r="N2113" i="1"/>
  <c r="B2043" i="1"/>
  <c r="J2114" i="1"/>
  <c r="K2114" i="1" s="1"/>
  <c r="L2114" i="1" s="1"/>
  <c r="M2114" i="1" s="1"/>
  <c r="T2114" i="1"/>
  <c r="S2114" i="1"/>
  <c r="Q2113" i="1"/>
  <c r="R2113" i="1" s="1"/>
  <c r="I2126" i="1"/>
  <c r="A2115" i="1"/>
  <c r="C2045" i="1"/>
  <c r="P2044" i="1"/>
  <c r="G2114" i="1"/>
  <c r="D2115" i="1" l="1"/>
  <c r="E2115" i="1" s="1"/>
  <c r="F2116" i="1" s="1"/>
  <c r="O2115" i="1"/>
  <c r="G2115" i="1"/>
  <c r="H2115" i="1" s="1"/>
  <c r="H2114" i="1"/>
  <c r="N2114" i="1" s="1"/>
  <c r="B2044" i="1"/>
  <c r="C2046" i="1"/>
  <c r="P2045" i="1"/>
  <c r="A2116" i="1"/>
  <c r="I2127" i="1"/>
  <c r="Q2114" i="1"/>
  <c r="R2114" i="1" s="1"/>
  <c r="T2115" i="1"/>
  <c r="S2115" i="1"/>
  <c r="J2115" i="1"/>
  <c r="K2115" i="1" s="1"/>
  <c r="L2115" i="1" s="1"/>
  <c r="M2115" i="1" s="1"/>
  <c r="D2116" i="1" l="1"/>
  <c r="E2116" i="1" s="1"/>
  <c r="F2117" i="1" s="1"/>
  <c r="O2116" i="1"/>
  <c r="N2115" i="1"/>
  <c r="Q2115" i="1"/>
  <c r="R2115" i="1" s="1"/>
  <c r="S2116" i="1"/>
  <c r="T2116" i="1"/>
  <c r="J2116" i="1"/>
  <c r="K2116" i="1" s="1"/>
  <c r="L2116" i="1" s="1"/>
  <c r="M2116" i="1" s="1"/>
  <c r="G2116" i="1"/>
  <c r="H2116" i="1" s="1"/>
  <c r="I2128" i="1"/>
  <c r="A2117" i="1"/>
  <c r="B2045" i="1"/>
  <c r="C2047" i="1"/>
  <c r="P2046" i="1"/>
  <c r="D2117" i="1" l="1"/>
  <c r="E2117" i="1" s="1"/>
  <c r="F2118" i="1" s="1"/>
  <c r="O2117" i="1"/>
  <c r="C2048" i="1"/>
  <c r="P2047" i="1"/>
  <c r="S2117" i="1"/>
  <c r="Q2116" i="1"/>
  <c r="R2116" i="1" s="1"/>
  <c r="T2117" i="1"/>
  <c r="J2117" i="1"/>
  <c r="K2117" i="1" s="1"/>
  <c r="L2117" i="1" s="1"/>
  <c r="M2117" i="1" s="1"/>
  <c r="G2117" i="1"/>
  <c r="H2117" i="1" s="1"/>
  <c r="N2116" i="1"/>
  <c r="B2046" i="1"/>
  <c r="A2118" i="1"/>
  <c r="I2129" i="1"/>
  <c r="D2118" i="1" l="1"/>
  <c r="E2118" i="1" s="1"/>
  <c r="F2119" i="1" s="1"/>
  <c r="O2118" i="1"/>
  <c r="N2117" i="1"/>
  <c r="A2119" i="1"/>
  <c r="J2118" i="1"/>
  <c r="K2118" i="1" s="1"/>
  <c r="L2118" i="1" s="1"/>
  <c r="M2118" i="1" s="1"/>
  <c r="S2118" i="1"/>
  <c r="Q2117" i="1"/>
  <c r="R2117" i="1" s="1"/>
  <c r="T2118" i="1"/>
  <c r="G2118" i="1"/>
  <c r="H2118" i="1" s="1"/>
  <c r="B2047" i="1"/>
  <c r="I2130" i="1"/>
  <c r="C2049" i="1"/>
  <c r="P2048" i="1"/>
  <c r="D2119" i="1" l="1"/>
  <c r="E2119" i="1" s="1"/>
  <c r="F2120" i="1" s="1"/>
  <c r="O2119" i="1"/>
  <c r="N2118" i="1"/>
  <c r="I2131" i="1"/>
  <c r="C2050" i="1"/>
  <c r="P2049" i="1"/>
  <c r="A2120" i="1"/>
  <c r="B2048" i="1"/>
  <c r="J2119" i="1"/>
  <c r="K2119" i="1" s="1"/>
  <c r="L2119" i="1" s="1"/>
  <c r="M2119" i="1" s="1"/>
  <c r="T2119" i="1"/>
  <c r="Q2118" i="1"/>
  <c r="R2118" i="1" s="1"/>
  <c r="S2119" i="1"/>
  <c r="G2119" i="1"/>
  <c r="H2119" i="1" s="1"/>
  <c r="D2120" i="1" l="1"/>
  <c r="E2120" i="1" s="1"/>
  <c r="F2121" i="1" s="1"/>
  <c r="O2120" i="1"/>
  <c r="B2049" i="1"/>
  <c r="N2119" i="1"/>
  <c r="Q2119" i="1"/>
  <c r="R2119" i="1" s="1"/>
  <c r="S2120" i="1"/>
  <c r="J2120" i="1"/>
  <c r="K2120" i="1" s="1"/>
  <c r="L2120" i="1" s="1"/>
  <c r="M2120" i="1" s="1"/>
  <c r="T2120" i="1"/>
  <c r="G2120" i="1"/>
  <c r="H2120" i="1" s="1"/>
  <c r="C2051" i="1"/>
  <c r="P2050" i="1"/>
  <c r="A2121" i="1"/>
  <c r="I2132" i="1"/>
  <c r="D2121" i="1" l="1"/>
  <c r="E2121" i="1" s="1"/>
  <c r="F2122" i="1" s="1"/>
  <c r="O2121" i="1"/>
  <c r="B2050" i="1"/>
  <c r="I2133" i="1"/>
  <c r="T2121" i="1"/>
  <c r="Q2120" i="1"/>
  <c r="R2120" i="1" s="1"/>
  <c r="S2121" i="1"/>
  <c r="J2121" i="1"/>
  <c r="K2121" i="1" s="1"/>
  <c r="L2121" i="1" s="1"/>
  <c r="M2121" i="1" s="1"/>
  <c r="G2121" i="1"/>
  <c r="H2121" i="1" s="1"/>
  <c r="C2052" i="1"/>
  <c r="P2051" i="1"/>
  <c r="N2120" i="1"/>
  <c r="A2122" i="1"/>
  <c r="D2122" i="1" l="1"/>
  <c r="E2122" i="1" s="1"/>
  <c r="F2123" i="1" s="1"/>
  <c r="O2122" i="1"/>
  <c r="B2051" i="1"/>
  <c r="A2123" i="1"/>
  <c r="N2121" i="1"/>
  <c r="C2053" i="1"/>
  <c r="P2052" i="1"/>
  <c r="J2122" i="1"/>
  <c r="K2122" i="1" s="1"/>
  <c r="L2122" i="1" s="1"/>
  <c r="M2122" i="1" s="1"/>
  <c r="Q2121" i="1"/>
  <c r="R2121" i="1" s="1"/>
  <c r="T2122" i="1"/>
  <c r="S2122" i="1"/>
  <c r="G2122" i="1"/>
  <c r="H2122" i="1" s="1"/>
  <c r="I2134" i="1"/>
  <c r="D2123" i="1" l="1"/>
  <c r="E2123" i="1" s="1"/>
  <c r="F2124" i="1" s="1"/>
  <c r="O2123" i="1"/>
  <c r="B2052" i="1"/>
  <c r="N2122" i="1"/>
  <c r="C2054" i="1"/>
  <c r="P2053" i="1"/>
  <c r="J2123" i="1"/>
  <c r="K2123" i="1" s="1"/>
  <c r="L2123" i="1" s="1"/>
  <c r="M2123" i="1" s="1"/>
  <c r="T2123" i="1"/>
  <c r="Q2122" i="1"/>
  <c r="R2122" i="1" s="1"/>
  <c r="S2123" i="1"/>
  <c r="G2123" i="1"/>
  <c r="H2123" i="1" s="1"/>
  <c r="I2135" i="1"/>
  <c r="A2124" i="1"/>
  <c r="D2124" i="1" l="1"/>
  <c r="E2124" i="1" s="1"/>
  <c r="F2125" i="1" s="1"/>
  <c r="O2124" i="1"/>
  <c r="A2125" i="1"/>
  <c r="N2123" i="1"/>
  <c r="Q2123" i="1"/>
  <c r="R2123" i="1" s="1"/>
  <c r="S2124" i="1"/>
  <c r="T2124" i="1"/>
  <c r="J2124" i="1"/>
  <c r="K2124" i="1" s="1"/>
  <c r="L2124" i="1" s="1"/>
  <c r="M2124" i="1" s="1"/>
  <c r="G2124" i="1"/>
  <c r="H2124" i="1" s="1"/>
  <c r="I2136" i="1"/>
  <c r="B2053" i="1"/>
  <c r="C2055" i="1"/>
  <c r="P2054" i="1"/>
  <c r="D2125" i="1" l="1"/>
  <c r="E2125" i="1" s="1"/>
  <c r="F2126" i="1" s="1"/>
  <c r="O2125" i="1"/>
  <c r="B2054" i="1"/>
  <c r="N2124" i="1"/>
  <c r="C2056" i="1"/>
  <c r="P2055" i="1"/>
  <c r="I2137" i="1"/>
  <c r="A2126" i="1"/>
  <c r="J2125" i="1"/>
  <c r="K2125" i="1" s="1"/>
  <c r="L2125" i="1" s="1"/>
  <c r="M2125" i="1" s="1"/>
  <c r="T2125" i="1"/>
  <c r="S2125" i="1"/>
  <c r="Q2124" i="1"/>
  <c r="R2124" i="1" s="1"/>
  <c r="G2125" i="1"/>
  <c r="H2125" i="1" s="1"/>
  <c r="D2126" i="1" l="1"/>
  <c r="E2126" i="1" s="1"/>
  <c r="F2127" i="1" s="1"/>
  <c r="O2126" i="1"/>
  <c r="N2125" i="1"/>
  <c r="Q2125" i="1"/>
  <c r="R2125" i="1" s="1"/>
  <c r="T2126" i="1"/>
  <c r="S2126" i="1"/>
  <c r="J2126" i="1"/>
  <c r="K2126" i="1" s="1"/>
  <c r="L2126" i="1" s="1"/>
  <c r="M2126" i="1" s="1"/>
  <c r="G2126" i="1"/>
  <c r="H2126" i="1" s="1"/>
  <c r="B2055" i="1"/>
  <c r="A2127" i="1"/>
  <c r="I2138" i="1"/>
  <c r="C2057" i="1"/>
  <c r="P2056" i="1"/>
  <c r="D2127" i="1" l="1"/>
  <c r="E2127" i="1" s="1"/>
  <c r="F2128" i="1" s="1"/>
  <c r="O2127" i="1"/>
  <c r="B2056" i="1"/>
  <c r="I2139" i="1"/>
  <c r="T2127" i="1"/>
  <c r="S2127" i="1"/>
  <c r="Q2126" i="1"/>
  <c r="R2126" i="1" s="1"/>
  <c r="J2127" i="1"/>
  <c r="K2127" i="1" s="1"/>
  <c r="L2127" i="1" s="1"/>
  <c r="M2127" i="1" s="1"/>
  <c r="G2127" i="1"/>
  <c r="H2127" i="1" s="1"/>
  <c r="N2126" i="1"/>
  <c r="C2058" i="1"/>
  <c r="P2057" i="1"/>
  <c r="A2128" i="1"/>
  <c r="D2128" i="1" l="1"/>
  <c r="E2128" i="1" s="1"/>
  <c r="F2129" i="1" s="1"/>
  <c r="O2128" i="1"/>
  <c r="A2129" i="1"/>
  <c r="B2057" i="1"/>
  <c r="I2140" i="1"/>
  <c r="N2127" i="1"/>
  <c r="Q2127" i="1"/>
  <c r="R2127" i="1" s="1"/>
  <c r="J2128" i="1"/>
  <c r="K2128" i="1" s="1"/>
  <c r="L2128" i="1" s="1"/>
  <c r="M2128" i="1" s="1"/>
  <c r="T2128" i="1"/>
  <c r="S2128" i="1"/>
  <c r="G2128" i="1"/>
  <c r="H2128" i="1" s="1"/>
  <c r="C2059" i="1"/>
  <c r="P2058" i="1"/>
  <c r="D2129" i="1" l="1"/>
  <c r="E2129" i="1" s="1"/>
  <c r="F2130" i="1" s="1"/>
  <c r="O2129" i="1"/>
  <c r="N2128" i="1"/>
  <c r="C2060" i="1"/>
  <c r="P2059" i="1"/>
  <c r="S2129" i="1"/>
  <c r="J2129" i="1"/>
  <c r="K2129" i="1" s="1"/>
  <c r="L2129" i="1" s="1"/>
  <c r="M2129" i="1" s="1"/>
  <c r="Q2128" i="1"/>
  <c r="R2128" i="1" s="1"/>
  <c r="T2129" i="1"/>
  <c r="G2129" i="1"/>
  <c r="H2129" i="1" s="1"/>
  <c r="B2058" i="1"/>
  <c r="I2141" i="1"/>
  <c r="A2130" i="1"/>
  <c r="D2130" i="1" l="1"/>
  <c r="E2130" i="1" s="1"/>
  <c r="F2131" i="1" s="1"/>
  <c r="O2130" i="1"/>
  <c r="N2129" i="1"/>
  <c r="B2059" i="1"/>
  <c r="S2130" i="1"/>
  <c r="T2130" i="1"/>
  <c r="J2130" i="1"/>
  <c r="K2130" i="1" s="1"/>
  <c r="L2130" i="1" s="1"/>
  <c r="M2130" i="1" s="1"/>
  <c r="Q2129" i="1"/>
  <c r="R2129" i="1" s="1"/>
  <c r="G2130" i="1"/>
  <c r="H2130" i="1" s="1"/>
  <c r="I2142" i="1"/>
  <c r="C2061" i="1"/>
  <c r="P2060" i="1"/>
  <c r="A2131" i="1"/>
  <c r="D2131" i="1" l="1"/>
  <c r="E2131" i="1" s="1"/>
  <c r="F2132" i="1" s="1"/>
  <c r="O2131" i="1"/>
  <c r="N2130" i="1"/>
  <c r="B2060" i="1"/>
  <c r="I2143" i="1"/>
  <c r="A2132" i="1"/>
  <c r="C2062" i="1"/>
  <c r="P2061" i="1"/>
  <c r="T2131" i="1"/>
  <c r="Q2130" i="1"/>
  <c r="R2130" i="1" s="1"/>
  <c r="S2131" i="1"/>
  <c r="J2131" i="1"/>
  <c r="K2131" i="1" s="1"/>
  <c r="L2131" i="1" s="1"/>
  <c r="M2131" i="1" s="1"/>
  <c r="G2131" i="1"/>
  <c r="H2131" i="1" s="1"/>
  <c r="D2132" i="1" l="1"/>
  <c r="E2132" i="1" s="1"/>
  <c r="F2133" i="1" s="1"/>
  <c r="O2132" i="1"/>
  <c r="N2131" i="1"/>
  <c r="A2133" i="1"/>
  <c r="I2144" i="1"/>
  <c r="B2061" i="1"/>
  <c r="C2063" i="1"/>
  <c r="P2062" i="1"/>
  <c r="Q2131" i="1"/>
  <c r="R2131" i="1" s="1"/>
  <c r="T2132" i="1"/>
  <c r="S2132" i="1"/>
  <c r="J2132" i="1"/>
  <c r="K2132" i="1" s="1"/>
  <c r="L2132" i="1" s="1"/>
  <c r="M2132" i="1" s="1"/>
  <c r="G2132" i="1"/>
  <c r="H2132" i="1" s="1"/>
  <c r="D2133" i="1" l="1"/>
  <c r="E2133" i="1" s="1"/>
  <c r="F2134" i="1" s="1"/>
  <c r="O2133" i="1"/>
  <c r="N2132" i="1"/>
  <c r="B2062" i="1"/>
  <c r="A2134" i="1"/>
  <c r="I2145" i="1"/>
  <c r="C2064" i="1"/>
  <c r="P2063" i="1"/>
  <c r="S2133" i="1"/>
  <c r="Q2132" i="1"/>
  <c r="R2132" i="1" s="1"/>
  <c r="T2133" i="1"/>
  <c r="J2133" i="1"/>
  <c r="K2133" i="1" s="1"/>
  <c r="L2133" i="1" s="1"/>
  <c r="M2133" i="1" s="1"/>
  <c r="G2133" i="1"/>
  <c r="H2133" i="1" s="1"/>
  <c r="D2134" i="1" l="1"/>
  <c r="E2134" i="1" s="1"/>
  <c r="F2135" i="1" s="1"/>
  <c r="O2134" i="1"/>
  <c r="N2133" i="1"/>
  <c r="I2146" i="1"/>
  <c r="A2135" i="1"/>
  <c r="C2065" i="1"/>
  <c r="P2064" i="1"/>
  <c r="T2134" i="1"/>
  <c r="J2134" i="1"/>
  <c r="K2134" i="1" s="1"/>
  <c r="L2134" i="1" s="1"/>
  <c r="M2134" i="1" s="1"/>
  <c r="Q2133" i="1"/>
  <c r="R2133" i="1" s="1"/>
  <c r="S2134" i="1"/>
  <c r="G2134" i="1"/>
  <c r="H2134" i="1" s="1"/>
  <c r="B2063" i="1"/>
  <c r="D2135" i="1" l="1"/>
  <c r="E2135" i="1" s="1"/>
  <c r="F2136" i="1" s="1"/>
  <c r="O2135" i="1"/>
  <c r="A2136" i="1"/>
  <c r="I2147" i="1"/>
  <c r="B2064" i="1"/>
  <c r="J2135" i="1"/>
  <c r="K2135" i="1" s="1"/>
  <c r="L2135" i="1" s="1"/>
  <c r="M2135" i="1" s="1"/>
  <c r="S2135" i="1"/>
  <c r="T2135" i="1"/>
  <c r="Q2134" i="1"/>
  <c r="R2134" i="1" s="1"/>
  <c r="G2135" i="1"/>
  <c r="N2134" i="1"/>
  <c r="C2066" i="1"/>
  <c r="P2065" i="1"/>
  <c r="D2136" i="1" l="1"/>
  <c r="E2136" i="1" s="1"/>
  <c r="F2137" i="1" s="1"/>
  <c r="O2136" i="1"/>
  <c r="G2136" i="1"/>
  <c r="H2136" i="1" s="1"/>
  <c r="B2065" i="1"/>
  <c r="A2137" i="1"/>
  <c r="C2067" i="1"/>
  <c r="P2066" i="1"/>
  <c r="Q2135" i="1"/>
  <c r="R2135" i="1" s="1"/>
  <c r="T2136" i="1"/>
  <c r="J2136" i="1"/>
  <c r="K2136" i="1" s="1"/>
  <c r="L2136" i="1" s="1"/>
  <c r="M2136" i="1" s="1"/>
  <c r="S2136" i="1"/>
  <c r="I2148" i="1"/>
  <c r="H2135" i="1"/>
  <c r="N2135" i="1" s="1"/>
  <c r="D2137" i="1" l="1"/>
  <c r="E2137" i="1" s="1"/>
  <c r="F2138" i="1" s="1"/>
  <c r="O2137" i="1"/>
  <c r="N2136" i="1"/>
  <c r="B2066" i="1"/>
  <c r="I2149" i="1"/>
  <c r="J2137" i="1"/>
  <c r="K2137" i="1" s="1"/>
  <c r="L2137" i="1" s="1"/>
  <c r="M2137" i="1" s="1"/>
  <c r="Q2136" i="1"/>
  <c r="R2136" i="1" s="1"/>
  <c r="T2137" i="1"/>
  <c r="S2137" i="1"/>
  <c r="C2068" i="1"/>
  <c r="P2067" i="1"/>
  <c r="B2067" i="1" s="1"/>
  <c r="A2138" i="1"/>
  <c r="G2137" i="1"/>
  <c r="D2138" i="1" l="1"/>
  <c r="E2138" i="1" s="1"/>
  <c r="F2139" i="1" s="1"/>
  <c r="O2138" i="1"/>
  <c r="G2138" i="1"/>
  <c r="H2138" i="1" s="1"/>
  <c r="I2150" i="1"/>
  <c r="A2139" i="1"/>
  <c r="C2069" i="1"/>
  <c r="P2068" i="1"/>
  <c r="B2068" i="1" s="1"/>
  <c r="H2137" i="1"/>
  <c r="N2137" i="1" s="1"/>
  <c r="J2138" i="1"/>
  <c r="K2138" i="1" s="1"/>
  <c r="L2138" i="1" s="1"/>
  <c r="M2138" i="1" s="1"/>
  <c r="S2138" i="1"/>
  <c r="Q2137" i="1"/>
  <c r="R2137" i="1" s="1"/>
  <c r="T2138" i="1"/>
  <c r="D2139" i="1" l="1"/>
  <c r="E2139" i="1" s="1"/>
  <c r="F2140" i="1" s="1"/>
  <c r="O2139" i="1"/>
  <c r="N2138" i="1"/>
  <c r="J2139" i="1"/>
  <c r="K2139" i="1" s="1"/>
  <c r="L2139" i="1" s="1"/>
  <c r="M2139" i="1" s="1"/>
  <c r="Q2138" i="1"/>
  <c r="R2138" i="1" s="1"/>
  <c r="T2139" i="1"/>
  <c r="S2139" i="1"/>
  <c r="A2140" i="1"/>
  <c r="I2151" i="1"/>
  <c r="G2139" i="1"/>
  <c r="C2070" i="1"/>
  <c r="P2069" i="1"/>
  <c r="B2069" i="1" s="1"/>
  <c r="D2140" i="1" l="1"/>
  <c r="E2140" i="1" s="1"/>
  <c r="F2141" i="1" s="1"/>
  <c r="O2140" i="1"/>
  <c r="G2140" i="1"/>
  <c r="H2140" i="1" s="1"/>
  <c r="H2139" i="1"/>
  <c r="N2139" i="1" s="1"/>
  <c r="C2071" i="1"/>
  <c r="P2070" i="1"/>
  <c r="B2070" i="1" s="1"/>
  <c r="T2140" i="1"/>
  <c r="Q2139" i="1"/>
  <c r="R2139" i="1" s="1"/>
  <c r="S2140" i="1"/>
  <c r="J2140" i="1"/>
  <c r="K2140" i="1" s="1"/>
  <c r="L2140" i="1" s="1"/>
  <c r="M2140" i="1" s="1"/>
  <c r="I2152" i="1"/>
  <c r="A2141" i="1"/>
  <c r="D2141" i="1" l="1"/>
  <c r="E2141" i="1" s="1"/>
  <c r="F2142" i="1" s="1"/>
  <c r="O2141" i="1"/>
  <c r="N2140" i="1"/>
  <c r="J2141" i="1"/>
  <c r="K2141" i="1" s="1"/>
  <c r="L2141" i="1" s="1"/>
  <c r="M2141" i="1" s="1"/>
  <c r="Q2140" i="1"/>
  <c r="R2140" i="1" s="1"/>
  <c r="T2141" i="1"/>
  <c r="S2141" i="1"/>
  <c r="I2153" i="1"/>
  <c r="C2072" i="1"/>
  <c r="P2071" i="1"/>
  <c r="B2071" i="1" s="1"/>
  <c r="G2141" i="1"/>
  <c r="H2141" i="1" s="1"/>
  <c r="A2142" i="1"/>
  <c r="D2142" i="1" l="1"/>
  <c r="E2142" i="1" s="1"/>
  <c r="F2143" i="1" s="1"/>
  <c r="O2142" i="1"/>
  <c r="A2143" i="1"/>
  <c r="N2141" i="1"/>
  <c r="I2154" i="1"/>
  <c r="T2142" i="1"/>
  <c r="Q2141" i="1"/>
  <c r="R2141" i="1" s="1"/>
  <c r="S2142" i="1"/>
  <c r="J2142" i="1"/>
  <c r="K2142" i="1" s="1"/>
  <c r="L2142" i="1" s="1"/>
  <c r="M2142" i="1" s="1"/>
  <c r="G2142" i="1"/>
  <c r="C2073" i="1"/>
  <c r="P2072" i="1"/>
  <c r="B2072" i="1" s="1"/>
  <c r="D2143" i="1" l="1"/>
  <c r="E2143" i="1" s="1"/>
  <c r="F2144" i="1" s="1"/>
  <c r="O2143" i="1"/>
  <c r="G2143" i="1"/>
  <c r="H2143" i="1" s="1"/>
  <c r="I2155" i="1"/>
  <c r="C2074" i="1"/>
  <c r="P2073" i="1"/>
  <c r="B2073" i="1" s="1"/>
  <c r="A2144" i="1"/>
  <c r="S2143" i="1"/>
  <c r="Q2142" i="1"/>
  <c r="R2142" i="1" s="1"/>
  <c r="J2143" i="1"/>
  <c r="K2143" i="1" s="1"/>
  <c r="L2143" i="1" s="1"/>
  <c r="M2143" i="1" s="1"/>
  <c r="T2143" i="1"/>
  <c r="H2142" i="1"/>
  <c r="N2142" i="1" s="1"/>
  <c r="D2144" i="1" l="1"/>
  <c r="E2144" i="1" s="1"/>
  <c r="F2145" i="1" s="1"/>
  <c r="O2144" i="1"/>
  <c r="G2144" i="1"/>
  <c r="H2144" i="1" s="1"/>
  <c r="N2143" i="1"/>
  <c r="I2156" i="1"/>
  <c r="A2145" i="1"/>
  <c r="T2144" i="1"/>
  <c r="Q2143" i="1"/>
  <c r="R2143" i="1" s="1"/>
  <c r="S2144" i="1"/>
  <c r="J2144" i="1"/>
  <c r="K2144" i="1" s="1"/>
  <c r="L2144" i="1" s="1"/>
  <c r="M2144" i="1" s="1"/>
  <c r="C2075" i="1"/>
  <c r="P2074" i="1"/>
  <c r="B2074" i="1" s="1"/>
  <c r="D2145" i="1" l="1"/>
  <c r="E2145" i="1" s="1"/>
  <c r="F2146" i="1" s="1"/>
  <c r="O2145" i="1"/>
  <c r="G2145" i="1"/>
  <c r="H2145" i="1" s="1"/>
  <c r="N2144" i="1"/>
  <c r="C2076" i="1"/>
  <c r="P2075" i="1"/>
  <c r="B2075" i="1" s="1"/>
  <c r="A2146" i="1"/>
  <c r="T2145" i="1"/>
  <c r="Q2144" i="1"/>
  <c r="R2144" i="1" s="1"/>
  <c r="S2145" i="1"/>
  <c r="J2145" i="1"/>
  <c r="K2145" i="1" s="1"/>
  <c r="L2145" i="1" s="1"/>
  <c r="M2145" i="1" s="1"/>
  <c r="I2157" i="1"/>
  <c r="D2146" i="1" l="1"/>
  <c r="E2146" i="1" s="1"/>
  <c r="F2147" i="1" s="1"/>
  <c r="O2146" i="1"/>
  <c r="N2145" i="1"/>
  <c r="G2146" i="1"/>
  <c r="H2146" i="1" s="1"/>
  <c r="A2147" i="1"/>
  <c r="J2146" i="1"/>
  <c r="K2146" i="1" s="1"/>
  <c r="L2146" i="1" s="1"/>
  <c r="M2146" i="1" s="1"/>
  <c r="S2146" i="1"/>
  <c r="Q2145" i="1"/>
  <c r="R2145" i="1" s="1"/>
  <c r="T2146" i="1"/>
  <c r="C2077" i="1"/>
  <c r="P2076" i="1"/>
  <c r="B2076" i="1" s="1"/>
  <c r="I2158" i="1"/>
  <c r="D2147" i="1" l="1"/>
  <c r="E2147" i="1" s="1"/>
  <c r="F2148" i="1" s="1"/>
  <c r="O2147" i="1"/>
  <c r="G2147" i="1"/>
  <c r="H2147" i="1" s="1"/>
  <c r="N2146" i="1"/>
  <c r="C2078" i="1"/>
  <c r="P2077" i="1"/>
  <c r="B2077" i="1" s="1"/>
  <c r="I2159" i="1"/>
  <c r="T2147" i="1"/>
  <c r="Q2146" i="1"/>
  <c r="R2146" i="1" s="1"/>
  <c r="S2147" i="1"/>
  <c r="J2147" i="1"/>
  <c r="K2147" i="1" s="1"/>
  <c r="L2147" i="1" s="1"/>
  <c r="M2147" i="1" s="1"/>
  <c r="A2148" i="1"/>
  <c r="D2148" i="1" l="1"/>
  <c r="E2148" i="1" s="1"/>
  <c r="F2149" i="1" s="1"/>
  <c r="O2148" i="1"/>
  <c r="G2148" i="1"/>
  <c r="H2148" i="1" s="1"/>
  <c r="N2147" i="1"/>
  <c r="C2079" i="1"/>
  <c r="P2078" i="1"/>
  <c r="B2078" i="1" s="1"/>
  <c r="I2160" i="1"/>
  <c r="J2148" i="1"/>
  <c r="K2148" i="1" s="1"/>
  <c r="L2148" i="1" s="1"/>
  <c r="M2148" i="1" s="1"/>
  <c r="S2148" i="1"/>
  <c r="Q2147" i="1"/>
  <c r="R2147" i="1" s="1"/>
  <c r="T2148" i="1"/>
  <c r="A2149" i="1"/>
  <c r="D2149" i="1" l="1"/>
  <c r="E2149" i="1" s="1"/>
  <c r="F2150" i="1" s="1"/>
  <c r="O2149" i="1"/>
  <c r="C2080" i="1"/>
  <c r="P2079" i="1"/>
  <c r="B2079" i="1" s="1"/>
  <c r="J2149" i="1"/>
  <c r="K2149" i="1" s="1"/>
  <c r="L2149" i="1" s="1"/>
  <c r="M2149" i="1" s="1"/>
  <c r="S2149" i="1"/>
  <c r="Q2148" i="1"/>
  <c r="R2148" i="1" s="1"/>
  <c r="T2149" i="1"/>
  <c r="N2148" i="1"/>
  <c r="A2150" i="1"/>
  <c r="I2161" i="1"/>
  <c r="G2149" i="1"/>
  <c r="H2149" i="1" s="1"/>
  <c r="D2150" i="1" l="1"/>
  <c r="E2150" i="1" s="1"/>
  <c r="F2151" i="1" s="1"/>
  <c r="O2150" i="1"/>
  <c r="G2150" i="1"/>
  <c r="H2150" i="1" s="1"/>
  <c r="N2149" i="1"/>
  <c r="J2150" i="1"/>
  <c r="K2150" i="1" s="1"/>
  <c r="L2150" i="1" s="1"/>
  <c r="M2150" i="1" s="1"/>
  <c r="Q2149" i="1"/>
  <c r="R2149" i="1" s="1"/>
  <c r="T2150" i="1"/>
  <c r="S2150" i="1"/>
  <c r="C2081" i="1"/>
  <c r="P2080" i="1"/>
  <c r="B2080" i="1" s="1"/>
  <c r="I2162" i="1"/>
  <c r="A2151" i="1"/>
  <c r="D2151" i="1" l="1"/>
  <c r="E2151" i="1" s="1"/>
  <c r="F2152" i="1" s="1"/>
  <c r="O2151" i="1"/>
  <c r="N2150" i="1"/>
  <c r="T2151" i="1"/>
  <c r="Q2150" i="1"/>
  <c r="R2150" i="1" s="1"/>
  <c r="S2151" i="1"/>
  <c r="J2151" i="1"/>
  <c r="K2151" i="1" s="1"/>
  <c r="L2151" i="1" s="1"/>
  <c r="M2151" i="1" s="1"/>
  <c r="C2082" i="1"/>
  <c r="P2081" i="1"/>
  <c r="B2081" i="1" s="1"/>
  <c r="A2152" i="1"/>
  <c r="I2163" i="1"/>
  <c r="G2151" i="1"/>
  <c r="D2152" i="1" l="1"/>
  <c r="E2152" i="1" s="1"/>
  <c r="F2153" i="1" s="1"/>
  <c r="O2152" i="1"/>
  <c r="G2152" i="1"/>
  <c r="H2152" i="1" s="1"/>
  <c r="I2164" i="1"/>
  <c r="A2153" i="1"/>
  <c r="J2152" i="1"/>
  <c r="K2152" i="1" s="1"/>
  <c r="L2152" i="1" s="1"/>
  <c r="M2152" i="1" s="1"/>
  <c r="S2152" i="1"/>
  <c r="T2152" i="1"/>
  <c r="Q2151" i="1"/>
  <c r="R2151" i="1" s="1"/>
  <c r="C2083" i="1"/>
  <c r="P2082" i="1"/>
  <c r="B2082" i="1" s="1"/>
  <c r="H2151" i="1"/>
  <c r="N2151" i="1" s="1"/>
  <c r="D2153" i="1" l="1"/>
  <c r="E2153" i="1" s="1"/>
  <c r="F2154" i="1" s="1"/>
  <c r="O2153" i="1"/>
  <c r="G2153" i="1"/>
  <c r="H2153" i="1" s="1"/>
  <c r="N2152" i="1"/>
  <c r="T2153" i="1"/>
  <c r="Q2152" i="1"/>
  <c r="R2152" i="1" s="1"/>
  <c r="S2153" i="1"/>
  <c r="J2153" i="1"/>
  <c r="K2153" i="1" s="1"/>
  <c r="L2153" i="1" s="1"/>
  <c r="M2153" i="1" s="1"/>
  <c r="I2165" i="1"/>
  <c r="C2084" i="1"/>
  <c r="P2083" i="1"/>
  <c r="B2083" i="1" s="1"/>
  <c r="A2154" i="1"/>
  <c r="D2154" i="1" l="1"/>
  <c r="E2154" i="1" s="1"/>
  <c r="F2155" i="1" s="1"/>
  <c r="O2154" i="1"/>
  <c r="N2153" i="1"/>
  <c r="J2154" i="1"/>
  <c r="K2154" i="1" s="1"/>
  <c r="L2154" i="1" s="1"/>
  <c r="M2154" i="1" s="1"/>
  <c r="S2154" i="1"/>
  <c r="Q2153" i="1"/>
  <c r="R2153" i="1" s="1"/>
  <c r="T2154" i="1"/>
  <c r="C2085" i="1"/>
  <c r="P2084" i="1"/>
  <c r="B2084" i="1" s="1"/>
  <c r="G2154" i="1"/>
  <c r="H2154" i="1" s="1"/>
  <c r="A2155" i="1"/>
  <c r="I2166" i="1"/>
  <c r="D2155" i="1" l="1"/>
  <c r="E2155" i="1" s="1"/>
  <c r="F2156" i="1" s="1"/>
  <c r="O2155" i="1"/>
  <c r="N2154" i="1"/>
  <c r="A2156" i="1"/>
  <c r="I2167" i="1"/>
  <c r="T2155" i="1"/>
  <c r="Q2154" i="1"/>
  <c r="R2154" i="1" s="1"/>
  <c r="S2155" i="1"/>
  <c r="J2155" i="1"/>
  <c r="K2155" i="1" s="1"/>
  <c r="L2155" i="1" s="1"/>
  <c r="M2155" i="1" s="1"/>
  <c r="C2086" i="1"/>
  <c r="P2085" i="1"/>
  <c r="B2085" i="1" s="1"/>
  <c r="G2155" i="1"/>
  <c r="D2156" i="1" l="1"/>
  <c r="E2156" i="1" s="1"/>
  <c r="F2157" i="1" s="1"/>
  <c r="O2156" i="1"/>
  <c r="G2156" i="1"/>
  <c r="H2156" i="1" s="1"/>
  <c r="H2155" i="1"/>
  <c r="N2155" i="1" s="1"/>
  <c r="I2168" i="1"/>
  <c r="A2157" i="1"/>
  <c r="T2156" i="1"/>
  <c r="Q2155" i="1"/>
  <c r="R2155" i="1" s="1"/>
  <c r="S2156" i="1"/>
  <c r="J2156" i="1"/>
  <c r="K2156" i="1" s="1"/>
  <c r="L2156" i="1" s="1"/>
  <c r="M2156" i="1" s="1"/>
  <c r="C2087" i="1"/>
  <c r="P2086" i="1"/>
  <c r="B2086" i="1" s="1"/>
  <c r="D2157" i="1" l="1"/>
  <c r="E2157" i="1" s="1"/>
  <c r="F2158" i="1" s="1"/>
  <c r="O2157" i="1"/>
  <c r="N2156" i="1"/>
  <c r="J2157" i="1"/>
  <c r="K2157" i="1" s="1"/>
  <c r="L2157" i="1" s="1"/>
  <c r="M2157" i="1" s="1"/>
  <c r="S2157" i="1"/>
  <c r="Q2156" i="1"/>
  <c r="R2156" i="1" s="1"/>
  <c r="T2157" i="1"/>
  <c r="I2169" i="1"/>
  <c r="G2157" i="1"/>
  <c r="H2157" i="1" s="1"/>
  <c r="A2158" i="1"/>
  <c r="C2088" i="1"/>
  <c r="P2087" i="1"/>
  <c r="B2087" i="1" s="1"/>
  <c r="D2158" i="1" l="1"/>
  <c r="E2158" i="1" s="1"/>
  <c r="F2159" i="1" s="1"/>
  <c r="O2158" i="1"/>
  <c r="N2157" i="1"/>
  <c r="C2089" i="1"/>
  <c r="P2088" i="1"/>
  <c r="B2088" i="1" s="1"/>
  <c r="J2158" i="1"/>
  <c r="K2158" i="1" s="1"/>
  <c r="L2158" i="1" s="1"/>
  <c r="M2158" i="1" s="1"/>
  <c r="T2158" i="1"/>
  <c r="S2158" i="1"/>
  <c r="Q2157" i="1"/>
  <c r="R2157" i="1" s="1"/>
  <c r="I2170" i="1"/>
  <c r="A2159" i="1"/>
  <c r="G2158" i="1"/>
  <c r="D2159" i="1" l="1"/>
  <c r="E2159" i="1" s="1"/>
  <c r="F2160" i="1" s="1"/>
  <c r="O2159" i="1"/>
  <c r="G2159" i="1"/>
  <c r="H2159" i="1" s="1"/>
  <c r="H2158" i="1"/>
  <c r="N2158" i="1" s="1"/>
  <c r="S2159" i="1"/>
  <c r="T2159" i="1"/>
  <c r="J2159" i="1"/>
  <c r="K2159" i="1" s="1"/>
  <c r="L2159" i="1" s="1"/>
  <c r="M2159" i="1" s="1"/>
  <c r="Q2158" i="1"/>
  <c r="R2158" i="1" s="1"/>
  <c r="A2160" i="1"/>
  <c r="I2171" i="1"/>
  <c r="C2090" i="1"/>
  <c r="P2089" i="1"/>
  <c r="B2089" i="1" s="1"/>
  <c r="D2160" i="1" l="1"/>
  <c r="E2160" i="1" s="1"/>
  <c r="F2161" i="1" s="1"/>
  <c r="O2160" i="1"/>
  <c r="C2091" i="1"/>
  <c r="P2090" i="1"/>
  <c r="B2090" i="1" s="1"/>
  <c r="J2160" i="1"/>
  <c r="K2160" i="1" s="1"/>
  <c r="L2160" i="1" s="1"/>
  <c r="M2160" i="1" s="1"/>
  <c r="Q2159" i="1"/>
  <c r="R2159" i="1" s="1"/>
  <c r="T2160" i="1"/>
  <c r="S2160" i="1"/>
  <c r="N2159" i="1"/>
  <c r="I2172" i="1"/>
  <c r="A2161" i="1"/>
  <c r="G2160" i="1"/>
  <c r="D2161" i="1" l="1"/>
  <c r="E2161" i="1" s="1"/>
  <c r="F2162" i="1" s="1"/>
  <c r="O2161" i="1"/>
  <c r="G2161" i="1"/>
  <c r="H2161" i="1" s="1"/>
  <c r="H2160" i="1"/>
  <c r="N2160" i="1" s="1"/>
  <c r="A2162" i="1"/>
  <c r="I2173" i="1"/>
  <c r="C2092" i="1"/>
  <c r="P2091" i="1"/>
  <c r="B2091" i="1" s="1"/>
  <c r="T2161" i="1"/>
  <c r="Q2160" i="1"/>
  <c r="R2160" i="1" s="1"/>
  <c r="S2161" i="1"/>
  <c r="J2161" i="1"/>
  <c r="K2161" i="1" s="1"/>
  <c r="L2161" i="1" s="1"/>
  <c r="M2161" i="1" s="1"/>
  <c r="D2162" i="1" l="1"/>
  <c r="E2162" i="1" s="1"/>
  <c r="F2163" i="1" s="1"/>
  <c r="O2162" i="1"/>
  <c r="N2161" i="1"/>
  <c r="T2162" i="1"/>
  <c r="Q2161" i="1"/>
  <c r="R2161" i="1" s="1"/>
  <c r="S2162" i="1"/>
  <c r="J2162" i="1"/>
  <c r="K2162" i="1" s="1"/>
  <c r="L2162" i="1" s="1"/>
  <c r="M2162" i="1" s="1"/>
  <c r="A2163" i="1"/>
  <c r="C2093" i="1"/>
  <c r="P2092" i="1"/>
  <c r="B2092" i="1" s="1"/>
  <c r="G2162" i="1"/>
  <c r="H2162" i="1" s="1"/>
  <c r="I2174" i="1"/>
  <c r="D2163" i="1" l="1"/>
  <c r="E2163" i="1" s="1"/>
  <c r="F2164" i="1" s="1"/>
  <c r="O2163" i="1"/>
  <c r="N2162" i="1"/>
  <c r="T2163" i="1"/>
  <c r="Q2162" i="1"/>
  <c r="R2162" i="1" s="1"/>
  <c r="S2163" i="1"/>
  <c r="J2163" i="1"/>
  <c r="K2163" i="1" s="1"/>
  <c r="L2163" i="1" s="1"/>
  <c r="M2163" i="1" s="1"/>
  <c r="I2175" i="1"/>
  <c r="C2094" i="1"/>
  <c r="P2093" i="1"/>
  <c r="B2093" i="1" s="1"/>
  <c r="G2163" i="1"/>
  <c r="A2164" i="1"/>
  <c r="D2164" i="1" l="1"/>
  <c r="E2164" i="1" s="1"/>
  <c r="F2165" i="1" s="1"/>
  <c r="O2164" i="1"/>
  <c r="G2164" i="1"/>
  <c r="A2165" i="1"/>
  <c r="I2176" i="1"/>
  <c r="H2163" i="1"/>
  <c r="N2163" i="1" s="1"/>
  <c r="J2164" i="1"/>
  <c r="K2164" i="1" s="1"/>
  <c r="L2164" i="1" s="1"/>
  <c r="M2164" i="1" s="1"/>
  <c r="Q2163" i="1"/>
  <c r="R2163" i="1" s="1"/>
  <c r="T2164" i="1"/>
  <c r="S2164" i="1"/>
  <c r="C2095" i="1"/>
  <c r="P2094" i="1"/>
  <c r="B2094" i="1" s="1"/>
  <c r="D2165" i="1" l="1"/>
  <c r="E2165" i="1" s="1"/>
  <c r="F2166" i="1" s="1"/>
  <c r="O2165" i="1"/>
  <c r="S2165" i="1"/>
  <c r="J2165" i="1"/>
  <c r="K2165" i="1" s="1"/>
  <c r="L2165" i="1" s="1"/>
  <c r="M2165" i="1" s="1"/>
  <c r="Q2164" i="1"/>
  <c r="R2164" i="1" s="1"/>
  <c r="T2165" i="1"/>
  <c r="G2165" i="1"/>
  <c r="H2165" i="1" s="1"/>
  <c r="A2166" i="1"/>
  <c r="H2164" i="1"/>
  <c r="N2164" i="1" s="1"/>
  <c r="C2096" i="1"/>
  <c r="P2095" i="1"/>
  <c r="B2095" i="1" s="1"/>
  <c r="I2177" i="1"/>
  <c r="D2166" i="1" l="1"/>
  <c r="E2166" i="1" s="1"/>
  <c r="F2167" i="1" s="1"/>
  <c r="O2166" i="1"/>
  <c r="C2097" i="1"/>
  <c r="P2096" i="1"/>
  <c r="B2096" i="1" s="1"/>
  <c r="A2167" i="1"/>
  <c r="I2178" i="1"/>
  <c r="J2166" i="1"/>
  <c r="K2166" i="1" s="1"/>
  <c r="L2166" i="1" s="1"/>
  <c r="M2166" i="1" s="1"/>
  <c r="T2166" i="1"/>
  <c r="S2166" i="1"/>
  <c r="Q2165" i="1"/>
  <c r="R2165" i="1" s="1"/>
  <c r="G2166" i="1"/>
  <c r="N2165" i="1"/>
  <c r="D2167" i="1" l="1"/>
  <c r="E2167" i="1" s="1"/>
  <c r="F2168" i="1" s="1"/>
  <c r="O2167" i="1"/>
  <c r="G2167" i="1"/>
  <c r="H2167" i="1" s="1"/>
  <c r="I2179" i="1"/>
  <c r="H2166" i="1"/>
  <c r="N2166" i="1" s="1"/>
  <c r="J2167" i="1"/>
  <c r="K2167" i="1" s="1"/>
  <c r="L2167" i="1" s="1"/>
  <c r="M2167" i="1" s="1"/>
  <c r="Q2166" i="1"/>
  <c r="R2166" i="1" s="1"/>
  <c r="T2167" i="1"/>
  <c r="S2167" i="1"/>
  <c r="A2168" i="1"/>
  <c r="C2098" i="1"/>
  <c r="P2097" i="1"/>
  <c r="B2097" i="1" s="1"/>
  <c r="D2168" i="1" l="1"/>
  <c r="E2168" i="1" s="1"/>
  <c r="F2169" i="1" s="1"/>
  <c r="O2168" i="1"/>
  <c r="N2167" i="1"/>
  <c r="C2099" i="1"/>
  <c r="P2098" i="1"/>
  <c r="B2098" i="1" s="1"/>
  <c r="A2169" i="1"/>
  <c r="S2168" i="1"/>
  <c r="J2168" i="1"/>
  <c r="K2168" i="1" s="1"/>
  <c r="L2168" i="1" s="1"/>
  <c r="M2168" i="1" s="1"/>
  <c r="T2168" i="1"/>
  <c r="Q2167" i="1"/>
  <c r="R2167" i="1" s="1"/>
  <c r="I2180" i="1"/>
  <c r="G2168" i="1"/>
  <c r="D2169" i="1" l="1"/>
  <c r="E2169" i="1" s="1"/>
  <c r="F2170" i="1" s="1"/>
  <c r="O2169" i="1"/>
  <c r="G2169" i="1"/>
  <c r="H2169" i="1" s="1"/>
  <c r="H2168" i="1"/>
  <c r="N2168" i="1" s="1"/>
  <c r="J2169" i="1"/>
  <c r="K2169" i="1" s="1"/>
  <c r="L2169" i="1" s="1"/>
  <c r="M2169" i="1" s="1"/>
  <c r="S2169" i="1"/>
  <c r="Q2168" i="1"/>
  <c r="R2168" i="1" s="1"/>
  <c r="T2169" i="1"/>
  <c r="C2100" i="1"/>
  <c r="P2099" i="1"/>
  <c r="B2099" i="1" s="1"/>
  <c r="I2181" i="1"/>
  <c r="A2170" i="1"/>
  <c r="D2170" i="1" l="1"/>
  <c r="E2170" i="1" s="1"/>
  <c r="F2171" i="1" s="1"/>
  <c r="O2170" i="1"/>
  <c r="G2170" i="1"/>
  <c r="H2170" i="1" s="1"/>
  <c r="N2169" i="1"/>
  <c r="I2182" i="1"/>
  <c r="C2101" i="1"/>
  <c r="P2100" i="1"/>
  <c r="B2100" i="1" s="1"/>
  <c r="A2171" i="1"/>
  <c r="T2170" i="1"/>
  <c r="Q2169" i="1"/>
  <c r="R2169" i="1" s="1"/>
  <c r="S2170" i="1"/>
  <c r="J2170" i="1"/>
  <c r="K2170" i="1" s="1"/>
  <c r="L2170" i="1" s="1"/>
  <c r="M2170" i="1" s="1"/>
  <c r="D2171" i="1" l="1"/>
  <c r="E2171" i="1" s="1"/>
  <c r="F2172" i="1" s="1"/>
  <c r="O2171" i="1"/>
  <c r="A2172" i="1"/>
  <c r="N2170" i="1"/>
  <c r="I2183" i="1"/>
  <c r="Q2170" i="1"/>
  <c r="R2170" i="1" s="1"/>
  <c r="J2171" i="1"/>
  <c r="K2171" i="1" s="1"/>
  <c r="L2171" i="1" s="1"/>
  <c r="M2171" i="1" s="1"/>
  <c r="S2171" i="1"/>
  <c r="T2171" i="1"/>
  <c r="C2102" i="1"/>
  <c r="P2101" i="1"/>
  <c r="B2101" i="1" s="1"/>
  <c r="G2171" i="1"/>
  <c r="G2172" i="1" s="1"/>
  <c r="D2172" i="1" l="1"/>
  <c r="E2172" i="1" s="1"/>
  <c r="F2173" i="1" s="1"/>
  <c r="O2172" i="1"/>
  <c r="H2172" i="1"/>
  <c r="C2103" i="1"/>
  <c r="P2102" i="1"/>
  <c r="B2102" i="1" s="1"/>
  <c r="I2184" i="1"/>
  <c r="G2173" i="1"/>
  <c r="A2173" i="1"/>
  <c r="H2171" i="1"/>
  <c r="N2171" i="1" s="1"/>
  <c r="Q2171" i="1"/>
  <c r="R2171" i="1" s="1"/>
  <c r="J2172" i="1"/>
  <c r="K2172" i="1" s="1"/>
  <c r="L2172" i="1" s="1"/>
  <c r="M2172" i="1" s="1"/>
  <c r="T2172" i="1"/>
  <c r="S2172" i="1"/>
  <c r="D2173" i="1" l="1"/>
  <c r="E2173" i="1" s="1"/>
  <c r="F2174" i="1" s="1"/>
  <c r="O2173" i="1"/>
  <c r="N2172" i="1"/>
  <c r="C2104" i="1"/>
  <c r="P2103" i="1"/>
  <c r="B2103" i="1" s="1"/>
  <c r="H2173" i="1"/>
  <c r="A2174" i="1"/>
  <c r="G2174" i="1"/>
  <c r="I2185" i="1"/>
  <c r="Q2172" i="1"/>
  <c r="R2172" i="1" s="1"/>
  <c r="S2173" i="1"/>
  <c r="T2173" i="1"/>
  <c r="J2173" i="1"/>
  <c r="K2173" i="1" s="1"/>
  <c r="L2173" i="1" s="1"/>
  <c r="M2173" i="1" s="1"/>
  <c r="D2174" i="1" l="1"/>
  <c r="E2174" i="1" s="1"/>
  <c r="F2175" i="1" s="1"/>
  <c r="O2174" i="1"/>
  <c r="I2186" i="1"/>
  <c r="A2175" i="1"/>
  <c r="C2105" i="1"/>
  <c r="P2104" i="1"/>
  <c r="B2104" i="1" s="1"/>
  <c r="H2174" i="1"/>
  <c r="N2173" i="1"/>
  <c r="Q2173" i="1"/>
  <c r="R2173" i="1" s="1"/>
  <c r="S2174" i="1"/>
  <c r="T2174" i="1"/>
  <c r="J2174" i="1"/>
  <c r="K2174" i="1" s="1"/>
  <c r="L2174" i="1" s="1"/>
  <c r="M2174" i="1" s="1"/>
  <c r="D2175" i="1" l="1"/>
  <c r="E2175" i="1" s="1"/>
  <c r="F2176" i="1" s="1"/>
  <c r="O2175" i="1"/>
  <c r="I2187" i="1"/>
  <c r="Q2174" i="1"/>
  <c r="R2174" i="1" s="1"/>
  <c r="J2175" i="1"/>
  <c r="K2175" i="1" s="1"/>
  <c r="L2175" i="1" s="1"/>
  <c r="M2175" i="1" s="1"/>
  <c r="T2175" i="1"/>
  <c r="S2175" i="1"/>
  <c r="G2175" i="1"/>
  <c r="C2106" i="1"/>
  <c r="P2105" i="1"/>
  <c r="B2105" i="1" s="1"/>
  <c r="N2174" i="1"/>
  <c r="A2176" i="1"/>
  <c r="D2176" i="1" l="1"/>
  <c r="E2176" i="1" s="1"/>
  <c r="F2177" i="1" s="1"/>
  <c r="O2176" i="1"/>
  <c r="A2177" i="1"/>
  <c r="G2176" i="1"/>
  <c r="H2175" i="1"/>
  <c r="N2175" i="1" s="1"/>
  <c r="Q2175" i="1"/>
  <c r="R2175" i="1" s="1"/>
  <c r="J2176" i="1"/>
  <c r="K2176" i="1" s="1"/>
  <c r="L2176" i="1" s="1"/>
  <c r="M2176" i="1" s="1"/>
  <c r="T2176" i="1"/>
  <c r="S2176" i="1"/>
  <c r="C2107" i="1"/>
  <c r="P2106" i="1"/>
  <c r="B2106" i="1" s="1"/>
  <c r="I2188" i="1"/>
  <c r="D2177" i="1" l="1"/>
  <c r="E2177" i="1" s="1"/>
  <c r="F2178" i="1" s="1"/>
  <c r="O2177" i="1"/>
  <c r="Q2176" i="1"/>
  <c r="R2176" i="1" s="1"/>
  <c r="T2177" i="1"/>
  <c r="S2177" i="1"/>
  <c r="J2177" i="1"/>
  <c r="K2177" i="1" s="1"/>
  <c r="L2177" i="1" s="1"/>
  <c r="M2177" i="1" s="1"/>
  <c r="I2189" i="1"/>
  <c r="C2108" i="1"/>
  <c r="P2107" i="1"/>
  <c r="B2107" i="1" s="1"/>
  <c r="G2177" i="1"/>
  <c r="H2177" i="1" s="1"/>
  <c r="A2178" i="1"/>
  <c r="H2176" i="1"/>
  <c r="N2176" i="1" s="1"/>
  <c r="D2178" i="1" l="1"/>
  <c r="E2178" i="1" s="1"/>
  <c r="F2179" i="1" s="1"/>
  <c r="O2178" i="1"/>
  <c r="G2178" i="1"/>
  <c r="H2178" i="1" s="1"/>
  <c r="I2190" i="1"/>
  <c r="Q2177" i="1"/>
  <c r="R2177" i="1" s="1"/>
  <c r="T2178" i="1"/>
  <c r="S2178" i="1"/>
  <c r="J2178" i="1"/>
  <c r="K2178" i="1" s="1"/>
  <c r="L2178" i="1" s="1"/>
  <c r="M2178" i="1" s="1"/>
  <c r="N2177" i="1"/>
  <c r="A2179" i="1"/>
  <c r="C2109" i="1"/>
  <c r="P2108" i="1"/>
  <c r="B2108" i="1" s="1"/>
  <c r="D2179" i="1" l="1"/>
  <c r="E2179" i="1" s="1"/>
  <c r="F2180" i="1" s="1"/>
  <c r="O2179" i="1"/>
  <c r="Q2178" i="1"/>
  <c r="R2178" i="1" s="1"/>
  <c r="J2179" i="1"/>
  <c r="K2179" i="1" s="1"/>
  <c r="L2179" i="1" s="1"/>
  <c r="M2179" i="1" s="1"/>
  <c r="T2179" i="1"/>
  <c r="S2179" i="1"/>
  <c r="C2110" i="1"/>
  <c r="P2109" i="1"/>
  <c r="B2109" i="1" s="1"/>
  <c r="N2178" i="1"/>
  <c r="A2180" i="1"/>
  <c r="I2191" i="1"/>
  <c r="G2179" i="1"/>
  <c r="D2180" i="1" l="1"/>
  <c r="E2180" i="1" s="1"/>
  <c r="F2181" i="1" s="1"/>
  <c r="O2180" i="1"/>
  <c r="G2180" i="1"/>
  <c r="H2180" i="1" s="1"/>
  <c r="I2192" i="1"/>
  <c r="A2181" i="1"/>
  <c r="C2111" i="1"/>
  <c r="P2110" i="1"/>
  <c r="B2110" i="1" s="1"/>
  <c r="H2179" i="1"/>
  <c r="N2179" i="1" s="1"/>
  <c r="Q2179" i="1"/>
  <c r="R2179" i="1" s="1"/>
  <c r="T2180" i="1"/>
  <c r="S2180" i="1"/>
  <c r="J2180" i="1"/>
  <c r="K2180" i="1" s="1"/>
  <c r="L2180" i="1" s="1"/>
  <c r="M2180" i="1" s="1"/>
  <c r="D2181" i="1" l="1"/>
  <c r="E2181" i="1" s="1"/>
  <c r="F2182" i="1" s="1"/>
  <c r="O2181" i="1"/>
  <c r="G2181" i="1"/>
  <c r="H2181" i="1" s="1"/>
  <c r="N2180" i="1"/>
  <c r="A2182" i="1"/>
  <c r="C2112" i="1"/>
  <c r="P2111" i="1"/>
  <c r="B2111" i="1" s="1"/>
  <c r="Q2180" i="1"/>
  <c r="R2180" i="1" s="1"/>
  <c r="T2181" i="1"/>
  <c r="S2181" i="1"/>
  <c r="J2181" i="1"/>
  <c r="K2181" i="1" s="1"/>
  <c r="L2181" i="1" s="1"/>
  <c r="M2181" i="1" s="1"/>
  <c r="I2193" i="1"/>
  <c r="D2182" i="1" l="1"/>
  <c r="E2182" i="1" s="1"/>
  <c r="F2183" i="1" s="1"/>
  <c r="O2182" i="1"/>
  <c r="N2181" i="1"/>
  <c r="A2183" i="1"/>
  <c r="Q2181" i="1"/>
  <c r="R2181" i="1" s="1"/>
  <c r="J2182" i="1"/>
  <c r="K2182" i="1" s="1"/>
  <c r="L2182" i="1" s="1"/>
  <c r="M2182" i="1" s="1"/>
  <c r="T2182" i="1"/>
  <c r="S2182" i="1"/>
  <c r="I2194" i="1"/>
  <c r="C2113" i="1"/>
  <c r="P2112" i="1"/>
  <c r="B2112" i="1" s="1"/>
  <c r="G2182" i="1"/>
  <c r="H2182" i="1" s="1"/>
  <c r="D2183" i="1" l="1"/>
  <c r="E2183" i="1" s="1"/>
  <c r="F2184" i="1" s="1"/>
  <c r="O2183" i="1"/>
  <c r="N2182" i="1"/>
  <c r="C2114" i="1"/>
  <c r="P2113" i="1"/>
  <c r="B2113" i="1" s="1"/>
  <c r="S2183" i="1"/>
  <c r="T2183" i="1"/>
  <c r="J2183" i="1"/>
  <c r="K2183" i="1" s="1"/>
  <c r="L2183" i="1" s="1"/>
  <c r="M2183" i="1" s="1"/>
  <c r="Q2182" i="1"/>
  <c r="R2182" i="1" s="1"/>
  <c r="G2183" i="1"/>
  <c r="I2195" i="1"/>
  <c r="A2184" i="1"/>
  <c r="D2184" i="1" l="1"/>
  <c r="E2184" i="1" s="1"/>
  <c r="F2185" i="1" s="1"/>
  <c r="O2184" i="1"/>
  <c r="C2115" i="1"/>
  <c r="P2114" i="1"/>
  <c r="B2114" i="1" s="1"/>
  <c r="I2196" i="1"/>
  <c r="A2185" i="1"/>
  <c r="G2184" i="1"/>
  <c r="H2184" i="1" s="1"/>
  <c r="H2183" i="1"/>
  <c r="N2183" i="1" s="1"/>
  <c r="S2184" i="1"/>
  <c r="J2184" i="1"/>
  <c r="K2184" i="1" s="1"/>
  <c r="L2184" i="1" s="1"/>
  <c r="M2184" i="1" s="1"/>
  <c r="T2184" i="1"/>
  <c r="Q2183" i="1"/>
  <c r="R2183" i="1" s="1"/>
  <c r="D2185" i="1" l="1"/>
  <c r="E2185" i="1" s="1"/>
  <c r="F2186" i="1" s="1"/>
  <c r="O2185" i="1"/>
  <c r="N2184" i="1"/>
  <c r="T2185" i="1"/>
  <c r="J2185" i="1"/>
  <c r="K2185" i="1" s="1"/>
  <c r="L2185" i="1" s="1"/>
  <c r="M2185" i="1" s="1"/>
  <c r="S2185" i="1"/>
  <c r="Q2184" i="1"/>
  <c r="R2184" i="1" s="1"/>
  <c r="I2197" i="1"/>
  <c r="C2116" i="1"/>
  <c r="P2115" i="1"/>
  <c r="B2115" i="1" s="1"/>
  <c r="G2185" i="1"/>
  <c r="H2185" i="1" s="1"/>
  <c r="A2186" i="1"/>
  <c r="D2186" i="1" l="1"/>
  <c r="E2186" i="1" s="1"/>
  <c r="F2187" i="1" s="1"/>
  <c r="O2186" i="1"/>
  <c r="N2185" i="1"/>
  <c r="I2198" i="1"/>
  <c r="A2187" i="1"/>
  <c r="J2186" i="1"/>
  <c r="K2186" i="1" s="1"/>
  <c r="L2186" i="1" s="1"/>
  <c r="M2186" i="1" s="1"/>
  <c r="T2186" i="1"/>
  <c r="Q2185" i="1"/>
  <c r="R2185" i="1" s="1"/>
  <c r="S2186" i="1"/>
  <c r="G2186" i="1"/>
  <c r="C2117" i="1"/>
  <c r="P2116" i="1"/>
  <c r="B2116" i="1" s="1"/>
  <c r="D2187" i="1" l="1"/>
  <c r="E2187" i="1" s="1"/>
  <c r="F2188" i="1" s="1"/>
  <c r="O2187" i="1"/>
  <c r="G2187" i="1"/>
  <c r="H2187" i="1" s="1"/>
  <c r="A2188" i="1"/>
  <c r="I2199" i="1"/>
  <c r="C2118" i="1"/>
  <c r="P2117" i="1"/>
  <c r="B2117" i="1" s="1"/>
  <c r="H2186" i="1"/>
  <c r="N2186" i="1" s="1"/>
  <c r="T2187" i="1"/>
  <c r="S2187" i="1"/>
  <c r="Q2186" i="1"/>
  <c r="R2186" i="1" s="1"/>
  <c r="J2187" i="1"/>
  <c r="K2187" i="1" s="1"/>
  <c r="L2187" i="1" s="1"/>
  <c r="M2187" i="1" s="1"/>
  <c r="D2188" i="1" l="1"/>
  <c r="E2188" i="1" s="1"/>
  <c r="F2189" i="1" s="1"/>
  <c r="O2188" i="1"/>
  <c r="G2188" i="1"/>
  <c r="H2188" i="1" s="1"/>
  <c r="N2187" i="1"/>
  <c r="C2119" i="1"/>
  <c r="P2118" i="1"/>
  <c r="B2118" i="1" s="1"/>
  <c r="T2188" i="1"/>
  <c r="S2188" i="1"/>
  <c r="J2188" i="1"/>
  <c r="K2188" i="1" s="1"/>
  <c r="L2188" i="1" s="1"/>
  <c r="M2188" i="1" s="1"/>
  <c r="Q2187" i="1"/>
  <c r="R2187" i="1" s="1"/>
  <c r="I2200" i="1"/>
  <c r="A2189" i="1"/>
  <c r="D2189" i="1" l="1"/>
  <c r="E2189" i="1" s="1"/>
  <c r="F2190" i="1" s="1"/>
  <c r="O2189" i="1"/>
  <c r="G2189" i="1"/>
  <c r="H2189" i="1" s="1"/>
  <c r="N2188" i="1"/>
  <c r="I2201" i="1"/>
  <c r="J2189" i="1"/>
  <c r="K2189" i="1" s="1"/>
  <c r="L2189" i="1" s="1"/>
  <c r="M2189" i="1" s="1"/>
  <c r="T2189" i="1"/>
  <c r="Q2188" i="1"/>
  <c r="R2188" i="1" s="1"/>
  <c r="S2189" i="1"/>
  <c r="A2190" i="1"/>
  <c r="C2120" i="1"/>
  <c r="P2119" i="1"/>
  <c r="B2119" i="1" s="1"/>
  <c r="D2190" i="1" l="1"/>
  <c r="E2190" i="1" s="1"/>
  <c r="F2191" i="1" s="1"/>
  <c r="O2190" i="1"/>
  <c r="A2191" i="1"/>
  <c r="I2202" i="1"/>
  <c r="N2189" i="1"/>
  <c r="C2121" i="1"/>
  <c r="P2120" i="1"/>
  <c r="B2120" i="1" s="1"/>
  <c r="S2190" i="1"/>
  <c r="J2190" i="1"/>
  <c r="K2190" i="1" s="1"/>
  <c r="L2190" i="1" s="1"/>
  <c r="M2190" i="1" s="1"/>
  <c r="Q2189" i="1"/>
  <c r="R2189" i="1" s="1"/>
  <c r="T2190" i="1"/>
  <c r="G2190" i="1"/>
  <c r="D2191" i="1" l="1"/>
  <c r="E2191" i="1" s="1"/>
  <c r="F2192" i="1" s="1"/>
  <c r="O2191" i="1"/>
  <c r="G2191" i="1"/>
  <c r="H2191" i="1" s="1"/>
  <c r="I2203" i="1"/>
  <c r="C2122" i="1"/>
  <c r="P2121" i="1"/>
  <c r="B2121" i="1" s="1"/>
  <c r="J2191" i="1"/>
  <c r="K2191" i="1" s="1"/>
  <c r="L2191" i="1" s="1"/>
  <c r="M2191" i="1" s="1"/>
  <c r="T2191" i="1"/>
  <c r="Q2190" i="1"/>
  <c r="R2190" i="1" s="1"/>
  <c r="S2191" i="1"/>
  <c r="H2190" i="1"/>
  <c r="N2190" i="1" s="1"/>
  <c r="A2192" i="1"/>
  <c r="D2192" i="1" l="1"/>
  <c r="E2192" i="1" s="1"/>
  <c r="F2193" i="1" s="1"/>
  <c r="O2192" i="1"/>
  <c r="G2192" i="1"/>
  <c r="H2192" i="1" s="1"/>
  <c r="N2191" i="1"/>
  <c r="C2123" i="1"/>
  <c r="P2122" i="1"/>
  <c r="B2122" i="1" s="1"/>
  <c r="J2192" i="1"/>
  <c r="K2192" i="1" s="1"/>
  <c r="L2192" i="1" s="1"/>
  <c r="M2192" i="1" s="1"/>
  <c r="S2192" i="1"/>
  <c r="T2192" i="1"/>
  <c r="Q2191" i="1"/>
  <c r="R2191" i="1" s="1"/>
  <c r="I2204" i="1"/>
  <c r="A2193" i="1"/>
  <c r="D2193" i="1" l="1"/>
  <c r="E2193" i="1" s="1"/>
  <c r="F2194" i="1" s="1"/>
  <c r="O2193" i="1"/>
  <c r="C2124" i="1"/>
  <c r="P2123" i="1"/>
  <c r="B2123" i="1" s="1"/>
  <c r="S2193" i="1"/>
  <c r="T2193" i="1"/>
  <c r="J2193" i="1"/>
  <c r="K2193" i="1" s="1"/>
  <c r="L2193" i="1" s="1"/>
  <c r="M2193" i="1" s="1"/>
  <c r="Q2192" i="1"/>
  <c r="R2192" i="1" s="1"/>
  <c r="I2205" i="1"/>
  <c r="A2194" i="1"/>
  <c r="N2192" i="1"/>
  <c r="G2193" i="1"/>
  <c r="D2194" i="1" l="1"/>
  <c r="E2194" i="1" s="1"/>
  <c r="F2195" i="1" s="1"/>
  <c r="O2194" i="1"/>
  <c r="G2194" i="1"/>
  <c r="H2194" i="1" s="1"/>
  <c r="T2194" i="1"/>
  <c r="S2194" i="1"/>
  <c r="J2194" i="1"/>
  <c r="K2194" i="1" s="1"/>
  <c r="L2194" i="1" s="1"/>
  <c r="M2194" i="1" s="1"/>
  <c r="Q2193" i="1"/>
  <c r="R2193" i="1" s="1"/>
  <c r="H2193" i="1"/>
  <c r="N2193" i="1" s="1"/>
  <c r="A2195" i="1"/>
  <c r="I2206" i="1"/>
  <c r="C2125" i="1"/>
  <c r="P2124" i="1"/>
  <c r="B2124" i="1" s="1"/>
  <c r="D2195" i="1" l="1"/>
  <c r="E2195" i="1" s="1"/>
  <c r="F2196" i="1" s="1"/>
  <c r="O2195" i="1"/>
  <c r="N2194" i="1"/>
  <c r="C2126" i="1"/>
  <c r="P2125" i="1"/>
  <c r="B2125" i="1" s="1"/>
  <c r="J2195" i="1"/>
  <c r="K2195" i="1" s="1"/>
  <c r="L2195" i="1" s="1"/>
  <c r="M2195" i="1" s="1"/>
  <c r="T2195" i="1"/>
  <c r="S2195" i="1"/>
  <c r="Q2194" i="1"/>
  <c r="R2194" i="1" s="1"/>
  <c r="I2207" i="1"/>
  <c r="A2196" i="1"/>
  <c r="G2195" i="1"/>
  <c r="H2195" i="1" s="1"/>
  <c r="D2196" i="1" l="1"/>
  <c r="E2196" i="1" s="1"/>
  <c r="F2197" i="1" s="1"/>
  <c r="O2196" i="1"/>
  <c r="S2196" i="1"/>
  <c r="T2196" i="1"/>
  <c r="J2196" i="1"/>
  <c r="K2196" i="1" s="1"/>
  <c r="L2196" i="1" s="1"/>
  <c r="M2196" i="1" s="1"/>
  <c r="Q2195" i="1"/>
  <c r="R2195" i="1" s="1"/>
  <c r="I2208" i="1"/>
  <c r="C2127" i="1"/>
  <c r="P2126" i="1"/>
  <c r="B2126" i="1" s="1"/>
  <c r="N2195" i="1"/>
  <c r="G2196" i="1"/>
  <c r="H2196" i="1" s="1"/>
  <c r="A2197" i="1"/>
  <c r="D2197" i="1" l="1"/>
  <c r="E2197" i="1" s="1"/>
  <c r="F2198" i="1" s="1"/>
  <c r="O2197" i="1"/>
  <c r="C2128" i="1"/>
  <c r="P2127" i="1"/>
  <c r="B2127" i="1" s="1"/>
  <c r="A2198" i="1"/>
  <c r="N2196" i="1"/>
  <c r="I2209" i="1"/>
  <c r="T2197" i="1"/>
  <c r="S2197" i="1"/>
  <c r="J2197" i="1"/>
  <c r="K2197" i="1" s="1"/>
  <c r="L2197" i="1" s="1"/>
  <c r="M2197" i="1" s="1"/>
  <c r="Q2196" i="1"/>
  <c r="R2196" i="1" s="1"/>
  <c r="G2197" i="1"/>
  <c r="D2198" i="1" l="1"/>
  <c r="E2198" i="1" s="1"/>
  <c r="F2199" i="1" s="1"/>
  <c r="O2198" i="1"/>
  <c r="G2198" i="1"/>
  <c r="H2198" i="1" s="1"/>
  <c r="I2210" i="1"/>
  <c r="A2199" i="1"/>
  <c r="H2197" i="1"/>
  <c r="N2197" i="1" s="1"/>
  <c r="T2198" i="1"/>
  <c r="S2198" i="1"/>
  <c r="J2198" i="1"/>
  <c r="K2198" i="1" s="1"/>
  <c r="L2198" i="1" s="1"/>
  <c r="M2198" i="1" s="1"/>
  <c r="Q2197" i="1"/>
  <c r="R2197" i="1" s="1"/>
  <c r="C2129" i="1"/>
  <c r="P2128" i="1"/>
  <c r="B2128" i="1" s="1"/>
  <c r="D2199" i="1" l="1"/>
  <c r="E2199" i="1" s="1"/>
  <c r="F2200" i="1" s="1"/>
  <c r="O2199" i="1"/>
  <c r="G2199" i="1"/>
  <c r="H2199" i="1" s="1"/>
  <c r="N2198" i="1"/>
  <c r="C2130" i="1"/>
  <c r="P2129" i="1"/>
  <c r="B2129" i="1" s="1"/>
  <c r="A2200" i="1"/>
  <c r="T2199" i="1"/>
  <c r="S2199" i="1"/>
  <c r="J2199" i="1"/>
  <c r="K2199" i="1" s="1"/>
  <c r="L2199" i="1" s="1"/>
  <c r="M2199" i="1" s="1"/>
  <c r="Q2198" i="1"/>
  <c r="R2198" i="1" s="1"/>
  <c r="I2211" i="1"/>
  <c r="D2200" i="1" l="1"/>
  <c r="E2200" i="1" s="1"/>
  <c r="F2201" i="1" s="1"/>
  <c r="O2200" i="1"/>
  <c r="A2201" i="1"/>
  <c r="T2200" i="1"/>
  <c r="S2200" i="1"/>
  <c r="J2200" i="1"/>
  <c r="K2200" i="1" s="1"/>
  <c r="L2200" i="1" s="1"/>
  <c r="M2200" i="1" s="1"/>
  <c r="Q2199" i="1"/>
  <c r="R2199" i="1" s="1"/>
  <c r="C2131" i="1"/>
  <c r="P2130" i="1"/>
  <c r="B2130" i="1" s="1"/>
  <c r="G2200" i="1"/>
  <c r="I2212" i="1"/>
  <c r="N2199" i="1"/>
  <c r="D2201" i="1" l="1"/>
  <c r="E2201" i="1" s="1"/>
  <c r="F2202" i="1" s="1"/>
  <c r="O2201" i="1"/>
  <c r="C2132" i="1"/>
  <c r="P2131" i="1"/>
  <c r="B2131" i="1" s="1"/>
  <c r="S2201" i="1"/>
  <c r="J2201" i="1"/>
  <c r="K2201" i="1" s="1"/>
  <c r="L2201" i="1" s="1"/>
  <c r="M2201" i="1" s="1"/>
  <c r="T2201" i="1"/>
  <c r="Q2200" i="1"/>
  <c r="R2200" i="1" s="1"/>
  <c r="I2213" i="1"/>
  <c r="G2201" i="1"/>
  <c r="H2201" i="1" s="1"/>
  <c r="H2200" i="1"/>
  <c r="N2200" i="1" s="1"/>
  <c r="A2202" i="1"/>
  <c r="D2202" i="1" l="1"/>
  <c r="E2202" i="1" s="1"/>
  <c r="F2203" i="1" s="1"/>
  <c r="O2202" i="1"/>
  <c r="A2203" i="1"/>
  <c r="G2202" i="1"/>
  <c r="H2202" i="1" s="1"/>
  <c r="N2201" i="1"/>
  <c r="J2202" i="1"/>
  <c r="K2202" i="1" s="1"/>
  <c r="L2202" i="1" s="1"/>
  <c r="M2202" i="1" s="1"/>
  <c r="S2202" i="1"/>
  <c r="T2202" i="1"/>
  <c r="Q2201" i="1"/>
  <c r="R2201" i="1" s="1"/>
  <c r="C2133" i="1"/>
  <c r="P2132" i="1"/>
  <c r="B2132" i="1" s="1"/>
  <c r="I2214" i="1"/>
  <c r="D2203" i="1" l="1"/>
  <c r="E2203" i="1" s="1"/>
  <c r="F2204" i="1" s="1"/>
  <c r="O2203" i="1"/>
  <c r="Q2202" i="1"/>
  <c r="R2202" i="1" s="1"/>
  <c r="S2203" i="1"/>
  <c r="T2203" i="1"/>
  <c r="J2203" i="1"/>
  <c r="K2203" i="1" s="1"/>
  <c r="L2203" i="1" s="1"/>
  <c r="M2203" i="1" s="1"/>
  <c r="N2202" i="1"/>
  <c r="G2203" i="1"/>
  <c r="A2204" i="1"/>
  <c r="I2215" i="1"/>
  <c r="C2134" i="1"/>
  <c r="P2133" i="1"/>
  <c r="B2133" i="1" s="1"/>
  <c r="D2204" i="1" l="1"/>
  <c r="E2204" i="1" s="1"/>
  <c r="F2205" i="1" s="1"/>
  <c r="O2204" i="1"/>
  <c r="Q2203" i="1"/>
  <c r="R2203" i="1" s="1"/>
  <c r="J2204" i="1"/>
  <c r="K2204" i="1" s="1"/>
  <c r="L2204" i="1" s="1"/>
  <c r="M2204" i="1" s="1"/>
  <c r="T2204" i="1"/>
  <c r="S2204" i="1"/>
  <c r="G2204" i="1"/>
  <c r="H2204" i="1" s="1"/>
  <c r="C2135" i="1"/>
  <c r="P2134" i="1"/>
  <c r="B2134" i="1" s="1"/>
  <c r="I2216" i="1"/>
  <c r="H2203" i="1"/>
  <c r="N2203" i="1" s="1"/>
  <c r="A2205" i="1"/>
  <c r="D2205" i="1" l="1"/>
  <c r="E2205" i="1" s="1"/>
  <c r="F2206" i="1" s="1"/>
  <c r="O2205" i="1"/>
  <c r="N2204" i="1"/>
  <c r="Q2204" i="1"/>
  <c r="R2204" i="1" s="1"/>
  <c r="J2205" i="1"/>
  <c r="K2205" i="1" s="1"/>
  <c r="L2205" i="1" s="1"/>
  <c r="M2205" i="1" s="1"/>
  <c r="T2205" i="1"/>
  <c r="S2205" i="1"/>
  <c r="G2205" i="1"/>
  <c r="H2205" i="1" s="1"/>
  <c r="A2206" i="1"/>
  <c r="I2217" i="1"/>
  <c r="C2136" i="1"/>
  <c r="P2135" i="1"/>
  <c r="B2135" i="1" s="1"/>
  <c r="D2206" i="1" l="1"/>
  <c r="E2206" i="1" s="1"/>
  <c r="F2207" i="1" s="1"/>
  <c r="O2206" i="1"/>
  <c r="I2218" i="1"/>
  <c r="Q2205" i="1"/>
  <c r="R2205" i="1" s="1"/>
  <c r="T2206" i="1"/>
  <c r="J2206" i="1"/>
  <c r="K2206" i="1" s="1"/>
  <c r="L2206" i="1" s="1"/>
  <c r="M2206" i="1" s="1"/>
  <c r="S2206" i="1"/>
  <c r="G2206" i="1"/>
  <c r="H2206" i="1" s="1"/>
  <c r="C2137" i="1"/>
  <c r="P2136" i="1"/>
  <c r="B2136" i="1" s="1"/>
  <c r="N2205" i="1"/>
  <c r="A2207" i="1"/>
  <c r="D2207" i="1" l="1"/>
  <c r="E2207" i="1" s="1"/>
  <c r="F2208" i="1" s="1"/>
  <c r="O2207" i="1"/>
  <c r="C2138" i="1"/>
  <c r="P2137" i="1"/>
  <c r="B2137" i="1" s="1"/>
  <c r="N2206" i="1"/>
  <c r="Q2206" i="1"/>
  <c r="R2206" i="1" s="1"/>
  <c r="J2207" i="1"/>
  <c r="K2207" i="1" s="1"/>
  <c r="L2207" i="1" s="1"/>
  <c r="M2207" i="1" s="1"/>
  <c r="T2207" i="1"/>
  <c r="S2207" i="1"/>
  <c r="G2207" i="1"/>
  <c r="H2207" i="1" s="1"/>
  <c r="A2208" i="1"/>
  <c r="I2219" i="1"/>
  <c r="D2208" i="1" l="1"/>
  <c r="E2208" i="1" s="1"/>
  <c r="F2209" i="1" s="1"/>
  <c r="O2208" i="1"/>
  <c r="Q2207" i="1"/>
  <c r="R2207" i="1" s="1"/>
  <c r="S2208" i="1"/>
  <c r="J2208" i="1"/>
  <c r="K2208" i="1" s="1"/>
  <c r="L2208" i="1" s="1"/>
  <c r="M2208" i="1" s="1"/>
  <c r="T2208" i="1"/>
  <c r="I2220" i="1"/>
  <c r="A2209" i="1"/>
  <c r="N2207" i="1"/>
  <c r="G2208" i="1"/>
  <c r="C2139" i="1"/>
  <c r="P2138" i="1"/>
  <c r="B2138" i="1" s="1"/>
  <c r="D2209" i="1" l="1"/>
  <c r="E2209" i="1" s="1"/>
  <c r="F2210" i="1" s="1"/>
  <c r="O2209" i="1"/>
  <c r="A2210" i="1"/>
  <c r="C2140" i="1"/>
  <c r="P2139" i="1"/>
  <c r="B2139" i="1" s="1"/>
  <c r="G2209" i="1"/>
  <c r="Q2208" i="1"/>
  <c r="R2208" i="1" s="1"/>
  <c r="S2209" i="1"/>
  <c r="J2209" i="1"/>
  <c r="K2209" i="1" s="1"/>
  <c r="L2209" i="1" s="1"/>
  <c r="M2209" i="1" s="1"/>
  <c r="T2209" i="1"/>
  <c r="I2221" i="1"/>
  <c r="H2208" i="1"/>
  <c r="N2208" i="1" s="1"/>
  <c r="D2210" i="1" l="1"/>
  <c r="E2210" i="1" s="1"/>
  <c r="F2211" i="1" s="1"/>
  <c r="O2210" i="1"/>
  <c r="G2210" i="1"/>
  <c r="H2210" i="1" s="1"/>
  <c r="I2222" i="1"/>
  <c r="Q2209" i="1"/>
  <c r="R2209" i="1" s="1"/>
  <c r="T2210" i="1"/>
  <c r="J2210" i="1"/>
  <c r="K2210" i="1" s="1"/>
  <c r="L2210" i="1" s="1"/>
  <c r="M2210" i="1" s="1"/>
  <c r="S2210" i="1"/>
  <c r="C2141" i="1"/>
  <c r="P2140" i="1"/>
  <c r="B2140" i="1" s="1"/>
  <c r="A2211" i="1"/>
  <c r="H2209" i="1"/>
  <c r="N2209" i="1" s="1"/>
  <c r="D2211" i="1" l="1"/>
  <c r="E2211" i="1" s="1"/>
  <c r="F2212" i="1" s="1"/>
  <c r="O2211" i="1"/>
  <c r="G2211" i="1"/>
  <c r="H2211" i="1" s="1"/>
  <c r="N2210" i="1"/>
  <c r="Q2210" i="1"/>
  <c r="R2210" i="1" s="1"/>
  <c r="J2211" i="1"/>
  <c r="K2211" i="1" s="1"/>
  <c r="L2211" i="1" s="1"/>
  <c r="M2211" i="1" s="1"/>
  <c r="S2211" i="1"/>
  <c r="T2211" i="1"/>
  <c r="A2212" i="1"/>
  <c r="C2142" i="1"/>
  <c r="P2141" i="1"/>
  <c r="B2141" i="1" s="1"/>
  <c r="I2223" i="1"/>
  <c r="D2212" i="1" l="1"/>
  <c r="E2212" i="1" s="1"/>
  <c r="F2213" i="1" s="1"/>
  <c r="O2212" i="1"/>
  <c r="Q2211" i="1"/>
  <c r="R2211" i="1" s="1"/>
  <c r="J2212" i="1"/>
  <c r="K2212" i="1" s="1"/>
  <c r="L2212" i="1" s="1"/>
  <c r="M2212" i="1" s="1"/>
  <c r="T2212" i="1"/>
  <c r="S2212" i="1"/>
  <c r="G2212" i="1"/>
  <c r="H2212" i="1" s="1"/>
  <c r="N2211" i="1"/>
  <c r="C2143" i="1"/>
  <c r="P2142" i="1"/>
  <c r="B2142" i="1" s="1"/>
  <c r="I2224" i="1"/>
  <c r="A2213" i="1"/>
  <c r="D2213" i="1" l="1"/>
  <c r="E2213" i="1" s="1"/>
  <c r="F2214" i="1" s="1"/>
  <c r="O2213" i="1"/>
  <c r="C2144" i="1"/>
  <c r="P2143" i="1"/>
  <c r="B2143" i="1" s="1"/>
  <c r="Q2212" i="1"/>
  <c r="R2212" i="1" s="1"/>
  <c r="J2213" i="1"/>
  <c r="K2213" i="1" s="1"/>
  <c r="L2213" i="1" s="1"/>
  <c r="M2213" i="1" s="1"/>
  <c r="T2213" i="1"/>
  <c r="S2213" i="1"/>
  <c r="I2225" i="1"/>
  <c r="A2214" i="1"/>
  <c r="N2212" i="1"/>
  <c r="G2213" i="1"/>
  <c r="D2214" i="1" l="1"/>
  <c r="E2214" i="1" s="1"/>
  <c r="F2215" i="1" s="1"/>
  <c r="O2214" i="1"/>
  <c r="G2214" i="1"/>
  <c r="H2214" i="1" s="1"/>
  <c r="Q2213" i="1"/>
  <c r="R2213" i="1" s="1"/>
  <c r="T2214" i="1"/>
  <c r="S2214" i="1"/>
  <c r="J2214" i="1"/>
  <c r="K2214" i="1" s="1"/>
  <c r="L2214" i="1" s="1"/>
  <c r="M2214" i="1" s="1"/>
  <c r="I2226" i="1"/>
  <c r="H2213" i="1"/>
  <c r="N2213" i="1" s="1"/>
  <c r="A2215" i="1"/>
  <c r="C2145" i="1"/>
  <c r="P2144" i="1"/>
  <c r="B2144" i="1" s="1"/>
  <c r="D2215" i="1" l="1"/>
  <c r="E2215" i="1" s="1"/>
  <c r="F2216" i="1" s="1"/>
  <c r="O2215" i="1"/>
  <c r="G2215" i="1"/>
  <c r="H2215" i="1" s="1"/>
  <c r="N2214" i="1"/>
  <c r="A2216" i="1"/>
  <c r="I2227" i="1"/>
  <c r="C2146" i="1"/>
  <c r="P2145" i="1"/>
  <c r="B2145" i="1" s="1"/>
  <c r="Q2214" i="1"/>
  <c r="R2214" i="1" s="1"/>
  <c r="S2215" i="1"/>
  <c r="T2215" i="1"/>
  <c r="J2215" i="1"/>
  <c r="K2215" i="1" s="1"/>
  <c r="L2215" i="1" s="1"/>
  <c r="M2215" i="1" s="1"/>
  <c r="D2216" i="1" l="1"/>
  <c r="E2216" i="1" s="1"/>
  <c r="F2217" i="1" s="1"/>
  <c r="O2216" i="1"/>
  <c r="G2216" i="1"/>
  <c r="H2216" i="1" s="1"/>
  <c r="N2215" i="1"/>
  <c r="I2228" i="1"/>
  <c r="A2217" i="1"/>
  <c r="C2147" i="1"/>
  <c r="P2146" i="1"/>
  <c r="B2146" i="1" s="1"/>
  <c r="Q2215" i="1"/>
  <c r="R2215" i="1" s="1"/>
  <c r="T2216" i="1"/>
  <c r="S2216" i="1"/>
  <c r="J2216" i="1"/>
  <c r="K2216" i="1" s="1"/>
  <c r="L2216" i="1" s="1"/>
  <c r="M2216" i="1" s="1"/>
  <c r="D2217" i="1" l="1"/>
  <c r="E2217" i="1" s="1"/>
  <c r="F2218" i="1" s="1"/>
  <c r="O2217" i="1"/>
  <c r="N2216" i="1"/>
  <c r="C2148" i="1"/>
  <c r="P2147" i="1"/>
  <c r="B2147" i="1" s="1"/>
  <c r="A2218" i="1"/>
  <c r="S2217" i="1"/>
  <c r="Q2216" i="1"/>
  <c r="R2216" i="1" s="1"/>
  <c r="J2217" i="1"/>
  <c r="K2217" i="1" s="1"/>
  <c r="L2217" i="1" s="1"/>
  <c r="M2217" i="1" s="1"/>
  <c r="T2217" i="1"/>
  <c r="G2217" i="1"/>
  <c r="I2229" i="1"/>
  <c r="D2218" i="1" l="1"/>
  <c r="E2218" i="1" s="1"/>
  <c r="F2219" i="1" s="1"/>
  <c r="O2218" i="1"/>
  <c r="G2218" i="1"/>
  <c r="H2218" i="1" s="1"/>
  <c r="H2217" i="1"/>
  <c r="N2217" i="1" s="1"/>
  <c r="I2230" i="1"/>
  <c r="A2219" i="1"/>
  <c r="C2149" i="1"/>
  <c r="P2148" i="1"/>
  <c r="B2148" i="1" s="1"/>
  <c r="J2218" i="1"/>
  <c r="K2218" i="1" s="1"/>
  <c r="L2218" i="1" s="1"/>
  <c r="M2218" i="1" s="1"/>
  <c r="Q2217" i="1"/>
  <c r="R2217" i="1" s="1"/>
  <c r="T2218" i="1"/>
  <c r="S2218" i="1"/>
  <c r="D2219" i="1" l="1"/>
  <c r="E2219" i="1" s="1"/>
  <c r="F2220" i="1" s="1"/>
  <c r="O2219" i="1"/>
  <c r="N2218" i="1"/>
  <c r="C2150" i="1"/>
  <c r="P2149" i="1"/>
  <c r="B2149" i="1" s="1"/>
  <c r="A2220" i="1"/>
  <c r="I2231" i="1"/>
  <c r="T2219" i="1"/>
  <c r="Q2218" i="1"/>
  <c r="R2218" i="1" s="1"/>
  <c r="S2219" i="1"/>
  <c r="J2219" i="1"/>
  <c r="K2219" i="1" s="1"/>
  <c r="L2219" i="1" s="1"/>
  <c r="M2219" i="1" s="1"/>
  <c r="G2219" i="1"/>
  <c r="D2220" i="1" l="1"/>
  <c r="E2220" i="1" s="1"/>
  <c r="F2221" i="1" s="1"/>
  <c r="O2220" i="1"/>
  <c r="G2220" i="1"/>
  <c r="H2220" i="1" s="1"/>
  <c r="A2221" i="1"/>
  <c r="C2151" i="1"/>
  <c r="P2150" i="1"/>
  <c r="B2150" i="1" s="1"/>
  <c r="I2232" i="1"/>
  <c r="H2219" i="1"/>
  <c r="N2219" i="1" s="1"/>
  <c r="S2220" i="1"/>
  <c r="Q2219" i="1"/>
  <c r="R2219" i="1" s="1"/>
  <c r="J2220" i="1"/>
  <c r="K2220" i="1" s="1"/>
  <c r="L2220" i="1" s="1"/>
  <c r="M2220" i="1" s="1"/>
  <c r="T2220" i="1"/>
  <c r="D2221" i="1" l="1"/>
  <c r="E2221" i="1" s="1"/>
  <c r="F2222" i="1" s="1"/>
  <c r="O2221" i="1"/>
  <c r="G2221" i="1"/>
  <c r="H2221" i="1" s="1"/>
  <c r="N2220" i="1"/>
  <c r="C2152" i="1"/>
  <c r="P2151" i="1"/>
  <c r="B2151" i="1" s="1"/>
  <c r="I2233" i="1"/>
  <c r="A2222" i="1"/>
  <c r="S2221" i="1"/>
  <c r="Q2220" i="1"/>
  <c r="R2220" i="1" s="1"/>
  <c r="J2221" i="1"/>
  <c r="K2221" i="1" s="1"/>
  <c r="L2221" i="1" s="1"/>
  <c r="M2221" i="1" s="1"/>
  <c r="T2221" i="1"/>
  <c r="D2222" i="1" l="1"/>
  <c r="E2222" i="1" s="1"/>
  <c r="F2223" i="1" s="1"/>
  <c r="O2222" i="1"/>
  <c r="G2222" i="1"/>
  <c r="H2222" i="1" s="1"/>
  <c r="N2221" i="1"/>
  <c r="I2234" i="1"/>
  <c r="C2153" i="1"/>
  <c r="P2152" i="1"/>
  <c r="B2152" i="1" s="1"/>
  <c r="A2223" i="1"/>
  <c r="J2222" i="1"/>
  <c r="K2222" i="1" s="1"/>
  <c r="L2222" i="1" s="1"/>
  <c r="M2222" i="1" s="1"/>
  <c r="Q2221" i="1"/>
  <c r="R2221" i="1" s="1"/>
  <c r="T2222" i="1"/>
  <c r="S2222" i="1"/>
  <c r="D2223" i="1" l="1"/>
  <c r="E2223" i="1" s="1"/>
  <c r="F2224" i="1" s="1"/>
  <c r="O2223" i="1"/>
  <c r="N2222" i="1"/>
  <c r="C2154" i="1"/>
  <c r="P2153" i="1"/>
  <c r="B2153" i="1" s="1"/>
  <c r="Q2222" i="1"/>
  <c r="R2222" i="1" s="1"/>
  <c r="T2223" i="1"/>
  <c r="J2223" i="1"/>
  <c r="K2223" i="1" s="1"/>
  <c r="L2223" i="1" s="1"/>
  <c r="M2223" i="1" s="1"/>
  <c r="S2223" i="1"/>
  <c r="A2224" i="1"/>
  <c r="I2235" i="1"/>
  <c r="G2223" i="1"/>
  <c r="D2224" i="1" l="1"/>
  <c r="E2224" i="1" s="1"/>
  <c r="F2225" i="1" s="1"/>
  <c r="O2224" i="1"/>
  <c r="G2224" i="1"/>
  <c r="H2224" i="1" s="1"/>
  <c r="I2236" i="1"/>
  <c r="A2225" i="1"/>
  <c r="S2224" i="1"/>
  <c r="T2224" i="1"/>
  <c r="Q2223" i="1"/>
  <c r="R2223" i="1" s="1"/>
  <c r="J2224" i="1"/>
  <c r="K2224" i="1" s="1"/>
  <c r="L2224" i="1" s="1"/>
  <c r="M2224" i="1" s="1"/>
  <c r="H2223" i="1"/>
  <c r="N2223" i="1" s="1"/>
  <c r="C2155" i="1"/>
  <c r="P2154" i="1"/>
  <c r="B2154" i="1" s="1"/>
  <c r="D2225" i="1" l="1"/>
  <c r="E2225" i="1" s="1"/>
  <c r="F2226" i="1" s="1"/>
  <c r="O2225" i="1"/>
  <c r="A2226" i="1"/>
  <c r="I2237" i="1"/>
  <c r="C2156" i="1"/>
  <c r="P2155" i="1"/>
  <c r="B2155" i="1" s="1"/>
  <c r="N2224" i="1"/>
  <c r="T2225" i="1"/>
  <c r="Q2224" i="1"/>
  <c r="R2224" i="1" s="1"/>
  <c r="S2225" i="1"/>
  <c r="J2225" i="1"/>
  <c r="K2225" i="1" s="1"/>
  <c r="L2225" i="1" s="1"/>
  <c r="M2225" i="1" s="1"/>
  <c r="G2225" i="1"/>
  <c r="H2225" i="1" s="1"/>
  <c r="D2226" i="1" l="1"/>
  <c r="O2226" i="1"/>
  <c r="N2225" i="1"/>
  <c r="A2227" i="1"/>
  <c r="E2226" i="1"/>
  <c r="F2227" i="1" s="1"/>
  <c r="I2238" i="1"/>
  <c r="C2157" i="1"/>
  <c r="P2156" i="1"/>
  <c r="B2156" i="1" s="1"/>
  <c r="S2226" i="1"/>
  <c r="Q2225" i="1"/>
  <c r="R2225" i="1" s="1"/>
  <c r="J2226" i="1"/>
  <c r="K2226" i="1" s="1"/>
  <c r="L2226" i="1" s="1"/>
  <c r="M2226" i="1" s="1"/>
  <c r="T2226" i="1"/>
  <c r="G2226" i="1"/>
  <c r="H2226" i="1" s="1"/>
  <c r="D2227" i="1" l="1"/>
  <c r="O2227" i="1"/>
  <c r="N2226" i="1"/>
  <c r="I2239" i="1"/>
  <c r="E2227" i="1"/>
  <c r="F2228" i="1" s="1"/>
  <c r="A2228" i="1"/>
  <c r="C2158" i="1"/>
  <c r="P2157" i="1"/>
  <c r="B2157" i="1" s="1"/>
  <c r="J2227" i="1"/>
  <c r="K2227" i="1" s="1"/>
  <c r="L2227" i="1" s="1"/>
  <c r="M2227" i="1" s="1"/>
  <c r="Q2226" i="1"/>
  <c r="R2226" i="1" s="1"/>
  <c r="T2227" i="1"/>
  <c r="S2227" i="1"/>
  <c r="G2227" i="1"/>
  <c r="H2227" i="1" s="1"/>
  <c r="D2228" i="1" l="1"/>
  <c r="O2228" i="1"/>
  <c r="N2227" i="1"/>
  <c r="A2229" i="1"/>
  <c r="E2228" i="1"/>
  <c r="F2229" i="1" s="1"/>
  <c r="I2240" i="1"/>
  <c r="C2159" i="1"/>
  <c r="P2158" i="1"/>
  <c r="B2158" i="1" s="1"/>
  <c r="J2228" i="1"/>
  <c r="K2228" i="1" s="1"/>
  <c r="L2228" i="1" s="1"/>
  <c r="M2228" i="1" s="1"/>
  <c r="Q2227" i="1"/>
  <c r="R2227" i="1" s="1"/>
  <c r="S2228" i="1"/>
  <c r="T2228" i="1"/>
  <c r="G2228" i="1"/>
  <c r="H2228" i="1" s="1"/>
  <c r="D2229" i="1" l="1"/>
  <c r="O2229" i="1"/>
  <c r="N2228" i="1"/>
  <c r="I2241" i="1"/>
  <c r="A2230" i="1"/>
  <c r="E2229" i="1"/>
  <c r="F2230" i="1" s="1"/>
  <c r="C2160" i="1"/>
  <c r="P2159" i="1"/>
  <c r="B2159" i="1" s="1"/>
  <c r="T2229" i="1"/>
  <c r="Q2228" i="1"/>
  <c r="R2228" i="1" s="1"/>
  <c r="S2229" i="1"/>
  <c r="J2229" i="1"/>
  <c r="K2229" i="1" s="1"/>
  <c r="L2229" i="1" s="1"/>
  <c r="M2229" i="1" s="1"/>
  <c r="G2229" i="1"/>
  <c r="H2229" i="1" s="1"/>
  <c r="D2230" i="1" l="1"/>
  <c r="O2230" i="1"/>
  <c r="I2242" i="1"/>
  <c r="A2231" i="1"/>
  <c r="E2230" i="1"/>
  <c r="F2231" i="1" s="1"/>
  <c r="N2229" i="1"/>
  <c r="C2161" i="1"/>
  <c r="P2160" i="1"/>
  <c r="B2160" i="1" s="1"/>
  <c r="S2230" i="1"/>
  <c r="Q2229" i="1"/>
  <c r="R2229" i="1" s="1"/>
  <c r="J2230" i="1"/>
  <c r="K2230" i="1" s="1"/>
  <c r="L2230" i="1" s="1"/>
  <c r="M2230" i="1" s="1"/>
  <c r="T2230" i="1"/>
  <c r="G2230" i="1"/>
  <c r="H2230" i="1" s="1"/>
  <c r="D2231" i="1" l="1"/>
  <c r="O2231" i="1"/>
  <c r="N2230" i="1"/>
  <c r="T2231" i="1"/>
  <c r="Q2230" i="1"/>
  <c r="R2230" i="1" s="1"/>
  <c r="J2231" i="1"/>
  <c r="K2231" i="1" s="1"/>
  <c r="L2231" i="1" s="1"/>
  <c r="M2231" i="1" s="1"/>
  <c r="S2231" i="1"/>
  <c r="G2231" i="1"/>
  <c r="H2231" i="1" s="1"/>
  <c r="I2243" i="1"/>
  <c r="C2162" i="1"/>
  <c r="P2161" i="1"/>
  <c r="B2161" i="1" s="1"/>
  <c r="A2232" i="1"/>
  <c r="E2231" i="1"/>
  <c r="F2232" i="1" s="1"/>
  <c r="D2232" i="1" l="1"/>
  <c r="O2232" i="1"/>
  <c r="N2231" i="1"/>
  <c r="E2232" i="1"/>
  <c r="F2233" i="1" s="1"/>
  <c r="A2233" i="1"/>
  <c r="C2163" i="1"/>
  <c r="P2162" i="1"/>
  <c r="B2162" i="1" s="1"/>
  <c r="Q2231" i="1"/>
  <c r="R2231" i="1" s="1"/>
  <c r="S2232" i="1"/>
  <c r="T2232" i="1"/>
  <c r="J2232" i="1"/>
  <c r="K2232" i="1" s="1"/>
  <c r="L2232" i="1" s="1"/>
  <c r="M2232" i="1" s="1"/>
  <c r="G2232" i="1"/>
  <c r="H2232" i="1" s="1"/>
  <c r="I2244" i="1"/>
  <c r="D2233" i="1" l="1"/>
  <c r="O2233" i="1"/>
  <c r="S2233" i="1"/>
  <c r="J2233" i="1"/>
  <c r="K2233" i="1" s="1"/>
  <c r="L2233" i="1" s="1"/>
  <c r="M2233" i="1" s="1"/>
  <c r="Q2232" i="1"/>
  <c r="R2232" i="1" s="1"/>
  <c r="T2233" i="1"/>
  <c r="G2233" i="1"/>
  <c r="H2233" i="1" s="1"/>
  <c r="I2245" i="1"/>
  <c r="C2164" i="1"/>
  <c r="P2163" i="1"/>
  <c r="B2163" i="1" s="1"/>
  <c r="E2233" i="1"/>
  <c r="F2234" i="1" s="1"/>
  <c r="A2234" i="1"/>
  <c r="N2232" i="1"/>
  <c r="D2234" i="1" l="1"/>
  <c r="O2234" i="1"/>
  <c r="N2233" i="1"/>
  <c r="I2246" i="1"/>
  <c r="T2234" i="1"/>
  <c r="S2234" i="1"/>
  <c r="Q2233" i="1"/>
  <c r="R2233" i="1" s="1"/>
  <c r="J2234" i="1"/>
  <c r="K2234" i="1" s="1"/>
  <c r="L2234" i="1" s="1"/>
  <c r="M2234" i="1" s="1"/>
  <c r="G2234" i="1"/>
  <c r="H2234" i="1" s="1"/>
  <c r="E2234" i="1"/>
  <c r="F2235" i="1" s="1"/>
  <c r="A2235" i="1"/>
  <c r="C2165" i="1"/>
  <c r="P2164" i="1"/>
  <c r="B2164" i="1" s="1"/>
  <c r="D2235" i="1" l="1"/>
  <c r="O2235" i="1"/>
  <c r="N2234" i="1"/>
  <c r="T2235" i="1"/>
  <c r="J2235" i="1"/>
  <c r="K2235" i="1" s="1"/>
  <c r="L2235" i="1" s="1"/>
  <c r="M2235" i="1" s="1"/>
  <c r="S2235" i="1"/>
  <c r="Q2234" i="1"/>
  <c r="R2234" i="1" s="1"/>
  <c r="G2235" i="1"/>
  <c r="H2235" i="1" s="1"/>
  <c r="C2166" i="1"/>
  <c r="P2165" i="1"/>
  <c r="B2165" i="1" s="1"/>
  <c r="E2235" i="1"/>
  <c r="F2236" i="1" s="1"/>
  <c r="A2236" i="1"/>
  <c r="I2247" i="1"/>
  <c r="D2236" i="1" l="1"/>
  <c r="O2236" i="1"/>
  <c r="I2248" i="1"/>
  <c r="E2236" i="1"/>
  <c r="F2237" i="1" s="1"/>
  <c r="A2237" i="1"/>
  <c r="C2167" i="1"/>
  <c r="P2166" i="1"/>
  <c r="B2166" i="1" s="1"/>
  <c r="N2235" i="1"/>
  <c r="Q2235" i="1"/>
  <c r="R2235" i="1" s="1"/>
  <c r="S2236" i="1"/>
  <c r="T2236" i="1"/>
  <c r="J2236" i="1"/>
  <c r="K2236" i="1" s="1"/>
  <c r="L2236" i="1" s="1"/>
  <c r="M2236" i="1" s="1"/>
  <c r="G2236" i="1"/>
  <c r="H2236" i="1" s="1"/>
  <c r="D2237" i="1" l="1"/>
  <c r="O2237" i="1"/>
  <c r="N2236" i="1"/>
  <c r="E2237" i="1"/>
  <c r="F2238" i="1" s="1"/>
  <c r="A2238" i="1"/>
  <c r="I2249" i="1"/>
  <c r="J2237" i="1"/>
  <c r="K2237" i="1" s="1"/>
  <c r="L2237" i="1" s="1"/>
  <c r="M2237" i="1" s="1"/>
  <c r="Q2236" i="1"/>
  <c r="R2236" i="1" s="1"/>
  <c r="T2237" i="1"/>
  <c r="S2237" i="1"/>
  <c r="G2237" i="1"/>
  <c r="H2237" i="1" s="1"/>
  <c r="C2168" i="1"/>
  <c r="P2167" i="1"/>
  <c r="B2167" i="1" s="1"/>
  <c r="D2238" i="1" l="1"/>
  <c r="O2238" i="1"/>
  <c r="N2237" i="1"/>
  <c r="S2238" i="1"/>
  <c r="J2238" i="1"/>
  <c r="K2238" i="1" s="1"/>
  <c r="L2238" i="1" s="1"/>
  <c r="M2238" i="1" s="1"/>
  <c r="Q2237" i="1"/>
  <c r="R2237" i="1" s="1"/>
  <c r="T2238" i="1"/>
  <c r="G2238" i="1"/>
  <c r="H2238" i="1" s="1"/>
  <c r="C2169" i="1"/>
  <c r="P2168" i="1"/>
  <c r="B2168" i="1" s="1"/>
  <c r="E2238" i="1"/>
  <c r="F2239" i="1" s="1"/>
  <c r="A2239" i="1"/>
  <c r="I2250" i="1"/>
  <c r="D2239" i="1" l="1"/>
  <c r="O2239" i="1"/>
  <c r="J2239" i="1"/>
  <c r="K2239" i="1" s="1"/>
  <c r="L2239" i="1" s="1"/>
  <c r="M2239" i="1" s="1"/>
  <c r="Q2238" i="1"/>
  <c r="R2238" i="1" s="1"/>
  <c r="T2239" i="1"/>
  <c r="S2239" i="1"/>
  <c r="G2239" i="1"/>
  <c r="H2239" i="1" s="1"/>
  <c r="E2239" i="1"/>
  <c r="F2240" i="1" s="1"/>
  <c r="A2240" i="1"/>
  <c r="C2170" i="1"/>
  <c r="P2169" i="1"/>
  <c r="B2169" i="1" s="1"/>
  <c r="N2238" i="1"/>
  <c r="I2251" i="1"/>
  <c r="D2240" i="1" l="1"/>
  <c r="O2240" i="1"/>
  <c r="I2252" i="1"/>
  <c r="E2240" i="1"/>
  <c r="F2241" i="1" s="1"/>
  <c r="A2241" i="1"/>
  <c r="N2239" i="1"/>
  <c r="C2171" i="1"/>
  <c r="P2170" i="1"/>
  <c r="B2170" i="1" s="1"/>
  <c r="J2240" i="1"/>
  <c r="K2240" i="1" s="1"/>
  <c r="L2240" i="1" s="1"/>
  <c r="M2240" i="1" s="1"/>
  <c r="Q2239" i="1"/>
  <c r="R2239" i="1" s="1"/>
  <c r="S2240" i="1"/>
  <c r="T2240" i="1"/>
  <c r="G2240" i="1"/>
  <c r="H2240" i="1" s="1"/>
  <c r="D2241" i="1" l="1"/>
  <c r="O2241" i="1"/>
  <c r="N2240" i="1"/>
  <c r="E2241" i="1"/>
  <c r="F2242" i="1" s="1"/>
  <c r="A2242" i="1"/>
  <c r="I2253" i="1"/>
  <c r="C2172" i="1"/>
  <c r="P2171" i="1"/>
  <c r="B2171" i="1" s="1"/>
  <c r="S2241" i="1"/>
  <c r="J2241" i="1"/>
  <c r="K2241" i="1" s="1"/>
  <c r="L2241" i="1" s="1"/>
  <c r="M2241" i="1" s="1"/>
  <c r="Q2240" i="1"/>
  <c r="R2240" i="1" s="1"/>
  <c r="T2241" i="1"/>
  <c r="G2241" i="1"/>
  <c r="H2241" i="1" s="1"/>
  <c r="D2242" i="1" l="1"/>
  <c r="O2242" i="1"/>
  <c r="N2241" i="1"/>
  <c r="C2173" i="1"/>
  <c r="P2172" i="1"/>
  <c r="B2172" i="1" s="1"/>
  <c r="I2254" i="1"/>
  <c r="T2242" i="1"/>
  <c r="Q2241" i="1"/>
  <c r="R2241" i="1" s="1"/>
  <c r="S2242" i="1"/>
  <c r="J2242" i="1"/>
  <c r="K2242" i="1" s="1"/>
  <c r="L2242" i="1" s="1"/>
  <c r="M2242" i="1" s="1"/>
  <c r="G2242" i="1"/>
  <c r="H2242" i="1" s="1"/>
  <c r="E2242" i="1"/>
  <c r="F2243" i="1" s="1"/>
  <c r="A2243" i="1"/>
  <c r="D2243" i="1" l="1"/>
  <c r="O2243" i="1"/>
  <c r="N2242" i="1"/>
  <c r="E2243" i="1"/>
  <c r="F2244" i="1" s="1"/>
  <c r="A2244" i="1"/>
  <c r="S2243" i="1"/>
  <c r="Q2242" i="1"/>
  <c r="R2242" i="1" s="1"/>
  <c r="J2243" i="1"/>
  <c r="K2243" i="1" s="1"/>
  <c r="L2243" i="1" s="1"/>
  <c r="M2243" i="1" s="1"/>
  <c r="T2243" i="1"/>
  <c r="G2243" i="1"/>
  <c r="H2243" i="1" s="1"/>
  <c r="I2255" i="1"/>
  <c r="C2174" i="1"/>
  <c r="P2173" i="1"/>
  <c r="B2173" i="1" s="1"/>
  <c r="D2244" i="1" l="1"/>
  <c r="O2244" i="1"/>
  <c r="N2243" i="1"/>
  <c r="T2244" i="1"/>
  <c r="Q2243" i="1"/>
  <c r="R2243" i="1" s="1"/>
  <c r="J2244" i="1"/>
  <c r="K2244" i="1" s="1"/>
  <c r="L2244" i="1" s="1"/>
  <c r="M2244" i="1" s="1"/>
  <c r="S2244" i="1"/>
  <c r="G2244" i="1"/>
  <c r="H2244" i="1" s="1"/>
  <c r="I2256" i="1"/>
  <c r="C2175" i="1"/>
  <c r="P2174" i="1"/>
  <c r="B2174" i="1" s="1"/>
  <c r="E2244" i="1"/>
  <c r="F2245" i="1" s="1"/>
  <c r="A2245" i="1"/>
  <c r="D2245" i="1" l="1"/>
  <c r="O2245" i="1"/>
  <c r="E2245" i="1"/>
  <c r="F2246" i="1" s="1"/>
  <c r="A2246" i="1"/>
  <c r="N2244" i="1"/>
  <c r="J2245" i="1"/>
  <c r="K2245" i="1" s="1"/>
  <c r="L2245" i="1" s="1"/>
  <c r="M2245" i="1" s="1"/>
  <c r="Q2244" i="1"/>
  <c r="R2244" i="1" s="1"/>
  <c r="S2245" i="1"/>
  <c r="T2245" i="1"/>
  <c r="G2245" i="1"/>
  <c r="H2245" i="1" s="1"/>
  <c r="C2176" i="1"/>
  <c r="P2175" i="1"/>
  <c r="B2175" i="1" s="1"/>
  <c r="I2257" i="1"/>
  <c r="D2246" i="1" l="1"/>
  <c r="E2246" i="1" s="1"/>
  <c r="F2247" i="1" s="1"/>
  <c r="O2246" i="1"/>
  <c r="I2258" i="1"/>
  <c r="C2177" i="1"/>
  <c r="P2176" i="1"/>
  <c r="B2176" i="1" s="1"/>
  <c r="N2245" i="1"/>
  <c r="T2246" i="1"/>
  <c r="S2246" i="1"/>
  <c r="Q2245" i="1"/>
  <c r="R2245" i="1" s="1"/>
  <c r="J2246" i="1"/>
  <c r="K2246" i="1" s="1"/>
  <c r="L2246" i="1" s="1"/>
  <c r="M2246" i="1" s="1"/>
  <c r="G2246" i="1"/>
  <c r="H2246" i="1" s="1"/>
  <c r="A2247" i="1"/>
  <c r="D2247" i="1" l="1"/>
  <c r="O2247" i="1"/>
  <c r="E2247" i="1"/>
  <c r="F2248" i="1" s="1"/>
  <c r="A2248" i="1"/>
  <c r="C2178" i="1"/>
  <c r="P2177" i="1"/>
  <c r="B2177" i="1" s="1"/>
  <c r="N2246" i="1"/>
  <c r="T2247" i="1"/>
  <c r="S2247" i="1"/>
  <c r="Q2246" i="1"/>
  <c r="R2246" i="1" s="1"/>
  <c r="J2247" i="1"/>
  <c r="K2247" i="1" s="1"/>
  <c r="L2247" i="1" s="1"/>
  <c r="M2247" i="1" s="1"/>
  <c r="G2247" i="1"/>
  <c r="H2247" i="1" s="1"/>
  <c r="I2259" i="1"/>
  <c r="D2248" i="1" l="1"/>
  <c r="O2248" i="1"/>
  <c r="N2247" i="1"/>
  <c r="E2248" i="1"/>
  <c r="F2249" i="1" s="1"/>
  <c r="A2249" i="1"/>
  <c r="J2248" i="1"/>
  <c r="K2248" i="1" s="1"/>
  <c r="L2248" i="1" s="1"/>
  <c r="M2248" i="1" s="1"/>
  <c r="Q2247" i="1"/>
  <c r="R2247" i="1" s="1"/>
  <c r="T2248" i="1"/>
  <c r="S2248" i="1"/>
  <c r="G2248" i="1"/>
  <c r="H2248" i="1" s="1"/>
  <c r="C2179" i="1"/>
  <c r="P2178" i="1"/>
  <c r="B2178" i="1" s="1"/>
  <c r="I2260" i="1"/>
  <c r="D2249" i="1" l="1"/>
  <c r="O2249" i="1"/>
  <c r="N2248" i="1"/>
  <c r="E2249" i="1"/>
  <c r="F2250" i="1" s="1"/>
  <c r="A2250" i="1"/>
  <c r="J2249" i="1"/>
  <c r="K2249" i="1" s="1"/>
  <c r="L2249" i="1" s="1"/>
  <c r="M2249" i="1" s="1"/>
  <c r="Q2248" i="1"/>
  <c r="R2248" i="1" s="1"/>
  <c r="S2249" i="1"/>
  <c r="T2249" i="1"/>
  <c r="G2249" i="1"/>
  <c r="H2249" i="1" s="1"/>
  <c r="C2180" i="1"/>
  <c r="P2179" i="1"/>
  <c r="B2179" i="1" s="1"/>
  <c r="I2261" i="1"/>
  <c r="D2250" i="1" l="1"/>
  <c r="O2250" i="1"/>
  <c r="N2249" i="1"/>
  <c r="T2250" i="1"/>
  <c r="Q2249" i="1"/>
  <c r="R2249" i="1" s="1"/>
  <c r="S2250" i="1"/>
  <c r="J2250" i="1"/>
  <c r="K2250" i="1" s="1"/>
  <c r="L2250" i="1" s="1"/>
  <c r="M2250" i="1" s="1"/>
  <c r="G2250" i="1"/>
  <c r="H2250" i="1" s="1"/>
  <c r="E2250" i="1"/>
  <c r="F2251" i="1" s="1"/>
  <c r="A2251" i="1"/>
  <c r="C2181" i="1"/>
  <c r="P2180" i="1"/>
  <c r="B2180" i="1" s="1"/>
  <c r="I2262" i="1"/>
  <c r="D2251" i="1" l="1"/>
  <c r="O2251" i="1"/>
  <c r="E2251" i="1"/>
  <c r="F2252" i="1" s="1"/>
  <c r="A2252" i="1"/>
  <c r="I2263" i="1"/>
  <c r="C2182" i="1"/>
  <c r="P2181" i="1"/>
  <c r="B2181" i="1" s="1"/>
  <c r="S2251" i="1"/>
  <c r="J2251" i="1"/>
  <c r="K2251" i="1" s="1"/>
  <c r="L2251" i="1" s="1"/>
  <c r="M2251" i="1" s="1"/>
  <c r="Q2250" i="1"/>
  <c r="R2250" i="1" s="1"/>
  <c r="T2251" i="1"/>
  <c r="G2251" i="1"/>
  <c r="H2251" i="1" s="1"/>
  <c r="N2250" i="1"/>
  <c r="D2252" i="1" l="1"/>
  <c r="O2252" i="1"/>
  <c r="N2251" i="1"/>
  <c r="S2252" i="1"/>
  <c r="Q2251" i="1"/>
  <c r="R2251" i="1" s="1"/>
  <c r="J2252" i="1"/>
  <c r="K2252" i="1" s="1"/>
  <c r="L2252" i="1" s="1"/>
  <c r="M2252" i="1" s="1"/>
  <c r="T2252" i="1"/>
  <c r="G2252" i="1"/>
  <c r="H2252" i="1" s="1"/>
  <c r="I2264" i="1"/>
  <c r="E2252" i="1"/>
  <c r="F2253" i="1" s="1"/>
  <c r="A2253" i="1"/>
  <c r="C2183" i="1"/>
  <c r="P2182" i="1"/>
  <c r="B2182" i="1" s="1"/>
  <c r="D2253" i="1" l="1"/>
  <c r="O2253" i="1"/>
  <c r="I2265" i="1"/>
  <c r="C2184" i="1"/>
  <c r="P2183" i="1"/>
  <c r="B2183" i="1" s="1"/>
  <c r="E2253" i="1"/>
  <c r="F2254" i="1" s="1"/>
  <c r="A2254" i="1"/>
  <c r="N2252" i="1"/>
  <c r="J2253" i="1"/>
  <c r="K2253" i="1" s="1"/>
  <c r="L2253" i="1" s="1"/>
  <c r="M2253" i="1" s="1"/>
  <c r="Q2252" i="1"/>
  <c r="R2252" i="1" s="1"/>
  <c r="S2253" i="1"/>
  <c r="T2253" i="1"/>
  <c r="G2253" i="1"/>
  <c r="H2253" i="1" s="1"/>
  <c r="D2254" i="1" l="1"/>
  <c r="O2254" i="1"/>
  <c r="E2254" i="1"/>
  <c r="F2255" i="1" s="1"/>
  <c r="A2255" i="1"/>
  <c r="N2253" i="1"/>
  <c r="T2254" i="1"/>
  <c r="Q2253" i="1"/>
  <c r="R2253" i="1" s="1"/>
  <c r="S2254" i="1"/>
  <c r="J2254" i="1"/>
  <c r="K2254" i="1" s="1"/>
  <c r="L2254" i="1" s="1"/>
  <c r="M2254" i="1" s="1"/>
  <c r="G2254" i="1"/>
  <c r="H2254" i="1" s="1"/>
  <c r="C2185" i="1"/>
  <c r="P2184" i="1"/>
  <c r="B2184" i="1" s="1"/>
  <c r="I2266" i="1"/>
  <c r="D2255" i="1" l="1"/>
  <c r="O2255" i="1"/>
  <c r="N2254" i="1"/>
  <c r="S2255" i="1"/>
  <c r="J2255" i="1"/>
  <c r="K2255" i="1" s="1"/>
  <c r="L2255" i="1" s="1"/>
  <c r="M2255" i="1" s="1"/>
  <c r="Q2254" i="1"/>
  <c r="R2254" i="1" s="1"/>
  <c r="T2255" i="1"/>
  <c r="G2255" i="1"/>
  <c r="H2255" i="1" s="1"/>
  <c r="I2267" i="1"/>
  <c r="C2186" i="1"/>
  <c r="P2185" i="1"/>
  <c r="B2185" i="1" s="1"/>
  <c r="E2255" i="1"/>
  <c r="F2256" i="1" s="1"/>
  <c r="A2256" i="1"/>
  <c r="D2256" i="1" l="1"/>
  <c r="O2256" i="1"/>
  <c r="J2256" i="1"/>
  <c r="K2256" i="1" s="1"/>
  <c r="L2256" i="1" s="1"/>
  <c r="M2256" i="1" s="1"/>
  <c r="Q2255" i="1"/>
  <c r="R2255" i="1" s="1"/>
  <c r="T2256" i="1"/>
  <c r="S2256" i="1"/>
  <c r="G2256" i="1"/>
  <c r="H2256" i="1" s="1"/>
  <c r="E2256" i="1"/>
  <c r="F2257" i="1" s="1"/>
  <c r="A2257" i="1"/>
  <c r="C2187" i="1"/>
  <c r="P2186" i="1"/>
  <c r="B2186" i="1" s="1"/>
  <c r="I2268" i="1"/>
  <c r="N2255" i="1"/>
  <c r="D2257" i="1" l="1"/>
  <c r="O2257" i="1"/>
  <c r="C2188" i="1"/>
  <c r="P2187" i="1"/>
  <c r="B2187" i="1" s="1"/>
  <c r="Q2256" i="1"/>
  <c r="R2256" i="1" s="1"/>
  <c r="S2257" i="1"/>
  <c r="T2257" i="1"/>
  <c r="J2257" i="1"/>
  <c r="K2257" i="1" s="1"/>
  <c r="L2257" i="1" s="1"/>
  <c r="M2257" i="1" s="1"/>
  <c r="G2257" i="1"/>
  <c r="H2257" i="1" s="1"/>
  <c r="N2256" i="1"/>
  <c r="I2269" i="1"/>
  <c r="E2257" i="1"/>
  <c r="F2258" i="1" s="1"/>
  <c r="A2258" i="1"/>
  <c r="D2258" i="1" l="1"/>
  <c r="O2258" i="1"/>
  <c r="E2258" i="1"/>
  <c r="F2259" i="1" s="1"/>
  <c r="A2259" i="1"/>
  <c r="I2270" i="1"/>
  <c r="N2257" i="1"/>
  <c r="C2189" i="1"/>
  <c r="P2188" i="1"/>
  <c r="B2188" i="1" s="1"/>
  <c r="T2258" i="1"/>
  <c r="Q2257" i="1"/>
  <c r="R2257" i="1" s="1"/>
  <c r="S2258" i="1"/>
  <c r="J2258" i="1"/>
  <c r="K2258" i="1" s="1"/>
  <c r="L2258" i="1" s="1"/>
  <c r="M2258" i="1" s="1"/>
  <c r="G2258" i="1"/>
  <c r="H2258" i="1" s="1"/>
  <c r="D2259" i="1" l="1"/>
  <c r="O2259" i="1"/>
  <c r="N2258" i="1"/>
  <c r="I2271" i="1"/>
  <c r="S2259" i="1"/>
  <c r="J2259" i="1"/>
  <c r="K2259" i="1" s="1"/>
  <c r="L2259" i="1" s="1"/>
  <c r="M2259" i="1" s="1"/>
  <c r="Q2258" i="1"/>
  <c r="R2258" i="1" s="1"/>
  <c r="T2259" i="1"/>
  <c r="G2259" i="1"/>
  <c r="H2259" i="1" s="1"/>
  <c r="C2190" i="1"/>
  <c r="P2189" i="1"/>
  <c r="B2189" i="1" s="1"/>
  <c r="E2259" i="1"/>
  <c r="F2260" i="1" s="1"/>
  <c r="A2260" i="1"/>
  <c r="D2260" i="1" l="1"/>
  <c r="O2260" i="1"/>
  <c r="J2260" i="1"/>
  <c r="K2260" i="1" s="1"/>
  <c r="L2260" i="1" s="1"/>
  <c r="M2260" i="1" s="1"/>
  <c r="Q2259" i="1"/>
  <c r="R2259" i="1" s="1"/>
  <c r="T2260" i="1"/>
  <c r="S2260" i="1"/>
  <c r="G2260" i="1"/>
  <c r="H2260" i="1" s="1"/>
  <c r="E2260" i="1"/>
  <c r="F2261" i="1" s="1"/>
  <c r="A2261" i="1"/>
  <c r="C2191" i="1"/>
  <c r="P2190" i="1"/>
  <c r="B2190" i="1" s="1"/>
  <c r="I2272" i="1"/>
  <c r="N2259" i="1"/>
  <c r="D2261" i="1" l="1"/>
  <c r="O2261" i="1"/>
  <c r="N2260" i="1"/>
  <c r="E2261" i="1"/>
  <c r="F2262" i="1" s="1"/>
  <c r="A2262" i="1"/>
  <c r="C2192" i="1"/>
  <c r="P2191" i="1"/>
  <c r="B2191" i="1" s="1"/>
  <c r="I2273" i="1"/>
  <c r="J2261" i="1"/>
  <c r="K2261" i="1" s="1"/>
  <c r="L2261" i="1" s="1"/>
  <c r="M2261" i="1" s="1"/>
  <c r="Q2260" i="1"/>
  <c r="R2260" i="1" s="1"/>
  <c r="S2261" i="1"/>
  <c r="T2261" i="1"/>
  <c r="G2261" i="1"/>
  <c r="H2261" i="1" s="1"/>
  <c r="D2262" i="1" l="1"/>
  <c r="O2262" i="1"/>
  <c r="N2261" i="1"/>
  <c r="E2262" i="1"/>
  <c r="F2263" i="1" s="1"/>
  <c r="A2263" i="1"/>
  <c r="I2274" i="1"/>
  <c r="C2193" i="1"/>
  <c r="P2192" i="1"/>
  <c r="B2192" i="1" s="1"/>
  <c r="S2262" i="1"/>
  <c r="J2262" i="1"/>
  <c r="K2262" i="1" s="1"/>
  <c r="L2262" i="1" s="1"/>
  <c r="M2262" i="1" s="1"/>
  <c r="Q2261" i="1"/>
  <c r="R2261" i="1" s="1"/>
  <c r="T2262" i="1"/>
  <c r="G2262" i="1"/>
  <c r="H2262" i="1" s="1"/>
  <c r="D2263" i="1" l="1"/>
  <c r="O2263" i="1"/>
  <c r="N2262" i="1"/>
  <c r="S2263" i="1"/>
  <c r="J2263" i="1"/>
  <c r="K2263" i="1" s="1"/>
  <c r="L2263" i="1" s="1"/>
  <c r="M2263" i="1" s="1"/>
  <c r="Q2262" i="1"/>
  <c r="R2262" i="1" s="1"/>
  <c r="T2263" i="1"/>
  <c r="G2263" i="1"/>
  <c r="H2263" i="1" s="1"/>
  <c r="C2194" i="1"/>
  <c r="P2193" i="1"/>
  <c r="B2193" i="1" s="1"/>
  <c r="I2275" i="1"/>
  <c r="E2263" i="1"/>
  <c r="F2264" i="1" s="1"/>
  <c r="A2264" i="1"/>
  <c r="D2264" i="1" l="1"/>
  <c r="O2264" i="1"/>
  <c r="N2263" i="1"/>
  <c r="E2264" i="1"/>
  <c r="F2265" i="1" s="1"/>
  <c r="A2265" i="1"/>
  <c r="I2276" i="1"/>
  <c r="J2264" i="1"/>
  <c r="K2264" i="1" s="1"/>
  <c r="L2264" i="1" s="1"/>
  <c r="M2264" i="1" s="1"/>
  <c r="T2264" i="1"/>
  <c r="Q2263" i="1"/>
  <c r="R2263" i="1" s="1"/>
  <c r="S2264" i="1"/>
  <c r="G2264" i="1"/>
  <c r="H2264" i="1" s="1"/>
  <c r="C2195" i="1"/>
  <c r="P2194" i="1"/>
  <c r="B2194" i="1" s="1"/>
  <c r="D2265" i="1" l="1"/>
  <c r="O2265" i="1"/>
  <c r="E2265" i="1"/>
  <c r="F2266" i="1" s="1"/>
  <c r="A2266" i="1"/>
  <c r="C2196" i="1"/>
  <c r="P2195" i="1"/>
  <c r="B2195" i="1" s="1"/>
  <c r="I2277" i="1"/>
  <c r="J2265" i="1"/>
  <c r="K2265" i="1" s="1"/>
  <c r="L2265" i="1" s="1"/>
  <c r="M2265" i="1" s="1"/>
  <c r="Q2264" i="1"/>
  <c r="R2264" i="1" s="1"/>
  <c r="S2265" i="1"/>
  <c r="T2265" i="1"/>
  <c r="G2265" i="1"/>
  <c r="H2265" i="1" s="1"/>
  <c r="N2264" i="1"/>
  <c r="D2266" i="1" l="1"/>
  <c r="O2266" i="1"/>
  <c r="N2265" i="1"/>
  <c r="C2197" i="1"/>
  <c r="P2196" i="1"/>
  <c r="B2196" i="1" s="1"/>
  <c r="S2266" i="1"/>
  <c r="T2266" i="1"/>
  <c r="J2266" i="1"/>
  <c r="K2266" i="1" s="1"/>
  <c r="L2266" i="1" s="1"/>
  <c r="M2266" i="1" s="1"/>
  <c r="Q2265" i="1"/>
  <c r="R2265" i="1" s="1"/>
  <c r="G2266" i="1"/>
  <c r="H2266" i="1" s="1"/>
  <c r="I2278" i="1"/>
  <c r="E2266" i="1"/>
  <c r="F2267" i="1" s="1"/>
  <c r="A2267" i="1"/>
  <c r="D2267" i="1" l="1"/>
  <c r="O2267" i="1"/>
  <c r="I2279" i="1"/>
  <c r="E2267" i="1"/>
  <c r="F2268" i="1" s="1"/>
  <c r="A2268" i="1"/>
  <c r="N2266" i="1"/>
  <c r="T2267" i="1"/>
  <c r="S2267" i="1"/>
  <c r="Q2266" i="1"/>
  <c r="R2266" i="1" s="1"/>
  <c r="J2267" i="1"/>
  <c r="K2267" i="1" s="1"/>
  <c r="L2267" i="1" s="1"/>
  <c r="M2267" i="1" s="1"/>
  <c r="G2267" i="1"/>
  <c r="H2267" i="1" s="1"/>
  <c r="C2198" i="1"/>
  <c r="P2197" i="1"/>
  <c r="B2197" i="1" s="1"/>
  <c r="D2268" i="1" l="1"/>
  <c r="O2268" i="1"/>
  <c r="C2199" i="1"/>
  <c r="P2198" i="1"/>
  <c r="B2198" i="1" s="1"/>
  <c r="E2268" i="1"/>
  <c r="F2269" i="1" s="1"/>
  <c r="A2269" i="1"/>
  <c r="I2280" i="1"/>
  <c r="N2267" i="1"/>
  <c r="T2268" i="1"/>
  <c r="S2268" i="1"/>
  <c r="Q2267" i="1"/>
  <c r="R2267" i="1" s="1"/>
  <c r="J2268" i="1"/>
  <c r="K2268" i="1" s="1"/>
  <c r="L2268" i="1" s="1"/>
  <c r="M2268" i="1" s="1"/>
  <c r="G2268" i="1"/>
  <c r="H2268" i="1" s="1"/>
  <c r="D2269" i="1" l="1"/>
  <c r="O2269" i="1"/>
  <c r="N2268" i="1"/>
  <c r="I2281" i="1"/>
  <c r="J2269" i="1"/>
  <c r="K2269" i="1" s="1"/>
  <c r="L2269" i="1" s="1"/>
  <c r="M2269" i="1" s="1"/>
  <c r="T2269" i="1"/>
  <c r="Q2268" i="1"/>
  <c r="R2268" i="1" s="1"/>
  <c r="S2269" i="1"/>
  <c r="G2269" i="1"/>
  <c r="H2269" i="1" s="1"/>
  <c r="C2200" i="1"/>
  <c r="P2199" i="1"/>
  <c r="B2199" i="1" s="1"/>
  <c r="E2269" i="1"/>
  <c r="F2270" i="1" s="1"/>
  <c r="A2270" i="1"/>
  <c r="D2270" i="1" l="1"/>
  <c r="O2270" i="1"/>
  <c r="T2270" i="1"/>
  <c r="S2270" i="1"/>
  <c r="Q2269" i="1"/>
  <c r="R2269" i="1" s="1"/>
  <c r="J2270" i="1"/>
  <c r="K2270" i="1" s="1"/>
  <c r="L2270" i="1" s="1"/>
  <c r="M2270" i="1" s="1"/>
  <c r="G2270" i="1"/>
  <c r="H2270" i="1" s="1"/>
  <c r="I2282" i="1"/>
  <c r="C2201" i="1"/>
  <c r="P2200" i="1"/>
  <c r="B2200" i="1" s="1"/>
  <c r="E2270" i="1"/>
  <c r="F2271" i="1" s="1"/>
  <c r="A2271" i="1"/>
  <c r="N2269" i="1"/>
  <c r="D2271" i="1" l="1"/>
  <c r="O2271" i="1"/>
  <c r="A2272" i="1"/>
  <c r="E2271" i="1"/>
  <c r="F2272" i="1" s="1"/>
  <c r="J2271" i="1"/>
  <c r="K2271" i="1" s="1"/>
  <c r="L2271" i="1" s="1"/>
  <c r="M2271" i="1" s="1"/>
  <c r="T2271" i="1"/>
  <c r="Q2270" i="1"/>
  <c r="R2270" i="1" s="1"/>
  <c r="S2271" i="1"/>
  <c r="G2271" i="1"/>
  <c r="H2271" i="1" s="1"/>
  <c r="I2283" i="1"/>
  <c r="C2202" i="1"/>
  <c r="P2201" i="1"/>
  <c r="B2201" i="1" s="1"/>
  <c r="N2270" i="1"/>
  <c r="D2272" i="1" l="1"/>
  <c r="O2272" i="1"/>
  <c r="N2271" i="1"/>
  <c r="E2272" i="1"/>
  <c r="F2273" i="1" s="1"/>
  <c r="A2273" i="1"/>
  <c r="C2203" i="1"/>
  <c r="P2202" i="1"/>
  <c r="B2202" i="1" s="1"/>
  <c r="I2284" i="1"/>
  <c r="T2272" i="1"/>
  <c r="S2272" i="1"/>
  <c r="Q2271" i="1"/>
  <c r="R2271" i="1" s="1"/>
  <c r="J2272" i="1"/>
  <c r="K2272" i="1" s="1"/>
  <c r="L2272" i="1" s="1"/>
  <c r="M2272" i="1" s="1"/>
  <c r="G2272" i="1"/>
  <c r="H2272" i="1" s="1"/>
  <c r="D2273" i="1" l="1"/>
  <c r="O2273" i="1"/>
  <c r="N2272" i="1"/>
  <c r="I2285" i="1"/>
  <c r="C2204" i="1"/>
  <c r="P2203" i="1"/>
  <c r="B2203" i="1" s="1"/>
  <c r="A2274" i="1"/>
  <c r="E2273" i="1"/>
  <c r="F2274" i="1" s="1"/>
  <c r="T2273" i="1"/>
  <c r="J2273" i="1"/>
  <c r="K2273" i="1" s="1"/>
  <c r="L2273" i="1" s="1"/>
  <c r="M2273" i="1" s="1"/>
  <c r="S2273" i="1"/>
  <c r="Q2272" i="1"/>
  <c r="R2272" i="1" s="1"/>
  <c r="G2273" i="1"/>
  <c r="H2273" i="1" s="1"/>
  <c r="D2274" i="1" l="1"/>
  <c r="O2274" i="1"/>
  <c r="N2273" i="1"/>
  <c r="E2274" i="1"/>
  <c r="F2275" i="1" s="1"/>
  <c r="A2275" i="1"/>
  <c r="I2286" i="1"/>
  <c r="J2274" i="1"/>
  <c r="K2274" i="1" s="1"/>
  <c r="L2274" i="1" s="1"/>
  <c r="M2274" i="1" s="1"/>
  <c r="Q2273" i="1"/>
  <c r="R2273" i="1" s="1"/>
  <c r="S2274" i="1"/>
  <c r="T2274" i="1"/>
  <c r="G2274" i="1"/>
  <c r="H2274" i="1" s="1"/>
  <c r="C2205" i="1"/>
  <c r="P2204" i="1"/>
  <c r="B2204" i="1" s="1"/>
  <c r="D2275" i="1" l="1"/>
  <c r="O2275" i="1"/>
  <c r="J2275" i="1"/>
  <c r="K2275" i="1" s="1"/>
  <c r="L2275" i="1" s="1"/>
  <c r="M2275" i="1" s="1"/>
  <c r="T2275" i="1"/>
  <c r="Q2274" i="1"/>
  <c r="R2274" i="1" s="1"/>
  <c r="S2275" i="1"/>
  <c r="G2275" i="1"/>
  <c r="H2275" i="1" s="1"/>
  <c r="C2206" i="1"/>
  <c r="P2205" i="1"/>
  <c r="B2205" i="1" s="1"/>
  <c r="I2287" i="1"/>
  <c r="N2274" i="1"/>
  <c r="E2275" i="1"/>
  <c r="F2276" i="1" s="1"/>
  <c r="A2276" i="1"/>
  <c r="D2276" i="1" l="1"/>
  <c r="O2276" i="1"/>
  <c r="E2276" i="1"/>
  <c r="F2277" i="1" s="1"/>
  <c r="A2277" i="1"/>
  <c r="T2276" i="1"/>
  <c r="S2276" i="1"/>
  <c r="Q2275" i="1"/>
  <c r="R2275" i="1" s="1"/>
  <c r="J2276" i="1"/>
  <c r="K2276" i="1" s="1"/>
  <c r="L2276" i="1" s="1"/>
  <c r="M2276" i="1" s="1"/>
  <c r="G2276" i="1"/>
  <c r="H2276" i="1" s="1"/>
  <c r="C2207" i="1"/>
  <c r="P2206" i="1"/>
  <c r="B2206" i="1" s="1"/>
  <c r="I2288" i="1"/>
  <c r="N2275" i="1"/>
  <c r="D2277" i="1" l="1"/>
  <c r="O2277" i="1"/>
  <c r="N2276" i="1"/>
  <c r="C2208" i="1"/>
  <c r="P2207" i="1"/>
  <c r="B2207" i="1" s="1"/>
  <c r="T2277" i="1"/>
  <c r="J2277" i="1"/>
  <c r="K2277" i="1" s="1"/>
  <c r="L2277" i="1" s="1"/>
  <c r="M2277" i="1" s="1"/>
  <c r="S2277" i="1"/>
  <c r="Q2276" i="1"/>
  <c r="R2276" i="1" s="1"/>
  <c r="G2277" i="1"/>
  <c r="H2277" i="1" s="1"/>
  <c r="I2289" i="1"/>
  <c r="E2277" i="1"/>
  <c r="F2278" i="1" s="1"/>
  <c r="A2278" i="1"/>
  <c r="D2278" i="1" l="1"/>
  <c r="O2278" i="1"/>
  <c r="N2277" i="1"/>
  <c r="I2290" i="1"/>
  <c r="S2278" i="1"/>
  <c r="T2278" i="1"/>
  <c r="Q2277" i="1"/>
  <c r="R2277" i="1" s="1"/>
  <c r="J2278" i="1"/>
  <c r="K2278" i="1" s="1"/>
  <c r="L2278" i="1" s="1"/>
  <c r="M2278" i="1" s="1"/>
  <c r="G2278" i="1"/>
  <c r="H2278" i="1" s="1"/>
  <c r="A2279" i="1"/>
  <c r="E2278" i="1"/>
  <c r="F2279" i="1" s="1"/>
  <c r="C2209" i="1"/>
  <c r="P2208" i="1"/>
  <c r="B2208" i="1" s="1"/>
  <c r="D2279" i="1" l="1"/>
  <c r="O2279" i="1"/>
  <c r="C2210" i="1"/>
  <c r="P2209" i="1"/>
  <c r="B2209" i="1" s="1"/>
  <c r="E2279" i="1"/>
  <c r="F2280" i="1" s="1"/>
  <c r="A2280" i="1"/>
  <c r="I2291" i="1"/>
  <c r="N2278" i="1"/>
  <c r="T2279" i="1"/>
  <c r="S2279" i="1"/>
  <c r="Q2278" i="1"/>
  <c r="R2278" i="1" s="1"/>
  <c r="J2279" i="1"/>
  <c r="K2279" i="1" s="1"/>
  <c r="L2279" i="1" s="1"/>
  <c r="M2279" i="1" s="1"/>
  <c r="G2279" i="1"/>
  <c r="H2279" i="1" s="1"/>
  <c r="D2280" i="1" l="1"/>
  <c r="O2280" i="1"/>
  <c r="N2279" i="1"/>
  <c r="E2280" i="1"/>
  <c r="F2281" i="1" s="1"/>
  <c r="A2281" i="1"/>
  <c r="I2292" i="1"/>
  <c r="J2280" i="1"/>
  <c r="K2280" i="1" s="1"/>
  <c r="L2280" i="1" s="1"/>
  <c r="M2280" i="1" s="1"/>
  <c r="T2280" i="1"/>
  <c r="Q2279" i="1"/>
  <c r="R2279" i="1" s="1"/>
  <c r="S2280" i="1"/>
  <c r="G2280" i="1"/>
  <c r="H2280" i="1" s="1"/>
  <c r="C2211" i="1"/>
  <c r="P2210" i="1"/>
  <c r="B2210" i="1" s="1"/>
  <c r="D2281" i="1" l="1"/>
  <c r="O2281" i="1"/>
  <c r="C2212" i="1"/>
  <c r="P2211" i="1"/>
  <c r="B2211" i="1" s="1"/>
  <c r="N2280" i="1"/>
  <c r="A2282" i="1"/>
  <c r="E2281" i="1"/>
  <c r="F2282" i="1" s="1"/>
  <c r="I2293" i="1"/>
  <c r="Q2280" i="1"/>
  <c r="R2280" i="1" s="1"/>
  <c r="T2281" i="1"/>
  <c r="S2281" i="1"/>
  <c r="J2281" i="1"/>
  <c r="K2281" i="1" s="1"/>
  <c r="L2281" i="1" s="1"/>
  <c r="M2281" i="1" s="1"/>
  <c r="G2281" i="1"/>
  <c r="H2281" i="1" s="1"/>
  <c r="D2282" i="1" l="1"/>
  <c r="E2282" i="1" s="1"/>
  <c r="F2283" i="1" s="1"/>
  <c r="O2282" i="1"/>
  <c r="N2281" i="1"/>
  <c r="Q2281" i="1"/>
  <c r="R2281" i="1" s="1"/>
  <c r="S2282" i="1"/>
  <c r="T2282" i="1"/>
  <c r="J2282" i="1"/>
  <c r="K2282" i="1" s="1"/>
  <c r="L2282" i="1" s="1"/>
  <c r="M2282" i="1" s="1"/>
  <c r="G2282" i="1"/>
  <c r="H2282" i="1" s="1"/>
  <c r="I2294" i="1"/>
  <c r="C2213" i="1"/>
  <c r="P2212" i="1"/>
  <c r="B2212" i="1" s="1"/>
  <c r="A2283" i="1"/>
  <c r="D2283" i="1" l="1"/>
  <c r="O2283" i="1"/>
  <c r="I2295" i="1"/>
  <c r="Q2282" i="1"/>
  <c r="R2282" i="1" s="1"/>
  <c r="S2283" i="1"/>
  <c r="J2283" i="1"/>
  <c r="K2283" i="1" s="1"/>
  <c r="L2283" i="1" s="1"/>
  <c r="M2283" i="1" s="1"/>
  <c r="T2283" i="1"/>
  <c r="G2283" i="1"/>
  <c r="H2283" i="1" s="1"/>
  <c r="E2283" i="1"/>
  <c r="F2284" i="1" s="1"/>
  <c r="A2284" i="1"/>
  <c r="C2214" i="1"/>
  <c r="P2213" i="1"/>
  <c r="B2213" i="1" s="1"/>
  <c r="N2282" i="1"/>
  <c r="D2284" i="1" l="1"/>
  <c r="O2284" i="1"/>
  <c r="C2215" i="1"/>
  <c r="P2214" i="1"/>
  <c r="B2214" i="1" s="1"/>
  <c r="Q2283" i="1"/>
  <c r="R2283" i="1" s="1"/>
  <c r="J2284" i="1"/>
  <c r="K2284" i="1" s="1"/>
  <c r="L2284" i="1" s="1"/>
  <c r="M2284" i="1" s="1"/>
  <c r="T2284" i="1"/>
  <c r="S2284" i="1"/>
  <c r="G2284" i="1"/>
  <c r="H2284" i="1" s="1"/>
  <c r="N2283" i="1"/>
  <c r="A2285" i="1"/>
  <c r="E2284" i="1"/>
  <c r="F2285" i="1" s="1"/>
  <c r="I2296" i="1"/>
  <c r="D2285" i="1" l="1"/>
  <c r="O2285" i="1"/>
  <c r="N2284" i="1"/>
  <c r="Q2284" i="1"/>
  <c r="R2284" i="1" s="1"/>
  <c r="T2285" i="1"/>
  <c r="J2285" i="1"/>
  <c r="K2285" i="1" s="1"/>
  <c r="L2285" i="1" s="1"/>
  <c r="M2285" i="1" s="1"/>
  <c r="S2285" i="1"/>
  <c r="G2285" i="1"/>
  <c r="H2285" i="1" s="1"/>
  <c r="C2216" i="1"/>
  <c r="P2215" i="1"/>
  <c r="B2215" i="1" s="1"/>
  <c r="I2297" i="1"/>
  <c r="A2286" i="1"/>
  <c r="E2285" i="1"/>
  <c r="F2286" i="1" s="1"/>
  <c r="D2286" i="1" l="1"/>
  <c r="O2286" i="1"/>
  <c r="Q2285" i="1"/>
  <c r="R2285" i="1" s="1"/>
  <c r="S2286" i="1"/>
  <c r="T2286" i="1"/>
  <c r="J2286" i="1"/>
  <c r="K2286" i="1" s="1"/>
  <c r="L2286" i="1" s="1"/>
  <c r="M2286" i="1" s="1"/>
  <c r="G2286" i="1"/>
  <c r="H2286" i="1" s="1"/>
  <c r="I2298" i="1"/>
  <c r="N2285" i="1"/>
  <c r="E2286" i="1"/>
  <c r="F2287" i="1" s="1"/>
  <c r="A2287" i="1"/>
  <c r="C2217" i="1"/>
  <c r="P2216" i="1"/>
  <c r="B2216" i="1" s="1"/>
  <c r="D2287" i="1" l="1"/>
  <c r="O2287" i="1"/>
  <c r="I2299" i="1"/>
  <c r="Q2286" i="1"/>
  <c r="R2286" i="1" s="1"/>
  <c r="T2287" i="1"/>
  <c r="S2287" i="1"/>
  <c r="J2287" i="1"/>
  <c r="K2287" i="1" s="1"/>
  <c r="L2287" i="1" s="1"/>
  <c r="M2287" i="1" s="1"/>
  <c r="N2286" i="1"/>
  <c r="G2287" i="1"/>
  <c r="H2287" i="1" s="1"/>
  <c r="C2218" i="1"/>
  <c r="P2217" i="1"/>
  <c r="B2217" i="1" s="1"/>
  <c r="E2287" i="1"/>
  <c r="F2288" i="1" s="1"/>
  <c r="A2288" i="1"/>
  <c r="D2288" i="1" l="1"/>
  <c r="O2288" i="1"/>
  <c r="N2287" i="1"/>
  <c r="Q2287" i="1"/>
  <c r="R2287" i="1" s="1"/>
  <c r="S2288" i="1"/>
  <c r="J2288" i="1"/>
  <c r="K2288" i="1" s="1"/>
  <c r="L2288" i="1" s="1"/>
  <c r="M2288" i="1" s="1"/>
  <c r="T2288" i="1"/>
  <c r="G2288" i="1"/>
  <c r="H2288" i="1" s="1"/>
  <c r="E2288" i="1"/>
  <c r="F2289" i="1" s="1"/>
  <c r="A2289" i="1"/>
  <c r="C2219" i="1"/>
  <c r="P2218" i="1"/>
  <c r="B2218" i="1" s="1"/>
  <c r="I2300" i="1"/>
  <c r="D2289" i="1" l="1"/>
  <c r="O2289" i="1"/>
  <c r="E2289" i="1"/>
  <c r="F2290" i="1" s="1"/>
  <c r="A2290" i="1"/>
  <c r="Q2288" i="1"/>
  <c r="R2288" i="1" s="1"/>
  <c r="J2289" i="1"/>
  <c r="K2289" i="1" s="1"/>
  <c r="L2289" i="1" s="1"/>
  <c r="M2289" i="1" s="1"/>
  <c r="T2289" i="1"/>
  <c r="S2289" i="1"/>
  <c r="G2289" i="1"/>
  <c r="H2289" i="1" s="1"/>
  <c r="N2288" i="1"/>
  <c r="I2301" i="1"/>
  <c r="C2220" i="1"/>
  <c r="P2219" i="1"/>
  <c r="B2219" i="1" s="1"/>
  <c r="D2290" i="1" l="1"/>
  <c r="O2290" i="1"/>
  <c r="N2289" i="1"/>
  <c r="A2291" i="1"/>
  <c r="E2290" i="1"/>
  <c r="F2291" i="1" s="1"/>
  <c r="C2221" i="1"/>
  <c r="P2220" i="1"/>
  <c r="B2220" i="1" s="1"/>
  <c r="I2302" i="1"/>
  <c r="Q2289" i="1"/>
  <c r="R2289" i="1" s="1"/>
  <c r="T2290" i="1"/>
  <c r="S2290" i="1"/>
  <c r="J2290" i="1"/>
  <c r="K2290" i="1" s="1"/>
  <c r="L2290" i="1" s="1"/>
  <c r="M2290" i="1" s="1"/>
  <c r="G2290" i="1"/>
  <c r="H2290" i="1" s="1"/>
  <c r="D2291" i="1" l="1"/>
  <c r="O2291" i="1"/>
  <c r="N2290" i="1"/>
  <c r="A2292" i="1"/>
  <c r="E2291" i="1"/>
  <c r="F2292" i="1" s="1"/>
  <c r="Q2290" i="1"/>
  <c r="R2290" i="1" s="1"/>
  <c r="S2291" i="1"/>
  <c r="T2291" i="1"/>
  <c r="J2291" i="1"/>
  <c r="K2291" i="1" s="1"/>
  <c r="L2291" i="1" s="1"/>
  <c r="M2291" i="1" s="1"/>
  <c r="G2291" i="1"/>
  <c r="H2291" i="1" s="1"/>
  <c r="I2303" i="1"/>
  <c r="C2222" i="1"/>
  <c r="P2221" i="1"/>
  <c r="B2221" i="1" s="1"/>
  <c r="D2292" i="1" l="1"/>
  <c r="O2292" i="1"/>
  <c r="Q2291" i="1"/>
  <c r="R2291" i="1" s="1"/>
  <c r="S2292" i="1"/>
  <c r="J2292" i="1"/>
  <c r="K2292" i="1" s="1"/>
  <c r="L2292" i="1" s="1"/>
  <c r="M2292" i="1" s="1"/>
  <c r="T2292" i="1"/>
  <c r="G2292" i="1"/>
  <c r="H2292" i="1" s="1"/>
  <c r="N2291" i="1"/>
  <c r="C2223" i="1"/>
  <c r="P2222" i="1"/>
  <c r="B2222" i="1" s="1"/>
  <c r="I2304" i="1"/>
  <c r="A2293" i="1"/>
  <c r="E2292" i="1"/>
  <c r="F2293" i="1" s="1"/>
  <c r="D2293" i="1" l="1"/>
  <c r="O2293" i="1"/>
  <c r="E2293" i="1"/>
  <c r="F2294" i="1" s="1"/>
  <c r="A2294" i="1"/>
  <c r="Q2292" i="1"/>
  <c r="R2292" i="1" s="1"/>
  <c r="T2293" i="1"/>
  <c r="S2293" i="1"/>
  <c r="J2293" i="1"/>
  <c r="K2293" i="1" s="1"/>
  <c r="L2293" i="1" s="1"/>
  <c r="M2293" i="1" s="1"/>
  <c r="G2293" i="1"/>
  <c r="H2293" i="1" s="1"/>
  <c r="C2224" i="1"/>
  <c r="P2223" i="1"/>
  <c r="B2223" i="1" s="1"/>
  <c r="I2305" i="1"/>
  <c r="N2292" i="1"/>
  <c r="D2294" i="1" l="1"/>
  <c r="O2294" i="1"/>
  <c r="I2306" i="1"/>
  <c r="C2225" i="1"/>
  <c r="P2224" i="1"/>
  <c r="B2224" i="1" s="1"/>
  <c r="A2295" i="1"/>
  <c r="E2294" i="1"/>
  <c r="F2295" i="1" s="1"/>
  <c r="Q2293" i="1"/>
  <c r="R2293" i="1" s="1"/>
  <c r="T2294" i="1"/>
  <c r="S2294" i="1"/>
  <c r="J2294" i="1"/>
  <c r="K2294" i="1" s="1"/>
  <c r="L2294" i="1" s="1"/>
  <c r="M2294" i="1" s="1"/>
  <c r="G2294" i="1"/>
  <c r="H2294" i="1" s="1"/>
  <c r="N2293" i="1"/>
  <c r="D2295" i="1" l="1"/>
  <c r="O2295" i="1"/>
  <c r="N2294" i="1"/>
  <c r="E2295" i="1"/>
  <c r="F2296" i="1" s="1"/>
  <c r="A2296" i="1"/>
  <c r="Q2294" i="1"/>
  <c r="R2294" i="1" s="1"/>
  <c r="S2295" i="1"/>
  <c r="J2295" i="1"/>
  <c r="K2295" i="1" s="1"/>
  <c r="L2295" i="1" s="1"/>
  <c r="M2295" i="1" s="1"/>
  <c r="T2295" i="1"/>
  <c r="G2295" i="1"/>
  <c r="H2295" i="1" s="1"/>
  <c r="I2307" i="1"/>
  <c r="C2226" i="1"/>
  <c r="P2225" i="1"/>
  <c r="B2225" i="1" s="1"/>
  <c r="D2296" i="1" l="1"/>
  <c r="O2296" i="1"/>
  <c r="N2295" i="1"/>
  <c r="I2308" i="1"/>
  <c r="Q2295" i="1"/>
  <c r="R2295" i="1" s="1"/>
  <c r="J2296" i="1"/>
  <c r="K2296" i="1" s="1"/>
  <c r="L2296" i="1" s="1"/>
  <c r="M2296" i="1" s="1"/>
  <c r="T2296" i="1"/>
  <c r="S2296" i="1"/>
  <c r="G2296" i="1"/>
  <c r="H2296" i="1" s="1"/>
  <c r="C2227" i="1"/>
  <c r="P2226" i="1"/>
  <c r="B2226" i="1" s="1"/>
  <c r="E2296" i="1"/>
  <c r="F2297" i="1" s="1"/>
  <c r="A2297" i="1"/>
  <c r="D2297" i="1" l="1"/>
  <c r="O2297" i="1"/>
  <c r="N2296" i="1"/>
  <c r="Q2296" i="1"/>
  <c r="R2296" i="1" s="1"/>
  <c r="T2297" i="1"/>
  <c r="S2297" i="1"/>
  <c r="J2297" i="1"/>
  <c r="K2297" i="1" s="1"/>
  <c r="L2297" i="1" s="1"/>
  <c r="M2297" i="1" s="1"/>
  <c r="G2297" i="1"/>
  <c r="H2297" i="1" s="1"/>
  <c r="C2228" i="1"/>
  <c r="P2227" i="1"/>
  <c r="B2227" i="1" s="1"/>
  <c r="E2297" i="1"/>
  <c r="F2298" i="1" s="1"/>
  <c r="A2298" i="1"/>
  <c r="I2309" i="1"/>
  <c r="D2298" i="1" l="1"/>
  <c r="O2298" i="1"/>
  <c r="Q2297" i="1"/>
  <c r="R2297" i="1" s="1"/>
  <c r="J2298" i="1"/>
  <c r="K2298" i="1" s="1"/>
  <c r="L2298" i="1" s="1"/>
  <c r="M2298" i="1" s="1"/>
  <c r="S2298" i="1"/>
  <c r="T2298" i="1"/>
  <c r="G2298" i="1"/>
  <c r="H2298" i="1" s="1"/>
  <c r="C2229" i="1"/>
  <c r="P2228" i="1"/>
  <c r="B2228" i="1" s="1"/>
  <c r="E2298" i="1"/>
  <c r="F2299" i="1" s="1"/>
  <c r="A2299" i="1"/>
  <c r="N2297" i="1"/>
  <c r="I2310" i="1"/>
  <c r="D2299" i="1" l="1"/>
  <c r="O2299" i="1"/>
  <c r="Q2298" i="1"/>
  <c r="R2298" i="1" s="1"/>
  <c r="S2299" i="1"/>
  <c r="T2299" i="1"/>
  <c r="J2299" i="1"/>
  <c r="K2299" i="1" s="1"/>
  <c r="L2299" i="1" s="1"/>
  <c r="M2299" i="1" s="1"/>
  <c r="G2299" i="1"/>
  <c r="H2299" i="1" s="1"/>
  <c r="C2230" i="1"/>
  <c r="P2229" i="1"/>
  <c r="B2229" i="1" s="1"/>
  <c r="I2311" i="1"/>
  <c r="N2298" i="1"/>
  <c r="E2299" i="1"/>
  <c r="F2300" i="1" s="1"/>
  <c r="A2300" i="1"/>
  <c r="D2300" i="1" l="1"/>
  <c r="O2300" i="1"/>
  <c r="Q2299" i="1"/>
  <c r="R2299" i="1" s="1"/>
  <c r="S2300" i="1"/>
  <c r="J2300" i="1"/>
  <c r="K2300" i="1" s="1"/>
  <c r="L2300" i="1" s="1"/>
  <c r="M2300" i="1" s="1"/>
  <c r="T2300" i="1"/>
  <c r="G2300" i="1"/>
  <c r="H2300" i="1" s="1"/>
  <c r="C2231" i="1"/>
  <c r="P2230" i="1"/>
  <c r="B2230" i="1" s="1"/>
  <c r="A2301" i="1"/>
  <c r="E2300" i="1"/>
  <c r="F2301" i="1" s="1"/>
  <c r="I2312" i="1"/>
  <c r="N2299" i="1"/>
  <c r="D2301" i="1" l="1"/>
  <c r="O2301" i="1"/>
  <c r="C2232" i="1"/>
  <c r="P2231" i="1"/>
  <c r="B2231" i="1" s="1"/>
  <c r="N2300" i="1"/>
  <c r="E2301" i="1"/>
  <c r="F2302" i="1" s="1"/>
  <c r="A2302" i="1"/>
  <c r="I2313" i="1"/>
  <c r="Q2300" i="1"/>
  <c r="R2300" i="1" s="1"/>
  <c r="T2301" i="1"/>
  <c r="S2301" i="1"/>
  <c r="J2301" i="1"/>
  <c r="K2301" i="1" s="1"/>
  <c r="L2301" i="1" s="1"/>
  <c r="M2301" i="1" s="1"/>
  <c r="G2301" i="1"/>
  <c r="H2301" i="1" s="1"/>
  <c r="D2302" i="1" l="1"/>
  <c r="O2302" i="1"/>
  <c r="N2301" i="1"/>
  <c r="C2233" i="1"/>
  <c r="P2232" i="1"/>
  <c r="B2232" i="1" s="1"/>
  <c r="Q2301" i="1"/>
  <c r="R2301" i="1" s="1"/>
  <c r="T2302" i="1"/>
  <c r="J2302" i="1"/>
  <c r="K2302" i="1" s="1"/>
  <c r="L2302" i="1" s="1"/>
  <c r="M2302" i="1" s="1"/>
  <c r="S2302" i="1"/>
  <c r="G2302" i="1"/>
  <c r="H2302" i="1" s="1"/>
  <c r="I2314" i="1"/>
  <c r="E2302" i="1"/>
  <c r="F2303" i="1" s="1"/>
  <c r="A2303" i="1"/>
  <c r="D2303" i="1" l="1"/>
  <c r="O2303" i="1"/>
  <c r="N2302" i="1"/>
  <c r="A2304" i="1"/>
  <c r="E2303" i="1"/>
  <c r="F2304" i="1" s="1"/>
  <c r="I2315" i="1"/>
  <c r="C2234" i="1"/>
  <c r="P2233" i="1"/>
  <c r="B2233" i="1" s="1"/>
  <c r="Q2302" i="1"/>
  <c r="R2302" i="1" s="1"/>
  <c r="S2303" i="1"/>
  <c r="T2303" i="1"/>
  <c r="J2303" i="1"/>
  <c r="K2303" i="1" s="1"/>
  <c r="L2303" i="1" s="1"/>
  <c r="M2303" i="1" s="1"/>
  <c r="G2303" i="1"/>
  <c r="H2303" i="1" s="1"/>
  <c r="D2304" i="1" l="1"/>
  <c r="O2304" i="1"/>
  <c r="N2303" i="1"/>
  <c r="I2316" i="1"/>
  <c r="A2305" i="1"/>
  <c r="E2304" i="1"/>
  <c r="F2305" i="1" s="1"/>
  <c r="C2235" i="1"/>
  <c r="P2234" i="1"/>
  <c r="B2234" i="1" s="1"/>
  <c r="Q2303" i="1"/>
  <c r="R2303" i="1" s="1"/>
  <c r="J2304" i="1"/>
  <c r="K2304" i="1" s="1"/>
  <c r="L2304" i="1" s="1"/>
  <c r="M2304" i="1" s="1"/>
  <c r="T2304" i="1"/>
  <c r="S2304" i="1"/>
  <c r="G2304" i="1"/>
  <c r="H2304" i="1" s="1"/>
  <c r="D2305" i="1" l="1"/>
  <c r="O2305" i="1"/>
  <c r="N2304" i="1"/>
  <c r="A2306" i="1"/>
  <c r="E2305" i="1"/>
  <c r="F2306" i="1" s="1"/>
  <c r="I2317" i="1"/>
  <c r="C2236" i="1"/>
  <c r="P2235" i="1"/>
  <c r="B2235" i="1" s="1"/>
  <c r="S2305" i="1"/>
  <c r="Q2304" i="1"/>
  <c r="R2304" i="1" s="1"/>
  <c r="J2305" i="1"/>
  <c r="K2305" i="1" s="1"/>
  <c r="L2305" i="1" s="1"/>
  <c r="M2305" i="1" s="1"/>
  <c r="T2305" i="1"/>
  <c r="G2305" i="1"/>
  <c r="H2305" i="1" s="1"/>
  <c r="D2306" i="1" l="1"/>
  <c r="O2306" i="1"/>
  <c r="N2305" i="1"/>
  <c r="J2306" i="1"/>
  <c r="K2306" i="1" s="1"/>
  <c r="L2306" i="1" s="1"/>
  <c r="M2306" i="1" s="1"/>
  <c r="S2306" i="1"/>
  <c r="Q2305" i="1"/>
  <c r="R2305" i="1" s="1"/>
  <c r="T2306" i="1"/>
  <c r="G2306" i="1"/>
  <c r="H2306" i="1" s="1"/>
  <c r="C2237" i="1"/>
  <c r="P2236" i="1"/>
  <c r="B2236" i="1" s="1"/>
  <c r="I2318" i="1"/>
  <c r="A2307" i="1"/>
  <c r="E2306" i="1"/>
  <c r="F2307" i="1" s="1"/>
  <c r="D2307" i="1" l="1"/>
  <c r="O2307" i="1"/>
  <c r="I2319" i="1"/>
  <c r="C2238" i="1"/>
  <c r="P2237" i="1"/>
  <c r="B2237" i="1" s="1"/>
  <c r="A2308" i="1"/>
  <c r="E2307" i="1"/>
  <c r="F2308" i="1" s="1"/>
  <c r="N2306" i="1"/>
  <c r="J2307" i="1"/>
  <c r="K2307" i="1" s="1"/>
  <c r="L2307" i="1" s="1"/>
  <c r="M2307" i="1" s="1"/>
  <c r="Q2306" i="1"/>
  <c r="R2306" i="1" s="1"/>
  <c r="S2307" i="1"/>
  <c r="T2307" i="1"/>
  <c r="G2307" i="1"/>
  <c r="H2307" i="1" s="1"/>
  <c r="D2308" i="1" l="1"/>
  <c r="O2308" i="1"/>
  <c r="N2307" i="1"/>
  <c r="E2308" i="1"/>
  <c r="F2309" i="1" s="1"/>
  <c r="A2309" i="1"/>
  <c r="C2239" i="1"/>
  <c r="P2238" i="1"/>
  <c r="B2238" i="1" s="1"/>
  <c r="S2308" i="1"/>
  <c r="Q2307" i="1"/>
  <c r="R2307" i="1" s="1"/>
  <c r="J2308" i="1"/>
  <c r="K2308" i="1" s="1"/>
  <c r="L2308" i="1" s="1"/>
  <c r="M2308" i="1" s="1"/>
  <c r="T2308" i="1"/>
  <c r="G2308" i="1"/>
  <c r="H2308" i="1" s="1"/>
  <c r="I2320" i="1"/>
  <c r="D2309" i="1" l="1"/>
  <c r="O2309" i="1"/>
  <c r="N2308" i="1"/>
  <c r="S2309" i="1"/>
  <c r="Q2308" i="1"/>
  <c r="R2308" i="1" s="1"/>
  <c r="J2309" i="1"/>
  <c r="K2309" i="1" s="1"/>
  <c r="L2309" i="1" s="1"/>
  <c r="M2309" i="1" s="1"/>
  <c r="T2309" i="1"/>
  <c r="G2309" i="1"/>
  <c r="H2309" i="1" s="1"/>
  <c r="A2310" i="1"/>
  <c r="E2309" i="1"/>
  <c r="F2310" i="1" s="1"/>
  <c r="I2321" i="1"/>
  <c r="C2240" i="1"/>
  <c r="P2239" i="1"/>
  <c r="B2239" i="1" s="1"/>
  <c r="D2310" i="1" l="1"/>
  <c r="O2310" i="1"/>
  <c r="N2309" i="1"/>
  <c r="A2311" i="1"/>
  <c r="E2310" i="1"/>
  <c r="F2311" i="1" s="1"/>
  <c r="C2241" i="1"/>
  <c r="P2240" i="1"/>
  <c r="B2240" i="1" s="1"/>
  <c r="S2310" i="1"/>
  <c r="Q2309" i="1"/>
  <c r="R2309" i="1" s="1"/>
  <c r="J2310" i="1"/>
  <c r="K2310" i="1" s="1"/>
  <c r="L2310" i="1" s="1"/>
  <c r="M2310" i="1" s="1"/>
  <c r="T2310" i="1"/>
  <c r="G2310" i="1"/>
  <c r="H2310" i="1" s="1"/>
  <c r="I2322" i="1"/>
  <c r="D2311" i="1" l="1"/>
  <c r="O2311" i="1"/>
  <c r="N2310" i="1"/>
  <c r="C2242" i="1"/>
  <c r="P2241" i="1"/>
  <c r="B2241" i="1" s="1"/>
  <c r="J2311" i="1"/>
  <c r="K2311" i="1" s="1"/>
  <c r="L2311" i="1" s="1"/>
  <c r="M2311" i="1" s="1"/>
  <c r="Q2310" i="1"/>
  <c r="R2310" i="1" s="1"/>
  <c r="T2311" i="1"/>
  <c r="S2311" i="1"/>
  <c r="G2311" i="1"/>
  <c r="H2311" i="1" s="1"/>
  <c r="I2323" i="1"/>
  <c r="A2312" i="1"/>
  <c r="E2311" i="1"/>
  <c r="F2312" i="1" s="1"/>
  <c r="D2312" i="1" l="1"/>
  <c r="O2312" i="1"/>
  <c r="N2311" i="1"/>
  <c r="A2313" i="1"/>
  <c r="E2312" i="1"/>
  <c r="F2313" i="1" s="1"/>
  <c r="C2243" i="1"/>
  <c r="P2242" i="1"/>
  <c r="B2242" i="1" s="1"/>
  <c r="S2312" i="1"/>
  <c r="Q2311" i="1"/>
  <c r="R2311" i="1" s="1"/>
  <c r="J2312" i="1"/>
  <c r="K2312" i="1" s="1"/>
  <c r="L2312" i="1" s="1"/>
  <c r="M2312" i="1" s="1"/>
  <c r="T2312" i="1"/>
  <c r="G2312" i="1"/>
  <c r="H2312" i="1" s="1"/>
  <c r="I2324" i="1"/>
  <c r="D2313" i="1" l="1"/>
  <c r="O2313" i="1"/>
  <c r="N2312" i="1"/>
  <c r="A2314" i="1"/>
  <c r="E2313" i="1"/>
  <c r="F2314" i="1" s="1"/>
  <c r="S2313" i="1"/>
  <c r="Q2312" i="1"/>
  <c r="R2312" i="1" s="1"/>
  <c r="J2313" i="1"/>
  <c r="K2313" i="1" s="1"/>
  <c r="L2313" i="1" s="1"/>
  <c r="M2313" i="1" s="1"/>
  <c r="T2313" i="1"/>
  <c r="G2313" i="1"/>
  <c r="H2313" i="1" s="1"/>
  <c r="I2325" i="1"/>
  <c r="C2244" i="1"/>
  <c r="P2243" i="1"/>
  <c r="B2243" i="1" s="1"/>
  <c r="D2314" i="1" l="1"/>
  <c r="O2314" i="1"/>
  <c r="I2326" i="1"/>
  <c r="E2314" i="1"/>
  <c r="F2315" i="1" s="1"/>
  <c r="A2315" i="1"/>
  <c r="S2314" i="1"/>
  <c r="Q2313" i="1"/>
  <c r="R2313" i="1" s="1"/>
  <c r="J2314" i="1"/>
  <c r="K2314" i="1" s="1"/>
  <c r="L2314" i="1" s="1"/>
  <c r="M2314" i="1" s="1"/>
  <c r="T2314" i="1"/>
  <c r="G2314" i="1"/>
  <c r="H2314" i="1" s="1"/>
  <c r="C2245" i="1"/>
  <c r="P2244" i="1"/>
  <c r="B2244" i="1" s="1"/>
  <c r="N2313" i="1"/>
  <c r="D2315" i="1" l="1"/>
  <c r="O2315" i="1"/>
  <c r="C2246" i="1"/>
  <c r="P2245" i="1"/>
  <c r="B2245" i="1" s="1"/>
  <c r="T2315" i="1"/>
  <c r="Q2314" i="1"/>
  <c r="R2314" i="1" s="1"/>
  <c r="J2315" i="1"/>
  <c r="K2315" i="1" s="1"/>
  <c r="L2315" i="1" s="1"/>
  <c r="M2315" i="1" s="1"/>
  <c r="S2315" i="1"/>
  <c r="G2315" i="1"/>
  <c r="H2315" i="1" s="1"/>
  <c r="N2314" i="1"/>
  <c r="A2316" i="1"/>
  <c r="E2315" i="1"/>
  <c r="F2316" i="1" s="1"/>
  <c r="I2327" i="1"/>
  <c r="D2316" i="1" l="1"/>
  <c r="O2316" i="1"/>
  <c r="N2315" i="1"/>
  <c r="E2316" i="1"/>
  <c r="F2317" i="1" s="1"/>
  <c r="A2317" i="1"/>
  <c r="I2328" i="1"/>
  <c r="Q2315" i="1"/>
  <c r="R2315" i="1" s="1"/>
  <c r="S2316" i="1"/>
  <c r="T2316" i="1"/>
  <c r="J2316" i="1"/>
  <c r="K2316" i="1" s="1"/>
  <c r="L2316" i="1" s="1"/>
  <c r="M2316" i="1" s="1"/>
  <c r="G2316" i="1"/>
  <c r="H2316" i="1" s="1"/>
  <c r="C2247" i="1"/>
  <c r="P2246" i="1"/>
  <c r="B2246" i="1" s="1"/>
  <c r="D2317" i="1" l="1"/>
  <c r="O2317" i="1"/>
  <c r="C2248" i="1"/>
  <c r="P2247" i="1"/>
  <c r="B2247" i="1" s="1"/>
  <c r="I2329" i="1"/>
  <c r="E2317" i="1"/>
  <c r="F2318" i="1" s="1"/>
  <c r="A2318" i="1"/>
  <c r="N2316" i="1"/>
  <c r="J2317" i="1"/>
  <c r="K2317" i="1" s="1"/>
  <c r="L2317" i="1" s="1"/>
  <c r="M2317" i="1" s="1"/>
  <c r="Q2316" i="1"/>
  <c r="R2316" i="1" s="1"/>
  <c r="T2317" i="1"/>
  <c r="S2317" i="1"/>
  <c r="G2317" i="1"/>
  <c r="H2317" i="1" s="1"/>
  <c r="D2318" i="1" l="1"/>
  <c r="O2318" i="1"/>
  <c r="N2317" i="1"/>
  <c r="T2318" i="1"/>
  <c r="Q2317" i="1"/>
  <c r="R2317" i="1" s="1"/>
  <c r="S2318" i="1"/>
  <c r="J2318" i="1"/>
  <c r="K2318" i="1" s="1"/>
  <c r="L2318" i="1" s="1"/>
  <c r="M2318" i="1" s="1"/>
  <c r="G2318" i="1"/>
  <c r="H2318" i="1" s="1"/>
  <c r="C2249" i="1"/>
  <c r="P2248" i="1"/>
  <c r="B2248" i="1" s="1"/>
  <c r="I2330" i="1"/>
  <c r="E2318" i="1"/>
  <c r="F2319" i="1" s="1"/>
  <c r="A2319" i="1"/>
  <c r="D2319" i="1" l="1"/>
  <c r="O2319" i="1"/>
  <c r="T2319" i="1"/>
  <c r="J2319" i="1"/>
  <c r="K2319" i="1" s="1"/>
  <c r="L2319" i="1" s="1"/>
  <c r="M2319" i="1" s="1"/>
  <c r="S2319" i="1"/>
  <c r="Q2318" i="1"/>
  <c r="R2318" i="1" s="1"/>
  <c r="G2319" i="1"/>
  <c r="H2319" i="1" s="1"/>
  <c r="C2250" i="1"/>
  <c r="P2249" i="1"/>
  <c r="B2249" i="1" s="1"/>
  <c r="I2331" i="1"/>
  <c r="N2318" i="1"/>
  <c r="E2319" i="1"/>
  <c r="F2320" i="1" s="1"/>
  <c r="A2320" i="1"/>
  <c r="D2320" i="1" l="1"/>
  <c r="O2320" i="1"/>
  <c r="S2320" i="1"/>
  <c r="T2320" i="1"/>
  <c r="Q2319" i="1"/>
  <c r="R2319" i="1" s="1"/>
  <c r="J2320" i="1"/>
  <c r="K2320" i="1" s="1"/>
  <c r="L2320" i="1" s="1"/>
  <c r="M2320" i="1" s="1"/>
  <c r="G2320" i="1"/>
  <c r="H2320" i="1" s="1"/>
  <c r="I2332" i="1"/>
  <c r="E2320" i="1"/>
  <c r="F2321" i="1" s="1"/>
  <c r="A2321" i="1"/>
  <c r="C2251" i="1"/>
  <c r="P2250" i="1"/>
  <c r="B2250" i="1" s="1"/>
  <c r="N2319" i="1"/>
  <c r="D2321" i="1" l="1"/>
  <c r="O2321" i="1"/>
  <c r="N2320" i="1"/>
  <c r="E2321" i="1"/>
  <c r="F2322" i="1" s="1"/>
  <c r="A2322" i="1"/>
  <c r="C2252" i="1"/>
  <c r="P2251" i="1"/>
  <c r="B2251" i="1" s="1"/>
  <c r="T2321" i="1"/>
  <c r="S2321" i="1"/>
  <c r="J2321" i="1"/>
  <c r="K2321" i="1" s="1"/>
  <c r="L2321" i="1" s="1"/>
  <c r="M2321" i="1" s="1"/>
  <c r="Q2320" i="1"/>
  <c r="R2320" i="1" s="1"/>
  <c r="G2321" i="1"/>
  <c r="H2321" i="1" s="1"/>
  <c r="I2333" i="1"/>
  <c r="D2322" i="1" l="1"/>
  <c r="O2322" i="1"/>
  <c r="J2322" i="1"/>
  <c r="K2322" i="1" s="1"/>
  <c r="L2322" i="1" s="1"/>
  <c r="M2322" i="1" s="1"/>
  <c r="T2322" i="1"/>
  <c r="Q2321" i="1"/>
  <c r="R2321" i="1" s="1"/>
  <c r="S2322" i="1"/>
  <c r="G2322" i="1"/>
  <c r="H2322" i="1" s="1"/>
  <c r="N2321" i="1"/>
  <c r="C2253" i="1"/>
  <c r="P2252" i="1"/>
  <c r="B2252" i="1" s="1"/>
  <c r="E2322" i="1"/>
  <c r="F2323" i="1" s="1"/>
  <c r="A2323" i="1"/>
  <c r="I2334" i="1"/>
  <c r="D2323" i="1" l="1"/>
  <c r="O2323" i="1"/>
  <c r="T2323" i="1"/>
  <c r="S2323" i="1"/>
  <c r="Q2322" i="1"/>
  <c r="R2322" i="1" s="1"/>
  <c r="J2323" i="1"/>
  <c r="K2323" i="1" s="1"/>
  <c r="L2323" i="1" s="1"/>
  <c r="M2323" i="1" s="1"/>
  <c r="G2323" i="1"/>
  <c r="H2323" i="1" s="1"/>
  <c r="C2254" i="1"/>
  <c r="P2253" i="1"/>
  <c r="B2253" i="1" s="1"/>
  <c r="N2322" i="1"/>
  <c r="I2335" i="1"/>
  <c r="A2324" i="1"/>
  <c r="E2323" i="1"/>
  <c r="F2324" i="1" s="1"/>
  <c r="D2324" i="1" l="1"/>
  <c r="O2324" i="1"/>
  <c r="J2324" i="1"/>
  <c r="K2324" i="1" s="1"/>
  <c r="L2324" i="1" s="1"/>
  <c r="M2324" i="1" s="1"/>
  <c r="T2324" i="1"/>
  <c r="Q2323" i="1"/>
  <c r="R2323" i="1" s="1"/>
  <c r="S2324" i="1"/>
  <c r="G2324" i="1"/>
  <c r="H2324" i="1" s="1"/>
  <c r="I2336" i="1"/>
  <c r="C2255" i="1"/>
  <c r="P2254" i="1"/>
  <c r="B2254" i="1" s="1"/>
  <c r="A2325" i="1"/>
  <c r="E2324" i="1"/>
  <c r="F2325" i="1" s="1"/>
  <c r="N2323" i="1"/>
  <c r="D2325" i="1" l="1"/>
  <c r="O2325" i="1"/>
  <c r="I2337" i="1"/>
  <c r="E2325" i="1"/>
  <c r="F2326" i="1" s="1"/>
  <c r="A2326" i="1"/>
  <c r="C2256" i="1"/>
  <c r="P2255" i="1"/>
  <c r="B2255" i="1" s="1"/>
  <c r="T2325" i="1"/>
  <c r="S2325" i="1"/>
  <c r="J2325" i="1"/>
  <c r="K2325" i="1" s="1"/>
  <c r="L2325" i="1" s="1"/>
  <c r="M2325" i="1" s="1"/>
  <c r="Q2324" i="1"/>
  <c r="R2324" i="1" s="1"/>
  <c r="G2325" i="1"/>
  <c r="H2325" i="1" s="1"/>
  <c r="N2324" i="1"/>
  <c r="D2326" i="1" l="1"/>
  <c r="O2326" i="1"/>
  <c r="N2325" i="1"/>
  <c r="E2326" i="1"/>
  <c r="F2327" i="1" s="1"/>
  <c r="A2327" i="1"/>
  <c r="I2338" i="1"/>
  <c r="T2326" i="1"/>
  <c r="S2326" i="1"/>
  <c r="J2326" i="1"/>
  <c r="K2326" i="1" s="1"/>
  <c r="L2326" i="1" s="1"/>
  <c r="M2326" i="1" s="1"/>
  <c r="Q2325" i="1"/>
  <c r="R2325" i="1" s="1"/>
  <c r="G2326" i="1"/>
  <c r="H2326" i="1" s="1"/>
  <c r="C2257" i="1"/>
  <c r="P2256" i="1"/>
  <c r="B2256" i="1" s="1"/>
  <c r="D2327" i="1" l="1"/>
  <c r="O2327" i="1"/>
  <c r="C2258" i="1"/>
  <c r="P2257" i="1"/>
  <c r="B2257" i="1" s="1"/>
  <c r="I2339" i="1"/>
  <c r="N2326" i="1"/>
  <c r="E2327" i="1"/>
  <c r="F2328" i="1" s="1"/>
  <c r="A2328" i="1"/>
  <c r="T2327" i="1"/>
  <c r="J2327" i="1"/>
  <c r="K2327" i="1" s="1"/>
  <c r="L2327" i="1" s="1"/>
  <c r="M2327" i="1" s="1"/>
  <c r="S2327" i="1"/>
  <c r="Q2326" i="1"/>
  <c r="R2326" i="1" s="1"/>
  <c r="G2327" i="1"/>
  <c r="H2327" i="1" s="1"/>
  <c r="D2328" i="1" l="1"/>
  <c r="O2328" i="1"/>
  <c r="N2327" i="1"/>
  <c r="E2328" i="1"/>
  <c r="F2329" i="1" s="1"/>
  <c r="A2329" i="1"/>
  <c r="C2259" i="1"/>
  <c r="P2258" i="1"/>
  <c r="B2258" i="1" s="1"/>
  <c r="S2328" i="1"/>
  <c r="T2328" i="1"/>
  <c r="J2328" i="1"/>
  <c r="K2328" i="1" s="1"/>
  <c r="L2328" i="1" s="1"/>
  <c r="M2328" i="1" s="1"/>
  <c r="Q2327" i="1"/>
  <c r="R2327" i="1" s="1"/>
  <c r="G2328" i="1"/>
  <c r="H2328" i="1" s="1"/>
  <c r="I2340" i="1"/>
  <c r="D2329" i="1" l="1"/>
  <c r="O2329" i="1"/>
  <c r="N2328" i="1"/>
  <c r="E2329" i="1"/>
  <c r="F2330" i="1" s="1"/>
  <c r="A2330" i="1"/>
  <c r="C2260" i="1"/>
  <c r="P2259" i="1"/>
  <c r="B2259" i="1" s="1"/>
  <c r="J2329" i="1"/>
  <c r="K2329" i="1" s="1"/>
  <c r="L2329" i="1" s="1"/>
  <c r="M2329" i="1" s="1"/>
  <c r="T2329" i="1"/>
  <c r="S2329" i="1"/>
  <c r="Q2328" i="1"/>
  <c r="R2328" i="1" s="1"/>
  <c r="G2329" i="1"/>
  <c r="H2329" i="1" s="1"/>
  <c r="I2341" i="1"/>
  <c r="D2330" i="1" l="1"/>
  <c r="O2330" i="1"/>
  <c r="Q2329" i="1"/>
  <c r="R2329" i="1" s="1"/>
  <c r="T2330" i="1"/>
  <c r="S2330" i="1"/>
  <c r="J2330" i="1"/>
  <c r="K2330" i="1" s="1"/>
  <c r="L2330" i="1" s="1"/>
  <c r="M2330" i="1" s="1"/>
  <c r="G2330" i="1"/>
  <c r="H2330" i="1" s="1"/>
  <c r="N2329" i="1"/>
  <c r="C2261" i="1"/>
  <c r="P2260" i="1"/>
  <c r="B2260" i="1" s="1"/>
  <c r="I2342" i="1"/>
  <c r="A2331" i="1"/>
  <c r="E2330" i="1"/>
  <c r="F2331" i="1" s="1"/>
  <c r="D2331" i="1" l="1"/>
  <c r="O2331" i="1"/>
  <c r="N2330" i="1"/>
  <c r="Q2330" i="1"/>
  <c r="R2330" i="1" s="1"/>
  <c r="T2331" i="1"/>
  <c r="S2331" i="1"/>
  <c r="J2331" i="1"/>
  <c r="K2331" i="1" s="1"/>
  <c r="L2331" i="1" s="1"/>
  <c r="M2331" i="1" s="1"/>
  <c r="G2331" i="1"/>
  <c r="H2331" i="1" s="1"/>
  <c r="C2262" i="1"/>
  <c r="P2261" i="1"/>
  <c r="B2261" i="1" s="1"/>
  <c r="A2332" i="1"/>
  <c r="E2331" i="1"/>
  <c r="F2332" i="1" s="1"/>
  <c r="I2343" i="1"/>
  <c r="D2332" i="1" l="1"/>
  <c r="O2332" i="1"/>
  <c r="C2263" i="1"/>
  <c r="P2262" i="1"/>
  <c r="B2262" i="1" s="1"/>
  <c r="Q2331" i="1"/>
  <c r="R2331" i="1" s="1"/>
  <c r="T2332" i="1"/>
  <c r="S2332" i="1"/>
  <c r="J2332" i="1"/>
  <c r="K2332" i="1" s="1"/>
  <c r="L2332" i="1" s="1"/>
  <c r="M2332" i="1" s="1"/>
  <c r="G2332" i="1"/>
  <c r="H2332" i="1" s="1"/>
  <c r="N2331" i="1"/>
  <c r="I2344" i="1"/>
  <c r="A2333" i="1"/>
  <c r="E2332" i="1"/>
  <c r="F2333" i="1" s="1"/>
  <c r="D2333" i="1" l="1"/>
  <c r="E2333" i="1" s="1"/>
  <c r="F2334" i="1" s="1"/>
  <c r="O2333" i="1"/>
  <c r="Q2332" i="1"/>
  <c r="R2332" i="1" s="1"/>
  <c r="S2333" i="1"/>
  <c r="T2333" i="1"/>
  <c r="J2333" i="1"/>
  <c r="K2333" i="1" s="1"/>
  <c r="L2333" i="1" s="1"/>
  <c r="M2333" i="1" s="1"/>
  <c r="G2333" i="1"/>
  <c r="H2333" i="1" s="1"/>
  <c r="I2345" i="1"/>
  <c r="N2332" i="1"/>
  <c r="A2334" i="1"/>
  <c r="C2264" i="1"/>
  <c r="P2263" i="1"/>
  <c r="B2263" i="1" s="1"/>
  <c r="D2334" i="1" l="1"/>
  <c r="O2334" i="1"/>
  <c r="C2265" i="1"/>
  <c r="P2264" i="1"/>
  <c r="B2264" i="1" s="1"/>
  <c r="E2334" i="1"/>
  <c r="F2335" i="1" s="1"/>
  <c r="A2335" i="1"/>
  <c r="I2346" i="1"/>
  <c r="Q2333" i="1"/>
  <c r="R2333" i="1" s="1"/>
  <c r="T2334" i="1"/>
  <c r="S2334" i="1"/>
  <c r="J2334" i="1"/>
  <c r="K2334" i="1" s="1"/>
  <c r="L2334" i="1" s="1"/>
  <c r="M2334" i="1" s="1"/>
  <c r="G2334" i="1"/>
  <c r="H2334" i="1" s="1"/>
  <c r="N2333" i="1"/>
  <c r="D2335" i="1" l="1"/>
  <c r="O2335" i="1"/>
  <c r="N2334" i="1"/>
  <c r="A2336" i="1"/>
  <c r="E2335" i="1"/>
  <c r="F2336" i="1" s="1"/>
  <c r="Q2334" i="1"/>
  <c r="R2334" i="1" s="1"/>
  <c r="T2335" i="1"/>
  <c r="S2335" i="1"/>
  <c r="J2335" i="1"/>
  <c r="K2335" i="1" s="1"/>
  <c r="L2335" i="1" s="1"/>
  <c r="M2335" i="1" s="1"/>
  <c r="G2335" i="1"/>
  <c r="H2335" i="1" s="1"/>
  <c r="I2347" i="1"/>
  <c r="C2266" i="1"/>
  <c r="P2265" i="1"/>
  <c r="B2265" i="1" s="1"/>
  <c r="D2336" i="1" l="1"/>
  <c r="O2336" i="1"/>
  <c r="I2348" i="1"/>
  <c r="C2267" i="1"/>
  <c r="P2266" i="1"/>
  <c r="B2266" i="1" s="1"/>
  <c r="A2337" i="1"/>
  <c r="E2336" i="1"/>
  <c r="F2337" i="1" s="1"/>
  <c r="N2335" i="1"/>
  <c r="Q2335" i="1"/>
  <c r="R2335" i="1" s="1"/>
  <c r="T2336" i="1"/>
  <c r="J2336" i="1"/>
  <c r="K2336" i="1" s="1"/>
  <c r="L2336" i="1" s="1"/>
  <c r="M2336" i="1" s="1"/>
  <c r="S2336" i="1"/>
  <c r="G2336" i="1"/>
  <c r="H2336" i="1" s="1"/>
  <c r="D2337" i="1" l="1"/>
  <c r="O2337" i="1"/>
  <c r="N2336" i="1"/>
  <c r="C2268" i="1"/>
  <c r="P2267" i="1"/>
  <c r="B2267" i="1" s="1"/>
  <c r="A2338" i="1"/>
  <c r="E2337" i="1"/>
  <c r="F2338" i="1" s="1"/>
  <c r="Q2336" i="1"/>
  <c r="R2336" i="1" s="1"/>
  <c r="J2337" i="1"/>
  <c r="K2337" i="1" s="1"/>
  <c r="L2337" i="1" s="1"/>
  <c r="M2337" i="1" s="1"/>
  <c r="S2337" i="1"/>
  <c r="T2337" i="1"/>
  <c r="G2337" i="1"/>
  <c r="H2337" i="1" s="1"/>
  <c r="I2349" i="1"/>
  <c r="D2338" i="1" l="1"/>
  <c r="O2338" i="1"/>
  <c r="N2337" i="1"/>
  <c r="C2269" i="1"/>
  <c r="P2268" i="1"/>
  <c r="B2268" i="1" s="1"/>
  <c r="E2338" i="1"/>
  <c r="F2339" i="1" s="1"/>
  <c r="A2339" i="1"/>
  <c r="I2350" i="1"/>
  <c r="Q2337" i="1"/>
  <c r="R2337" i="1" s="1"/>
  <c r="J2338" i="1"/>
  <c r="K2338" i="1" s="1"/>
  <c r="L2338" i="1" s="1"/>
  <c r="M2338" i="1" s="1"/>
  <c r="T2338" i="1"/>
  <c r="S2338" i="1"/>
  <c r="G2338" i="1"/>
  <c r="H2338" i="1" s="1"/>
  <c r="D2339" i="1" l="1"/>
  <c r="E2339" i="1" s="1"/>
  <c r="F2340" i="1" s="1"/>
  <c r="O2339" i="1"/>
  <c r="N2338" i="1"/>
  <c r="C2270" i="1"/>
  <c r="P2269" i="1"/>
  <c r="B2269" i="1" s="1"/>
  <c r="A2340" i="1"/>
  <c r="I2351" i="1"/>
  <c r="Q2338" i="1"/>
  <c r="R2338" i="1" s="1"/>
  <c r="S2339" i="1"/>
  <c r="J2339" i="1"/>
  <c r="K2339" i="1" s="1"/>
  <c r="L2339" i="1" s="1"/>
  <c r="M2339" i="1" s="1"/>
  <c r="T2339" i="1"/>
  <c r="G2339" i="1"/>
  <c r="H2339" i="1" s="1"/>
  <c r="D2340" i="1" l="1"/>
  <c r="O2340" i="1"/>
  <c r="N2339" i="1"/>
  <c r="I2352" i="1"/>
  <c r="E2340" i="1"/>
  <c r="F2341" i="1" s="1"/>
  <c r="A2341" i="1"/>
  <c r="C2271" i="1"/>
  <c r="P2270" i="1"/>
  <c r="B2270" i="1" s="1"/>
  <c r="Q2339" i="1"/>
  <c r="R2339" i="1" s="1"/>
  <c r="T2340" i="1"/>
  <c r="S2340" i="1"/>
  <c r="J2340" i="1"/>
  <c r="K2340" i="1" s="1"/>
  <c r="L2340" i="1" s="1"/>
  <c r="M2340" i="1" s="1"/>
  <c r="G2340" i="1"/>
  <c r="H2340" i="1" s="1"/>
  <c r="D2341" i="1" l="1"/>
  <c r="E2341" i="1" s="1"/>
  <c r="F2342" i="1" s="1"/>
  <c r="O2341" i="1"/>
  <c r="N2340" i="1"/>
  <c r="Q2340" i="1"/>
  <c r="R2340" i="1" s="1"/>
  <c r="J2341" i="1"/>
  <c r="K2341" i="1" s="1"/>
  <c r="L2341" i="1" s="1"/>
  <c r="M2341" i="1" s="1"/>
  <c r="T2341" i="1"/>
  <c r="S2341" i="1"/>
  <c r="G2341" i="1"/>
  <c r="H2341" i="1" s="1"/>
  <c r="I2353" i="1"/>
  <c r="C2272" i="1"/>
  <c r="P2271" i="1"/>
  <c r="B2271" i="1" s="1"/>
  <c r="A2342" i="1"/>
  <c r="D2342" i="1" l="1"/>
  <c r="O2342" i="1"/>
  <c r="N2341" i="1"/>
  <c r="E2342" i="1"/>
  <c r="F2343" i="1" s="1"/>
  <c r="A2343" i="1"/>
  <c r="I2354" i="1"/>
  <c r="Q2341" i="1"/>
  <c r="R2341" i="1" s="1"/>
  <c r="J2342" i="1"/>
  <c r="K2342" i="1" s="1"/>
  <c r="L2342" i="1" s="1"/>
  <c r="M2342" i="1" s="1"/>
  <c r="T2342" i="1"/>
  <c r="S2342" i="1"/>
  <c r="G2342" i="1"/>
  <c r="H2342" i="1" s="1"/>
  <c r="C2273" i="1"/>
  <c r="P2272" i="1"/>
  <c r="B2272" i="1" s="1"/>
  <c r="D2343" i="1" l="1"/>
  <c r="O2343" i="1"/>
  <c r="C2274" i="1"/>
  <c r="P2273" i="1"/>
  <c r="B2273" i="1" s="1"/>
  <c r="Q2342" i="1"/>
  <c r="R2342" i="1" s="1"/>
  <c r="J2343" i="1"/>
  <c r="K2343" i="1" s="1"/>
  <c r="L2343" i="1" s="1"/>
  <c r="M2343" i="1" s="1"/>
  <c r="T2343" i="1"/>
  <c r="S2343" i="1"/>
  <c r="G2343" i="1"/>
  <c r="H2343" i="1" s="1"/>
  <c r="N2342" i="1"/>
  <c r="I2355" i="1"/>
  <c r="E2343" i="1"/>
  <c r="F2344" i="1" s="1"/>
  <c r="A2344" i="1"/>
  <c r="D2344" i="1" l="1"/>
  <c r="E2344" i="1" s="1"/>
  <c r="F2345" i="1" s="1"/>
  <c r="O2344" i="1"/>
  <c r="N2343" i="1"/>
  <c r="A2345" i="1"/>
  <c r="C2275" i="1"/>
  <c r="P2274" i="1"/>
  <c r="B2274" i="1" s="1"/>
  <c r="Q2343" i="1"/>
  <c r="R2343" i="1" s="1"/>
  <c r="S2344" i="1"/>
  <c r="J2344" i="1"/>
  <c r="K2344" i="1" s="1"/>
  <c r="L2344" i="1" s="1"/>
  <c r="M2344" i="1" s="1"/>
  <c r="T2344" i="1"/>
  <c r="G2344" i="1"/>
  <c r="H2344" i="1" s="1"/>
  <c r="I2356" i="1"/>
  <c r="D2345" i="1" l="1"/>
  <c r="O2345" i="1"/>
  <c r="N2344" i="1"/>
  <c r="I2357" i="1"/>
  <c r="C2276" i="1"/>
  <c r="P2275" i="1"/>
  <c r="B2275" i="1" s="1"/>
  <c r="E2345" i="1"/>
  <c r="F2346" i="1" s="1"/>
  <c r="A2346" i="1"/>
  <c r="Q2344" i="1"/>
  <c r="R2344" i="1" s="1"/>
  <c r="T2345" i="1"/>
  <c r="S2345" i="1"/>
  <c r="J2345" i="1"/>
  <c r="K2345" i="1" s="1"/>
  <c r="L2345" i="1" s="1"/>
  <c r="M2345" i="1" s="1"/>
  <c r="G2345" i="1"/>
  <c r="H2345" i="1" s="1"/>
  <c r="D2346" i="1" l="1"/>
  <c r="O2346" i="1"/>
  <c r="N2345" i="1"/>
  <c r="I2358" i="1"/>
  <c r="Q2345" i="1"/>
  <c r="R2345" i="1" s="1"/>
  <c r="T2346" i="1"/>
  <c r="S2346" i="1"/>
  <c r="J2346" i="1"/>
  <c r="K2346" i="1" s="1"/>
  <c r="L2346" i="1" s="1"/>
  <c r="M2346" i="1" s="1"/>
  <c r="G2346" i="1"/>
  <c r="H2346" i="1" s="1"/>
  <c r="E2346" i="1"/>
  <c r="F2347" i="1" s="1"/>
  <c r="A2347" i="1"/>
  <c r="C2277" i="1"/>
  <c r="P2276" i="1"/>
  <c r="B2276" i="1" s="1"/>
  <c r="D2347" i="1" l="1"/>
  <c r="E2347" i="1" s="1"/>
  <c r="F2348" i="1" s="1"/>
  <c r="O2347" i="1"/>
  <c r="A2348" i="1"/>
  <c r="N2346" i="1"/>
  <c r="C2278" i="1"/>
  <c r="P2277" i="1"/>
  <c r="B2277" i="1" s="1"/>
  <c r="Q2346" i="1"/>
  <c r="R2346" i="1" s="1"/>
  <c r="S2347" i="1"/>
  <c r="J2347" i="1"/>
  <c r="K2347" i="1" s="1"/>
  <c r="L2347" i="1" s="1"/>
  <c r="M2347" i="1" s="1"/>
  <c r="T2347" i="1"/>
  <c r="G2347" i="1"/>
  <c r="H2347" i="1" s="1"/>
  <c r="I2359" i="1"/>
  <c r="D2348" i="1" l="1"/>
  <c r="O2348" i="1"/>
  <c r="C2279" i="1"/>
  <c r="P2278" i="1"/>
  <c r="B2278" i="1" s="1"/>
  <c r="Q2347" i="1"/>
  <c r="R2347" i="1" s="1"/>
  <c r="J2348" i="1"/>
  <c r="K2348" i="1" s="1"/>
  <c r="L2348" i="1" s="1"/>
  <c r="M2348" i="1" s="1"/>
  <c r="T2348" i="1"/>
  <c r="S2348" i="1"/>
  <c r="G2348" i="1"/>
  <c r="H2348" i="1" s="1"/>
  <c r="N2347" i="1"/>
  <c r="I2360" i="1"/>
  <c r="A2349" i="1"/>
  <c r="E2348" i="1"/>
  <c r="F2349" i="1" s="1"/>
  <c r="D2349" i="1" l="1"/>
  <c r="E2349" i="1" s="1"/>
  <c r="F2350" i="1" s="1"/>
  <c r="O2349" i="1"/>
  <c r="I2361" i="1"/>
  <c r="N2348" i="1"/>
  <c r="A2350" i="1"/>
  <c r="J2349" i="1"/>
  <c r="K2349" i="1" s="1"/>
  <c r="L2349" i="1" s="1"/>
  <c r="M2349" i="1" s="1"/>
  <c r="Q2348" i="1"/>
  <c r="R2348" i="1" s="1"/>
  <c r="T2349" i="1"/>
  <c r="S2349" i="1"/>
  <c r="C2280" i="1"/>
  <c r="P2279" i="1"/>
  <c r="B2279" i="1" s="1"/>
  <c r="G2349" i="1"/>
  <c r="H2349" i="1" s="1"/>
  <c r="D2350" i="1" l="1"/>
  <c r="O2350" i="1"/>
  <c r="S2350" i="1"/>
  <c r="Q2349" i="1"/>
  <c r="R2349" i="1" s="1"/>
  <c r="J2350" i="1"/>
  <c r="K2350" i="1" s="1"/>
  <c r="L2350" i="1" s="1"/>
  <c r="M2350" i="1" s="1"/>
  <c r="T2350" i="1"/>
  <c r="G2350" i="1"/>
  <c r="H2350" i="1" s="1"/>
  <c r="I2362" i="1"/>
  <c r="A2351" i="1"/>
  <c r="E2350" i="1"/>
  <c r="F2351" i="1" s="1"/>
  <c r="N2349" i="1"/>
  <c r="C2281" i="1"/>
  <c r="P2280" i="1"/>
  <c r="B2280" i="1" s="1"/>
  <c r="D2351" i="1" l="1"/>
  <c r="O2351" i="1"/>
  <c r="C2282" i="1"/>
  <c r="P2281" i="1"/>
  <c r="B2281" i="1" s="1"/>
  <c r="A2352" i="1"/>
  <c r="E2351" i="1"/>
  <c r="F2352" i="1" s="1"/>
  <c r="N2350" i="1"/>
  <c r="Q2350" i="1"/>
  <c r="R2350" i="1" s="1"/>
  <c r="T2351" i="1"/>
  <c r="S2351" i="1"/>
  <c r="J2351" i="1"/>
  <c r="K2351" i="1" s="1"/>
  <c r="L2351" i="1" s="1"/>
  <c r="M2351" i="1" s="1"/>
  <c r="G2351" i="1"/>
  <c r="H2351" i="1" s="1"/>
  <c r="I2363" i="1"/>
  <c r="D2352" i="1" l="1"/>
  <c r="O2352" i="1"/>
  <c r="J2352" i="1"/>
  <c r="K2352" i="1" s="1"/>
  <c r="L2352" i="1" s="1"/>
  <c r="M2352" i="1" s="1"/>
  <c r="S2352" i="1"/>
  <c r="Q2351" i="1"/>
  <c r="R2351" i="1" s="1"/>
  <c r="T2352" i="1"/>
  <c r="G2352" i="1"/>
  <c r="H2352" i="1" s="1"/>
  <c r="N2351" i="1"/>
  <c r="I2364" i="1"/>
  <c r="A2353" i="1"/>
  <c r="E2352" i="1"/>
  <c r="F2353" i="1" s="1"/>
  <c r="C2283" i="1"/>
  <c r="P2282" i="1"/>
  <c r="B2282" i="1" s="1"/>
  <c r="D2353" i="1" l="1"/>
  <c r="O2353" i="1"/>
  <c r="C2284" i="1"/>
  <c r="P2283" i="1"/>
  <c r="B2283" i="1" s="1"/>
  <c r="A2354" i="1"/>
  <c r="E2353" i="1"/>
  <c r="F2354" i="1" s="1"/>
  <c r="I2365" i="1"/>
  <c r="S2353" i="1"/>
  <c r="T2353" i="1"/>
  <c r="Q2352" i="1"/>
  <c r="R2352" i="1" s="1"/>
  <c r="J2353" i="1"/>
  <c r="K2353" i="1" s="1"/>
  <c r="L2353" i="1" s="1"/>
  <c r="M2353" i="1" s="1"/>
  <c r="G2353" i="1"/>
  <c r="H2353" i="1" s="1"/>
  <c r="N2352" i="1"/>
  <c r="D2354" i="1" l="1"/>
  <c r="O2354" i="1"/>
  <c r="I2366" i="1"/>
  <c r="A2355" i="1"/>
  <c r="E2354" i="1"/>
  <c r="F2355" i="1" s="1"/>
  <c r="C2285" i="1"/>
  <c r="P2284" i="1"/>
  <c r="B2284" i="1" s="1"/>
  <c r="N2353" i="1"/>
  <c r="S2354" i="1"/>
  <c r="Q2353" i="1"/>
  <c r="R2353" i="1" s="1"/>
  <c r="J2354" i="1"/>
  <c r="K2354" i="1" s="1"/>
  <c r="L2354" i="1" s="1"/>
  <c r="M2354" i="1" s="1"/>
  <c r="T2354" i="1"/>
  <c r="G2354" i="1"/>
  <c r="H2354" i="1" s="1"/>
  <c r="D2355" i="1" l="1"/>
  <c r="O2355" i="1"/>
  <c r="N2354" i="1"/>
  <c r="J2355" i="1"/>
  <c r="K2355" i="1" s="1"/>
  <c r="L2355" i="1" s="1"/>
  <c r="M2355" i="1" s="1"/>
  <c r="Q2354" i="1"/>
  <c r="R2354" i="1" s="1"/>
  <c r="T2355" i="1"/>
  <c r="S2355" i="1"/>
  <c r="G2355" i="1"/>
  <c r="H2355" i="1" s="1"/>
  <c r="C2286" i="1"/>
  <c r="P2285" i="1"/>
  <c r="B2285" i="1" s="1"/>
  <c r="A2356" i="1"/>
  <c r="E2355" i="1"/>
  <c r="F2356" i="1" s="1"/>
  <c r="I2367" i="1"/>
  <c r="D2356" i="1" l="1"/>
  <c r="O2356" i="1"/>
  <c r="I2368" i="1"/>
  <c r="E2356" i="1"/>
  <c r="F2357" i="1" s="1"/>
  <c r="A2357" i="1"/>
  <c r="C2287" i="1"/>
  <c r="P2286" i="1"/>
  <c r="B2286" i="1" s="1"/>
  <c r="S2356" i="1"/>
  <c r="Q2355" i="1"/>
  <c r="R2355" i="1" s="1"/>
  <c r="J2356" i="1"/>
  <c r="K2356" i="1" s="1"/>
  <c r="L2356" i="1" s="1"/>
  <c r="M2356" i="1" s="1"/>
  <c r="T2356" i="1"/>
  <c r="G2356" i="1"/>
  <c r="H2356" i="1" s="1"/>
  <c r="N2355" i="1"/>
  <c r="D2357" i="1" l="1"/>
  <c r="E2357" i="1" s="1"/>
  <c r="F2358" i="1" s="1"/>
  <c r="O2357" i="1"/>
  <c r="N2356" i="1"/>
  <c r="Q2356" i="1"/>
  <c r="R2356" i="1" s="1"/>
  <c r="T2357" i="1"/>
  <c r="J2357" i="1"/>
  <c r="K2357" i="1" s="1"/>
  <c r="L2357" i="1" s="1"/>
  <c r="M2357" i="1" s="1"/>
  <c r="S2357" i="1"/>
  <c r="G2357" i="1"/>
  <c r="H2357" i="1" s="1"/>
  <c r="A2358" i="1"/>
  <c r="I2369" i="1"/>
  <c r="C2288" i="1"/>
  <c r="P2287" i="1"/>
  <c r="B2287" i="1" s="1"/>
  <c r="D2358" i="1" l="1"/>
  <c r="O2358" i="1"/>
  <c r="C2289" i="1"/>
  <c r="P2288" i="1"/>
  <c r="B2288" i="1" s="1"/>
  <c r="N2357" i="1"/>
  <c r="A2359" i="1"/>
  <c r="E2358" i="1"/>
  <c r="F2359" i="1" s="1"/>
  <c r="S2358" i="1"/>
  <c r="Q2357" i="1"/>
  <c r="R2357" i="1" s="1"/>
  <c r="J2358" i="1"/>
  <c r="K2358" i="1" s="1"/>
  <c r="L2358" i="1" s="1"/>
  <c r="M2358" i="1" s="1"/>
  <c r="T2358" i="1"/>
  <c r="G2358" i="1"/>
  <c r="H2358" i="1" s="1"/>
  <c r="I2370" i="1"/>
  <c r="D2359" i="1" l="1"/>
  <c r="O2359" i="1"/>
  <c r="N2358" i="1"/>
  <c r="I2371" i="1"/>
  <c r="A2360" i="1"/>
  <c r="E2359" i="1"/>
  <c r="F2360" i="1" s="1"/>
  <c r="C2290" i="1"/>
  <c r="P2289" i="1"/>
  <c r="B2289" i="1" s="1"/>
  <c r="T2359" i="1"/>
  <c r="Q2358" i="1"/>
  <c r="R2358" i="1" s="1"/>
  <c r="S2359" i="1"/>
  <c r="J2359" i="1"/>
  <c r="K2359" i="1" s="1"/>
  <c r="L2359" i="1" s="1"/>
  <c r="M2359" i="1" s="1"/>
  <c r="G2359" i="1"/>
  <c r="H2359" i="1" s="1"/>
  <c r="D2360" i="1" l="1"/>
  <c r="E2360" i="1" s="1"/>
  <c r="F2361" i="1" s="1"/>
  <c r="O2360" i="1"/>
  <c r="N2359" i="1"/>
  <c r="C2291" i="1"/>
  <c r="P2290" i="1"/>
  <c r="B2290" i="1" s="1"/>
  <c r="A2361" i="1"/>
  <c r="S2360" i="1"/>
  <c r="Q2359" i="1"/>
  <c r="R2359" i="1" s="1"/>
  <c r="J2360" i="1"/>
  <c r="K2360" i="1" s="1"/>
  <c r="L2360" i="1" s="1"/>
  <c r="M2360" i="1" s="1"/>
  <c r="T2360" i="1"/>
  <c r="G2360" i="1"/>
  <c r="H2360" i="1" s="1"/>
  <c r="I2372" i="1"/>
  <c r="D2361" i="1" l="1"/>
  <c r="O2361" i="1"/>
  <c r="N2360" i="1"/>
  <c r="I2373" i="1"/>
  <c r="A2362" i="1"/>
  <c r="E2361" i="1"/>
  <c r="F2362" i="1" s="1"/>
  <c r="C2292" i="1"/>
  <c r="P2291" i="1"/>
  <c r="B2291" i="1" s="1"/>
  <c r="J2361" i="1"/>
  <c r="K2361" i="1" s="1"/>
  <c r="L2361" i="1" s="1"/>
  <c r="M2361" i="1" s="1"/>
  <c r="S2361" i="1"/>
  <c r="Q2360" i="1"/>
  <c r="R2360" i="1" s="1"/>
  <c r="T2361" i="1"/>
  <c r="G2361" i="1"/>
  <c r="H2361" i="1" s="1"/>
  <c r="D2362" i="1" l="1"/>
  <c r="O2362" i="1"/>
  <c r="N2361" i="1"/>
  <c r="I2374" i="1"/>
  <c r="A2363" i="1"/>
  <c r="E2362" i="1"/>
  <c r="F2363" i="1" s="1"/>
  <c r="C2293" i="1"/>
  <c r="P2292" i="1"/>
  <c r="B2292" i="1" s="1"/>
  <c r="Q2361" i="1"/>
  <c r="R2361" i="1" s="1"/>
  <c r="S2362" i="1"/>
  <c r="T2362" i="1"/>
  <c r="J2362" i="1"/>
  <c r="K2362" i="1" s="1"/>
  <c r="L2362" i="1" s="1"/>
  <c r="M2362" i="1" s="1"/>
  <c r="G2362" i="1"/>
  <c r="H2362" i="1" s="1"/>
  <c r="D2363" i="1" l="1"/>
  <c r="O2363" i="1"/>
  <c r="N2362" i="1"/>
  <c r="C2294" i="1"/>
  <c r="P2293" i="1"/>
  <c r="B2293" i="1" s="1"/>
  <c r="E2363" i="1"/>
  <c r="F2364" i="1" s="1"/>
  <c r="A2364" i="1"/>
  <c r="T2363" i="1"/>
  <c r="Q2362" i="1"/>
  <c r="R2362" i="1" s="1"/>
  <c r="S2363" i="1"/>
  <c r="J2363" i="1"/>
  <c r="K2363" i="1" s="1"/>
  <c r="L2363" i="1" s="1"/>
  <c r="M2363" i="1" s="1"/>
  <c r="G2363" i="1"/>
  <c r="H2363" i="1" s="1"/>
  <c r="I2375" i="1"/>
  <c r="D2364" i="1" l="1"/>
  <c r="O2364" i="1"/>
  <c r="T2364" i="1"/>
  <c r="S2364" i="1"/>
  <c r="Q2363" i="1"/>
  <c r="R2363" i="1" s="1"/>
  <c r="J2364" i="1"/>
  <c r="K2364" i="1" s="1"/>
  <c r="L2364" i="1" s="1"/>
  <c r="M2364" i="1" s="1"/>
  <c r="G2364" i="1"/>
  <c r="H2364" i="1" s="1"/>
  <c r="N2363" i="1"/>
  <c r="E2364" i="1"/>
  <c r="F2365" i="1" s="1"/>
  <c r="A2365" i="1"/>
  <c r="C2295" i="1"/>
  <c r="P2294" i="1"/>
  <c r="B2294" i="1" s="1"/>
  <c r="I2376" i="1"/>
  <c r="D2365" i="1" l="1"/>
  <c r="O2365" i="1"/>
  <c r="C2296" i="1"/>
  <c r="P2295" i="1"/>
  <c r="B2295" i="1" s="1"/>
  <c r="J2365" i="1"/>
  <c r="K2365" i="1" s="1"/>
  <c r="L2365" i="1" s="1"/>
  <c r="M2365" i="1" s="1"/>
  <c r="S2365" i="1"/>
  <c r="Q2364" i="1"/>
  <c r="R2364" i="1" s="1"/>
  <c r="T2365" i="1"/>
  <c r="G2365" i="1"/>
  <c r="H2365" i="1" s="1"/>
  <c r="N2364" i="1"/>
  <c r="I2377" i="1"/>
  <c r="E2365" i="1"/>
  <c r="F2366" i="1" s="1"/>
  <c r="A2366" i="1"/>
  <c r="D2366" i="1" l="1"/>
  <c r="O2366" i="1"/>
  <c r="I2378" i="1"/>
  <c r="S2366" i="1"/>
  <c r="Q2365" i="1"/>
  <c r="R2365" i="1" s="1"/>
  <c r="J2366" i="1"/>
  <c r="K2366" i="1" s="1"/>
  <c r="L2366" i="1" s="1"/>
  <c r="M2366" i="1" s="1"/>
  <c r="T2366" i="1"/>
  <c r="G2366" i="1"/>
  <c r="H2366" i="1" s="1"/>
  <c r="C2297" i="1"/>
  <c r="P2296" i="1"/>
  <c r="B2296" i="1" s="1"/>
  <c r="E2366" i="1"/>
  <c r="F2367" i="1" s="1"/>
  <c r="A2367" i="1"/>
  <c r="N2365" i="1"/>
  <c r="D2367" i="1" l="1"/>
  <c r="O2367" i="1"/>
  <c r="E2367" i="1"/>
  <c r="F2368" i="1" s="1"/>
  <c r="A2368" i="1"/>
  <c r="N2366" i="1"/>
  <c r="T2367" i="1"/>
  <c r="S2367" i="1"/>
  <c r="Q2366" i="1"/>
  <c r="R2366" i="1" s="1"/>
  <c r="J2367" i="1"/>
  <c r="K2367" i="1" s="1"/>
  <c r="L2367" i="1" s="1"/>
  <c r="M2367" i="1" s="1"/>
  <c r="G2367" i="1"/>
  <c r="H2367" i="1" s="1"/>
  <c r="I2379" i="1"/>
  <c r="C2298" i="1"/>
  <c r="P2297" i="1"/>
  <c r="B2297" i="1" s="1"/>
  <c r="D2368" i="1" l="1"/>
  <c r="O2368" i="1"/>
  <c r="I2380" i="1"/>
  <c r="T2368" i="1"/>
  <c r="S2368" i="1"/>
  <c r="Q2367" i="1"/>
  <c r="R2367" i="1" s="1"/>
  <c r="J2368" i="1"/>
  <c r="K2368" i="1" s="1"/>
  <c r="L2368" i="1" s="1"/>
  <c r="M2368" i="1" s="1"/>
  <c r="G2368" i="1"/>
  <c r="H2368" i="1" s="1"/>
  <c r="N2367" i="1"/>
  <c r="C2299" i="1"/>
  <c r="P2298" i="1"/>
  <c r="B2298" i="1" s="1"/>
  <c r="E2368" i="1"/>
  <c r="F2369" i="1" s="1"/>
  <c r="A2369" i="1"/>
  <c r="D2369" i="1" l="1"/>
  <c r="O2369" i="1"/>
  <c r="C2300" i="1"/>
  <c r="P2299" i="1"/>
  <c r="B2299" i="1" s="1"/>
  <c r="E2369" i="1"/>
  <c r="F2370" i="1" s="1"/>
  <c r="A2370" i="1"/>
  <c r="I2381" i="1"/>
  <c r="N2368" i="1"/>
  <c r="J2369" i="1"/>
  <c r="K2369" i="1" s="1"/>
  <c r="L2369" i="1" s="1"/>
  <c r="M2369" i="1" s="1"/>
  <c r="Q2368" i="1"/>
  <c r="R2368" i="1" s="1"/>
  <c r="T2369" i="1"/>
  <c r="S2369" i="1"/>
  <c r="G2369" i="1"/>
  <c r="H2369" i="1" s="1"/>
  <c r="D2370" i="1" l="1"/>
  <c r="O2370" i="1"/>
  <c r="N2369" i="1"/>
  <c r="E2370" i="1"/>
  <c r="F2371" i="1" s="1"/>
  <c r="A2371" i="1"/>
  <c r="C2301" i="1"/>
  <c r="P2300" i="1"/>
  <c r="B2300" i="1" s="1"/>
  <c r="I2382" i="1"/>
  <c r="S2370" i="1"/>
  <c r="T2370" i="1"/>
  <c r="J2370" i="1"/>
  <c r="K2370" i="1" s="1"/>
  <c r="L2370" i="1" s="1"/>
  <c r="M2370" i="1" s="1"/>
  <c r="Q2369" i="1"/>
  <c r="R2369" i="1" s="1"/>
  <c r="G2370" i="1"/>
  <c r="H2370" i="1" s="1"/>
  <c r="D2371" i="1" l="1"/>
  <c r="O2371" i="1"/>
  <c r="E2371" i="1"/>
  <c r="F2372" i="1" s="1"/>
  <c r="A2372" i="1"/>
  <c r="N2370" i="1"/>
  <c r="I2383" i="1"/>
  <c r="C2302" i="1"/>
  <c r="P2301" i="1"/>
  <c r="B2301" i="1" s="1"/>
  <c r="S2371" i="1"/>
  <c r="J2371" i="1"/>
  <c r="K2371" i="1" s="1"/>
  <c r="L2371" i="1" s="1"/>
  <c r="M2371" i="1" s="1"/>
  <c r="Q2370" i="1"/>
  <c r="R2370" i="1" s="1"/>
  <c r="T2371" i="1"/>
  <c r="G2371" i="1"/>
  <c r="H2371" i="1" s="1"/>
  <c r="D2372" i="1" l="1"/>
  <c r="O2372" i="1"/>
  <c r="N2371" i="1"/>
  <c r="E2372" i="1"/>
  <c r="F2373" i="1" s="1"/>
  <c r="A2373" i="1"/>
  <c r="C2303" i="1"/>
  <c r="P2302" i="1"/>
  <c r="B2302" i="1" s="1"/>
  <c r="I2384" i="1"/>
  <c r="T2372" i="1"/>
  <c r="Q2371" i="1"/>
  <c r="R2371" i="1" s="1"/>
  <c r="S2372" i="1"/>
  <c r="J2372" i="1"/>
  <c r="K2372" i="1" s="1"/>
  <c r="L2372" i="1" s="1"/>
  <c r="M2372" i="1" s="1"/>
  <c r="G2372" i="1"/>
  <c r="H2372" i="1" s="1"/>
  <c r="D2373" i="1" l="1"/>
  <c r="O2373" i="1"/>
  <c r="N2372" i="1"/>
  <c r="C2304" i="1"/>
  <c r="P2303" i="1"/>
  <c r="B2303" i="1" s="1"/>
  <c r="E2373" i="1"/>
  <c r="F2374" i="1" s="1"/>
  <c r="A2374" i="1"/>
  <c r="I2385" i="1"/>
  <c r="T2373" i="1"/>
  <c r="J2373" i="1"/>
  <c r="K2373" i="1" s="1"/>
  <c r="L2373" i="1" s="1"/>
  <c r="M2373" i="1" s="1"/>
  <c r="S2373" i="1"/>
  <c r="Q2372" i="1"/>
  <c r="R2372" i="1" s="1"/>
  <c r="G2373" i="1"/>
  <c r="H2373" i="1" s="1"/>
  <c r="D2374" i="1" l="1"/>
  <c r="E2374" i="1" s="1"/>
  <c r="F2375" i="1" s="1"/>
  <c r="O2374" i="1"/>
  <c r="N2373" i="1"/>
  <c r="I2386" i="1"/>
  <c r="J2374" i="1"/>
  <c r="K2374" i="1" s="1"/>
  <c r="L2374" i="1" s="1"/>
  <c r="M2374" i="1" s="1"/>
  <c r="Q2373" i="1"/>
  <c r="R2373" i="1" s="1"/>
  <c r="T2374" i="1"/>
  <c r="S2374" i="1"/>
  <c r="G2374" i="1"/>
  <c r="H2374" i="1" s="1"/>
  <c r="C2305" i="1"/>
  <c r="P2304" i="1"/>
  <c r="B2304" i="1" s="1"/>
  <c r="A2375" i="1"/>
  <c r="D2375" i="1" l="1"/>
  <c r="O2375" i="1"/>
  <c r="N2374" i="1"/>
  <c r="I2387" i="1"/>
  <c r="T2375" i="1"/>
  <c r="Q2374" i="1"/>
  <c r="R2374" i="1" s="1"/>
  <c r="S2375" i="1"/>
  <c r="J2375" i="1"/>
  <c r="K2375" i="1" s="1"/>
  <c r="L2375" i="1" s="1"/>
  <c r="M2375" i="1" s="1"/>
  <c r="G2375" i="1"/>
  <c r="H2375" i="1" s="1"/>
  <c r="A2376" i="1"/>
  <c r="C2306" i="1"/>
  <c r="P2305" i="1"/>
  <c r="B2305" i="1" s="1"/>
  <c r="D2376" i="1" l="1"/>
  <c r="O2376" i="1"/>
  <c r="C2307" i="1"/>
  <c r="P2306" i="1"/>
  <c r="B2306" i="1" s="1"/>
  <c r="T2376" i="1"/>
  <c r="Q2375" i="1"/>
  <c r="R2375" i="1" s="1"/>
  <c r="S2376" i="1"/>
  <c r="J2376" i="1"/>
  <c r="K2376" i="1" s="1"/>
  <c r="L2376" i="1" s="1"/>
  <c r="M2376" i="1" s="1"/>
  <c r="G2376" i="1"/>
  <c r="I2388" i="1"/>
  <c r="N2375" i="1"/>
  <c r="E2375" i="1"/>
  <c r="F2376" i="1" s="1"/>
  <c r="E2376" i="1"/>
  <c r="F2377" i="1" s="1"/>
  <c r="A2377" i="1"/>
  <c r="D2377" i="1" l="1"/>
  <c r="O2377" i="1"/>
  <c r="H2376" i="1"/>
  <c r="N2376" i="1" s="1"/>
  <c r="E2377" i="1"/>
  <c r="F2378" i="1" s="1"/>
  <c r="A2378" i="1"/>
  <c r="I2389" i="1"/>
  <c r="C2308" i="1"/>
  <c r="P2307" i="1"/>
  <c r="B2307" i="1" s="1"/>
  <c r="T2377" i="1"/>
  <c r="Q2376" i="1"/>
  <c r="R2376" i="1" s="1"/>
  <c r="S2377" i="1"/>
  <c r="J2377" i="1"/>
  <c r="K2377" i="1" s="1"/>
  <c r="L2377" i="1" s="1"/>
  <c r="M2377" i="1" s="1"/>
  <c r="G2377" i="1"/>
  <c r="H2377" i="1" s="1"/>
  <c r="D2378" i="1" l="1"/>
  <c r="O2378" i="1"/>
  <c r="T2378" i="1"/>
  <c r="J2378" i="1"/>
  <c r="K2378" i="1" s="1"/>
  <c r="L2378" i="1" s="1"/>
  <c r="M2378" i="1" s="1"/>
  <c r="S2378" i="1"/>
  <c r="Q2377" i="1"/>
  <c r="R2377" i="1" s="1"/>
  <c r="G2378" i="1"/>
  <c r="H2378" i="1" s="1"/>
  <c r="I2390" i="1"/>
  <c r="C2309" i="1"/>
  <c r="P2308" i="1"/>
  <c r="B2308" i="1" s="1"/>
  <c r="N2377" i="1"/>
  <c r="E2378" i="1"/>
  <c r="F2379" i="1" s="1"/>
  <c r="A2379" i="1"/>
  <c r="D2379" i="1" l="1"/>
  <c r="O2379" i="1"/>
  <c r="E2379" i="1"/>
  <c r="F2380" i="1" s="1"/>
  <c r="A2380" i="1"/>
  <c r="N2378" i="1"/>
  <c r="S2379" i="1"/>
  <c r="Q2378" i="1"/>
  <c r="R2378" i="1" s="1"/>
  <c r="J2379" i="1"/>
  <c r="K2379" i="1" s="1"/>
  <c r="L2379" i="1" s="1"/>
  <c r="M2379" i="1" s="1"/>
  <c r="T2379" i="1"/>
  <c r="G2379" i="1"/>
  <c r="C2310" i="1"/>
  <c r="P2309" i="1"/>
  <c r="B2309" i="1" s="1"/>
  <c r="I2391" i="1"/>
  <c r="D2380" i="1" l="1"/>
  <c r="O2380" i="1"/>
  <c r="G2380" i="1"/>
  <c r="H2380" i="1" s="1"/>
  <c r="T2380" i="1"/>
  <c r="Q2379" i="1"/>
  <c r="R2379" i="1" s="1"/>
  <c r="S2380" i="1"/>
  <c r="J2380" i="1"/>
  <c r="K2380" i="1" s="1"/>
  <c r="L2380" i="1" s="1"/>
  <c r="M2380" i="1" s="1"/>
  <c r="C2311" i="1"/>
  <c r="P2310" i="1"/>
  <c r="B2310" i="1" s="1"/>
  <c r="I2392" i="1"/>
  <c r="H2379" i="1"/>
  <c r="N2379" i="1" s="1"/>
  <c r="E2380" i="1"/>
  <c r="F2381" i="1" s="1"/>
  <c r="A2381" i="1"/>
  <c r="D2381" i="1" l="1"/>
  <c r="O2381" i="1"/>
  <c r="N2380" i="1"/>
  <c r="E2381" i="1"/>
  <c r="F2382" i="1" s="1"/>
  <c r="A2382" i="1"/>
  <c r="C2312" i="1"/>
  <c r="P2311" i="1"/>
  <c r="B2311" i="1" s="1"/>
  <c r="S2381" i="1"/>
  <c r="J2381" i="1"/>
  <c r="K2381" i="1" s="1"/>
  <c r="L2381" i="1" s="1"/>
  <c r="M2381" i="1" s="1"/>
  <c r="Q2380" i="1"/>
  <c r="R2380" i="1" s="1"/>
  <c r="T2381" i="1"/>
  <c r="G2381" i="1"/>
  <c r="H2381" i="1" s="1"/>
  <c r="I2393" i="1"/>
  <c r="D2382" i="1" l="1"/>
  <c r="E2382" i="1" s="1"/>
  <c r="F2383" i="1" s="1"/>
  <c r="O2382" i="1"/>
  <c r="A2383" i="1"/>
  <c r="N2381" i="1"/>
  <c r="I2394" i="1"/>
  <c r="C2313" i="1"/>
  <c r="P2312" i="1"/>
  <c r="B2312" i="1" s="1"/>
  <c r="J2382" i="1"/>
  <c r="K2382" i="1" s="1"/>
  <c r="L2382" i="1" s="1"/>
  <c r="M2382" i="1" s="1"/>
  <c r="T2382" i="1"/>
  <c r="Q2381" i="1"/>
  <c r="R2381" i="1" s="1"/>
  <c r="S2382" i="1"/>
  <c r="G2382" i="1"/>
  <c r="H2382" i="1" s="1"/>
  <c r="D2383" i="1" l="1"/>
  <c r="O2383" i="1"/>
  <c r="N2382" i="1"/>
  <c r="S2383" i="1"/>
  <c r="T2383" i="1"/>
  <c r="J2383" i="1"/>
  <c r="K2383" i="1" s="1"/>
  <c r="L2383" i="1" s="1"/>
  <c r="M2383" i="1" s="1"/>
  <c r="Q2382" i="1"/>
  <c r="R2382" i="1" s="1"/>
  <c r="G2383" i="1"/>
  <c r="H2383" i="1" s="1"/>
  <c r="C2314" i="1"/>
  <c r="P2313" i="1"/>
  <c r="B2313" i="1" s="1"/>
  <c r="I2395" i="1"/>
  <c r="A2384" i="1"/>
  <c r="D2384" i="1" l="1"/>
  <c r="O2384" i="1"/>
  <c r="N2383" i="1"/>
  <c r="J2384" i="1"/>
  <c r="K2384" i="1" s="1"/>
  <c r="L2384" i="1" s="1"/>
  <c r="M2384" i="1" s="1"/>
  <c r="Q2383" i="1"/>
  <c r="R2383" i="1" s="1"/>
  <c r="T2384" i="1"/>
  <c r="S2384" i="1"/>
  <c r="G2384" i="1"/>
  <c r="E2384" i="1"/>
  <c r="F2385" i="1" s="1"/>
  <c r="A2385" i="1"/>
  <c r="E2383" i="1"/>
  <c r="F2384" i="1" s="1"/>
  <c r="C2315" i="1"/>
  <c r="P2314" i="1"/>
  <c r="B2314" i="1" s="1"/>
  <c r="I2396" i="1"/>
  <c r="D2385" i="1" l="1"/>
  <c r="O2385" i="1"/>
  <c r="H2384" i="1"/>
  <c r="N2384" i="1" s="1"/>
  <c r="T2385" i="1"/>
  <c r="S2385" i="1"/>
  <c r="Q2384" i="1"/>
  <c r="R2384" i="1" s="1"/>
  <c r="J2385" i="1"/>
  <c r="K2385" i="1" s="1"/>
  <c r="L2385" i="1" s="1"/>
  <c r="M2385" i="1" s="1"/>
  <c r="G2385" i="1"/>
  <c r="H2385" i="1" s="1"/>
  <c r="I2397" i="1"/>
  <c r="C2316" i="1"/>
  <c r="P2315" i="1"/>
  <c r="B2315" i="1" s="1"/>
  <c r="E2385" i="1"/>
  <c r="F2386" i="1" s="1"/>
  <c r="A2386" i="1"/>
  <c r="D2386" i="1" l="1"/>
  <c r="O2386" i="1"/>
  <c r="N2385" i="1"/>
  <c r="I2398" i="1"/>
  <c r="E2386" i="1"/>
  <c r="F2387" i="1" s="1"/>
  <c r="A2387" i="1"/>
  <c r="J2386" i="1"/>
  <c r="K2386" i="1" s="1"/>
  <c r="L2386" i="1" s="1"/>
  <c r="M2386" i="1" s="1"/>
  <c r="S2386" i="1"/>
  <c r="Q2385" i="1"/>
  <c r="R2385" i="1" s="1"/>
  <c r="T2386" i="1"/>
  <c r="G2386" i="1"/>
  <c r="H2386" i="1" s="1"/>
  <c r="C2317" i="1"/>
  <c r="P2316" i="1"/>
  <c r="B2316" i="1" s="1"/>
  <c r="D2387" i="1" l="1"/>
  <c r="O2387" i="1"/>
  <c r="I2399" i="1"/>
  <c r="N2386" i="1"/>
  <c r="S2387" i="1"/>
  <c r="T2387" i="1"/>
  <c r="Q2386" i="1"/>
  <c r="R2386" i="1" s="1"/>
  <c r="J2387" i="1"/>
  <c r="K2387" i="1" s="1"/>
  <c r="L2387" i="1" s="1"/>
  <c r="M2387" i="1" s="1"/>
  <c r="G2387" i="1"/>
  <c r="H2387" i="1" s="1"/>
  <c r="C2318" i="1"/>
  <c r="P2317" i="1"/>
  <c r="B2317" i="1" s="1"/>
  <c r="E2387" i="1"/>
  <c r="F2388" i="1" s="1"/>
  <c r="A2388" i="1"/>
  <c r="D2388" i="1" l="1"/>
  <c r="O2388" i="1"/>
  <c r="N2387" i="1"/>
  <c r="E2388" i="1"/>
  <c r="F2389" i="1" s="1"/>
  <c r="A2389" i="1"/>
  <c r="T2388" i="1"/>
  <c r="Q2387" i="1"/>
  <c r="R2387" i="1" s="1"/>
  <c r="S2388" i="1"/>
  <c r="J2388" i="1"/>
  <c r="K2388" i="1" s="1"/>
  <c r="L2388" i="1" s="1"/>
  <c r="M2388" i="1" s="1"/>
  <c r="G2388" i="1"/>
  <c r="H2388" i="1" s="1"/>
  <c r="C2319" i="1"/>
  <c r="P2318" i="1"/>
  <c r="B2318" i="1" s="1"/>
  <c r="I2400" i="1"/>
  <c r="D2389" i="1" l="1"/>
  <c r="O2389" i="1"/>
  <c r="E2389" i="1"/>
  <c r="F2390" i="1" s="1"/>
  <c r="A2390" i="1"/>
  <c r="N2388" i="1"/>
  <c r="I2401" i="1"/>
  <c r="C2320" i="1"/>
  <c r="P2319" i="1"/>
  <c r="B2319" i="1" s="1"/>
  <c r="T2389" i="1"/>
  <c r="Q2388" i="1"/>
  <c r="R2388" i="1" s="1"/>
  <c r="S2389" i="1"/>
  <c r="J2389" i="1"/>
  <c r="K2389" i="1" s="1"/>
  <c r="L2389" i="1" s="1"/>
  <c r="M2389" i="1" s="1"/>
  <c r="G2389" i="1"/>
  <c r="H2389" i="1" s="1"/>
  <c r="D2390" i="1" l="1"/>
  <c r="O2390" i="1"/>
  <c r="N2389" i="1"/>
  <c r="E2390" i="1"/>
  <c r="F2391" i="1" s="1"/>
  <c r="A2391" i="1"/>
  <c r="C2321" i="1"/>
  <c r="P2320" i="1"/>
  <c r="B2320" i="1" s="1"/>
  <c r="I2402" i="1"/>
  <c r="T2390" i="1"/>
  <c r="J2390" i="1"/>
  <c r="K2390" i="1" s="1"/>
  <c r="L2390" i="1" s="1"/>
  <c r="M2390" i="1" s="1"/>
  <c r="S2390" i="1"/>
  <c r="Q2389" i="1"/>
  <c r="R2389" i="1" s="1"/>
  <c r="G2390" i="1"/>
  <c r="H2390" i="1" s="1"/>
  <c r="D2391" i="1" l="1"/>
  <c r="O2391" i="1"/>
  <c r="C2322" i="1"/>
  <c r="P2321" i="1"/>
  <c r="B2321" i="1" s="1"/>
  <c r="A2392" i="1"/>
  <c r="I2403" i="1"/>
  <c r="N2390" i="1"/>
  <c r="S2391" i="1"/>
  <c r="T2391" i="1"/>
  <c r="J2391" i="1"/>
  <c r="K2391" i="1" s="1"/>
  <c r="L2391" i="1" s="1"/>
  <c r="M2391" i="1" s="1"/>
  <c r="Q2390" i="1"/>
  <c r="R2390" i="1" s="1"/>
  <c r="G2391" i="1"/>
  <c r="H2391" i="1" s="1"/>
  <c r="D2392" i="1" l="1"/>
  <c r="O2392" i="1"/>
  <c r="N2391" i="1"/>
  <c r="E2391" i="1"/>
  <c r="F2392" i="1" s="1"/>
  <c r="I2404" i="1"/>
  <c r="E2392" i="1"/>
  <c r="A2393" i="1"/>
  <c r="T2392" i="1"/>
  <c r="Q2391" i="1"/>
  <c r="R2391" i="1" s="1"/>
  <c r="S2392" i="1"/>
  <c r="J2392" i="1"/>
  <c r="K2392" i="1" s="1"/>
  <c r="L2392" i="1" s="1"/>
  <c r="M2392" i="1" s="1"/>
  <c r="G2392" i="1"/>
  <c r="C2323" i="1"/>
  <c r="P2322" i="1"/>
  <c r="B2322" i="1" s="1"/>
  <c r="D2393" i="1" l="1"/>
  <c r="O2393" i="1"/>
  <c r="F2393" i="1"/>
  <c r="H2392" i="1"/>
  <c r="N2392" i="1" s="1"/>
  <c r="E2393" i="1"/>
  <c r="F2394" i="1" s="1"/>
  <c r="A2394" i="1"/>
  <c r="I2405" i="1"/>
  <c r="C2324" i="1"/>
  <c r="P2323" i="1"/>
  <c r="B2323" i="1" s="1"/>
  <c r="J2393" i="1"/>
  <c r="K2393" i="1" s="1"/>
  <c r="L2393" i="1" s="1"/>
  <c r="M2393" i="1" s="1"/>
  <c r="Q2392" i="1"/>
  <c r="R2392" i="1" s="1"/>
  <c r="T2393" i="1"/>
  <c r="S2393" i="1"/>
  <c r="G2393" i="1"/>
  <c r="D2394" i="1" l="1"/>
  <c r="O2394" i="1"/>
  <c r="H2393" i="1"/>
  <c r="N2393" i="1" s="1"/>
  <c r="I2406" i="1"/>
  <c r="E2394" i="1"/>
  <c r="F2395" i="1" s="1"/>
  <c r="A2395" i="1"/>
  <c r="C2325" i="1"/>
  <c r="P2324" i="1"/>
  <c r="B2324" i="1" s="1"/>
  <c r="T2394" i="1"/>
  <c r="J2394" i="1"/>
  <c r="K2394" i="1" s="1"/>
  <c r="L2394" i="1" s="1"/>
  <c r="M2394" i="1" s="1"/>
  <c r="S2394" i="1"/>
  <c r="Q2393" i="1"/>
  <c r="R2393" i="1" s="1"/>
  <c r="G2394" i="1"/>
  <c r="H2394" i="1" s="1"/>
  <c r="D2395" i="1" l="1"/>
  <c r="O2395" i="1"/>
  <c r="N2394" i="1"/>
  <c r="T2395" i="1"/>
  <c r="S2395" i="1"/>
  <c r="Q2394" i="1"/>
  <c r="R2394" i="1" s="1"/>
  <c r="J2395" i="1"/>
  <c r="K2395" i="1" s="1"/>
  <c r="L2395" i="1" s="1"/>
  <c r="M2395" i="1" s="1"/>
  <c r="G2395" i="1"/>
  <c r="H2395" i="1" s="1"/>
  <c r="I2407" i="1"/>
  <c r="C2326" i="1"/>
  <c r="P2325" i="1"/>
  <c r="B2325" i="1" s="1"/>
  <c r="A2396" i="1"/>
  <c r="E2395" i="1"/>
  <c r="F2396" i="1" s="1"/>
  <c r="D2396" i="1" l="1"/>
  <c r="O2396" i="1"/>
  <c r="C2327" i="1"/>
  <c r="P2326" i="1"/>
  <c r="B2326" i="1" s="1"/>
  <c r="N2395" i="1"/>
  <c r="A2397" i="1"/>
  <c r="I2408" i="1"/>
  <c r="T2396" i="1"/>
  <c r="S2396" i="1"/>
  <c r="J2396" i="1"/>
  <c r="K2396" i="1" s="1"/>
  <c r="L2396" i="1" s="1"/>
  <c r="M2396" i="1" s="1"/>
  <c r="Q2395" i="1"/>
  <c r="R2395" i="1" s="1"/>
  <c r="G2396" i="1"/>
  <c r="H2396" i="1" s="1"/>
  <c r="D2397" i="1" l="1"/>
  <c r="O2397" i="1"/>
  <c r="N2396" i="1"/>
  <c r="E2397" i="1"/>
  <c r="A2398" i="1"/>
  <c r="I2409" i="1"/>
  <c r="T2397" i="1"/>
  <c r="S2397" i="1"/>
  <c r="J2397" i="1"/>
  <c r="K2397" i="1" s="1"/>
  <c r="L2397" i="1" s="1"/>
  <c r="M2397" i="1" s="1"/>
  <c r="Q2396" i="1"/>
  <c r="R2396" i="1" s="1"/>
  <c r="G2397" i="1"/>
  <c r="E2396" i="1"/>
  <c r="F2397" i="1" s="1"/>
  <c r="H2397" i="1" s="1"/>
  <c r="C2328" i="1"/>
  <c r="P2327" i="1"/>
  <c r="B2327" i="1" s="1"/>
  <c r="D2398" i="1" l="1"/>
  <c r="O2398" i="1"/>
  <c r="F2398" i="1"/>
  <c r="N2397" i="1"/>
  <c r="E2398" i="1"/>
  <c r="F2399" i="1" s="1"/>
  <c r="A2399" i="1"/>
  <c r="C2329" i="1"/>
  <c r="P2328" i="1"/>
  <c r="B2328" i="1" s="1"/>
  <c r="I2410" i="1"/>
  <c r="T2398" i="1"/>
  <c r="S2398" i="1"/>
  <c r="J2398" i="1"/>
  <c r="K2398" i="1" s="1"/>
  <c r="L2398" i="1" s="1"/>
  <c r="M2398" i="1" s="1"/>
  <c r="Q2397" i="1"/>
  <c r="R2397" i="1" s="1"/>
  <c r="G2398" i="1"/>
  <c r="D2399" i="1" l="1"/>
  <c r="O2399" i="1"/>
  <c r="H2398" i="1"/>
  <c r="N2398" i="1" s="1"/>
  <c r="C2330" i="1"/>
  <c r="P2329" i="1"/>
  <c r="B2329" i="1" s="1"/>
  <c r="I2411" i="1"/>
  <c r="T2399" i="1"/>
  <c r="S2399" i="1"/>
  <c r="Q2398" i="1"/>
  <c r="R2398" i="1" s="1"/>
  <c r="J2399" i="1"/>
  <c r="K2399" i="1" s="1"/>
  <c r="L2399" i="1" s="1"/>
  <c r="M2399" i="1" s="1"/>
  <c r="G2399" i="1"/>
  <c r="H2399" i="1" s="1"/>
  <c r="E2399" i="1"/>
  <c r="F2400" i="1" s="1"/>
  <c r="A2400" i="1"/>
  <c r="D2400" i="1" l="1"/>
  <c r="O2400" i="1"/>
  <c r="N2399" i="1"/>
  <c r="S2400" i="1"/>
  <c r="T2400" i="1"/>
  <c r="J2400" i="1"/>
  <c r="K2400" i="1" s="1"/>
  <c r="L2400" i="1" s="1"/>
  <c r="M2400" i="1" s="1"/>
  <c r="Q2399" i="1"/>
  <c r="R2399" i="1" s="1"/>
  <c r="G2400" i="1"/>
  <c r="H2400" i="1" s="1"/>
  <c r="I2412" i="1"/>
  <c r="C2331" i="1"/>
  <c r="P2330" i="1"/>
  <c r="B2330" i="1" s="1"/>
  <c r="A2401" i="1"/>
  <c r="D2401" i="1" l="1"/>
  <c r="O2401" i="1"/>
  <c r="N2400" i="1"/>
  <c r="A2402" i="1"/>
  <c r="E2401" i="1"/>
  <c r="I2413" i="1"/>
  <c r="J2401" i="1"/>
  <c r="K2401" i="1" s="1"/>
  <c r="L2401" i="1" s="1"/>
  <c r="M2401" i="1" s="1"/>
  <c r="T2401" i="1"/>
  <c r="S2401" i="1"/>
  <c r="Q2400" i="1"/>
  <c r="R2400" i="1" s="1"/>
  <c r="G2401" i="1"/>
  <c r="C2332" i="1"/>
  <c r="P2331" i="1"/>
  <c r="B2331" i="1" s="1"/>
  <c r="E2400" i="1"/>
  <c r="F2401" i="1" s="1"/>
  <c r="D2402" i="1" l="1"/>
  <c r="O2402" i="1"/>
  <c r="H2401" i="1"/>
  <c r="N2401" i="1" s="1"/>
  <c r="F2402" i="1"/>
  <c r="I2414" i="1"/>
  <c r="A2403" i="1"/>
  <c r="E2402" i="1"/>
  <c r="F2403" i="1" s="1"/>
  <c r="C2333" i="1"/>
  <c r="P2332" i="1"/>
  <c r="B2332" i="1" s="1"/>
  <c r="Q2401" i="1"/>
  <c r="R2401" i="1" s="1"/>
  <c r="J2402" i="1"/>
  <c r="K2402" i="1" s="1"/>
  <c r="L2402" i="1" s="1"/>
  <c r="M2402" i="1" s="1"/>
  <c r="T2402" i="1"/>
  <c r="S2402" i="1"/>
  <c r="G2402" i="1"/>
  <c r="D2403" i="1" l="1"/>
  <c r="O2403" i="1"/>
  <c r="H2402" i="1"/>
  <c r="N2402" i="1" s="1"/>
  <c r="A2404" i="1"/>
  <c r="E2403" i="1"/>
  <c r="F2404" i="1" s="1"/>
  <c r="Q2402" i="1"/>
  <c r="R2402" i="1" s="1"/>
  <c r="T2403" i="1"/>
  <c r="S2403" i="1"/>
  <c r="J2403" i="1"/>
  <c r="K2403" i="1" s="1"/>
  <c r="L2403" i="1" s="1"/>
  <c r="M2403" i="1" s="1"/>
  <c r="G2403" i="1"/>
  <c r="H2403" i="1" s="1"/>
  <c r="C2334" i="1"/>
  <c r="P2333" i="1"/>
  <c r="B2333" i="1" s="1"/>
  <c r="I2415" i="1"/>
  <c r="D2404" i="1" l="1"/>
  <c r="E2404" i="1" s="1"/>
  <c r="F2405" i="1" s="1"/>
  <c r="O2404" i="1"/>
  <c r="A2405" i="1"/>
  <c r="Q2403" i="1"/>
  <c r="R2403" i="1" s="1"/>
  <c r="J2404" i="1"/>
  <c r="K2404" i="1" s="1"/>
  <c r="L2404" i="1" s="1"/>
  <c r="M2404" i="1" s="1"/>
  <c r="T2404" i="1"/>
  <c r="S2404" i="1"/>
  <c r="G2404" i="1"/>
  <c r="H2404" i="1" s="1"/>
  <c r="N2403" i="1"/>
  <c r="I2416" i="1"/>
  <c r="C2335" i="1"/>
  <c r="P2334" i="1"/>
  <c r="B2334" i="1" s="1"/>
  <c r="D2405" i="1" l="1"/>
  <c r="O2405" i="1"/>
  <c r="I2417" i="1"/>
  <c r="C2336" i="1"/>
  <c r="P2335" i="1"/>
  <c r="B2335" i="1" s="1"/>
  <c r="Q2404" i="1"/>
  <c r="R2404" i="1" s="1"/>
  <c r="T2405" i="1"/>
  <c r="S2405" i="1"/>
  <c r="J2405" i="1"/>
  <c r="K2405" i="1" s="1"/>
  <c r="L2405" i="1" s="1"/>
  <c r="M2405" i="1" s="1"/>
  <c r="G2405" i="1"/>
  <c r="H2405" i="1" s="1"/>
  <c r="N2404" i="1"/>
  <c r="A2406" i="1"/>
  <c r="E2405" i="1"/>
  <c r="F2406" i="1" s="1"/>
  <c r="D2406" i="1" l="1"/>
  <c r="O2406" i="1"/>
  <c r="I2418" i="1"/>
  <c r="N2405" i="1"/>
  <c r="E2406" i="1"/>
  <c r="F2407" i="1" s="1"/>
  <c r="A2407" i="1"/>
  <c r="Q2405" i="1"/>
  <c r="R2405" i="1" s="1"/>
  <c r="J2406" i="1"/>
  <c r="K2406" i="1" s="1"/>
  <c r="L2406" i="1" s="1"/>
  <c r="M2406" i="1" s="1"/>
  <c r="T2406" i="1"/>
  <c r="S2406" i="1"/>
  <c r="G2406" i="1"/>
  <c r="H2406" i="1" s="1"/>
  <c r="C2337" i="1"/>
  <c r="P2336" i="1"/>
  <c r="B2336" i="1" s="1"/>
  <c r="D2407" i="1" l="1"/>
  <c r="O2407" i="1"/>
  <c r="N2406" i="1"/>
  <c r="E2407" i="1"/>
  <c r="F2408" i="1" s="1"/>
  <c r="A2408" i="1"/>
  <c r="Q2406" i="1"/>
  <c r="R2406" i="1" s="1"/>
  <c r="T2407" i="1"/>
  <c r="J2407" i="1"/>
  <c r="K2407" i="1" s="1"/>
  <c r="L2407" i="1" s="1"/>
  <c r="M2407" i="1" s="1"/>
  <c r="S2407" i="1"/>
  <c r="G2407" i="1"/>
  <c r="H2407" i="1" s="1"/>
  <c r="I2419" i="1"/>
  <c r="C2338" i="1"/>
  <c r="P2337" i="1"/>
  <c r="B2337" i="1" s="1"/>
  <c r="D2408" i="1" l="1"/>
  <c r="O2408" i="1"/>
  <c r="N2407" i="1"/>
  <c r="I2420" i="1"/>
  <c r="Q2407" i="1"/>
  <c r="R2407" i="1" s="1"/>
  <c r="S2408" i="1"/>
  <c r="T2408" i="1"/>
  <c r="J2408" i="1"/>
  <c r="K2408" i="1" s="1"/>
  <c r="L2408" i="1" s="1"/>
  <c r="M2408" i="1" s="1"/>
  <c r="G2408" i="1"/>
  <c r="H2408" i="1" s="1"/>
  <c r="C2339" i="1"/>
  <c r="P2338" i="1"/>
  <c r="B2338" i="1" s="1"/>
  <c r="A2409" i="1"/>
  <c r="E2408" i="1"/>
  <c r="F2409" i="1" s="1"/>
  <c r="D2409" i="1" l="1"/>
  <c r="O2409" i="1"/>
  <c r="N2408" i="1"/>
  <c r="I2421" i="1"/>
  <c r="C2340" i="1"/>
  <c r="P2339" i="1"/>
  <c r="B2339" i="1" s="1"/>
  <c r="E2409" i="1"/>
  <c r="F2410" i="1" s="1"/>
  <c r="A2410" i="1"/>
  <c r="Q2408" i="1"/>
  <c r="R2408" i="1" s="1"/>
  <c r="S2409" i="1"/>
  <c r="J2409" i="1"/>
  <c r="K2409" i="1" s="1"/>
  <c r="L2409" i="1" s="1"/>
  <c r="M2409" i="1" s="1"/>
  <c r="T2409" i="1"/>
  <c r="G2409" i="1"/>
  <c r="H2409" i="1" s="1"/>
  <c r="D2410" i="1" l="1"/>
  <c r="O2410" i="1"/>
  <c r="N2409" i="1"/>
  <c r="I2422" i="1"/>
  <c r="E2410" i="1"/>
  <c r="F2411" i="1" s="1"/>
  <c r="A2411" i="1"/>
  <c r="Q2409" i="1"/>
  <c r="R2409" i="1" s="1"/>
  <c r="T2410" i="1"/>
  <c r="S2410" i="1"/>
  <c r="J2410" i="1"/>
  <c r="K2410" i="1" s="1"/>
  <c r="L2410" i="1" s="1"/>
  <c r="M2410" i="1" s="1"/>
  <c r="G2410" i="1"/>
  <c r="H2410" i="1" s="1"/>
  <c r="C2341" i="1"/>
  <c r="P2340" i="1"/>
  <c r="D2411" i="1" l="1"/>
  <c r="O2411" i="1"/>
  <c r="B2340" i="1"/>
  <c r="I2423" i="1"/>
  <c r="N2410" i="1"/>
  <c r="E2411" i="1"/>
  <c r="F2412" i="1" s="1"/>
  <c r="A2412" i="1"/>
  <c r="C2342" i="1"/>
  <c r="P2341" i="1"/>
  <c r="T2411" i="1"/>
  <c r="J2411" i="1"/>
  <c r="K2411" i="1" s="1"/>
  <c r="L2411" i="1" s="1"/>
  <c r="M2411" i="1" s="1"/>
  <c r="S2411" i="1"/>
  <c r="Q2410" i="1"/>
  <c r="R2410" i="1" s="1"/>
  <c r="G2411" i="1"/>
  <c r="D2412" i="1" l="1"/>
  <c r="O2412" i="1"/>
  <c r="G2412" i="1"/>
  <c r="H2412" i="1" s="1"/>
  <c r="C2343" i="1"/>
  <c r="P2342" i="1"/>
  <c r="S2412" i="1"/>
  <c r="T2412" i="1"/>
  <c r="J2412" i="1"/>
  <c r="K2412" i="1" s="1"/>
  <c r="L2412" i="1" s="1"/>
  <c r="M2412" i="1" s="1"/>
  <c r="Q2411" i="1"/>
  <c r="R2411" i="1" s="1"/>
  <c r="I2424" i="1"/>
  <c r="H2411" i="1"/>
  <c r="N2411" i="1" s="1"/>
  <c r="A2413" i="1"/>
  <c r="E2412" i="1"/>
  <c r="F2413" i="1" s="1"/>
  <c r="B2341" i="1"/>
  <c r="D2413" i="1" l="1"/>
  <c r="O2413" i="1"/>
  <c r="N2412" i="1"/>
  <c r="B2342" i="1"/>
  <c r="E2413" i="1"/>
  <c r="F2414" i="1" s="1"/>
  <c r="A2414" i="1"/>
  <c r="I2425" i="1"/>
  <c r="C2344" i="1"/>
  <c r="P2343" i="1"/>
  <c r="S2413" i="1"/>
  <c r="Q2412" i="1"/>
  <c r="R2412" i="1" s="1"/>
  <c r="J2413" i="1"/>
  <c r="K2413" i="1" s="1"/>
  <c r="L2413" i="1" s="1"/>
  <c r="M2413" i="1" s="1"/>
  <c r="T2413" i="1"/>
  <c r="G2413" i="1"/>
  <c r="D2414" i="1" l="1"/>
  <c r="O2414" i="1"/>
  <c r="G2414" i="1"/>
  <c r="H2414" i="1" s="1"/>
  <c r="H2413" i="1"/>
  <c r="N2413" i="1" s="1"/>
  <c r="C2345" i="1"/>
  <c r="P2344" i="1"/>
  <c r="E2414" i="1"/>
  <c r="F2415" i="1" s="1"/>
  <c r="A2415" i="1"/>
  <c r="B2343" i="1"/>
  <c r="I2426" i="1"/>
  <c r="J2414" i="1"/>
  <c r="K2414" i="1" s="1"/>
  <c r="L2414" i="1" s="1"/>
  <c r="M2414" i="1" s="1"/>
  <c r="Q2413" i="1"/>
  <c r="R2413" i="1" s="1"/>
  <c r="T2414" i="1"/>
  <c r="S2414" i="1"/>
  <c r="D2415" i="1" l="1"/>
  <c r="O2415" i="1"/>
  <c r="G2415" i="1"/>
  <c r="H2415" i="1" s="1"/>
  <c r="N2414" i="1"/>
  <c r="B2344" i="1"/>
  <c r="C2346" i="1"/>
  <c r="P2345" i="1"/>
  <c r="I2427" i="1"/>
  <c r="E2415" i="1"/>
  <c r="F2416" i="1" s="1"/>
  <c r="A2416" i="1"/>
  <c r="T2415" i="1"/>
  <c r="J2415" i="1"/>
  <c r="K2415" i="1" s="1"/>
  <c r="L2415" i="1" s="1"/>
  <c r="M2415" i="1" s="1"/>
  <c r="S2415" i="1"/>
  <c r="Q2414" i="1"/>
  <c r="R2414" i="1" s="1"/>
  <c r="D2416" i="1" l="1"/>
  <c r="O2416" i="1"/>
  <c r="N2415" i="1"/>
  <c r="E2416" i="1"/>
  <c r="F2417" i="1" s="1"/>
  <c r="A2417" i="1"/>
  <c r="I2428" i="1"/>
  <c r="C2347" i="1"/>
  <c r="P2346" i="1"/>
  <c r="Q2415" i="1"/>
  <c r="R2415" i="1" s="1"/>
  <c r="S2416" i="1"/>
  <c r="T2416" i="1"/>
  <c r="J2416" i="1"/>
  <c r="K2416" i="1" s="1"/>
  <c r="L2416" i="1" s="1"/>
  <c r="M2416" i="1" s="1"/>
  <c r="B2345" i="1"/>
  <c r="G2416" i="1"/>
  <c r="D2417" i="1" l="1"/>
  <c r="E2417" i="1" s="1"/>
  <c r="F2418" i="1" s="1"/>
  <c r="O2417" i="1"/>
  <c r="G2417" i="1"/>
  <c r="H2417" i="1" s="1"/>
  <c r="B2346" i="1"/>
  <c r="I2429" i="1"/>
  <c r="Q2416" i="1"/>
  <c r="R2416" i="1" s="1"/>
  <c r="T2417" i="1"/>
  <c r="S2417" i="1"/>
  <c r="J2417" i="1"/>
  <c r="K2417" i="1" s="1"/>
  <c r="L2417" i="1" s="1"/>
  <c r="M2417" i="1" s="1"/>
  <c r="C2348" i="1"/>
  <c r="P2347" i="1"/>
  <c r="A2418" i="1"/>
  <c r="H2416" i="1"/>
  <c r="N2416" i="1" s="1"/>
  <c r="D2418" i="1" l="1"/>
  <c r="O2418" i="1"/>
  <c r="N2417" i="1"/>
  <c r="B2347" i="1"/>
  <c r="C2349" i="1"/>
  <c r="P2348" i="1"/>
  <c r="I2430" i="1"/>
  <c r="T2418" i="1"/>
  <c r="S2418" i="1"/>
  <c r="Q2417" i="1"/>
  <c r="R2417" i="1" s="1"/>
  <c r="J2418" i="1"/>
  <c r="K2418" i="1" s="1"/>
  <c r="L2418" i="1" s="1"/>
  <c r="M2418" i="1" s="1"/>
  <c r="E2418" i="1"/>
  <c r="F2419" i="1" s="1"/>
  <c r="A2419" i="1"/>
  <c r="G2418" i="1"/>
  <c r="D2419" i="1" l="1"/>
  <c r="E2419" i="1" s="1"/>
  <c r="F2420" i="1" s="1"/>
  <c r="O2419" i="1"/>
  <c r="B2348" i="1"/>
  <c r="T2419" i="1"/>
  <c r="Q2418" i="1"/>
  <c r="R2418" i="1" s="1"/>
  <c r="S2419" i="1"/>
  <c r="J2419" i="1"/>
  <c r="K2419" i="1" s="1"/>
  <c r="L2419" i="1" s="1"/>
  <c r="M2419" i="1" s="1"/>
  <c r="I2431" i="1"/>
  <c r="G2419" i="1"/>
  <c r="H2419" i="1" s="1"/>
  <c r="A2420" i="1"/>
  <c r="C2350" i="1"/>
  <c r="P2349" i="1"/>
  <c r="H2418" i="1"/>
  <c r="N2418" i="1" s="1"/>
  <c r="D2420" i="1" l="1"/>
  <c r="O2420" i="1"/>
  <c r="B2349" i="1"/>
  <c r="N2419" i="1"/>
  <c r="C2351" i="1"/>
  <c r="P2350" i="1"/>
  <c r="A2421" i="1"/>
  <c r="E2420" i="1"/>
  <c r="F2421" i="1" s="1"/>
  <c r="Q2419" i="1"/>
  <c r="R2419" i="1" s="1"/>
  <c r="T2420" i="1"/>
  <c r="J2420" i="1"/>
  <c r="K2420" i="1" s="1"/>
  <c r="L2420" i="1" s="1"/>
  <c r="M2420" i="1" s="1"/>
  <c r="S2420" i="1"/>
  <c r="G2420" i="1"/>
  <c r="I2432" i="1"/>
  <c r="D2421" i="1" l="1"/>
  <c r="O2421" i="1"/>
  <c r="G2421" i="1"/>
  <c r="H2421" i="1" s="1"/>
  <c r="B2350" i="1"/>
  <c r="H2420" i="1"/>
  <c r="N2420" i="1" s="1"/>
  <c r="E2421" i="1"/>
  <c r="F2422" i="1" s="1"/>
  <c r="A2422" i="1"/>
  <c r="J2421" i="1"/>
  <c r="K2421" i="1" s="1"/>
  <c r="L2421" i="1" s="1"/>
  <c r="M2421" i="1" s="1"/>
  <c r="Q2420" i="1"/>
  <c r="R2420" i="1" s="1"/>
  <c r="S2421" i="1"/>
  <c r="T2421" i="1"/>
  <c r="C2352" i="1"/>
  <c r="P2351" i="1"/>
  <c r="I2433" i="1"/>
  <c r="D2422" i="1" l="1"/>
  <c r="O2422" i="1"/>
  <c r="N2421" i="1"/>
  <c r="B2351" i="1"/>
  <c r="J2422" i="1"/>
  <c r="K2422" i="1" s="1"/>
  <c r="L2422" i="1" s="1"/>
  <c r="M2422" i="1" s="1"/>
  <c r="Q2421" i="1"/>
  <c r="R2421" i="1" s="1"/>
  <c r="T2422" i="1"/>
  <c r="S2422" i="1"/>
  <c r="I2434" i="1"/>
  <c r="C2353" i="1"/>
  <c r="P2352" i="1"/>
  <c r="G2422" i="1"/>
  <c r="E2422" i="1"/>
  <c r="F2423" i="1" s="1"/>
  <c r="A2423" i="1"/>
  <c r="D2423" i="1" l="1"/>
  <c r="O2423" i="1"/>
  <c r="A2424" i="1"/>
  <c r="E2423" i="1"/>
  <c r="F2424" i="1" s="1"/>
  <c r="B2352" i="1"/>
  <c r="T2423" i="1"/>
  <c r="S2423" i="1"/>
  <c r="Q2422" i="1"/>
  <c r="R2422" i="1" s="1"/>
  <c r="J2423" i="1"/>
  <c r="K2423" i="1" s="1"/>
  <c r="L2423" i="1" s="1"/>
  <c r="M2423" i="1" s="1"/>
  <c r="G2423" i="1"/>
  <c r="C2354" i="1"/>
  <c r="P2353" i="1"/>
  <c r="H2422" i="1"/>
  <c r="N2422" i="1" s="1"/>
  <c r="I2435" i="1"/>
  <c r="D2424" i="1" l="1"/>
  <c r="O2424" i="1"/>
  <c r="G2424" i="1"/>
  <c r="H2424" i="1" s="1"/>
  <c r="Q2423" i="1"/>
  <c r="R2423" i="1" s="1"/>
  <c r="J2424" i="1"/>
  <c r="K2424" i="1" s="1"/>
  <c r="L2424" i="1" s="1"/>
  <c r="M2424" i="1" s="1"/>
  <c r="S2424" i="1"/>
  <c r="T2424" i="1"/>
  <c r="I2436" i="1"/>
  <c r="B2353" i="1"/>
  <c r="H2423" i="1"/>
  <c r="N2423" i="1" s="1"/>
  <c r="A2425" i="1"/>
  <c r="E2424" i="1"/>
  <c r="F2425" i="1" s="1"/>
  <c r="C2355" i="1"/>
  <c r="P2354" i="1"/>
  <c r="D2425" i="1" l="1"/>
  <c r="O2425" i="1"/>
  <c r="G2425" i="1"/>
  <c r="H2425" i="1" s="1"/>
  <c r="N2424" i="1"/>
  <c r="B2354" i="1"/>
  <c r="C2356" i="1"/>
  <c r="P2355" i="1"/>
  <c r="E2425" i="1"/>
  <c r="F2426" i="1" s="1"/>
  <c r="A2426" i="1"/>
  <c r="Q2424" i="1"/>
  <c r="R2424" i="1" s="1"/>
  <c r="S2425" i="1"/>
  <c r="T2425" i="1"/>
  <c r="J2425" i="1"/>
  <c r="K2425" i="1" s="1"/>
  <c r="L2425" i="1" s="1"/>
  <c r="M2425" i="1" s="1"/>
  <c r="I2437" i="1"/>
  <c r="D2426" i="1" l="1"/>
  <c r="O2426" i="1"/>
  <c r="G2426" i="1"/>
  <c r="H2426" i="1" s="1"/>
  <c r="N2425" i="1"/>
  <c r="C2357" i="1"/>
  <c r="P2356" i="1"/>
  <c r="I2438" i="1"/>
  <c r="S2426" i="1"/>
  <c r="J2426" i="1"/>
  <c r="K2426" i="1" s="1"/>
  <c r="L2426" i="1" s="1"/>
  <c r="M2426" i="1" s="1"/>
  <c r="Q2425" i="1"/>
  <c r="R2425" i="1" s="1"/>
  <c r="T2426" i="1"/>
  <c r="B2355" i="1"/>
  <c r="E2426" i="1"/>
  <c r="F2427" i="1" s="1"/>
  <c r="A2427" i="1"/>
  <c r="D2427" i="1" l="1"/>
  <c r="O2427" i="1"/>
  <c r="N2426" i="1"/>
  <c r="B2356" i="1"/>
  <c r="I2439" i="1"/>
  <c r="J2427" i="1"/>
  <c r="K2427" i="1" s="1"/>
  <c r="L2427" i="1" s="1"/>
  <c r="M2427" i="1" s="1"/>
  <c r="T2427" i="1"/>
  <c r="S2427" i="1"/>
  <c r="Q2426" i="1"/>
  <c r="R2426" i="1" s="1"/>
  <c r="C2358" i="1"/>
  <c r="P2357" i="1"/>
  <c r="A2428" i="1"/>
  <c r="E2427" i="1"/>
  <c r="F2428" i="1" s="1"/>
  <c r="G2427" i="1"/>
  <c r="H2427" i="1" s="1"/>
  <c r="D2428" i="1" l="1"/>
  <c r="O2428" i="1"/>
  <c r="B2357" i="1"/>
  <c r="I2440" i="1"/>
  <c r="N2427" i="1"/>
  <c r="C2359" i="1"/>
  <c r="P2358" i="1"/>
  <c r="Q2427" i="1"/>
  <c r="R2427" i="1" s="1"/>
  <c r="T2428" i="1"/>
  <c r="S2428" i="1"/>
  <c r="J2428" i="1"/>
  <c r="K2428" i="1" s="1"/>
  <c r="L2428" i="1" s="1"/>
  <c r="M2428" i="1" s="1"/>
  <c r="G2428" i="1"/>
  <c r="A2429" i="1"/>
  <c r="E2428" i="1"/>
  <c r="F2429" i="1" s="1"/>
  <c r="D2429" i="1" l="1"/>
  <c r="O2429" i="1"/>
  <c r="B2358" i="1"/>
  <c r="G2429" i="1"/>
  <c r="H2429" i="1" s="1"/>
  <c r="C2360" i="1"/>
  <c r="P2359" i="1"/>
  <c r="I2441" i="1"/>
  <c r="E2429" i="1"/>
  <c r="F2430" i="1" s="1"/>
  <c r="A2430" i="1"/>
  <c r="Q2428" i="1"/>
  <c r="R2428" i="1" s="1"/>
  <c r="S2429" i="1"/>
  <c r="T2429" i="1"/>
  <c r="J2429" i="1"/>
  <c r="K2429" i="1" s="1"/>
  <c r="L2429" i="1" s="1"/>
  <c r="M2429" i="1" s="1"/>
  <c r="H2428" i="1"/>
  <c r="N2428" i="1" s="1"/>
  <c r="D2430" i="1" l="1"/>
  <c r="O2430" i="1"/>
  <c r="N2429" i="1"/>
  <c r="B2359" i="1"/>
  <c r="E2430" i="1"/>
  <c r="F2431" i="1" s="1"/>
  <c r="A2431" i="1"/>
  <c r="C2361" i="1"/>
  <c r="P2360" i="1"/>
  <c r="I2442" i="1"/>
  <c r="J2430" i="1"/>
  <c r="K2430" i="1" s="1"/>
  <c r="L2430" i="1" s="1"/>
  <c r="M2430" i="1" s="1"/>
  <c r="Q2429" i="1"/>
  <c r="R2429" i="1" s="1"/>
  <c r="T2430" i="1"/>
  <c r="S2430" i="1"/>
  <c r="G2430" i="1"/>
  <c r="D2431" i="1" l="1"/>
  <c r="O2431" i="1"/>
  <c r="G2431" i="1"/>
  <c r="H2431" i="1" s="1"/>
  <c r="I2443" i="1"/>
  <c r="T2431" i="1"/>
  <c r="S2431" i="1"/>
  <c r="J2431" i="1"/>
  <c r="K2431" i="1" s="1"/>
  <c r="L2431" i="1" s="1"/>
  <c r="M2431" i="1" s="1"/>
  <c r="Q2430" i="1"/>
  <c r="R2430" i="1" s="1"/>
  <c r="H2430" i="1"/>
  <c r="N2430" i="1" s="1"/>
  <c r="C2362" i="1"/>
  <c r="P2361" i="1"/>
  <c r="E2431" i="1"/>
  <c r="F2432" i="1" s="1"/>
  <c r="A2432" i="1"/>
  <c r="B2360" i="1"/>
  <c r="D2432" i="1" l="1"/>
  <c r="O2432" i="1"/>
  <c r="N2431" i="1"/>
  <c r="Q2431" i="1"/>
  <c r="R2431" i="1" s="1"/>
  <c r="T2432" i="1"/>
  <c r="J2432" i="1"/>
  <c r="K2432" i="1" s="1"/>
  <c r="L2432" i="1" s="1"/>
  <c r="M2432" i="1" s="1"/>
  <c r="S2432" i="1"/>
  <c r="G2432" i="1"/>
  <c r="B2361" i="1"/>
  <c r="I2444" i="1"/>
  <c r="A2433" i="1"/>
  <c r="E2432" i="1"/>
  <c r="F2433" i="1" s="1"/>
  <c r="C2363" i="1"/>
  <c r="P2362" i="1"/>
  <c r="D2433" i="1" l="1"/>
  <c r="E2433" i="1" s="1"/>
  <c r="F2434" i="1" s="1"/>
  <c r="O2433" i="1"/>
  <c r="A2434" i="1"/>
  <c r="I2445" i="1"/>
  <c r="Q2432" i="1"/>
  <c r="R2432" i="1" s="1"/>
  <c r="S2433" i="1"/>
  <c r="T2433" i="1"/>
  <c r="J2433" i="1"/>
  <c r="K2433" i="1" s="1"/>
  <c r="L2433" i="1" s="1"/>
  <c r="M2433" i="1" s="1"/>
  <c r="G2433" i="1"/>
  <c r="H2432" i="1"/>
  <c r="N2432" i="1" s="1"/>
  <c r="C2364" i="1"/>
  <c r="P2363" i="1"/>
  <c r="B2362" i="1"/>
  <c r="D2434" i="1" l="1"/>
  <c r="O2434" i="1"/>
  <c r="G2434" i="1"/>
  <c r="H2434" i="1" s="1"/>
  <c r="B2363" i="1"/>
  <c r="I2446" i="1"/>
  <c r="A2435" i="1"/>
  <c r="E2434" i="1"/>
  <c r="F2435" i="1" s="1"/>
  <c r="H2433" i="1"/>
  <c r="N2433" i="1" s="1"/>
  <c r="C2365" i="1"/>
  <c r="P2364" i="1"/>
  <c r="J2434" i="1"/>
  <c r="K2434" i="1" s="1"/>
  <c r="L2434" i="1" s="1"/>
  <c r="M2434" i="1" s="1"/>
  <c r="Q2433" i="1"/>
  <c r="R2433" i="1" s="1"/>
  <c r="T2434" i="1"/>
  <c r="S2434" i="1"/>
  <c r="D2435" i="1" l="1"/>
  <c r="E2435" i="1" s="1"/>
  <c r="F2436" i="1" s="1"/>
  <c r="O2435" i="1"/>
  <c r="N2434" i="1"/>
  <c r="T2435" i="1"/>
  <c r="S2435" i="1"/>
  <c r="J2435" i="1"/>
  <c r="K2435" i="1" s="1"/>
  <c r="L2435" i="1" s="1"/>
  <c r="M2435" i="1" s="1"/>
  <c r="Q2434" i="1"/>
  <c r="R2434" i="1" s="1"/>
  <c r="I2447" i="1"/>
  <c r="B2364" i="1"/>
  <c r="A2436" i="1"/>
  <c r="C2366" i="1"/>
  <c r="P2365" i="1"/>
  <c r="G2435" i="1"/>
  <c r="D2436" i="1" l="1"/>
  <c r="O2436" i="1"/>
  <c r="G2436" i="1"/>
  <c r="H2436" i="1" s="1"/>
  <c r="H2435" i="1"/>
  <c r="N2435" i="1" s="1"/>
  <c r="I2448" i="1"/>
  <c r="A2437" i="1"/>
  <c r="E2436" i="1"/>
  <c r="F2437" i="1" s="1"/>
  <c r="B2365" i="1"/>
  <c r="C2367" i="1"/>
  <c r="P2366" i="1"/>
  <c r="Q2435" i="1"/>
  <c r="R2435" i="1" s="1"/>
  <c r="J2436" i="1"/>
  <c r="K2436" i="1" s="1"/>
  <c r="L2436" i="1" s="1"/>
  <c r="M2436" i="1" s="1"/>
  <c r="S2436" i="1"/>
  <c r="T2436" i="1"/>
  <c r="D2437" i="1" l="1"/>
  <c r="O2437" i="1"/>
  <c r="N2436" i="1"/>
  <c r="B2366" i="1"/>
  <c r="Q2436" i="1"/>
  <c r="R2436" i="1" s="1"/>
  <c r="S2437" i="1"/>
  <c r="T2437" i="1"/>
  <c r="J2437" i="1"/>
  <c r="K2437" i="1" s="1"/>
  <c r="L2437" i="1" s="1"/>
  <c r="M2437" i="1" s="1"/>
  <c r="I2449" i="1"/>
  <c r="C2368" i="1"/>
  <c r="P2367" i="1"/>
  <c r="E2437" i="1"/>
  <c r="F2438" i="1" s="1"/>
  <c r="A2438" i="1"/>
  <c r="G2437" i="1"/>
  <c r="D2438" i="1" l="1"/>
  <c r="O2438" i="1"/>
  <c r="G2438" i="1"/>
  <c r="H2438" i="1" s="1"/>
  <c r="I2450" i="1"/>
  <c r="E2438" i="1"/>
  <c r="F2439" i="1" s="1"/>
  <c r="A2439" i="1"/>
  <c r="S2438" i="1"/>
  <c r="J2438" i="1"/>
  <c r="K2438" i="1" s="1"/>
  <c r="L2438" i="1" s="1"/>
  <c r="M2438" i="1" s="1"/>
  <c r="Q2437" i="1"/>
  <c r="R2437" i="1" s="1"/>
  <c r="T2438" i="1"/>
  <c r="B2367" i="1"/>
  <c r="H2437" i="1"/>
  <c r="N2437" i="1" s="1"/>
  <c r="C2369" i="1"/>
  <c r="P2368" i="1"/>
  <c r="D2439" i="1" l="1"/>
  <c r="E2439" i="1" s="1"/>
  <c r="F2440" i="1" s="1"/>
  <c r="O2439" i="1"/>
  <c r="B2368" i="1"/>
  <c r="A2440" i="1"/>
  <c r="N2438" i="1"/>
  <c r="C2370" i="1"/>
  <c r="P2369" i="1"/>
  <c r="I2451" i="1"/>
  <c r="T2439" i="1"/>
  <c r="S2439" i="1"/>
  <c r="J2439" i="1"/>
  <c r="K2439" i="1" s="1"/>
  <c r="L2439" i="1" s="1"/>
  <c r="M2439" i="1" s="1"/>
  <c r="Q2438" i="1"/>
  <c r="R2438" i="1" s="1"/>
  <c r="G2439" i="1"/>
  <c r="D2440" i="1" l="1"/>
  <c r="O2440" i="1"/>
  <c r="G2440" i="1"/>
  <c r="H2440" i="1" s="1"/>
  <c r="A2441" i="1"/>
  <c r="E2440" i="1"/>
  <c r="F2441" i="1" s="1"/>
  <c r="I2452" i="1"/>
  <c r="C2371" i="1"/>
  <c r="P2370" i="1"/>
  <c r="B2369" i="1"/>
  <c r="Q2439" i="1"/>
  <c r="R2439" i="1" s="1"/>
  <c r="J2440" i="1"/>
  <c r="K2440" i="1" s="1"/>
  <c r="L2440" i="1" s="1"/>
  <c r="M2440" i="1" s="1"/>
  <c r="S2440" i="1"/>
  <c r="T2440" i="1"/>
  <c r="H2439" i="1"/>
  <c r="N2439" i="1" s="1"/>
  <c r="D2441" i="1" l="1"/>
  <c r="O2441" i="1"/>
  <c r="G2441" i="1"/>
  <c r="H2441" i="1" s="1"/>
  <c r="N2440" i="1"/>
  <c r="C2372" i="1"/>
  <c r="P2371" i="1"/>
  <c r="I2453" i="1"/>
  <c r="E2441" i="1"/>
  <c r="F2442" i="1" s="1"/>
  <c r="A2442" i="1"/>
  <c r="B2370" i="1"/>
  <c r="J2441" i="1"/>
  <c r="K2441" i="1" s="1"/>
  <c r="L2441" i="1" s="1"/>
  <c r="M2441" i="1" s="1"/>
  <c r="Q2440" i="1"/>
  <c r="R2440" i="1" s="1"/>
  <c r="T2441" i="1"/>
  <c r="S2441" i="1"/>
  <c r="D2442" i="1" l="1"/>
  <c r="E2442" i="1" s="1"/>
  <c r="F2443" i="1" s="1"/>
  <c r="O2442" i="1"/>
  <c r="N2441" i="1"/>
  <c r="A2443" i="1"/>
  <c r="Q2441" i="1"/>
  <c r="R2441" i="1" s="1"/>
  <c r="S2442" i="1"/>
  <c r="T2442" i="1"/>
  <c r="J2442" i="1"/>
  <c r="K2442" i="1" s="1"/>
  <c r="L2442" i="1" s="1"/>
  <c r="M2442" i="1" s="1"/>
  <c r="C2373" i="1"/>
  <c r="P2372" i="1"/>
  <c r="G2442" i="1"/>
  <c r="I2454" i="1"/>
  <c r="B2371" i="1"/>
  <c r="D2443" i="1" l="1"/>
  <c r="O2443" i="1"/>
  <c r="B2372" i="1"/>
  <c r="G2443" i="1"/>
  <c r="H2443" i="1" s="1"/>
  <c r="H2442" i="1"/>
  <c r="N2442" i="1" s="1"/>
  <c r="C2374" i="1"/>
  <c r="P2373" i="1"/>
  <c r="S2443" i="1"/>
  <c r="J2443" i="1"/>
  <c r="K2443" i="1" s="1"/>
  <c r="L2443" i="1" s="1"/>
  <c r="M2443" i="1" s="1"/>
  <c r="T2443" i="1"/>
  <c r="Q2442" i="1"/>
  <c r="R2442" i="1" s="1"/>
  <c r="I2455" i="1"/>
  <c r="E2443" i="1"/>
  <c r="F2444" i="1" s="1"/>
  <c r="A2444" i="1"/>
  <c r="D2444" i="1" l="1"/>
  <c r="O2444" i="1"/>
  <c r="N2443" i="1"/>
  <c r="B2373" i="1"/>
  <c r="A2445" i="1"/>
  <c r="Q2443" i="1"/>
  <c r="R2443" i="1" s="1"/>
  <c r="J2444" i="1"/>
  <c r="K2444" i="1" s="1"/>
  <c r="L2444" i="1" s="1"/>
  <c r="M2444" i="1" s="1"/>
  <c r="T2444" i="1"/>
  <c r="S2444" i="1"/>
  <c r="I2456" i="1"/>
  <c r="G2444" i="1"/>
  <c r="C2375" i="1"/>
  <c r="P2374" i="1"/>
  <c r="D2445" i="1" l="1"/>
  <c r="O2445" i="1"/>
  <c r="G2445" i="1"/>
  <c r="E2444" i="1"/>
  <c r="F2445" i="1" s="1"/>
  <c r="H2445" i="1" s="1"/>
  <c r="I2457" i="1"/>
  <c r="B2374" i="1"/>
  <c r="C2376" i="1"/>
  <c r="P2375" i="1"/>
  <c r="E2445" i="1"/>
  <c r="F2446" i="1" s="1"/>
  <c r="A2446" i="1"/>
  <c r="H2444" i="1"/>
  <c r="N2444" i="1" s="1"/>
  <c r="T2445" i="1"/>
  <c r="Q2444" i="1"/>
  <c r="R2444" i="1" s="1"/>
  <c r="J2445" i="1"/>
  <c r="K2445" i="1" s="1"/>
  <c r="L2445" i="1" s="1"/>
  <c r="M2445" i="1" s="1"/>
  <c r="S2445" i="1"/>
  <c r="D2446" i="1" l="1"/>
  <c r="O2446" i="1"/>
  <c r="B2375" i="1"/>
  <c r="E2446" i="1"/>
  <c r="F2447" i="1" s="1"/>
  <c r="A2447" i="1"/>
  <c r="Q2445" i="1"/>
  <c r="R2445" i="1" s="1"/>
  <c r="S2446" i="1"/>
  <c r="T2446" i="1"/>
  <c r="J2446" i="1"/>
  <c r="K2446" i="1" s="1"/>
  <c r="L2446" i="1" s="1"/>
  <c r="M2446" i="1" s="1"/>
  <c r="C2377" i="1"/>
  <c r="P2376" i="1"/>
  <c r="G2446" i="1"/>
  <c r="N2445" i="1"/>
  <c r="I2458" i="1"/>
  <c r="D2447" i="1" l="1"/>
  <c r="E2447" i="1" s="1"/>
  <c r="F2448" i="1" s="1"/>
  <c r="O2447" i="1"/>
  <c r="G2447" i="1"/>
  <c r="H2447" i="1" s="1"/>
  <c r="H2446" i="1"/>
  <c r="N2446" i="1" s="1"/>
  <c r="B2376" i="1"/>
  <c r="A2448" i="1"/>
  <c r="C2378" i="1"/>
  <c r="P2377" i="1"/>
  <c r="I2459" i="1"/>
  <c r="S2447" i="1"/>
  <c r="J2447" i="1"/>
  <c r="K2447" i="1" s="1"/>
  <c r="L2447" i="1" s="1"/>
  <c r="M2447" i="1" s="1"/>
  <c r="T2447" i="1"/>
  <c r="Q2446" i="1"/>
  <c r="R2446" i="1" s="1"/>
  <c r="D2448" i="1" l="1"/>
  <c r="O2448" i="1"/>
  <c r="G2448" i="1"/>
  <c r="H2448" i="1" s="1"/>
  <c r="N2447" i="1"/>
  <c r="B2377" i="1"/>
  <c r="A2449" i="1"/>
  <c r="E2448" i="1"/>
  <c r="F2449" i="1" s="1"/>
  <c r="I2460" i="1"/>
  <c r="C2379" i="1"/>
  <c r="P2378" i="1"/>
  <c r="Q2447" i="1"/>
  <c r="R2447" i="1" s="1"/>
  <c r="T2448" i="1"/>
  <c r="S2448" i="1"/>
  <c r="J2448" i="1"/>
  <c r="K2448" i="1" s="1"/>
  <c r="L2448" i="1" s="1"/>
  <c r="M2448" i="1" s="1"/>
  <c r="D2449" i="1" l="1"/>
  <c r="O2449" i="1"/>
  <c r="G2449" i="1"/>
  <c r="H2449" i="1" s="1"/>
  <c r="N2448" i="1"/>
  <c r="C2380" i="1"/>
  <c r="P2379" i="1"/>
  <c r="I2461" i="1"/>
  <c r="T2449" i="1"/>
  <c r="Q2448" i="1"/>
  <c r="R2448" i="1" s="1"/>
  <c r="J2449" i="1"/>
  <c r="K2449" i="1" s="1"/>
  <c r="L2449" i="1" s="1"/>
  <c r="M2449" i="1" s="1"/>
  <c r="S2449" i="1"/>
  <c r="B2378" i="1"/>
  <c r="E2449" i="1"/>
  <c r="F2450" i="1" s="1"/>
  <c r="A2450" i="1"/>
  <c r="D2450" i="1" l="1"/>
  <c r="E2450" i="1" s="1"/>
  <c r="F2451" i="1" s="1"/>
  <c r="O2450" i="1"/>
  <c r="N2449" i="1"/>
  <c r="B2379" i="1"/>
  <c r="I2462" i="1"/>
  <c r="S2450" i="1"/>
  <c r="T2450" i="1"/>
  <c r="Q2449" i="1"/>
  <c r="R2449" i="1" s="1"/>
  <c r="J2450" i="1"/>
  <c r="K2450" i="1" s="1"/>
  <c r="L2450" i="1" s="1"/>
  <c r="M2450" i="1" s="1"/>
  <c r="C2381" i="1"/>
  <c r="P2380" i="1"/>
  <c r="A2451" i="1"/>
  <c r="G2450" i="1"/>
  <c r="D2451" i="1" l="1"/>
  <c r="O2451" i="1"/>
  <c r="T2451" i="1"/>
  <c r="S2451" i="1"/>
  <c r="Q2450" i="1"/>
  <c r="R2450" i="1" s="1"/>
  <c r="J2451" i="1"/>
  <c r="K2451" i="1" s="1"/>
  <c r="L2451" i="1" s="1"/>
  <c r="M2451" i="1" s="1"/>
  <c r="G2451" i="1"/>
  <c r="H2451" i="1" s="1"/>
  <c r="A2452" i="1"/>
  <c r="E2451" i="1"/>
  <c r="F2452" i="1" s="1"/>
  <c r="C2382" i="1"/>
  <c r="P2381" i="1"/>
  <c r="I2463" i="1"/>
  <c r="H2450" i="1"/>
  <c r="N2450" i="1" s="1"/>
  <c r="B2380" i="1"/>
  <c r="D2452" i="1" l="1"/>
  <c r="O2452" i="1"/>
  <c r="B2381" i="1"/>
  <c r="I2464" i="1"/>
  <c r="C2383" i="1"/>
  <c r="P2382" i="1"/>
  <c r="A2453" i="1"/>
  <c r="N2451" i="1"/>
  <c r="Q2451" i="1"/>
  <c r="R2451" i="1" s="1"/>
  <c r="S2452" i="1"/>
  <c r="J2452" i="1"/>
  <c r="K2452" i="1" s="1"/>
  <c r="L2452" i="1" s="1"/>
  <c r="M2452" i="1" s="1"/>
  <c r="T2452" i="1"/>
  <c r="G2452" i="1"/>
  <c r="D2453" i="1" l="1"/>
  <c r="O2453" i="1"/>
  <c r="G2453" i="1"/>
  <c r="B2382" i="1"/>
  <c r="E2452" i="1"/>
  <c r="F2453" i="1" s="1"/>
  <c r="H2453" i="1" s="1"/>
  <c r="I2465" i="1"/>
  <c r="E2453" i="1"/>
  <c r="A2454" i="1"/>
  <c r="J2453" i="1"/>
  <c r="K2453" i="1" s="1"/>
  <c r="L2453" i="1" s="1"/>
  <c r="M2453" i="1" s="1"/>
  <c r="Q2452" i="1"/>
  <c r="R2452" i="1" s="1"/>
  <c r="T2453" i="1"/>
  <c r="S2453" i="1"/>
  <c r="C2384" i="1"/>
  <c r="P2383" i="1"/>
  <c r="H2452" i="1"/>
  <c r="N2452" i="1" s="1"/>
  <c r="D2454" i="1" l="1"/>
  <c r="O2454" i="1"/>
  <c r="F2454" i="1"/>
  <c r="G2454" i="1"/>
  <c r="C2385" i="1"/>
  <c r="P2384" i="1"/>
  <c r="Q2453" i="1"/>
  <c r="R2453" i="1" s="1"/>
  <c r="S2454" i="1"/>
  <c r="T2454" i="1"/>
  <c r="J2454" i="1"/>
  <c r="K2454" i="1" s="1"/>
  <c r="L2454" i="1" s="1"/>
  <c r="M2454" i="1" s="1"/>
  <c r="B2383" i="1"/>
  <c r="A2455" i="1"/>
  <c r="I2466" i="1"/>
  <c r="N2453" i="1"/>
  <c r="D2455" i="1" l="1"/>
  <c r="O2455" i="1"/>
  <c r="H2454" i="1"/>
  <c r="N2454" i="1" s="1"/>
  <c r="G2455" i="1"/>
  <c r="E2454" i="1"/>
  <c r="F2455" i="1" s="1"/>
  <c r="B2384" i="1"/>
  <c r="C2386" i="1"/>
  <c r="P2385" i="1"/>
  <c r="T2455" i="1"/>
  <c r="S2455" i="1"/>
  <c r="Q2454" i="1"/>
  <c r="R2454" i="1" s="1"/>
  <c r="J2455" i="1"/>
  <c r="K2455" i="1" s="1"/>
  <c r="L2455" i="1" s="1"/>
  <c r="M2455" i="1" s="1"/>
  <c r="I2467" i="1"/>
  <c r="A2456" i="1"/>
  <c r="E2455" i="1"/>
  <c r="D2456" i="1" l="1"/>
  <c r="E2456" i="1" s="1"/>
  <c r="F2457" i="1" s="1"/>
  <c r="O2456" i="1"/>
  <c r="F2456" i="1"/>
  <c r="H2455" i="1"/>
  <c r="N2455" i="1" s="1"/>
  <c r="B2385" i="1"/>
  <c r="Q2455" i="1"/>
  <c r="R2455" i="1" s="1"/>
  <c r="T2456" i="1"/>
  <c r="S2456" i="1"/>
  <c r="J2456" i="1"/>
  <c r="K2456" i="1" s="1"/>
  <c r="L2456" i="1" s="1"/>
  <c r="M2456" i="1" s="1"/>
  <c r="I2468" i="1"/>
  <c r="C2387" i="1"/>
  <c r="P2386" i="1"/>
  <c r="A2457" i="1"/>
  <c r="G2456" i="1"/>
  <c r="D2457" i="1" l="1"/>
  <c r="E2457" i="1" s="1"/>
  <c r="F2458" i="1" s="1"/>
  <c r="O2457" i="1"/>
  <c r="H2456" i="1"/>
  <c r="N2456" i="1" s="1"/>
  <c r="C2388" i="1"/>
  <c r="P2387" i="1"/>
  <c r="I2469" i="1"/>
  <c r="T2457" i="1"/>
  <c r="Q2456" i="1"/>
  <c r="R2456" i="1" s="1"/>
  <c r="J2457" i="1"/>
  <c r="K2457" i="1" s="1"/>
  <c r="L2457" i="1" s="1"/>
  <c r="M2457" i="1" s="1"/>
  <c r="S2457" i="1"/>
  <c r="G2457" i="1"/>
  <c r="A2458" i="1"/>
  <c r="B2386" i="1"/>
  <c r="D2458" i="1" l="1"/>
  <c r="O2458" i="1"/>
  <c r="G2458" i="1"/>
  <c r="H2458" i="1" s="1"/>
  <c r="I2470" i="1"/>
  <c r="B2387" i="1"/>
  <c r="E2458" i="1"/>
  <c r="F2459" i="1" s="1"/>
  <c r="A2459" i="1"/>
  <c r="Q2457" i="1"/>
  <c r="R2457" i="1" s="1"/>
  <c r="S2458" i="1"/>
  <c r="T2458" i="1"/>
  <c r="J2458" i="1"/>
  <c r="K2458" i="1" s="1"/>
  <c r="L2458" i="1" s="1"/>
  <c r="M2458" i="1" s="1"/>
  <c r="H2457" i="1"/>
  <c r="N2457" i="1" s="1"/>
  <c r="C2389" i="1"/>
  <c r="P2388" i="1"/>
  <c r="D2459" i="1" l="1"/>
  <c r="E2459" i="1" s="1"/>
  <c r="F2460" i="1" s="1"/>
  <c r="O2459" i="1"/>
  <c r="G2459" i="1"/>
  <c r="H2459" i="1" s="1"/>
  <c r="N2458" i="1"/>
  <c r="B2388" i="1"/>
  <c r="T2459" i="1"/>
  <c r="S2459" i="1"/>
  <c r="J2459" i="1"/>
  <c r="K2459" i="1" s="1"/>
  <c r="L2459" i="1" s="1"/>
  <c r="M2459" i="1" s="1"/>
  <c r="Q2458" i="1"/>
  <c r="R2458" i="1" s="1"/>
  <c r="C2390" i="1"/>
  <c r="P2389" i="1"/>
  <c r="A2460" i="1"/>
  <c r="I2471" i="1"/>
  <c r="D2460" i="1" l="1"/>
  <c r="O2460" i="1"/>
  <c r="N2459" i="1"/>
  <c r="B2389" i="1"/>
  <c r="I2472" i="1"/>
  <c r="Q2459" i="1"/>
  <c r="R2459" i="1" s="1"/>
  <c r="T2460" i="1"/>
  <c r="S2460" i="1"/>
  <c r="J2460" i="1"/>
  <c r="K2460" i="1" s="1"/>
  <c r="L2460" i="1" s="1"/>
  <c r="M2460" i="1" s="1"/>
  <c r="C2391" i="1"/>
  <c r="P2390" i="1"/>
  <c r="A2461" i="1"/>
  <c r="E2460" i="1"/>
  <c r="F2461" i="1" s="1"/>
  <c r="G2460" i="1"/>
  <c r="D2461" i="1" l="1"/>
  <c r="E2461" i="1" s="1"/>
  <c r="F2462" i="1" s="1"/>
  <c r="O2461" i="1"/>
  <c r="G2461" i="1"/>
  <c r="H2461" i="1" s="1"/>
  <c r="T2461" i="1"/>
  <c r="Q2460" i="1"/>
  <c r="R2460" i="1" s="1"/>
  <c r="J2461" i="1"/>
  <c r="K2461" i="1" s="1"/>
  <c r="L2461" i="1" s="1"/>
  <c r="M2461" i="1" s="1"/>
  <c r="S2461" i="1"/>
  <c r="C2392" i="1"/>
  <c r="P2391" i="1"/>
  <c r="I2473" i="1"/>
  <c r="H2460" i="1"/>
  <c r="N2460" i="1" s="1"/>
  <c r="A2462" i="1"/>
  <c r="B2390" i="1"/>
  <c r="D2462" i="1" l="1"/>
  <c r="O2462" i="1"/>
  <c r="N2461" i="1"/>
  <c r="E2462" i="1"/>
  <c r="F2463" i="1" s="1"/>
  <c r="A2463" i="1"/>
  <c r="I2474" i="1"/>
  <c r="J2462" i="1"/>
  <c r="K2462" i="1" s="1"/>
  <c r="L2462" i="1" s="1"/>
  <c r="M2462" i="1" s="1"/>
  <c r="Q2461" i="1"/>
  <c r="R2461" i="1" s="1"/>
  <c r="S2462" i="1"/>
  <c r="T2462" i="1"/>
  <c r="B2391" i="1"/>
  <c r="C2393" i="1"/>
  <c r="P2392" i="1"/>
  <c r="G2462" i="1"/>
  <c r="D2463" i="1" l="1"/>
  <c r="O2463" i="1"/>
  <c r="G2463" i="1"/>
  <c r="H2463" i="1" s="1"/>
  <c r="B2392" i="1"/>
  <c r="C2394" i="1"/>
  <c r="P2393" i="1"/>
  <c r="I2475" i="1"/>
  <c r="S2463" i="1"/>
  <c r="J2463" i="1"/>
  <c r="K2463" i="1" s="1"/>
  <c r="L2463" i="1" s="1"/>
  <c r="M2463" i="1" s="1"/>
  <c r="T2463" i="1"/>
  <c r="Q2462" i="1"/>
  <c r="R2462" i="1" s="1"/>
  <c r="H2462" i="1"/>
  <c r="N2462" i="1" s="1"/>
  <c r="A2464" i="1"/>
  <c r="E2463" i="1"/>
  <c r="F2464" i="1" s="1"/>
  <c r="D2464" i="1" l="1"/>
  <c r="E2464" i="1" s="1"/>
  <c r="F2465" i="1" s="1"/>
  <c r="O2464" i="1"/>
  <c r="N2463" i="1"/>
  <c r="Q2463" i="1"/>
  <c r="R2463" i="1" s="1"/>
  <c r="T2464" i="1"/>
  <c r="S2464" i="1"/>
  <c r="J2464" i="1"/>
  <c r="K2464" i="1" s="1"/>
  <c r="L2464" i="1" s="1"/>
  <c r="M2464" i="1" s="1"/>
  <c r="I2476" i="1"/>
  <c r="B2393" i="1"/>
  <c r="C2395" i="1"/>
  <c r="P2394" i="1"/>
  <c r="A2465" i="1"/>
  <c r="G2464" i="1"/>
  <c r="D2465" i="1" l="1"/>
  <c r="E2465" i="1" s="1"/>
  <c r="F2466" i="1" s="1"/>
  <c r="O2465" i="1"/>
  <c r="G2465" i="1"/>
  <c r="H2465" i="1" s="1"/>
  <c r="H2464" i="1"/>
  <c r="N2464" i="1" s="1"/>
  <c r="A2466" i="1"/>
  <c r="Q2464" i="1"/>
  <c r="R2464" i="1" s="1"/>
  <c r="T2465" i="1"/>
  <c r="S2465" i="1"/>
  <c r="J2465" i="1"/>
  <c r="K2465" i="1" s="1"/>
  <c r="L2465" i="1" s="1"/>
  <c r="M2465" i="1" s="1"/>
  <c r="B2394" i="1"/>
  <c r="I2477" i="1"/>
  <c r="C2396" i="1"/>
  <c r="P2395" i="1"/>
  <c r="D2466" i="1" l="1"/>
  <c r="E2466" i="1" s="1"/>
  <c r="F2467" i="1" s="1"/>
  <c r="O2466" i="1"/>
  <c r="G2466" i="1"/>
  <c r="H2466" i="1" s="1"/>
  <c r="N2465" i="1"/>
  <c r="B2395" i="1"/>
  <c r="C2397" i="1"/>
  <c r="P2396" i="1"/>
  <c r="A2467" i="1"/>
  <c r="I2478" i="1"/>
  <c r="T2466" i="1"/>
  <c r="S2466" i="1"/>
  <c r="Q2465" i="1"/>
  <c r="R2465" i="1" s="1"/>
  <c r="J2466" i="1"/>
  <c r="K2466" i="1" s="1"/>
  <c r="L2466" i="1" s="1"/>
  <c r="M2466" i="1" s="1"/>
  <c r="D2467" i="1" l="1"/>
  <c r="E2467" i="1" s="1"/>
  <c r="F2468" i="1" s="1"/>
  <c r="O2467" i="1"/>
  <c r="A2468" i="1"/>
  <c r="C2398" i="1"/>
  <c r="P2397" i="1"/>
  <c r="J2467" i="1"/>
  <c r="K2467" i="1" s="1"/>
  <c r="L2467" i="1" s="1"/>
  <c r="M2467" i="1" s="1"/>
  <c r="Q2466" i="1"/>
  <c r="R2466" i="1" s="1"/>
  <c r="T2467" i="1"/>
  <c r="S2467" i="1"/>
  <c r="N2466" i="1"/>
  <c r="I2479" i="1"/>
  <c r="G2467" i="1"/>
  <c r="B2396" i="1"/>
  <c r="D2468" i="1" l="1"/>
  <c r="E2468" i="1" s="1"/>
  <c r="F2469" i="1" s="1"/>
  <c r="O2468" i="1"/>
  <c r="G2468" i="1"/>
  <c r="H2468" i="1" s="1"/>
  <c r="I2480" i="1"/>
  <c r="Q2467" i="1"/>
  <c r="R2467" i="1" s="1"/>
  <c r="T2468" i="1"/>
  <c r="S2468" i="1"/>
  <c r="J2468" i="1"/>
  <c r="K2468" i="1" s="1"/>
  <c r="L2468" i="1" s="1"/>
  <c r="M2468" i="1" s="1"/>
  <c r="B2397" i="1"/>
  <c r="A2469" i="1"/>
  <c r="C2399" i="1"/>
  <c r="P2398" i="1"/>
  <c r="H2467" i="1"/>
  <c r="N2467" i="1" s="1"/>
  <c r="D2469" i="1" l="1"/>
  <c r="O2469" i="1"/>
  <c r="G2469" i="1"/>
  <c r="H2469" i="1" s="1"/>
  <c r="N2468" i="1"/>
  <c r="B2398" i="1"/>
  <c r="C2400" i="1"/>
  <c r="P2399" i="1"/>
  <c r="E2469" i="1"/>
  <c r="F2470" i="1" s="1"/>
  <c r="A2470" i="1"/>
  <c r="I2481" i="1"/>
  <c r="Q2468" i="1"/>
  <c r="R2468" i="1" s="1"/>
  <c r="T2469" i="1"/>
  <c r="S2469" i="1"/>
  <c r="J2469" i="1"/>
  <c r="K2469" i="1" s="1"/>
  <c r="L2469" i="1" s="1"/>
  <c r="M2469" i="1" s="1"/>
  <c r="D2470" i="1" l="1"/>
  <c r="O2470" i="1"/>
  <c r="B2399" i="1"/>
  <c r="C2401" i="1"/>
  <c r="P2400" i="1"/>
  <c r="N2469" i="1"/>
  <c r="A2471" i="1"/>
  <c r="I2482" i="1"/>
  <c r="J2470" i="1"/>
  <c r="K2470" i="1" s="1"/>
  <c r="L2470" i="1" s="1"/>
  <c r="M2470" i="1" s="1"/>
  <c r="S2470" i="1"/>
  <c r="Q2469" i="1"/>
  <c r="R2469" i="1" s="1"/>
  <c r="T2470" i="1"/>
  <c r="G2470" i="1"/>
  <c r="H2470" i="1" s="1"/>
  <c r="D2471" i="1" l="1"/>
  <c r="E2471" i="1" s="1"/>
  <c r="F2472" i="1" s="1"/>
  <c r="O2471" i="1"/>
  <c r="N2470" i="1"/>
  <c r="I2483" i="1"/>
  <c r="J2471" i="1"/>
  <c r="K2471" i="1" s="1"/>
  <c r="L2471" i="1" s="1"/>
  <c r="M2471" i="1" s="1"/>
  <c r="S2471" i="1"/>
  <c r="Q2470" i="1"/>
  <c r="R2470" i="1" s="1"/>
  <c r="T2471" i="1"/>
  <c r="E2470" i="1"/>
  <c r="F2471" i="1" s="1"/>
  <c r="B2400" i="1"/>
  <c r="G2471" i="1"/>
  <c r="A2472" i="1"/>
  <c r="C2402" i="1"/>
  <c r="P2401" i="1"/>
  <c r="D2472" i="1" l="1"/>
  <c r="O2472" i="1"/>
  <c r="H2471" i="1"/>
  <c r="N2471" i="1" s="1"/>
  <c r="I2484" i="1"/>
  <c r="C2403" i="1"/>
  <c r="P2402" i="1"/>
  <c r="A2473" i="1"/>
  <c r="B2401" i="1"/>
  <c r="Q2471" i="1"/>
  <c r="R2471" i="1" s="1"/>
  <c r="J2472" i="1"/>
  <c r="K2472" i="1" s="1"/>
  <c r="L2472" i="1" s="1"/>
  <c r="M2472" i="1" s="1"/>
  <c r="T2472" i="1"/>
  <c r="S2472" i="1"/>
  <c r="G2472" i="1"/>
  <c r="D2473" i="1" l="1"/>
  <c r="O2473" i="1"/>
  <c r="G2473" i="1"/>
  <c r="E2472" i="1"/>
  <c r="F2473" i="1" s="1"/>
  <c r="I2485" i="1"/>
  <c r="E2473" i="1"/>
  <c r="A2474" i="1"/>
  <c r="B2402" i="1"/>
  <c r="Q2472" i="1"/>
  <c r="R2472" i="1" s="1"/>
  <c r="T2473" i="1"/>
  <c r="S2473" i="1"/>
  <c r="J2473" i="1"/>
  <c r="K2473" i="1" s="1"/>
  <c r="L2473" i="1" s="1"/>
  <c r="M2473" i="1" s="1"/>
  <c r="C2404" i="1"/>
  <c r="P2403" i="1"/>
  <c r="H2472" i="1"/>
  <c r="N2472" i="1" s="1"/>
  <c r="D2474" i="1" l="1"/>
  <c r="E2474" i="1" s="1"/>
  <c r="F2475" i="1" s="1"/>
  <c r="O2474" i="1"/>
  <c r="F2474" i="1"/>
  <c r="H2473" i="1"/>
  <c r="N2473" i="1" s="1"/>
  <c r="G2474" i="1"/>
  <c r="B2403" i="1"/>
  <c r="I2486" i="1"/>
  <c r="C2405" i="1"/>
  <c r="P2404" i="1"/>
  <c r="A2475" i="1"/>
  <c r="Q2473" i="1"/>
  <c r="R2473" i="1" s="1"/>
  <c r="T2474" i="1"/>
  <c r="J2474" i="1"/>
  <c r="K2474" i="1" s="1"/>
  <c r="L2474" i="1" s="1"/>
  <c r="M2474" i="1" s="1"/>
  <c r="S2474" i="1"/>
  <c r="D2475" i="1" l="1"/>
  <c r="O2475" i="1"/>
  <c r="H2474" i="1"/>
  <c r="N2474" i="1" s="1"/>
  <c r="S2475" i="1"/>
  <c r="T2475" i="1"/>
  <c r="J2475" i="1"/>
  <c r="K2475" i="1" s="1"/>
  <c r="L2475" i="1" s="1"/>
  <c r="M2475" i="1" s="1"/>
  <c r="Q2474" i="1"/>
  <c r="R2474" i="1" s="1"/>
  <c r="E2475" i="1"/>
  <c r="F2476" i="1" s="1"/>
  <c r="A2476" i="1"/>
  <c r="B2404" i="1"/>
  <c r="I2487" i="1"/>
  <c r="C2406" i="1"/>
  <c r="P2405" i="1"/>
  <c r="G2475" i="1"/>
  <c r="D2476" i="1" l="1"/>
  <c r="E2476" i="1" s="1"/>
  <c r="F2477" i="1" s="1"/>
  <c r="O2476" i="1"/>
  <c r="G2476" i="1"/>
  <c r="H2476" i="1" s="1"/>
  <c r="B2405" i="1"/>
  <c r="C2407" i="1"/>
  <c r="P2406" i="1"/>
  <c r="I2488" i="1"/>
  <c r="Q2475" i="1"/>
  <c r="R2475" i="1" s="1"/>
  <c r="T2476" i="1"/>
  <c r="S2476" i="1"/>
  <c r="J2476" i="1"/>
  <c r="K2476" i="1" s="1"/>
  <c r="L2476" i="1" s="1"/>
  <c r="M2476" i="1" s="1"/>
  <c r="A2477" i="1"/>
  <c r="H2475" i="1"/>
  <c r="N2475" i="1" s="1"/>
  <c r="D2477" i="1" l="1"/>
  <c r="E2477" i="1" s="1"/>
  <c r="F2478" i="1" s="1"/>
  <c r="O2477" i="1"/>
  <c r="N2476" i="1"/>
  <c r="A2478" i="1"/>
  <c r="I2489" i="1"/>
  <c r="B2406" i="1"/>
  <c r="C2408" i="1"/>
  <c r="P2407" i="1"/>
  <c r="J2477" i="1"/>
  <c r="K2477" i="1" s="1"/>
  <c r="L2477" i="1" s="1"/>
  <c r="M2477" i="1" s="1"/>
  <c r="Q2476" i="1"/>
  <c r="R2476" i="1" s="1"/>
  <c r="T2477" i="1"/>
  <c r="S2477" i="1"/>
  <c r="G2477" i="1"/>
  <c r="D2478" i="1" l="1"/>
  <c r="E2478" i="1" s="1"/>
  <c r="F2479" i="1" s="1"/>
  <c r="O2478" i="1"/>
  <c r="G2478" i="1"/>
  <c r="H2478" i="1" s="1"/>
  <c r="B2407" i="1"/>
  <c r="I2490" i="1"/>
  <c r="T2478" i="1"/>
  <c r="Q2477" i="1"/>
  <c r="R2477" i="1" s="1"/>
  <c r="J2478" i="1"/>
  <c r="K2478" i="1" s="1"/>
  <c r="L2478" i="1" s="1"/>
  <c r="M2478" i="1" s="1"/>
  <c r="S2478" i="1"/>
  <c r="C2409" i="1"/>
  <c r="P2408" i="1"/>
  <c r="H2477" i="1"/>
  <c r="N2477" i="1" s="1"/>
  <c r="A2479" i="1"/>
  <c r="D2479" i="1" l="1"/>
  <c r="E2479" i="1" s="1"/>
  <c r="F2480" i="1" s="1"/>
  <c r="O2479" i="1"/>
  <c r="N2478" i="1"/>
  <c r="A2480" i="1"/>
  <c r="C2410" i="1"/>
  <c r="P2409" i="1"/>
  <c r="S2479" i="1"/>
  <c r="T2479" i="1"/>
  <c r="J2479" i="1"/>
  <c r="K2479" i="1" s="1"/>
  <c r="L2479" i="1" s="1"/>
  <c r="M2479" i="1" s="1"/>
  <c r="Q2478" i="1"/>
  <c r="R2478" i="1" s="1"/>
  <c r="I2491" i="1"/>
  <c r="B2408" i="1"/>
  <c r="G2479" i="1"/>
  <c r="D2480" i="1" l="1"/>
  <c r="E2480" i="1" s="1"/>
  <c r="F2481" i="1" s="1"/>
  <c r="O2480" i="1"/>
  <c r="G2480" i="1"/>
  <c r="H2480" i="1" s="1"/>
  <c r="C2411" i="1"/>
  <c r="P2410" i="1"/>
  <c r="B2410" i="1" s="1"/>
  <c r="A2481" i="1"/>
  <c r="I2492" i="1"/>
  <c r="H2479" i="1"/>
  <c r="N2479" i="1" s="1"/>
  <c r="B2409" i="1"/>
  <c r="Q2479" i="1"/>
  <c r="R2479" i="1" s="1"/>
  <c r="J2480" i="1"/>
  <c r="K2480" i="1" s="1"/>
  <c r="L2480" i="1" s="1"/>
  <c r="M2480" i="1" s="1"/>
  <c r="T2480" i="1"/>
  <c r="S2480" i="1"/>
  <c r="D2481" i="1" l="1"/>
  <c r="O2481" i="1"/>
  <c r="G2481" i="1"/>
  <c r="H2481" i="1" s="1"/>
  <c r="N2480" i="1"/>
  <c r="C2412" i="1"/>
  <c r="P2411" i="1"/>
  <c r="B2411" i="1" s="1"/>
  <c r="I2493" i="1"/>
  <c r="Q2480" i="1"/>
  <c r="R2480" i="1" s="1"/>
  <c r="T2481" i="1"/>
  <c r="S2481" i="1"/>
  <c r="J2481" i="1"/>
  <c r="K2481" i="1" s="1"/>
  <c r="L2481" i="1" s="1"/>
  <c r="M2481" i="1" s="1"/>
  <c r="E2481" i="1"/>
  <c r="F2482" i="1" s="1"/>
  <c r="A2482" i="1"/>
  <c r="D2482" i="1" l="1"/>
  <c r="E2482" i="1" s="1"/>
  <c r="F2483" i="1" s="1"/>
  <c r="O2482" i="1"/>
  <c r="N2481" i="1"/>
  <c r="I2494" i="1"/>
  <c r="T2482" i="1"/>
  <c r="J2482" i="1"/>
  <c r="K2482" i="1" s="1"/>
  <c r="L2482" i="1" s="1"/>
  <c r="M2482" i="1" s="1"/>
  <c r="S2482" i="1"/>
  <c r="Q2481" i="1"/>
  <c r="R2481" i="1" s="1"/>
  <c r="C2413" i="1"/>
  <c r="P2412" i="1"/>
  <c r="B2412" i="1" s="1"/>
  <c r="A2483" i="1"/>
  <c r="G2482" i="1"/>
  <c r="D2483" i="1" l="1"/>
  <c r="E2483" i="1" s="1"/>
  <c r="F2484" i="1" s="1"/>
  <c r="O2483" i="1"/>
  <c r="G2483" i="1"/>
  <c r="H2483" i="1" s="1"/>
  <c r="S2483" i="1"/>
  <c r="T2483" i="1"/>
  <c r="Q2482" i="1"/>
  <c r="R2482" i="1" s="1"/>
  <c r="J2483" i="1"/>
  <c r="K2483" i="1" s="1"/>
  <c r="L2483" i="1" s="1"/>
  <c r="M2483" i="1" s="1"/>
  <c r="C2414" i="1"/>
  <c r="P2413" i="1"/>
  <c r="B2413" i="1" s="1"/>
  <c r="H2482" i="1"/>
  <c r="N2482" i="1" s="1"/>
  <c r="A2484" i="1"/>
  <c r="I2495" i="1"/>
  <c r="D2484" i="1" l="1"/>
  <c r="O2484" i="1"/>
  <c r="G2484" i="1"/>
  <c r="H2484" i="1" s="1"/>
  <c r="N2483" i="1"/>
  <c r="C2415" i="1"/>
  <c r="P2414" i="1"/>
  <c r="B2414" i="1" s="1"/>
  <c r="E2484" i="1"/>
  <c r="F2485" i="1" s="1"/>
  <c r="A2485" i="1"/>
  <c r="I2496" i="1"/>
  <c r="S2484" i="1"/>
  <c r="J2484" i="1"/>
  <c r="K2484" i="1" s="1"/>
  <c r="L2484" i="1" s="1"/>
  <c r="M2484" i="1" s="1"/>
  <c r="Q2483" i="1"/>
  <c r="R2483" i="1" s="1"/>
  <c r="T2484" i="1"/>
  <c r="D2485" i="1" l="1"/>
  <c r="E2485" i="1" s="1"/>
  <c r="F2486" i="1" s="1"/>
  <c r="O2485" i="1"/>
  <c r="G2485" i="1"/>
  <c r="H2485" i="1" s="1"/>
  <c r="N2484" i="1"/>
  <c r="S2485" i="1"/>
  <c r="J2485" i="1"/>
  <c r="K2485" i="1" s="1"/>
  <c r="L2485" i="1" s="1"/>
  <c r="M2485" i="1" s="1"/>
  <c r="Q2484" i="1"/>
  <c r="R2484" i="1" s="1"/>
  <c r="T2485" i="1"/>
  <c r="I2497" i="1"/>
  <c r="A2486" i="1"/>
  <c r="C2416" i="1"/>
  <c r="P2415" i="1"/>
  <c r="B2415" i="1" s="1"/>
  <c r="D2486" i="1" l="1"/>
  <c r="O2486" i="1"/>
  <c r="G2486" i="1"/>
  <c r="H2486" i="1" s="1"/>
  <c r="C2417" i="1"/>
  <c r="P2416" i="1"/>
  <c r="B2416" i="1" s="1"/>
  <c r="A2487" i="1"/>
  <c r="E2486" i="1"/>
  <c r="F2487" i="1" s="1"/>
  <c r="N2485" i="1"/>
  <c r="I2498" i="1"/>
  <c r="T2486" i="1"/>
  <c r="S2486" i="1"/>
  <c r="J2486" i="1"/>
  <c r="K2486" i="1" s="1"/>
  <c r="L2486" i="1" s="1"/>
  <c r="M2486" i="1" s="1"/>
  <c r="Q2485" i="1"/>
  <c r="R2485" i="1" s="1"/>
  <c r="D2487" i="1" l="1"/>
  <c r="E2487" i="1" s="1"/>
  <c r="F2488" i="1" s="1"/>
  <c r="O2487" i="1"/>
  <c r="N2486" i="1"/>
  <c r="C2418" i="1"/>
  <c r="P2417" i="1"/>
  <c r="B2417" i="1" s="1"/>
  <c r="Q2486" i="1"/>
  <c r="R2486" i="1" s="1"/>
  <c r="T2487" i="1"/>
  <c r="J2487" i="1"/>
  <c r="K2487" i="1" s="1"/>
  <c r="L2487" i="1" s="1"/>
  <c r="M2487" i="1" s="1"/>
  <c r="S2487" i="1"/>
  <c r="I2499" i="1"/>
  <c r="A2488" i="1"/>
  <c r="G2487" i="1"/>
  <c r="D2488" i="1" l="1"/>
  <c r="E2488" i="1" s="1"/>
  <c r="F2489" i="1" s="1"/>
  <c r="O2488" i="1"/>
  <c r="G2488" i="1"/>
  <c r="H2488" i="1" s="1"/>
  <c r="Q2487" i="1"/>
  <c r="R2487" i="1" s="1"/>
  <c r="J2488" i="1"/>
  <c r="K2488" i="1" s="1"/>
  <c r="L2488" i="1" s="1"/>
  <c r="M2488" i="1" s="1"/>
  <c r="T2488" i="1"/>
  <c r="S2488" i="1"/>
  <c r="I2500" i="1"/>
  <c r="A2489" i="1"/>
  <c r="C2419" i="1"/>
  <c r="P2418" i="1"/>
  <c r="B2418" i="1" s="1"/>
  <c r="H2487" i="1"/>
  <c r="N2487" i="1" s="1"/>
  <c r="D2489" i="1" l="1"/>
  <c r="O2489" i="1"/>
  <c r="N2488" i="1"/>
  <c r="C2420" i="1"/>
  <c r="P2419" i="1"/>
  <c r="B2419" i="1" s="1"/>
  <c r="A2490" i="1"/>
  <c r="E2489" i="1"/>
  <c r="F2490" i="1" s="1"/>
  <c r="I2501" i="1"/>
  <c r="Q2488" i="1"/>
  <c r="R2488" i="1" s="1"/>
  <c r="S2489" i="1"/>
  <c r="J2489" i="1"/>
  <c r="K2489" i="1" s="1"/>
  <c r="L2489" i="1" s="1"/>
  <c r="M2489" i="1" s="1"/>
  <c r="T2489" i="1"/>
  <c r="G2489" i="1"/>
  <c r="H2489" i="1" s="1"/>
  <c r="D2490" i="1" l="1"/>
  <c r="E2490" i="1" s="1"/>
  <c r="F2491" i="1" s="1"/>
  <c r="O2490" i="1"/>
  <c r="A2491" i="1"/>
  <c r="Q2489" i="1"/>
  <c r="R2489" i="1" s="1"/>
  <c r="S2490" i="1"/>
  <c r="J2490" i="1"/>
  <c r="K2490" i="1" s="1"/>
  <c r="L2490" i="1" s="1"/>
  <c r="M2490" i="1" s="1"/>
  <c r="T2490" i="1"/>
  <c r="N2489" i="1"/>
  <c r="G2490" i="1"/>
  <c r="I2502" i="1"/>
  <c r="C2421" i="1"/>
  <c r="P2420" i="1"/>
  <c r="B2420" i="1" s="1"/>
  <c r="D2491" i="1" l="1"/>
  <c r="O2491" i="1"/>
  <c r="G2491" i="1"/>
  <c r="H2491" i="1" s="1"/>
  <c r="H2490" i="1"/>
  <c r="N2490" i="1" s="1"/>
  <c r="I2503" i="1"/>
  <c r="C2422" i="1"/>
  <c r="P2421" i="1"/>
  <c r="B2421" i="1" s="1"/>
  <c r="A2492" i="1"/>
  <c r="E2491" i="1"/>
  <c r="F2492" i="1" s="1"/>
  <c r="Q2490" i="1"/>
  <c r="R2490" i="1" s="1"/>
  <c r="T2491" i="1"/>
  <c r="S2491" i="1"/>
  <c r="J2491" i="1"/>
  <c r="K2491" i="1" s="1"/>
  <c r="L2491" i="1" s="1"/>
  <c r="M2491" i="1" s="1"/>
  <c r="D2492" i="1" l="1"/>
  <c r="O2492" i="1"/>
  <c r="G2492" i="1"/>
  <c r="H2492" i="1" s="1"/>
  <c r="N2491" i="1"/>
  <c r="I2504" i="1"/>
  <c r="C2423" i="1"/>
  <c r="P2422" i="1"/>
  <c r="B2422" i="1" s="1"/>
  <c r="E2492" i="1"/>
  <c r="F2493" i="1" s="1"/>
  <c r="A2493" i="1"/>
  <c r="Q2491" i="1"/>
  <c r="R2491" i="1" s="1"/>
  <c r="S2492" i="1"/>
  <c r="T2492" i="1"/>
  <c r="J2492" i="1"/>
  <c r="K2492" i="1" s="1"/>
  <c r="L2492" i="1" s="1"/>
  <c r="M2492" i="1" s="1"/>
  <c r="D2493" i="1" l="1"/>
  <c r="E2493" i="1" s="1"/>
  <c r="F2494" i="1" s="1"/>
  <c r="O2493" i="1"/>
  <c r="I2505" i="1"/>
  <c r="Q2492" i="1"/>
  <c r="R2492" i="1" s="1"/>
  <c r="S2493" i="1"/>
  <c r="J2493" i="1"/>
  <c r="K2493" i="1" s="1"/>
  <c r="L2493" i="1" s="1"/>
  <c r="M2493" i="1" s="1"/>
  <c r="T2493" i="1"/>
  <c r="C2424" i="1"/>
  <c r="P2423" i="1"/>
  <c r="B2423" i="1" s="1"/>
  <c r="N2492" i="1"/>
  <c r="G2493" i="1"/>
  <c r="A2494" i="1"/>
  <c r="D2494" i="1" l="1"/>
  <c r="E2494" i="1" s="1"/>
  <c r="F2495" i="1" s="1"/>
  <c r="O2494" i="1"/>
  <c r="A2495" i="1"/>
  <c r="G2494" i="1"/>
  <c r="H2494" i="1" s="1"/>
  <c r="C2425" i="1"/>
  <c r="P2424" i="1"/>
  <c r="B2424" i="1" s="1"/>
  <c r="Q2493" i="1"/>
  <c r="R2493" i="1" s="1"/>
  <c r="T2494" i="1"/>
  <c r="S2494" i="1"/>
  <c r="J2494" i="1"/>
  <c r="K2494" i="1" s="1"/>
  <c r="L2494" i="1" s="1"/>
  <c r="M2494" i="1" s="1"/>
  <c r="H2493" i="1"/>
  <c r="N2493" i="1" s="1"/>
  <c r="I2506" i="1"/>
  <c r="D2495" i="1" l="1"/>
  <c r="E2495" i="1" s="1"/>
  <c r="F2496" i="1" s="1"/>
  <c r="O2495" i="1"/>
  <c r="I2507" i="1"/>
  <c r="C2426" i="1"/>
  <c r="P2425" i="1"/>
  <c r="B2425" i="1" s="1"/>
  <c r="Q2494" i="1"/>
  <c r="R2494" i="1" s="1"/>
  <c r="J2495" i="1"/>
  <c r="K2495" i="1" s="1"/>
  <c r="L2495" i="1" s="1"/>
  <c r="M2495" i="1" s="1"/>
  <c r="S2495" i="1"/>
  <c r="T2495" i="1"/>
  <c r="N2494" i="1"/>
  <c r="G2495" i="1"/>
  <c r="H2495" i="1" s="1"/>
  <c r="A2496" i="1"/>
  <c r="D2496" i="1" l="1"/>
  <c r="E2496" i="1" s="1"/>
  <c r="F2497" i="1" s="1"/>
  <c r="O2496" i="1"/>
  <c r="N2495" i="1"/>
  <c r="A2497" i="1"/>
  <c r="G2496" i="1"/>
  <c r="Q2495" i="1"/>
  <c r="R2495" i="1" s="1"/>
  <c r="S2496" i="1"/>
  <c r="T2496" i="1"/>
  <c r="J2496" i="1"/>
  <c r="K2496" i="1" s="1"/>
  <c r="L2496" i="1" s="1"/>
  <c r="M2496" i="1" s="1"/>
  <c r="I2508" i="1"/>
  <c r="C2427" i="1"/>
  <c r="P2426" i="1"/>
  <c r="B2426" i="1" s="1"/>
  <c r="D2497" i="1" l="1"/>
  <c r="O2497" i="1"/>
  <c r="G2497" i="1"/>
  <c r="H2497" i="1" s="1"/>
  <c r="H2496" i="1"/>
  <c r="N2496" i="1" s="1"/>
  <c r="A2498" i="1"/>
  <c r="C2428" i="1"/>
  <c r="P2427" i="1"/>
  <c r="B2427" i="1" s="1"/>
  <c r="I2509" i="1"/>
  <c r="Q2496" i="1"/>
  <c r="R2496" i="1" s="1"/>
  <c r="J2497" i="1"/>
  <c r="K2497" i="1" s="1"/>
  <c r="L2497" i="1" s="1"/>
  <c r="M2497" i="1" s="1"/>
  <c r="T2497" i="1"/>
  <c r="S2497" i="1"/>
  <c r="D2498" i="1" l="1"/>
  <c r="E2498" i="1" s="1"/>
  <c r="F2499" i="1" s="1"/>
  <c r="O2498" i="1"/>
  <c r="G2498" i="1"/>
  <c r="N2497" i="1"/>
  <c r="E2497" i="1"/>
  <c r="F2498" i="1" s="1"/>
  <c r="A2499" i="1"/>
  <c r="I2510" i="1"/>
  <c r="C2429" i="1"/>
  <c r="P2428" i="1"/>
  <c r="B2428" i="1" s="1"/>
  <c r="Q2497" i="1"/>
  <c r="R2497" i="1" s="1"/>
  <c r="J2498" i="1"/>
  <c r="K2498" i="1" s="1"/>
  <c r="L2498" i="1" s="1"/>
  <c r="M2498" i="1" s="1"/>
  <c r="T2498" i="1"/>
  <c r="S2498" i="1"/>
  <c r="D2499" i="1" l="1"/>
  <c r="E2499" i="1" s="1"/>
  <c r="F2500" i="1" s="1"/>
  <c r="O2499" i="1"/>
  <c r="H2498" i="1"/>
  <c r="N2498" i="1" s="1"/>
  <c r="Q2498" i="1"/>
  <c r="R2498" i="1" s="1"/>
  <c r="T2499" i="1"/>
  <c r="S2499" i="1"/>
  <c r="J2499" i="1"/>
  <c r="K2499" i="1" s="1"/>
  <c r="L2499" i="1" s="1"/>
  <c r="M2499" i="1" s="1"/>
  <c r="C2430" i="1"/>
  <c r="P2429" i="1"/>
  <c r="B2429" i="1" s="1"/>
  <c r="I2511" i="1"/>
  <c r="A2500" i="1"/>
  <c r="G2499" i="1"/>
  <c r="D2500" i="1" l="1"/>
  <c r="O2500" i="1"/>
  <c r="G2500" i="1"/>
  <c r="H2500" i="1" s="1"/>
  <c r="C2431" i="1"/>
  <c r="P2430" i="1"/>
  <c r="B2430" i="1" s="1"/>
  <c r="A2501" i="1"/>
  <c r="E2500" i="1"/>
  <c r="F2501" i="1" s="1"/>
  <c r="I2512" i="1"/>
  <c r="Q2499" i="1"/>
  <c r="R2499" i="1" s="1"/>
  <c r="J2500" i="1"/>
  <c r="K2500" i="1" s="1"/>
  <c r="L2500" i="1" s="1"/>
  <c r="M2500" i="1" s="1"/>
  <c r="T2500" i="1"/>
  <c r="S2500" i="1"/>
  <c r="H2499" i="1"/>
  <c r="N2499" i="1" s="1"/>
  <c r="D2501" i="1" l="1"/>
  <c r="E2501" i="1" s="1"/>
  <c r="F2502" i="1" s="1"/>
  <c r="O2501" i="1"/>
  <c r="N2500" i="1"/>
  <c r="A2502" i="1"/>
  <c r="C2432" i="1"/>
  <c r="P2431" i="1"/>
  <c r="B2431" i="1" s="1"/>
  <c r="I2513" i="1"/>
  <c r="Q2500" i="1"/>
  <c r="R2500" i="1" s="1"/>
  <c r="S2501" i="1"/>
  <c r="J2501" i="1"/>
  <c r="K2501" i="1" s="1"/>
  <c r="L2501" i="1" s="1"/>
  <c r="M2501" i="1" s="1"/>
  <c r="T2501" i="1"/>
  <c r="G2501" i="1"/>
  <c r="H2501" i="1" s="1"/>
  <c r="D2502" i="1" l="1"/>
  <c r="E2502" i="1" s="1"/>
  <c r="F2503" i="1" s="1"/>
  <c r="O2502" i="1"/>
  <c r="N2501" i="1"/>
  <c r="I2514" i="1"/>
  <c r="Q2501" i="1"/>
  <c r="R2501" i="1" s="1"/>
  <c r="S2502" i="1"/>
  <c r="J2502" i="1"/>
  <c r="K2502" i="1" s="1"/>
  <c r="L2502" i="1" s="1"/>
  <c r="M2502" i="1" s="1"/>
  <c r="T2502" i="1"/>
  <c r="G2502" i="1"/>
  <c r="H2502" i="1" s="1"/>
  <c r="C2433" i="1"/>
  <c r="P2432" i="1"/>
  <c r="B2432" i="1" s="1"/>
  <c r="A2503" i="1"/>
  <c r="D2503" i="1" l="1"/>
  <c r="E2503" i="1" s="1"/>
  <c r="F2504" i="1" s="1"/>
  <c r="O2503" i="1"/>
  <c r="N2502" i="1"/>
  <c r="Q2502" i="1"/>
  <c r="R2502" i="1" s="1"/>
  <c r="T2503" i="1"/>
  <c r="J2503" i="1"/>
  <c r="K2503" i="1" s="1"/>
  <c r="L2503" i="1" s="1"/>
  <c r="M2503" i="1" s="1"/>
  <c r="S2503" i="1"/>
  <c r="G2503" i="1"/>
  <c r="H2503" i="1" s="1"/>
  <c r="C2434" i="1"/>
  <c r="P2433" i="1"/>
  <c r="B2433" i="1" s="1"/>
  <c r="A2504" i="1"/>
  <c r="I2515" i="1"/>
  <c r="D2504" i="1" l="1"/>
  <c r="E2504" i="1" s="1"/>
  <c r="F2505" i="1" s="1"/>
  <c r="O2504" i="1"/>
  <c r="I2516" i="1"/>
  <c r="A2505" i="1"/>
  <c r="N2503" i="1"/>
  <c r="Q2503" i="1"/>
  <c r="R2503" i="1" s="1"/>
  <c r="J2504" i="1"/>
  <c r="K2504" i="1" s="1"/>
  <c r="L2504" i="1" s="1"/>
  <c r="M2504" i="1" s="1"/>
  <c r="T2504" i="1"/>
  <c r="S2504" i="1"/>
  <c r="G2504" i="1"/>
  <c r="C2435" i="1"/>
  <c r="P2434" i="1"/>
  <c r="B2434" i="1" s="1"/>
  <c r="D2505" i="1" l="1"/>
  <c r="O2505" i="1"/>
  <c r="G2505" i="1"/>
  <c r="H2505" i="1" s="1"/>
  <c r="H2504" i="1"/>
  <c r="N2504" i="1" s="1"/>
  <c r="C2436" i="1"/>
  <c r="P2435" i="1"/>
  <c r="B2435" i="1" s="1"/>
  <c r="E2505" i="1"/>
  <c r="F2506" i="1" s="1"/>
  <c r="A2506" i="1"/>
  <c r="Q2504" i="1"/>
  <c r="R2504" i="1" s="1"/>
  <c r="J2505" i="1"/>
  <c r="K2505" i="1" s="1"/>
  <c r="L2505" i="1" s="1"/>
  <c r="M2505" i="1" s="1"/>
  <c r="T2505" i="1"/>
  <c r="S2505" i="1"/>
  <c r="I2517" i="1"/>
  <c r="D2506" i="1" l="1"/>
  <c r="O2506" i="1"/>
  <c r="N2505" i="1"/>
  <c r="Q2505" i="1"/>
  <c r="R2505" i="1" s="1"/>
  <c r="J2506" i="1"/>
  <c r="K2506" i="1" s="1"/>
  <c r="L2506" i="1" s="1"/>
  <c r="M2506" i="1" s="1"/>
  <c r="T2506" i="1"/>
  <c r="S2506" i="1"/>
  <c r="G2506" i="1"/>
  <c r="H2506" i="1" s="1"/>
  <c r="E2506" i="1"/>
  <c r="F2507" i="1" s="1"/>
  <c r="A2507" i="1"/>
  <c r="C2437" i="1"/>
  <c r="P2436" i="1"/>
  <c r="B2436" i="1" s="1"/>
  <c r="I2518" i="1"/>
  <c r="D2507" i="1" l="1"/>
  <c r="E2507" i="1" s="1"/>
  <c r="F2508" i="1" s="1"/>
  <c r="O2507" i="1"/>
  <c r="N2506" i="1"/>
  <c r="A2508" i="1"/>
  <c r="G2507" i="1"/>
  <c r="I2519" i="1"/>
  <c r="C2438" i="1"/>
  <c r="P2437" i="1"/>
  <c r="B2437" i="1" s="1"/>
  <c r="Q2506" i="1"/>
  <c r="R2506" i="1" s="1"/>
  <c r="S2507" i="1"/>
  <c r="J2507" i="1"/>
  <c r="K2507" i="1" s="1"/>
  <c r="L2507" i="1" s="1"/>
  <c r="M2507" i="1" s="1"/>
  <c r="T2507" i="1"/>
  <c r="D2508" i="1" l="1"/>
  <c r="O2508" i="1"/>
  <c r="G2508" i="1"/>
  <c r="H2508" i="1" s="1"/>
  <c r="C2439" i="1"/>
  <c r="P2438" i="1"/>
  <c r="B2438" i="1" s="1"/>
  <c r="E2508" i="1"/>
  <c r="F2509" i="1" s="1"/>
  <c r="A2509" i="1"/>
  <c r="I2520" i="1"/>
  <c r="H2507" i="1"/>
  <c r="N2507" i="1" s="1"/>
  <c r="Q2507" i="1"/>
  <c r="R2507" i="1" s="1"/>
  <c r="T2508" i="1"/>
  <c r="J2508" i="1"/>
  <c r="K2508" i="1" s="1"/>
  <c r="L2508" i="1" s="1"/>
  <c r="M2508" i="1" s="1"/>
  <c r="S2508" i="1"/>
  <c r="D2509" i="1" l="1"/>
  <c r="E2509" i="1" s="1"/>
  <c r="F2510" i="1" s="1"/>
  <c r="O2509" i="1"/>
  <c r="G2509" i="1"/>
  <c r="H2509" i="1" s="1"/>
  <c r="N2508" i="1"/>
  <c r="A2510" i="1"/>
  <c r="I2521" i="1"/>
  <c r="Q2508" i="1"/>
  <c r="R2508" i="1" s="1"/>
  <c r="S2509" i="1"/>
  <c r="T2509" i="1"/>
  <c r="J2509" i="1"/>
  <c r="K2509" i="1" s="1"/>
  <c r="L2509" i="1" s="1"/>
  <c r="M2509" i="1" s="1"/>
  <c r="C2440" i="1"/>
  <c r="P2439" i="1"/>
  <c r="B2439" i="1" s="1"/>
  <c r="D2510" i="1" l="1"/>
  <c r="E2510" i="1" s="1"/>
  <c r="F2511" i="1" s="1"/>
  <c r="O2510" i="1"/>
  <c r="G2510" i="1"/>
  <c r="H2510" i="1" s="1"/>
  <c r="N2509" i="1"/>
  <c r="I2522" i="1"/>
  <c r="Q2509" i="1"/>
  <c r="R2509" i="1" s="1"/>
  <c r="J2510" i="1"/>
  <c r="K2510" i="1" s="1"/>
  <c r="L2510" i="1" s="1"/>
  <c r="M2510" i="1" s="1"/>
  <c r="T2510" i="1"/>
  <c r="S2510" i="1"/>
  <c r="C2441" i="1"/>
  <c r="P2440" i="1"/>
  <c r="B2440" i="1" s="1"/>
  <c r="A2511" i="1"/>
  <c r="D2511" i="1" l="1"/>
  <c r="E2511" i="1" s="1"/>
  <c r="F2512" i="1" s="1"/>
  <c r="O2511" i="1"/>
  <c r="N2510" i="1"/>
  <c r="Q2510" i="1"/>
  <c r="R2510" i="1" s="1"/>
  <c r="T2511" i="1"/>
  <c r="S2511" i="1"/>
  <c r="J2511" i="1"/>
  <c r="K2511" i="1" s="1"/>
  <c r="L2511" i="1" s="1"/>
  <c r="M2511" i="1" s="1"/>
  <c r="C2442" i="1"/>
  <c r="P2441" i="1"/>
  <c r="B2441" i="1" s="1"/>
  <c r="I2523" i="1"/>
  <c r="G2511" i="1"/>
  <c r="H2511" i="1" s="1"/>
  <c r="A2512" i="1"/>
  <c r="D2512" i="1" l="1"/>
  <c r="O2512" i="1"/>
  <c r="N2511" i="1"/>
  <c r="C2443" i="1"/>
  <c r="P2442" i="1"/>
  <c r="B2442" i="1" s="1"/>
  <c r="I2524" i="1"/>
  <c r="E2512" i="1"/>
  <c r="F2513" i="1" s="1"/>
  <c r="A2513" i="1"/>
  <c r="Q2511" i="1"/>
  <c r="R2511" i="1" s="1"/>
  <c r="T2512" i="1"/>
  <c r="J2512" i="1"/>
  <c r="K2512" i="1" s="1"/>
  <c r="L2512" i="1" s="1"/>
  <c r="M2512" i="1" s="1"/>
  <c r="S2512" i="1"/>
  <c r="G2512" i="1"/>
  <c r="D2513" i="1" l="1"/>
  <c r="E2513" i="1" s="1"/>
  <c r="F2514" i="1" s="1"/>
  <c r="O2513" i="1"/>
  <c r="G2513" i="1"/>
  <c r="H2513" i="1" s="1"/>
  <c r="A2514" i="1"/>
  <c r="C2444" i="1"/>
  <c r="P2443" i="1"/>
  <c r="B2443" i="1" s="1"/>
  <c r="I2525" i="1"/>
  <c r="H2512" i="1"/>
  <c r="N2512" i="1" s="1"/>
  <c r="Q2512" i="1"/>
  <c r="R2512" i="1" s="1"/>
  <c r="S2513" i="1"/>
  <c r="T2513" i="1"/>
  <c r="J2513" i="1"/>
  <c r="K2513" i="1" s="1"/>
  <c r="L2513" i="1" s="1"/>
  <c r="M2513" i="1" s="1"/>
  <c r="D2514" i="1" l="1"/>
  <c r="O2514" i="1"/>
  <c r="G2514" i="1"/>
  <c r="H2514" i="1" s="1"/>
  <c r="N2513" i="1"/>
  <c r="I2526" i="1"/>
  <c r="C2445" i="1"/>
  <c r="P2444" i="1"/>
  <c r="B2444" i="1" s="1"/>
  <c r="Q2513" i="1"/>
  <c r="R2513" i="1" s="1"/>
  <c r="S2514" i="1"/>
  <c r="J2514" i="1"/>
  <c r="K2514" i="1" s="1"/>
  <c r="L2514" i="1" s="1"/>
  <c r="M2514" i="1" s="1"/>
  <c r="T2514" i="1"/>
  <c r="A2515" i="1"/>
  <c r="E2514" i="1"/>
  <c r="F2515" i="1" s="1"/>
  <c r="D2515" i="1" l="1"/>
  <c r="O2515" i="1"/>
  <c r="N2514" i="1"/>
  <c r="I2527" i="1"/>
  <c r="A2516" i="1"/>
  <c r="E2515" i="1"/>
  <c r="F2516" i="1" s="1"/>
  <c r="Q2514" i="1"/>
  <c r="R2514" i="1" s="1"/>
  <c r="T2515" i="1"/>
  <c r="S2515" i="1"/>
  <c r="J2515" i="1"/>
  <c r="K2515" i="1" s="1"/>
  <c r="L2515" i="1" s="1"/>
  <c r="M2515" i="1" s="1"/>
  <c r="G2515" i="1"/>
  <c r="C2446" i="1"/>
  <c r="P2445" i="1"/>
  <c r="B2445" i="1" s="1"/>
  <c r="D2516" i="1" l="1"/>
  <c r="O2516" i="1"/>
  <c r="G2516" i="1"/>
  <c r="H2516" i="1" s="1"/>
  <c r="I2528" i="1"/>
  <c r="C2447" i="1"/>
  <c r="P2446" i="1"/>
  <c r="B2446" i="1" s="1"/>
  <c r="H2515" i="1"/>
  <c r="N2515" i="1" s="1"/>
  <c r="A2517" i="1"/>
  <c r="E2516" i="1"/>
  <c r="F2517" i="1" s="1"/>
  <c r="Q2515" i="1"/>
  <c r="R2515" i="1" s="1"/>
  <c r="T2516" i="1"/>
  <c r="S2516" i="1"/>
  <c r="J2516" i="1"/>
  <c r="K2516" i="1" s="1"/>
  <c r="L2516" i="1" s="1"/>
  <c r="M2516" i="1" s="1"/>
  <c r="D2517" i="1" l="1"/>
  <c r="O2517" i="1"/>
  <c r="N2516" i="1"/>
  <c r="Q2516" i="1"/>
  <c r="R2516" i="1" s="1"/>
  <c r="J2517" i="1"/>
  <c r="K2517" i="1" s="1"/>
  <c r="L2517" i="1" s="1"/>
  <c r="M2517" i="1" s="1"/>
  <c r="T2517" i="1"/>
  <c r="S2517" i="1"/>
  <c r="C2448" i="1"/>
  <c r="P2447" i="1"/>
  <c r="B2447" i="1" s="1"/>
  <c r="G2517" i="1"/>
  <c r="H2517" i="1" s="1"/>
  <c r="I2529" i="1"/>
  <c r="A2518" i="1"/>
  <c r="D2518" i="1" l="1"/>
  <c r="O2518" i="1"/>
  <c r="E2517" i="1"/>
  <c r="F2518" i="1" s="1"/>
  <c r="Q2517" i="1"/>
  <c r="R2517" i="1" s="1"/>
  <c r="J2518" i="1"/>
  <c r="K2518" i="1" s="1"/>
  <c r="L2518" i="1" s="1"/>
  <c r="M2518" i="1" s="1"/>
  <c r="T2518" i="1"/>
  <c r="S2518" i="1"/>
  <c r="I2530" i="1"/>
  <c r="N2517" i="1"/>
  <c r="C2449" i="1"/>
  <c r="P2448" i="1"/>
  <c r="B2448" i="1" s="1"/>
  <c r="A2519" i="1"/>
  <c r="E2518" i="1"/>
  <c r="F2519" i="1" s="1"/>
  <c r="G2518" i="1"/>
  <c r="D2519" i="1" l="1"/>
  <c r="E2519" i="1" s="1"/>
  <c r="F2520" i="1" s="1"/>
  <c r="O2519" i="1"/>
  <c r="H2518" i="1"/>
  <c r="N2518" i="1" s="1"/>
  <c r="G2519" i="1"/>
  <c r="H2519" i="1" s="1"/>
  <c r="C2450" i="1"/>
  <c r="P2449" i="1"/>
  <c r="B2449" i="1" s="1"/>
  <c r="S2519" i="1"/>
  <c r="Q2518" i="1"/>
  <c r="R2518" i="1" s="1"/>
  <c r="J2519" i="1"/>
  <c r="K2519" i="1" s="1"/>
  <c r="L2519" i="1" s="1"/>
  <c r="M2519" i="1" s="1"/>
  <c r="T2519" i="1"/>
  <c r="A2520" i="1"/>
  <c r="I2531" i="1"/>
  <c r="D2520" i="1" l="1"/>
  <c r="E2520" i="1" s="1"/>
  <c r="F2521" i="1" s="1"/>
  <c r="O2520" i="1"/>
  <c r="N2519" i="1"/>
  <c r="J2520" i="1"/>
  <c r="K2520" i="1" s="1"/>
  <c r="L2520" i="1" s="1"/>
  <c r="M2520" i="1" s="1"/>
  <c r="Q2519" i="1"/>
  <c r="R2519" i="1" s="1"/>
  <c r="T2520" i="1"/>
  <c r="S2520" i="1"/>
  <c r="C2451" i="1"/>
  <c r="P2450" i="1"/>
  <c r="B2450" i="1" s="1"/>
  <c r="G2520" i="1"/>
  <c r="H2520" i="1" s="1"/>
  <c r="A2521" i="1"/>
  <c r="I2532" i="1"/>
  <c r="D2521" i="1" l="1"/>
  <c r="E2521" i="1" s="1"/>
  <c r="F2522" i="1" s="1"/>
  <c r="O2521" i="1"/>
  <c r="I2533" i="1"/>
  <c r="A2522" i="1"/>
  <c r="J2521" i="1"/>
  <c r="K2521" i="1" s="1"/>
  <c r="L2521" i="1" s="1"/>
  <c r="M2521" i="1" s="1"/>
  <c r="Q2520" i="1"/>
  <c r="R2520" i="1" s="1"/>
  <c r="S2521" i="1"/>
  <c r="T2521" i="1"/>
  <c r="G2521" i="1"/>
  <c r="H2521" i="1" s="1"/>
  <c r="C2452" i="1"/>
  <c r="P2451" i="1"/>
  <c r="B2451" i="1" s="1"/>
  <c r="N2520" i="1"/>
  <c r="D2522" i="1" l="1"/>
  <c r="O2522" i="1"/>
  <c r="N2521" i="1"/>
  <c r="S2522" i="1"/>
  <c r="Q2521" i="1"/>
  <c r="R2521" i="1" s="1"/>
  <c r="J2522" i="1"/>
  <c r="K2522" i="1" s="1"/>
  <c r="L2522" i="1" s="1"/>
  <c r="M2522" i="1" s="1"/>
  <c r="T2522" i="1"/>
  <c r="I2534" i="1"/>
  <c r="C2453" i="1"/>
  <c r="P2452" i="1"/>
  <c r="B2452" i="1" s="1"/>
  <c r="A2523" i="1"/>
  <c r="G2522" i="1"/>
  <c r="D2523" i="1" l="1"/>
  <c r="O2523" i="1"/>
  <c r="G2523" i="1"/>
  <c r="S2523" i="1"/>
  <c r="Q2522" i="1"/>
  <c r="R2522" i="1" s="1"/>
  <c r="J2523" i="1"/>
  <c r="K2523" i="1" s="1"/>
  <c r="L2523" i="1" s="1"/>
  <c r="M2523" i="1" s="1"/>
  <c r="T2523" i="1"/>
  <c r="A2524" i="1"/>
  <c r="E2523" i="1"/>
  <c r="H2522" i="1"/>
  <c r="N2522" i="1" s="1"/>
  <c r="E2522" i="1"/>
  <c r="F2523" i="1" s="1"/>
  <c r="H2523" i="1" s="1"/>
  <c r="C2454" i="1"/>
  <c r="P2453" i="1"/>
  <c r="B2453" i="1" s="1"/>
  <c r="I2535" i="1"/>
  <c r="D2524" i="1" l="1"/>
  <c r="E2524" i="1" s="1"/>
  <c r="F2525" i="1" s="1"/>
  <c r="O2524" i="1"/>
  <c r="F2524" i="1"/>
  <c r="N2523" i="1"/>
  <c r="I2536" i="1"/>
  <c r="C2455" i="1"/>
  <c r="P2454" i="1"/>
  <c r="B2454" i="1" s="1"/>
  <c r="Q2523" i="1"/>
  <c r="R2523" i="1" s="1"/>
  <c r="J2524" i="1"/>
  <c r="K2524" i="1" s="1"/>
  <c r="L2524" i="1" s="1"/>
  <c r="M2524" i="1" s="1"/>
  <c r="T2524" i="1"/>
  <c r="S2524" i="1"/>
  <c r="G2524" i="1"/>
  <c r="A2525" i="1"/>
  <c r="D2525" i="1" l="1"/>
  <c r="E2525" i="1" s="1"/>
  <c r="F2526" i="1" s="1"/>
  <c r="O2525" i="1"/>
  <c r="A2526" i="1"/>
  <c r="G2525" i="1"/>
  <c r="H2525" i="1" s="1"/>
  <c r="C2456" i="1"/>
  <c r="P2455" i="1"/>
  <c r="B2455" i="1" s="1"/>
  <c r="H2524" i="1"/>
  <c r="N2524" i="1" s="1"/>
  <c r="I2537" i="1"/>
  <c r="Q2524" i="1"/>
  <c r="R2524" i="1" s="1"/>
  <c r="S2525" i="1"/>
  <c r="T2525" i="1"/>
  <c r="J2525" i="1"/>
  <c r="K2525" i="1" s="1"/>
  <c r="L2525" i="1" s="1"/>
  <c r="M2525" i="1" s="1"/>
  <c r="D2526" i="1" l="1"/>
  <c r="E2526" i="1" s="1"/>
  <c r="F2527" i="1" s="1"/>
  <c r="O2526" i="1"/>
  <c r="N2525" i="1"/>
  <c r="S2526" i="1"/>
  <c r="J2526" i="1"/>
  <c r="K2526" i="1" s="1"/>
  <c r="L2526" i="1" s="1"/>
  <c r="M2526" i="1" s="1"/>
  <c r="Q2525" i="1"/>
  <c r="R2525" i="1" s="1"/>
  <c r="T2526" i="1"/>
  <c r="I2538" i="1"/>
  <c r="G2526" i="1"/>
  <c r="H2526" i="1" s="1"/>
  <c r="C2457" i="1"/>
  <c r="P2456" i="1"/>
  <c r="B2456" i="1" s="1"/>
  <c r="A2527" i="1"/>
  <c r="D2527" i="1" l="1"/>
  <c r="E2527" i="1" s="1"/>
  <c r="F2528" i="1" s="1"/>
  <c r="O2527" i="1"/>
  <c r="G2527" i="1"/>
  <c r="A2528" i="1"/>
  <c r="N2526" i="1"/>
  <c r="J2527" i="1"/>
  <c r="K2527" i="1" s="1"/>
  <c r="L2527" i="1" s="1"/>
  <c r="M2527" i="1" s="1"/>
  <c r="T2527" i="1"/>
  <c r="Q2526" i="1"/>
  <c r="R2526" i="1" s="1"/>
  <c r="S2527" i="1"/>
  <c r="I2539" i="1"/>
  <c r="C2458" i="1"/>
  <c r="P2457" i="1"/>
  <c r="B2457" i="1" s="1"/>
  <c r="D2528" i="1" l="1"/>
  <c r="E2528" i="1" s="1"/>
  <c r="F2529" i="1" s="1"/>
  <c r="O2528" i="1"/>
  <c r="G2528" i="1"/>
  <c r="H2527" i="1"/>
  <c r="N2527" i="1" s="1"/>
  <c r="C2459" i="1"/>
  <c r="P2458" i="1"/>
  <c r="B2458" i="1" s="1"/>
  <c r="Q2527" i="1"/>
  <c r="R2527" i="1" s="1"/>
  <c r="J2528" i="1"/>
  <c r="K2528" i="1" s="1"/>
  <c r="L2528" i="1" s="1"/>
  <c r="M2528" i="1" s="1"/>
  <c r="T2528" i="1"/>
  <c r="S2528" i="1"/>
  <c r="I2540" i="1"/>
  <c r="A2529" i="1"/>
  <c r="D2529" i="1" l="1"/>
  <c r="E2529" i="1" s="1"/>
  <c r="F2530" i="1" s="1"/>
  <c r="O2529" i="1"/>
  <c r="A2530" i="1"/>
  <c r="C2460" i="1"/>
  <c r="P2459" i="1"/>
  <c r="B2459" i="1" s="1"/>
  <c r="S2529" i="1"/>
  <c r="T2529" i="1"/>
  <c r="Q2528" i="1"/>
  <c r="R2528" i="1" s="1"/>
  <c r="J2529" i="1"/>
  <c r="K2529" i="1" s="1"/>
  <c r="L2529" i="1" s="1"/>
  <c r="M2529" i="1" s="1"/>
  <c r="G2529" i="1"/>
  <c r="I2541" i="1"/>
  <c r="H2528" i="1"/>
  <c r="N2528" i="1" s="1"/>
  <c r="D2530" i="1" l="1"/>
  <c r="E2530" i="1" s="1"/>
  <c r="F2531" i="1" s="1"/>
  <c r="O2530" i="1"/>
  <c r="G2530" i="1"/>
  <c r="H2530" i="1" s="1"/>
  <c r="I2542" i="1"/>
  <c r="C2461" i="1"/>
  <c r="P2460" i="1"/>
  <c r="B2460" i="1" s="1"/>
  <c r="J2530" i="1"/>
  <c r="K2530" i="1" s="1"/>
  <c r="L2530" i="1" s="1"/>
  <c r="M2530" i="1" s="1"/>
  <c r="Q2529" i="1"/>
  <c r="R2529" i="1" s="1"/>
  <c r="T2530" i="1"/>
  <c r="S2530" i="1"/>
  <c r="A2531" i="1"/>
  <c r="H2529" i="1"/>
  <c r="N2529" i="1" s="1"/>
  <c r="D2531" i="1" l="1"/>
  <c r="O2531" i="1"/>
  <c r="N2530" i="1"/>
  <c r="A2532" i="1"/>
  <c r="C2462" i="1"/>
  <c r="P2461" i="1"/>
  <c r="B2461" i="1" s="1"/>
  <c r="I2543" i="1"/>
  <c r="T2531" i="1"/>
  <c r="S2531" i="1"/>
  <c r="J2531" i="1"/>
  <c r="K2531" i="1" s="1"/>
  <c r="L2531" i="1" s="1"/>
  <c r="M2531" i="1" s="1"/>
  <c r="Q2530" i="1"/>
  <c r="R2530" i="1" s="1"/>
  <c r="G2531" i="1"/>
  <c r="D2532" i="1" l="1"/>
  <c r="E2532" i="1" s="1"/>
  <c r="F2533" i="1" s="1"/>
  <c r="O2532" i="1"/>
  <c r="G2532" i="1"/>
  <c r="I2544" i="1"/>
  <c r="C2463" i="1"/>
  <c r="P2462" i="1"/>
  <c r="B2462" i="1" s="1"/>
  <c r="Q2531" i="1"/>
  <c r="R2531" i="1" s="1"/>
  <c r="T2532" i="1"/>
  <c r="S2532" i="1"/>
  <c r="J2532" i="1"/>
  <c r="K2532" i="1" s="1"/>
  <c r="L2532" i="1" s="1"/>
  <c r="M2532" i="1" s="1"/>
  <c r="H2531" i="1"/>
  <c r="N2531" i="1" s="1"/>
  <c r="E2531" i="1"/>
  <c r="F2532" i="1" s="1"/>
  <c r="A2533" i="1"/>
  <c r="D2533" i="1" l="1"/>
  <c r="E2533" i="1" s="1"/>
  <c r="F2534" i="1" s="1"/>
  <c r="O2533" i="1"/>
  <c r="H2532" i="1"/>
  <c r="N2532" i="1" s="1"/>
  <c r="G2533" i="1"/>
  <c r="H2533" i="1" s="1"/>
  <c r="C2464" i="1"/>
  <c r="P2463" i="1"/>
  <c r="B2463" i="1" s="1"/>
  <c r="S2533" i="1"/>
  <c r="Q2532" i="1"/>
  <c r="R2532" i="1" s="1"/>
  <c r="J2533" i="1"/>
  <c r="K2533" i="1" s="1"/>
  <c r="L2533" i="1" s="1"/>
  <c r="M2533" i="1" s="1"/>
  <c r="T2533" i="1"/>
  <c r="I2545" i="1"/>
  <c r="A2534" i="1"/>
  <c r="D2534" i="1" l="1"/>
  <c r="E2534" i="1" s="1"/>
  <c r="F2535" i="1" s="1"/>
  <c r="O2534" i="1"/>
  <c r="C2465" i="1"/>
  <c r="P2464" i="1"/>
  <c r="B2464" i="1" s="1"/>
  <c r="A2535" i="1"/>
  <c r="N2533" i="1"/>
  <c r="J2534" i="1"/>
  <c r="K2534" i="1" s="1"/>
  <c r="L2534" i="1" s="1"/>
  <c r="M2534" i="1" s="1"/>
  <c r="T2534" i="1"/>
  <c r="S2534" i="1"/>
  <c r="Q2533" i="1"/>
  <c r="R2533" i="1" s="1"/>
  <c r="I2546" i="1"/>
  <c r="G2534" i="1"/>
  <c r="H2534" i="1" s="1"/>
  <c r="D2535" i="1" l="1"/>
  <c r="E2535" i="1" s="1"/>
  <c r="F2536" i="1" s="1"/>
  <c r="O2535" i="1"/>
  <c r="N2534" i="1"/>
  <c r="I2547" i="1"/>
  <c r="Q2534" i="1"/>
  <c r="R2534" i="1" s="1"/>
  <c r="T2535" i="1"/>
  <c r="S2535" i="1"/>
  <c r="J2535" i="1"/>
  <c r="K2535" i="1" s="1"/>
  <c r="L2535" i="1" s="1"/>
  <c r="M2535" i="1" s="1"/>
  <c r="G2535" i="1"/>
  <c r="A2536" i="1"/>
  <c r="C2466" i="1"/>
  <c r="P2465" i="1"/>
  <c r="B2465" i="1" s="1"/>
  <c r="D2536" i="1" l="1"/>
  <c r="O2536" i="1"/>
  <c r="I2548" i="1"/>
  <c r="C2467" i="1"/>
  <c r="P2466" i="1"/>
  <c r="B2466" i="1" s="1"/>
  <c r="E2536" i="1"/>
  <c r="F2537" i="1" s="1"/>
  <c r="A2537" i="1"/>
  <c r="Q2535" i="1"/>
  <c r="R2535" i="1" s="1"/>
  <c r="T2536" i="1"/>
  <c r="S2536" i="1"/>
  <c r="J2536" i="1"/>
  <c r="K2536" i="1" s="1"/>
  <c r="L2536" i="1" s="1"/>
  <c r="M2536" i="1" s="1"/>
  <c r="G2536" i="1"/>
  <c r="H2535" i="1"/>
  <c r="N2535" i="1" s="1"/>
  <c r="D2537" i="1" l="1"/>
  <c r="E2537" i="1" s="1"/>
  <c r="F2538" i="1" s="1"/>
  <c r="O2537" i="1"/>
  <c r="G2537" i="1"/>
  <c r="H2537" i="1" s="1"/>
  <c r="A2538" i="1"/>
  <c r="T2537" i="1"/>
  <c r="S2537" i="1"/>
  <c r="Q2536" i="1"/>
  <c r="R2536" i="1" s="1"/>
  <c r="J2537" i="1"/>
  <c r="K2537" i="1" s="1"/>
  <c r="L2537" i="1" s="1"/>
  <c r="M2537" i="1" s="1"/>
  <c r="I2549" i="1"/>
  <c r="C2468" i="1"/>
  <c r="P2467" i="1"/>
  <c r="B2467" i="1" s="1"/>
  <c r="H2536" i="1"/>
  <c r="N2536" i="1" s="1"/>
  <c r="D2538" i="1" l="1"/>
  <c r="E2538" i="1" s="1"/>
  <c r="F2539" i="1" s="1"/>
  <c r="O2538" i="1"/>
  <c r="N2537" i="1"/>
  <c r="G2538" i="1"/>
  <c r="H2538" i="1" s="1"/>
  <c r="S2538" i="1"/>
  <c r="T2538" i="1"/>
  <c r="J2538" i="1"/>
  <c r="K2538" i="1" s="1"/>
  <c r="L2538" i="1" s="1"/>
  <c r="M2538" i="1" s="1"/>
  <c r="Q2537" i="1"/>
  <c r="R2537" i="1" s="1"/>
  <c r="C2469" i="1"/>
  <c r="P2468" i="1"/>
  <c r="B2468" i="1" s="1"/>
  <c r="A2539" i="1"/>
  <c r="I2550" i="1"/>
  <c r="D2539" i="1" l="1"/>
  <c r="E2539" i="1" s="1"/>
  <c r="F2540" i="1" s="1"/>
  <c r="O2539" i="1"/>
  <c r="G2539" i="1"/>
  <c r="H2539" i="1" s="1"/>
  <c r="N2538" i="1"/>
  <c r="A2540" i="1"/>
  <c r="I2551" i="1"/>
  <c r="Q2538" i="1"/>
  <c r="R2538" i="1" s="1"/>
  <c r="J2539" i="1"/>
  <c r="K2539" i="1" s="1"/>
  <c r="L2539" i="1" s="1"/>
  <c r="M2539" i="1" s="1"/>
  <c r="T2539" i="1"/>
  <c r="S2539" i="1"/>
  <c r="C2470" i="1"/>
  <c r="P2469" i="1"/>
  <c r="B2469" i="1" s="1"/>
  <c r="D2540" i="1" l="1"/>
  <c r="E2540" i="1" s="1"/>
  <c r="F2541" i="1" s="1"/>
  <c r="O2540" i="1"/>
  <c r="A2541" i="1"/>
  <c r="N2539" i="1"/>
  <c r="I2552" i="1"/>
  <c r="C2471" i="1"/>
  <c r="P2470" i="1"/>
  <c r="B2470" i="1" s="1"/>
  <c r="J2540" i="1"/>
  <c r="K2540" i="1" s="1"/>
  <c r="L2540" i="1" s="1"/>
  <c r="M2540" i="1" s="1"/>
  <c r="Q2539" i="1"/>
  <c r="R2539" i="1" s="1"/>
  <c r="T2540" i="1"/>
  <c r="S2540" i="1"/>
  <c r="G2540" i="1"/>
  <c r="H2540" i="1" s="1"/>
  <c r="D2541" i="1" l="1"/>
  <c r="E2541" i="1" s="1"/>
  <c r="F2542" i="1" s="1"/>
  <c r="O2541" i="1"/>
  <c r="T2541" i="1"/>
  <c r="J2541" i="1"/>
  <c r="K2541" i="1" s="1"/>
  <c r="L2541" i="1" s="1"/>
  <c r="M2541" i="1" s="1"/>
  <c r="S2541" i="1"/>
  <c r="Q2540" i="1"/>
  <c r="R2540" i="1" s="1"/>
  <c r="C2472" i="1"/>
  <c r="P2471" i="1"/>
  <c r="B2471" i="1" s="1"/>
  <c r="A2542" i="1"/>
  <c r="N2540" i="1"/>
  <c r="I2553" i="1"/>
  <c r="G2541" i="1"/>
  <c r="D2542" i="1" l="1"/>
  <c r="E2542" i="1" s="1"/>
  <c r="F2543" i="1" s="1"/>
  <c r="O2542" i="1"/>
  <c r="G2542" i="1"/>
  <c r="H2542" i="1" s="1"/>
  <c r="A2543" i="1"/>
  <c r="I2554" i="1"/>
  <c r="Q2541" i="1"/>
  <c r="R2541" i="1" s="1"/>
  <c r="J2542" i="1"/>
  <c r="K2542" i="1" s="1"/>
  <c r="L2542" i="1" s="1"/>
  <c r="M2542" i="1" s="1"/>
  <c r="T2542" i="1"/>
  <c r="S2542" i="1"/>
  <c r="H2541" i="1"/>
  <c r="N2541" i="1" s="1"/>
  <c r="C2473" i="1"/>
  <c r="P2472" i="1"/>
  <c r="B2472" i="1" s="1"/>
  <c r="D2543" i="1" l="1"/>
  <c r="E2543" i="1" s="1"/>
  <c r="F2544" i="1" s="1"/>
  <c r="O2543" i="1"/>
  <c r="Q2542" i="1"/>
  <c r="R2542" i="1" s="1"/>
  <c r="T2543" i="1"/>
  <c r="S2543" i="1"/>
  <c r="J2543" i="1"/>
  <c r="K2543" i="1" s="1"/>
  <c r="L2543" i="1" s="1"/>
  <c r="M2543" i="1" s="1"/>
  <c r="N2542" i="1"/>
  <c r="C2474" i="1"/>
  <c r="P2473" i="1"/>
  <c r="B2473" i="1" s="1"/>
  <c r="G2543" i="1"/>
  <c r="H2543" i="1" s="1"/>
  <c r="I2555" i="1"/>
  <c r="A2544" i="1"/>
  <c r="D2544" i="1" l="1"/>
  <c r="E2544" i="1" s="1"/>
  <c r="F2545" i="1" s="1"/>
  <c r="O2544" i="1"/>
  <c r="G2544" i="1"/>
  <c r="C2475" i="1"/>
  <c r="P2474" i="1"/>
  <c r="B2474" i="1" s="1"/>
  <c r="N2543" i="1"/>
  <c r="A2545" i="1"/>
  <c r="S2544" i="1"/>
  <c r="J2544" i="1"/>
  <c r="K2544" i="1" s="1"/>
  <c r="L2544" i="1" s="1"/>
  <c r="M2544" i="1" s="1"/>
  <c r="Q2543" i="1"/>
  <c r="R2543" i="1" s="1"/>
  <c r="T2544" i="1"/>
  <c r="I2556" i="1"/>
  <c r="D2545" i="1" l="1"/>
  <c r="O2545" i="1"/>
  <c r="Q2544" i="1"/>
  <c r="R2544" i="1" s="1"/>
  <c r="T2545" i="1"/>
  <c r="J2545" i="1"/>
  <c r="K2545" i="1" s="1"/>
  <c r="L2545" i="1" s="1"/>
  <c r="M2545" i="1" s="1"/>
  <c r="S2545" i="1"/>
  <c r="G2545" i="1"/>
  <c r="H2545" i="1" s="1"/>
  <c r="I2557" i="1"/>
  <c r="E2545" i="1"/>
  <c r="F2546" i="1" s="1"/>
  <c r="A2546" i="1"/>
  <c r="C2476" i="1"/>
  <c r="P2475" i="1"/>
  <c r="B2475" i="1" s="1"/>
  <c r="H2544" i="1"/>
  <c r="N2544" i="1" s="1"/>
  <c r="D2546" i="1" l="1"/>
  <c r="E2546" i="1" s="1"/>
  <c r="F2547" i="1" s="1"/>
  <c r="O2546" i="1"/>
  <c r="I2558" i="1"/>
  <c r="G2546" i="1"/>
  <c r="C2477" i="1"/>
  <c r="P2476" i="1"/>
  <c r="B2476" i="1" s="1"/>
  <c r="T2546" i="1"/>
  <c r="Q2545" i="1"/>
  <c r="R2545" i="1" s="1"/>
  <c r="S2546" i="1"/>
  <c r="J2546" i="1"/>
  <c r="K2546" i="1" s="1"/>
  <c r="L2546" i="1" s="1"/>
  <c r="M2546" i="1" s="1"/>
  <c r="N2545" i="1"/>
  <c r="A2547" i="1"/>
  <c r="D2547" i="1" l="1"/>
  <c r="E2547" i="1" s="1"/>
  <c r="F2548" i="1" s="1"/>
  <c r="O2547" i="1"/>
  <c r="G2547" i="1"/>
  <c r="T2547" i="1"/>
  <c r="S2547" i="1"/>
  <c r="Q2546" i="1"/>
  <c r="R2546" i="1" s="1"/>
  <c r="J2547" i="1"/>
  <c r="K2547" i="1" s="1"/>
  <c r="L2547" i="1" s="1"/>
  <c r="M2547" i="1" s="1"/>
  <c r="H2546" i="1"/>
  <c r="N2546" i="1" s="1"/>
  <c r="I2559" i="1"/>
  <c r="A2548" i="1"/>
  <c r="C2478" i="1"/>
  <c r="P2477" i="1"/>
  <c r="B2477" i="1" s="1"/>
  <c r="D2548" i="1" l="1"/>
  <c r="E2548" i="1" s="1"/>
  <c r="F2549" i="1" s="1"/>
  <c r="O2548" i="1"/>
  <c r="C2479" i="1"/>
  <c r="P2478" i="1"/>
  <c r="B2478" i="1" s="1"/>
  <c r="S2548" i="1"/>
  <c r="J2548" i="1"/>
  <c r="K2548" i="1" s="1"/>
  <c r="L2548" i="1" s="1"/>
  <c r="M2548" i="1" s="1"/>
  <c r="T2548" i="1"/>
  <c r="Q2547" i="1"/>
  <c r="R2547" i="1" s="1"/>
  <c r="G2548" i="1"/>
  <c r="H2548" i="1" s="1"/>
  <c r="H2547" i="1"/>
  <c r="N2547" i="1" s="1"/>
  <c r="A2549" i="1"/>
  <c r="I2560" i="1"/>
  <c r="D2549" i="1" l="1"/>
  <c r="E2549" i="1" s="1"/>
  <c r="F2550" i="1" s="1"/>
  <c r="O2549" i="1"/>
  <c r="N2548" i="1"/>
  <c r="I2561" i="1"/>
  <c r="A2550" i="1"/>
  <c r="Q2548" i="1"/>
  <c r="R2548" i="1" s="1"/>
  <c r="J2549" i="1"/>
  <c r="K2549" i="1" s="1"/>
  <c r="L2549" i="1" s="1"/>
  <c r="M2549" i="1" s="1"/>
  <c r="T2549" i="1"/>
  <c r="S2549" i="1"/>
  <c r="C2480" i="1"/>
  <c r="P2479" i="1"/>
  <c r="B2479" i="1" s="1"/>
  <c r="G2549" i="1"/>
  <c r="D2550" i="1" l="1"/>
  <c r="O2550" i="1"/>
  <c r="G2550" i="1"/>
  <c r="H2550" i="1" s="1"/>
  <c r="C2481" i="1"/>
  <c r="P2480" i="1"/>
  <c r="B2480" i="1" s="1"/>
  <c r="H2549" i="1"/>
  <c r="N2549" i="1" s="1"/>
  <c r="A2551" i="1"/>
  <c r="E2550" i="1"/>
  <c r="F2551" i="1" s="1"/>
  <c r="I2562" i="1"/>
  <c r="Q2549" i="1"/>
  <c r="R2549" i="1" s="1"/>
  <c r="S2550" i="1"/>
  <c r="T2550" i="1"/>
  <c r="J2550" i="1"/>
  <c r="K2550" i="1" s="1"/>
  <c r="L2550" i="1" s="1"/>
  <c r="M2550" i="1" s="1"/>
  <c r="D2551" i="1" l="1"/>
  <c r="E2551" i="1" s="1"/>
  <c r="F2552" i="1" s="1"/>
  <c r="O2551" i="1"/>
  <c r="N2550" i="1"/>
  <c r="T2551" i="1"/>
  <c r="Q2550" i="1"/>
  <c r="R2550" i="1" s="1"/>
  <c r="S2551" i="1"/>
  <c r="J2551" i="1"/>
  <c r="K2551" i="1" s="1"/>
  <c r="L2551" i="1" s="1"/>
  <c r="M2551" i="1" s="1"/>
  <c r="C2482" i="1"/>
  <c r="P2481" i="1"/>
  <c r="B2481" i="1" s="1"/>
  <c r="I2563" i="1"/>
  <c r="A2552" i="1"/>
  <c r="G2551" i="1"/>
  <c r="H2551" i="1" s="1"/>
  <c r="D2552" i="1" l="1"/>
  <c r="E2552" i="1" s="1"/>
  <c r="F2553" i="1" s="1"/>
  <c r="O2552" i="1"/>
  <c r="S2552" i="1"/>
  <c r="J2552" i="1"/>
  <c r="K2552" i="1" s="1"/>
  <c r="L2552" i="1" s="1"/>
  <c r="M2552" i="1" s="1"/>
  <c r="Q2551" i="1"/>
  <c r="R2551" i="1" s="1"/>
  <c r="T2552" i="1"/>
  <c r="I2564" i="1"/>
  <c r="N2551" i="1"/>
  <c r="G2552" i="1"/>
  <c r="H2552" i="1" s="1"/>
  <c r="A2553" i="1"/>
  <c r="C2483" i="1"/>
  <c r="P2482" i="1"/>
  <c r="B2482" i="1" s="1"/>
  <c r="D2553" i="1" l="1"/>
  <c r="O2553" i="1"/>
  <c r="I2565" i="1"/>
  <c r="C2484" i="1"/>
  <c r="P2483" i="1"/>
  <c r="B2483" i="1" s="1"/>
  <c r="N2552" i="1"/>
  <c r="E2553" i="1"/>
  <c r="F2554" i="1" s="1"/>
  <c r="A2554" i="1"/>
  <c r="G2553" i="1"/>
  <c r="Q2552" i="1"/>
  <c r="R2552" i="1" s="1"/>
  <c r="T2553" i="1"/>
  <c r="S2553" i="1"/>
  <c r="J2553" i="1"/>
  <c r="K2553" i="1" s="1"/>
  <c r="L2553" i="1" s="1"/>
  <c r="M2553" i="1" s="1"/>
  <c r="D2554" i="1" l="1"/>
  <c r="E2554" i="1" s="1"/>
  <c r="F2555" i="1" s="1"/>
  <c r="O2554" i="1"/>
  <c r="G2554" i="1"/>
  <c r="H2554" i="1" s="1"/>
  <c r="H2553" i="1"/>
  <c r="N2553" i="1" s="1"/>
  <c r="C2485" i="1"/>
  <c r="P2484" i="1"/>
  <c r="B2484" i="1" s="1"/>
  <c r="Q2553" i="1"/>
  <c r="R2553" i="1" s="1"/>
  <c r="T2554" i="1"/>
  <c r="J2554" i="1"/>
  <c r="K2554" i="1" s="1"/>
  <c r="L2554" i="1" s="1"/>
  <c r="M2554" i="1" s="1"/>
  <c r="S2554" i="1"/>
  <c r="A2555" i="1"/>
  <c r="I2566" i="1"/>
  <c r="D2555" i="1" l="1"/>
  <c r="E2555" i="1" s="1"/>
  <c r="F2556" i="1" s="1"/>
  <c r="O2555" i="1"/>
  <c r="N2554" i="1"/>
  <c r="C2486" i="1"/>
  <c r="P2485" i="1"/>
  <c r="B2485" i="1" s="1"/>
  <c r="S2555" i="1"/>
  <c r="T2555" i="1"/>
  <c r="Q2554" i="1"/>
  <c r="R2554" i="1" s="1"/>
  <c r="J2555" i="1"/>
  <c r="K2555" i="1" s="1"/>
  <c r="L2555" i="1" s="1"/>
  <c r="M2555" i="1" s="1"/>
  <c r="I2567" i="1"/>
  <c r="A2556" i="1"/>
  <c r="G2555" i="1"/>
  <c r="D2556" i="1" l="1"/>
  <c r="O2556" i="1"/>
  <c r="G2556" i="1"/>
  <c r="H2556" i="1" s="1"/>
  <c r="J2556" i="1"/>
  <c r="K2556" i="1" s="1"/>
  <c r="L2556" i="1" s="1"/>
  <c r="M2556" i="1" s="1"/>
  <c r="T2556" i="1"/>
  <c r="S2556" i="1"/>
  <c r="Q2555" i="1"/>
  <c r="R2555" i="1" s="1"/>
  <c r="A2557" i="1"/>
  <c r="E2556" i="1"/>
  <c r="F2557" i="1" s="1"/>
  <c r="H2555" i="1"/>
  <c r="N2555" i="1" s="1"/>
  <c r="I2568" i="1"/>
  <c r="C2487" i="1"/>
  <c r="P2486" i="1"/>
  <c r="B2486" i="1" s="1"/>
  <c r="D2557" i="1" l="1"/>
  <c r="E2557" i="1" s="1"/>
  <c r="F2558" i="1" s="1"/>
  <c r="O2557" i="1"/>
  <c r="I2569" i="1"/>
  <c r="A2558" i="1"/>
  <c r="C2488" i="1"/>
  <c r="P2487" i="1"/>
  <c r="B2487" i="1" s="1"/>
  <c r="Q2556" i="1"/>
  <c r="R2556" i="1" s="1"/>
  <c r="T2557" i="1"/>
  <c r="S2557" i="1"/>
  <c r="J2557" i="1"/>
  <c r="K2557" i="1" s="1"/>
  <c r="L2557" i="1" s="1"/>
  <c r="M2557" i="1" s="1"/>
  <c r="G2557" i="1"/>
  <c r="N2556" i="1"/>
  <c r="D2558" i="1" l="1"/>
  <c r="E2558" i="1" s="1"/>
  <c r="F2559" i="1" s="1"/>
  <c r="O2558" i="1"/>
  <c r="G2558" i="1"/>
  <c r="H2558" i="1" s="1"/>
  <c r="A2559" i="1"/>
  <c r="I2570" i="1"/>
  <c r="C2489" i="1"/>
  <c r="P2488" i="1"/>
  <c r="B2488" i="1" s="1"/>
  <c r="Q2557" i="1"/>
  <c r="R2557" i="1" s="1"/>
  <c r="T2558" i="1"/>
  <c r="J2558" i="1"/>
  <c r="K2558" i="1" s="1"/>
  <c r="L2558" i="1" s="1"/>
  <c r="M2558" i="1" s="1"/>
  <c r="S2558" i="1"/>
  <c r="H2557" i="1"/>
  <c r="N2557" i="1" s="1"/>
  <c r="D2559" i="1" l="1"/>
  <c r="E2559" i="1" s="1"/>
  <c r="F2560" i="1" s="1"/>
  <c r="O2559" i="1"/>
  <c r="G2559" i="1"/>
  <c r="H2559" i="1" s="1"/>
  <c r="N2558" i="1"/>
  <c r="J2559" i="1"/>
  <c r="K2559" i="1" s="1"/>
  <c r="L2559" i="1" s="1"/>
  <c r="M2559" i="1" s="1"/>
  <c r="Q2558" i="1"/>
  <c r="R2558" i="1" s="1"/>
  <c r="T2559" i="1"/>
  <c r="S2559" i="1"/>
  <c r="I2571" i="1"/>
  <c r="C2490" i="1"/>
  <c r="P2489" i="1"/>
  <c r="B2489" i="1" s="1"/>
  <c r="A2560" i="1"/>
  <c r="D2560" i="1" l="1"/>
  <c r="E2560" i="1" s="1"/>
  <c r="F2561" i="1" s="1"/>
  <c r="O2560" i="1"/>
  <c r="N2559" i="1"/>
  <c r="A2561" i="1"/>
  <c r="T2560" i="1"/>
  <c r="S2560" i="1"/>
  <c r="J2560" i="1"/>
  <c r="K2560" i="1" s="1"/>
  <c r="L2560" i="1" s="1"/>
  <c r="M2560" i="1" s="1"/>
  <c r="Q2559" i="1"/>
  <c r="R2559" i="1" s="1"/>
  <c r="I2572" i="1"/>
  <c r="C2491" i="1"/>
  <c r="P2490" i="1"/>
  <c r="B2490" i="1" s="1"/>
  <c r="G2560" i="1"/>
  <c r="D2561" i="1" l="1"/>
  <c r="E2561" i="1" s="1"/>
  <c r="F2562" i="1" s="1"/>
  <c r="O2561" i="1"/>
  <c r="G2561" i="1"/>
  <c r="H2561" i="1" s="1"/>
  <c r="H2560" i="1"/>
  <c r="N2560" i="1" s="1"/>
  <c r="A2562" i="1"/>
  <c r="I2573" i="1"/>
  <c r="Q2560" i="1"/>
  <c r="R2560" i="1" s="1"/>
  <c r="T2561" i="1"/>
  <c r="S2561" i="1"/>
  <c r="J2561" i="1"/>
  <c r="K2561" i="1" s="1"/>
  <c r="L2561" i="1" s="1"/>
  <c r="M2561" i="1" s="1"/>
  <c r="C2492" i="1"/>
  <c r="P2491" i="1"/>
  <c r="B2491" i="1" s="1"/>
  <c r="D2562" i="1" l="1"/>
  <c r="E2562" i="1" s="1"/>
  <c r="F2563" i="1" s="1"/>
  <c r="O2562" i="1"/>
  <c r="J2562" i="1"/>
  <c r="K2562" i="1" s="1"/>
  <c r="L2562" i="1" s="1"/>
  <c r="M2562" i="1" s="1"/>
  <c r="S2562" i="1"/>
  <c r="Q2561" i="1"/>
  <c r="R2561" i="1" s="1"/>
  <c r="T2562" i="1"/>
  <c r="G2562" i="1"/>
  <c r="H2562" i="1" s="1"/>
  <c r="C2493" i="1"/>
  <c r="P2492" i="1"/>
  <c r="B2492" i="1" s="1"/>
  <c r="N2561" i="1"/>
  <c r="I2574" i="1"/>
  <c r="A2563" i="1"/>
  <c r="D2563" i="1" l="1"/>
  <c r="E2563" i="1" s="1"/>
  <c r="F2564" i="1" s="1"/>
  <c r="O2563" i="1"/>
  <c r="N2562" i="1"/>
  <c r="S2563" i="1"/>
  <c r="T2563" i="1"/>
  <c r="J2563" i="1"/>
  <c r="K2563" i="1" s="1"/>
  <c r="L2563" i="1" s="1"/>
  <c r="M2563" i="1" s="1"/>
  <c r="Q2562" i="1"/>
  <c r="R2562" i="1" s="1"/>
  <c r="C2494" i="1"/>
  <c r="P2493" i="1"/>
  <c r="B2493" i="1" s="1"/>
  <c r="A2564" i="1"/>
  <c r="G2563" i="1"/>
  <c r="I2575" i="1"/>
  <c r="D2564" i="1" l="1"/>
  <c r="E2564" i="1" s="1"/>
  <c r="F2565" i="1" s="1"/>
  <c r="O2564" i="1"/>
  <c r="G2564" i="1"/>
  <c r="H2564" i="1" s="1"/>
  <c r="C2495" i="1"/>
  <c r="P2494" i="1"/>
  <c r="B2494" i="1" s="1"/>
  <c r="I2576" i="1"/>
  <c r="S2564" i="1"/>
  <c r="J2564" i="1"/>
  <c r="K2564" i="1" s="1"/>
  <c r="L2564" i="1" s="1"/>
  <c r="M2564" i="1" s="1"/>
  <c r="T2564" i="1"/>
  <c r="Q2563" i="1"/>
  <c r="R2563" i="1" s="1"/>
  <c r="A2565" i="1"/>
  <c r="H2563" i="1"/>
  <c r="N2563" i="1" s="1"/>
  <c r="D2565" i="1" l="1"/>
  <c r="E2565" i="1" s="1"/>
  <c r="F2566" i="1" s="1"/>
  <c r="O2565" i="1"/>
  <c r="N2564" i="1"/>
  <c r="Q2564" i="1"/>
  <c r="R2564" i="1" s="1"/>
  <c r="S2565" i="1"/>
  <c r="J2565" i="1"/>
  <c r="K2565" i="1" s="1"/>
  <c r="L2565" i="1" s="1"/>
  <c r="M2565" i="1" s="1"/>
  <c r="T2565" i="1"/>
  <c r="A2566" i="1"/>
  <c r="G2565" i="1"/>
  <c r="H2565" i="1" s="1"/>
  <c r="C2496" i="1"/>
  <c r="P2495" i="1"/>
  <c r="B2495" i="1" s="1"/>
  <c r="I2577" i="1"/>
  <c r="D2566" i="1" l="1"/>
  <c r="E2566" i="1" s="1"/>
  <c r="F2567" i="1" s="1"/>
  <c r="O2566" i="1"/>
  <c r="T2566" i="1"/>
  <c r="Q2565" i="1"/>
  <c r="R2565" i="1" s="1"/>
  <c r="J2566" i="1"/>
  <c r="K2566" i="1" s="1"/>
  <c r="L2566" i="1" s="1"/>
  <c r="M2566" i="1" s="1"/>
  <c r="S2566" i="1"/>
  <c r="N2565" i="1"/>
  <c r="C2497" i="1"/>
  <c r="P2496" i="1"/>
  <c r="B2496" i="1" s="1"/>
  <c r="I2578" i="1"/>
  <c r="G2566" i="1"/>
  <c r="A2567" i="1"/>
  <c r="D2567" i="1" l="1"/>
  <c r="E2567" i="1" s="1"/>
  <c r="F2568" i="1" s="1"/>
  <c r="O2567" i="1"/>
  <c r="G2567" i="1"/>
  <c r="H2567" i="1" s="1"/>
  <c r="J2567" i="1"/>
  <c r="K2567" i="1" s="1"/>
  <c r="L2567" i="1" s="1"/>
  <c r="M2567" i="1" s="1"/>
  <c r="Q2566" i="1"/>
  <c r="R2566" i="1" s="1"/>
  <c r="S2567" i="1"/>
  <c r="T2567" i="1"/>
  <c r="H2566" i="1"/>
  <c r="N2566" i="1" s="1"/>
  <c r="A2568" i="1"/>
  <c r="I2579" i="1"/>
  <c r="C2498" i="1"/>
  <c r="P2497" i="1"/>
  <c r="B2497" i="1" s="1"/>
  <c r="D2568" i="1" l="1"/>
  <c r="E2568" i="1" s="1"/>
  <c r="F2569" i="1" s="1"/>
  <c r="O2568" i="1"/>
  <c r="A2569" i="1"/>
  <c r="N2567" i="1"/>
  <c r="C2499" i="1"/>
  <c r="P2498" i="1"/>
  <c r="B2498" i="1" s="1"/>
  <c r="I2580" i="1"/>
  <c r="S2568" i="1"/>
  <c r="J2568" i="1"/>
  <c r="K2568" i="1" s="1"/>
  <c r="L2568" i="1" s="1"/>
  <c r="M2568" i="1" s="1"/>
  <c r="Q2567" i="1"/>
  <c r="R2567" i="1" s="1"/>
  <c r="T2568" i="1"/>
  <c r="G2568" i="1"/>
  <c r="D2569" i="1" l="1"/>
  <c r="E2569" i="1" s="1"/>
  <c r="F2570" i="1" s="1"/>
  <c r="O2569" i="1"/>
  <c r="G2569" i="1"/>
  <c r="H2569" i="1" s="1"/>
  <c r="A2570" i="1"/>
  <c r="Q2568" i="1"/>
  <c r="R2568" i="1" s="1"/>
  <c r="J2569" i="1"/>
  <c r="K2569" i="1" s="1"/>
  <c r="L2569" i="1" s="1"/>
  <c r="M2569" i="1" s="1"/>
  <c r="T2569" i="1"/>
  <c r="S2569" i="1"/>
  <c r="I2581" i="1"/>
  <c r="C2500" i="1"/>
  <c r="P2499" i="1"/>
  <c r="B2499" i="1" s="1"/>
  <c r="H2568" i="1"/>
  <c r="N2568" i="1" s="1"/>
  <c r="D2570" i="1" l="1"/>
  <c r="E2570" i="1" s="1"/>
  <c r="F2571" i="1" s="1"/>
  <c r="O2570" i="1"/>
  <c r="G2570" i="1"/>
  <c r="H2570" i="1" s="1"/>
  <c r="N2569" i="1"/>
  <c r="A2571" i="1"/>
  <c r="Q2569" i="1"/>
  <c r="R2569" i="1" s="1"/>
  <c r="T2570" i="1"/>
  <c r="J2570" i="1"/>
  <c r="K2570" i="1" s="1"/>
  <c r="L2570" i="1" s="1"/>
  <c r="M2570" i="1" s="1"/>
  <c r="S2570" i="1"/>
  <c r="C2501" i="1"/>
  <c r="P2500" i="1"/>
  <c r="B2500" i="1" s="1"/>
  <c r="I2582" i="1"/>
  <c r="D2571" i="1" l="1"/>
  <c r="E2571" i="1" s="1"/>
  <c r="F2572" i="1" s="1"/>
  <c r="O2571" i="1"/>
  <c r="G2571" i="1"/>
  <c r="H2571" i="1" s="1"/>
  <c r="N2570" i="1"/>
  <c r="I2583" i="1"/>
  <c r="A2572" i="1"/>
  <c r="C2502" i="1"/>
  <c r="P2501" i="1"/>
  <c r="B2501" i="1" s="1"/>
  <c r="Q2570" i="1"/>
  <c r="R2570" i="1" s="1"/>
  <c r="S2571" i="1"/>
  <c r="T2571" i="1"/>
  <c r="J2571" i="1"/>
  <c r="K2571" i="1" s="1"/>
  <c r="L2571" i="1" s="1"/>
  <c r="M2571" i="1" s="1"/>
  <c r="D2572" i="1" l="1"/>
  <c r="E2572" i="1" s="1"/>
  <c r="F2573" i="1" s="1"/>
  <c r="O2572" i="1"/>
  <c r="N2571" i="1"/>
  <c r="S2572" i="1"/>
  <c r="J2572" i="1"/>
  <c r="K2572" i="1" s="1"/>
  <c r="L2572" i="1" s="1"/>
  <c r="M2572" i="1" s="1"/>
  <c r="T2572" i="1"/>
  <c r="Q2571" i="1"/>
  <c r="R2571" i="1" s="1"/>
  <c r="C2503" i="1"/>
  <c r="P2502" i="1"/>
  <c r="B2502" i="1" s="1"/>
  <c r="I2584" i="1"/>
  <c r="A2573" i="1"/>
  <c r="G2572" i="1"/>
  <c r="D2573" i="1" l="1"/>
  <c r="O2573" i="1"/>
  <c r="G2573" i="1"/>
  <c r="H2573" i="1" s="1"/>
  <c r="H2572" i="1"/>
  <c r="N2572" i="1" s="1"/>
  <c r="I2585" i="1"/>
  <c r="E2573" i="1"/>
  <c r="F2574" i="1" s="1"/>
  <c r="A2574" i="1"/>
  <c r="Q2572" i="1"/>
  <c r="R2572" i="1" s="1"/>
  <c r="T2573" i="1"/>
  <c r="J2573" i="1"/>
  <c r="K2573" i="1" s="1"/>
  <c r="L2573" i="1" s="1"/>
  <c r="M2573" i="1" s="1"/>
  <c r="S2573" i="1"/>
  <c r="C2504" i="1"/>
  <c r="P2503" i="1"/>
  <c r="B2503" i="1" s="1"/>
  <c r="D2574" i="1" l="1"/>
  <c r="E2574" i="1" s="1"/>
  <c r="F2575" i="1" s="1"/>
  <c r="O2574" i="1"/>
  <c r="G2574" i="1"/>
  <c r="H2574" i="1" s="1"/>
  <c r="N2573" i="1"/>
  <c r="I2586" i="1"/>
  <c r="S2574" i="1"/>
  <c r="Q2573" i="1"/>
  <c r="R2573" i="1" s="1"/>
  <c r="J2574" i="1"/>
  <c r="K2574" i="1" s="1"/>
  <c r="L2574" i="1" s="1"/>
  <c r="M2574" i="1" s="1"/>
  <c r="T2574" i="1"/>
  <c r="A2575" i="1"/>
  <c r="C2505" i="1"/>
  <c r="P2504" i="1"/>
  <c r="B2504" i="1" s="1"/>
  <c r="D2575" i="1" l="1"/>
  <c r="E2575" i="1" s="1"/>
  <c r="F2576" i="1" s="1"/>
  <c r="O2575" i="1"/>
  <c r="G2575" i="1"/>
  <c r="H2575" i="1" s="1"/>
  <c r="N2574" i="1"/>
  <c r="C2506" i="1"/>
  <c r="P2505" i="1"/>
  <c r="B2505" i="1" s="1"/>
  <c r="J2575" i="1"/>
  <c r="K2575" i="1" s="1"/>
  <c r="L2575" i="1" s="1"/>
  <c r="M2575" i="1" s="1"/>
  <c r="Q2574" i="1"/>
  <c r="R2574" i="1" s="1"/>
  <c r="T2575" i="1"/>
  <c r="S2575" i="1"/>
  <c r="A2576" i="1"/>
  <c r="I2587" i="1"/>
  <c r="D2576" i="1" l="1"/>
  <c r="E2576" i="1" s="1"/>
  <c r="F2577" i="1" s="1"/>
  <c r="O2576" i="1"/>
  <c r="N2575" i="1"/>
  <c r="C2507" i="1"/>
  <c r="P2506" i="1"/>
  <c r="B2506" i="1" s="1"/>
  <c r="T2576" i="1"/>
  <c r="S2576" i="1"/>
  <c r="J2576" i="1"/>
  <c r="K2576" i="1" s="1"/>
  <c r="L2576" i="1" s="1"/>
  <c r="M2576" i="1" s="1"/>
  <c r="Q2575" i="1"/>
  <c r="R2575" i="1" s="1"/>
  <c r="G2576" i="1"/>
  <c r="I2588" i="1"/>
  <c r="A2577" i="1"/>
  <c r="D2577" i="1" l="1"/>
  <c r="E2577" i="1" s="1"/>
  <c r="F2578" i="1" s="1"/>
  <c r="O2577" i="1"/>
  <c r="I2589" i="1"/>
  <c r="Q2576" i="1"/>
  <c r="R2576" i="1" s="1"/>
  <c r="T2577" i="1"/>
  <c r="S2577" i="1"/>
  <c r="J2577" i="1"/>
  <c r="K2577" i="1" s="1"/>
  <c r="L2577" i="1" s="1"/>
  <c r="M2577" i="1" s="1"/>
  <c r="C2508" i="1"/>
  <c r="P2507" i="1"/>
  <c r="B2507" i="1" s="1"/>
  <c r="G2577" i="1"/>
  <c r="H2576" i="1"/>
  <c r="N2576" i="1" s="1"/>
  <c r="A2578" i="1"/>
  <c r="D2578" i="1" l="1"/>
  <c r="E2578" i="1" s="1"/>
  <c r="F2579" i="1" s="1"/>
  <c r="O2578" i="1"/>
  <c r="T2578" i="1"/>
  <c r="Q2577" i="1"/>
  <c r="R2577" i="1" s="1"/>
  <c r="S2578" i="1"/>
  <c r="J2578" i="1"/>
  <c r="K2578" i="1" s="1"/>
  <c r="L2578" i="1" s="1"/>
  <c r="M2578" i="1" s="1"/>
  <c r="C2509" i="1"/>
  <c r="P2508" i="1"/>
  <c r="B2508" i="1" s="1"/>
  <c r="A2579" i="1"/>
  <c r="I2590" i="1"/>
  <c r="G2578" i="1"/>
  <c r="H2577" i="1"/>
  <c r="N2577" i="1" s="1"/>
  <c r="D2579" i="1" l="1"/>
  <c r="E2579" i="1" s="1"/>
  <c r="F2580" i="1" s="1"/>
  <c r="O2579" i="1"/>
  <c r="G2579" i="1"/>
  <c r="H2579" i="1" s="1"/>
  <c r="H2578" i="1"/>
  <c r="N2578" i="1" s="1"/>
  <c r="A2580" i="1"/>
  <c r="I2591" i="1"/>
  <c r="S2579" i="1"/>
  <c r="T2579" i="1"/>
  <c r="Q2578" i="1"/>
  <c r="R2578" i="1" s="1"/>
  <c r="J2579" i="1"/>
  <c r="K2579" i="1" s="1"/>
  <c r="L2579" i="1" s="1"/>
  <c r="M2579" i="1" s="1"/>
  <c r="C2510" i="1"/>
  <c r="P2509" i="1"/>
  <c r="B2509" i="1" s="1"/>
  <c r="D2580" i="1" l="1"/>
  <c r="E2580" i="1" s="1"/>
  <c r="F2581" i="1" s="1"/>
  <c r="O2580" i="1"/>
  <c r="N2579" i="1"/>
  <c r="S2580" i="1"/>
  <c r="J2580" i="1"/>
  <c r="K2580" i="1" s="1"/>
  <c r="L2580" i="1" s="1"/>
  <c r="M2580" i="1" s="1"/>
  <c r="T2580" i="1"/>
  <c r="Q2579" i="1"/>
  <c r="R2579" i="1" s="1"/>
  <c r="C2511" i="1"/>
  <c r="P2510" i="1"/>
  <c r="B2510" i="1" s="1"/>
  <c r="I2592" i="1"/>
  <c r="A2581" i="1"/>
  <c r="G2580" i="1"/>
  <c r="G2581" i="1" s="1"/>
  <c r="D2581" i="1" l="1"/>
  <c r="O2581" i="1"/>
  <c r="H2580" i="1"/>
  <c r="H2581" i="1"/>
  <c r="A2582" i="1"/>
  <c r="G2582" i="1"/>
  <c r="C2512" i="1"/>
  <c r="P2511" i="1"/>
  <c r="Q2580" i="1"/>
  <c r="T2581" i="1"/>
  <c r="S2581" i="1"/>
  <c r="J2581" i="1"/>
  <c r="K2581" i="1" s="1"/>
  <c r="L2581" i="1" s="1"/>
  <c r="M2581" i="1" s="1"/>
  <c r="I2593" i="1"/>
  <c r="D2582" i="1" l="1"/>
  <c r="O2582" i="1"/>
  <c r="R2580" i="1"/>
  <c r="E2581" i="1"/>
  <c r="F2582" i="1" s="1"/>
  <c r="H2582" i="1" s="1"/>
  <c r="N2580" i="1"/>
  <c r="B2511" i="1"/>
  <c r="I2594" i="1"/>
  <c r="C2513" i="1"/>
  <c r="P2512" i="1"/>
  <c r="A2583" i="1"/>
  <c r="Q2581" i="1"/>
  <c r="R2581" i="1" s="1"/>
  <c r="T2582" i="1"/>
  <c r="S2582" i="1"/>
  <c r="J2582" i="1"/>
  <c r="K2582" i="1" s="1"/>
  <c r="L2582" i="1" s="1"/>
  <c r="M2582" i="1" s="1"/>
  <c r="N2581" i="1"/>
  <c r="D2583" i="1" l="1"/>
  <c r="O2583" i="1"/>
  <c r="E2582" i="1"/>
  <c r="F2583" i="1" s="1"/>
  <c r="N2582" i="1"/>
  <c r="Q2582" i="1"/>
  <c r="R2582" i="1" s="1"/>
  <c r="S2583" i="1"/>
  <c r="J2583" i="1"/>
  <c r="K2583" i="1" s="1"/>
  <c r="L2583" i="1" s="1"/>
  <c r="M2583" i="1" s="1"/>
  <c r="T2583" i="1"/>
  <c r="C2514" i="1"/>
  <c r="P2513" i="1"/>
  <c r="G2583" i="1"/>
  <c r="I2595" i="1"/>
  <c r="A2584" i="1"/>
  <c r="B2512" i="1"/>
  <c r="D2584" i="1" l="1"/>
  <c r="O2584" i="1"/>
  <c r="H2583" i="1"/>
  <c r="E2583" i="1"/>
  <c r="F2584" i="1" s="1"/>
  <c r="B2513" i="1"/>
  <c r="C2515" i="1"/>
  <c r="P2514" i="1"/>
  <c r="A2585" i="1"/>
  <c r="T2584" i="1"/>
  <c r="S2584" i="1"/>
  <c r="J2584" i="1"/>
  <c r="K2584" i="1" s="1"/>
  <c r="L2584" i="1" s="1"/>
  <c r="M2584" i="1" s="1"/>
  <c r="Q2583" i="1"/>
  <c r="R2583" i="1" s="1"/>
  <c r="I2596" i="1"/>
  <c r="G2584" i="1"/>
  <c r="D2585" i="1" l="1"/>
  <c r="O2585" i="1"/>
  <c r="N2583" i="1"/>
  <c r="E2584" i="1"/>
  <c r="F2585" i="1" s="1"/>
  <c r="G2585" i="1"/>
  <c r="B2514" i="1"/>
  <c r="I2597" i="1"/>
  <c r="A2586" i="1"/>
  <c r="C2516" i="1"/>
  <c r="P2515" i="1"/>
  <c r="T2585" i="1"/>
  <c r="Q2584" i="1"/>
  <c r="R2584" i="1" s="1"/>
  <c r="S2585" i="1"/>
  <c r="J2585" i="1"/>
  <c r="K2585" i="1" s="1"/>
  <c r="L2585" i="1" s="1"/>
  <c r="M2585" i="1" s="1"/>
  <c r="H2584" i="1"/>
  <c r="D2586" i="1" l="1"/>
  <c r="O2586" i="1"/>
  <c r="E2585" i="1"/>
  <c r="F2586" i="1" s="1"/>
  <c r="G2586" i="1"/>
  <c r="N2584" i="1"/>
  <c r="H2585" i="1"/>
  <c r="B2515" i="1"/>
  <c r="T2586" i="1"/>
  <c r="Q2585" i="1"/>
  <c r="R2585" i="1" s="1"/>
  <c r="S2586" i="1"/>
  <c r="J2586" i="1"/>
  <c r="K2586" i="1" s="1"/>
  <c r="L2586" i="1" s="1"/>
  <c r="M2586" i="1" s="1"/>
  <c r="C2517" i="1"/>
  <c r="P2516" i="1"/>
  <c r="A2587" i="1"/>
  <c r="I2598" i="1"/>
  <c r="D2587" i="1" l="1"/>
  <c r="O2587" i="1"/>
  <c r="N2585" i="1"/>
  <c r="E2586" i="1"/>
  <c r="F2587" i="1" s="1"/>
  <c r="H2586" i="1"/>
  <c r="N2586" i="1" s="1"/>
  <c r="G2587" i="1"/>
  <c r="I2599" i="1"/>
  <c r="A2588" i="1"/>
  <c r="C2518" i="1"/>
  <c r="P2517" i="1"/>
  <c r="Q2586" i="1"/>
  <c r="R2586" i="1" s="1"/>
  <c r="S2587" i="1"/>
  <c r="T2587" i="1"/>
  <c r="J2587" i="1"/>
  <c r="K2587" i="1" s="1"/>
  <c r="L2587" i="1" s="1"/>
  <c r="M2587" i="1" s="1"/>
  <c r="B2516" i="1"/>
  <c r="D2588" i="1" l="1"/>
  <c r="O2588" i="1"/>
  <c r="E2587" i="1"/>
  <c r="F2588" i="1" s="1"/>
  <c r="H2587" i="1"/>
  <c r="N2587" i="1" s="1"/>
  <c r="C2519" i="1"/>
  <c r="P2518" i="1"/>
  <c r="A2589" i="1"/>
  <c r="I2600" i="1"/>
  <c r="J2588" i="1"/>
  <c r="K2588" i="1" s="1"/>
  <c r="L2588" i="1" s="1"/>
  <c r="M2588" i="1" s="1"/>
  <c r="T2588" i="1"/>
  <c r="S2588" i="1"/>
  <c r="Q2587" i="1"/>
  <c r="R2587" i="1" s="1"/>
  <c r="G2588" i="1"/>
  <c r="B2517" i="1"/>
  <c r="D2589" i="1" l="1"/>
  <c r="O2589" i="1"/>
  <c r="E2588" i="1"/>
  <c r="F2589" i="1" s="1"/>
  <c r="G2589" i="1"/>
  <c r="H2588" i="1"/>
  <c r="S2589" i="1"/>
  <c r="Q2588" i="1"/>
  <c r="R2588" i="1" s="1"/>
  <c r="J2589" i="1"/>
  <c r="K2589" i="1" s="1"/>
  <c r="L2589" i="1" s="1"/>
  <c r="M2589" i="1" s="1"/>
  <c r="T2589" i="1"/>
  <c r="I2601" i="1"/>
  <c r="A2590" i="1"/>
  <c r="B2518" i="1"/>
  <c r="C2520" i="1"/>
  <c r="P2519" i="1"/>
  <c r="D2590" i="1" l="1"/>
  <c r="O2590" i="1"/>
  <c r="H2589" i="1"/>
  <c r="N2589" i="1" s="1"/>
  <c r="E2589" i="1"/>
  <c r="F2590" i="1" s="1"/>
  <c r="N2588" i="1"/>
  <c r="B2519" i="1"/>
  <c r="T2590" i="1"/>
  <c r="S2590" i="1"/>
  <c r="J2590" i="1"/>
  <c r="K2590" i="1" s="1"/>
  <c r="L2590" i="1" s="1"/>
  <c r="M2590" i="1" s="1"/>
  <c r="Q2589" i="1"/>
  <c r="R2589" i="1" s="1"/>
  <c r="G2590" i="1"/>
  <c r="C2521" i="1"/>
  <c r="P2520" i="1"/>
  <c r="A2591" i="1"/>
  <c r="I2602" i="1"/>
  <c r="D2591" i="1" l="1"/>
  <c r="O2591" i="1"/>
  <c r="H2590" i="1"/>
  <c r="N2590" i="1" s="1"/>
  <c r="E2590" i="1"/>
  <c r="F2591" i="1" s="1"/>
  <c r="A2592" i="1"/>
  <c r="I2603" i="1"/>
  <c r="Q2590" i="1"/>
  <c r="R2590" i="1" s="1"/>
  <c r="T2591" i="1"/>
  <c r="J2591" i="1"/>
  <c r="K2591" i="1" s="1"/>
  <c r="L2591" i="1" s="1"/>
  <c r="M2591" i="1" s="1"/>
  <c r="S2591" i="1"/>
  <c r="B2520" i="1"/>
  <c r="C2522" i="1"/>
  <c r="P2521" i="1"/>
  <c r="G2591" i="1"/>
  <c r="D2592" i="1" l="1"/>
  <c r="O2592" i="1"/>
  <c r="E2591" i="1"/>
  <c r="F2592" i="1" s="1"/>
  <c r="G2592" i="1"/>
  <c r="C2523" i="1"/>
  <c r="P2522" i="1"/>
  <c r="I2604" i="1"/>
  <c r="B2521" i="1"/>
  <c r="A2593" i="1"/>
  <c r="H2591" i="1"/>
  <c r="J2592" i="1"/>
  <c r="K2592" i="1" s="1"/>
  <c r="L2592" i="1" s="1"/>
  <c r="M2592" i="1" s="1"/>
  <c r="S2592" i="1"/>
  <c r="Q2591" i="1"/>
  <c r="R2591" i="1" s="1"/>
  <c r="T2592" i="1"/>
  <c r="D2593" i="1" l="1"/>
  <c r="O2593" i="1"/>
  <c r="E2592" i="1"/>
  <c r="F2593" i="1" s="1"/>
  <c r="H2592" i="1"/>
  <c r="N2591" i="1"/>
  <c r="G2593" i="1"/>
  <c r="I2605" i="1"/>
  <c r="A2594" i="1"/>
  <c r="B2522" i="1"/>
  <c r="J2593" i="1"/>
  <c r="K2593" i="1" s="1"/>
  <c r="L2593" i="1" s="1"/>
  <c r="M2593" i="1" s="1"/>
  <c r="Q2592" i="1"/>
  <c r="R2592" i="1" s="1"/>
  <c r="T2593" i="1"/>
  <c r="S2593" i="1"/>
  <c r="C2524" i="1"/>
  <c r="P2523" i="1"/>
  <c r="D2594" i="1" l="1"/>
  <c r="O2594" i="1"/>
  <c r="H2593" i="1"/>
  <c r="N2593" i="1" s="1"/>
  <c r="E2593" i="1"/>
  <c r="F2594" i="1" s="1"/>
  <c r="N2592" i="1"/>
  <c r="A2595" i="1"/>
  <c r="C2525" i="1"/>
  <c r="P2524" i="1"/>
  <c r="T2594" i="1"/>
  <c r="S2594" i="1"/>
  <c r="Q2593" i="1"/>
  <c r="R2593" i="1" s="1"/>
  <c r="J2594" i="1"/>
  <c r="K2594" i="1" s="1"/>
  <c r="L2594" i="1" s="1"/>
  <c r="M2594" i="1" s="1"/>
  <c r="I2606" i="1"/>
  <c r="G2594" i="1"/>
  <c r="B2523" i="1"/>
  <c r="D2595" i="1" l="1"/>
  <c r="O2595" i="1"/>
  <c r="G2595" i="1"/>
  <c r="E2594" i="1"/>
  <c r="F2595" i="1" s="1"/>
  <c r="H2595" i="1" s="1"/>
  <c r="B2524" i="1"/>
  <c r="C2526" i="1"/>
  <c r="P2525" i="1"/>
  <c r="A2596" i="1"/>
  <c r="I2607" i="1"/>
  <c r="H2594" i="1"/>
  <c r="Q2594" i="1"/>
  <c r="R2594" i="1" s="1"/>
  <c r="T2595" i="1"/>
  <c r="J2595" i="1"/>
  <c r="K2595" i="1" s="1"/>
  <c r="L2595" i="1" s="1"/>
  <c r="M2595" i="1" s="1"/>
  <c r="S2595" i="1"/>
  <c r="D2596" i="1" l="1"/>
  <c r="O2596" i="1"/>
  <c r="N2595" i="1"/>
  <c r="E2595" i="1"/>
  <c r="F2596" i="1" s="1"/>
  <c r="N2594" i="1"/>
  <c r="B2525" i="1"/>
  <c r="S2596" i="1"/>
  <c r="J2596" i="1"/>
  <c r="K2596" i="1" s="1"/>
  <c r="L2596" i="1" s="1"/>
  <c r="M2596" i="1" s="1"/>
  <c r="Q2595" i="1"/>
  <c r="R2595" i="1" s="1"/>
  <c r="T2596" i="1"/>
  <c r="C2527" i="1"/>
  <c r="P2526" i="1"/>
  <c r="I2608" i="1"/>
  <c r="A2597" i="1"/>
  <c r="G2596" i="1"/>
  <c r="D2597" i="1" l="1"/>
  <c r="O2597" i="1"/>
  <c r="E2596" i="1"/>
  <c r="F2597" i="1" s="1"/>
  <c r="G2597" i="1"/>
  <c r="B2526" i="1"/>
  <c r="S2597" i="1"/>
  <c r="Q2596" i="1"/>
  <c r="R2596" i="1" s="1"/>
  <c r="J2597" i="1"/>
  <c r="K2597" i="1" s="1"/>
  <c r="L2597" i="1" s="1"/>
  <c r="M2597" i="1" s="1"/>
  <c r="T2597" i="1"/>
  <c r="C2528" i="1"/>
  <c r="P2527" i="1"/>
  <c r="I2609" i="1"/>
  <c r="H2596" i="1"/>
  <c r="A2598" i="1"/>
  <c r="D2598" i="1" l="1"/>
  <c r="O2598" i="1"/>
  <c r="G2598" i="1"/>
  <c r="H2597" i="1"/>
  <c r="N2597" i="1" s="1"/>
  <c r="N2596" i="1"/>
  <c r="E2597" i="1"/>
  <c r="F2598" i="1" s="1"/>
  <c r="H2598" i="1" s="1"/>
  <c r="B2527" i="1"/>
  <c r="T2598" i="1"/>
  <c r="S2598" i="1"/>
  <c r="J2598" i="1"/>
  <c r="K2598" i="1" s="1"/>
  <c r="L2598" i="1" s="1"/>
  <c r="M2598" i="1" s="1"/>
  <c r="Q2597" i="1"/>
  <c r="R2597" i="1" s="1"/>
  <c r="A2599" i="1"/>
  <c r="I2610" i="1"/>
  <c r="C2529" i="1"/>
  <c r="P2528" i="1"/>
  <c r="D2599" i="1" l="1"/>
  <c r="O2599" i="1"/>
  <c r="E2598" i="1"/>
  <c r="F2599" i="1" s="1"/>
  <c r="B2528" i="1"/>
  <c r="Q2598" i="1"/>
  <c r="R2598" i="1" s="1"/>
  <c r="T2599" i="1"/>
  <c r="J2599" i="1"/>
  <c r="K2599" i="1" s="1"/>
  <c r="L2599" i="1" s="1"/>
  <c r="M2599" i="1" s="1"/>
  <c r="S2599" i="1"/>
  <c r="I2611" i="1"/>
  <c r="C2530" i="1"/>
  <c r="P2529" i="1"/>
  <c r="A2600" i="1"/>
  <c r="N2598" i="1"/>
  <c r="G2599" i="1"/>
  <c r="D2600" i="1" l="1"/>
  <c r="O2600" i="1"/>
  <c r="E2599" i="1"/>
  <c r="F2600" i="1" s="1"/>
  <c r="B2529" i="1"/>
  <c r="G2600" i="1"/>
  <c r="C2531" i="1"/>
  <c r="P2530" i="1"/>
  <c r="A2601" i="1"/>
  <c r="H2599" i="1"/>
  <c r="J2600" i="1"/>
  <c r="K2600" i="1" s="1"/>
  <c r="L2600" i="1" s="1"/>
  <c r="M2600" i="1" s="1"/>
  <c r="S2600" i="1"/>
  <c r="Q2599" i="1"/>
  <c r="R2599" i="1" s="1"/>
  <c r="T2600" i="1"/>
  <c r="I2612" i="1"/>
  <c r="D2601" i="1" l="1"/>
  <c r="O2601" i="1"/>
  <c r="H2600" i="1"/>
  <c r="N2600" i="1" s="1"/>
  <c r="E2600" i="1"/>
  <c r="F2601" i="1" s="1"/>
  <c r="N2599" i="1"/>
  <c r="G2601" i="1"/>
  <c r="B2530" i="1"/>
  <c r="I2613" i="1"/>
  <c r="A2602" i="1"/>
  <c r="S2601" i="1"/>
  <c r="Q2600" i="1"/>
  <c r="R2600" i="1" s="1"/>
  <c r="J2601" i="1"/>
  <c r="K2601" i="1" s="1"/>
  <c r="L2601" i="1" s="1"/>
  <c r="M2601" i="1" s="1"/>
  <c r="T2601" i="1"/>
  <c r="C2532" i="1"/>
  <c r="P2531" i="1"/>
  <c r="D2602" i="1" l="1"/>
  <c r="O2602" i="1"/>
  <c r="E2601" i="1"/>
  <c r="F2602" i="1" s="1"/>
  <c r="H2601" i="1"/>
  <c r="G2602" i="1"/>
  <c r="B2531" i="1"/>
  <c r="A2603" i="1"/>
  <c r="C2533" i="1"/>
  <c r="P2532" i="1"/>
  <c r="T2602" i="1"/>
  <c r="S2602" i="1"/>
  <c r="Q2601" i="1"/>
  <c r="R2601" i="1" s="1"/>
  <c r="J2602" i="1"/>
  <c r="K2602" i="1" s="1"/>
  <c r="L2602" i="1" s="1"/>
  <c r="M2602" i="1" s="1"/>
  <c r="I2614" i="1"/>
  <c r="D2603" i="1" l="1"/>
  <c r="O2603" i="1"/>
  <c r="N2601" i="1"/>
  <c r="H2602" i="1"/>
  <c r="E2602" i="1"/>
  <c r="F2603" i="1" s="1"/>
  <c r="B2532" i="1"/>
  <c r="T2603" i="1"/>
  <c r="Q2602" i="1"/>
  <c r="R2602" i="1" s="1"/>
  <c r="J2603" i="1"/>
  <c r="K2603" i="1" s="1"/>
  <c r="L2603" i="1" s="1"/>
  <c r="M2603" i="1" s="1"/>
  <c r="S2603" i="1"/>
  <c r="I2615" i="1"/>
  <c r="A2604" i="1"/>
  <c r="C2534" i="1"/>
  <c r="P2533" i="1"/>
  <c r="G2603" i="1"/>
  <c r="D2604" i="1" l="1"/>
  <c r="O2604" i="1"/>
  <c r="N2602" i="1"/>
  <c r="E2603" i="1"/>
  <c r="F2604" i="1" s="1"/>
  <c r="B2533" i="1"/>
  <c r="G2604" i="1"/>
  <c r="H2603" i="1"/>
  <c r="C2535" i="1"/>
  <c r="P2534" i="1"/>
  <c r="J2604" i="1"/>
  <c r="K2604" i="1" s="1"/>
  <c r="L2604" i="1" s="1"/>
  <c r="M2604" i="1" s="1"/>
  <c r="T2604" i="1"/>
  <c r="Q2603" i="1"/>
  <c r="R2603" i="1" s="1"/>
  <c r="S2604" i="1"/>
  <c r="A2605" i="1"/>
  <c r="I2616" i="1"/>
  <c r="D2605" i="1" l="1"/>
  <c r="O2605" i="1"/>
  <c r="N2603" i="1"/>
  <c r="H2604" i="1"/>
  <c r="E2604" i="1"/>
  <c r="F2605" i="1" s="1"/>
  <c r="B2534" i="1"/>
  <c r="T2605" i="1"/>
  <c r="Q2604" i="1"/>
  <c r="R2604" i="1" s="1"/>
  <c r="S2605" i="1"/>
  <c r="J2605" i="1"/>
  <c r="K2605" i="1" s="1"/>
  <c r="L2605" i="1" s="1"/>
  <c r="M2605" i="1" s="1"/>
  <c r="G2605" i="1"/>
  <c r="C2536" i="1"/>
  <c r="P2535" i="1"/>
  <c r="I2617" i="1"/>
  <c r="A2606" i="1"/>
  <c r="D2606" i="1" l="1"/>
  <c r="E2606" i="1" s="1"/>
  <c r="F2607" i="1" s="1"/>
  <c r="O2606" i="1"/>
  <c r="N2604" i="1"/>
  <c r="E2605" i="1"/>
  <c r="F2606" i="1" s="1"/>
  <c r="B2535" i="1"/>
  <c r="A2607" i="1"/>
  <c r="C2537" i="1"/>
  <c r="P2536" i="1"/>
  <c r="I2618" i="1"/>
  <c r="G2606" i="1"/>
  <c r="T2606" i="1"/>
  <c r="S2606" i="1"/>
  <c r="Q2605" i="1"/>
  <c r="R2605" i="1" s="1"/>
  <c r="J2606" i="1"/>
  <c r="K2606" i="1" s="1"/>
  <c r="L2606" i="1" s="1"/>
  <c r="M2606" i="1" s="1"/>
  <c r="H2605" i="1"/>
  <c r="D2607" i="1" l="1"/>
  <c r="E2607" i="1" s="1"/>
  <c r="F2608" i="1" s="1"/>
  <c r="O2607" i="1"/>
  <c r="N2605" i="1"/>
  <c r="G2607" i="1"/>
  <c r="H2607" i="1" s="1"/>
  <c r="B2536" i="1"/>
  <c r="Q2606" i="1"/>
  <c r="R2606" i="1" s="1"/>
  <c r="T2607" i="1"/>
  <c r="J2607" i="1"/>
  <c r="K2607" i="1" s="1"/>
  <c r="L2607" i="1" s="1"/>
  <c r="M2607" i="1" s="1"/>
  <c r="S2607" i="1"/>
  <c r="I2619" i="1"/>
  <c r="C2538" i="1"/>
  <c r="P2537" i="1"/>
  <c r="H2606" i="1"/>
  <c r="N2606" i="1" s="1"/>
  <c r="A2608" i="1"/>
  <c r="D2608" i="1" l="1"/>
  <c r="E2608" i="1" s="1"/>
  <c r="F2609" i="1" s="1"/>
  <c r="O2608" i="1"/>
  <c r="N2607" i="1"/>
  <c r="B2537" i="1"/>
  <c r="Q2607" i="1"/>
  <c r="R2607" i="1" s="1"/>
  <c r="J2608" i="1"/>
  <c r="K2608" i="1" s="1"/>
  <c r="L2608" i="1" s="1"/>
  <c r="M2608" i="1" s="1"/>
  <c r="T2608" i="1"/>
  <c r="S2608" i="1"/>
  <c r="A2609" i="1"/>
  <c r="I2620" i="1"/>
  <c r="G2608" i="1"/>
  <c r="C2539" i="1"/>
  <c r="P2538" i="1"/>
  <c r="D2609" i="1" l="1"/>
  <c r="E2609" i="1" s="1"/>
  <c r="F2610" i="1" s="1"/>
  <c r="O2609" i="1"/>
  <c r="B2538" i="1"/>
  <c r="G2609" i="1"/>
  <c r="H2609" i="1" s="1"/>
  <c r="H2608" i="1"/>
  <c r="N2608" i="1" s="1"/>
  <c r="J2609" i="1"/>
  <c r="K2609" i="1" s="1"/>
  <c r="L2609" i="1" s="1"/>
  <c r="M2609" i="1" s="1"/>
  <c r="Q2608" i="1"/>
  <c r="R2608" i="1" s="1"/>
  <c r="T2609" i="1"/>
  <c r="S2609" i="1"/>
  <c r="I2621" i="1"/>
  <c r="C2540" i="1"/>
  <c r="P2539" i="1"/>
  <c r="A2610" i="1"/>
  <c r="D2610" i="1" l="1"/>
  <c r="E2610" i="1" s="1"/>
  <c r="F2611" i="1" s="1"/>
  <c r="O2610" i="1"/>
  <c r="B2539" i="1"/>
  <c r="N2609" i="1"/>
  <c r="C2541" i="1"/>
  <c r="P2540" i="1"/>
  <c r="I2622" i="1"/>
  <c r="Q2609" i="1"/>
  <c r="R2609" i="1" s="1"/>
  <c r="T2610" i="1"/>
  <c r="J2610" i="1"/>
  <c r="K2610" i="1" s="1"/>
  <c r="L2610" i="1" s="1"/>
  <c r="M2610" i="1" s="1"/>
  <c r="S2610" i="1"/>
  <c r="A2611" i="1"/>
  <c r="G2610" i="1"/>
  <c r="D2611" i="1" l="1"/>
  <c r="E2611" i="1" s="1"/>
  <c r="F2612" i="1" s="1"/>
  <c r="O2611" i="1"/>
  <c r="B2540" i="1"/>
  <c r="G2611" i="1"/>
  <c r="H2611" i="1" s="1"/>
  <c r="S2611" i="1"/>
  <c r="T2611" i="1"/>
  <c r="J2611" i="1"/>
  <c r="K2611" i="1" s="1"/>
  <c r="L2611" i="1" s="1"/>
  <c r="M2611" i="1" s="1"/>
  <c r="Q2610" i="1"/>
  <c r="R2610" i="1" s="1"/>
  <c r="I2623" i="1"/>
  <c r="C2542" i="1"/>
  <c r="P2541" i="1"/>
  <c r="A2612" i="1"/>
  <c r="H2610" i="1"/>
  <c r="N2610" i="1" s="1"/>
  <c r="D2612" i="1" l="1"/>
  <c r="E2612" i="1" s="1"/>
  <c r="F2613" i="1" s="1"/>
  <c r="O2612" i="1"/>
  <c r="G2612" i="1"/>
  <c r="H2612" i="1" s="1"/>
  <c r="B2541" i="1"/>
  <c r="N2611" i="1"/>
  <c r="C2543" i="1"/>
  <c r="P2542" i="1"/>
  <c r="Q2611" i="1"/>
  <c r="R2611" i="1" s="1"/>
  <c r="T2612" i="1"/>
  <c r="S2612" i="1"/>
  <c r="J2612" i="1"/>
  <c r="K2612" i="1" s="1"/>
  <c r="L2612" i="1" s="1"/>
  <c r="M2612" i="1" s="1"/>
  <c r="A2613" i="1"/>
  <c r="I2624" i="1"/>
  <c r="D2613" i="1" l="1"/>
  <c r="E2613" i="1" s="1"/>
  <c r="F2614" i="1" s="1"/>
  <c r="O2613" i="1"/>
  <c r="B2542" i="1"/>
  <c r="A2614" i="1"/>
  <c r="C2544" i="1"/>
  <c r="P2543" i="1"/>
  <c r="N2612" i="1"/>
  <c r="T2613" i="1"/>
  <c r="S2613" i="1"/>
  <c r="Q2612" i="1"/>
  <c r="R2612" i="1" s="1"/>
  <c r="J2613" i="1"/>
  <c r="K2613" i="1" s="1"/>
  <c r="L2613" i="1" s="1"/>
  <c r="M2613" i="1" s="1"/>
  <c r="I2625" i="1"/>
  <c r="G2613" i="1"/>
  <c r="D2614" i="1" l="1"/>
  <c r="E2614" i="1" s="1"/>
  <c r="F2615" i="1" s="1"/>
  <c r="O2614" i="1"/>
  <c r="B2543" i="1"/>
  <c r="G2614" i="1"/>
  <c r="H2614" i="1" s="1"/>
  <c r="Q2613" i="1"/>
  <c r="R2613" i="1" s="1"/>
  <c r="J2614" i="1"/>
  <c r="K2614" i="1" s="1"/>
  <c r="L2614" i="1" s="1"/>
  <c r="M2614" i="1" s="1"/>
  <c r="T2614" i="1"/>
  <c r="S2614" i="1"/>
  <c r="C2545" i="1"/>
  <c r="P2544" i="1"/>
  <c r="I2626" i="1"/>
  <c r="H2613" i="1"/>
  <c r="N2613" i="1" s="1"/>
  <c r="A2615" i="1"/>
  <c r="D2615" i="1" l="1"/>
  <c r="E2615" i="1" s="1"/>
  <c r="F2616" i="1" s="1"/>
  <c r="O2615" i="1"/>
  <c r="B2544" i="1"/>
  <c r="N2614" i="1"/>
  <c r="T2615" i="1"/>
  <c r="Q2614" i="1"/>
  <c r="R2614" i="1" s="1"/>
  <c r="S2615" i="1"/>
  <c r="J2615" i="1"/>
  <c r="K2615" i="1" s="1"/>
  <c r="L2615" i="1" s="1"/>
  <c r="M2615" i="1" s="1"/>
  <c r="I2627" i="1"/>
  <c r="C2546" i="1"/>
  <c r="P2545" i="1"/>
  <c r="A2616" i="1"/>
  <c r="G2615" i="1"/>
  <c r="D2616" i="1" l="1"/>
  <c r="O2616" i="1"/>
  <c r="B2545" i="1"/>
  <c r="G2616" i="1"/>
  <c r="H2616" i="1" s="1"/>
  <c r="I2628" i="1"/>
  <c r="A2617" i="1"/>
  <c r="C2547" i="1"/>
  <c r="P2546" i="1"/>
  <c r="H2615" i="1"/>
  <c r="N2615" i="1" s="1"/>
  <c r="Q2615" i="1"/>
  <c r="R2615" i="1" s="1"/>
  <c r="T2616" i="1"/>
  <c r="J2616" i="1"/>
  <c r="K2616" i="1" s="1"/>
  <c r="L2616" i="1" s="1"/>
  <c r="M2616" i="1" s="1"/>
  <c r="S2616" i="1"/>
  <c r="D2617" i="1" l="1"/>
  <c r="E2617" i="1" s="1"/>
  <c r="O2617" i="1"/>
  <c r="B2546" i="1"/>
  <c r="G2617" i="1"/>
  <c r="N2616" i="1"/>
  <c r="A2618" i="1"/>
  <c r="I2629" i="1"/>
  <c r="C2548" i="1"/>
  <c r="P2547" i="1"/>
  <c r="Q2616" i="1"/>
  <c r="R2616" i="1" s="1"/>
  <c r="S2617" i="1"/>
  <c r="T2617" i="1"/>
  <c r="J2617" i="1"/>
  <c r="K2617" i="1" s="1"/>
  <c r="L2617" i="1" s="1"/>
  <c r="M2617" i="1" s="1"/>
  <c r="E2616" i="1"/>
  <c r="F2617" i="1" s="1"/>
  <c r="H2617" i="1" s="1"/>
  <c r="D2618" i="1" l="1"/>
  <c r="E2618" i="1" s="1"/>
  <c r="F2619" i="1" s="1"/>
  <c r="O2618" i="1"/>
  <c r="F2618" i="1"/>
  <c r="B2547" i="1"/>
  <c r="Q2617" i="1"/>
  <c r="R2617" i="1" s="1"/>
  <c r="T2618" i="1"/>
  <c r="S2618" i="1"/>
  <c r="J2618" i="1"/>
  <c r="K2618" i="1" s="1"/>
  <c r="L2618" i="1" s="1"/>
  <c r="M2618" i="1" s="1"/>
  <c r="G2618" i="1"/>
  <c r="I2630" i="1"/>
  <c r="A2619" i="1"/>
  <c r="N2617" i="1"/>
  <c r="C2549" i="1"/>
  <c r="P2548" i="1"/>
  <c r="D2619" i="1" l="1"/>
  <c r="E2619" i="1" s="1"/>
  <c r="F2620" i="1" s="1"/>
  <c r="O2619" i="1"/>
  <c r="B2548" i="1"/>
  <c r="T2619" i="1"/>
  <c r="S2619" i="1"/>
  <c r="J2619" i="1"/>
  <c r="K2619" i="1" s="1"/>
  <c r="L2619" i="1" s="1"/>
  <c r="M2619" i="1" s="1"/>
  <c r="Q2618" i="1"/>
  <c r="R2618" i="1" s="1"/>
  <c r="I2631" i="1"/>
  <c r="C2550" i="1"/>
  <c r="P2549" i="1"/>
  <c r="A2620" i="1"/>
  <c r="G2619" i="1"/>
  <c r="H2618" i="1"/>
  <c r="N2618" i="1" s="1"/>
  <c r="D2620" i="1" l="1"/>
  <c r="E2620" i="1" s="1"/>
  <c r="F2621" i="1" s="1"/>
  <c r="O2620" i="1"/>
  <c r="B2549" i="1"/>
  <c r="G2620" i="1"/>
  <c r="H2620" i="1" s="1"/>
  <c r="H2619" i="1"/>
  <c r="N2619" i="1" s="1"/>
  <c r="T2620" i="1"/>
  <c r="Q2619" i="1"/>
  <c r="R2619" i="1" s="1"/>
  <c r="J2620" i="1"/>
  <c r="K2620" i="1" s="1"/>
  <c r="L2620" i="1" s="1"/>
  <c r="M2620" i="1" s="1"/>
  <c r="S2620" i="1"/>
  <c r="C2551" i="1"/>
  <c r="P2550" i="1"/>
  <c r="A2621" i="1"/>
  <c r="I2632" i="1"/>
  <c r="D2621" i="1" l="1"/>
  <c r="E2621" i="1" s="1"/>
  <c r="F2622" i="1" s="1"/>
  <c r="O2621" i="1"/>
  <c r="B2550" i="1"/>
  <c r="A2622" i="1"/>
  <c r="C2552" i="1"/>
  <c r="P2551" i="1"/>
  <c r="I2633" i="1"/>
  <c r="S2621" i="1"/>
  <c r="T2621" i="1"/>
  <c r="J2621" i="1"/>
  <c r="K2621" i="1" s="1"/>
  <c r="L2621" i="1" s="1"/>
  <c r="M2621" i="1" s="1"/>
  <c r="Q2620" i="1"/>
  <c r="R2620" i="1" s="1"/>
  <c r="G2621" i="1"/>
  <c r="N2620" i="1"/>
  <c r="D2622" i="1" l="1"/>
  <c r="E2622" i="1" s="1"/>
  <c r="F2623" i="1" s="1"/>
  <c r="O2622" i="1"/>
  <c r="G2622" i="1"/>
  <c r="H2622" i="1" s="1"/>
  <c r="B2551" i="1"/>
  <c r="I2634" i="1"/>
  <c r="C2553" i="1"/>
  <c r="P2552" i="1"/>
  <c r="S2622" i="1"/>
  <c r="J2622" i="1"/>
  <c r="K2622" i="1" s="1"/>
  <c r="L2622" i="1" s="1"/>
  <c r="M2622" i="1" s="1"/>
  <c r="Q2621" i="1"/>
  <c r="R2621" i="1" s="1"/>
  <c r="T2622" i="1"/>
  <c r="H2621" i="1"/>
  <c r="N2621" i="1" s="1"/>
  <c r="A2623" i="1"/>
  <c r="D2623" i="1" l="1"/>
  <c r="E2623" i="1" s="1"/>
  <c r="F2624" i="1" s="1"/>
  <c r="O2623" i="1"/>
  <c r="N2622" i="1"/>
  <c r="B2552" i="1"/>
  <c r="A2624" i="1"/>
  <c r="Q2622" i="1"/>
  <c r="R2622" i="1" s="1"/>
  <c r="S2623" i="1"/>
  <c r="J2623" i="1"/>
  <c r="K2623" i="1" s="1"/>
  <c r="L2623" i="1" s="1"/>
  <c r="M2623" i="1" s="1"/>
  <c r="T2623" i="1"/>
  <c r="G2623" i="1"/>
  <c r="C2554" i="1"/>
  <c r="P2553" i="1"/>
  <c r="I2635" i="1"/>
  <c r="D2624" i="1" l="1"/>
  <c r="E2624" i="1" s="1"/>
  <c r="F2625" i="1" s="1"/>
  <c r="O2624" i="1"/>
  <c r="B2553" i="1"/>
  <c r="G2624" i="1"/>
  <c r="H2624" i="1" s="1"/>
  <c r="H2623" i="1"/>
  <c r="N2623" i="1" s="1"/>
  <c r="J2624" i="1"/>
  <c r="K2624" i="1" s="1"/>
  <c r="L2624" i="1" s="1"/>
  <c r="M2624" i="1" s="1"/>
  <c r="S2624" i="1"/>
  <c r="Q2623" i="1"/>
  <c r="R2623" i="1" s="1"/>
  <c r="T2624" i="1"/>
  <c r="C2555" i="1"/>
  <c r="P2554" i="1"/>
  <c r="A2625" i="1"/>
  <c r="I2636" i="1"/>
  <c r="D2625" i="1" l="1"/>
  <c r="E2625" i="1" s="1"/>
  <c r="F2626" i="1" s="1"/>
  <c r="O2625" i="1"/>
  <c r="B2554" i="1"/>
  <c r="N2624" i="1"/>
  <c r="C2556" i="1"/>
  <c r="P2555" i="1"/>
  <c r="Q2624" i="1"/>
  <c r="R2624" i="1" s="1"/>
  <c r="S2625" i="1"/>
  <c r="T2625" i="1"/>
  <c r="J2625" i="1"/>
  <c r="K2625" i="1" s="1"/>
  <c r="L2625" i="1" s="1"/>
  <c r="M2625" i="1" s="1"/>
  <c r="G2625" i="1"/>
  <c r="I2637" i="1"/>
  <c r="A2626" i="1"/>
  <c r="D2626" i="1" l="1"/>
  <c r="E2626" i="1" s="1"/>
  <c r="F2627" i="1" s="1"/>
  <c r="O2626" i="1"/>
  <c r="B2555" i="1"/>
  <c r="A2627" i="1"/>
  <c r="G2626" i="1"/>
  <c r="H2626" i="1" s="1"/>
  <c r="C2557" i="1"/>
  <c r="P2556" i="1"/>
  <c r="H2625" i="1"/>
  <c r="N2625" i="1" s="1"/>
  <c r="S2626" i="1"/>
  <c r="J2626" i="1"/>
  <c r="K2626" i="1" s="1"/>
  <c r="L2626" i="1" s="1"/>
  <c r="M2626" i="1" s="1"/>
  <c r="Q2625" i="1"/>
  <c r="R2625" i="1" s="1"/>
  <c r="T2626" i="1"/>
  <c r="I2638" i="1"/>
  <c r="D2627" i="1" l="1"/>
  <c r="E2627" i="1" s="1"/>
  <c r="F2628" i="1" s="1"/>
  <c r="O2627" i="1"/>
  <c r="B2556" i="1"/>
  <c r="C2558" i="1"/>
  <c r="P2557" i="1"/>
  <c r="S2627" i="1"/>
  <c r="J2627" i="1"/>
  <c r="K2627" i="1" s="1"/>
  <c r="L2627" i="1" s="1"/>
  <c r="M2627" i="1" s="1"/>
  <c r="Q2626" i="1"/>
  <c r="R2626" i="1" s="1"/>
  <c r="T2627" i="1"/>
  <c r="I2639" i="1"/>
  <c r="N2626" i="1"/>
  <c r="G2627" i="1"/>
  <c r="H2627" i="1" s="1"/>
  <c r="A2628" i="1"/>
  <c r="D2628" i="1" l="1"/>
  <c r="E2628" i="1" s="1"/>
  <c r="F2629" i="1" s="1"/>
  <c r="O2628" i="1"/>
  <c r="B2557" i="1"/>
  <c r="N2627" i="1"/>
  <c r="A2629" i="1"/>
  <c r="I2640" i="1"/>
  <c r="C2559" i="1"/>
  <c r="P2558" i="1"/>
  <c r="Q2627" i="1"/>
  <c r="R2627" i="1" s="1"/>
  <c r="T2628" i="1"/>
  <c r="S2628" i="1"/>
  <c r="J2628" i="1"/>
  <c r="K2628" i="1" s="1"/>
  <c r="L2628" i="1" s="1"/>
  <c r="M2628" i="1" s="1"/>
  <c r="G2628" i="1"/>
  <c r="D2629" i="1" l="1"/>
  <c r="E2629" i="1" s="1"/>
  <c r="F2630" i="1" s="1"/>
  <c r="O2629" i="1"/>
  <c r="G2629" i="1"/>
  <c r="H2629" i="1" s="1"/>
  <c r="B2558" i="1"/>
  <c r="H2628" i="1"/>
  <c r="N2628" i="1" s="1"/>
  <c r="S2629" i="1"/>
  <c r="J2629" i="1"/>
  <c r="K2629" i="1" s="1"/>
  <c r="L2629" i="1" s="1"/>
  <c r="M2629" i="1" s="1"/>
  <c r="T2629" i="1"/>
  <c r="Q2628" i="1"/>
  <c r="R2628" i="1" s="1"/>
  <c r="C2560" i="1"/>
  <c r="P2559" i="1"/>
  <c r="I2641" i="1"/>
  <c r="A2630" i="1"/>
  <c r="D2630" i="1" l="1"/>
  <c r="E2630" i="1" s="1"/>
  <c r="F2631" i="1" s="1"/>
  <c r="O2630" i="1"/>
  <c r="N2629" i="1"/>
  <c r="B2559" i="1"/>
  <c r="C2561" i="1"/>
  <c r="P2560" i="1"/>
  <c r="J2630" i="1"/>
  <c r="K2630" i="1" s="1"/>
  <c r="L2630" i="1" s="1"/>
  <c r="M2630" i="1" s="1"/>
  <c r="Q2629" i="1"/>
  <c r="R2629" i="1" s="1"/>
  <c r="T2630" i="1"/>
  <c r="S2630" i="1"/>
  <c r="G2630" i="1"/>
  <c r="H2630" i="1" s="1"/>
  <c r="A2631" i="1"/>
  <c r="I2642" i="1"/>
  <c r="D2631" i="1" l="1"/>
  <c r="E2631" i="1" s="1"/>
  <c r="F2632" i="1" s="1"/>
  <c r="O2631" i="1"/>
  <c r="B2560" i="1"/>
  <c r="N2630" i="1"/>
  <c r="I2643" i="1"/>
  <c r="C2562" i="1"/>
  <c r="P2561" i="1"/>
  <c r="A2632" i="1"/>
  <c r="T2631" i="1"/>
  <c r="J2631" i="1"/>
  <c r="K2631" i="1" s="1"/>
  <c r="L2631" i="1" s="1"/>
  <c r="M2631" i="1" s="1"/>
  <c r="S2631" i="1"/>
  <c r="Q2630" i="1"/>
  <c r="R2630" i="1" s="1"/>
  <c r="G2631" i="1"/>
  <c r="H2631" i="1" s="1"/>
  <c r="D2632" i="1" l="1"/>
  <c r="O2632" i="1"/>
  <c r="B2561" i="1"/>
  <c r="N2631" i="1"/>
  <c r="C2563" i="1"/>
  <c r="P2562" i="1"/>
  <c r="T2632" i="1"/>
  <c r="Q2631" i="1"/>
  <c r="R2631" i="1" s="1"/>
  <c r="S2632" i="1"/>
  <c r="J2632" i="1"/>
  <c r="K2632" i="1" s="1"/>
  <c r="L2632" i="1" s="1"/>
  <c r="M2632" i="1" s="1"/>
  <c r="I2644" i="1"/>
  <c r="G2632" i="1"/>
  <c r="A2633" i="1"/>
  <c r="D2633" i="1" l="1"/>
  <c r="E2633" i="1" s="1"/>
  <c r="O2633" i="1"/>
  <c r="B2562" i="1"/>
  <c r="G2633" i="1"/>
  <c r="I2645" i="1"/>
  <c r="C2564" i="1"/>
  <c r="P2563" i="1"/>
  <c r="S2633" i="1"/>
  <c r="J2633" i="1"/>
  <c r="K2633" i="1" s="1"/>
  <c r="L2633" i="1" s="1"/>
  <c r="M2633" i="1" s="1"/>
  <c r="Q2632" i="1"/>
  <c r="R2632" i="1" s="1"/>
  <c r="T2633" i="1"/>
  <c r="H2632" i="1"/>
  <c r="N2632" i="1" s="1"/>
  <c r="E2632" i="1"/>
  <c r="F2633" i="1" s="1"/>
  <c r="A2634" i="1"/>
  <c r="D2634" i="1" l="1"/>
  <c r="E2634" i="1" s="1"/>
  <c r="F2635" i="1" s="1"/>
  <c r="O2634" i="1"/>
  <c r="F2634" i="1"/>
  <c r="H2633" i="1"/>
  <c r="N2633" i="1" s="1"/>
  <c r="B2563" i="1"/>
  <c r="C2565" i="1"/>
  <c r="P2564" i="1"/>
  <c r="I2646" i="1"/>
  <c r="T2634" i="1"/>
  <c r="S2634" i="1"/>
  <c r="Q2633" i="1"/>
  <c r="R2633" i="1" s="1"/>
  <c r="J2634" i="1"/>
  <c r="K2634" i="1" s="1"/>
  <c r="L2634" i="1" s="1"/>
  <c r="M2634" i="1" s="1"/>
  <c r="A2635" i="1"/>
  <c r="G2634" i="1"/>
  <c r="D2635" i="1" l="1"/>
  <c r="E2635" i="1" s="1"/>
  <c r="F2636" i="1" s="1"/>
  <c r="O2635" i="1"/>
  <c r="B2564" i="1"/>
  <c r="G2635" i="1"/>
  <c r="H2635" i="1" s="1"/>
  <c r="A2636" i="1"/>
  <c r="H2634" i="1"/>
  <c r="N2634" i="1" s="1"/>
  <c r="I2647" i="1"/>
  <c r="S2635" i="1"/>
  <c r="T2635" i="1"/>
  <c r="Q2634" i="1"/>
  <c r="R2634" i="1" s="1"/>
  <c r="J2635" i="1"/>
  <c r="K2635" i="1" s="1"/>
  <c r="L2635" i="1" s="1"/>
  <c r="M2635" i="1" s="1"/>
  <c r="C2566" i="1"/>
  <c r="P2565" i="1"/>
  <c r="D2636" i="1" l="1"/>
  <c r="O2636" i="1"/>
  <c r="G2636" i="1"/>
  <c r="H2636" i="1" s="1"/>
  <c r="B2565" i="1"/>
  <c r="N2635" i="1"/>
  <c r="Q2635" i="1"/>
  <c r="R2635" i="1" s="1"/>
  <c r="S2636" i="1"/>
  <c r="T2636" i="1"/>
  <c r="J2636" i="1"/>
  <c r="K2636" i="1" s="1"/>
  <c r="L2636" i="1" s="1"/>
  <c r="M2636" i="1" s="1"/>
  <c r="C2567" i="1"/>
  <c r="P2566" i="1"/>
  <c r="I2648" i="1"/>
  <c r="A2637" i="1"/>
  <c r="D2637" i="1" l="1"/>
  <c r="E2637" i="1" s="1"/>
  <c r="O2637" i="1"/>
  <c r="N2636" i="1"/>
  <c r="B2566" i="1"/>
  <c r="S2637" i="1"/>
  <c r="T2637" i="1"/>
  <c r="J2637" i="1"/>
  <c r="K2637" i="1" s="1"/>
  <c r="L2637" i="1" s="1"/>
  <c r="M2637" i="1" s="1"/>
  <c r="Q2636" i="1"/>
  <c r="R2636" i="1" s="1"/>
  <c r="C2568" i="1"/>
  <c r="P2567" i="1"/>
  <c r="G2637" i="1"/>
  <c r="A2638" i="1"/>
  <c r="E2636" i="1"/>
  <c r="F2637" i="1" s="1"/>
  <c r="I2649" i="1"/>
  <c r="D2638" i="1" l="1"/>
  <c r="E2638" i="1" s="1"/>
  <c r="F2639" i="1" s="1"/>
  <c r="O2638" i="1"/>
  <c r="H2637" i="1"/>
  <c r="N2637" i="1" s="1"/>
  <c r="F2638" i="1"/>
  <c r="B2567" i="1"/>
  <c r="I2650" i="1"/>
  <c r="C2569" i="1"/>
  <c r="P2568" i="1"/>
  <c r="A2639" i="1"/>
  <c r="G2638" i="1"/>
  <c r="J2638" i="1"/>
  <c r="K2638" i="1" s="1"/>
  <c r="L2638" i="1" s="1"/>
  <c r="M2638" i="1" s="1"/>
  <c r="Q2637" i="1"/>
  <c r="R2637" i="1" s="1"/>
  <c r="S2638" i="1"/>
  <c r="T2638" i="1"/>
  <c r="D2639" i="1" l="1"/>
  <c r="E2639" i="1" s="1"/>
  <c r="F2640" i="1" s="1"/>
  <c r="O2639" i="1"/>
  <c r="H2638" i="1"/>
  <c r="N2638" i="1" s="1"/>
  <c r="B2568" i="1"/>
  <c r="G2639" i="1"/>
  <c r="H2639" i="1" s="1"/>
  <c r="C2570" i="1"/>
  <c r="P2569" i="1"/>
  <c r="A2640" i="1"/>
  <c r="I2651" i="1"/>
  <c r="Q2638" i="1"/>
  <c r="R2638" i="1" s="1"/>
  <c r="S2639" i="1"/>
  <c r="J2639" i="1"/>
  <c r="K2639" i="1" s="1"/>
  <c r="L2639" i="1" s="1"/>
  <c r="M2639" i="1" s="1"/>
  <c r="T2639" i="1"/>
  <c r="D2640" i="1" l="1"/>
  <c r="E2640" i="1" s="1"/>
  <c r="F2641" i="1" s="1"/>
  <c r="O2640" i="1"/>
  <c r="B2569" i="1"/>
  <c r="C2571" i="1"/>
  <c r="P2570" i="1"/>
  <c r="N2639" i="1"/>
  <c r="G2640" i="1"/>
  <c r="I2652" i="1"/>
  <c r="T2640" i="1"/>
  <c r="Q2639" i="1"/>
  <c r="R2639" i="1" s="1"/>
  <c r="S2640" i="1"/>
  <c r="J2640" i="1"/>
  <c r="K2640" i="1" s="1"/>
  <c r="L2640" i="1" s="1"/>
  <c r="M2640" i="1" s="1"/>
  <c r="A2641" i="1"/>
  <c r="D2641" i="1" l="1"/>
  <c r="E2641" i="1" s="1"/>
  <c r="F2642" i="1" s="1"/>
  <c r="O2641" i="1"/>
  <c r="B2570" i="1"/>
  <c r="A2642" i="1"/>
  <c r="G2641" i="1"/>
  <c r="H2641" i="1" s="1"/>
  <c r="I2653" i="1"/>
  <c r="C2572" i="1"/>
  <c r="P2571" i="1"/>
  <c r="J2641" i="1"/>
  <c r="K2641" i="1" s="1"/>
  <c r="L2641" i="1" s="1"/>
  <c r="M2641" i="1" s="1"/>
  <c r="S2641" i="1"/>
  <c r="Q2640" i="1"/>
  <c r="R2640" i="1" s="1"/>
  <c r="T2641" i="1"/>
  <c r="H2640" i="1"/>
  <c r="N2640" i="1" s="1"/>
  <c r="D2642" i="1" l="1"/>
  <c r="E2642" i="1" s="1"/>
  <c r="F2643" i="1" s="1"/>
  <c r="O2642" i="1"/>
  <c r="B2571" i="1"/>
  <c r="C2573" i="1"/>
  <c r="P2572" i="1"/>
  <c r="N2641" i="1"/>
  <c r="S2642" i="1"/>
  <c r="T2642" i="1"/>
  <c r="J2642" i="1"/>
  <c r="K2642" i="1" s="1"/>
  <c r="L2642" i="1" s="1"/>
  <c r="M2642" i="1" s="1"/>
  <c r="Q2641" i="1"/>
  <c r="R2641" i="1" s="1"/>
  <c r="A2643" i="1"/>
  <c r="I2654" i="1"/>
  <c r="G2642" i="1"/>
  <c r="H2642" i="1" s="1"/>
  <c r="D2643" i="1" l="1"/>
  <c r="E2643" i="1" s="1"/>
  <c r="F2644" i="1" s="1"/>
  <c r="O2643" i="1"/>
  <c r="B2572" i="1"/>
  <c r="T2643" i="1"/>
  <c r="S2643" i="1"/>
  <c r="Q2642" i="1"/>
  <c r="R2642" i="1" s="1"/>
  <c r="J2643" i="1"/>
  <c r="K2643" i="1" s="1"/>
  <c r="L2643" i="1" s="1"/>
  <c r="M2643" i="1" s="1"/>
  <c r="N2642" i="1"/>
  <c r="G2643" i="1"/>
  <c r="I2655" i="1"/>
  <c r="C2574" i="1"/>
  <c r="P2573" i="1"/>
  <c r="A2644" i="1"/>
  <c r="D2644" i="1" l="1"/>
  <c r="E2644" i="1" s="1"/>
  <c r="F2645" i="1" s="1"/>
  <c r="O2644" i="1"/>
  <c r="B2573" i="1"/>
  <c r="G2644" i="1"/>
  <c r="H2644" i="1" s="1"/>
  <c r="Q2643" i="1"/>
  <c r="R2643" i="1" s="1"/>
  <c r="J2644" i="1"/>
  <c r="K2644" i="1" s="1"/>
  <c r="L2644" i="1" s="1"/>
  <c r="M2644" i="1" s="1"/>
  <c r="T2644" i="1"/>
  <c r="S2644" i="1"/>
  <c r="C2575" i="1"/>
  <c r="P2574" i="1"/>
  <c r="I2656" i="1"/>
  <c r="A2645" i="1"/>
  <c r="H2643" i="1"/>
  <c r="N2643" i="1" s="1"/>
  <c r="D2645" i="1" l="1"/>
  <c r="E2645" i="1" s="1"/>
  <c r="F2646" i="1" s="1"/>
  <c r="O2645" i="1"/>
  <c r="B2574" i="1"/>
  <c r="A2646" i="1"/>
  <c r="C2576" i="1"/>
  <c r="P2575" i="1"/>
  <c r="I2657" i="1"/>
  <c r="N2644" i="1"/>
  <c r="T2645" i="1"/>
  <c r="Q2644" i="1"/>
  <c r="R2644" i="1" s="1"/>
  <c r="J2645" i="1"/>
  <c r="K2645" i="1" s="1"/>
  <c r="L2645" i="1" s="1"/>
  <c r="M2645" i="1" s="1"/>
  <c r="S2645" i="1"/>
  <c r="G2645" i="1"/>
  <c r="D2646" i="1" l="1"/>
  <c r="E2646" i="1" s="1"/>
  <c r="F2647" i="1" s="1"/>
  <c r="O2646" i="1"/>
  <c r="B2575" i="1"/>
  <c r="G2646" i="1"/>
  <c r="H2646" i="1" s="1"/>
  <c r="I2658" i="1"/>
  <c r="Q2645" i="1"/>
  <c r="R2645" i="1" s="1"/>
  <c r="J2646" i="1"/>
  <c r="K2646" i="1" s="1"/>
  <c r="L2646" i="1" s="1"/>
  <c r="M2646" i="1" s="1"/>
  <c r="T2646" i="1"/>
  <c r="S2646" i="1"/>
  <c r="C2577" i="1"/>
  <c r="P2576" i="1"/>
  <c r="H2645" i="1"/>
  <c r="N2645" i="1" s="1"/>
  <c r="A2647" i="1"/>
  <c r="D2647" i="1" l="1"/>
  <c r="E2647" i="1" s="1"/>
  <c r="F2648" i="1" s="1"/>
  <c r="O2647" i="1"/>
  <c r="B2576" i="1"/>
  <c r="N2646" i="1"/>
  <c r="J2647" i="1"/>
  <c r="K2647" i="1" s="1"/>
  <c r="L2647" i="1" s="1"/>
  <c r="M2647" i="1" s="1"/>
  <c r="T2647" i="1"/>
  <c r="S2647" i="1"/>
  <c r="Q2646" i="1"/>
  <c r="R2646" i="1" s="1"/>
  <c r="C2578" i="1"/>
  <c r="P2577" i="1"/>
  <c r="G2647" i="1"/>
  <c r="I2659" i="1"/>
  <c r="A2648" i="1"/>
  <c r="D2648" i="1" l="1"/>
  <c r="E2648" i="1" s="1"/>
  <c r="F2649" i="1" s="1"/>
  <c r="O2648" i="1"/>
  <c r="B2577" i="1"/>
  <c r="G2648" i="1"/>
  <c r="H2648" i="1" s="1"/>
  <c r="H2647" i="1"/>
  <c r="N2647" i="1" s="1"/>
  <c r="A2649" i="1"/>
  <c r="J2648" i="1"/>
  <c r="K2648" i="1" s="1"/>
  <c r="L2648" i="1" s="1"/>
  <c r="M2648" i="1" s="1"/>
  <c r="Q2647" i="1"/>
  <c r="R2647" i="1" s="1"/>
  <c r="T2648" i="1"/>
  <c r="S2648" i="1"/>
  <c r="I2660" i="1"/>
  <c r="C2579" i="1"/>
  <c r="P2578" i="1"/>
  <c r="D2649" i="1" l="1"/>
  <c r="E2649" i="1" s="1"/>
  <c r="F2650" i="1" s="1"/>
  <c r="O2649" i="1"/>
  <c r="B2578" i="1"/>
  <c r="N2648" i="1"/>
  <c r="T2649" i="1"/>
  <c r="J2649" i="1"/>
  <c r="K2649" i="1" s="1"/>
  <c r="L2649" i="1" s="1"/>
  <c r="M2649" i="1" s="1"/>
  <c r="Q2648" i="1"/>
  <c r="R2648" i="1" s="1"/>
  <c r="S2649" i="1"/>
  <c r="C2580" i="1"/>
  <c r="P2579" i="1"/>
  <c r="I2661" i="1"/>
  <c r="A2650" i="1"/>
  <c r="G2649" i="1"/>
  <c r="D2650" i="1" l="1"/>
  <c r="E2650" i="1" s="1"/>
  <c r="F2651" i="1" s="1"/>
  <c r="O2650" i="1"/>
  <c r="B2579" i="1"/>
  <c r="G2650" i="1"/>
  <c r="H2650" i="1" s="1"/>
  <c r="A2651" i="1"/>
  <c r="S2650" i="1"/>
  <c r="T2650" i="1"/>
  <c r="Q2649" i="1"/>
  <c r="R2649" i="1" s="1"/>
  <c r="J2650" i="1"/>
  <c r="K2650" i="1" s="1"/>
  <c r="L2650" i="1" s="1"/>
  <c r="M2650" i="1" s="1"/>
  <c r="C2581" i="1"/>
  <c r="P2580" i="1"/>
  <c r="I2662" i="1"/>
  <c r="H2649" i="1"/>
  <c r="N2649" i="1" s="1"/>
  <c r="D2651" i="1" l="1"/>
  <c r="E2651" i="1" s="1"/>
  <c r="F2652" i="1" s="1"/>
  <c r="O2651" i="1"/>
  <c r="B2580" i="1"/>
  <c r="J2651" i="1"/>
  <c r="K2651" i="1" s="1"/>
  <c r="L2651" i="1" s="1"/>
  <c r="M2651" i="1" s="1"/>
  <c r="T2651" i="1"/>
  <c r="Q2650" i="1"/>
  <c r="R2650" i="1" s="1"/>
  <c r="S2651" i="1"/>
  <c r="G2651" i="1"/>
  <c r="A2652" i="1"/>
  <c r="I2663" i="1"/>
  <c r="C2582" i="1"/>
  <c r="P2581" i="1"/>
  <c r="N2650" i="1"/>
  <c r="D2652" i="1" l="1"/>
  <c r="E2652" i="1" s="1"/>
  <c r="F2653" i="1" s="1"/>
  <c r="O2652" i="1"/>
  <c r="B2581" i="1"/>
  <c r="C2583" i="1"/>
  <c r="P2582" i="1"/>
  <c r="T2652" i="1"/>
  <c r="S2652" i="1"/>
  <c r="Q2651" i="1"/>
  <c r="R2651" i="1" s="1"/>
  <c r="J2652" i="1"/>
  <c r="K2652" i="1" s="1"/>
  <c r="L2652" i="1" s="1"/>
  <c r="M2652" i="1" s="1"/>
  <c r="G2652" i="1"/>
  <c r="H2652" i="1" s="1"/>
  <c r="I2664" i="1"/>
  <c r="A2653" i="1"/>
  <c r="H2651" i="1"/>
  <c r="N2651" i="1" s="1"/>
  <c r="D2653" i="1" l="1"/>
  <c r="O2653" i="1"/>
  <c r="B2582" i="1"/>
  <c r="N2652" i="1"/>
  <c r="I2665" i="1"/>
  <c r="C2584" i="1"/>
  <c r="P2583" i="1"/>
  <c r="A2654" i="1"/>
  <c r="Q2652" i="1"/>
  <c r="R2652" i="1" s="1"/>
  <c r="J2653" i="1"/>
  <c r="K2653" i="1" s="1"/>
  <c r="L2653" i="1" s="1"/>
  <c r="M2653" i="1" s="1"/>
  <c r="T2653" i="1"/>
  <c r="S2653" i="1"/>
  <c r="G2653" i="1"/>
  <c r="H2653" i="1" s="1"/>
  <c r="D2654" i="1" l="1"/>
  <c r="O2654" i="1"/>
  <c r="B2583" i="1"/>
  <c r="N2653" i="1"/>
  <c r="A2655" i="1"/>
  <c r="I2666" i="1"/>
  <c r="E2653" i="1"/>
  <c r="F2654" i="1" s="1"/>
  <c r="Q2653" i="1"/>
  <c r="R2653" i="1" s="1"/>
  <c r="S2654" i="1"/>
  <c r="J2654" i="1"/>
  <c r="K2654" i="1" s="1"/>
  <c r="L2654" i="1" s="1"/>
  <c r="M2654" i="1" s="1"/>
  <c r="T2654" i="1"/>
  <c r="C2585" i="1"/>
  <c r="P2584" i="1"/>
  <c r="G2654" i="1"/>
  <c r="D2655" i="1" l="1"/>
  <c r="E2655" i="1" s="1"/>
  <c r="O2655" i="1"/>
  <c r="H2654" i="1"/>
  <c r="N2654" i="1" s="1"/>
  <c r="B2584" i="1"/>
  <c r="G2655" i="1"/>
  <c r="E2654" i="1"/>
  <c r="F2655" i="1" s="1"/>
  <c r="T2655" i="1"/>
  <c r="S2655" i="1"/>
  <c r="Q2654" i="1"/>
  <c r="R2654" i="1" s="1"/>
  <c r="J2655" i="1"/>
  <c r="K2655" i="1" s="1"/>
  <c r="L2655" i="1" s="1"/>
  <c r="M2655" i="1" s="1"/>
  <c r="C2586" i="1"/>
  <c r="P2585" i="1"/>
  <c r="I2667" i="1"/>
  <c r="A2656" i="1"/>
  <c r="D2656" i="1" l="1"/>
  <c r="E2656" i="1" s="1"/>
  <c r="F2657" i="1" s="1"/>
  <c r="O2656" i="1"/>
  <c r="F2656" i="1"/>
  <c r="H2655" i="1"/>
  <c r="N2655" i="1" s="1"/>
  <c r="B2585" i="1"/>
  <c r="A2657" i="1"/>
  <c r="I2668" i="1"/>
  <c r="C2587" i="1"/>
  <c r="P2586" i="1"/>
  <c r="S2656" i="1"/>
  <c r="J2656" i="1"/>
  <c r="K2656" i="1" s="1"/>
  <c r="L2656" i="1" s="1"/>
  <c r="M2656" i="1" s="1"/>
  <c r="T2656" i="1"/>
  <c r="Q2655" i="1"/>
  <c r="R2655" i="1" s="1"/>
  <c r="G2656" i="1"/>
  <c r="D2657" i="1" l="1"/>
  <c r="E2657" i="1" s="1"/>
  <c r="F2658" i="1" s="1"/>
  <c r="O2657" i="1"/>
  <c r="B2586" i="1"/>
  <c r="G2657" i="1"/>
  <c r="H2657" i="1" s="1"/>
  <c r="H2656" i="1"/>
  <c r="N2656" i="1" s="1"/>
  <c r="C2588" i="1"/>
  <c r="P2587" i="1"/>
  <c r="Q2656" i="1"/>
  <c r="R2656" i="1" s="1"/>
  <c r="J2657" i="1"/>
  <c r="K2657" i="1" s="1"/>
  <c r="L2657" i="1" s="1"/>
  <c r="M2657" i="1" s="1"/>
  <c r="S2657" i="1"/>
  <c r="T2657" i="1"/>
  <c r="A2658" i="1"/>
  <c r="I2669" i="1"/>
  <c r="D2658" i="1" l="1"/>
  <c r="E2658" i="1" s="1"/>
  <c r="F2659" i="1" s="1"/>
  <c r="O2658" i="1"/>
  <c r="B2587" i="1"/>
  <c r="N2657" i="1"/>
  <c r="I2670" i="1"/>
  <c r="A2659" i="1"/>
  <c r="J2658" i="1"/>
  <c r="K2658" i="1" s="1"/>
  <c r="L2658" i="1" s="1"/>
  <c r="M2658" i="1" s="1"/>
  <c r="Q2657" i="1"/>
  <c r="R2657" i="1" s="1"/>
  <c r="S2658" i="1"/>
  <c r="T2658" i="1"/>
  <c r="C2589" i="1"/>
  <c r="P2588" i="1"/>
  <c r="G2658" i="1"/>
  <c r="D2659" i="1" l="1"/>
  <c r="E2659" i="1" s="1"/>
  <c r="F2660" i="1" s="1"/>
  <c r="O2659" i="1"/>
  <c r="B2588" i="1"/>
  <c r="G2659" i="1"/>
  <c r="H2659" i="1" s="1"/>
  <c r="H2658" i="1"/>
  <c r="N2658" i="1" s="1"/>
  <c r="I2671" i="1"/>
  <c r="Q2658" i="1"/>
  <c r="R2658" i="1" s="1"/>
  <c r="S2659" i="1"/>
  <c r="T2659" i="1"/>
  <c r="J2659" i="1"/>
  <c r="K2659" i="1" s="1"/>
  <c r="L2659" i="1" s="1"/>
  <c r="M2659" i="1" s="1"/>
  <c r="C2590" i="1"/>
  <c r="P2589" i="1"/>
  <c r="A2660" i="1"/>
  <c r="D2660" i="1" l="1"/>
  <c r="E2660" i="1" s="1"/>
  <c r="F2661" i="1" s="1"/>
  <c r="O2660" i="1"/>
  <c r="G2660" i="1"/>
  <c r="H2660" i="1" s="1"/>
  <c r="B2589" i="1"/>
  <c r="N2659" i="1"/>
  <c r="A2661" i="1"/>
  <c r="J2660" i="1"/>
  <c r="K2660" i="1" s="1"/>
  <c r="L2660" i="1" s="1"/>
  <c r="M2660" i="1" s="1"/>
  <c r="T2660" i="1"/>
  <c r="S2660" i="1"/>
  <c r="Q2659" i="1"/>
  <c r="R2659" i="1" s="1"/>
  <c r="C2591" i="1"/>
  <c r="P2590" i="1"/>
  <c r="I2672" i="1"/>
  <c r="D2661" i="1" l="1"/>
  <c r="E2661" i="1" s="1"/>
  <c r="F2662" i="1" s="1"/>
  <c r="O2661" i="1"/>
  <c r="B2590" i="1"/>
  <c r="C2592" i="1"/>
  <c r="P2591" i="1"/>
  <c r="N2660" i="1"/>
  <c r="A2662" i="1"/>
  <c r="I2673" i="1"/>
  <c r="Q2660" i="1"/>
  <c r="R2660" i="1" s="1"/>
  <c r="S2661" i="1"/>
  <c r="J2661" i="1"/>
  <c r="K2661" i="1" s="1"/>
  <c r="L2661" i="1" s="1"/>
  <c r="M2661" i="1" s="1"/>
  <c r="T2661" i="1"/>
  <c r="G2661" i="1"/>
  <c r="H2661" i="1" s="1"/>
  <c r="D2662" i="1" l="1"/>
  <c r="O2662" i="1"/>
  <c r="B2591" i="1"/>
  <c r="N2661" i="1"/>
  <c r="Q2661" i="1"/>
  <c r="R2661" i="1" s="1"/>
  <c r="T2662" i="1"/>
  <c r="J2662" i="1"/>
  <c r="K2662" i="1" s="1"/>
  <c r="L2662" i="1" s="1"/>
  <c r="M2662" i="1" s="1"/>
  <c r="S2662" i="1"/>
  <c r="I2674" i="1"/>
  <c r="G2662" i="1"/>
  <c r="A2663" i="1"/>
  <c r="C2593" i="1"/>
  <c r="P2592" i="1"/>
  <c r="D2663" i="1" l="1"/>
  <c r="E2663" i="1" s="1"/>
  <c r="O2663" i="1"/>
  <c r="B2592" i="1"/>
  <c r="J2663" i="1"/>
  <c r="K2663" i="1" s="1"/>
  <c r="L2663" i="1" s="1"/>
  <c r="M2663" i="1" s="1"/>
  <c r="Q2662" i="1"/>
  <c r="R2662" i="1" s="1"/>
  <c r="T2663" i="1"/>
  <c r="S2663" i="1"/>
  <c r="G2663" i="1"/>
  <c r="C2594" i="1"/>
  <c r="P2593" i="1"/>
  <c r="A2664" i="1"/>
  <c r="E2662" i="1"/>
  <c r="F2663" i="1" s="1"/>
  <c r="I2675" i="1"/>
  <c r="H2662" i="1"/>
  <c r="N2662" i="1" s="1"/>
  <c r="D2664" i="1" l="1"/>
  <c r="E2664" i="1" s="1"/>
  <c r="F2665" i="1" s="1"/>
  <c r="O2664" i="1"/>
  <c r="F2664" i="1"/>
  <c r="H2663" i="1"/>
  <c r="N2663" i="1" s="1"/>
  <c r="B2593" i="1"/>
  <c r="T2664" i="1"/>
  <c r="S2664" i="1"/>
  <c r="Q2663" i="1"/>
  <c r="R2663" i="1" s="1"/>
  <c r="J2664" i="1"/>
  <c r="K2664" i="1" s="1"/>
  <c r="L2664" i="1" s="1"/>
  <c r="M2664" i="1" s="1"/>
  <c r="C2595" i="1"/>
  <c r="P2594" i="1"/>
  <c r="I2676" i="1"/>
  <c r="A2665" i="1"/>
  <c r="G2664" i="1"/>
  <c r="D2665" i="1" l="1"/>
  <c r="E2665" i="1" s="1"/>
  <c r="F2666" i="1" s="1"/>
  <c r="O2665" i="1"/>
  <c r="B2594" i="1"/>
  <c r="G2665" i="1"/>
  <c r="H2665" i="1" s="1"/>
  <c r="J2665" i="1"/>
  <c r="K2665" i="1" s="1"/>
  <c r="L2665" i="1" s="1"/>
  <c r="M2665" i="1" s="1"/>
  <c r="Q2664" i="1"/>
  <c r="R2664" i="1" s="1"/>
  <c r="T2665" i="1"/>
  <c r="S2665" i="1"/>
  <c r="H2664" i="1"/>
  <c r="N2664" i="1" s="1"/>
  <c r="A2666" i="1"/>
  <c r="I2677" i="1"/>
  <c r="C2596" i="1"/>
  <c r="P2595" i="1"/>
  <c r="D2666" i="1" l="1"/>
  <c r="E2666" i="1" s="1"/>
  <c r="F2667" i="1" s="1"/>
  <c r="O2666" i="1"/>
  <c r="B2595" i="1"/>
  <c r="N2665" i="1"/>
  <c r="I2678" i="1"/>
  <c r="T2666" i="1"/>
  <c r="J2666" i="1"/>
  <c r="K2666" i="1" s="1"/>
  <c r="L2666" i="1" s="1"/>
  <c r="M2666" i="1" s="1"/>
  <c r="S2666" i="1"/>
  <c r="Q2665" i="1"/>
  <c r="R2665" i="1" s="1"/>
  <c r="C2597" i="1"/>
  <c r="P2596" i="1"/>
  <c r="A2667" i="1"/>
  <c r="G2666" i="1"/>
  <c r="G2667" i="1" s="1"/>
  <c r="D2667" i="1" l="1"/>
  <c r="O2667" i="1"/>
  <c r="B2596" i="1"/>
  <c r="H2666" i="1"/>
  <c r="A2668" i="1"/>
  <c r="G2668" i="1"/>
  <c r="C2598" i="1"/>
  <c r="P2597" i="1"/>
  <c r="H2667" i="1"/>
  <c r="I2679" i="1"/>
  <c r="S2667" i="1"/>
  <c r="Q2666" i="1"/>
  <c r="R2666" i="1" s="1"/>
  <c r="J2667" i="1"/>
  <c r="K2667" i="1" s="1"/>
  <c r="L2667" i="1" s="1"/>
  <c r="M2667" i="1" s="1"/>
  <c r="T2667" i="1"/>
  <c r="D2668" i="1" l="1"/>
  <c r="O2668" i="1"/>
  <c r="E2667" i="1"/>
  <c r="F2668" i="1" s="1"/>
  <c r="H2668" i="1" s="1"/>
  <c r="N2666" i="1"/>
  <c r="B2597" i="1"/>
  <c r="I2680" i="1"/>
  <c r="C2599" i="1"/>
  <c r="P2598" i="1"/>
  <c r="N2667" i="1"/>
  <c r="Q2667" i="1"/>
  <c r="R2667" i="1" s="1"/>
  <c r="J2668" i="1"/>
  <c r="K2668" i="1" s="1"/>
  <c r="L2668" i="1" s="1"/>
  <c r="M2668" i="1" s="1"/>
  <c r="T2668" i="1"/>
  <c r="S2668" i="1"/>
  <c r="G2669" i="1"/>
  <c r="A2669" i="1"/>
  <c r="D2669" i="1" l="1"/>
  <c r="O2669" i="1"/>
  <c r="E2668" i="1"/>
  <c r="F2669" i="1" s="1"/>
  <c r="H2669" i="1" s="1"/>
  <c r="B2598" i="1"/>
  <c r="N2668" i="1"/>
  <c r="T2669" i="1"/>
  <c r="S2669" i="1"/>
  <c r="Q2668" i="1"/>
  <c r="R2668" i="1" s="1"/>
  <c r="J2669" i="1"/>
  <c r="K2669" i="1" s="1"/>
  <c r="L2669" i="1" s="1"/>
  <c r="M2669" i="1" s="1"/>
  <c r="I2681" i="1"/>
  <c r="A2670" i="1"/>
  <c r="C2600" i="1"/>
  <c r="P2599" i="1"/>
  <c r="D2670" i="1" l="1"/>
  <c r="O2670" i="1"/>
  <c r="E2669" i="1"/>
  <c r="F2670" i="1" s="1"/>
  <c r="B2599" i="1"/>
  <c r="N2669" i="1"/>
  <c r="Q2669" i="1"/>
  <c r="R2669" i="1" s="1"/>
  <c r="S2670" i="1"/>
  <c r="J2670" i="1"/>
  <c r="K2670" i="1" s="1"/>
  <c r="L2670" i="1" s="1"/>
  <c r="M2670" i="1" s="1"/>
  <c r="T2670" i="1"/>
  <c r="C2601" i="1"/>
  <c r="P2600" i="1"/>
  <c r="I2682" i="1"/>
  <c r="A2671" i="1"/>
  <c r="G2670" i="1"/>
  <c r="D2671" i="1" l="1"/>
  <c r="O2671" i="1"/>
  <c r="E2670" i="1"/>
  <c r="F2671" i="1" s="1"/>
  <c r="B2600" i="1"/>
  <c r="G2671" i="1"/>
  <c r="A2672" i="1"/>
  <c r="S2671" i="1"/>
  <c r="J2671" i="1"/>
  <c r="K2671" i="1" s="1"/>
  <c r="L2671" i="1" s="1"/>
  <c r="M2671" i="1" s="1"/>
  <c r="Q2670" i="1"/>
  <c r="R2670" i="1" s="1"/>
  <c r="T2671" i="1"/>
  <c r="I2683" i="1"/>
  <c r="H2670" i="1"/>
  <c r="C2602" i="1"/>
  <c r="P2601" i="1"/>
  <c r="D2672" i="1" l="1"/>
  <c r="O2672" i="1"/>
  <c r="E2671" i="1"/>
  <c r="F2672" i="1" s="1"/>
  <c r="H2671" i="1"/>
  <c r="N2670" i="1"/>
  <c r="B2601" i="1"/>
  <c r="I2684" i="1"/>
  <c r="C2603" i="1"/>
  <c r="P2602" i="1"/>
  <c r="Q2671" i="1"/>
  <c r="R2671" i="1" s="1"/>
  <c r="J2672" i="1"/>
  <c r="K2672" i="1" s="1"/>
  <c r="L2672" i="1" s="1"/>
  <c r="M2672" i="1" s="1"/>
  <c r="T2672" i="1"/>
  <c r="S2672" i="1"/>
  <c r="A2673" i="1"/>
  <c r="G2672" i="1"/>
  <c r="D2673" i="1" l="1"/>
  <c r="O2673" i="1"/>
  <c r="N2671" i="1"/>
  <c r="E2672" i="1"/>
  <c r="F2673" i="1" s="1"/>
  <c r="B2602" i="1"/>
  <c r="G2673" i="1"/>
  <c r="S2673" i="1"/>
  <c r="J2673" i="1"/>
  <c r="K2673" i="1" s="1"/>
  <c r="L2673" i="1" s="1"/>
  <c r="M2673" i="1" s="1"/>
  <c r="Q2672" i="1"/>
  <c r="R2672" i="1" s="1"/>
  <c r="T2673" i="1"/>
  <c r="H2672" i="1"/>
  <c r="A2674" i="1"/>
  <c r="C2604" i="1"/>
  <c r="P2603" i="1"/>
  <c r="I2685" i="1"/>
  <c r="D2674" i="1" l="1"/>
  <c r="O2674" i="1"/>
  <c r="E2673" i="1"/>
  <c r="F2674" i="1" s="1"/>
  <c r="H2673" i="1"/>
  <c r="N2672" i="1"/>
  <c r="B2603" i="1"/>
  <c r="C2605" i="1"/>
  <c r="P2604" i="1"/>
  <c r="Q2673" i="1"/>
  <c r="R2673" i="1" s="1"/>
  <c r="T2674" i="1"/>
  <c r="J2674" i="1"/>
  <c r="K2674" i="1" s="1"/>
  <c r="L2674" i="1" s="1"/>
  <c r="M2674" i="1" s="1"/>
  <c r="S2674" i="1"/>
  <c r="I2686" i="1"/>
  <c r="A2675" i="1"/>
  <c r="G2674" i="1"/>
  <c r="D2675" i="1" l="1"/>
  <c r="O2675" i="1"/>
  <c r="N2673" i="1"/>
  <c r="H2674" i="1"/>
  <c r="E2674" i="1"/>
  <c r="F2675" i="1" s="1"/>
  <c r="B2604" i="1"/>
  <c r="C2606" i="1"/>
  <c r="P2605" i="1"/>
  <c r="S2675" i="1"/>
  <c r="T2675" i="1"/>
  <c r="J2675" i="1"/>
  <c r="K2675" i="1" s="1"/>
  <c r="L2675" i="1" s="1"/>
  <c r="M2675" i="1" s="1"/>
  <c r="Q2674" i="1"/>
  <c r="R2674" i="1" s="1"/>
  <c r="G2675" i="1"/>
  <c r="A2676" i="1"/>
  <c r="I2687" i="1"/>
  <c r="D2676" i="1" l="1"/>
  <c r="O2676" i="1"/>
  <c r="N2674" i="1"/>
  <c r="E2675" i="1"/>
  <c r="F2676" i="1" s="1"/>
  <c r="B2605" i="1"/>
  <c r="T2676" i="1"/>
  <c r="Q2675" i="1"/>
  <c r="R2675" i="1" s="1"/>
  <c r="S2676" i="1"/>
  <c r="J2676" i="1"/>
  <c r="K2676" i="1" s="1"/>
  <c r="L2676" i="1" s="1"/>
  <c r="M2676" i="1" s="1"/>
  <c r="G2676" i="1"/>
  <c r="I2688" i="1"/>
  <c r="A2677" i="1"/>
  <c r="C2607" i="1"/>
  <c r="P2606" i="1"/>
  <c r="H2675" i="1"/>
  <c r="D2677" i="1" l="1"/>
  <c r="O2677" i="1"/>
  <c r="E2676" i="1"/>
  <c r="F2677" i="1" s="1"/>
  <c r="N2675" i="1"/>
  <c r="H2676" i="1"/>
  <c r="B2606" i="1"/>
  <c r="C2608" i="1"/>
  <c r="P2607" i="1"/>
  <c r="T2677" i="1"/>
  <c r="S2677" i="1"/>
  <c r="J2677" i="1"/>
  <c r="K2677" i="1" s="1"/>
  <c r="L2677" i="1" s="1"/>
  <c r="M2677" i="1" s="1"/>
  <c r="Q2676" i="1"/>
  <c r="R2676" i="1" s="1"/>
  <c r="I2689" i="1"/>
  <c r="A2678" i="1"/>
  <c r="G2677" i="1"/>
  <c r="D2678" i="1" l="1"/>
  <c r="O2678" i="1"/>
  <c r="E2677" i="1"/>
  <c r="F2678" i="1" s="1"/>
  <c r="N2676" i="1"/>
  <c r="B2607" i="1"/>
  <c r="G2678" i="1"/>
  <c r="A2679" i="1"/>
  <c r="I2690" i="1"/>
  <c r="C2609" i="1"/>
  <c r="P2608" i="1"/>
  <c r="H2677" i="1"/>
  <c r="Q2677" i="1"/>
  <c r="R2677" i="1" s="1"/>
  <c r="T2678" i="1"/>
  <c r="S2678" i="1"/>
  <c r="J2678" i="1"/>
  <c r="K2678" i="1" s="1"/>
  <c r="L2678" i="1" s="1"/>
  <c r="M2678" i="1" s="1"/>
  <c r="D2679" i="1" l="1"/>
  <c r="O2679" i="1"/>
  <c r="N2677" i="1"/>
  <c r="H2678" i="1"/>
  <c r="E2678" i="1"/>
  <c r="F2679" i="1" s="1"/>
  <c r="B2608" i="1"/>
  <c r="A2680" i="1"/>
  <c r="C2610" i="1"/>
  <c r="P2609" i="1"/>
  <c r="I2691" i="1"/>
  <c r="Q2678" i="1"/>
  <c r="R2678" i="1" s="1"/>
  <c r="T2679" i="1"/>
  <c r="S2679" i="1"/>
  <c r="J2679" i="1"/>
  <c r="K2679" i="1" s="1"/>
  <c r="L2679" i="1" s="1"/>
  <c r="M2679" i="1" s="1"/>
  <c r="G2679" i="1"/>
  <c r="D2680" i="1" l="1"/>
  <c r="O2680" i="1"/>
  <c r="N2678" i="1"/>
  <c r="E2679" i="1"/>
  <c r="F2680" i="1" s="1"/>
  <c r="B2609" i="1"/>
  <c r="G2680" i="1"/>
  <c r="H2679" i="1"/>
  <c r="T2680" i="1"/>
  <c r="S2680" i="1"/>
  <c r="Q2679" i="1"/>
  <c r="R2679" i="1" s="1"/>
  <c r="J2680" i="1"/>
  <c r="K2680" i="1" s="1"/>
  <c r="L2680" i="1" s="1"/>
  <c r="M2680" i="1" s="1"/>
  <c r="C2611" i="1"/>
  <c r="P2610" i="1"/>
  <c r="A2681" i="1"/>
  <c r="I2692" i="1"/>
  <c r="D2681" i="1" l="1"/>
  <c r="O2681" i="1"/>
  <c r="H2680" i="1"/>
  <c r="E2680" i="1"/>
  <c r="F2681" i="1" s="1"/>
  <c r="N2679" i="1"/>
  <c r="B2610" i="1"/>
  <c r="C2612" i="1"/>
  <c r="P2611" i="1"/>
  <c r="J2681" i="1"/>
  <c r="K2681" i="1" s="1"/>
  <c r="L2681" i="1" s="1"/>
  <c r="M2681" i="1" s="1"/>
  <c r="Q2680" i="1"/>
  <c r="R2680" i="1" s="1"/>
  <c r="T2681" i="1"/>
  <c r="S2681" i="1"/>
  <c r="G2681" i="1"/>
  <c r="I2693" i="1"/>
  <c r="A2682" i="1"/>
  <c r="D2682" i="1" l="1"/>
  <c r="O2682" i="1"/>
  <c r="N2680" i="1"/>
  <c r="E2681" i="1"/>
  <c r="F2682" i="1" s="1"/>
  <c r="H2681" i="1"/>
  <c r="B2611" i="1"/>
  <c r="I2694" i="1"/>
  <c r="C2613" i="1"/>
  <c r="P2612" i="1"/>
  <c r="S2682" i="1"/>
  <c r="J2682" i="1"/>
  <c r="K2682" i="1" s="1"/>
  <c r="L2682" i="1" s="1"/>
  <c r="M2682" i="1" s="1"/>
  <c r="T2682" i="1"/>
  <c r="Q2681" i="1"/>
  <c r="R2681" i="1" s="1"/>
  <c r="A2683" i="1"/>
  <c r="G2682" i="1"/>
  <c r="D2683" i="1" l="1"/>
  <c r="O2683" i="1"/>
  <c r="E2682" i="1"/>
  <c r="F2683" i="1" s="1"/>
  <c r="N2681" i="1"/>
  <c r="B2612" i="1"/>
  <c r="G2683" i="1"/>
  <c r="I2695" i="1"/>
  <c r="A2684" i="1"/>
  <c r="H2682" i="1"/>
  <c r="Q2682" i="1"/>
  <c r="R2682" i="1" s="1"/>
  <c r="T2683" i="1"/>
  <c r="J2683" i="1"/>
  <c r="K2683" i="1" s="1"/>
  <c r="L2683" i="1" s="1"/>
  <c r="M2683" i="1" s="1"/>
  <c r="S2683" i="1"/>
  <c r="C2614" i="1"/>
  <c r="P2613" i="1"/>
  <c r="D2684" i="1" l="1"/>
  <c r="O2684" i="1"/>
  <c r="E2683" i="1"/>
  <c r="F2684" i="1" s="1"/>
  <c r="H2683" i="1"/>
  <c r="N2682" i="1"/>
  <c r="B2613" i="1"/>
  <c r="S2684" i="1"/>
  <c r="T2684" i="1"/>
  <c r="J2684" i="1"/>
  <c r="K2684" i="1" s="1"/>
  <c r="L2684" i="1" s="1"/>
  <c r="M2684" i="1" s="1"/>
  <c r="Q2683" i="1"/>
  <c r="R2683" i="1" s="1"/>
  <c r="G2684" i="1"/>
  <c r="I2696" i="1"/>
  <c r="C2615" i="1"/>
  <c r="P2614" i="1"/>
  <c r="A2685" i="1"/>
  <c r="D2685" i="1" l="1"/>
  <c r="O2685" i="1"/>
  <c r="E2684" i="1"/>
  <c r="F2685" i="1" s="1"/>
  <c r="N2683" i="1"/>
  <c r="B2614" i="1"/>
  <c r="A2686" i="1"/>
  <c r="C2616" i="1"/>
  <c r="P2615" i="1"/>
  <c r="Q2684" i="1"/>
  <c r="R2684" i="1" s="1"/>
  <c r="T2685" i="1"/>
  <c r="S2685" i="1"/>
  <c r="J2685" i="1"/>
  <c r="K2685" i="1" s="1"/>
  <c r="L2685" i="1" s="1"/>
  <c r="M2685" i="1" s="1"/>
  <c r="I2697" i="1"/>
  <c r="G2685" i="1"/>
  <c r="H2684" i="1"/>
  <c r="D2686" i="1" l="1"/>
  <c r="O2686" i="1"/>
  <c r="N2684" i="1"/>
  <c r="E2685" i="1"/>
  <c r="F2686" i="1" s="1"/>
  <c r="G2686" i="1"/>
  <c r="B2615" i="1"/>
  <c r="I2698" i="1"/>
  <c r="C2617" i="1"/>
  <c r="P2616" i="1"/>
  <c r="T2686" i="1"/>
  <c r="S2686" i="1"/>
  <c r="Q2685" i="1"/>
  <c r="R2685" i="1" s="1"/>
  <c r="J2686" i="1"/>
  <c r="K2686" i="1" s="1"/>
  <c r="L2686" i="1" s="1"/>
  <c r="M2686" i="1" s="1"/>
  <c r="H2685" i="1"/>
  <c r="A2687" i="1"/>
  <c r="D2687" i="1" l="1"/>
  <c r="O2687" i="1"/>
  <c r="H2686" i="1"/>
  <c r="E2686" i="1"/>
  <c r="F2687" i="1" s="1"/>
  <c r="N2685" i="1"/>
  <c r="G2687" i="1"/>
  <c r="B2616" i="1"/>
  <c r="A2688" i="1"/>
  <c r="C2618" i="1"/>
  <c r="P2617" i="1"/>
  <c r="J2687" i="1"/>
  <c r="K2687" i="1" s="1"/>
  <c r="L2687" i="1" s="1"/>
  <c r="M2687" i="1" s="1"/>
  <c r="S2687" i="1"/>
  <c r="Q2686" i="1"/>
  <c r="R2686" i="1" s="1"/>
  <c r="T2687" i="1"/>
  <c r="I2699" i="1"/>
  <c r="D2688" i="1" l="1"/>
  <c r="O2688" i="1"/>
  <c r="N2686" i="1"/>
  <c r="E2687" i="1"/>
  <c r="F2688" i="1" s="1"/>
  <c r="H2687" i="1"/>
  <c r="G2688" i="1"/>
  <c r="B2617" i="1"/>
  <c r="C2619" i="1"/>
  <c r="P2618" i="1"/>
  <c r="I2700" i="1"/>
  <c r="A2689" i="1"/>
  <c r="Q2687" i="1"/>
  <c r="R2687" i="1" s="1"/>
  <c r="S2688" i="1"/>
  <c r="T2688" i="1"/>
  <c r="J2688" i="1"/>
  <c r="K2688" i="1" s="1"/>
  <c r="L2688" i="1" s="1"/>
  <c r="M2688" i="1" s="1"/>
  <c r="D2689" i="1" l="1"/>
  <c r="O2689" i="1"/>
  <c r="H2688" i="1"/>
  <c r="N2688" i="1" s="1"/>
  <c r="N2687" i="1"/>
  <c r="E2688" i="1"/>
  <c r="F2689" i="1" s="1"/>
  <c r="B2618" i="1"/>
  <c r="I2701" i="1"/>
  <c r="S2689" i="1"/>
  <c r="J2689" i="1"/>
  <c r="K2689" i="1" s="1"/>
  <c r="L2689" i="1" s="1"/>
  <c r="M2689" i="1" s="1"/>
  <c r="Q2688" i="1"/>
  <c r="R2688" i="1" s="1"/>
  <c r="T2689" i="1"/>
  <c r="C2620" i="1"/>
  <c r="P2619" i="1"/>
  <c r="G2689" i="1"/>
  <c r="A2690" i="1"/>
  <c r="D2690" i="1" l="1"/>
  <c r="O2690" i="1"/>
  <c r="E2689" i="1"/>
  <c r="F2690" i="1" s="1"/>
  <c r="B2619" i="1"/>
  <c r="G2690" i="1"/>
  <c r="C2621" i="1"/>
  <c r="P2620" i="1"/>
  <c r="Q2689" i="1"/>
  <c r="R2689" i="1" s="1"/>
  <c r="T2690" i="1"/>
  <c r="S2690" i="1"/>
  <c r="J2690" i="1"/>
  <c r="K2690" i="1" s="1"/>
  <c r="L2690" i="1" s="1"/>
  <c r="M2690" i="1" s="1"/>
  <c r="A2691" i="1"/>
  <c r="I2702" i="1"/>
  <c r="H2689" i="1"/>
  <c r="D2691" i="1" l="1"/>
  <c r="O2691" i="1"/>
  <c r="N2689" i="1"/>
  <c r="E2690" i="1"/>
  <c r="F2691" i="1" s="1"/>
  <c r="B2620" i="1"/>
  <c r="T2691" i="1"/>
  <c r="J2691" i="1"/>
  <c r="K2691" i="1" s="1"/>
  <c r="L2691" i="1" s="1"/>
  <c r="M2691" i="1" s="1"/>
  <c r="S2691" i="1"/>
  <c r="Q2690" i="1"/>
  <c r="R2690" i="1" s="1"/>
  <c r="C2622" i="1"/>
  <c r="P2621" i="1"/>
  <c r="I2703" i="1"/>
  <c r="G2691" i="1"/>
  <c r="A2692" i="1"/>
  <c r="H2690" i="1"/>
  <c r="D2692" i="1" l="1"/>
  <c r="O2692" i="1"/>
  <c r="E2691" i="1"/>
  <c r="F2692" i="1" s="1"/>
  <c r="N2690" i="1"/>
  <c r="B2621" i="1"/>
  <c r="G2692" i="1"/>
  <c r="J2692" i="1"/>
  <c r="K2692" i="1" s="1"/>
  <c r="L2692" i="1" s="1"/>
  <c r="M2692" i="1" s="1"/>
  <c r="Q2691" i="1"/>
  <c r="R2691" i="1" s="1"/>
  <c r="S2692" i="1"/>
  <c r="T2692" i="1"/>
  <c r="I2704" i="1"/>
  <c r="C2623" i="1"/>
  <c r="P2622" i="1"/>
  <c r="A2693" i="1"/>
  <c r="H2691" i="1"/>
  <c r="D2693" i="1" l="1"/>
  <c r="O2693" i="1"/>
  <c r="H2692" i="1"/>
  <c r="N2692" i="1" s="1"/>
  <c r="N2691" i="1"/>
  <c r="E2692" i="1"/>
  <c r="F2693" i="1" s="1"/>
  <c r="B2622" i="1"/>
  <c r="I2705" i="1"/>
  <c r="A2694" i="1"/>
  <c r="J2693" i="1"/>
  <c r="K2693" i="1" s="1"/>
  <c r="L2693" i="1" s="1"/>
  <c r="M2693" i="1" s="1"/>
  <c r="T2693" i="1"/>
  <c r="S2693" i="1"/>
  <c r="Q2692" i="1"/>
  <c r="R2692" i="1" s="1"/>
  <c r="C2624" i="1"/>
  <c r="P2623" i="1"/>
  <c r="G2693" i="1"/>
  <c r="D2694" i="1" l="1"/>
  <c r="O2694" i="1"/>
  <c r="H2693" i="1"/>
  <c r="N2693" i="1" s="1"/>
  <c r="E2693" i="1"/>
  <c r="F2694" i="1" s="1"/>
  <c r="B2623" i="1"/>
  <c r="I2706" i="1"/>
  <c r="C2625" i="1"/>
  <c r="P2624" i="1"/>
  <c r="Q2693" i="1"/>
  <c r="R2693" i="1" s="1"/>
  <c r="T2694" i="1"/>
  <c r="S2694" i="1"/>
  <c r="J2694" i="1"/>
  <c r="K2694" i="1" s="1"/>
  <c r="L2694" i="1" s="1"/>
  <c r="M2694" i="1" s="1"/>
  <c r="G2694" i="1"/>
  <c r="A2695" i="1"/>
  <c r="D2695" i="1" l="1"/>
  <c r="O2695" i="1"/>
  <c r="E2694" i="1"/>
  <c r="F2695" i="1" s="1"/>
  <c r="B2624" i="1"/>
  <c r="A2696" i="1"/>
  <c r="Q2694" i="1"/>
  <c r="R2694" i="1" s="1"/>
  <c r="S2695" i="1"/>
  <c r="J2695" i="1"/>
  <c r="K2695" i="1" s="1"/>
  <c r="L2695" i="1" s="1"/>
  <c r="M2695" i="1" s="1"/>
  <c r="T2695" i="1"/>
  <c r="G2695" i="1"/>
  <c r="H2694" i="1"/>
  <c r="I2707" i="1"/>
  <c r="C2626" i="1"/>
  <c r="P2625" i="1"/>
  <c r="D2696" i="1" l="1"/>
  <c r="O2696" i="1"/>
  <c r="E2695" i="1"/>
  <c r="F2696" i="1" s="1"/>
  <c r="N2694" i="1"/>
  <c r="G2696" i="1"/>
  <c r="B2625" i="1"/>
  <c r="C2627" i="1"/>
  <c r="P2626" i="1"/>
  <c r="S2696" i="1"/>
  <c r="T2696" i="1"/>
  <c r="Q2695" i="1"/>
  <c r="R2695" i="1" s="1"/>
  <c r="J2696" i="1"/>
  <c r="K2696" i="1" s="1"/>
  <c r="L2696" i="1" s="1"/>
  <c r="M2696" i="1" s="1"/>
  <c r="I2708" i="1"/>
  <c r="A2697" i="1"/>
  <c r="H2695" i="1"/>
  <c r="D2697" i="1" l="1"/>
  <c r="O2697" i="1"/>
  <c r="H2696" i="1"/>
  <c r="N2696" i="1" s="1"/>
  <c r="E2696" i="1"/>
  <c r="F2697" i="1" s="1"/>
  <c r="N2695" i="1"/>
  <c r="B2626" i="1"/>
  <c r="T2697" i="1"/>
  <c r="Q2696" i="1"/>
  <c r="R2696" i="1" s="1"/>
  <c r="S2697" i="1"/>
  <c r="J2697" i="1"/>
  <c r="K2697" i="1" s="1"/>
  <c r="L2697" i="1" s="1"/>
  <c r="M2697" i="1" s="1"/>
  <c r="C2628" i="1"/>
  <c r="P2627" i="1"/>
  <c r="A2698" i="1"/>
  <c r="I2709" i="1"/>
  <c r="G2697" i="1"/>
  <c r="D2698" i="1" l="1"/>
  <c r="E2698" i="1" s="1"/>
  <c r="F2699" i="1" s="1"/>
  <c r="O2698" i="1"/>
  <c r="E2697" i="1"/>
  <c r="F2698" i="1" s="1"/>
  <c r="B2627" i="1"/>
  <c r="G2698" i="1"/>
  <c r="A2699" i="1"/>
  <c r="H2697" i="1"/>
  <c r="I2710" i="1"/>
  <c r="J2698" i="1"/>
  <c r="K2698" i="1" s="1"/>
  <c r="L2698" i="1" s="1"/>
  <c r="M2698" i="1" s="1"/>
  <c r="T2698" i="1"/>
  <c r="S2698" i="1"/>
  <c r="Q2697" i="1"/>
  <c r="R2697" i="1" s="1"/>
  <c r="C2629" i="1"/>
  <c r="P2628" i="1"/>
  <c r="D2699" i="1" l="1"/>
  <c r="E2699" i="1" s="1"/>
  <c r="F2700" i="1" s="1"/>
  <c r="O2699" i="1"/>
  <c r="H2698" i="1"/>
  <c r="N2698" i="1" s="1"/>
  <c r="N2697" i="1"/>
  <c r="B2628" i="1"/>
  <c r="J2699" i="1"/>
  <c r="K2699" i="1" s="1"/>
  <c r="L2699" i="1" s="1"/>
  <c r="M2699" i="1" s="1"/>
  <c r="S2699" i="1"/>
  <c r="Q2698" i="1"/>
  <c r="R2698" i="1" s="1"/>
  <c r="T2699" i="1"/>
  <c r="I2711" i="1"/>
  <c r="C2630" i="1"/>
  <c r="P2629" i="1"/>
  <c r="A2700" i="1"/>
  <c r="G2699" i="1"/>
  <c r="H2699" i="1" s="1"/>
  <c r="D2700" i="1" l="1"/>
  <c r="E2700" i="1" s="1"/>
  <c r="F2701" i="1" s="1"/>
  <c r="O2700" i="1"/>
  <c r="B2629" i="1"/>
  <c r="N2699" i="1"/>
  <c r="Q2699" i="1"/>
  <c r="R2699" i="1" s="1"/>
  <c r="S2700" i="1"/>
  <c r="T2700" i="1"/>
  <c r="J2700" i="1"/>
  <c r="K2700" i="1" s="1"/>
  <c r="L2700" i="1" s="1"/>
  <c r="M2700" i="1" s="1"/>
  <c r="A2701" i="1"/>
  <c r="I2712" i="1"/>
  <c r="G2700" i="1"/>
  <c r="H2700" i="1" s="1"/>
  <c r="C2631" i="1"/>
  <c r="P2630" i="1"/>
  <c r="D2701" i="1" l="1"/>
  <c r="E2701" i="1" s="1"/>
  <c r="F2702" i="1" s="1"/>
  <c r="O2701" i="1"/>
  <c r="B2630" i="1"/>
  <c r="N2700" i="1"/>
  <c r="T2701" i="1"/>
  <c r="Q2700" i="1"/>
  <c r="R2700" i="1" s="1"/>
  <c r="S2701" i="1"/>
  <c r="J2701" i="1"/>
  <c r="K2701" i="1" s="1"/>
  <c r="L2701" i="1" s="1"/>
  <c r="M2701" i="1" s="1"/>
  <c r="C2632" i="1"/>
  <c r="P2631" i="1"/>
  <c r="G2701" i="1"/>
  <c r="I2713" i="1"/>
  <c r="A2702" i="1"/>
  <c r="D2702" i="1" l="1"/>
  <c r="E2702" i="1" s="1"/>
  <c r="F2703" i="1" s="1"/>
  <c r="O2702" i="1"/>
  <c r="B2631" i="1"/>
  <c r="Q2701" i="1"/>
  <c r="R2701" i="1" s="1"/>
  <c r="S2702" i="1"/>
  <c r="J2702" i="1"/>
  <c r="K2702" i="1" s="1"/>
  <c r="L2702" i="1" s="1"/>
  <c r="M2702" i="1" s="1"/>
  <c r="T2702" i="1"/>
  <c r="I2714" i="1"/>
  <c r="C2633" i="1"/>
  <c r="P2632" i="1"/>
  <c r="A2703" i="1"/>
  <c r="G2702" i="1"/>
  <c r="H2701" i="1"/>
  <c r="N2701" i="1" s="1"/>
  <c r="D2703" i="1" l="1"/>
  <c r="E2703" i="1" s="1"/>
  <c r="F2704" i="1" s="1"/>
  <c r="O2703" i="1"/>
  <c r="B2632" i="1"/>
  <c r="G2703" i="1"/>
  <c r="H2703" i="1" s="1"/>
  <c r="C2634" i="1"/>
  <c r="P2633" i="1"/>
  <c r="T2703" i="1"/>
  <c r="S2703" i="1"/>
  <c r="Q2702" i="1"/>
  <c r="R2702" i="1" s="1"/>
  <c r="J2703" i="1"/>
  <c r="K2703" i="1" s="1"/>
  <c r="L2703" i="1" s="1"/>
  <c r="M2703" i="1" s="1"/>
  <c r="H2702" i="1"/>
  <c r="N2702" i="1" s="1"/>
  <c r="I2715" i="1"/>
  <c r="A2704" i="1"/>
  <c r="D2704" i="1" l="1"/>
  <c r="E2704" i="1" s="1"/>
  <c r="F2705" i="1" s="1"/>
  <c r="O2704" i="1"/>
  <c r="B2633" i="1"/>
  <c r="N2703" i="1"/>
  <c r="Q2703" i="1"/>
  <c r="R2703" i="1" s="1"/>
  <c r="T2704" i="1"/>
  <c r="S2704" i="1"/>
  <c r="J2704" i="1"/>
  <c r="K2704" i="1" s="1"/>
  <c r="L2704" i="1" s="1"/>
  <c r="M2704" i="1" s="1"/>
  <c r="A2705" i="1"/>
  <c r="I2716" i="1"/>
  <c r="C2635" i="1"/>
  <c r="P2634" i="1"/>
  <c r="G2704" i="1"/>
  <c r="H2704" i="1" s="1"/>
  <c r="D2705" i="1" l="1"/>
  <c r="E2705" i="1" s="1"/>
  <c r="F2706" i="1" s="1"/>
  <c r="O2705" i="1"/>
  <c r="B2634" i="1"/>
  <c r="N2704" i="1"/>
  <c r="S2705" i="1"/>
  <c r="T2705" i="1"/>
  <c r="J2705" i="1"/>
  <c r="K2705" i="1" s="1"/>
  <c r="L2705" i="1" s="1"/>
  <c r="M2705" i="1" s="1"/>
  <c r="Q2704" i="1"/>
  <c r="R2704" i="1" s="1"/>
  <c r="C2636" i="1"/>
  <c r="P2635" i="1"/>
  <c r="G2705" i="1"/>
  <c r="I2717" i="1"/>
  <c r="A2706" i="1"/>
  <c r="D2706" i="1" l="1"/>
  <c r="E2706" i="1" s="1"/>
  <c r="F2707" i="1" s="1"/>
  <c r="O2706" i="1"/>
  <c r="B2635" i="1"/>
  <c r="Q2705" i="1"/>
  <c r="R2705" i="1" s="1"/>
  <c r="T2706" i="1"/>
  <c r="S2706" i="1"/>
  <c r="J2706" i="1"/>
  <c r="K2706" i="1" s="1"/>
  <c r="L2706" i="1" s="1"/>
  <c r="M2706" i="1" s="1"/>
  <c r="C2637" i="1"/>
  <c r="P2636" i="1"/>
  <c r="I2718" i="1"/>
  <c r="A2707" i="1"/>
  <c r="G2706" i="1"/>
  <c r="H2705" i="1"/>
  <c r="N2705" i="1" s="1"/>
  <c r="D2707" i="1" l="1"/>
  <c r="E2707" i="1" s="1"/>
  <c r="F2708" i="1" s="1"/>
  <c r="O2707" i="1"/>
  <c r="B2636" i="1"/>
  <c r="G2707" i="1"/>
  <c r="H2707" i="1" s="1"/>
  <c r="H2706" i="1"/>
  <c r="N2706" i="1" s="1"/>
  <c r="T2707" i="1"/>
  <c r="S2707" i="1"/>
  <c r="J2707" i="1"/>
  <c r="K2707" i="1" s="1"/>
  <c r="L2707" i="1" s="1"/>
  <c r="M2707" i="1" s="1"/>
  <c r="Q2706" i="1"/>
  <c r="R2706" i="1" s="1"/>
  <c r="A2708" i="1"/>
  <c r="I2719" i="1"/>
  <c r="C2638" i="1"/>
  <c r="P2637" i="1"/>
  <c r="D2708" i="1" l="1"/>
  <c r="E2708" i="1" s="1"/>
  <c r="F2709" i="1" s="1"/>
  <c r="O2708" i="1"/>
  <c r="B2637" i="1"/>
  <c r="N2707" i="1"/>
  <c r="I2720" i="1"/>
  <c r="Q2707" i="1"/>
  <c r="R2707" i="1" s="1"/>
  <c r="T2708" i="1"/>
  <c r="J2708" i="1"/>
  <c r="K2708" i="1" s="1"/>
  <c r="L2708" i="1" s="1"/>
  <c r="M2708" i="1" s="1"/>
  <c r="S2708" i="1"/>
  <c r="C2639" i="1"/>
  <c r="P2638" i="1"/>
  <c r="A2709" i="1"/>
  <c r="G2708" i="1"/>
  <c r="H2708" i="1" s="1"/>
  <c r="D2709" i="1" l="1"/>
  <c r="E2709" i="1" s="1"/>
  <c r="F2710" i="1" s="1"/>
  <c r="O2709" i="1"/>
  <c r="B2638" i="1"/>
  <c r="G2709" i="1"/>
  <c r="H2709" i="1" s="1"/>
  <c r="A2710" i="1"/>
  <c r="I2721" i="1"/>
  <c r="N2708" i="1"/>
  <c r="S2709" i="1"/>
  <c r="T2709" i="1"/>
  <c r="J2709" i="1"/>
  <c r="K2709" i="1" s="1"/>
  <c r="L2709" i="1" s="1"/>
  <c r="M2709" i="1" s="1"/>
  <c r="Q2708" i="1"/>
  <c r="R2708" i="1" s="1"/>
  <c r="C2640" i="1"/>
  <c r="P2639" i="1"/>
  <c r="D2710" i="1" l="1"/>
  <c r="O2710" i="1"/>
  <c r="G2710" i="1"/>
  <c r="H2710" i="1" s="1"/>
  <c r="B2639" i="1"/>
  <c r="N2709" i="1"/>
  <c r="I2722" i="1"/>
  <c r="Q2709" i="1"/>
  <c r="R2709" i="1" s="1"/>
  <c r="T2710" i="1"/>
  <c r="S2710" i="1"/>
  <c r="J2710" i="1"/>
  <c r="K2710" i="1" s="1"/>
  <c r="L2710" i="1" s="1"/>
  <c r="M2710" i="1" s="1"/>
  <c r="C2641" i="1"/>
  <c r="P2640" i="1"/>
  <c r="A2711" i="1"/>
  <c r="D2711" i="1" l="1"/>
  <c r="O2711" i="1"/>
  <c r="E2710" i="1"/>
  <c r="F2711" i="1" s="1"/>
  <c r="B2640" i="1"/>
  <c r="T2711" i="1"/>
  <c r="S2711" i="1"/>
  <c r="J2711" i="1"/>
  <c r="K2711" i="1" s="1"/>
  <c r="L2711" i="1" s="1"/>
  <c r="M2711" i="1" s="1"/>
  <c r="Q2710" i="1"/>
  <c r="R2710" i="1" s="1"/>
  <c r="I2723" i="1"/>
  <c r="A2712" i="1"/>
  <c r="C2642" i="1"/>
  <c r="P2641" i="1"/>
  <c r="G2711" i="1"/>
  <c r="N2710" i="1"/>
  <c r="D2712" i="1" l="1"/>
  <c r="O2712" i="1"/>
  <c r="H2711" i="1"/>
  <c r="N2711" i="1" s="1"/>
  <c r="E2711" i="1"/>
  <c r="F2712" i="1" s="1"/>
  <c r="B2641" i="1"/>
  <c r="C2643" i="1"/>
  <c r="P2642" i="1"/>
  <c r="Q2711" i="1"/>
  <c r="R2711" i="1" s="1"/>
  <c r="T2712" i="1"/>
  <c r="J2712" i="1"/>
  <c r="K2712" i="1" s="1"/>
  <c r="L2712" i="1" s="1"/>
  <c r="M2712" i="1" s="1"/>
  <c r="S2712" i="1"/>
  <c r="G2712" i="1"/>
  <c r="I2724" i="1"/>
  <c r="A2713" i="1"/>
  <c r="D2713" i="1" l="1"/>
  <c r="O2713" i="1"/>
  <c r="E2712" i="1"/>
  <c r="F2713" i="1" s="1"/>
  <c r="B2642" i="1"/>
  <c r="S2713" i="1"/>
  <c r="T2713" i="1"/>
  <c r="J2713" i="1"/>
  <c r="K2713" i="1" s="1"/>
  <c r="L2713" i="1" s="1"/>
  <c r="M2713" i="1" s="1"/>
  <c r="Q2712" i="1"/>
  <c r="R2712" i="1" s="1"/>
  <c r="I2725" i="1"/>
  <c r="C2644" i="1"/>
  <c r="P2643" i="1"/>
  <c r="A2714" i="1"/>
  <c r="G2713" i="1"/>
  <c r="H2712" i="1"/>
  <c r="D2714" i="1" l="1"/>
  <c r="O2714" i="1"/>
  <c r="E2713" i="1"/>
  <c r="F2714" i="1" s="1"/>
  <c r="N2712" i="1"/>
  <c r="H2713" i="1"/>
  <c r="B2643" i="1"/>
  <c r="C2645" i="1"/>
  <c r="P2644" i="1"/>
  <c r="Q2713" i="1"/>
  <c r="R2713" i="1" s="1"/>
  <c r="T2714" i="1"/>
  <c r="S2714" i="1"/>
  <c r="J2714" i="1"/>
  <c r="K2714" i="1" s="1"/>
  <c r="L2714" i="1" s="1"/>
  <c r="M2714" i="1" s="1"/>
  <c r="I2726" i="1"/>
  <c r="G2714" i="1"/>
  <c r="A2715" i="1"/>
  <c r="D2715" i="1" l="1"/>
  <c r="O2715" i="1"/>
  <c r="H2714" i="1"/>
  <c r="N2714" i="1" s="1"/>
  <c r="E2714" i="1"/>
  <c r="F2715" i="1" s="1"/>
  <c r="N2713" i="1"/>
  <c r="B2644" i="1"/>
  <c r="T2715" i="1"/>
  <c r="S2715" i="1"/>
  <c r="Q2714" i="1"/>
  <c r="R2714" i="1" s="1"/>
  <c r="J2715" i="1"/>
  <c r="K2715" i="1" s="1"/>
  <c r="L2715" i="1" s="1"/>
  <c r="M2715" i="1" s="1"/>
  <c r="I2727" i="1"/>
  <c r="A2716" i="1"/>
  <c r="G2715" i="1"/>
  <c r="C2646" i="1"/>
  <c r="P2645" i="1"/>
  <c r="D2716" i="1" l="1"/>
  <c r="O2716" i="1"/>
  <c r="H2715" i="1"/>
  <c r="E2715" i="1"/>
  <c r="F2716" i="1" s="1"/>
  <c r="B2645" i="1"/>
  <c r="Q2715" i="1"/>
  <c r="R2715" i="1" s="1"/>
  <c r="T2716" i="1"/>
  <c r="S2716" i="1"/>
  <c r="J2716" i="1"/>
  <c r="K2716" i="1" s="1"/>
  <c r="L2716" i="1" s="1"/>
  <c r="M2716" i="1" s="1"/>
  <c r="I2728" i="1"/>
  <c r="C2647" i="1"/>
  <c r="P2646" i="1"/>
  <c r="G2716" i="1"/>
  <c r="A2717" i="1"/>
  <c r="D2717" i="1" l="1"/>
  <c r="O2717" i="1"/>
  <c r="E2716" i="1"/>
  <c r="F2717" i="1" s="1"/>
  <c r="H2716" i="1"/>
  <c r="N2715" i="1"/>
  <c r="B2646" i="1"/>
  <c r="A2718" i="1"/>
  <c r="C2648" i="1"/>
  <c r="P2647" i="1"/>
  <c r="G2717" i="1"/>
  <c r="Q2716" i="1"/>
  <c r="R2716" i="1" s="1"/>
  <c r="S2717" i="1"/>
  <c r="T2717" i="1"/>
  <c r="J2717" i="1"/>
  <c r="K2717" i="1" s="1"/>
  <c r="L2717" i="1" s="1"/>
  <c r="M2717" i="1" s="1"/>
  <c r="I2729" i="1"/>
  <c r="D2718" i="1" l="1"/>
  <c r="O2718" i="1"/>
  <c r="E2717" i="1"/>
  <c r="F2718" i="1" s="1"/>
  <c r="H2717" i="1"/>
  <c r="N2716" i="1"/>
  <c r="B2647" i="1"/>
  <c r="T2718" i="1"/>
  <c r="S2718" i="1"/>
  <c r="Q2717" i="1"/>
  <c r="R2717" i="1" s="1"/>
  <c r="J2718" i="1"/>
  <c r="K2718" i="1" s="1"/>
  <c r="L2718" i="1" s="1"/>
  <c r="M2718" i="1" s="1"/>
  <c r="G2718" i="1"/>
  <c r="C2649" i="1"/>
  <c r="P2648" i="1"/>
  <c r="I2730" i="1"/>
  <c r="A2719" i="1"/>
  <c r="D2719" i="1" l="1"/>
  <c r="O2719" i="1"/>
  <c r="N2717" i="1"/>
  <c r="H2718" i="1"/>
  <c r="N2718" i="1" s="1"/>
  <c r="E2718" i="1"/>
  <c r="F2719" i="1" s="1"/>
  <c r="B2648" i="1"/>
  <c r="C2650" i="1"/>
  <c r="P2649" i="1"/>
  <c r="A2720" i="1"/>
  <c r="I2731" i="1"/>
  <c r="G2719" i="1"/>
  <c r="Q2718" i="1"/>
  <c r="R2718" i="1" s="1"/>
  <c r="S2719" i="1"/>
  <c r="J2719" i="1"/>
  <c r="K2719" i="1" s="1"/>
  <c r="L2719" i="1" s="1"/>
  <c r="M2719" i="1" s="1"/>
  <c r="T2719" i="1"/>
  <c r="D2720" i="1" l="1"/>
  <c r="O2720" i="1"/>
  <c r="H2719" i="1"/>
  <c r="B2649" i="1"/>
  <c r="I2732" i="1"/>
  <c r="E2719" i="1"/>
  <c r="F2720" i="1" s="1"/>
  <c r="J2720" i="1"/>
  <c r="K2720" i="1" s="1"/>
  <c r="L2720" i="1" s="1"/>
  <c r="M2720" i="1" s="1"/>
  <c r="T2720" i="1"/>
  <c r="Q2719" i="1"/>
  <c r="R2719" i="1" s="1"/>
  <c r="S2720" i="1"/>
  <c r="G2720" i="1"/>
  <c r="A2721" i="1"/>
  <c r="C2651" i="1"/>
  <c r="P2650" i="1"/>
  <c r="D2721" i="1" l="1"/>
  <c r="O2721" i="1"/>
  <c r="H2720" i="1"/>
  <c r="N2720" i="1" s="1"/>
  <c r="E2720" i="1"/>
  <c r="F2721" i="1" s="1"/>
  <c r="N2719" i="1"/>
  <c r="B2650" i="1"/>
  <c r="G2721" i="1"/>
  <c r="Q2720" i="1"/>
  <c r="R2720" i="1" s="1"/>
  <c r="S2721" i="1"/>
  <c r="T2721" i="1"/>
  <c r="J2721" i="1"/>
  <c r="K2721" i="1" s="1"/>
  <c r="L2721" i="1" s="1"/>
  <c r="M2721" i="1" s="1"/>
  <c r="C2652" i="1"/>
  <c r="P2651" i="1"/>
  <c r="A2722" i="1"/>
  <c r="I2733" i="1"/>
  <c r="D2722" i="1" l="1"/>
  <c r="O2722" i="1"/>
  <c r="H2721" i="1"/>
  <c r="E2721" i="1"/>
  <c r="F2722" i="1" s="1"/>
  <c r="B2651" i="1"/>
  <c r="Q2721" i="1"/>
  <c r="R2721" i="1" s="1"/>
  <c r="T2722" i="1"/>
  <c r="S2722" i="1"/>
  <c r="J2722" i="1"/>
  <c r="K2722" i="1" s="1"/>
  <c r="L2722" i="1" s="1"/>
  <c r="M2722" i="1" s="1"/>
  <c r="I2734" i="1"/>
  <c r="C2653" i="1"/>
  <c r="P2652" i="1"/>
  <c r="A2723" i="1"/>
  <c r="G2722" i="1"/>
  <c r="D2723" i="1" l="1"/>
  <c r="O2723" i="1"/>
  <c r="N2721" i="1"/>
  <c r="E2722" i="1"/>
  <c r="F2723" i="1" s="1"/>
  <c r="B2652" i="1"/>
  <c r="G2723" i="1"/>
  <c r="A2724" i="1"/>
  <c r="T2723" i="1"/>
  <c r="S2723" i="1"/>
  <c r="Q2722" i="1"/>
  <c r="R2722" i="1" s="1"/>
  <c r="J2723" i="1"/>
  <c r="K2723" i="1" s="1"/>
  <c r="L2723" i="1" s="1"/>
  <c r="M2723" i="1" s="1"/>
  <c r="C2654" i="1"/>
  <c r="P2653" i="1"/>
  <c r="I2735" i="1"/>
  <c r="H2722" i="1"/>
  <c r="D2724" i="1" l="1"/>
  <c r="O2724" i="1"/>
  <c r="H2723" i="1"/>
  <c r="E2723" i="1"/>
  <c r="F2724" i="1" s="1"/>
  <c r="N2722" i="1"/>
  <c r="B2653" i="1"/>
  <c r="G2724" i="1"/>
  <c r="I2736" i="1"/>
  <c r="A2725" i="1"/>
  <c r="C2655" i="1"/>
  <c r="P2654" i="1"/>
  <c r="T2724" i="1"/>
  <c r="Q2723" i="1"/>
  <c r="R2723" i="1" s="1"/>
  <c r="S2724" i="1"/>
  <c r="J2724" i="1"/>
  <c r="K2724" i="1" s="1"/>
  <c r="L2724" i="1" s="1"/>
  <c r="M2724" i="1" s="1"/>
  <c r="D2725" i="1" l="1"/>
  <c r="O2725" i="1"/>
  <c r="N2723" i="1"/>
  <c r="E2724" i="1"/>
  <c r="F2725" i="1" s="1"/>
  <c r="H2724" i="1"/>
  <c r="B2654" i="1"/>
  <c r="G2725" i="1"/>
  <c r="C2656" i="1"/>
  <c r="P2655" i="1"/>
  <c r="A2726" i="1"/>
  <c r="S2725" i="1"/>
  <c r="T2725" i="1"/>
  <c r="J2725" i="1"/>
  <c r="K2725" i="1" s="1"/>
  <c r="L2725" i="1" s="1"/>
  <c r="M2725" i="1" s="1"/>
  <c r="Q2724" i="1"/>
  <c r="R2724" i="1" s="1"/>
  <c r="I2737" i="1"/>
  <c r="D2726" i="1" l="1"/>
  <c r="O2726" i="1"/>
  <c r="H2725" i="1"/>
  <c r="E2725" i="1"/>
  <c r="F2726" i="1" s="1"/>
  <c r="N2724" i="1"/>
  <c r="G2726" i="1"/>
  <c r="B2655" i="1"/>
  <c r="A2727" i="1"/>
  <c r="I2738" i="1"/>
  <c r="C2657" i="1"/>
  <c r="P2656" i="1"/>
  <c r="J2726" i="1"/>
  <c r="K2726" i="1" s="1"/>
  <c r="L2726" i="1" s="1"/>
  <c r="M2726" i="1" s="1"/>
  <c r="Q2725" i="1"/>
  <c r="R2725" i="1" s="1"/>
  <c r="S2726" i="1"/>
  <c r="T2726" i="1"/>
  <c r="D2727" i="1" l="1"/>
  <c r="O2727" i="1"/>
  <c r="E2726" i="1"/>
  <c r="F2727" i="1" s="1"/>
  <c r="N2725" i="1"/>
  <c r="H2726" i="1"/>
  <c r="B2656" i="1"/>
  <c r="A2728" i="1"/>
  <c r="T2727" i="1"/>
  <c r="S2727" i="1"/>
  <c r="J2727" i="1"/>
  <c r="K2727" i="1" s="1"/>
  <c r="L2727" i="1" s="1"/>
  <c r="M2727" i="1" s="1"/>
  <c r="Q2726" i="1"/>
  <c r="R2726" i="1" s="1"/>
  <c r="G2727" i="1"/>
  <c r="C2658" i="1"/>
  <c r="P2657" i="1"/>
  <c r="I2739" i="1"/>
  <c r="D2728" i="1" l="1"/>
  <c r="O2728" i="1"/>
  <c r="E2727" i="1"/>
  <c r="F2728" i="1" s="1"/>
  <c r="N2726" i="1"/>
  <c r="B2657" i="1"/>
  <c r="G2728" i="1"/>
  <c r="I2740" i="1"/>
  <c r="C2659" i="1"/>
  <c r="P2658" i="1"/>
  <c r="Q2727" i="1"/>
  <c r="R2727" i="1" s="1"/>
  <c r="T2728" i="1"/>
  <c r="S2728" i="1"/>
  <c r="J2728" i="1"/>
  <c r="K2728" i="1" s="1"/>
  <c r="L2728" i="1" s="1"/>
  <c r="M2728" i="1" s="1"/>
  <c r="H2727" i="1"/>
  <c r="A2729" i="1"/>
  <c r="D2729" i="1" l="1"/>
  <c r="O2729" i="1"/>
  <c r="N2727" i="1"/>
  <c r="H2728" i="1"/>
  <c r="E2728" i="1"/>
  <c r="F2729" i="1" s="1"/>
  <c r="B2658" i="1"/>
  <c r="C2660" i="1"/>
  <c r="P2659" i="1"/>
  <c r="A2730" i="1"/>
  <c r="I2741" i="1"/>
  <c r="Q2728" i="1"/>
  <c r="R2728" i="1" s="1"/>
  <c r="T2729" i="1"/>
  <c r="S2729" i="1"/>
  <c r="J2729" i="1"/>
  <c r="K2729" i="1" s="1"/>
  <c r="L2729" i="1" s="1"/>
  <c r="M2729" i="1" s="1"/>
  <c r="G2729" i="1"/>
  <c r="D2730" i="1" l="1"/>
  <c r="O2730" i="1"/>
  <c r="N2728" i="1"/>
  <c r="E2729" i="1"/>
  <c r="F2730" i="1" s="1"/>
  <c r="B2659" i="1"/>
  <c r="G2730" i="1"/>
  <c r="C2661" i="1"/>
  <c r="P2660" i="1"/>
  <c r="I2742" i="1"/>
  <c r="S2730" i="1"/>
  <c r="T2730" i="1"/>
  <c r="Q2729" i="1"/>
  <c r="R2729" i="1" s="1"/>
  <c r="J2730" i="1"/>
  <c r="K2730" i="1" s="1"/>
  <c r="L2730" i="1" s="1"/>
  <c r="M2730" i="1" s="1"/>
  <c r="H2729" i="1"/>
  <c r="A2731" i="1"/>
  <c r="D2731" i="1" l="1"/>
  <c r="O2731" i="1"/>
  <c r="H2730" i="1"/>
  <c r="E2730" i="1"/>
  <c r="F2731" i="1" s="1"/>
  <c r="N2729" i="1"/>
  <c r="B2660" i="1"/>
  <c r="Q2730" i="1"/>
  <c r="R2730" i="1" s="1"/>
  <c r="T2731" i="1"/>
  <c r="S2731" i="1"/>
  <c r="J2731" i="1"/>
  <c r="K2731" i="1" s="1"/>
  <c r="L2731" i="1" s="1"/>
  <c r="M2731" i="1" s="1"/>
  <c r="G2731" i="1"/>
  <c r="I2743" i="1"/>
  <c r="C2662" i="1"/>
  <c r="P2661" i="1"/>
  <c r="A2732" i="1"/>
  <c r="D2732" i="1" l="1"/>
  <c r="O2732" i="1"/>
  <c r="N2730" i="1"/>
  <c r="E2731" i="1"/>
  <c r="F2732" i="1" s="1"/>
  <c r="H2731" i="1"/>
  <c r="B2661" i="1"/>
  <c r="I2744" i="1"/>
  <c r="T2732" i="1"/>
  <c r="S2732" i="1"/>
  <c r="J2732" i="1"/>
  <c r="K2732" i="1" s="1"/>
  <c r="L2732" i="1" s="1"/>
  <c r="M2732" i="1" s="1"/>
  <c r="Q2731" i="1"/>
  <c r="R2731" i="1" s="1"/>
  <c r="G2732" i="1"/>
  <c r="A2733" i="1"/>
  <c r="C2663" i="1"/>
  <c r="P2662" i="1"/>
  <c r="D2733" i="1" l="1"/>
  <c r="O2733" i="1"/>
  <c r="N2731" i="1"/>
  <c r="E2732" i="1"/>
  <c r="F2733" i="1" s="1"/>
  <c r="B2662" i="1"/>
  <c r="G2733" i="1"/>
  <c r="H2732" i="1"/>
  <c r="I2745" i="1"/>
  <c r="C2664" i="1"/>
  <c r="P2663" i="1"/>
  <c r="A2734" i="1"/>
  <c r="Q2732" i="1"/>
  <c r="R2732" i="1" s="1"/>
  <c r="T2733" i="1"/>
  <c r="S2733" i="1"/>
  <c r="J2733" i="1"/>
  <c r="K2733" i="1" s="1"/>
  <c r="L2733" i="1" s="1"/>
  <c r="M2733" i="1" s="1"/>
  <c r="D2734" i="1" l="1"/>
  <c r="O2734" i="1"/>
  <c r="E2733" i="1"/>
  <c r="F2734" i="1" s="1"/>
  <c r="N2732" i="1"/>
  <c r="H2733" i="1"/>
  <c r="B2663" i="1"/>
  <c r="S2734" i="1"/>
  <c r="T2734" i="1"/>
  <c r="J2734" i="1"/>
  <c r="K2734" i="1" s="1"/>
  <c r="L2734" i="1" s="1"/>
  <c r="M2734" i="1" s="1"/>
  <c r="Q2733" i="1"/>
  <c r="R2733" i="1" s="1"/>
  <c r="A2735" i="1"/>
  <c r="I2746" i="1"/>
  <c r="C2665" i="1"/>
  <c r="P2664" i="1"/>
  <c r="G2734" i="1"/>
  <c r="D2735" i="1" l="1"/>
  <c r="E2735" i="1" s="1"/>
  <c r="O2735" i="1"/>
  <c r="N2733" i="1"/>
  <c r="B2664" i="1"/>
  <c r="G2735" i="1"/>
  <c r="I2747" i="1"/>
  <c r="A2736" i="1"/>
  <c r="C2666" i="1"/>
  <c r="P2665" i="1"/>
  <c r="E2734" i="1"/>
  <c r="F2735" i="1" s="1"/>
  <c r="S2735" i="1"/>
  <c r="Q2734" i="1"/>
  <c r="R2734" i="1" s="1"/>
  <c r="J2735" i="1"/>
  <c r="K2735" i="1" s="1"/>
  <c r="L2735" i="1" s="1"/>
  <c r="M2735" i="1" s="1"/>
  <c r="T2735" i="1"/>
  <c r="H2734" i="1"/>
  <c r="D2736" i="1" l="1"/>
  <c r="E2736" i="1" s="1"/>
  <c r="F2737" i="1" s="1"/>
  <c r="O2736" i="1"/>
  <c r="F2736" i="1"/>
  <c r="H2735" i="1"/>
  <c r="N2735" i="1" s="1"/>
  <c r="N2734" i="1"/>
  <c r="B2665" i="1"/>
  <c r="G2736" i="1"/>
  <c r="A2737" i="1"/>
  <c r="I2748" i="1"/>
  <c r="C2667" i="1"/>
  <c r="P2666" i="1"/>
  <c r="S2736" i="1"/>
  <c r="J2736" i="1"/>
  <c r="K2736" i="1" s="1"/>
  <c r="L2736" i="1" s="1"/>
  <c r="M2736" i="1" s="1"/>
  <c r="Q2735" i="1"/>
  <c r="R2735" i="1" s="1"/>
  <c r="T2736" i="1"/>
  <c r="D2737" i="1" l="1"/>
  <c r="E2737" i="1" s="1"/>
  <c r="F2738" i="1" s="1"/>
  <c r="O2737" i="1"/>
  <c r="H2736" i="1"/>
  <c r="N2736" i="1" s="1"/>
  <c r="B2666" i="1"/>
  <c r="G2737" i="1"/>
  <c r="H2737" i="1" s="1"/>
  <c r="C2668" i="1"/>
  <c r="P2667" i="1"/>
  <c r="I2749" i="1"/>
  <c r="A2738" i="1"/>
  <c r="Q2736" i="1"/>
  <c r="R2736" i="1" s="1"/>
  <c r="T2737" i="1"/>
  <c r="S2737" i="1"/>
  <c r="J2737" i="1"/>
  <c r="K2737" i="1" s="1"/>
  <c r="L2737" i="1" s="1"/>
  <c r="M2737" i="1" s="1"/>
  <c r="D2738" i="1" l="1"/>
  <c r="E2738" i="1" s="1"/>
  <c r="F2739" i="1" s="1"/>
  <c r="O2738" i="1"/>
  <c r="B2667" i="1"/>
  <c r="J2738" i="1"/>
  <c r="K2738" i="1" s="1"/>
  <c r="L2738" i="1" s="1"/>
  <c r="M2738" i="1" s="1"/>
  <c r="Q2737" i="1"/>
  <c r="R2737" i="1" s="1"/>
  <c r="T2738" i="1"/>
  <c r="S2738" i="1"/>
  <c r="A2739" i="1"/>
  <c r="I2750" i="1"/>
  <c r="C2669" i="1"/>
  <c r="P2668" i="1"/>
  <c r="N2737" i="1"/>
  <c r="G2738" i="1"/>
  <c r="D2739" i="1" l="1"/>
  <c r="O2739" i="1"/>
  <c r="G2739" i="1"/>
  <c r="H2739" i="1" s="1"/>
  <c r="B2668" i="1"/>
  <c r="H2738" i="1"/>
  <c r="N2738" i="1" s="1"/>
  <c r="I2751" i="1"/>
  <c r="J2739" i="1"/>
  <c r="K2739" i="1" s="1"/>
  <c r="L2739" i="1" s="1"/>
  <c r="M2739" i="1" s="1"/>
  <c r="Q2738" i="1"/>
  <c r="R2738" i="1" s="1"/>
  <c r="T2739" i="1"/>
  <c r="S2739" i="1"/>
  <c r="C2670" i="1"/>
  <c r="P2669" i="1"/>
  <c r="A2740" i="1"/>
  <c r="D2740" i="1" l="1"/>
  <c r="O2740" i="1"/>
  <c r="E2739" i="1"/>
  <c r="F2740" i="1" s="1"/>
  <c r="G2740" i="1"/>
  <c r="N2739" i="1"/>
  <c r="B2669" i="1"/>
  <c r="I2752" i="1"/>
  <c r="Q2739" i="1"/>
  <c r="R2739" i="1" s="1"/>
  <c r="J2740" i="1"/>
  <c r="K2740" i="1" s="1"/>
  <c r="L2740" i="1" s="1"/>
  <c r="M2740" i="1" s="1"/>
  <c r="T2740" i="1"/>
  <c r="S2740" i="1"/>
  <c r="A2741" i="1"/>
  <c r="C2671" i="1"/>
  <c r="P2670" i="1"/>
  <c r="D2741" i="1" l="1"/>
  <c r="E2741" i="1" s="1"/>
  <c r="F2742" i="1" s="1"/>
  <c r="O2741" i="1"/>
  <c r="E2740" i="1"/>
  <c r="F2741" i="1" s="1"/>
  <c r="H2740" i="1"/>
  <c r="N2740" i="1" s="1"/>
  <c r="B2670" i="1"/>
  <c r="C2672" i="1"/>
  <c r="P2671" i="1"/>
  <c r="T2741" i="1"/>
  <c r="Q2740" i="1"/>
  <c r="R2740" i="1" s="1"/>
  <c r="J2741" i="1"/>
  <c r="K2741" i="1" s="1"/>
  <c r="L2741" i="1" s="1"/>
  <c r="M2741" i="1" s="1"/>
  <c r="S2741" i="1"/>
  <c r="I2753" i="1"/>
  <c r="A2742" i="1"/>
  <c r="G2741" i="1"/>
  <c r="D2742" i="1" l="1"/>
  <c r="O2742" i="1"/>
  <c r="B2671" i="1"/>
  <c r="G2742" i="1"/>
  <c r="H2742" i="1" s="1"/>
  <c r="A2743" i="1"/>
  <c r="I2754" i="1"/>
  <c r="Q2741" i="1"/>
  <c r="R2741" i="1" s="1"/>
  <c r="S2742" i="1"/>
  <c r="T2742" i="1"/>
  <c r="J2742" i="1"/>
  <c r="K2742" i="1" s="1"/>
  <c r="L2742" i="1" s="1"/>
  <c r="M2742" i="1" s="1"/>
  <c r="C2673" i="1"/>
  <c r="P2672" i="1"/>
  <c r="H2741" i="1"/>
  <c r="D2743" i="1" l="1"/>
  <c r="O2743" i="1"/>
  <c r="E2742" i="1"/>
  <c r="F2743" i="1" s="1"/>
  <c r="N2741" i="1"/>
  <c r="B2672" i="1"/>
  <c r="N2742" i="1"/>
  <c r="C2674" i="1"/>
  <c r="P2673" i="1"/>
  <c r="I2755" i="1"/>
  <c r="A2744" i="1"/>
  <c r="S2743" i="1"/>
  <c r="Q2742" i="1"/>
  <c r="R2742" i="1" s="1"/>
  <c r="J2743" i="1"/>
  <c r="K2743" i="1" s="1"/>
  <c r="L2743" i="1" s="1"/>
  <c r="M2743" i="1" s="1"/>
  <c r="T2743" i="1"/>
  <c r="G2743" i="1"/>
  <c r="D2744" i="1" l="1"/>
  <c r="O2744" i="1"/>
  <c r="E2743" i="1"/>
  <c r="F2744" i="1" s="1"/>
  <c r="B2673" i="1"/>
  <c r="G2744" i="1"/>
  <c r="H2743" i="1"/>
  <c r="A2745" i="1"/>
  <c r="I2756" i="1"/>
  <c r="C2675" i="1"/>
  <c r="P2674" i="1"/>
  <c r="T2744" i="1"/>
  <c r="Q2743" i="1"/>
  <c r="R2743" i="1" s="1"/>
  <c r="S2744" i="1"/>
  <c r="J2744" i="1"/>
  <c r="K2744" i="1" s="1"/>
  <c r="L2744" i="1" s="1"/>
  <c r="M2744" i="1" s="1"/>
  <c r="D2745" i="1" l="1"/>
  <c r="O2745" i="1"/>
  <c r="E2744" i="1"/>
  <c r="F2745" i="1" s="1"/>
  <c r="N2743" i="1"/>
  <c r="H2744" i="1"/>
  <c r="B2674" i="1"/>
  <c r="G2745" i="1"/>
  <c r="A2746" i="1"/>
  <c r="C2676" i="1"/>
  <c r="P2675" i="1"/>
  <c r="I2757" i="1"/>
  <c r="Q2744" i="1"/>
  <c r="R2744" i="1" s="1"/>
  <c r="T2745" i="1"/>
  <c r="J2745" i="1"/>
  <c r="K2745" i="1" s="1"/>
  <c r="L2745" i="1" s="1"/>
  <c r="M2745" i="1" s="1"/>
  <c r="S2745" i="1"/>
  <c r="D2746" i="1" l="1"/>
  <c r="O2746" i="1"/>
  <c r="H2745" i="1"/>
  <c r="N2744" i="1"/>
  <c r="G2746" i="1"/>
  <c r="B2675" i="1"/>
  <c r="E2745" i="1"/>
  <c r="F2746" i="1" s="1"/>
  <c r="I2758" i="1"/>
  <c r="C2677" i="1"/>
  <c r="P2676" i="1"/>
  <c r="S2746" i="1"/>
  <c r="T2746" i="1"/>
  <c r="J2746" i="1"/>
  <c r="K2746" i="1" s="1"/>
  <c r="L2746" i="1" s="1"/>
  <c r="M2746" i="1" s="1"/>
  <c r="Q2745" i="1"/>
  <c r="R2745" i="1" s="1"/>
  <c r="A2747" i="1"/>
  <c r="D2747" i="1" l="1"/>
  <c r="O2747" i="1"/>
  <c r="H2746" i="1"/>
  <c r="E2746" i="1"/>
  <c r="F2747" i="1" s="1"/>
  <c r="N2745" i="1"/>
  <c r="B2676" i="1"/>
  <c r="T2747" i="1"/>
  <c r="Q2746" i="1"/>
  <c r="R2746" i="1" s="1"/>
  <c r="S2747" i="1"/>
  <c r="J2747" i="1"/>
  <c r="K2747" i="1" s="1"/>
  <c r="L2747" i="1" s="1"/>
  <c r="M2747" i="1" s="1"/>
  <c r="C2678" i="1"/>
  <c r="P2677" i="1"/>
  <c r="G2747" i="1"/>
  <c r="A2748" i="1"/>
  <c r="I2759" i="1"/>
  <c r="D2748" i="1" l="1"/>
  <c r="O2748" i="1"/>
  <c r="N2746" i="1"/>
  <c r="E2747" i="1"/>
  <c r="F2748" i="1" s="1"/>
  <c r="B2677" i="1"/>
  <c r="I2760" i="1"/>
  <c r="A2749" i="1"/>
  <c r="C2679" i="1"/>
  <c r="P2678" i="1"/>
  <c r="T2748" i="1"/>
  <c r="S2748" i="1"/>
  <c r="Q2747" i="1"/>
  <c r="R2747" i="1" s="1"/>
  <c r="J2748" i="1"/>
  <c r="K2748" i="1" s="1"/>
  <c r="L2748" i="1" s="1"/>
  <c r="M2748" i="1" s="1"/>
  <c r="G2748" i="1"/>
  <c r="H2747" i="1"/>
  <c r="D2749" i="1" l="1"/>
  <c r="O2749" i="1"/>
  <c r="H2748" i="1"/>
  <c r="N2748" i="1" s="1"/>
  <c r="E2748" i="1"/>
  <c r="F2749" i="1" s="1"/>
  <c r="N2747" i="1"/>
  <c r="B2678" i="1"/>
  <c r="G2749" i="1"/>
  <c r="A2750" i="1"/>
  <c r="I2761" i="1"/>
  <c r="C2680" i="1"/>
  <c r="P2679" i="1"/>
  <c r="T2749" i="1"/>
  <c r="S2749" i="1"/>
  <c r="Q2748" i="1"/>
  <c r="R2748" i="1" s="1"/>
  <c r="J2749" i="1"/>
  <c r="K2749" i="1" s="1"/>
  <c r="L2749" i="1" s="1"/>
  <c r="M2749" i="1" s="1"/>
  <c r="D2750" i="1" l="1"/>
  <c r="O2750" i="1"/>
  <c r="H2749" i="1"/>
  <c r="E2749" i="1"/>
  <c r="F2750" i="1" s="1"/>
  <c r="B2679" i="1"/>
  <c r="I2762" i="1"/>
  <c r="Q2749" i="1"/>
  <c r="R2749" i="1" s="1"/>
  <c r="J2750" i="1"/>
  <c r="K2750" i="1" s="1"/>
  <c r="L2750" i="1" s="1"/>
  <c r="M2750" i="1" s="1"/>
  <c r="T2750" i="1"/>
  <c r="S2750" i="1"/>
  <c r="C2681" i="1"/>
  <c r="P2680" i="1"/>
  <c r="A2751" i="1"/>
  <c r="G2750" i="1"/>
  <c r="D2751" i="1" l="1"/>
  <c r="O2751" i="1"/>
  <c r="N2749" i="1"/>
  <c r="E2750" i="1"/>
  <c r="F2751" i="1" s="1"/>
  <c r="B2680" i="1"/>
  <c r="G2751" i="1"/>
  <c r="A2752" i="1"/>
  <c r="C2682" i="1"/>
  <c r="P2681" i="1"/>
  <c r="I2763" i="1"/>
  <c r="H2750" i="1"/>
  <c r="Q2750" i="1"/>
  <c r="R2750" i="1" s="1"/>
  <c r="S2751" i="1"/>
  <c r="T2751" i="1"/>
  <c r="J2751" i="1"/>
  <c r="K2751" i="1" s="1"/>
  <c r="L2751" i="1" s="1"/>
  <c r="M2751" i="1" s="1"/>
  <c r="D2752" i="1" l="1"/>
  <c r="E2752" i="1" s="1"/>
  <c r="O2752" i="1"/>
  <c r="E2751" i="1"/>
  <c r="F2752" i="1" s="1"/>
  <c r="H2751" i="1"/>
  <c r="N2750" i="1"/>
  <c r="B2681" i="1"/>
  <c r="G2752" i="1"/>
  <c r="C2683" i="1"/>
  <c r="P2682" i="1"/>
  <c r="T2752" i="1"/>
  <c r="S2752" i="1"/>
  <c r="Q2751" i="1"/>
  <c r="J2752" i="1"/>
  <c r="K2752" i="1" s="1"/>
  <c r="L2752" i="1" s="1"/>
  <c r="M2752" i="1" s="1"/>
  <c r="I2764" i="1"/>
  <c r="A2753" i="1"/>
  <c r="D2753" i="1" l="1"/>
  <c r="E2753" i="1" s="1"/>
  <c r="F2754" i="1" s="1"/>
  <c r="O2753" i="1"/>
  <c r="F2753" i="1"/>
  <c r="R2751" i="1"/>
  <c r="N2751" i="1"/>
  <c r="H2752" i="1"/>
  <c r="N2752" i="1" s="1"/>
  <c r="B2682" i="1"/>
  <c r="Q2752" i="1"/>
  <c r="R2752" i="1" s="1"/>
  <c r="T2753" i="1"/>
  <c r="S2753" i="1"/>
  <c r="J2753" i="1"/>
  <c r="K2753" i="1" s="1"/>
  <c r="L2753" i="1" s="1"/>
  <c r="M2753" i="1" s="1"/>
  <c r="G2753" i="1"/>
  <c r="I2765" i="1"/>
  <c r="C2684" i="1"/>
  <c r="P2683" i="1"/>
  <c r="A2754" i="1"/>
  <c r="D2754" i="1" l="1"/>
  <c r="E2754" i="1" s="1"/>
  <c r="F2755" i="1" s="1"/>
  <c r="O2754" i="1"/>
  <c r="B2683" i="1"/>
  <c r="I2766" i="1"/>
  <c r="G2754" i="1"/>
  <c r="H2754" i="1" s="1"/>
  <c r="A2755" i="1"/>
  <c r="C2685" i="1"/>
  <c r="P2684" i="1"/>
  <c r="H2753" i="1"/>
  <c r="N2753" i="1" s="1"/>
  <c r="T2754" i="1"/>
  <c r="Q2753" i="1"/>
  <c r="R2753" i="1" s="1"/>
  <c r="J2754" i="1"/>
  <c r="K2754" i="1" s="1"/>
  <c r="L2754" i="1" s="1"/>
  <c r="M2754" i="1" s="1"/>
  <c r="S2754" i="1"/>
  <c r="D2755" i="1" l="1"/>
  <c r="E2755" i="1" s="1"/>
  <c r="F2756" i="1" s="1"/>
  <c r="O2755" i="1"/>
  <c r="B2684" i="1"/>
  <c r="Q2754" i="1"/>
  <c r="R2754" i="1" s="1"/>
  <c r="S2755" i="1"/>
  <c r="T2755" i="1"/>
  <c r="J2755" i="1"/>
  <c r="K2755" i="1" s="1"/>
  <c r="L2755" i="1" s="1"/>
  <c r="M2755" i="1" s="1"/>
  <c r="A2756" i="1"/>
  <c r="G2755" i="1"/>
  <c r="N2754" i="1"/>
  <c r="C2686" i="1"/>
  <c r="P2685" i="1"/>
  <c r="I2767" i="1"/>
  <c r="D2756" i="1" l="1"/>
  <c r="E2756" i="1" s="1"/>
  <c r="F2757" i="1" s="1"/>
  <c r="O2756" i="1"/>
  <c r="B2685" i="1"/>
  <c r="G2756" i="1"/>
  <c r="H2756" i="1" s="1"/>
  <c r="H2755" i="1"/>
  <c r="N2755" i="1" s="1"/>
  <c r="A2757" i="1"/>
  <c r="I2768" i="1"/>
  <c r="C2687" i="1"/>
  <c r="P2686" i="1"/>
  <c r="Q2755" i="1"/>
  <c r="R2755" i="1" s="1"/>
  <c r="S2756" i="1"/>
  <c r="J2756" i="1"/>
  <c r="K2756" i="1" s="1"/>
  <c r="L2756" i="1" s="1"/>
  <c r="M2756" i="1" s="1"/>
  <c r="T2756" i="1"/>
  <c r="D2757" i="1" l="1"/>
  <c r="E2757" i="1" s="1"/>
  <c r="F2758" i="1" s="1"/>
  <c r="O2757" i="1"/>
  <c r="B2686" i="1"/>
  <c r="G2757" i="1"/>
  <c r="H2757" i="1" s="1"/>
  <c r="N2756" i="1"/>
  <c r="I2769" i="1"/>
  <c r="C2688" i="1"/>
  <c r="P2687" i="1"/>
  <c r="A2758" i="1"/>
  <c r="S2757" i="1"/>
  <c r="J2757" i="1"/>
  <c r="K2757" i="1" s="1"/>
  <c r="L2757" i="1" s="1"/>
  <c r="M2757" i="1" s="1"/>
  <c r="Q2756" i="1"/>
  <c r="R2756" i="1" s="1"/>
  <c r="T2757" i="1"/>
  <c r="D2758" i="1" l="1"/>
  <c r="E2758" i="1" s="1"/>
  <c r="F2759" i="1" s="1"/>
  <c r="O2758" i="1"/>
  <c r="B2687" i="1"/>
  <c r="G2758" i="1"/>
  <c r="H2758" i="1" s="1"/>
  <c r="A2759" i="1"/>
  <c r="I2770" i="1"/>
  <c r="N2757" i="1"/>
  <c r="T2758" i="1"/>
  <c r="J2758" i="1"/>
  <c r="K2758" i="1" s="1"/>
  <c r="L2758" i="1" s="1"/>
  <c r="M2758" i="1" s="1"/>
  <c r="S2758" i="1"/>
  <c r="Q2757" i="1"/>
  <c r="R2757" i="1" s="1"/>
  <c r="C2689" i="1"/>
  <c r="P2688" i="1"/>
  <c r="D2759" i="1" l="1"/>
  <c r="E2759" i="1" s="1"/>
  <c r="F2760" i="1" s="1"/>
  <c r="O2759" i="1"/>
  <c r="B2688" i="1"/>
  <c r="S2759" i="1"/>
  <c r="T2759" i="1"/>
  <c r="J2759" i="1"/>
  <c r="K2759" i="1" s="1"/>
  <c r="L2759" i="1" s="1"/>
  <c r="M2759" i="1" s="1"/>
  <c r="Q2758" i="1"/>
  <c r="R2758" i="1" s="1"/>
  <c r="N2758" i="1"/>
  <c r="C2690" i="1"/>
  <c r="P2689" i="1"/>
  <c r="I2771" i="1"/>
  <c r="A2760" i="1"/>
  <c r="G2759" i="1"/>
  <c r="D2760" i="1" l="1"/>
  <c r="E2760" i="1" s="1"/>
  <c r="F2761" i="1" s="1"/>
  <c r="O2760" i="1"/>
  <c r="B2689" i="1"/>
  <c r="J2760" i="1"/>
  <c r="K2760" i="1" s="1"/>
  <c r="L2760" i="1" s="1"/>
  <c r="M2760" i="1" s="1"/>
  <c r="Q2759" i="1"/>
  <c r="R2759" i="1" s="1"/>
  <c r="T2760" i="1"/>
  <c r="S2760" i="1"/>
  <c r="C2691" i="1"/>
  <c r="P2690" i="1"/>
  <c r="G2760" i="1"/>
  <c r="H2760" i="1" s="1"/>
  <c r="H2759" i="1"/>
  <c r="N2759" i="1" s="1"/>
  <c r="A2761" i="1"/>
  <c r="I2772" i="1"/>
  <c r="D2761" i="1" l="1"/>
  <c r="E2761" i="1" s="1"/>
  <c r="F2762" i="1" s="1"/>
  <c r="O2761" i="1"/>
  <c r="B2690" i="1"/>
  <c r="N2760" i="1"/>
  <c r="Q2760" i="1"/>
  <c r="R2760" i="1" s="1"/>
  <c r="T2761" i="1"/>
  <c r="S2761" i="1"/>
  <c r="J2761" i="1"/>
  <c r="K2761" i="1" s="1"/>
  <c r="L2761" i="1" s="1"/>
  <c r="M2761" i="1" s="1"/>
  <c r="I2773" i="1"/>
  <c r="A2762" i="1"/>
  <c r="G2761" i="1"/>
  <c r="C2692" i="1"/>
  <c r="P2691" i="1"/>
  <c r="D2762" i="1" l="1"/>
  <c r="E2762" i="1" s="1"/>
  <c r="F2763" i="1" s="1"/>
  <c r="O2762" i="1"/>
  <c r="B2691" i="1"/>
  <c r="G2762" i="1"/>
  <c r="H2762" i="1" s="1"/>
  <c r="C2693" i="1"/>
  <c r="P2692" i="1"/>
  <c r="A2763" i="1"/>
  <c r="I2774" i="1"/>
  <c r="J2762" i="1"/>
  <c r="K2762" i="1" s="1"/>
  <c r="L2762" i="1" s="1"/>
  <c r="M2762" i="1" s="1"/>
  <c r="Q2761" i="1"/>
  <c r="R2761" i="1" s="1"/>
  <c r="T2762" i="1"/>
  <c r="S2762" i="1"/>
  <c r="H2761" i="1"/>
  <c r="N2761" i="1" s="1"/>
  <c r="D2763" i="1" l="1"/>
  <c r="E2763" i="1" s="1"/>
  <c r="F2764" i="1" s="1"/>
  <c r="O2763" i="1"/>
  <c r="B2692" i="1"/>
  <c r="N2762" i="1"/>
  <c r="Q2762" i="1"/>
  <c r="R2762" i="1" s="1"/>
  <c r="J2763" i="1"/>
  <c r="K2763" i="1" s="1"/>
  <c r="L2763" i="1" s="1"/>
  <c r="M2763" i="1" s="1"/>
  <c r="T2763" i="1"/>
  <c r="S2763" i="1"/>
  <c r="I2775" i="1"/>
  <c r="C2694" i="1"/>
  <c r="P2693" i="1"/>
  <c r="A2764" i="1"/>
  <c r="G2763" i="1"/>
  <c r="D2764" i="1" l="1"/>
  <c r="E2764" i="1" s="1"/>
  <c r="F2765" i="1" s="1"/>
  <c r="O2764" i="1"/>
  <c r="B2693" i="1"/>
  <c r="G2764" i="1"/>
  <c r="H2764" i="1" s="1"/>
  <c r="H2763" i="1"/>
  <c r="N2763" i="1" s="1"/>
  <c r="I2776" i="1"/>
  <c r="T2764" i="1"/>
  <c r="S2764" i="1"/>
  <c r="J2764" i="1"/>
  <c r="K2764" i="1" s="1"/>
  <c r="L2764" i="1" s="1"/>
  <c r="M2764" i="1" s="1"/>
  <c r="Q2763" i="1"/>
  <c r="R2763" i="1" s="1"/>
  <c r="A2765" i="1"/>
  <c r="C2695" i="1"/>
  <c r="P2694" i="1"/>
  <c r="D2765" i="1" l="1"/>
  <c r="E2765" i="1" s="1"/>
  <c r="F2766" i="1" s="1"/>
  <c r="O2765" i="1"/>
  <c r="B2694" i="1"/>
  <c r="N2764" i="1"/>
  <c r="I2777" i="1"/>
  <c r="T2765" i="1"/>
  <c r="Q2764" i="1"/>
  <c r="R2764" i="1" s="1"/>
  <c r="S2765" i="1"/>
  <c r="J2765" i="1"/>
  <c r="K2765" i="1" s="1"/>
  <c r="L2765" i="1" s="1"/>
  <c r="M2765" i="1" s="1"/>
  <c r="C2696" i="1"/>
  <c r="P2695" i="1"/>
  <c r="A2766" i="1"/>
  <c r="G2765" i="1"/>
  <c r="D2766" i="1" l="1"/>
  <c r="E2766" i="1" s="1"/>
  <c r="F2767" i="1" s="1"/>
  <c r="O2766" i="1"/>
  <c r="B2695" i="1"/>
  <c r="G2766" i="1"/>
  <c r="H2766" i="1" s="1"/>
  <c r="A2767" i="1"/>
  <c r="I2778" i="1"/>
  <c r="C2697" i="1"/>
  <c r="P2696" i="1"/>
  <c r="H2765" i="1"/>
  <c r="N2765" i="1" s="1"/>
  <c r="J2766" i="1"/>
  <c r="K2766" i="1" s="1"/>
  <c r="L2766" i="1" s="1"/>
  <c r="M2766" i="1" s="1"/>
  <c r="S2766" i="1"/>
  <c r="Q2765" i="1"/>
  <c r="R2765" i="1" s="1"/>
  <c r="T2766" i="1"/>
  <c r="D2767" i="1" l="1"/>
  <c r="E2767" i="1" s="1"/>
  <c r="F2768" i="1" s="1"/>
  <c r="O2767" i="1"/>
  <c r="B2696" i="1"/>
  <c r="N2766" i="1"/>
  <c r="I2779" i="1"/>
  <c r="A2768" i="1"/>
  <c r="C2698" i="1"/>
  <c r="P2697" i="1"/>
  <c r="Q2766" i="1"/>
  <c r="R2766" i="1" s="1"/>
  <c r="J2767" i="1"/>
  <c r="K2767" i="1" s="1"/>
  <c r="L2767" i="1" s="1"/>
  <c r="M2767" i="1" s="1"/>
  <c r="S2767" i="1"/>
  <c r="T2767" i="1"/>
  <c r="G2767" i="1"/>
  <c r="D2768" i="1" l="1"/>
  <c r="E2768" i="1" s="1"/>
  <c r="F2769" i="1" s="1"/>
  <c r="O2768" i="1"/>
  <c r="B2697" i="1"/>
  <c r="A2769" i="1"/>
  <c r="T2768" i="1"/>
  <c r="S2768" i="1"/>
  <c r="J2768" i="1"/>
  <c r="K2768" i="1" s="1"/>
  <c r="L2768" i="1" s="1"/>
  <c r="M2768" i="1" s="1"/>
  <c r="Q2767" i="1"/>
  <c r="R2767" i="1" s="1"/>
  <c r="I2780" i="1"/>
  <c r="G2768" i="1"/>
  <c r="C2699" i="1"/>
  <c r="P2698" i="1"/>
  <c r="H2767" i="1"/>
  <c r="N2767" i="1" s="1"/>
  <c r="D2769" i="1" l="1"/>
  <c r="E2769" i="1" s="1"/>
  <c r="F2770" i="1" s="1"/>
  <c r="O2769" i="1"/>
  <c r="B2698" i="1"/>
  <c r="I2781" i="1"/>
  <c r="T2769" i="1"/>
  <c r="Q2768" i="1"/>
  <c r="R2768" i="1" s="1"/>
  <c r="S2769" i="1"/>
  <c r="J2769" i="1"/>
  <c r="K2769" i="1" s="1"/>
  <c r="L2769" i="1" s="1"/>
  <c r="M2769" i="1" s="1"/>
  <c r="C2700" i="1"/>
  <c r="P2699" i="1"/>
  <c r="A2770" i="1"/>
  <c r="G2769" i="1"/>
  <c r="H2768" i="1"/>
  <c r="N2768" i="1" s="1"/>
  <c r="D2770" i="1" l="1"/>
  <c r="E2770" i="1" s="1"/>
  <c r="F2771" i="1" s="1"/>
  <c r="O2770" i="1"/>
  <c r="B2699" i="1"/>
  <c r="G2770" i="1"/>
  <c r="H2770" i="1" s="1"/>
  <c r="T2770" i="1"/>
  <c r="Q2769" i="1"/>
  <c r="R2769" i="1" s="1"/>
  <c r="S2770" i="1"/>
  <c r="J2770" i="1"/>
  <c r="K2770" i="1" s="1"/>
  <c r="L2770" i="1" s="1"/>
  <c r="M2770" i="1" s="1"/>
  <c r="C2701" i="1"/>
  <c r="P2700" i="1"/>
  <c r="A2771" i="1"/>
  <c r="H2769" i="1"/>
  <c r="N2769" i="1" s="1"/>
  <c r="I2782" i="1"/>
  <c r="D2771" i="1" l="1"/>
  <c r="E2771" i="1" s="1"/>
  <c r="F2772" i="1" s="1"/>
  <c r="O2771" i="1"/>
  <c r="B2700" i="1"/>
  <c r="N2770" i="1"/>
  <c r="I2783" i="1"/>
  <c r="A2772" i="1"/>
  <c r="Q2770" i="1"/>
  <c r="R2770" i="1" s="1"/>
  <c r="T2771" i="1"/>
  <c r="J2771" i="1"/>
  <c r="K2771" i="1" s="1"/>
  <c r="L2771" i="1" s="1"/>
  <c r="M2771" i="1" s="1"/>
  <c r="S2771" i="1"/>
  <c r="C2702" i="1"/>
  <c r="P2701" i="1"/>
  <c r="G2771" i="1"/>
  <c r="D2772" i="1" l="1"/>
  <c r="E2772" i="1" s="1"/>
  <c r="F2773" i="1" s="1"/>
  <c r="O2772" i="1"/>
  <c r="B2701" i="1"/>
  <c r="G2772" i="1"/>
  <c r="H2772" i="1" s="1"/>
  <c r="A2773" i="1"/>
  <c r="C2703" i="1"/>
  <c r="P2702" i="1"/>
  <c r="I2784" i="1"/>
  <c r="Q2771" i="1"/>
  <c r="R2771" i="1" s="1"/>
  <c r="T2772" i="1"/>
  <c r="S2772" i="1"/>
  <c r="J2772" i="1"/>
  <c r="K2772" i="1" s="1"/>
  <c r="L2772" i="1" s="1"/>
  <c r="M2772" i="1" s="1"/>
  <c r="H2771" i="1"/>
  <c r="N2771" i="1" s="1"/>
  <c r="D2773" i="1" l="1"/>
  <c r="E2773" i="1" s="1"/>
  <c r="F2774" i="1" s="1"/>
  <c r="O2773" i="1"/>
  <c r="B2702" i="1"/>
  <c r="G2773" i="1"/>
  <c r="H2773" i="1" s="1"/>
  <c r="N2772" i="1"/>
  <c r="Q2772" i="1"/>
  <c r="R2772" i="1" s="1"/>
  <c r="S2773" i="1"/>
  <c r="J2773" i="1"/>
  <c r="K2773" i="1" s="1"/>
  <c r="L2773" i="1" s="1"/>
  <c r="M2773" i="1" s="1"/>
  <c r="T2773" i="1"/>
  <c r="I2785" i="1"/>
  <c r="C2704" i="1"/>
  <c r="P2703" i="1"/>
  <c r="A2774" i="1"/>
  <c r="D2774" i="1" l="1"/>
  <c r="E2774" i="1" s="1"/>
  <c r="F2775" i="1" s="1"/>
  <c r="O2774" i="1"/>
  <c r="B2703" i="1"/>
  <c r="G2774" i="1"/>
  <c r="H2774" i="1" s="1"/>
  <c r="N2773" i="1"/>
  <c r="C2705" i="1"/>
  <c r="P2704" i="1"/>
  <c r="I2786" i="1"/>
  <c r="A2775" i="1"/>
  <c r="J2774" i="1"/>
  <c r="K2774" i="1" s="1"/>
  <c r="L2774" i="1" s="1"/>
  <c r="M2774" i="1" s="1"/>
  <c r="T2774" i="1"/>
  <c r="Q2773" i="1"/>
  <c r="R2773" i="1" s="1"/>
  <c r="S2774" i="1"/>
  <c r="D2775" i="1" l="1"/>
  <c r="E2775" i="1" s="1"/>
  <c r="F2776" i="1" s="1"/>
  <c r="O2775" i="1"/>
  <c r="B2704" i="1"/>
  <c r="J2775" i="1"/>
  <c r="K2775" i="1" s="1"/>
  <c r="L2775" i="1" s="1"/>
  <c r="M2775" i="1" s="1"/>
  <c r="Q2774" i="1"/>
  <c r="R2774" i="1" s="1"/>
  <c r="T2775" i="1"/>
  <c r="S2775" i="1"/>
  <c r="G2775" i="1"/>
  <c r="H2775" i="1" s="1"/>
  <c r="N2774" i="1"/>
  <c r="A2776" i="1"/>
  <c r="I2787" i="1"/>
  <c r="C2706" i="1"/>
  <c r="P2705" i="1"/>
  <c r="D2776" i="1" l="1"/>
  <c r="E2776" i="1" s="1"/>
  <c r="F2777" i="1" s="1"/>
  <c r="O2776" i="1"/>
  <c r="B2705" i="1"/>
  <c r="S2776" i="1"/>
  <c r="T2776" i="1"/>
  <c r="Q2775" i="1"/>
  <c r="R2775" i="1" s="1"/>
  <c r="J2776" i="1"/>
  <c r="K2776" i="1" s="1"/>
  <c r="L2776" i="1" s="1"/>
  <c r="M2776" i="1" s="1"/>
  <c r="C2707" i="1"/>
  <c r="P2706" i="1"/>
  <c r="N2775" i="1"/>
  <c r="I2788" i="1"/>
  <c r="A2777" i="1"/>
  <c r="G2776" i="1"/>
  <c r="D2777" i="1" l="1"/>
  <c r="E2777" i="1" s="1"/>
  <c r="F2778" i="1" s="1"/>
  <c r="O2777" i="1"/>
  <c r="B2706" i="1"/>
  <c r="G2777" i="1"/>
  <c r="H2777" i="1" s="1"/>
  <c r="I2789" i="1"/>
  <c r="C2708" i="1"/>
  <c r="P2707" i="1"/>
  <c r="Q2776" i="1"/>
  <c r="R2776" i="1" s="1"/>
  <c r="T2777" i="1"/>
  <c r="S2777" i="1"/>
  <c r="J2777" i="1"/>
  <c r="K2777" i="1" s="1"/>
  <c r="L2777" i="1" s="1"/>
  <c r="M2777" i="1" s="1"/>
  <c r="A2778" i="1"/>
  <c r="H2776" i="1"/>
  <c r="N2776" i="1" s="1"/>
  <c r="D2778" i="1" l="1"/>
  <c r="E2778" i="1" s="1"/>
  <c r="F2779" i="1" s="1"/>
  <c r="O2778" i="1"/>
  <c r="B2707" i="1"/>
  <c r="N2777" i="1"/>
  <c r="Q2777" i="1"/>
  <c r="R2777" i="1" s="1"/>
  <c r="S2778" i="1"/>
  <c r="J2778" i="1"/>
  <c r="K2778" i="1" s="1"/>
  <c r="L2778" i="1" s="1"/>
  <c r="M2778" i="1" s="1"/>
  <c r="T2778" i="1"/>
  <c r="C2709" i="1"/>
  <c r="P2708" i="1"/>
  <c r="G2778" i="1"/>
  <c r="A2779" i="1"/>
  <c r="I2790" i="1"/>
  <c r="D2779" i="1" l="1"/>
  <c r="E2779" i="1" s="1"/>
  <c r="F2780" i="1" s="1"/>
  <c r="O2779" i="1"/>
  <c r="B2708" i="1"/>
  <c r="A2780" i="1"/>
  <c r="G2779" i="1"/>
  <c r="C2710" i="1"/>
  <c r="P2709" i="1"/>
  <c r="I2791" i="1"/>
  <c r="T2779" i="1"/>
  <c r="J2779" i="1"/>
  <c r="K2779" i="1" s="1"/>
  <c r="L2779" i="1" s="1"/>
  <c r="M2779" i="1" s="1"/>
  <c r="S2779" i="1"/>
  <c r="Q2778" i="1"/>
  <c r="R2778" i="1" s="1"/>
  <c r="H2778" i="1"/>
  <c r="N2778" i="1" s="1"/>
  <c r="D2780" i="1" l="1"/>
  <c r="E2780" i="1" s="1"/>
  <c r="F2781" i="1" s="1"/>
  <c r="O2780" i="1"/>
  <c r="B2709" i="1"/>
  <c r="G2780" i="1"/>
  <c r="H2780" i="1" s="1"/>
  <c r="I2792" i="1"/>
  <c r="C2711" i="1"/>
  <c r="P2710" i="1"/>
  <c r="A2781" i="1"/>
  <c r="H2779" i="1"/>
  <c r="N2779" i="1" s="1"/>
  <c r="S2780" i="1"/>
  <c r="T2780" i="1"/>
  <c r="Q2779" i="1"/>
  <c r="R2779" i="1" s="1"/>
  <c r="J2780" i="1"/>
  <c r="K2780" i="1" s="1"/>
  <c r="L2780" i="1" s="1"/>
  <c r="M2780" i="1" s="1"/>
  <c r="D2781" i="1" l="1"/>
  <c r="E2781" i="1" s="1"/>
  <c r="F2782" i="1" s="1"/>
  <c r="O2781" i="1"/>
  <c r="B2710" i="1"/>
  <c r="N2780" i="1"/>
  <c r="C2712" i="1"/>
  <c r="P2711" i="1"/>
  <c r="J2781" i="1"/>
  <c r="K2781" i="1" s="1"/>
  <c r="L2781" i="1" s="1"/>
  <c r="M2781" i="1" s="1"/>
  <c r="Q2780" i="1"/>
  <c r="R2780" i="1" s="1"/>
  <c r="T2781" i="1"/>
  <c r="S2781" i="1"/>
  <c r="I2793" i="1"/>
  <c r="G2781" i="1"/>
  <c r="H2781" i="1" s="1"/>
  <c r="A2782" i="1"/>
  <c r="D2782" i="1" l="1"/>
  <c r="E2782" i="1" s="1"/>
  <c r="F2783" i="1" s="1"/>
  <c r="O2782" i="1"/>
  <c r="B2711" i="1"/>
  <c r="N2781" i="1"/>
  <c r="I2794" i="1"/>
  <c r="C2713" i="1"/>
  <c r="P2712" i="1"/>
  <c r="A2783" i="1"/>
  <c r="Q2781" i="1"/>
  <c r="R2781" i="1" s="1"/>
  <c r="T2782" i="1"/>
  <c r="S2782" i="1"/>
  <c r="J2782" i="1"/>
  <c r="K2782" i="1" s="1"/>
  <c r="L2782" i="1" s="1"/>
  <c r="M2782" i="1" s="1"/>
  <c r="G2782" i="1"/>
  <c r="D2783" i="1" l="1"/>
  <c r="E2783" i="1" s="1"/>
  <c r="F2784" i="1" s="1"/>
  <c r="O2783" i="1"/>
  <c r="B2712" i="1"/>
  <c r="G2783" i="1"/>
  <c r="H2783" i="1" s="1"/>
  <c r="A2784" i="1"/>
  <c r="C2714" i="1"/>
  <c r="P2713" i="1"/>
  <c r="H2782" i="1"/>
  <c r="N2782" i="1" s="1"/>
  <c r="I2795" i="1"/>
  <c r="Q2782" i="1"/>
  <c r="R2782" i="1" s="1"/>
  <c r="T2783" i="1"/>
  <c r="J2783" i="1"/>
  <c r="K2783" i="1" s="1"/>
  <c r="L2783" i="1" s="1"/>
  <c r="M2783" i="1" s="1"/>
  <c r="S2783" i="1"/>
  <c r="D2784" i="1" l="1"/>
  <c r="E2784" i="1" s="1"/>
  <c r="F2785" i="1" s="1"/>
  <c r="O2784" i="1"/>
  <c r="B2713" i="1"/>
  <c r="I2796" i="1"/>
  <c r="C2715" i="1"/>
  <c r="P2714" i="1"/>
  <c r="A2785" i="1"/>
  <c r="N2783" i="1"/>
  <c r="S2784" i="1"/>
  <c r="T2784" i="1"/>
  <c r="J2784" i="1"/>
  <c r="K2784" i="1" s="1"/>
  <c r="L2784" i="1" s="1"/>
  <c r="M2784" i="1" s="1"/>
  <c r="Q2783" i="1"/>
  <c r="R2783" i="1" s="1"/>
  <c r="G2784" i="1"/>
  <c r="D2785" i="1" l="1"/>
  <c r="E2785" i="1" s="1"/>
  <c r="F2786" i="1" s="1"/>
  <c r="O2785" i="1"/>
  <c r="B2714" i="1"/>
  <c r="G2785" i="1"/>
  <c r="H2785" i="1" s="1"/>
  <c r="H2784" i="1"/>
  <c r="N2784" i="1" s="1"/>
  <c r="J2785" i="1"/>
  <c r="K2785" i="1" s="1"/>
  <c r="L2785" i="1" s="1"/>
  <c r="M2785" i="1" s="1"/>
  <c r="T2785" i="1"/>
  <c r="Q2784" i="1"/>
  <c r="R2784" i="1" s="1"/>
  <c r="S2785" i="1"/>
  <c r="C2716" i="1"/>
  <c r="P2715" i="1"/>
  <c r="A2786" i="1"/>
  <c r="I2797" i="1"/>
  <c r="D2786" i="1" l="1"/>
  <c r="E2786" i="1" s="1"/>
  <c r="F2787" i="1" s="1"/>
  <c r="O2786" i="1"/>
  <c r="B2715" i="1"/>
  <c r="G2786" i="1"/>
  <c r="H2786" i="1" s="1"/>
  <c r="N2785" i="1"/>
  <c r="I2798" i="1"/>
  <c r="J2786" i="1"/>
  <c r="K2786" i="1" s="1"/>
  <c r="L2786" i="1" s="1"/>
  <c r="M2786" i="1" s="1"/>
  <c r="Q2785" i="1"/>
  <c r="R2785" i="1" s="1"/>
  <c r="T2786" i="1"/>
  <c r="S2786" i="1"/>
  <c r="A2787" i="1"/>
  <c r="C2717" i="1"/>
  <c r="P2716" i="1"/>
  <c r="D2787" i="1" l="1"/>
  <c r="E2787" i="1" s="1"/>
  <c r="F2788" i="1" s="1"/>
  <c r="O2787" i="1"/>
  <c r="B2716" i="1"/>
  <c r="N2786" i="1"/>
  <c r="I2799" i="1"/>
  <c r="J2787" i="1"/>
  <c r="K2787" i="1" s="1"/>
  <c r="L2787" i="1" s="1"/>
  <c r="M2787" i="1" s="1"/>
  <c r="S2787" i="1"/>
  <c r="Q2786" i="1"/>
  <c r="R2786" i="1" s="1"/>
  <c r="T2787" i="1"/>
  <c r="G2787" i="1"/>
  <c r="H2787" i="1" s="1"/>
  <c r="C2718" i="1"/>
  <c r="P2717" i="1"/>
  <c r="A2788" i="1"/>
  <c r="D2788" i="1" l="1"/>
  <c r="E2788" i="1" s="1"/>
  <c r="F2789" i="1" s="1"/>
  <c r="O2788" i="1"/>
  <c r="B2717" i="1"/>
  <c r="N2787" i="1"/>
  <c r="I2800" i="1"/>
  <c r="C2719" i="1"/>
  <c r="P2718" i="1"/>
  <c r="A2789" i="1"/>
  <c r="Q2787" i="1"/>
  <c r="R2787" i="1" s="1"/>
  <c r="S2788" i="1"/>
  <c r="T2788" i="1"/>
  <c r="J2788" i="1"/>
  <c r="K2788" i="1" s="1"/>
  <c r="L2788" i="1" s="1"/>
  <c r="M2788" i="1" s="1"/>
  <c r="G2788" i="1"/>
  <c r="H2788" i="1" s="1"/>
  <c r="D2789" i="1" l="1"/>
  <c r="E2789" i="1" s="1"/>
  <c r="F2790" i="1" s="1"/>
  <c r="O2789" i="1"/>
  <c r="B2718" i="1"/>
  <c r="N2788" i="1"/>
  <c r="Q2788" i="1"/>
  <c r="R2788" i="1" s="1"/>
  <c r="J2789" i="1"/>
  <c r="K2789" i="1" s="1"/>
  <c r="L2789" i="1" s="1"/>
  <c r="M2789" i="1" s="1"/>
  <c r="T2789" i="1"/>
  <c r="S2789" i="1"/>
  <c r="I2801" i="1"/>
  <c r="G2789" i="1"/>
  <c r="H2789" i="1" s="1"/>
  <c r="A2790" i="1"/>
  <c r="C2720" i="1"/>
  <c r="P2719" i="1"/>
  <c r="D2790" i="1" l="1"/>
  <c r="E2790" i="1" s="1"/>
  <c r="F2791" i="1" s="1"/>
  <c r="O2790" i="1"/>
  <c r="B2719" i="1"/>
  <c r="N2789" i="1"/>
  <c r="I2802" i="1"/>
  <c r="C2721" i="1"/>
  <c r="P2720" i="1"/>
  <c r="Q2789" i="1"/>
  <c r="R2789" i="1" s="1"/>
  <c r="J2790" i="1"/>
  <c r="K2790" i="1" s="1"/>
  <c r="L2790" i="1" s="1"/>
  <c r="M2790" i="1" s="1"/>
  <c r="T2790" i="1"/>
  <c r="S2790" i="1"/>
  <c r="A2791" i="1"/>
  <c r="G2790" i="1"/>
  <c r="D2791" i="1" l="1"/>
  <c r="E2791" i="1" s="1"/>
  <c r="F2792" i="1" s="1"/>
  <c r="O2791" i="1"/>
  <c r="B2720" i="1"/>
  <c r="G2791" i="1"/>
  <c r="H2791" i="1" s="1"/>
  <c r="I2803" i="1"/>
  <c r="A2792" i="1"/>
  <c r="S2791" i="1"/>
  <c r="J2791" i="1"/>
  <c r="K2791" i="1" s="1"/>
  <c r="L2791" i="1" s="1"/>
  <c r="M2791" i="1" s="1"/>
  <c r="T2791" i="1"/>
  <c r="Q2790" i="1"/>
  <c r="R2790" i="1" s="1"/>
  <c r="H2790" i="1"/>
  <c r="N2790" i="1" s="1"/>
  <c r="C2722" i="1"/>
  <c r="P2721" i="1"/>
  <c r="D2792" i="1" l="1"/>
  <c r="E2792" i="1" s="1"/>
  <c r="F2793" i="1" s="1"/>
  <c r="O2792" i="1"/>
  <c r="B2721" i="1"/>
  <c r="G2792" i="1"/>
  <c r="H2792" i="1" s="1"/>
  <c r="N2791" i="1"/>
  <c r="A2793" i="1"/>
  <c r="T2792" i="1"/>
  <c r="J2792" i="1"/>
  <c r="K2792" i="1" s="1"/>
  <c r="L2792" i="1" s="1"/>
  <c r="M2792" i="1" s="1"/>
  <c r="S2792" i="1"/>
  <c r="Q2791" i="1"/>
  <c r="R2791" i="1" s="1"/>
  <c r="I2804" i="1"/>
  <c r="C2723" i="1"/>
  <c r="P2722" i="1"/>
  <c r="D2793" i="1" l="1"/>
  <c r="E2793" i="1" s="1"/>
  <c r="F2794" i="1" s="1"/>
  <c r="O2793" i="1"/>
  <c r="B2722" i="1"/>
  <c r="I2805" i="1"/>
  <c r="Q2792" i="1"/>
  <c r="R2792" i="1" s="1"/>
  <c r="S2793" i="1"/>
  <c r="J2793" i="1"/>
  <c r="K2793" i="1" s="1"/>
  <c r="L2793" i="1" s="1"/>
  <c r="M2793" i="1" s="1"/>
  <c r="T2793" i="1"/>
  <c r="C2724" i="1"/>
  <c r="P2723" i="1"/>
  <c r="N2792" i="1"/>
  <c r="A2794" i="1"/>
  <c r="G2793" i="1"/>
  <c r="D2794" i="1" l="1"/>
  <c r="E2794" i="1" s="1"/>
  <c r="F2795" i="1" s="1"/>
  <c r="O2794" i="1"/>
  <c r="B2723" i="1"/>
  <c r="G2794" i="1"/>
  <c r="H2794" i="1" s="1"/>
  <c r="Q2793" i="1"/>
  <c r="R2793" i="1" s="1"/>
  <c r="T2794" i="1"/>
  <c r="S2794" i="1"/>
  <c r="J2794" i="1"/>
  <c r="K2794" i="1" s="1"/>
  <c r="L2794" i="1" s="1"/>
  <c r="M2794" i="1" s="1"/>
  <c r="C2725" i="1"/>
  <c r="P2724" i="1"/>
  <c r="A2795" i="1"/>
  <c r="I2806" i="1"/>
  <c r="H2793" i="1"/>
  <c r="N2793" i="1" s="1"/>
  <c r="D2795" i="1" l="1"/>
  <c r="E2795" i="1" s="1"/>
  <c r="F2796" i="1" s="1"/>
  <c r="O2795" i="1"/>
  <c r="B2724" i="1"/>
  <c r="N2794" i="1"/>
  <c r="I2807" i="1"/>
  <c r="A2796" i="1"/>
  <c r="C2726" i="1"/>
  <c r="P2725" i="1"/>
  <c r="Q2794" i="1"/>
  <c r="R2794" i="1" s="1"/>
  <c r="T2795" i="1"/>
  <c r="S2795" i="1"/>
  <c r="J2795" i="1"/>
  <c r="K2795" i="1" s="1"/>
  <c r="L2795" i="1" s="1"/>
  <c r="M2795" i="1" s="1"/>
  <c r="G2795" i="1"/>
  <c r="H2795" i="1" s="1"/>
  <c r="D2796" i="1" l="1"/>
  <c r="E2796" i="1" s="1"/>
  <c r="F2797" i="1" s="1"/>
  <c r="O2796" i="1"/>
  <c r="B2725" i="1"/>
  <c r="Q2795" i="1"/>
  <c r="R2795" i="1" s="1"/>
  <c r="T2796" i="1"/>
  <c r="J2796" i="1"/>
  <c r="K2796" i="1" s="1"/>
  <c r="L2796" i="1" s="1"/>
  <c r="M2796" i="1" s="1"/>
  <c r="S2796" i="1"/>
  <c r="I2808" i="1"/>
  <c r="N2795" i="1"/>
  <c r="A2797" i="1"/>
  <c r="G2796" i="1"/>
  <c r="H2796" i="1" s="1"/>
  <c r="C2727" i="1"/>
  <c r="P2726" i="1"/>
  <c r="D2797" i="1" l="1"/>
  <c r="E2797" i="1" s="1"/>
  <c r="F2798" i="1" s="1"/>
  <c r="O2797" i="1"/>
  <c r="B2726" i="1"/>
  <c r="Q2796" i="1"/>
  <c r="R2796" i="1" s="1"/>
  <c r="J2797" i="1"/>
  <c r="K2797" i="1" s="1"/>
  <c r="L2797" i="1" s="1"/>
  <c r="M2797" i="1" s="1"/>
  <c r="T2797" i="1"/>
  <c r="S2797" i="1"/>
  <c r="C2728" i="1"/>
  <c r="P2727" i="1"/>
  <c r="A2798" i="1"/>
  <c r="I2809" i="1"/>
  <c r="N2796" i="1"/>
  <c r="G2797" i="1"/>
  <c r="D2798" i="1" l="1"/>
  <c r="E2798" i="1" s="1"/>
  <c r="F2799" i="1" s="1"/>
  <c r="O2798" i="1"/>
  <c r="B2727" i="1"/>
  <c r="C2729" i="1"/>
  <c r="P2728" i="1"/>
  <c r="S2798" i="1"/>
  <c r="J2798" i="1"/>
  <c r="K2798" i="1" s="1"/>
  <c r="L2798" i="1" s="1"/>
  <c r="M2798" i="1" s="1"/>
  <c r="T2798" i="1"/>
  <c r="Q2797" i="1"/>
  <c r="R2797" i="1" s="1"/>
  <c r="I2810" i="1"/>
  <c r="G2798" i="1"/>
  <c r="A2799" i="1"/>
  <c r="H2797" i="1"/>
  <c r="N2797" i="1" s="1"/>
  <c r="D2799" i="1" l="1"/>
  <c r="E2799" i="1" s="1"/>
  <c r="F2800" i="1" s="1"/>
  <c r="O2799" i="1"/>
  <c r="B2728" i="1"/>
  <c r="G2799" i="1"/>
  <c r="H2799" i="1" s="1"/>
  <c r="A2800" i="1"/>
  <c r="J2799" i="1"/>
  <c r="K2799" i="1" s="1"/>
  <c r="L2799" i="1" s="1"/>
  <c r="M2799" i="1" s="1"/>
  <c r="T2799" i="1"/>
  <c r="Q2798" i="1"/>
  <c r="R2798" i="1" s="1"/>
  <c r="S2799" i="1"/>
  <c r="C2730" i="1"/>
  <c r="P2729" i="1"/>
  <c r="H2798" i="1"/>
  <c r="N2798" i="1" s="1"/>
  <c r="I2811" i="1"/>
  <c r="D2800" i="1" l="1"/>
  <c r="E2800" i="1" s="1"/>
  <c r="F2801" i="1" s="1"/>
  <c r="O2800" i="1"/>
  <c r="G2800" i="1"/>
  <c r="H2800" i="1" s="1"/>
  <c r="B2729" i="1"/>
  <c r="N2799" i="1"/>
  <c r="I2812" i="1"/>
  <c r="C2731" i="1"/>
  <c r="P2730" i="1"/>
  <c r="T2800" i="1"/>
  <c r="Q2799" i="1"/>
  <c r="R2799" i="1" s="1"/>
  <c r="J2800" i="1"/>
  <c r="K2800" i="1" s="1"/>
  <c r="L2800" i="1" s="1"/>
  <c r="M2800" i="1" s="1"/>
  <c r="S2800" i="1"/>
  <c r="A2801" i="1"/>
  <c r="D2801" i="1" l="1"/>
  <c r="E2801" i="1" s="1"/>
  <c r="F2802" i="1" s="1"/>
  <c r="O2801" i="1"/>
  <c r="B2730" i="1"/>
  <c r="N2800" i="1"/>
  <c r="A2802" i="1"/>
  <c r="I2813" i="1"/>
  <c r="S2801" i="1"/>
  <c r="T2801" i="1"/>
  <c r="Q2800" i="1"/>
  <c r="R2800" i="1" s="1"/>
  <c r="J2801" i="1"/>
  <c r="K2801" i="1" s="1"/>
  <c r="L2801" i="1" s="1"/>
  <c r="M2801" i="1" s="1"/>
  <c r="G2801" i="1"/>
  <c r="C2732" i="1"/>
  <c r="P2731" i="1"/>
  <c r="D2802" i="1" l="1"/>
  <c r="E2802" i="1" s="1"/>
  <c r="F2803" i="1" s="1"/>
  <c r="O2802" i="1"/>
  <c r="B2731" i="1"/>
  <c r="G2802" i="1"/>
  <c r="H2802" i="1" s="1"/>
  <c r="C2733" i="1"/>
  <c r="P2732" i="1"/>
  <c r="H2801" i="1"/>
  <c r="N2801" i="1" s="1"/>
  <c r="A2803" i="1"/>
  <c r="I2814" i="1"/>
  <c r="Q2801" i="1"/>
  <c r="R2801" i="1" s="1"/>
  <c r="T2802" i="1"/>
  <c r="S2802" i="1"/>
  <c r="J2802" i="1"/>
  <c r="K2802" i="1" s="1"/>
  <c r="L2802" i="1" s="1"/>
  <c r="M2802" i="1" s="1"/>
  <c r="D2803" i="1" l="1"/>
  <c r="E2803" i="1" s="1"/>
  <c r="F2804" i="1" s="1"/>
  <c r="O2803" i="1"/>
  <c r="B2732" i="1"/>
  <c r="N2802" i="1"/>
  <c r="T2803" i="1"/>
  <c r="S2803" i="1"/>
  <c r="J2803" i="1"/>
  <c r="K2803" i="1" s="1"/>
  <c r="L2803" i="1" s="1"/>
  <c r="M2803" i="1" s="1"/>
  <c r="Q2802" i="1"/>
  <c r="R2802" i="1" s="1"/>
  <c r="I2815" i="1"/>
  <c r="G2803" i="1"/>
  <c r="H2803" i="1" s="1"/>
  <c r="A2804" i="1"/>
  <c r="C2734" i="1"/>
  <c r="P2733" i="1"/>
  <c r="D2804" i="1" l="1"/>
  <c r="E2804" i="1" s="1"/>
  <c r="F2805" i="1" s="1"/>
  <c r="O2804" i="1"/>
  <c r="B2733" i="1"/>
  <c r="J2804" i="1"/>
  <c r="K2804" i="1" s="1"/>
  <c r="L2804" i="1" s="1"/>
  <c r="M2804" i="1" s="1"/>
  <c r="T2804" i="1"/>
  <c r="S2804" i="1"/>
  <c r="Q2803" i="1"/>
  <c r="R2803" i="1" s="1"/>
  <c r="G2804" i="1"/>
  <c r="H2804" i="1" s="1"/>
  <c r="I2816" i="1"/>
  <c r="C2735" i="1"/>
  <c r="P2734" i="1"/>
  <c r="A2805" i="1"/>
  <c r="N2803" i="1"/>
  <c r="D2805" i="1" l="1"/>
  <c r="E2805" i="1" s="1"/>
  <c r="F2806" i="1" s="1"/>
  <c r="O2805" i="1"/>
  <c r="B2734" i="1"/>
  <c r="C2736" i="1"/>
  <c r="P2735" i="1"/>
  <c r="I2817" i="1"/>
  <c r="N2804" i="1"/>
  <c r="A2806" i="1"/>
  <c r="S2805" i="1"/>
  <c r="T2805" i="1"/>
  <c r="J2805" i="1"/>
  <c r="K2805" i="1" s="1"/>
  <c r="L2805" i="1" s="1"/>
  <c r="M2805" i="1" s="1"/>
  <c r="Q2804" i="1"/>
  <c r="R2804" i="1" s="1"/>
  <c r="G2805" i="1"/>
  <c r="D2806" i="1" l="1"/>
  <c r="E2806" i="1" s="1"/>
  <c r="F2807" i="1" s="1"/>
  <c r="O2806" i="1"/>
  <c r="B2735" i="1"/>
  <c r="G2806" i="1"/>
  <c r="H2806" i="1" s="1"/>
  <c r="A2807" i="1"/>
  <c r="H2805" i="1"/>
  <c r="N2805" i="1" s="1"/>
  <c r="I2818" i="1"/>
  <c r="T2806" i="1"/>
  <c r="S2806" i="1"/>
  <c r="Q2805" i="1"/>
  <c r="R2805" i="1" s="1"/>
  <c r="J2806" i="1"/>
  <c r="K2806" i="1" s="1"/>
  <c r="L2806" i="1" s="1"/>
  <c r="M2806" i="1" s="1"/>
  <c r="C2737" i="1"/>
  <c r="P2736" i="1"/>
  <c r="D2807" i="1" l="1"/>
  <c r="E2807" i="1" s="1"/>
  <c r="F2808" i="1" s="1"/>
  <c r="O2807" i="1"/>
  <c r="B2736" i="1"/>
  <c r="G2807" i="1"/>
  <c r="H2807" i="1" s="1"/>
  <c r="N2806" i="1"/>
  <c r="C2738" i="1"/>
  <c r="P2737" i="1"/>
  <c r="T2807" i="1"/>
  <c r="Q2806" i="1"/>
  <c r="R2806" i="1" s="1"/>
  <c r="S2807" i="1"/>
  <c r="J2807" i="1"/>
  <c r="K2807" i="1" s="1"/>
  <c r="L2807" i="1" s="1"/>
  <c r="M2807" i="1" s="1"/>
  <c r="I2819" i="1"/>
  <c r="A2808" i="1"/>
  <c r="D2808" i="1" l="1"/>
  <c r="E2808" i="1" s="1"/>
  <c r="F2809" i="1" s="1"/>
  <c r="O2808" i="1"/>
  <c r="B2737" i="1"/>
  <c r="N2807" i="1"/>
  <c r="A2809" i="1"/>
  <c r="I2820" i="1"/>
  <c r="C2739" i="1"/>
  <c r="P2738" i="1"/>
  <c r="J2808" i="1"/>
  <c r="K2808" i="1" s="1"/>
  <c r="L2808" i="1" s="1"/>
  <c r="M2808" i="1" s="1"/>
  <c r="S2808" i="1"/>
  <c r="Q2807" i="1"/>
  <c r="R2807" i="1" s="1"/>
  <c r="T2808" i="1"/>
  <c r="G2808" i="1"/>
  <c r="D2809" i="1" l="1"/>
  <c r="E2809" i="1" s="1"/>
  <c r="F2810" i="1" s="1"/>
  <c r="O2809" i="1"/>
  <c r="B2738" i="1"/>
  <c r="G2809" i="1"/>
  <c r="H2809" i="1" s="1"/>
  <c r="H2808" i="1"/>
  <c r="N2808" i="1" s="1"/>
  <c r="I2821" i="1"/>
  <c r="A2810" i="1"/>
  <c r="C2740" i="1"/>
  <c r="P2739" i="1"/>
  <c r="Q2808" i="1"/>
  <c r="R2808" i="1" s="1"/>
  <c r="J2809" i="1"/>
  <c r="K2809" i="1" s="1"/>
  <c r="L2809" i="1" s="1"/>
  <c r="M2809" i="1" s="1"/>
  <c r="T2809" i="1"/>
  <c r="S2809" i="1"/>
  <c r="D2810" i="1" l="1"/>
  <c r="E2810" i="1" s="1"/>
  <c r="F2811" i="1" s="1"/>
  <c r="O2810" i="1"/>
  <c r="B2739" i="1"/>
  <c r="N2809" i="1"/>
  <c r="A2811" i="1"/>
  <c r="J2810" i="1"/>
  <c r="K2810" i="1" s="1"/>
  <c r="L2810" i="1" s="1"/>
  <c r="M2810" i="1" s="1"/>
  <c r="T2810" i="1"/>
  <c r="Q2809" i="1"/>
  <c r="R2809" i="1" s="1"/>
  <c r="S2810" i="1"/>
  <c r="I2822" i="1"/>
  <c r="C2741" i="1"/>
  <c r="P2740" i="1"/>
  <c r="G2810" i="1"/>
  <c r="D2811" i="1" l="1"/>
  <c r="E2811" i="1" s="1"/>
  <c r="F2812" i="1" s="1"/>
  <c r="O2811" i="1"/>
  <c r="G2811" i="1"/>
  <c r="H2811" i="1" s="1"/>
  <c r="B2740" i="1"/>
  <c r="J2811" i="1"/>
  <c r="K2811" i="1" s="1"/>
  <c r="L2811" i="1" s="1"/>
  <c r="M2811" i="1" s="1"/>
  <c r="Q2810" i="1"/>
  <c r="R2810" i="1" s="1"/>
  <c r="T2811" i="1"/>
  <c r="S2811" i="1"/>
  <c r="I2823" i="1"/>
  <c r="A2812" i="1"/>
  <c r="H2810" i="1"/>
  <c r="N2810" i="1" s="1"/>
  <c r="C2742" i="1"/>
  <c r="P2741" i="1"/>
  <c r="D2812" i="1" l="1"/>
  <c r="E2812" i="1" s="1"/>
  <c r="F2813" i="1" s="1"/>
  <c r="O2812" i="1"/>
  <c r="N2811" i="1"/>
  <c r="B2741" i="1"/>
  <c r="I2824" i="1"/>
  <c r="C2743" i="1"/>
  <c r="P2742" i="1"/>
  <c r="Q2811" i="1"/>
  <c r="R2811" i="1" s="1"/>
  <c r="T2812" i="1"/>
  <c r="J2812" i="1"/>
  <c r="K2812" i="1" s="1"/>
  <c r="L2812" i="1" s="1"/>
  <c r="M2812" i="1" s="1"/>
  <c r="S2812" i="1"/>
  <c r="G2812" i="1"/>
  <c r="H2812" i="1" s="1"/>
  <c r="A2813" i="1"/>
  <c r="D2813" i="1" l="1"/>
  <c r="E2813" i="1" s="1"/>
  <c r="F2814" i="1" s="1"/>
  <c r="O2813" i="1"/>
  <c r="B2742" i="1"/>
  <c r="A2814" i="1"/>
  <c r="N2812" i="1"/>
  <c r="I2825" i="1"/>
  <c r="J2813" i="1"/>
  <c r="K2813" i="1" s="1"/>
  <c r="L2813" i="1" s="1"/>
  <c r="M2813" i="1" s="1"/>
  <c r="Q2812" i="1"/>
  <c r="R2812" i="1" s="1"/>
  <c r="T2813" i="1"/>
  <c r="S2813" i="1"/>
  <c r="G2813" i="1"/>
  <c r="C2744" i="1"/>
  <c r="P2743" i="1"/>
  <c r="D2814" i="1" l="1"/>
  <c r="E2814" i="1" s="1"/>
  <c r="F2815" i="1" s="1"/>
  <c r="O2814" i="1"/>
  <c r="B2743" i="1"/>
  <c r="G2814" i="1"/>
  <c r="H2814" i="1" s="1"/>
  <c r="I2826" i="1"/>
  <c r="C2745" i="1"/>
  <c r="P2744" i="1"/>
  <c r="H2813" i="1"/>
  <c r="N2813" i="1" s="1"/>
  <c r="A2815" i="1"/>
  <c r="Q2813" i="1"/>
  <c r="R2813" i="1" s="1"/>
  <c r="S2814" i="1"/>
  <c r="T2814" i="1"/>
  <c r="J2814" i="1"/>
  <c r="K2814" i="1" s="1"/>
  <c r="L2814" i="1" s="1"/>
  <c r="M2814" i="1" s="1"/>
  <c r="D2815" i="1" l="1"/>
  <c r="E2815" i="1" s="1"/>
  <c r="F2816" i="1" s="1"/>
  <c r="O2815" i="1"/>
  <c r="B2744" i="1"/>
  <c r="N2814" i="1"/>
  <c r="T2815" i="1"/>
  <c r="Q2814" i="1"/>
  <c r="R2814" i="1" s="1"/>
  <c r="S2815" i="1"/>
  <c r="J2815" i="1"/>
  <c r="K2815" i="1" s="1"/>
  <c r="L2815" i="1" s="1"/>
  <c r="M2815" i="1" s="1"/>
  <c r="C2746" i="1"/>
  <c r="P2745" i="1"/>
  <c r="I2827" i="1"/>
  <c r="A2816" i="1"/>
  <c r="G2815" i="1"/>
  <c r="H2815" i="1" s="1"/>
  <c r="D2816" i="1" l="1"/>
  <c r="E2816" i="1" s="1"/>
  <c r="F2817" i="1" s="1"/>
  <c r="O2816" i="1"/>
  <c r="B2745" i="1"/>
  <c r="N2815" i="1"/>
  <c r="Q2815" i="1"/>
  <c r="R2815" i="1" s="1"/>
  <c r="T2816" i="1"/>
  <c r="S2816" i="1"/>
  <c r="J2816" i="1"/>
  <c r="K2816" i="1" s="1"/>
  <c r="L2816" i="1" s="1"/>
  <c r="M2816" i="1" s="1"/>
  <c r="I2828" i="1"/>
  <c r="G2816" i="1"/>
  <c r="H2816" i="1" s="1"/>
  <c r="A2817" i="1"/>
  <c r="C2747" i="1"/>
  <c r="P2746" i="1"/>
  <c r="D2817" i="1" l="1"/>
  <c r="E2817" i="1" s="1"/>
  <c r="F2818" i="1" s="1"/>
  <c r="O2817" i="1"/>
  <c r="B2746" i="1"/>
  <c r="G2817" i="1"/>
  <c r="I2829" i="1"/>
  <c r="N2816" i="1"/>
  <c r="T2817" i="1"/>
  <c r="J2817" i="1"/>
  <c r="K2817" i="1" s="1"/>
  <c r="L2817" i="1" s="1"/>
  <c r="M2817" i="1" s="1"/>
  <c r="S2817" i="1"/>
  <c r="Q2816" i="1"/>
  <c r="R2816" i="1" s="1"/>
  <c r="C2748" i="1"/>
  <c r="P2747" i="1"/>
  <c r="A2818" i="1"/>
  <c r="D2818" i="1" l="1"/>
  <c r="E2818" i="1" s="1"/>
  <c r="F2819" i="1" s="1"/>
  <c r="O2818" i="1"/>
  <c r="B2747" i="1"/>
  <c r="I2830" i="1"/>
  <c r="A2819" i="1"/>
  <c r="J2818" i="1"/>
  <c r="K2818" i="1" s="1"/>
  <c r="L2818" i="1" s="1"/>
  <c r="M2818" i="1" s="1"/>
  <c r="Q2817" i="1"/>
  <c r="R2817" i="1" s="1"/>
  <c r="S2818" i="1"/>
  <c r="T2818" i="1"/>
  <c r="C2749" i="1"/>
  <c r="P2748" i="1"/>
  <c r="G2818" i="1"/>
  <c r="H2817" i="1"/>
  <c r="N2817" i="1" s="1"/>
  <c r="D2819" i="1" l="1"/>
  <c r="E2819" i="1" s="1"/>
  <c r="F2820" i="1" s="1"/>
  <c r="O2819" i="1"/>
  <c r="B2748" i="1"/>
  <c r="G2819" i="1"/>
  <c r="H2819" i="1" s="1"/>
  <c r="A2820" i="1"/>
  <c r="H2818" i="1"/>
  <c r="N2818" i="1" s="1"/>
  <c r="C2750" i="1"/>
  <c r="P2749" i="1"/>
  <c r="T2819" i="1"/>
  <c r="S2819" i="1"/>
  <c r="Q2818" i="1"/>
  <c r="R2818" i="1" s="1"/>
  <c r="J2819" i="1"/>
  <c r="K2819" i="1" s="1"/>
  <c r="L2819" i="1" s="1"/>
  <c r="M2819" i="1" s="1"/>
  <c r="I2831" i="1"/>
  <c r="D2820" i="1" l="1"/>
  <c r="E2820" i="1" s="1"/>
  <c r="F2821" i="1" s="1"/>
  <c r="O2820" i="1"/>
  <c r="B2749" i="1"/>
  <c r="N2819" i="1"/>
  <c r="S2820" i="1"/>
  <c r="J2820" i="1"/>
  <c r="K2820" i="1" s="1"/>
  <c r="L2820" i="1" s="1"/>
  <c r="M2820" i="1" s="1"/>
  <c r="Q2819" i="1"/>
  <c r="R2819" i="1" s="1"/>
  <c r="T2820" i="1"/>
  <c r="C2751" i="1"/>
  <c r="P2750" i="1"/>
  <c r="A2821" i="1"/>
  <c r="I2832" i="1"/>
  <c r="G2820" i="1"/>
  <c r="D2821" i="1" l="1"/>
  <c r="E2821" i="1" s="1"/>
  <c r="F2822" i="1" s="1"/>
  <c r="O2821" i="1"/>
  <c r="B2750" i="1"/>
  <c r="C2752" i="1"/>
  <c r="P2751" i="1"/>
  <c r="I2833" i="1"/>
  <c r="Q2820" i="1"/>
  <c r="R2820" i="1" s="1"/>
  <c r="J2821" i="1"/>
  <c r="K2821" i="1" s="1"/>
  <c r="L2821" i="1" s="1"/>
  <c r="M2821" i="1" s="1"/>
  <c r="T2821" i="1"/>
  <c r="S2821" i="1"/>
  <c r="G2821" i="1"/>
  <c r="H2820" i="1"/>
  <c r="N2820" i="1" s="1"/>
  <c r="A2822" i="1"/>
  <c r="D2822" i="1" l="1"/>
  <c r="E2822" i="1" s="1"/>
  <c r="F2823" i="1" s="1"/>
  <c r="O2822" i="1"/>
  <c r="B2751" i="1"/>
  <c r="G2822" i="1"/>
  <c r="H2822" i="1" s="1"/>
  <c r="A2823" i="1"/>
  <c r="I2834" i="1"/>
  <c r="C2753" i="1"/>
  <c r="P2752" i="1"/>
  <c r="B2752" i="1" s="1"/>
  <c r="Q2821" i="1"/>
  <c r="R2821" i="1" s="1"/>
  <c r="S2822" i="1"/>
  <c r="T2822" i="1"/>
  <c r="J2822" i="1"/>
  <c r="K2822" i="1" s="1"/>
  <c r="L2822" i="1" s="1"/>
  <c r="M2822" i="1" s="1"/>
  <c r="H2821" i="1"/>
  <c r="N2821" i="1" s="1"/>
  <c r="D2823" i="1" l="1"/>
  <c r="E2823" i="1" s="1"/>
  <c r="F2824" i="1" s="1"/>
  <c r="O2823" i="1"/>
  <c r="G2823" i="1"/>
  <c r="H2823" i="1" s="1"/>
  <c r="N2822" i="1"/>
  <c r="C2754" i="1"/>
  <c r="P2753" i="1"/>
  <c r="B2753" i="1" s="1"/>
  <c r="A2824" i="1"/>
  <c r="I2835" i="1"/>
  <c r="Q2822" i="1"/>
  <c r="R2822" i="1" s="1"/>
  <c r="S2823" i="1"/>
  <c r="J2823" i="1"/>
  <c r="K2823" i="1" s="1"/>
  <c r="L2823" i="1" s="1"/>
  <c r="M2823" i="1" s="1"/>
  <c r="T2823" i="1"/>
  <c r="D2824" i="1" l="1"/>
  <c r="E2824" i="1" s="1"/>
  <c r="F2825" i="1" s="1"/>
  <c r="O2824" i="1"/>
  <c r="G2824" i="1"/>
  <c r="H2824" i="1" s="1"/>
  <c r="I2836" i="1"/>
  <c r="C2755" i="1"/>
  <c r="P2754" i="1"/>
  <c r="B2754" i="1" s="1"/>
  <c r="N2823" i="1"/>
  <c r="A2825" i="1"/>
  <c r="Q2823" i="1"/>
  <c r="R2823" i="1" s="1"/>
  <c r="J2824" i="1"/>
  <c r="K2824" i="1" s="1"/>
  <c r="L2824" i="1" s="1"/>
  <c r="M2824" i="1" s="1"/>
  <c r="T2824" i="1"/>
  <c r="S2824" i="1"/>
  <c r="D2825" i="1" l="1"/>
  <c r="E2825" i="1" s="1"/>
  <c r="F2826" i="1" s="1"/>
  <c r="O2825" i="1"/>
  <c r="C2756" i="1"/>
  <c r="P2755" i="1"/>
  <c r="B2755" i="1" s="1"/>
  <c r="N2824" i="1"/>
  <c r="I2837" i="1"/>
  <c r="A2826" i="1"/>
  <c r="T2825" i="1"/>
  <c r="J2825" i="1"/>
  <c r="K2825" i="1" s="1"/>
  <c r="L2825" i="1" s="1"/>
  <c r="M2825" i="1" s="1"/>
  <c r="S2825" i="1"/>
  <c r="Q2824" i="1"/>
  <c r="R2824" i="1" s="1"/>
  <c r="G2825" i="1"/>
  <c r="H2825" i="1" s="1"/>
  <c r="D2826" i="1" l="1"/>
  <c r="E2826" i="1" s="1"/>
  <c r="F2827" i="1" s="1"/>
  <c r="O2826" i="1"/>
  <c r="N2825" i="1"/>
  <c r="A2827" i="1"/>
  <c r="Q2825" i="1"/>
  <c r="R2825" i="1" s="1"/>
  <c r="S2826" i="1"/>
  <c r="T2826" i="1"/>
  <c r="J2826" i="1"/>
  <c r="K2826" i="1" s="1"/>
  <c r="L2826" i="1" s="1"/>
  <c r="M2826" i="1" s="1"/>
  <c r="I2838" i="1"/>
  <c r="G2826" i="1"/>
  <c r="C2757" i="1"/>
  <c r="P2756" i="1"/>
  <c r="B2756" i="1" s="1"/>
  <c r="D2827" i="1" l="1"/>
  <c r="E2827" i="1" s="1"/>
  <c r="F2828" i="1" s="1"/>
  <c r="O2827" i="1"/>
  <c r="T2827" i="1"/>
  <c r="S2827" i="1"/>
  <c r="Q2826" i="1"/>
  <c r="R2826" i="1" s="1"/>
  <c r="J2827" i="1"/>
  <c r="K2827" i="1" s="1"/>
  <c r="L2827" i="1" s="1"/>
  <c r="M2827" i="1" s="1"/>
  <c r="I2839" i="1"/>
  <c r="C2758" i="1"/>
  <c r="P2757" i="1"/>
  <c r="B2757" i="1" s="1"/>
  <c r="G2827" i="1"/>
  <c r="H2827" i="1" s="1"/>
  <c r="A2828" i="1"/>
  <c r="H2826" i="1"/>
  <c r="N2826" i="1" s="1"/>
  <c r="D2828" i="1" l="1"/>
  <c r="E2828" i="1" s="1"/>
  <c r="F2829" i="1" s="1"/>
  <c r="O2828" i="1"/>
  <c r="Q2827" i="1"/>
  <c r="R2827" i="1" s="1"/>
  <c r="J2828" i="1"/>
  <c r="K2828" i="1" s="1"/>
  <c r="L2828" i="1" s="1"/>
  <c r="M2828" i="1" s="1"/>
  <c r="T2828" i="1"/>
  <c r="S2828" i="1"/>
  <c r="N2827" i="1"/>
  <c r="C2759" i="1"/>
  <c r="P2758" i="1"/>
  <c r="B2758" i="1" s="1"/>
  <c r="A2829" i="1"/>
  <c r="I2840" i="1"/>
  <c r="G2828" i="1"/>
  <c r="D2829" i="1" l="1"/>
  <c r="E2829" i="1" s="1"/>
  <c r="F2830" i="1" s="1"/>
  <c r="O2829" i="1"/>
  <c r="G2829" i="1"/>
  <c r="H2829" i="1" s="1"/>
  <c r="I2841" i="1"/>
  <c r="H2828" i="1"/>
  <c r="N2828" i="1" s="1"/>
  <c r="T2829" i="1"/>
  <c r="J2829" i="1"/>
  <c r="K2829" i="1" s="1"/>
  <c r="L2829" i="1" s="1"/>
  <c r="M2829" i="1" s="1"/>
  <c r="S2829" i="1"/>
  <c r="Q2828" i="1"/>
  <c r="R2828" i="1" s="1"/>
  <c r="C2760" i="1"/>
  <c r="P2759" i="1"/>
  <c r="B2759" i="1" s="1"/>
  <c r="A2830" i="1"/>
  <c r="D2830" i="1" l="1"/>
  <c r="E2830" i="1" s="1"/>
  <c r="F2831" i="1" s="1"/>
  <c r="O2830" i="1"/>
  <c r="N2829" i="1"/>
  <c r="Q2829" i="1"/>
  <c r="R2829" i="1" s="1"/>
  <c r="S2830" i="1"/>
  <c r="T2830" i="1"/>
  <c r="J2830" i="1"/>
  <c r="K2830" i="1" s="1"/>
  <c r="L2830" i="1" s="1"/>
  <c r="M2830" i="1" s="1"/>
  <c r="A2831" i="1"/>
  <c r="G2830" i="1"/>
  <c r="I2842" i="1"/>
  <c r="C2761" i="1"/>
  <c r="P2760" i="1"/>
  <c r="B2760" i="1" s="1"/>
  <c r="D2831" i="1" l="1"/>
  <c r="E2831" i="1" s="1"/>
  <c r="F2832" i="1" s="1"/>
  <c r="O2831" i="1"/>
  <c r="J2831" i="1"/>
  <c r="K2831" i="1" s="1"/>
  <c r="L2831" i="1" s="1"/>
  <c r="M2831" i="1" s="1"/>
  <c r="T2831" i="1"/>
  <c r="S2831" i="1"/>
  <c r="Q2830" i="1"/>
  <c r="R2830" i="1" s="1"/>
  <c r="C2762" i="1"/>
  <c r="P2761" i="1"/>
  <c r="B2761" i="1" s="1"/>
  <c r="G2831" i="1"/>
  <c r="H2831" i="1" s="1"/>
  <c r="H2830" i="1"/>
  <c r="N2830" i="1" s="1"/>
  <c r="I2843" i="1"/>
  <c r="A2832" i="1"/>
  <c r="D2832" i="1" l="1"/>
  <c r="E2832" i="1" s="1"/>
  <c r="F2833" i="1" s="1"/>
  <c r="O2832" i="1"/>
  <c r="S2832" i="1"/>
  <c r="Q2831" i="1"/>
  <c r="R2831" i="1" s="1"/>
  <c r="J2832" i="1"/>
  <c r="K2832" i="1" s="1"/>
  <c r="L2832" i="1" s="1"/>
  <c r="M2832" i="1" s="1"/>
  <c r="T2832" i="1"/>
  <c r="N2831" i="1"/>
  <c r="G2832" i="1"/>
  <c r="A2833" i="1"/>
  <c r="I2844" i="1"/>
  <c r="C2763" i="1"/>
  <c r="P2762" i="1"/>
  <c r="B2762" i="1" s="1"/>
  <c r="D2833" i="1" l="1"/>
  <c r="E2833" i="1" s="1"/>
  <c r="F2834" i="1" s="1"/>
  <c r="O2833" i="1"/>
  <c r="Q2832" i="1"/>
  <c r="R2832" i="1" s="1"/>
  <c r="T2833" i="1"/>
  <c r="S2833" i="1"/>
  <c r="J2833" i="1"/>
  <c r="K2833" i="1" s="1"/>
  <c r="L2833" i="1" s="1"/>
  <c r="M2833" i="1" s="1"/>
  <c r="G2833" i="1"/>
  <c r="H2833" i="1" s="1"/>
  <c r="C2764" i="1"/>
  <c r="P2763" i="1"/>
  <c r="B2763" i="1" s="1"/>
  <c r="I2845" i="1"/>
  <c r="A2834" i="1"/>
  <c r="H2832" i="1"/>
  <c r="N2832" i="1" s="1"/>
  <c r="D2834" i="1" l="1"/>
  <c r="E2834" i="1" s="1"/>
  <c r="F2835" i="1" s="1"/>
  <c r="O2834" i="1"/>
  <c r="C2765" i="1"/>
  <c r="P2764" i="1"/>
  <c r="B2764" i="1" s="1"/>
  <c r="J2834" i="1"/>
  <c r="K2834" i="1" s="1"/>
  <c r="L2834" i="1" s="1"/>
  <c r="M2834" i="1" s="1"/>
  <c r="Q2833" i="1"/>
  <c r="R2833" i="1" s="1"/>
  <c r="T2834" i="1"/>
  <c r="S2834" i="1"/>
  <c r="N2833" i="1"/>
  <c r="A2835" i="1"/>
  <c r="I2846" i="1"/>
  <c r="G2834" i="1"/>
  <c r="H2834" i="1" s="1"/>
  <c r="D2835" i="1" l="1"/>
  <c r="E2835" i="1" s="1"/>
  <c r="F2836" i="1" s="1"/>
  <c r="O2835" i="1"/>
  <c r="Q2834" i="1"/>
  <c r="R2834" i="1" s="1"/>
  <c r="S2835" i="1"/>
  <c r="J2835" i="1"/>
  <c r="K2835" i="1" s="1"/>
  <c r="L2835" i="1" s="1"/>
  <c r="M2835" i="1" s="1"/>
  <c r="T2835" i="1"/>
  <c r="G2835" i="1"/>
  <c r="H2835" i="1" s="1"/>
  <c r="A2836" i="1"/>
  <c r="N2834" i="1"/>
  <c r="I2847" i="1"/>
  <c r="C2766" i="1"/>
  <c r="P2765" i="1"/>
  <c r="B2765" i="1" s="1"/>
  <c r="D2836" i="1" l="1"/>
  <c r="E2836" i="1" s="1"/>
  <c r="F2837" i="1" s="1"/>
  <c r="O2836" i="1"/>
  <c r="N2835" i="1"/>
  <c r="I2848" i="1"/>
  <c r="T2836" i="1"/>
  <c r="S2836" i="1"/>
  <c r="J2836" i="1"/>
  <c r="K2836" i="1" s="1"/>
  <c r="L2836" i="1" s="1"/>
  <c r="M2836" i="1" s="1"/>
  <c r="Q2835" i="1"/>
  <c r="R2835" i="1" s="1"/>
  <c r="C2767" i="1"/>
  <c r="P2766" i="1"/>
  <c r="B2766" i="1" s="1"/>
  <c r="A2837" i="1"/>
  <c r="G2836" i="1"/>
  <c r="D2837" i="1" l="1"/>
  <c r="E2837" i="1" s="1"/>
  <c r="F2838" i="1" s="1"/>
  <c r="O2837" i="1"/>
  <c r="G2837" i="1"/>
  <c r="H2837" i="1" s="1"/>
  <c r="J2837" i="1"/>
  <c r="K2837" i="1" s="1"/>
  <c r="L2837" i="1" s="1"/>
  <c r="M2837" i="1" s="1"/>
  <c r="Q2836" i="1"/>
  <c r="R2836" i="1" s="1"/>
  <c r="T2837" i="1"/>
  <c r="S2837" i="1"/>
  <c r="I2849" i="1"/>
  <c r="A2838" i="1"/>
  <c r="C2768" i="1"/>
  <c r="P2767" i="1"/>
  <c r="B2767" i="1" s="1"/>
  <c r="H2836" i="1"/>
  <c r="N2836" i="1" s="1"/>
  <c r="D2838" i="1" l="1"/>
  <c r="E2838" i="1" s="1"/>
  <c r="F2839" i="1" s="1"/>
  <c r="O2838" i="1"/>
  <c r="N2837" i="1"/>
  <c r="J2838" i="1"/>
  <c r="K2838" i="1" s="1"/>
  <c r="L2838" i="1" s="1"/>
  <c r="M2838" i="1" s="1"/>
  <c r="S2838" i="1"/>
  <c r="Q2837" i="1"/>
  <c r="R2837" i="1" s="1"/>
  <c r="T2838" i="1"/>
  <c r="G2838" i="1"/>
  <c r="H2838" i="1" s="1"/>
  <c r="C2769" i="1"/>
  <c r="P2768" i="1"/>
  <c r="B2768" i="1" s="1"/>
  <c r="A2839" i="1"/>
  <c r="I2850" i="1"/>
  <c r="D2839" i="1" l="1"/>
  <c r="E2839" i="1" s="1"/>
  <c r="F2840" i="1" s="1"/>
  <c r="O2839" i="1"/>
  <c r="S2839" i="1"/>
  <c r="T2839" i="1"/>
  <c r="Q2838" i="1"/>
  <c r="R2838" i="1" s="1"/>
  <c r="J2839" i="1"/>
  <c r="K2839" i="1" s="1"/>
  <c r="L2839" i="1" s="1"/>
  <c r="M2839" i="1" s="1"/>
  <c r="I2851" i="1"/>
  <c r="A2840" i="1"/>
  <c r="N2838" i="1"/>
  <c r="G2839" i="1"/>
  <c r="C2770" i="1"/>
  <c r="P2769" i="1"/>
  <c r="B2769" i="1" s="1"/>
  <c r="D2840" i="1" l="1"/>
  <c r="E2840" i="1" s="1"/>
  <c r="F2841" i="1" s="1"/>
  <c r="O2840" i="1"/>
  <c r="G2840" i="1"/>
  <c r="H2840" i="1" s="1"/>
  <c r="C2771" i="1"/>
  <c r="P2770" i="1"/>
  <c r="B2770" i="1" s="1"/>
  <c r="Q2839" i="1"/>
  <c r="R2839" i="1" s="1"/>
  <c r="T2840" i="1"/>
  <c r="S2840" i="1"/>
  <c r="J2840" i="1"/>
  <c r="K2840" i="1" s="1"/>
  <c r="L2840" i="1" s="1"/>
  <c r="M2840" i="1" s="1"/>
  <c r="A2841" i="1"/>
  <c r="H2839" i="1"/>
  <c r="N2839" i="1" s="1"/>
  <c r="I2852" i="1"/>
  <c r="D2841" i="1" l="1"/>
  <c r="E2841" i="1" s="1"/>
  <c r="F2842" i="1" s="1"/>
  <c r="O2841" i="1"/>
  <c r="N2840" i="1"/>
  <c r="T2841" i="1"/>
  <c r="Q2840" i="1"/>
  <c r="R2840" i="1" s="1"/>
  <c r="S2841" i="1"/>
  <c r="J2841" i="1"/>
  <c r="K2841" i="1" s="1"/>
  <c r="L2841" i="1" s="1"/>
  <c r="M2841" i="1" s="1"/>
  <c r="C2772" i="1"/>
  <c r="P2771" i="1"/>
  <c r="B2771" i="1" s="1"/>
  <c r="I2853" i="1"/>
  <c r="A2842" i="1"/>
  <c r="G2841" i="1"/>
  <c r="D2842" i="1" l="1"/>
  <c r="E2842" i="1" s="1"/>
  <c r="F2843" i="1" s="1"/>
  <c r="O2842" i="1"/>
  <c r="A2843" i="1"/>
  <c r="Q2841" i="1"/>
  <c r="R2841" i="1" s="1"/>
  <c r="J2842" i="1"/>
  <c r="K2842" i="1" s="1"/>
  <c r="L2842" i="1" s="1"/>
  <c r="M2842" i="1" s="1"/>
  <c r="S2842" i="1"/>
  <c r="T2842" i="1"/>
  <c r="C2773" i="1"/>
  <c r="P2772" i="1"/>
  <c r="B2772" i="1" s="1"/>
  <c r="G2842" i="1"/>
  <c r="H2841" i="1"/>
  <c r="N2841" i="1" s="1"/>
  <c r="I2854" i="1"/>
  <c r="D2843" i="1" l="1"/>
  <c r="E2843" i="1" s="1"/>
  <c r="F2844" i="1" s="1"/>
  <c r="O2843" i="1"/>
  <c r="Q2842" i="1"/>
  <c r="R2842" i="1" s="1"/>
  <c r="S2843" i="1"/>
  <c r="T2843" i="1"/>
  <c r="J2843" i="1"/>
  <c r="K2843" i="1" s="1"/>
  <c r="L2843" i="1" s="1"/>
  <c r="M2843" i="1" s="1"/>
  <c r="I2855" i="1"/>
  <c r="C2774" i="1"/>
  <c r="P2773" i="1"/>
  <c r="B2773" i="1" s="1"/>
  <c r="A2844" i="1"/>
  <c r="G2843" i="1"/>
  <c r="H2842" i="1"/>
  <c r="N2842" i="1" s="1"/>
  <c r="D2844" i="1" l="1"/>
  <c r="E2844" i="1" s="1"/>
  <c r="F2845" i="1" s="1"/>
  <c r="O2844" i="1"/>
  <c r="G2844" i="1"/>
  <c r="H2844" i="1" s="1"/>
  <c r="A2845" i="1"/>
  <c r="C2775" i="1"/>
  <c r="P2774" i="1"/>
  <c r="I2856" i="1"/>
  <c r="Q2843" i="1"/>
  <c r="R2843" i="1" s="1"/>
  <c r="T2844" i="1"/>
  <c r="S2844" i="1"/>
  <c r="J2844" i="1"/>
  <c r="K2844" i="1" s="1"/>
  <c r="L2844" i="1" s="1"/>
  <c r="M2844" i="1" s="1"/>
  <c r="H2843" i="1"/>
  <c r="N2843" i="1" s="1"/>
  <c r="D2845" i="1" l="1"/>
  <c r="E2845" i="1" s="1"/>
  <c r="F2846" i="1" s="1"/>
  <c r="O2845" i="1"/>
  <c r="B2774" i="1"/>
  <c r="T2845" i="1"/>
  <c r="S2845" i="1"/>
  <c r="Q2844" i="1"/>
  <c r="R2844" i="1" s="1"/>
  <c r="J2845" i="1"/>
  <c r="K2845" i="1" s="1"/>
  <c r="L2845" i="1" s="1"/>
  <c r="M2845" i="1" s="1"/>
  <c r="N2844" i="1"/>
  <c r="C2776" i="1"/>
  <c r="P2775" i="1"/>
  <c r="B2775" i="1" s="1"/>
  <c r="I2857" i="1"/>
  <c r="A2846" i="1"/>
  <c r="G2845" i="1"/>
  <c r="H2845" i="1" s="1"/>
  <c r="D2846" i="1" l="1"/>
  <c r="E2846" i="1" s="1"/>
  <c r="F2847" i="1" s="1"/>
  <c r="O2846" i="1"/>
  <c r="Q2845" i="1"/>
  <c r="R2845" i="1" s="1"/>
  <c r="T2846" i="1"/>
  <c r="J2846" i="1"/>
  <c r="K2846" i="1" s="1"/>
  <c r="L2846" i="1" s="1"/>
  <c r="M2846" i="1" s="1"/>
  <c r="S2846" i="1"/>
  <c r="N2845" i="1"/>
  <c r="G2846" i="1"/>
  <c r="H2846" i="1" s="1"/>
  <c r="C2777" i="1"/>
  <c r="P2776" i="1"/>
  <c r="B2776" i="1" s="1"/>
  <c r="A2847" i="1"/>
  <c r="I2858" i="1"/>
  <c r="D2847" i="1" l="1"/>
  <c r="E2847" i="1" s="1"/>
  <c r="F2848" i="1" s="1"/>
  <c r="O2847" i="1"/>
  <c r="I2859" i="1"/>
  <c r="A2848" i="1"/>
  <c r="C2778" i="1"/>
  <c r="P2777" i="1"/>
  <c r="B2777" i="1" s="1"/>
  <c r="N2846" i="1"/>
  <c r="S2847" i="1"/>
  <c r="T2847" i="1"/>
  <c r="J2847" i="1"/>
  <c r="K2847" i="1" s="1"/>
  <c r="L2847" i="1" s="1"/>
  <c r="M2847" i="1" s="1"/>
  <c r="Q2846" i="1"/>
  <c r="R2846" i="1" s="1"/>
  <c r="G2847" i="1"/>
  <c r="D2848" i="1" l="1"/>
  <c r="E2848" i="1" s="1"/>
  <c r="F2849" i="1" s="1"/>
  <c r="O2848" i="1"/>
  <c r="G2848" i="1"/>
  <c r="H2848" i="1" s="1"/>
  <c r="H2847" i="1"/>
  <c r="N2847" i="1" s="1"/>
  <c r="C2779" i="1"/>
  <c r="P2778" i="1"/>
  <c r="B2778" i="1" s="1"/>
  <c r="Q2847" i="1"/>
  <c r="R2847" i="1" s="1"/>
  <c r="J2848" i="1"/>
  <c r="K2848" i="1" s="1"/>
  <c r="L2848" i="1" s="1"/>
  <c r="M2848" i="1" s="1"/>
  <c r="T2848" i="1"/>
  <c r="S2848" i="1"/>
  <c r="A2849" i="1"/>
  <c r="I2860" i="1"/>
  <c r="D2849" i="1" l="1"/>
  <c r="E2849" i="1" s="1"/>
  <c r="F2850" i="1" s="1"/>
  <c r="O2849" i="1"/>
  <c r="N2848" i="1"/>
  <c r="G2849" i="1"/>
  <c r="H2849" i="1" s="1"/>
  <c r="T2849" i="1"/>
  <c r="S2849" i="1"/>
  <c r="Q2848" i="1"/>
  <c r="R2848" i="1" s="1"/>
  <c r="J2849" i="1"/>
  <c r="K2849" i="1" s="1"/>
  <c r="L2849" i="1" s="1"/>
  <c r="M2849" i="1" s="1"/>
  <c r="I2861" i="1"/>
  <c r="A2850" i="1"/>
  <c r="C2780" i="1"/>
  <c r="P2779" i="1"/>
  <c r="B2779" i="1" s="1"/>
  <c r="D2850" i="1" l="1"/>
  <c r="E2850" i="1" s="1"/>
  <c r="F2851" i="1" s="1"/>
  <c r="O2850" i="1"/>
  <c r="Q2849" i="1"/>
  <c r="R2849" i="1" s="1"/>
  <c r="T2850" i="1"/>
  <c r="J2850" i="1"/>
  <c r="K2850" i="1" s="1"/>
  <c r="L2850" i="1" s="1"/>
  <c r="M2850" i="1" s="1"/>
  <c r="S2850" i="1"/>
  <c r="C2781" i="1"/>
  <c r="P2780" i="1"/>
  <c r="B2780" i="1" s="1"/>
  <c r="N2849" i="1"/>
  <c r="A2851" i="1"/>
  <c r="G2850" i="1"/>
  <c r="I2862" i="1"/>
  <c r="D2851" i="1" l="1"/>
  <c r="E2851" i="1" s="1"/>
  <c r="F2852" i="1" s="1"/>
  <c r="O2851" i="1"/>
  <c r="I2863" i="1"/>
  <c r="G2851" i="1"/>
  <c r="H2851" i="1" s="1"/>
  <c r="A2852" i="1"/>
  <c r="H2850" i="1"/>
  <c r="N2850" i="1" s="1"/>
  <c r="J2851" i="1"/>
  <c r="K2851" i="1" s="1"/>
  <c r="L2851" i="1" s="1"/>
  <c r="M2851" i="1" s="1"/>
  <c r="Q2850" i="1"/>
  <c r="R2850" i="1" s="1"/>
  <c r="T2851" i="1"/>
  <c r="S2851" i="1"/>
  <c r="C2782" i="1"/>
  <c r="P2781" i="1"/>
  <c r="B2781" i="1" s="1"/>
  <c r="D2852" i="1" l="1"/>
  <c r="E2852" i="1" s="1"/>
  <c r="F2853" i="1" s="1"/>
  <c r="O2852" i="1"/>
  <c r="A2853" i="1"/>
  <c r="Q2851" i="1"/>
  <c r="R2851" i="1" s="1"/>
  <c r="J2852" i="1"/>
  <c r="K2852" i="1" s="1"/>
  <c r="L2852" i="1" s="1"/>
  <c r="M2852" i="1" s="1"/>
  <c r="T2852" i="1"/>
  <c r="S2852" i="1"/>
  <c r="G2852" i="1"/>
  <c r="C2783" i="1"/>
  <c r="P2782" i="1"/>
  <c r="B2782" i="1" s="1"/>
  <c r="I2864" i="1"/>
  <c r="N2851" i="1"/>
  <c r="D2853" i="1" l="1"/>
  <c r="E2853" i="1" s="1"/>
  <c r="F2854" i="1" s="1"/>
  <c r="O2853" i="1"/>
  <c r="G2853" i="1"/>
  <c r="H2853" i="1" s="1"/>
  <c r="I2865" i="1"/>
  <c r="T2853" i="1"/>
  <c r="Q2852" i="1"/>
  <c r="R2852" i="1" s="1"/>
  <c r="S2853" i="1"/>
  <c r="J2853" i="1"/>
  <c r="K2853" i="1" s="1"/>
  <c r="L2853" i="1" s="1"/>
  <c r="M2853" i="1" s="1"/>
  <c r="C2784" i="1"/>
  <c r="P2783" i="1"/>
  <c r="B2783" i="1" s="1"/>
  <c r="A2854" i="1"/>
  <c r="H2852" i="1"/>
  <c r="N2852" i="1" s="1"/>
  <c r="D2854" i="1" l="1"/>
  <c r="E2854" i="1" s="1"/>
  <c r="F2855" i="1" s="1"/>
  <c r="O2854" i="1"/>
  <c r="N2853" i="1"/>
  <c r="Q2853" i="1"/>
  <c r="R2853" i="1" s="1"/>
  <c r="J2854" i="1"/>
  <c r="K2854" i="1" s="1"/>
  <c r="L2854" i="1" s="1"/>
  <c r="M2854" i="1" s="1"/>
  <c r="S2854" i="1"/>
  <c r="T2854" i="1"/>
  <c r="G2854" i="1"/>
  <c r="I2866" i="1"/>
  <c r="A2855" i="1"/>
  <c r="C2785" i="1"/>
  <c r="P2784" i="1"/>
  <c r="B2784" i="1" s="1"/>
  <c r="D2855" i="1" l="1"/>
  <c r="E2855" i="1" s="1"/>
  <c r="F2856" i="1" s="1"/>
  <c r="O2855" i="1"/>
  <c r="C2786" i="1"/>
  <c r="P2785" i="1"/>
  <c r="B2785" i="1" s="1"/>
  <c r="G2855" i="1"/>
  <c r="I2867" i="1"/>
  <c r="A2856" i="1"/>
  <c r="S2855" i="1"/>
  <c r="T2855" i="1"/>
  <c r="J2855" i="1"/>
  <c r="K2855" i="1" s="1"/>
  <c r="L2855" i="1" s="1"/>
  <c r="M2855" i="1" s="1"/>
  <c r="Q2854" i="1"/>
  <c r="R2854" i="1" s="1"/>
  <c r="H2854" i="1"/>
  <c r="N2854" i="1" s="1"/>
  <c r="D2856" i="1" l="1"/>
  <c r="E2856" i="1" s="1"/>
  <c r="F2857" i="1" s="1"/>
  <c r="O2856" i="1"/>
  <c r="G2856" i="1"/>
  <c r="H2856" i="1" s="1"/>
  <c r="S2856" i="1"/>
  <c r="Q2855" i="1"/>
  <c r="R2855" i="1" s="1"/>
  <c r="J2856" i="1"/>
  <c r="K2856" i="1" s="1"/>
  <c r="L2856" i="1" s="1"/>
  <c r="M2856" i="1" s="1"/>
  <c r="T2856" i="1"/>
  <c r="H2855" i="1"/>
  <c r="N2855" i="1" s="1"/>
  <c r="I2868" i="1"/>
  <c r="A2857" i="1"/>
  <c r="C2787" i="1"/>
  <c r="P2786" i="1"/>
  <c r="B2786" i="1" s="1"/>
  <c r="D2857" i="1" l="1"/>
  <c r="E2857" i="1" s="1"/>
  <c r="F2858" i="1" s="1"/>
  <c r="O2857" i="1"/>
  <c r="G2857" i="1"/>
  <c r="H2857" i="1" s="1"/>
  <c r="N2856" i="1"/>
  <c r="C2788" i="1"/>
  <c r="P2787" i="1"/>
  <c r="B2787" i="1" s="1"/>
  <c r="A2858" i="1"/>
  <c r="J2857" i="1"/>
  <c r="K2857" i="1" s="1"/>
  <c r="L2857" i="1" s="1"/>
  <c r="M2857" i="1" s="1"/>
  <c r="T2857" i="1"/>
  <c r="S2857" i="1"/>
  <c r="Q2856" i="1"/>
  <c r="R2856" i="1" s="1"/>
  <c r="I2869" i="1"/>
  <c r="D2858" i="1" l="1"/>
  <c r="E2858" i="1" s="1"/>
  <c r="F2859" i="1" s="1"/>
  <c r="O2858" i="1"/>
  <c r="T2858" i="1"/>
  <c r="S2858" i="1"/>
  <c r="Q2857" i="1"/>
  <c r="R2857" i="1" s="1"/>
  <c r="J2858" i="1"/>
  <c r="K2858" i="1" s="1"/>
  <c r="L2858" i="1" s="1"/>
  <c r="M2858" i="1" s="1"/>
  <c r="C2789" i="1"/>
  <c r="P2788" i="1"/>
  <c r="B2788" i="1" s="1"/>
  <c r="I2870" i="1"/>
  <c r="A2859" i="1"/>
  <c r="N2857" i="1"/>
  <c r="G2858" i="1"/>
  <c r="H2858" i="1" s="1"/>
  <c r="D2859" i="1" l="1"/>
  <c r="E2859" i="1" s="1"/>
  <c r="F2860" i="1" s="1"/>
  <c r="O2859" i="1"/>
  <c r="Q2858" i="1"/>
  <c r="R2858" i="1" s="1"/>
  <c r="T2859" i="1"/>
  <c r="J2859" i="1"/>
  <c r="K2859" i="1" s="1"/>
  <c r="L2859" i="1" s="1"/>
  <c r="M2859" i="1" s="1"/>
  <c r="S2859" i="1"/>
  <c r="N2858" i="1"/>
  <c r="G2859" i="1"/>
  <c r="I2871" i="1"/>
  <c r="A2860" i="1"/>
  <c r="C2790" i="1"/>
  <c r="P2789" i="1"/>
  <c r="B2789" i="1" s="1"/>
  <c r="D2860" i="1" l="1"/>
  <c r="E2860" i="1" s="1"/>
  <c r="F2861" i="1" s="1"/>
  <c r="O2860" i="1"/>
  <c r="S2860" i="1"/>
  <c r="Q2859" i="1"/>
  <c r="R2859" i="1" s="1"/>
  <c r="J2860" i="1"/>
  <c r="K2860" i="1" s="1"/>
  <c r="L2860" i="1" s="1"/>
  <c r="M2860" i="1" s="1"/>
  <c r="T2860" i="1"/>
  <c r="C2791" i="1"/>
  <c r="P2790" i="1"/>
  <c r="B2790" i="1" s="1"/>
  <c r="A2861" i="1"/>
  <c r="G2860" i="1"/>
  <c r="H2859" i="1"/>
  <c r="N2859" i="1" s="1"/>
  <c r="I2872" i="1"/>
  <c r="D2861" i="1" l="1"/>
  <c r="E2861" i="1" s="1"/>
  <c r="F2862" i="1" s="1"/>
  <c r="O2861" i="1"/>
  <c r="G2861" i="1"/>
  <c r="H2861" i="1" s="1"/>
  <c r="H2860" i="1"/>
  <c r="N2860" i="1" s="1"/>
  <c r="Q2860" i="1"/>
  <c r="R2860" i="1" s="1"/>
  <c r="T2861" i="1"/>
  <c r="S2861" i="1"/>
  <c r="J2861" i="1"/>
  <c r="K2861" i="1" s="1"/>
  <c r="L2861" i="1" s="1"/>
  <c r="M2861" i="1" s="1"/>
  <c r="I2873" i="1"/>
  <c r="A2862" i="1"/>
  <c r="C2792" i="1"/>
  <c r="P2791" i="1"/>
  <c r="B2791" i="1" s="1"/>
  <c r="D2862" i="1" l="1"/>
  <c r="E2862" i="1" s="1"/>
  <c r="F2863" i="1" s="1"/>
  <c r="O2862" i="1"/>
  <c r="G2862" i="1"/>
  <c r="H2862" i="1" s="1"/>
  <c r="N2861" i="1"/>
  <c r="C2793" i="1"/>
  <c r="P2792" i="1"/>
  <c r="B2792" i="1" s="1"/>
  <c r="A2863" i="1"/>
  <c r="T2862" i="1"/>
  <c r="S2862" i="1"/>
  <c r="J2862" i="1"/>
  <c r="K2862" i="1" s="1"/>
  <c r="L2862" i="1" s="1"/>
  <c r="M2862" i="1" s="1"/>
  <c r="Q2861" i="1"/>
  <c r="R2861" i="1" s="1"/>
  <c r="I2874" i="1"/>
  <c r="D2863" i="1" l="1"/>
  <c r="E2863" i="1" s="1"/>
  <c r="F2864" i="1" s="1"/>
  <c r="O2863" i="1"/>
  <c r="N2862" i="1"/>
  <c r="Q2862" i="1"/>
  <c r="R2862" i="1" s="1"/>
  <c r="T2863" i="1"/>
  <c r="S2863" i="1"/>
  <c r="J2863" i="1"/>
  <c r="K2863" i="1" s="1"/>
  <c r="L2863" i="1" s="1"/>
  <c r="M2863" i="1" s="1"/>
  <c r="G2863" i="1"/>
  <c r="I2875" i="1"/>
  <c r="A2864" i="1"/>
  <c r="C2794" i="1"/>
  <c r="P2793" i="1"/>
  <c r="B2793" i="1" s="1"/>
  <c r="D2864" i="1" l="1"/>
  <c r="E2864" i="1" s="1"/>
  <c r="F2865" i="1" s="1"/>
  <c r="O2864" i="1"/>
  <c r="S2864" i="1"/>
  <c r="T2864" i="1"/>
  <c r="J2864" i="1"/>
  <c r="K2864" i="1" s="1"/>
  <c r="L2864" i="1" s="1"/>
  <c r="M2864" i="1" s="1"/>
  <c r="Q2863" i="1"/>
  <c r="R2863" i="1" s="1"/>
  <c r="A2865" i="1"/>
  <c r="C2795" i="1"/>
  <c r="P2794" i="1"/>
  <c r="B2794" i="1" s="1"/>
  <c r="G2864" i="1"/>
  <c r="I2876" i="1"/>
  <c r="H2863" i="1"/>
  <c r="N2863" i="1" s="1"/>
  <c r="D2865" i="1" l="1"/>
  <c r="E2865" i="1" s="1"/>
  <c r="F2866" i="1" s="1"/>
  <c r="O2865" i="1"/>
  <c r="G2865" i="1"/>
  <c r="H2865" i="1" s="1"/>
  <c r="I2877" i="1"/>
  <c r="H2864" i="1"/>
  <c r="N2864" i="1" s="1"/>
  <c r="C2796" i="1"/>
  <c r="P2795" i="1"/>
  <c r="B2795" i="1" s="1"/>
  <c r="A2866" i="1"/>
  <c r="J2865" i="1"/>
  <c r="K2865" i="1" s="1"/>
  <c r="L2865" i="1" s="1"/>
  <c r="M2865" i="1" s="1"/>
  <c r="Q2864" i="1"/>
  <c r="R2864" i="1" s="1"/>
  <c r="T2865" i="1"/>
  <c r="S2865" i="1"/>
  <c r="D2866" i="1" l="1"/>
  <c r="E2866" i="1" s="1"/>
  <c r="F2867" i="1" s="1"/>
  <c r="O2866" i="1"/>
  <c r="A2867" i="1"/>
  <c r="I2878" i="1"/>
  <c r="T2866" i="1"/>
  <c r="S2866" i="1"/>
  <c r="J2866" i="1"/>
  <c r="K2866" i="1" s="1"/>
  <c r="L2866" i="1" s="1"/>
  <c r="M2866" i="1" s="1"/>
  <c r="Q2865" i="1"/>
  <c r="R2865" i="1" s="1"/>
  <c r="G2866" i="1"/>
  <c r="G2867" i="1" s="1"/>
  <c r="C2797" i="1"/>
  <c r="P2796" i="1"/>
  <c r="B2796" i="1" s="1"/>
  <c r="N2865" i="1"/>
  <c r="D2867" i="1" l="1"/>
  <c r="E2867" i="1" s="1"/>
  <c r="F2868" i="1" s="1"/>
  <c r="O2867" i="1"/>
  <c r="H2867" i="1"/>
  <c r="I2879" i="1"/>
  <c r="A2868" i="1"/>
  <c r="G2868" i="1"/>
  <c r="C2798" i="1"/>
  <c r="P2797" i="1"/>
  <c r="B2797" i="1" s="1"/>
  <c r="H2866" i="1"/>
  <c r="N2866" i="1" s="1"/>
  <c r="J2867" i="1"/>
  <c r="K2867" i="1" s="1"/>
  <c r="L2867" i="1" s="1"/>
  <c r="M2867" i="1" s="1"/>
  <c r="S2867" i="1"/>
  <c r="Q2866" i="1"/>
  <c r="R2866" i="1" s="1"/>
  <c r="T2867" i="1"/>
  <c r="D2868" i="1" l="1"/>
  <c r="E2868" i="1" s="1"/>
  <c r="F2869" i="1" s="1"/>
  <c r="O2868" i="1"/>
  <c r="N2867" i="1"/>
  <c r="H2868" i="1"/>
  <c r="A2869" i="1"/>
  <c r="S2868" i="1"/>
  <c r="T2868" i="1"/>
  <c r="J2868" i="1"/>
  <c r="K2868" i="1" s="1"/>
  <c r="L2868" i="1" s="1"/>
  <c r="M2868" i="1" s="1"/>
  <c r="Q2867" i="1"/>
  <c r="R2867" i="1" s="1"/>
  <c r="I2880" i="1"/>
  <c r="C2799" i="1"/>
  <c r="P2798" i="1"/>
  <c r="B2798" i="1" s="1"/>
  <c r="D2869" i="1" l="1"/>
  <c r="E2869" i="1" s="1"/>
  <c r="F2870" i="1" s="1"/>
  <c r="O2869" i="1"/>
  <c r="N2868" i="1"/>
  <c r="T2869" i="1"/>
  <c r="S2869" i="1"/>
  <c r="Q2868" i="1"/>
  <c r="R2868" i="1" s="1"/>
  <c r="J2869" i="1"/>
  <c r="K2869" i="1" s="1"/>
  <c r="L2869" i="1" s="1"/>
  <c r="M2869" i="1" s="1"/>
  <c r="C2800" i="1"/>
  <c r="P2799" i="1"/>
  <c r="B2799" i="1" s="1"/>
  <c r="G2869" i="1"/>
  <c r="H2869" i="1" s="1"/>
  <c r="I2881" i="1"/>
  <c r="A2870" i="1"/>
  <c r="D2870" i="1" l="1"/>
  <c r="E2870" i="1" s="1"/>
  <c r="F2871" i="1" s="1"/>
  <c r="O2870" i="1"/>
  <c r="G2870" i="1"/>
  <c r="H2870" i="1" s="1"/>
  <c r="I2882" i="1"/>
  <c r="C2801" i="1"/>
  <c r="P2800" i="1"/>
  <c r="B2800" i="1" s="1"/>
  <c r="N2869" i="1"/>
  <c r="A2871" i="1"/>
  <c r="Q2869" i="1"/>
  <c r="R2869" i="1" s="1"/>
  <c r="J2870" i="1"/>
  <c r="K2870" i="1" s="1"/>
  <c r="L2870" i="1" s="1"/>
  <c r="M2870" i="1" s="1"/>
  <c r="T2870" i="1"/>
  <c r="S2870" i="1"/>
  <c r="D2871" i="1" l="1"/>
  <c r="E2871" i="1" s="1"/>
  <c r="F2872" i="1" s="1"/>
  <c r="O2871" i="1"/>
  <c r="I2883" i="1"/>
  <c r="N2870" i="1"/>
  <c r="A2872" i="1"/>
  <c r="J2871" i="1"/>
  <c r="K2871" i="1" s="1"/>
  <c r="L2871" i="1" s="1"/>
  <c r="M2871" i="1" s="1"/>
  <c r="S2871" i="1"/>
  <c r="Q2870" i="1"/>
  <c r="R2870" i="1" s="1"/>
  <c r="T2871" i="1"/>
  <c r="C2802" i="1"/>
  <c r="P2801" i="1"/>
  <c r="B2801" i="1" s="1"/>
  <c r="G2871" i="1"/>
  <c r="H2871" i="1" s="1"/>
  <c r="D2872" i="1" l="1"/>
  <c r="E2872" i="1" s="1"/>
  <c r="F2873" i="1" s="1"/>
  <c r="O2872" i="1"/>
  <c r="N2871" i="1"/>
  <c r="Q2871" i="1"/>
  <c r="R2871" i="1" s="1"/>
  <c r="S2872" i="1"/>
  <c r="T2872" i="1"/>
  <c r="J2872" i="1"/>
  <c r="K2872" i="1" s="1"/>
  <c r="L2872" i="1" s="1"/>
  <c r="M2872" i="1" s="1"/>
  <c r="C2803" i="1"/>
  <c r="P2802" i="1"/>
  <c r="B2802" i="1" s="1"/>
  <c r="A2873" i="1"/>
  <c r="I2884" i="1"/>
  <c r="G2872" i="1"/>
  <c r="D2873" i="1" l="1"/>
  <c r="E2873" i="1" s="1"/>
  <c r="F2874" i="1" s="1"/>
  <c r="O2873" i="1"/>
  <c r="T2873" i="1"/>
  <c r="S2873" i="1"/>
  <c r="Q2872" i="1"/>
  <c r="R2872" i="1" s="1"/>
  <c r="J2873" i="1"/>
  <c r="K2873" i="1" s="1"/>
  <c r="L2873" i="1" s="1"/>
  <c r="M2873" i="1" s="1"/>
  <c r="I2885" i="1"/>
  <c r="G2873" i="1"/>
  <c r="H2873" i="1" s="1"/>
  <c r="A2874" i="1"/>
  <c r="C2804" i="1"/>
  <c r="P2803" i="1"/>
  <c r="H2872" i="1"/>
  <c r="N2872" i="1" s="1"/>
  <c r="D2874" i="1" l="1"/>
  <c r="E2874" i="1" s="1"/>
  <c r="F2875" i="1" s="1"/>
  <c r="O2874" i="1"/>
  <c r="B2803" i="1"/>
  <c r="N2873" i="1"/>
  <c r="Q2873" i="1"/>
  <c r="R2873" i="1" s="1"/>
  <c r="J2874" i="1"/>
  <c r="K2874" i="1" s="1"/>
  <c r="L2874" i="1" s="1"/>
  <c r="M2874" i="1" s="1"/>
  <c r="T2874" i="1"/>
  <c r="S2874" i="1"/>
  <c r="A2875" i="1"/>
  <c r="G2874" i="1"/>
  <c r="H2874" i="1" s="1"/>
  <c r="C2805" i="1"/>
  <c r="P2804" i="1"/>
  <c r="B2804" i="1" s="1"/>
  <c r="I2886" i="1"/>
  <c r="D2875" i="1" l="1"/>
  <c r="E2875" i="1" s="1"/>
  <c r="F2876" i="1" s="1"/>
  <c r="O2875" i="1"/>
  <c r="T2875" i="1"/>
  <c r="J2875" i="1"/>
  <c r="K2875" i="1" s="1"/>
  <c r="L2875" i="1" s="1"/>
  <c r="M2875" i="1" s="1"/>
  <c r="S2875" i="1"/>
  <c r="Q2874" i="1"/>
  <c r="R2874" i="1" s="1"/>
  <c r="N2874" i="1"/>
  <c r="G2875" i="1"/>
  <c r="C2806" i="1"/>
  <c r="P2805" i="1"/>
  <c r="B2805" i="1" s="1"/>
  <c r="A2876" i="1"/>
  <c r="I2887" i="1"/>
  <c r="D2876" i="1" l="1"/>
  <c r="E2876" i="1" s="1"/>
  <c r="F2877" i="1" s="1"/>
  <c r="O2876" i="1"/>
  <c r="C2807" i="1"/>
  <c r="P2806" i="1"/>
  <c r="B2806" i="1" s="1"/>
  <c r="G2876" i="1"/>
  <c r="I2888" i="1"/>
  <c r="J2876" i="1"/>
  <c r="K2876" i="1" s="1"/>
  <c r="L2876" i="1" s="1"/>
  <c r="M2876" i="1" s="1"/>
  <c r="Q2875" i="1"/>
  <c r="R2875" i="1" s="1"/>
  <c r="T2876" i="1"/>
  <c r="S2876" i="1"/>
  <c r="A2877" i="1"/>
  <c r="H2875" i="1"/>
  <c r="N2875" i="1" s="1"/>
  <c r="D2877" i="1" l="1"/>
  <c r="E2877" i="1" s="1"/>
  <c r="F2878" i="1" s="1"/>
  <c r="O2877" i="1"/>
  <c r="A2878" i="1"/>
  <c r="G2877" i="1"/>
  <c r="H2876" i="1"/>
  <c r="N2876" i="1" s="1"/>
  <c r="T2877" i="1"/>
  <c r="S2877" i="1"/>
  <c r="Q2876" i="1"/>
  <c r="R2876" i="1" s="1"/>
  <c r="J2877" i="1"/>
  <c r="K2877" i="1" s="1"/>
  <c r="L2877" i="1" s="1"/>
  <c r="M2877" i="1" s="1"/>
  <c r="I2889" i="1"/>
  <c r="C2808" i="1"/>
  <c r="P2807" i="1"/>
  <c r="B2807" i="1" s="1"/>
  <c r="D2878" i="1" l="1"/>
  <c r="E2878" i="1" s="1"/>
  <c r="F2879" i="1" s="1"/>
  <c r="O2878" i="1"/>
  <c r="G2878" i="1"/>
  <c r="H2878" i="1" s="1"/>
  <c r="A2879" i="1"/>
  <c r="I2890" i="1"/>
  <c r="C2809" i="1"/>
  <c r="P2808" i="1"/>
  <c r="B2808" i="1" s="1"/>
  <c r="H2877" i="1"/>
  <c r="N2877" i="1" s="1"/>
  <c r="J2878" i="1"/>
  <c r="K2878" i="1" s="1"/>
  <c r="L2878" i="1" s="1"/>
  <c r="M2878" i="1" s="1"/>
  <c r="Q2877" i="1"/>
  <c r="R2877" i="1" s="1"/>
  <c r="T2878" i="1"/>
  <c r="S2878" i="1"/>
  <c r="D2879" i="1" l="1"/>
  <c r="E2879" i="1" s="1"/>
  <c r="F2880" i="1" s="1"/>
  <c r="O2879" i="1"/>
  <c r="G2879" i="1"/>
  <c r="H2879" i="1" s="1"/>
  <c r="N2878" i="1"/>
  <c r="T2879" i="1"/>
  <c r="J2879" i="1"/>
  <c r="K2879" i="1" s="1"/>
  <c r="L2879" i="1" s="1"/>
  <c r="M2879" i="1" s="1"/>
  <c r="S2879" i="1"/>
  <c r="Q2878" i="1"/>
  <c r="R2878" i="1" s="1"/>
  <c r="I2891" i="1"/>
  <c r="C2810" i="1"/>
  <c r="P2809" i="1"/>
  <c r="B2809" i="1" s="1"/>
  <c r="A2880" i="1"/>
  <c r="D2880" i="1" l="1"/>
  <c r="E2880" i="1" s="1"/>
  <c r="F2881" i="1" s="1"/>
  <c r="O2880" i="1"/>
  <c r="N2879" i="1"/>
  <c r="A2881" i="1"/>
  <c r="J2880" i="1"/>
  <c r="K2880" i="1" s="1"/>
  <c r="L2880" i="1" s="1"/>
  <c r="M2880" i="1" s="1"/>
  <c r="S2880" i="1"/>
  <c r="Q2879" i="1"/>
  <c r="R2879" i="1" s="1"/>
  <c r="T2880" i="1"/>
  <c r="I2892" i="1"/>
  <c r="C2811" i="1"/>
  <c r="P2810" i="1"/>
  <c r="B2810" i="1" s="1"/>
  <c r="G2880" i="1"/>
  <c r="D2881" i="1" l="1"/>
  <c r="E2881" i="1" s="1"/>
  <c r="F2882" i="1" s="1"/>
  <c r="O2881" i="1"/>
  <c r="G2881" i="1"/>
  <c r="H2881" i="1" s="1"/>
  <c r="T2881" i="1"/>
  <c r="S2881" i="1"/>
  <c r="Q2880" i="1"/>
  <c r="R2880" i="1" s="1"/>
  <c r="J2881" i="1"/>
  <c r="K2881" i="1" s="1"/>
  <c r="L2881" i="1" s="1"/>
  <c r="M2881" i="1" s="1"/>
  <c r="C2812" i="1"/>
  <c r="P2811" i="1"/>
  <c r="B2811" i="1" s="1"/>
  <c r="H2880" i="1"/>
  <c r="N2880" i="1" s="1"/>
  <c r="I2893" i="1"/>
  <c r="A2882" i="1"/>
  <c r="D2882" i="1" l="1"/>
  <c r="E2882" i="1" s="1"/>
  <c r="F2883" i="1" s="1"/>
  <c r="O2882" i="1"/>
  <c r="G2882" i="1"/>
  <c r="H2882" i="1" s="1"/>
  <c r="N2881" i="1"/>
  <c r="I2894" i="1"/>
  <c r="A2883" i="1"/>
  <c r="T2882" i="1"/>
  <c r="S2882" i="1"/>
  <c r="Q2881" i="1"/>
  <c r="R2881" i="1" s="1"/>
  <c r="J2882" i="1"/>
  <c r="K2882" i="1" s="1"/>
  <c r="L2882" i="1" s="1"/>
  <c r="M2882" i="1" s="1"/>
  <c r="C2813" i="1"/>
  <c r="P2812" i="1"/>
  <c r="B2812" i="1" s="1"/>
  <c r="D2883" i="1" l="1"/>
  <c r="E2883" i="1" s="1"/>
  <c r="F2884" i="1" s="1"/>
  <c r="O2883" i="1"/>
  <c r="C2814" i="1"/>
  <c r="P2813" i="1"/>
  <c r="B2813" i="1" s="1"/>
  <c r="N2882" i="1"/>
  <c r="Q2882" i="1"/>
  <c r="R2882" i="1" s="1"/>
  <c r="T2883" i="1"/>
  <c r="S2883" i="1"/>
  <c r="J2883" i="1"/>
  <c r="K2883" i="1" s="1"/>
  <c r="L2883" i="1" s="1"/>
  <c r="M2883" i="1" s="1"/>
  <c r="A2884" i="1"/>
  <c r="I2895" i="1"/>
  <c r="G2883" i="1"/>
  <c r="D2884" i="1" l="1"/>
  <c r="E2884" i="1" s="1"/>
  <c r="F2885" i="1" s="1"/>
  <c r="O2884" i="1"/>
  <c r="G2884" i="1"/>
  <c r="H2884" i="1" s="1"/>
  <c r="A2885" i="1"/>
  <c r="H2883" i="1"/>
  <c r="N2883" i="1" s="1"/>
  <c r="I2896" i="1"/>
  <c r="J2884" i="1"/>
  <c r="K2884" i="1" s="1"/>
  <c r="L2884" i="1" s="1"/>
  <c r="M2884" i="1" s="1"/>
  <c r="S2884" i="1"/>
  <c r="Q2883" i="1"/>
  <c r="R2883" i="1" s="1"/>
  <c r="T2884" i="1"/>
  <c r="C2815" i="1"/>
  <c r="P2814" i="1"/>
  <c r="B2814" i="1" s="1"/>
  <c r="D2885" i="1" l="1"/>
  <c r="E2885" i="1" s="1"/>
  <c r="F2886" i="1" s="1"/>
  <c r="O2885" i="1"/>
  <c r="N2884" i="1"/>
  <c r="I2897" i="1"/>
  <c r="C2816" i="1"/>
  <c r="P2815" i="1"/>
  <c r="B2815" i="1" s="1"/>
  <c r="A2886" i="1"/>
  <c r="Q2884" i="1"/>
  <c r="R2884" i="1" s="1"/>
  <c r="S2885" i="1"/>
  <c r="T2885" i="1"/>
  <c r="J2885" i="1"/>
  <c r="K2885" i="1" s="1"/>
  <c r="L2885" i="1" s="1"/>
  <c r="M2885" i="1" s="1"/>
  <c r="G2885" i="1"/>
  <c r="D2886" i="1" l="1"/>
  <c r="E2886" i="1" s="1"/>
  <c r="F2887" i="1" s="1"/>
  <c r="O2886" i="1"/>
  <c r="T2886" i="1"/>
  <c r="S2886" i="1"/>
  <c r="Q2885" i="1"/>
  <c r="R2885" i="1" s="1"/>
  <c r="J2886" i="1"/>
  <c r="K2886" i="1" s="1"/>
  <c r="L2886" i="1" s="1"/>
  <c r="M2886" i="1" s="1"/>
  <c r="C2817" i="1"/>
  <c r="P2816" i="1"/>
  <c r="B2816" i="1" s="1"/>
  <c r="A2887" i="1"/>
  <c r="G2886" i="1"/>
  <c r="H2885" i="1"/>
  <c r="N2885" i="1" s="1"/>
  <c r="I2898" i="1"/>
  <c r="D2887" i="1" l="1"/>
  <c r="E2887" i="1" s="1"/>
  <c r="F2888" i="1" s="1"/>
  <c r="O2887" i="1"/>
  <c r="G2887" i="1"/>
  <c r="H2887" i="1" s="1"/>
  <c r="H2886" i="1"/>
  <c r="N2886" i="1" s="1"/>
  <c r="I2899" i="1"/>
  <c r="A2888" i="1"/>
  <c r="Q2886" i="1"/>
  <c r="R2886" i="1" s="1"/>
  <c r="S2887" i="1"/>
  <c r="J2887" i="1"/>
  <c r="K2887" i="1" s="1"/>
  <c r="L2887" i="1" s="1"/>
  <c r="M2887" i="1" s="1"/>
  <c r="T2887" i="1"/>
  <c r="C2818" i="1"/>
  <c r="P2817" i="1"/>
  <c r="B2817" i="1" s="1"/>
  <c r="D2888" i="1" l="1"/>
  <c r="E2888" i="1" s="1"/>
  <c r="F2889" i="1" s="1"/>
  <c r="O2888" i="1"/>
  <c r="G2888" i="1"/>
  <c r="H2888" i="1" s="1"/>
  <c r="N2887" i="1"/>
  <c r="C2819" i="1"/>
  <c r="P2818" i="1"/>
  <c r="B2818" i="1" s="1"/>
  <c r="T2888" i="1"/>
  <c r="J2888" i="1"/>
  <c r="K2888" i="1" s="1"/>
  <c r="L2888" i="1" s="1"/>
  <c r="M2888" i="1" s="1"/>
  <c r="S2888" i="1"/>
  <c r="Q2887" i="1"/>
  <c r="R2887" i="1" s="1"/>
  <c r="A2889" i="1"/>
  <c r="I2900" i="1"/>
  <c r="D2889" i="1" l="1"/>
  <c r="E2889" i="1" s="1"/>
  <c r="F2890" i="1" s="1"/>
  <c r="O2889" i="1"/>
  <c r="G2889" i="1"/>
  <c r="H2889" i="1" s="1"/>
  <c r="C2820" i="1"/>
  <c r="P2819" i="1"/>
  <c r="B2819" i="1" s="1"/>
  <c r="A2890" i="1"/>
  <c r="N2888" i="1"/>
  <c r="J2889" i="1"/>
  <c r="K2889" i="1" s="1"/>
  <c r="L2889" i="1" s="1"/>
  <c r="M2889" i="1" s="1"/>
  <c r="Q2888" i="1"/>
  <c r="R2888" i="1" s="1"/>
  <c r="S2889" i="1"/>
  <c r="T2889" i="1"/>
  <c r="I2901" i="1"/>
  <c r="D2890" i="1" l="1"/>
  <c r="E2890" i="1" s="1"/>
  <c r="F2891" i="1" s="1"/>
  <c r="O2890" i="1"/>
  <c r="I2902" i="1"/>
  <c r="A2891" i="1"/>
  <c r="C2821" i="1"/>
  <c r="P2820" i="1"/>
  <c r="B2820" i="1" s="1"/>
  <c r="T2890" i="1"/>
  <c r="S2890" i="1"/>
  <c r="Q2889" i="1"/>
  <c r="R2889" i="1" s="1"/>
  <c r="J2890" i="1"/>
  <c r="K2890" i="1" s="1"/>
  <c r="L2890" i="1" s="1"/>
  <c r="M2890" i="1" s="1"/>
  <c r="N2889" i="1"/>
  <c r="G2890" i="1"/>
  <c r="H2890" i="1" s="1"/>
  <c r="D2891" i="1" l="1"/>
  <c r="E2891" i="1" s="1"/>
  <c r="F2892" i="1" s="1"/>
  <c r="O2891" i="1"/>
  <c r="N2890" i="1"/>
  <c r="C2822" i="1"/>
  <c r="P2821" i="1"/>
  <c r="B2821" i="1" s="1"/>
  <c r="T2891" i="1"/>
  <c r="Q2890" i="1"/>
  <c r="R2890" i="1" s="1"/>
  <c r="S2891" i="1"/>
  <c r="J2891" i="1"/>
  <c r="K2891" i="1" s="1"/>
  <c r="L2891" i="1" s="1"/>
  <c r="M2891" i="1" s="1"/>
  <c r="A2892" i="1"/>
  <c r="G2891" i="1"/>
  <c r="I2903" i="1"/>
  <c r="D2892" i="1" l="1"/>
  <c r="E2892" i="1" s="1"/>
  <c r="F2893" i="1" s="1"/>
  <c r="O2892" i="1"/>
  <c r="I2904" i="1"/>
  <c r="G2892" i="1"/>
  <c r="C2823" i="1"/>
  <c r="P2822" i="1"/>
  <c r="B2822" i="1" s="1"/>
  <c r="A2893" i="1"/>
  <c r="Q2891" i="1"/>
  <c r="R2891" i="1" s="1"/>
  <c r="T2892" i="1"/>
  <c r="J2892" i="1"/>
  <c r="K2892" i="1" s="1"/>
  <c r="L2892" i="1" s="1"/>
  <c r="M2892" i="1" s="1"/>
  <c r="S2892" i="1"/>
  <c r="H2891" i="1"/>
  <c r="N2891" i="1" s="1"/>
  <c r="D2893" i="1" l="1"/>
  <c r="E2893" i="1" s="1"/>
  <c r="F2894" i="1" s="1"/>
  <c r="O2893" i="1"/>
  <c r="S2893" i="1"/>
  <c r="T2893" i="1"/>
  <c r="Q2892" i="1"/>
  <c r="R2892" i="1" s="1"/>
  <c r="J2893" i="1"/>
  <c r="K2893" i="1" s="1"/>
  <c r="L2893" i="1" s="1"/>
  <c r="M2893" i="1" s="1"/>
  <c r="C2824" i="1"/>
  <c r="P2823" i="1"/>
  <c r="B2823" i="1" s="1"/>
  <c r="G2893" i="1"/>
  <c r="H2893" i="1" s="1"/>
  <c r="A2894" i="1"/>
  <c r="H2892" i="1"/>
  <c r="N2892" i="1" s="1"/>
  <c r="I2905" i="1"/>
  <c r="D2894" i="1" l="1"/>
  <c r="E2894" i="1" s="1"/>
  <c r="F2895" i="1" s="1"/>
  <c r="O2894" i="1"/>
  <c r="N2893" i="1"/>
  <c r="I2906" i="1"/>
  <c r="G2894" i="1"/>
  <c r="Q2893" i="1"/>
  <c r="R2893" i="1" s="1"/>
  <c r="S2894" i="1"/>
  <c r="J2894" i="1"/>
  <c r="K2894" i="1" s="1"/>
  <c r="L2894" i="1" s="1"/>
  <c r="M2894" i="1" s="1"/>
  <c r="T2894" i="1"/>
  <c r="A2895" i="1"/>
  <c r="C2825" i="1"/>
  <c r="P2824" i="1"/>
  <c r="B2824" i="1" s="1"/>
  <c r="D2895" i="1" l="1"/>
  <c r="E2895" i="1" s="1"/>
  <c r="F2896" i="1" s="1"/>
  <c r="O2895" i="1"/>
  <c r="C2826" i="1"/>
  <c r="P2825" i="1"/>
  <c r="B2825" i="1" s="1"/>
  <c r="G2895" i="1"/>
  <c r="H2895" i="1" s="1"/>
  <c r="T2895" i="1"/>
  <c r="S2895" i="1"/>
  <c r="J2895" i="1"/>
  <c r="K2895" i="1" s="1"/>
  <c r="L2895" i="1" s="1"/>
  <c r="M2895" i="1" s="1"/>
  <c r="Q2894" i="1"/>
  <c r="R2894" i="1" s="1"/>
  <c r="A2896" i="1"/>
  <c r="H2894" i="1"/>
  <c r="N2894" i="1" s="1"/>
  <c r="I2907" i="1"/>
  <c r="D2896" i="1" l="1"/>
  <c r="E2896" i="1" s="1"/>
  <c r="F2897" i="1" s="1"/>
  <c r="O2896" i="1"/>
  <c r="N2895" i="1"/>
  <c r="J2896" i="1"/>
  <c r="K2896" i="1" s="1"/>
  <c r="L2896" i="1" s="1"/>
  <c r="M2896" i="1" s="1"/>
  <c r="S2896" i="1"/>
  <c r="Q2895" i="1"/>
  <c r="R2895" i="1" s="1"/>
  <c r="T2896" i="1"/>
  <c r="G2896" i="1"/>
  <c r="H2896" i="1" s="1"/>
  <c r="I2908" i="1"/>
  <c r="A2897" i="1"/>
  <c r="C2827" i="1"/>
  <c r="P2826" i="1"/>
  <c r="B2826" i="1" s="1"/>
  <c r="D2897" i="1" l="1"/>
  <c r="E2897" i="1" s="1"/>
  <c r="F2898" i="1" s="1"/>
  <c r="O2897" i="1"/>
  <c r="I2909" i="1"/>
  <c r="A2898" i="1"/>
  <c r="G2897" i="1"/>
  <c r="C2828" i="1"/>
  <c r="P2827" i="1"/>
  <c r="B2827" i="1" s="1"/>
  <c r="N2896" i="1"/>
  <c r="Q2896" i="1"/>
  <c r="R2896" i="1" s="1"/>
  <c r="T2897" i="1"/>
  <c r="S2897" i="1"/>
  <c r="J2897" i="1"/>
  <c r="K2897" i="1" s="1"/>
  <c r="L2897" i="1" s="1"/>
  <c r="M2897" i="1" s="1"/>
  <c r="D2898" i="1" l="1"/>
  <c r="E2898" i="1" s="1"/>
  <c r="F2899" i="1" s="1"/>
  <c r="O2898" i="1"/>
  <c r="I2910" i="1"/>
  <c r="A2899" i="1"/>
  <c r="J2898" i="1"/>
  <c r="K2898" i="1" s="1"/>
  <c r="L2898" i="1" s="1"/>
  <c r="M2898" i="1" s="1"/>
  <c r="Q2897" i="1"/>
  <c r="R2897" i="1" s="1"/>
  <c r="T2898" i="1"/>
  <c r="S2898" i="1"/>
  <c r="C2829" i="1"/>
  <c r="P2828" i="1"/>
  <c r="B2828" i="1" s="1"/>
  <c r="G2898" i="1"/>
  <c r="H2897" i="1"/>
  <c r="N2897" i="1" s="1"/>
  <c r="D2899" i="1" l="1"/>
  <c r="E2899" i="1" s="1"/>
  <c r="F2900" i="1" s="1"/>
  <c r="O2899" i="1"/>
  <c r="G2899" i="1"/>
  <c r="H2899" i="1" s="1"/>
  <c r="A2900" i="1"/>
  <c r="Q2898" i="1"/>
  <c r="R2898" i="1" s="1"/>
  <c r="T2899" i="1"/>
  <c r="S2899" i="1"/>
  <c r="J2899" i="1"/>
  <c r="K2899" i="1" s="1"/>
  <c r="L2899" i="1" s="1"/>
  <c r="M2899" i="1" s="1"/>
  <c r="I2911" i="1"/>
  <c r="C2830" i="1"/>
  <c r="P2829" i="1"/>
  <c r="B2829" i="1" s="1"/>
  <c r="H2898" i="1"/>
  <c r="N2898" i="1" s="1"/>
  <c r="D2900" i="1" l="1"/>
  <c r="E2900" i="1" s="1"/>
  <c r="F2901" i="1" s="1"/>
  <c r="O2900" i="1"/>
  <c r="N2899" i="1"/>
  <c r="J2900" i="1"/>
  <c r="K2900" i="1" s="1"/>
  <c r="L2900" i="1" s="1"/>
  <c r="M2900" i="1" s="1"/>
  <c r="S2900" i="1"/>
  <c r="Q2899" i="1"/>
  <c r="R2899" i="1" s="1"/>
  <c r="T2900" i="1"/>
  <c r="G2900" i="1"/>
  <c r="H2900" i="1" s="1"/>
  <c r="I2912" i="1"/>
  <c r="C2831" i="1"/>
  <c r="P2830" i="1"/>
  <c r="B2830" i="1" s="1"/>
  <c r="A2901" i="1"/>
  <c r="D2901" i="1" l="1"/>
  <c r="O2901" i="1"/>
  <c r="C2832" i="1"/>
  <c r="P2831" i="1"/>
  <c r="B2831" i="1" s="1"/>
  <c r="G2901" i="1"/>
  <c r="Q2900" i="1"/>
  <c r="R2900" i="1" s="1"/>
  <c r="J2901" i="1"/>
  <c r="K2901" i="1" s="1"/>
  <c r="L2901" i="1" s="1"/>
  <c r="M2901" i="1" s="1"/>
  <c r="T2901" i="1"/>
  <c r="S2901" i="1"/>
  <c r="E2901" i="1"/>
  <c r="F2902" i="1" s="1"/>
  <c r="A2902" i="1"/>
  <c r="N2900" i="1"/>
  <c r="I2913" i="1"/>
  <c r="D2902" i="1" l="1"/>
  <c r="O2902" i="1"/>
  <c r="G2902" i="1"/>
  <c r="H2902" i="1" s="1"/>
  <c r="I2914" i="1"/>
  <c r="J2902" i="1"/>
  <c r="K2902" i="1" s="1"/>
  <c r="L2902" i="1" s="1"/>
  <c r="M2902" i="1" s="1"/>
  <c r="Q2901" i="1"/>
  <c r="R2901" i="1" s="1"/>
  <c r="S2902" i="1"/>
  <c r="T2902" i="1"/>
  <c r="C2833" i="1"/>
  <c r="P2832" i="1"/>
  <c r="B2832" i="1" s="1"/>
  <c r="E2902" i="1"/>
  <c r="F2903" i="1" s="1"/>
  <c r="A2903" i="1"/>
  <c r="H2901" i="1"/>
  <c r="N2901" i="1" s="1"/>
  <c r="D2903" i="1" l="1"/>
  <c r="O2903" i="1"/>
  <c r="Q2902" i="1"/>
  <c r="R2902" i="1" s="1"/>
  <c r="T2903" i="1"/>
  <c r="S2903" i="1"/>
  <c r="J2903" i="1"/>
  <c r="K2903" i="1" s="1"/>
  <c r="L2903" i="1" s="1"/>
  <c r="M2903" i="1" s="1"/>
  <c r="I2915" i="1"/>
  <c r="E2903" i="1"/>
  <c r="F2904" i="1" s="1"/>
  <c r="A2904" i="1"/>
  <c r="N2902" i="1"/>
  <c r="C2834" i="1"/>
  <c r="P2833" i="1"/>
  <c r="B2833" i="1" s="1"/>
  <c r="G2903" i="1"/>
  <c r="D2904" i="1" l="1"/>
  <c r="O2904" i="1"/>
  <c r="G2904" i="1"/>
  <c r="H2904" i="1" s="1"/>
  <c r="I2916" i="1"/>
  <c r="E2904" i="1"/>
  <c r="F2905" i="1" s="1"/>
  <c r="A2905" i="1"/>
  <c r="C2835" i="1"/>
  <c r="P2834" i="1"/>
  <c r="H2903" i="1"/>
  <c r="N2903" i="1" s="1"/>
  <c r="J2904" i="1"/>
  <c r="K2904" i="1" s="1"/>
  <c r="L2904" i="1" s="1"/>
  <c r="M2904" i="1" s="1"/>
  <c r="T2904" i="1"/>
  <c r="S2904" i="1"/>
  <c r="Q2903" i="1"/>
  <c r="R2903" i="1" s="1"/>
  <c r="D2905" i="1" l="1"/>
  <c r="O2905" i="1"/>
  <c r="B2834" i="1"/>
  <c r="G2905" i="1"/>
  <c r="H2905" i="1" s="1"/>
  <c r="N2904" i="1"/>
  <c r="C2836" i="1"/>
  <c r="P2835" i="1"/>
  <c r="B2835" i="1" s="1"/>
  <c r="T2905" i="1"/>
  <c r="Q2904" i="1"/>
  <c r="R2904" i="1" s="1"/>
  <c r="J2905" i="1"/>
  <c r="K2905" i="1" s="1"/>
  <c r="L2905" i="1" s="1"/>
  <c r="M2905" i="1" s="1"/>
  <c r="S2905" i="1"/>
  <c r="A2906" i="1"/>
  <c r="E2905" i="1"/>
  <c r="F2906" i="1" s="1"/>
  <c r="I2917" i="1"/>
  <c r="D2906" i="1" l="1"/>
  <c r="O2906" i="1"/>
  <c r="G2906" i="1"/>
  <c r="H2906" i="1" s="1"/>
  <c r="N2905" i="1"/>
  <c r="I2918" i="1"/>
  <c r="Q2905" i="1"/>
  <c r="R2905" i="1" s="1"/>
  <c r="S2906" i="1"/>
  <c r="T2906" i="1"/>
  <c r="J2906" i="1"/>
  <c r="K2906" i="1" s="1"/>
  <c r="L2906" i="1" s="1"/>
  <c r="M2906" i="1" s="1"/>
  <c r="E2906" i="1"/>
  <c r="F2907" i="1" s="1"/>
  <c r="A2907" i="1"/>
  <c r="C2837" i="1"/>
  <c r="P2836" i="1"/>
  <c r="B2836" i="1" s="1"/>
  <c r="D2907" i="1" l="1"/>
  <c r="O2907" i="1"/>
  <c r="N2906" i="1"/>
  <c r="E2907" i="1"/>
  <c r="F2908" i="1" s="1"/>
  <c r="A2908" i="1"/>
  <c r="I2919" i="1"/>
  <c r="C2838" i="1"/>
  <c r="P2837" i="1"/>
  <c r="B2837" i="1" s="1"/>
  <c r="T2907" i="1"/>
  <c r="S2907" i="1"/>
  <c r="Q2906" i="1"/>
  <c r="R2906" i="1" s="1"/>
  <c r="J2907" i="1"/>
  <c r="K2907" i="1" s="1"/>
  <c r="L2907" i="1" s="1"/>
  <c r="M2907" i="1" s="1"/>
  <c r="G2907" i="1"/>
  <c r="D2908" i="1" l="1"/>
  <c r="O2908" i="1"/>
  <c r="G2908" i="1"/>
  <c r="H2908" i="1" s="1"/>
  <c r="H2907" i="1"/>
  <c r="N2907" i="1" s="1"/>
  <c r="E2908" i="1"/>
  <c r="F2909" i="1" s="1"/>
  <c r="A2909" i="1"/>
  <c r="I2920" i="1"/>
  <c r="C2839" i="1"/>
  <c r="P2838" i="1"/>
  <c r="B2838" i="1" s="1"/>
  <c r="T2908" i="1"/>
  <c r="Q2907" i="1"/>
  <c r="R2907" i="1" s="1"/>
  <c r="S2908" i="1"/>
  <c r="J2908" i="1"/>
  <c r="K2908" i="1" s="1"/>
  <c r="L2908" i="1" s="1"/>
  <c r="M2908" i="1" s="1"/>
  <c r="D2909" i="1" l="1"/>
  <c r="O2909" i="1"/>
  <c r="N2908" i="1"/>
  <c r="T2909" i="1"/>
  <c r="S2909" i="1"/>
  <c r="Q2908" i="1"/>
  <c r="R2908" i="1" s="1"/>
  <c r="J2909" i="1"/>
  <c r="K2909" i="1" s="1"/>
  <c r="L2909" i="1" s="1"/>
  <c r="M2909" i="1" s="1"/>
  <c r="I2921" i="1"/>
  <c r="C2840" i="1"/>
  <c r="P2839" i="1"/>
  <c r="B2839" i="1" s="1"/>
  <c r="E2909" i="1"/>
  <c r="F2910" i="1" s="1"/>
  <c r="A2910" i="1"/>
  <c r="G2909" i="1"/>
  <c r="D2910" i="1" l="1"/>
  <c r="O2910" i="1"/>
  <c r="G2910" i="1"/>
  <c r="H2910" i="1" s="1"/>
  <c r="S2910" i="1"/>
  <c r="T2910" i="1"/>
  <c r="Q2909" i="1"/>
  <c r="R2909" i="1" s="1"/>
  <c r="J2910" i="1"/>
  <c r="K2910" i="1" s="1"/>
  <c r="L2910" i="1" s="1"/>
  <c r="M2910" i="1" s="1"/>
  <c r="A2911" i="1"/>
  <c r="E2910" i="1"/>
  <c r="F2911" i="1" s="1"/>
  <c r="C2841" i="1"/>
  <c r="P2840" i="1"/>
  <c r="B2840" i="1" s="1"/>
  <c r="H2909" i="1"/>
  <c r="N2909" i="1" s="1"/>
  <c r="I2922" i="1"/>
  <c r="D2911" i="1" l="1"/>
  <c r="O2911" i="1"/>
  <c r="N2910" i="1"/>
  <c r="I2923" i="1"/>
  <c r="C2842" i="1"/>
  <c r="P2841" i="1"/>
  <c r="B2841" i="1" s="1"/>
  <c r="Q2910" i="1"/>
  <c r="R2910" i="1" s="1"/>
  <c r="J2911" i="1"/>
  <c r="K2911" i="1" s="1"/>
  <c r="L2911" i="1" s="1"/>
  <c r="M2911" i="1" s="1"/>
  <c r="T2911" i="1"/>
  <c r="S2911" i="1"/>
  <c r="E2911" i="1"/>
  <c r="F2912" i="1" s="1"/>
  <c r="A2912" i="1"/>
  <c r="G2911" i="1"/>
  <c r="D2912" i="1" l="1"/>
  <c r="O2912" i="1"/>
  <c r="G2912" i="1"/>
  <c r="H2912" i="1" s="1"/>
  <c r="T2912" i="1"/>
  <c r="Q2911" i="1"/>
  <c r="R2911" i="1" s="1"/>
  <c r="S2912" i="1"/>
  <c r="J2912" i="1"/>
  <c r="K2912" i="1" s="1"/>
  <c r="L2912" i="1" s="1"/>
  <c r="M2912" i="1" s="1"/>
  <c r="I2924" i="1"/>
  <c r="H2911" i="1"/>
  <c r="N2911" i="1" s="1"/>
  <c r="A2913" i="1"/>
  <c r="E2912" i="1"/>
  <c r="F2913" i="1" s="1"/>
  <c r="C2843" i="1"/>
  <c r="P2842" i="1"/>
  <c r="B2842" i="1" s="1"/>
  <c r="D2913" i="1" l="1"/>
  <c r="O2913" i="1"/>
  <c r="N2912" i="1"/>
  <c r="Q2912" i="1"/>
  <c r="R2912" i="1" s="1"/>
  <c r="T2913" i="1"/>
  <c r="S2913" i="1"/>
  <c r="J2913" i="1"/>
  <c r="K2913" i="1" s="1"/>
  <c r="L2913" i="1" s="1"/>
  <c r="M2913" i="1" s="1"/>
  <c r="C2844" i="1"/>
  <c r="P2843" i="1"/>
  <c r="B2843" i="1" s="1"/>
  <c r="E2913" i="1"/>
  <c r="F2914" i="1" s="1"/>
  <c r="A2914" i="1"/>
  <c r="G2913" i="1"/>
  <c r="H2913" i="1" s="1"/>
  <c r="I2925" i="1"/>
  <c r="D2914" i="1" l="1"/>
  <c r="O2914" i="1"/>
  <c r="S2914" i="1"/>
  <c r="T2914" i="1"/>
  <c r="J2914" i="1"/>
  <c r="K2914" i="1" s="1"/>
  <c r="L2914" i="1" s="1"/>
  <c r="M2914" i="1" s="1"/>
  <c r="Q2913" i="1"/>
  <c r="R2913" i="1" s="1"/>
  <c r="C2845" i="1"/>
  <c r="P2844" i="1"/>
  <c r="B2844" i="1" s="1"/>
  <c r="I2926" i="1"/>
  <c r="E2914" i="1"/>
  <c r="F2915" i="1" s="1"/>
  <c r="A2915" i="1"/>
  <c r="N2913" i="1"/>
  <c r="G2914" i="1"/>
  <c r="D2915" i="1" l="1"/>
  <c r="O2915" i="1"/>
  <c r="G2915" i="1"/>
  <c r="H2915" i="1" s="1"/>
  <c r="E2915" i="1"/>
  <c r="F2916" i="1" s="1"/>
  <c r="A2916" i="1"/>
  <c r="S2915" i="1"/>
  <c r="Q2914" i="1"/>
  <c r="R2914" i="1" s="1"/>
  <c r="J2915" i="1"/>
  <c r="K2915" i="1" s="1"/>
  <c r="L2915" i="1" s="1"/>
  <c r="M2915" i="1" s="1"/>
  <c r="T2915" i="1"/>
  <c r="C2846" i="1"/>
  <c r="P2845" i="1"/>
  <c r="B2845" i="1" s="1"/>
  <c r="I2927" i="1"/>
  <c r="H2914" i="1"/>
  <c r="N2914" i="1" s="1"/>
  <c r="D2916" i="1" l="1"/>
  <c r="O2916" i="1"/>
  <c r="N2915" i="1"/>
  <c r="J2916" i="1"/>
  <c r="K2916" i="1" s="1"/>
  <c r="L2916" i="1" s="1"/>
  <c r="M2916" i="1" s="1"/>
  <c r="T2916" i="1"/>
  <c r="S2916" i="1"/>
  <c r="Q2915" i="1"/>
  <c r="R2915" i="1" s="1"/>
  <c r="I2928" i="1"/>
  <c r="C2847" i="1"/>
  <c r="P2846" i="1"/>
  <c r="B2846" i="1" s="1"/>
  <c r="E2916" i="1"/>
  <c r="F2917" i="1" s="1"/>
  <c r="A2917" i="1"/>
  <c r="G2916" i="1"/>
  <c r="D2917" i="1" l="1"/>
  <c r="O2917" i="1"/>
  <c r="J2917" i="1"/>
  <c r="K2917" i="1" s="1"/>
  <c r="L2917" i="1" s="1"/>
  <c r="M2917" i="1" s="1"/>
  <c r="S2917" i="1"/>
  <c r="Q2916" i="1"/>
  <c r="R2916" i="1" s="1"/>
  <c r="T2917" i="1"/>
  <c r="G2917" i="1"/>
  <c r="H2917" i="1" s="1"/>
  <c r="E2917" i="1"/>
  <c r="F2918" i="1" s="1"/>
  <c r="A2918" i="1"/>
  <c r="I2929" i="1"/>
  <c r="C2848" i="1"/>
  <c r="P2847" i="1"/>
  <c r="B2847" i="1" s="1"/>
  <c r="H2916" i="1"/>
  <c r="N2916" i="1" s="1"/>
  <c r="D2918" i="1" l="1"/>
  <c r="O2918" i="1"/>
  <c r="C2849" i="1"/>
  <c r="P2848" i="1"/>
  <c r="B2848" i="1" s="1"/>
  <c r="N2917" i="1"/>
  <c r="Q2917" i="1"/>
  <c r="R2917" i="1" s="1"/>
  <c r="S2918" i="1"/>
  <c r="T2918" i="1"/>
  <c r="J2918" i="1"/>
  <c r="K2918" i="1" s="1"/>
  <c r="L2918" i="1" s="1"/>
  <c r="M2918" i="1" s="1"/>
  <c r="E2918" i="1"/>
  <c r="F2919" i="1" s="1"/>
  <c r="A2919" i="1"/>
  <c r="I2930" i="1"/>
  <c r="G2918" i="1"/>
  <c r="H2918" i="1" s="1"/>
  <c r="D2919" i="1" l="1"/>
  <c r="O2919" i="1"/>
  <c r="T2919" i="1"/>
  <c r="S2919" i="1"/>
  <c r="Q2918" i="1"/>
  <c r="R2918" i="1" s="1"/>
  <c r="J2919" i="1"/>
  <c r="K2919" i="1" s="1"/>
  <c r="L2919" i="1" s="1"/>
  <c r="M2919" i="1" s="1"/>
  <c r="N2918" i="1"/>
  <c r="A2920" i="1"/>
  <c r="E2919" i="1"/>
  <c r="F2920" i="1" s="1"/>
  <c r="I2931" i="1"/>
  <c r="G2919" i="1"/>
  <c r="C2850" i="1"/>
  <c r="P2849" i="1"/>
  <c r="B2849" i="1" s="1"/>
  <c r="D2920" i="1" l="1"/>
  <c r="O2920" i="1"/>
  <c r="Q2919" i="1"/>
  <c r="R2919" i="1" s="1"/>
  <c r="T2920" i="1"/>
  <c r="S2920" i="1"/>
  <c r="J2920" i="1"/>
  <c r="K2920" i="1" s="1"/>
  <c r="L2920" i="1" s="1"/>
  <c r="M2920" i="1" s="1"/>
  <c r="E2920" i="1"/>
  <c r="F2921" i="1" s="1"/>
  <c r="A2921" i="1"/>
  <c r="C2851" i="1"/>
  <c r="P2850" i="1"/>
  <c r="B2850" i="1" s="1"/>
  <c r="G2920" i="1"/>
  <c r="I2932" i="1"/>
  <c r="H2919" i="1"/>
  <c r="N2919" i="1" s="1"/>
  <c r="D2921" i="1" l="1"/>
  <c r="O2921" i="1"/>
  <c r="G2921" i="1"/>
  <c r="H2921" i="1" s="1"/>
  <c r="H2920" i="1"/>
  <c r="N2920" i="1" s="1"/>
  <c r="J2921" i="1"/>
  <c r="K2921" i="1" s="1"/>
  <c r="L2921" i="1" s="1"/>
  <c r="M2921" i="1" s="1"/>
  <c r="S2921" i="1"/>
  <c r="Q2920" i="1"/>
  <c r="R2920" i="1" s="1"/>
  <c r="T2921" i="1"/>
  <c r="I2933" i="1"/>
  <c r="C2852" i="1"/>
  <c r="P2851" i="1"/>
  <c r="B2851" i="1" s="1"/>
  <c r="E2921" i="1"/>
  <c r="F2922" i="1" s="1"/>
  <c r="A2922" i="1"/>
  <c r="D2922" i="1" l="1"/>
  <c r="O2922" i="1"/>
  <c r="G2922" i="1"/>
  <c r="H2922" i="1" s="1"/>
  <c r="N2921" i="1"/>
  <c r="E2922" i="1"/>
  <c r="F2923" i="1" s="1"/>
  <c r="A2923" i="1"/>
  <c r="I2934" i="1"/>
  <c r="C2853" i="1"/>
  <c r="P2852" i="1"/>
  <c r="B2852" i="1" s="1"/>
  <c r="Q2921" i="1"/>
  <c r="R2921" i="1" s="1"/>
  <c r="S2922" i="1"/>
  <c r="T2922" i="1"/>
  <c r="J2922" i="1"/>
  <c r="K2922" i="1" s="1"/>
  <c r="L2922" i="1" s="1"/>
  <c r="M2922" i="1" s="1"/>
  <c r="D2923" i="1" l="1"/>
  <c r="O2923" i="1"/>
  <c r="T2923" i="1"/>
  <c r="S2923" i="1"/>
  <c r="J2923" i="1"/>
  <c r="K2923" i="1" s="1"/>
  <c r="L2923" i="1" s="1"/>
  <c r="M2923" i="1" s="1"/>
  <c r="Q2922" i="1"/>
  <c r="R2922" i="1" s="1"/>
  <c r="I2935" i="1"/>
  <c r="C2854" i="1"/>
  <c r="P2853" i="1"/>
  <c r="B2853" i="1" s="1"/>
  <c r="N2922" i="1"/>
  <c r="E2923" i="1"/>
  <c r="F2924" i="1" s="1"/>
  <c r="A2924" i="1"/>
  <c r="G2923" i="1"/>
  <c r="D2924" i="1" l="1"/>
  <c r="O2924" i="1"/>
  <c r="G2924" i="1"/>
  <c r="H2924" i="1" s="1"/>
  <c r="H2923" i="1"/>
  <c r="N2923" i="1" s="1"/>
  <c r="E2924" i="1"/>
  <c r="F2925" i="1" s="1"/>
  <c r="A2925" i="1"/>
  <c r="C2855" i="1"/>
  <c r="P2854" i="1"/>
  <c r="B2854" i="1" s="1"/>
  <c r="S2924" i="1"/>
  <c r="Q2923" i="1"/>
  <c r="R2923" i="1" s="1"/>
  <c r="J2924" i="1"/>
  <c r="K2924" i="1" s="1"/>
  <c r="L2924" i="1" s="1"/>
  <c r="M2924" i="1" s="1"/>
  <c r="T2924" i="1"/>
  <c r="I2936" i="1"/>
  <c r="D2925" i="1" l="1"/>
  <c r="O2925" i="1"/>
  <c r="N2924" i="1"/>
  <c r="T2925" i="1"/>
  <c r="S2925" i="1"/>
  <c r="Q2924" i="1"/>
  <c r="R2924" i="1" s="1"/>
  <c r="J2925" i="1"/>
  <c r="K2925" i="1" s="1"/>
  <c r="L2925" i="1" s="1"/>
  <c r="M2925" i="1" s="1"/>
  <c r="I2937" i="1"/>
  <c r="C2856" i="1"/>
  <c r="P2855" i="1"/>
  <c r="B2855" i="1" s="1"/>
  <c r="A2926" i="1"/>
  <c r="E2925" i="1"/>
  <c r="F2926" i="1" s="1"/>
  <c r="G2925" i="1"/>
  <c r="H2925" i="1" s="1"/>
  <c r="D2926" i="1" l="1"/>
  <c r="O2926" i="1"/>
  <c r="C2857" i="1"/>
  <c r="P2856" i="1"/>
  <c r="B2856" i="1" s="1"/>
  <c r="N2925" i="1"/>
  <c r="Q2925" i="1"/>
  <c r="R2925" i="1" s="1"/>
  <c r="T2926" i="1"/>
  <c r="J2926" i="1"/>
  <c r="K2926" i="1" s="1"/>
  <c r="L2926" i="1" s="1"/>
  <c r="M2926" i="1" s="1"/>
  <c r="S2926" i="1"/>
  <c r="I2938" i="1"/>
  <c r="G2926" i="1"/>
  <c r="E2926" i="1"/>
  <c r="F2927" i="1" s="1"/>
  <c r="A2927" i="1"/>
  <c r="D2927" i="1" l="1"/>
  <c r="O2927" i="1"/>
  <c r="G2927" i="1"/>
  <c r="H2927" i="1" s="1"/>
  <c r="E2927" i="1"/>
  <c r="F2928" i="1" s="1"/>
  <c r="A2928" i="1"/>
  <c r="S2927" i="1"/>
  <c r="T2927" i="1"/>
  <c r="Q2926" i="1"/>
  <c r="R2926" i="1" s="1"/>
  <c r="J2927" i="1"/>
  <c r="K2927" i="1" s="1"/>
  <c r="L2927" i="1" s="1"/>
  <c r="M2927" i="1" s="1"/>
  <c r="H2926" i="1"/>
  <c r="N2926" i="1" s="1"/>
  <c r="I2939" i="1"/>
  <c r="C2858" i="1"/>
  <c r="P2857" i="1"/>
  <c r="B2857" i="1" s="1"/>
  <c r="D2928" i="1" l="1"/>
  <c r="O2928" i="1"/>
  <c r="N2927" i="1"/>
  <c r="Q2927" i="1"/>
  <c r="R2927" i="1" s="1"/>
  <c r="T2928" i="1"/>
  <c r="S2928" i="1"/>
  <c r="J2928" i="1"/>
  <c r="K2928" i="1" s="1"/>
  <c r="L2928" i="1" s="1"/>
  <c r="M2928" i="1" s="1"/>
  <c r="I2940" i="1"/>
  <c r="A2929" i="1"/>
  <c r="E2928" i="1"/>
  <c r="F2929" i="1" s="1"/>
  <c r="C2859" i="1"/>
  <c r="P2858" i="1"/>
  <c r="B2858" i="1" s="1"/>
  <c r="G2928" i="1"/>
  <c r="D2929" i="1" l="1"/>
  <c r="O2929" i="1"/>
  <c r="Q2928" i="1"/>
  <c r="R2928" i="1" s="1"/>
  <c r="S2929" i="1"/>
  <c r="J2929" i="1"/>
  <c r="K2929" i="1" s="1"/>
  <c r="L2929" i="1" s="1"/>
  <c r="M2929" i="1" s="1"/>
  <c r="T2929" i="1"/>
  <c r="G2929" i="1"/>
  <c r="H2929" i="1" s="1"/>
  <c r="C2860" i="1"/>
  <c r="P2859" i="1"/>
  <c r="B2859" i="1" s="1"/>
  <c r="E2929" i="1"/>
  <c r="F2930" i="1" s="1"/>
  <c r="A2930" i="1"/>
  <c r="H2928" i="1"/>
  <c r="N2928" i="1" s="1"/>
  <c r="I2941" i="1"/>
  <c r="D2930" i="1" l="1"/>
  <c r="O2930" i="1"/>
  <c r="E2930" i="1"/>
  <c r="F2931" i="1" s="1"/>
  <c r="A2931" i="1"/>
  <c r="C2861" i="1"/>
  <c r="P2860" i="1"/>
  <c r="B2860" i="1" s="1"/>
  <c r="I2942" i="1"/>
  <c r="N2929" i="1"/>
  <c r="S2930" i="1"/>
  <c r="J2930" i="1"/>
  <c r="K2930" i="1" s="1"/>
  <c r="L2930" i="1" s="1"/>
  <c r="M2930" i="1" s="1"/>
  <c r="T2930" i="1"/>
  <c r="Q2929" i="1"/>
  <c r="R2929" i="1" s="1"/>
  <c r="G2930" i="1"/>
  <c r="H2930" i="1" s="1"/>
  <c r="D2931" i="1" l="1"/>
  <c r="O2931" i="1"/>
  <c r="N2930" i="1"/>
  <c r="E2931" i="1"/>
  <c r="F2932" i="1" s="1"/>
  <c r="A2932" i="1"/>
  <c r="C2862" i="1"/>
  <c r="P2861" i="1"/>
  <c r="B2861" i="1" s="1"/>
  <c r="I2943" i="1"/>
  <c r="Q2930" i="1"/>
  <c r="R2930" i="1" s="1"/>
  <c r="S2931" i="1"/>
  <c r="T2931" i="1"/>
  <c r="J2931" i="1"/>
  <c r="K2931" i="1" s="1"/>
  <c r="L2931" i="1" s="1"/>
  <c r="M2931" i="1" s="1"/>
  <c r="G2931" i="1"/>
  <c r="D2932" i="1" l="1"/>
  <c r="O2932" i="1"/>
  <c r="G2932" i="1"/>
  <c r="H2932" i="1" s="1"/>
  <c r="H2931" i="1"/>
  <c r="N2931" i="1" s="1"/>
  <c r="C2863" i="1"/>
  <c r="P2862" i="1"/>
  <c r="B2862" i="1" s="1"/>
  <c r="I2944" i="1"/>
  <c r="T2932" i="1"/>
  <c r="S2932" i="1"/>
  <c r="J2932" i="1"/>
  <c r="K2932" i="1" s="1"/>
  <c r="L2932" i="1" s="1"/>
  <c r="M2932" i="1" s="1"/>
  <c r="Q2931" i="1"/>
  <c r="R2931" i="1" s="1"/>
  <c r="E2932" i="1"/>
  <c r="F2933" i="1" s="1"/>
  <c r="A2933" i="1"/>
  <c r="D2933" i="1" l="1"/>
  <c r="O2933" i="1"/>
  <c r="N2932" i="1"/>
  <c r="S2933" i="1"/>
  <c r="Q2932" i="1"/>
  <c r="R2932" i="1" s="1"/>
  <c r="J2933" i="1"/>
  <c r="K2933" i="1" s="1"/>
  <c r="L2933" i="1" s="1"/>
  <c r="M2933" i="1" s="1"/>
  <c r="T2933" i="1"/>
  <c r="E2933" i="1"/>
  <c r="F2934" i="1" s="1"/>
  <c r="A2934" i="1"/>
  <c r="G2933" i="1"/>
  <c r="C2864" i="1"/>
  <c r="P2863" i="1"/>
  <c r="B2863" i="1" s="1"/>
  <c r="I2945" i="1"/>
  <c r="D2934" i="1" l="1"/>
  <c r="O2934" i="1"/>
  <c r="T2934" i="1"/>
  <c r="J2934" i="1"/>
  <c r="K2934" i="1" s="1"/>
  <c r="L2934" i="1" s="1"/>
  <c r="M2934" i="1" s="1"/>
  <c r="S2934" i="1"/>
  <c r="Q2933" i="1"/>
  <c r="R2933" i="1" s="1"/>
  <c r="C2865" i="1"/>
  <c r="P2864" i="1"/>
  <c r="B2864" i="1" s="1"/>
  <c r="I2946" i="1"/>
  <c r="G2934" i="1"/>
  <c r="E2934" i="1"/>
  <c r="F2935" i="1" s="1"/>
  <c r="A2935" i="1"/>
  <c r="H2933" i="1"/>
  <c r="N2933" i="1" s="1"/>
  <c r="D2935" i="1" l="1"/>
  <c r="O2935" i="1"/>
  <c r="E2935" i="1"/>
  <c r="F2936" i="1" s="1"/>
  <c r="A2936" i="1"/>
  <c r="J2935" i="1"/>
  <c r="K2935" i="1" s="1"/>
  <c r="L2935" i="1" s="1"/>
  <c r="M2935" i="1" s="1"/>
  <c r="Q2934" i="1"/>
  <c r="R2934" i="1" s="1"/>
  <c r="S2935" i="1"/>
  <c r="T2935" i="1"/>
  <c r="G2935" i="1"/>
  <c r="C2866" i="1"/>
  <c r="P2865" i="1"/>
  <c r="I2947" i="1"/>
  <c r="H2934" i="1"/>
  <c r="N2934" i="1" s="1"/>
  <c r="D2936" i="1" l="1"/>
  <c r="O2936" i="1"/>
  <c r="G2936" i="1"/>
  <c r="H2936" i="1" s="1"/>
  <c r="B2865" i="1"/>
  <c r="I2948" i="1"/>
  <c r="E2936" i="1"/>
  <c r="F2937" i="1" s="1"/>
  <c r="A2937" i="1"/>
  <c r="C2867" i="1"/>
  <c r="P2866" i="1"/>
  <c r="B2866" i="1" s="1"/>
  <c r="J2936" i="1"/>
  <c r="K2936" i="1" s="1"/>
  <c r="L2936" i="1" s="1"/>
  <c r="M2936" i="1" s="1"/>
  <c r="T2936" i="1"/>
  <c r="Q2935" i="1"/>
  <c r="R2935" i="1" s="1"/>
  <c r="S2936" i="1"/>
  <c r="H2935" i="1"/>
  <c r="N2935" i="1" s="1"/>
  <c r="D2937" i="1" l="1"/>
  <c r="O2937" i="1"/>
  <c r="G2937" i="1"/>
  <c r="H2937" i="1" s="1"/>
  <c r="N2936" i="1"/>
  <c r="C2868" i="1"/>
  <c r="P2867" i="1"/>
  <c r="B2867" i="1" s="1"/>
  <c r="A2938" i="1"/>
  <c r="E2937" i="1"/>
  <c r="F2938" i="1" s="1"/>
  <c r="I2949" i="1"/>
  <c r="T2937" i="1"/>
  <c r="Q2936" i="1"/>
  <c r="R2936" i="1" s="1"/>
  <c r="S2937" i="1"/>
  <c r="J2937" i="1"/>
  <c r="K2937" i="1" s="1"/>
  <c r="L2937" i="1" s="1"/>
  <c r="M2937" i="1" s="1"/>
  <c r="D2938" i="1" l="1"/>
  <c r="O2938" i="1"/>
  <c r="C2869" i="1"/>
  <c r="P2868" i="1"/>
  <c r="B2868" i="1" s="1"/>
  <c r="Q2937" i="1"/>
  <c r="R2937" i="1" s="1"/>
  <c r="T2938" i="1"/>
  <c r="J2938" i="1"/>
  <c r="K2938" i="1" s="1"/>
  <c r="L2938" i="1" s="1"/>
  <c r="M2938" i="1" s="1"/>
  <c r="S2938" i="1"/>
  <c r="E2938" i="1"/>
  <c r="F2939" i="1" s="1"/>
  <c r="A2939" i="1"/>
  <c r="G2938" i="1"/>
  <c r="N2937" i="1"/>
  <c r="I2950" i="1"/>
  <c r="D2939" i="1" l="1"/>
  <c r="O2939" i="1"/>
  <c r="G2939" i="1"/>
  <c r="H2939" i="1" s="1"/>
  <c r="I2951" i="1"/>
  <c r="A2940" i="1"/>
  <c r="E2939" i="1"/>
  <c r="F2940" i="1" s="1"/>
  <c r="C2870" i="1"/>
  <c r="P2869" i="1"/>
  <c r="B2869" i="1" s="1"/>
  <c r="J2939" i="1"/>
  <c r="K2939" i="1" s="1"/>
  <c r="L2939" i="1" s="1"/>
  <c r="M2939" i="1" s="1"/>
  <c r="Q2938" i="1"/>
  <c r="R2938" i="1" s="1"/>
  <c r="S2939" i="1"/>
  <c r="T2939" i="1"/>
  <c r="H2938" i="1"/>
  <c r="N2938" i="1" s="1"/>
  <c r="D2940" i="1" l="1"/>
  <c r="O2940" i="1"/>
  <c r="G2940" i="1"/>
  <c r="H2940" i="1" s="1"/>
  <c r="N2939" i="1"/>
  <c r="E2940" i="1"/>
  <c r="F2941" i="1" s="1"/>
  <c r="A2941" i="1"/>
  <c r="Q2939" i="1"/>
  <c r="R2939" i="1" s="1"/>
  <c r="S2940" i="1"/>
  <c r="J2940" i="1"/>
  <c r="K2940" i="1" s="1"/>
  <c r="L2940" i="1" s="1"/>
  <c r="M2940" i="1" s="1"/>
  <c r="T2940" i="1"/>
  <c r="I2952" i="1"/>
  <c r="C2871" i="1"/>
  <c r="P2870" i="1"/>
  <c r="B2870" i="1" s="1"/>
  <c r="D2941" i="1" l="1"/>
  <c r="O2941" i="1"/>
  <c r="G2941" i="1"/>
  <c r="H2941" i="1" s="1"/>
  <c r="C2872" i="1"/>
  <c r="P2871" i="1"/>
  <c r="B2871" i="1" s="1"/>
  <c r="E2941" i="1"/>
  <c r="F2942" i="1" s="1"/>
  <c r="A2942" i="1"/>
  <c r="N2940" i="1"/>
  <c r="I2953" i="1"/>
  <c r="T2941" i="1"/>
  <c r="Q2940" i="1"/>
  <c r="R2940" i="1" s="1"/>
  <c r="S2941" i="1"/>
  <c r="J2941" i="1"/>
  <c r="K2941" i="1" s="1"/>
  <c r="L2941" i="1" s="1"/>
  <c r="M2941" i="1" s="1"/>
  <c r="D2942" i="1" l="1"/>
  <c r="O2942" i="1"/>
  <c r="J2942" i="1"/>
  <c r="K2942" i="1" s="1"/>
  <c r="L2942" i="1" s="1"/>
  <c r="M2942" i="1" s="1"/>
  <c r="S2942" i="1"/>
  <c r="Q2941" i="1"/>
  <c r="R2941" i="1" s="1"/>
  <c r="T2942" i="1"/>
  <c r="E2942" i="1"/>
  <c r="F2943" i="1" s="1"/>
  <c r="A2943" i="1"/>
  <c r="I2954" i="1"/>
  <c r="N2941" i="1"/>
  <c r="C2873" i="1"/>
  <c r="P2872" i="1"/>
  <c r="B2872" i="1" s="1"/>
  <c r="G2942" i="1"/>
  <c r="D2943" i="1" l="1"/>
  <c r="O2943" i="1"/>
  <c r="G2943" i="1"/>
  <c r="H2943" i="1" s="1"/>
  <c r="H2942" i="1"/>
  <c r="N2942" i="1" s="1"/>
  <c r="J2943" i="1"/>
  <c r="K2943" i="1" s="1"/>
  <c r="L2943" i="1" s="1"/>
  <c r="M2943" i="1" s="1"/>
  <c r="S2943" i="1"/>
  <c r="Q2942" i="1"/>
  <c r="R2942" i="1" s="1"/>
  <c r="T2943" i="1"/>
  <c r="I2955" i="1"/>
  <c r="C2874" i="1"/>
  <c r="P2873" i="1"/>
  <c r="B2873" i="1" s="1"/>
  <c r="E2943" i="1"/>
  <c r="F2944" i="1" s="1"/>
  <c r="A2944" i="1"/>
  <c r="D2944" i="1" l="1"/>
  <c r="O2944" i="1"/>
  <c r="G2944" i="1"/>
  <c r="H2944" i="1" s="1"/>
  <c r="N2943" i="1"/>
  <c r="A2945" i="1"/>
  <c r="E2944" i="1"/>
  <c r="F2945" i="1" s="1"/>
  <c r="I2956" i="1"/>
  <c r="T2944" i="1"/>
  <c r="Q2943" i="1"/>
  <c r="R2943" i="1" s="1"/>
  <c r="S2944" i="1"/>
  <c r="J2944" i="1"/>
  <c r="K2944" i="1" s="1"/>
  <c r="L2944" i="1" s="1"/>
  <c r="M2944" i="1" s="1"/>
  <c r="C2875" i="1"/>
  <c r="P2874" i="1"/>
  <c r="B2874" i="1" s="1"/>
  <c r="D2945" i="1" l="1"/>
  <c r="O2945" i="1"/>
  <c r="G2945" i="1"/>
  <c r="H2945" i="1" s="1"/>
  <c r="N2944" i="1"/>
  <c r="C2876" i="1"/>
  <c r="P2875" i="1"/>
  <c r="B2875" i="1" s="1"/>
  <c r="I2957" i="1"/>
  <c r="E2945" i="1"/>
  <c r="F2946" i="1" s="1"/>
  <c r="A2946" i="1"/>
  <c r="Q2944" i="1"/>
  <c r="R2944" i="1" s="1"/>
  <c r="T2945" i="1"/>
  <c r="S2945" i="1"/>
  <c r="J2945" i="1"/>
  <c r="K2945" i="1" s="1"/>
  <c r="L2945" i="1" s="1"/>
  <c r="M2945" i="1" s="1"/>
  <c r="D2946" i="1" l="1"/>
  <c r="O2946" i="1"/>
  <c r="N2945" i="1"/>
  <c r="C2877" i="1"/>
  <c r="P2876" i="1"/>
  <c r="B2876" i="1" s="1"/>
  <c r="I2958" i="1"/>
  <c r="A2947" i="1"/>
  <c r="E2946" i="1"/>
  <c r="F2947" i="1" s="1"/>
  <c r="J2946" i="1"/>
  <c r="K2946" i="1" s="1"/>
  <c r="L2946" i="1" s="1"/>
  <c r="M2946" i="1" s="1"/>
  <c r="Q2945" i="1"/>
  <c r="R2945" i="1" s="1"/>
  <c r="T2946" i="1"/>
  <c r="S2946" i="1"/>
  <c r="G2946" i="1"/>
  <c r="H2946" i="1" s="1"/>
  <c r="D2947" i="1" l="1"/>
  <c r="O2947" i="1"/>
  <c r="N2946" i="1"/>
  <c r="Q2946" i="1"/>
  <c r="R2946" i="1" s="1"/>
  <c r="T2947" i="1"/>
  <c r="J2947" i="1"/>
  <c r="K2947" i="1" s="1"/>
  <c r="L2947" i="1" s="1"/>
  <c r="M2947" i="1" s="1"/>
  <c r="S2947" i="1"/>
  <c r="E2947" i="1"/>
  <c r="F2948" i="1" s="1"/>
  <c r="A2948" i="1"/>
  <c r="C2878" i="1"/>
  <c r="P2877" i="1"/>
  <c r="B2877" i="1" s="1"/>
  <c r="G2947" i="1"/>
  <c r="H2947" i="1" s="1"/>
  <c r="I2959" i="1"/>
  <c r="D2948" i="1" l="1"/>
  <c r="O2948" i="1"/>
  <c r="S2948" i="1"/>
  <c r="T2948" i="1"/>
  <c r="J2948" i="1"/>
  <c r="K2948" i="1" s="1"/>
  <c r="L2948" i="1" s="1"/>
  <c r="M2948" i="1" s="1"/>
  <c r="Q2947" i="1"/>
  <c r="R2947" i="1" s="1"/>
  <c r="I2960" i="1"/>
  <c r="G2948" i="1"/>
  <c r="A2949" i="1"/>
  <c r="E2948" i="1"/>
  <c r="F2949" i="1" s="1"/>
  <c r="C2879" i="1"/>
  <c r="P2878" i="1"/>
  <c r="B2878" i="1" s="1"/>
  <c r="N2947" i="1"/>
  <c r="D2949" i="1" l="1"/>
  <c r="O2949" i="1"/>
  <c r="Q2948" i="1"/>
  <c r="R2948" i="1" s="1"/>
  <c r="T2949" i="1"/>
  <c r="S2949" i="1"/>
  <c r="J2949" i="1"/>
  <c r="K2949" i="1" s="1"/>
  <c r="L2949" i="1" s="1"/>
  <c r="M2949" i="1" s="1"/>
  <c r="G2949" i="1"/>
  <c r="H2949" i="1" s="1"/>
  <c r="I2961" i="1"/>
  <c r="C2880" i="1"/>
  <c r="P2879" i="1"/>
  <c r="B2879" i="1" s="1"/>
  <c r="E2949" i="1"/>
  <c r="F2950" i="1" s="1"/>
  <c r="A2950" i="1"/>
  <c r="H2948" i="1"/>
  <c r="N2948" i="1" s="1"/>
  <c r="D2950" i="1" l="1"/>
  <c r="O2950" i="1"/>
  <c r="I2962" i="1"/>
  <c r="A2951" i="1"/>
  <c r="E2950" i="1"/>
  <c r="F2951" i="1" s="1"/>
  <c r="N2949" i="1"/>
  <c r="S2950" i="1"/>
  <c r="J2950" i="1"/>
  <c r="K2950" i="1" s="1"/>
  <c r="L2950" i="1" s="1"/>
  <c r="M2950" i="1" s="1"/>
  <c r="Q2949" i="1"/>
  <c r="R2949" i="1" s="1"/>
  <c r="T2950" i="1"/>
  <c r="C2881" i="1"/>
  <c r="P2880" i="1"/>
  <c r="B2880" i="1" s="1"/>
  <c r="G2950" i="1"/>
  <c r="D2951" i="1" l="1"/>
  <c r="O2951" i="1"/>
  <c r="C2882" i="1"/>
  <c r="P2881" i="1"/>
  <c r="B2881" i="1" s="1"/>
  <c r="A2952" i="1"/>
  <c r="E2951" i="1"/>
  <c r="F2952" i="1" s="1"/>
  <c r="Q2950" i="1"/>
  <c r="R2950" i="1" s="1"/>
  <c r="T2951" i="1"/>
  <c r="S2951" i="1"/>
  <c r="J2951" i="1"/>
  <c r="K2951" i="1" s="1"/>
  <c r="L2951" i="1" s="1"/>
  <c r="M2951" i="1" s="1"/>
  <c r="G2951" i="1"/>
  <c r="H2950" i="1"/>
  <c r="N2950" i="1" s="1"/>
  <c r="I2963" i="1"/>
  <c r="D2952" i="1" l="1"/>
  <c r="O2952" i="1"/>
  <c r="Q2951" i="1"/>
  <c r="R2951" i="1" s="1"/>
  <c r="S2952" i="1"/>
  <c r="T2952" i="1"/>
  <c r="J2952" i="1"/>
  <c r="K2952" i="1" s="1"/>
  <c r="L2952" i="1" s="1"/>
  <c r="M2952" i="1" s="1"/>
  <c r="C2883" i="1"/>
  <c r="P2882" i="1"/>
  <c r="B2882" i="1" s="1"/>
  <c r="G2952" i="1"/>
  <c r="H2952" i="1" s="1"/>
  <c r="I2964" i="1"/>
  <c r="H2951" i="1"/>
  <c r="N2951" i="1" s="1"/>
  <c r="A2953" i="1"/>
  <c r="E2952" i="1"/>
  <c r="F2953" i="1" s="1"/>
  <c r="D2953" i="1" l="1"/>
  <c r="O2953" i="1"/>
  <c r="Q2952" i="1"/>
  <c r="R2952" i="1" s="1"/>
  <c r="J2953" i="1"/>
  <c r="K2953" i="1" s="1"/>
  <c r="L2953" i="1" s="1"/>
  <c r="M2953" i="1" s="1"/>
  <c r="T2953" i="1"/>
  <c r="S2953" i="1"/>
  <c r="N2952" i="1"/>
  <c r="I2965" i="1"/>
  <c r="E2953" i="1"/>
  <c r="F2954" i="1" s="1"/>
  <c r="A2954" i="1"/>
  <c r="C2884" i="1"/>
  <c r="P2883" i="1"/>
  <c r="B2883" i="1" s="1"/>
  <c r="G2953" i="1"/>
  <c r="D2954" i="1" l="1"/>
  <c r="O2954" i="1"/>
  <c r="T2954" i="1"/>
  <c r="S2954" i="1"/>
  <c r="Q2953" i="1"/>
  <c r="R2953" i="1" s="1"/>
  <c r="J2954" i="1"/>
  <c r="K2954" i="1" s="1"/>
  <c r="L2954" i="1" s="1"/>
  <c r="M2954" i="1" s="1"/>
  <c r="G2954" i="1"/>
  <c r="C2885" i="1"/>
  <c r="P2884" i="1"/>
  <c r="B2884" i="1" s="1"/>
  <c r="A2955" i="1"/>
  <c r="E2954" i="1"/>
  <c r="F2955" i="1" s="1"/>
  <c r="H2953" i="1"/>
  <c r="N2953" i="1" s="1"/>
  <c r="I2966" i="1"/>
  <c r="D2955" i="1" l="1"/>
  <c r="O2955" i="1"/>
  <c r="C2886" i="1"/>
  <c r="P2885" i="1"/>
  <c r="B2885" i="1" s="1"/>
  <c r="I2967" i="1"/>
  <c r="G2955" i="1"/>
  <c r="Q2954" i="1"/>
  <c r="R2954" i="1" s="1"/>
  <c r="T2955" i="1"/>
  <c r="J2955" i="1"/>
  <c r="K2955" i="1" s="1"/>
  <c r="L2955" i="1" s="1"/>
  <c r="M2955" i="1" s="1"/>
  <c r="S2955" i="1"/>
  <c r="E2955" i="1"/>
  <c r="F2956" i="1" s="1"/>
  <c r="A2956" i="1"/>
  <c r="H2954" i="1"/>
  <c r="N2954" i="1" s="1"/>
  <c r="D2956" i="1" l="1"/>
  <c r="O2956" i="1"/>
  <c r="G2956" i="1"/>
  <c r="H2956" i="1" s="1"/>
  <c r="C2887" i="1"/>
  <c r="P2886" i="1"/>
  <c r="B2886" i="1" s="1"/>
  <c r="A2957" i="1"/>
  <c r="E2956" i="1"/>
  <c r="F2957" i="1" s="1"/>
  <c r="S2956" i="1"/>
  <c r="T2956" i="1"/>
  <c r="J2956" i="1"/>
  <c r="K2956" i="1" s="1"/>
  <c r="L2956" i="1" s="1"/>
  <c r="M2956" i="1" s="1"/>
  <c r="Q2955" i="1"/>
  <c r="R2955" i="1" s="1"/>
  <c r="I2968" i="1"/>
  <c r="H2955" i="1"/>
  <c r="N2955" i="1" s="1"/>
  <c r="D2957" i="1" l="1"/>
  <c r="O2957" i="1"/>
  <c r="N2956" i="1"/>
  <c r="Q2956" i="1"/>
  <c r="R2956" i="1" s="1"/>
  <c r="J2957" i="1"/>
  <c r="K2957" i="1" s="1"/>
  <c r="L2957" i="1" s="1"/>
  <c r="M2957" i="1" s="1"/>
  <c r="T2957" i="1"/>
  <c r="S2957" i="1"/>
  <c r="G2957" i="1"/>
  <c r="H2957" i="1" s="1"/>
  <c r="I2969" i="1"/>
  <c r="E2957" i="1"/>
  <c r="F2958" i="1" s="1"/>
  <c r="A2958" i="1"/>
  <c r="C2888" i="1"/>
  <c r="P2887" i="1"/>
  <c r="B2887" i="1" s="1"/>
  <c r="D2958" i="1" l="1"/>
  <c r="O2958" i="1"/>
  <c r="N2957" i="1"/>
  <c r="A2959" i="1"/>
  <c r="E2958" i="1"/>
  <c r="F2959" i="1" s="1"/>
  <c r="I2970" i="1"/>
  <c r="T2958" i="1"/>
  <c r="S2958" i="1"/>
  <c r="Q2957" i="1"/>
  <c r="R2957" i="1" s="1"/>
  <c r="J2958" i="1"/>
  <c r="K2958" i="1" s="1"/>
  <c r="L2958" i="1" s="1"/>
  <c r="M2958" i="1" s="1"/>
  <c r="G2958" i="1"/>
  <c r="C2889" i="1"/>
  <c r="P2888" i="1"/>
  <c r="B2888" i="1" s="1"/>
  <c r="D2959" i="1" l="1"/>
  <c r="O2959" i="1"/>
  <c r="G2959" i="1"/>
  <c r="H2959" i="1" s="1"/>
  <c r="I2971" i="1"/>
  <c r="Q2958" i="1"/>
  <c r="R2958" i="1" s="1"/>
  <c r="T2959" i="1"/>
  <c r="J2959" i="1"/>
  <c r="K2959" i="1" s="1"/>
  <c r="L2959" i="1" s="1"/>
  <c r="M2959" i="1" s="1"/>
  <c r="S2959" i="1"/>
  <c r="C2890" i="1"/>
  <c r="P2889" i="1"/>
  <c r="B2889" i="1" s="1"/>
  <c r="E2959" i="1"/>
  <c r="F2960" i="1" s="1"/>
  <c r="A2960" i="1"/>
  <c r="H2958" i="1"/>
  <c r="N2958" i="1" s="1"/>
  <c r="D2960" i="1" l="1"/>
  <c r="O2960" i="1"/>
  <c r="N2959" i="1"/>
  <c r="C2891" i="1"/>
  <c r="P2890" i="1"/>
  <c r="B2890" i="1" s="1"/>
  <c r="Q2959" i="1"/>
  <c r="R2959" i="1" s="1"/>
  <c r="S2960" i="1"/>
  <c r="T2960" i="1"/>
  <c r="J2960" i="1"/>
  <c r="K2960" i="1" s="1"/>
  <c r="L2960" i="1" s="1"/>
  <c r="M2960" i="1" s="1"/>
  <c r="I2972" i="1"/>
  <c r="A2961" i="1"/>
  <c r="E2960" i="1"/>
  <c r="F2961" i="1" s="1"/>
  <c r="G2960" i="1"/>
  <c r="H2960" i="1" s="1"/>
  <c r="D2961" i="1" l="1"/>
  <c r="O2961" i="1"/>
  <c r="N2960" i="1"/>
  <c r="Q2960" i="1"/>
  <c r="R2960" i="1" s="1"/>
  <c r="T2961" i="1"/>
  <c r="S2961" i="1"/>
  <c r="J2961" i="1"/>
  <c r="K2961" i="1" s="1"/>
  <c r="L2961" i="1" s="1"/>
  <c r="M2961" i="1" s="1"/>
  <c r="I2973" i="1"/>
  <c r="C2892" i="1"/>
  <c r="P2891" i="1"/>
  <c r="B2891" i="1" s="1"/>
  <c r="G2961" i="1"/>
  <c r="E2961" i="1"/>
  <c r="F2962" i="1" s="1"/>
  <c r="A2962" i="1"/>
  <c r="D2962" i="1" l="1"/>
  <c r="E2962" i="1" s="1"/>
  <c r="F2963" i="1" s="1"/>
  <c r="O2962" i="1"/>
  <c r="A2963" i="1"/>
  <c r="G2962" i="1"/>
  <c r="H2962" i="1" s="1"/>
  <c r="H2961" i="1"/>
  <c r="N2961" i="1" s="1"/>
  <c r="I2974" i="1"/>
  <c r="C2893" i="1"/>
  <c r="P2892" i="1"/>
  <c r="B2892" i="1" s="1"/>
  <c r="T2962" i="1"/>
  <c r="Q2961" i="1"/>
  <c r="R2961" i="1" s="1"/>
  <c r="S2962" i="1"/>
  <c r="J2962" i="1"/>
  <c r="K2962" i="1" s="1"/>
  <c r="L2962" i="1" s="1"/>
  <c r="M2962" i="1" s="1"/>
  <c r="D2963" i="1" l="1"/>
  <c r="O2963" i="1"/>
  <c r="C2894" i="1"/>
  <c r="P2893" i="1"/>
  <c r="B2893" i="1" s="1"/>
  <c r="N2962" i="1"/>
  <c r="I2975" i="1"/>
  <c r="G2963" i="1"/>
  <c r="Q2962" i="1"/>
  <c r="R2962" i="1" s="1"/>
  <c r="T2963" i="1"/>
  <c r="J2963" i="1"/>
  <c r="K2963" i="1" s="1"/>
  <c r="L2963" i="1" s="1"/>
  <c r="M2963" i="1" s="1"/>
  <c r="S2963" i="1"/>
  <c r="A2964" i="1"/>
  <c r="E2963" i="1"/>
  <c r="F2964" i="1" s="1"/>
  <c r="D2964" i="1" l="1"/>
  <c r="O2964" i="1"/>
  <c r="J2964" i="1"/>
  <c r="K2964" i="1" s="1"/>
  <c r="L2964" i="1" s="1"/>
  <c r="M2964" i="1" s="1"/>
  <c r="S2964" i="1"/>
  <c r="T2964" i="1"/>
  <c r="Q2963" i="1"/>
  <c r="R2963" i="1" s="1"/>
  <c r="G2964" i="1"/>
  <c r="H2964" i="1" s="1"/>
  <c r="E2964" i="1"/>
  <c r="F2965" i="1" s="1"/>
  <c r="A2965" i="1"/>
  <c r="C2895" i="1"/>
  <c r="P2894" i="1"/>
  <c r="B2894" i="1" s="1"/>
  <c r="I2976" i="1"/>
  <c r="H2963" i="1"/>
  <c r="N2963" i="1" s="1"/>
  <c r="D2965" i="1" l="1"/>
  <c r="O2965" i="1"/>
  <c r="C2896" i="1"/>
  <c r="P2895" i="1"/>
  <c r="I2977" i="1"/>
  <c r="E2965" i="1"/>
  <c r="F2966" i="1" s="1"/>
  <c r="A2966" i="1"/>
  <c r="N2964" i="1"/>
  <c r="S2965" i="1"/>
  <c r="Q2964" i="1"/>
  <c r="R2964" i="1" s="1"/>
  <c r="J2965" i="1"/>
  <c r="K2965" i="1" s="1"/>
  <c r="L2965" i="1" s="1"/>
  <c r="M2965" i="1" s="1"/>
  <c r="T2965" i="1"/>
  <c r="G2965" i="1"/>
  <c r="H2965" i="1" s="1"/>
  <c r="D2966" i="1" l="1"/>
  <c r="O2966" i="1"/>
  <c r="B2895" i="1"/>
  <c r="I2978" i="1"/>
  <c r="T2966" i="1"/>
  <c r="S2966" i="1"/>
  <c r="J2966" i="1"/>
  <c r="K2966" i="1" s="1"/>
  <c r="L2966" i="1" s="1"/>
  <c r="M2966" i="1" s="1"/>
  <c r="Q2965" i="1"/>
  <c r="R2965" i="1" s="1"/>
  <c r="N2965" i="1"/>
  <c r="E2966" i="1"/>
  <c r="F2967" i="1" s="1"/>
  <c r="A2967" i="1"/>
  <c r="G2966" i="1"/>
  <c r="C2897" i="1"/>
  <c r="P2896" i="1"/>
  <c r="B2896" i="1" s="1"/>
  <c r="D2967" i="1" l="1"/>
  <c r="O2967" i="1"/>
  <c r="G2967" i="1"/>
  <c r="H2967" i="1" s="1"/>
  <c r="C2898" i="1"/>
  <c r="P2897" i="1"/>
  <c r="B2897" i="1" s="1"/>
  <c r="A2968" i="1"/>
  <c r="E2967" i="1"/>
  <c r="F2968" i="1" s="1"/>
  <c r="I2979" i="1"/>
  <c r="J2967" i="1"/>
  <c r="K2967" i="1" s="1"/>
  <c r="L2967" i="1" s="1"/>
  <c r="M2967" i="1" s="1"/>
  <c r="S2967" i="1"/>
  <c r="Q2966" i="1"/>
  <c r="R2966" i="1" s="1"/>
  <c r="T2967" i="1"/>
  <c r="H2966" i="1"/>
  <c r="N2966" i="1" s="1"/>
  <c r="D2968" i="1" l="1"/>
  <c r="O2968" i="1"/>
  <c r="N2967" i="1"/>
  <c r="I2980" i="1"/>
  <c r="T2968" i="1"/>
  <c r="J2968" i="1"/>
  <c r="K2968" i="1" s="1"/>
  <c r="L2968" i="1" s="1"/>
  <c r="M2968" i="1" s="1"/>
  <c r="Q2967" i="1"/>
  <c r="R2967" i="1" s="1"/>
  <c r="S2968" i="1"/>
  <c r="E2968" i="1"/>
  <c r="F2969" i="1" s="1"/>
  <c r="A2969" i="1"/>
  <c r="C2899" i="1"/>
  <c r="P2898" i="1"/>
  <c r="B2898" i="1" s="1"/>
  <c r="G2968" i="1"/>
  <c r="D2969" i="1" l="1"/>
  <c r="O2969" i="1"/>
  <c r="G2969" i="1"/>
  <c r="H2969" i="1" s="1"/>
  <c r="C2900" i="1"/>
  <c r="P2899" i="1"/>
  <c r="B2899" i="1" s="1"/>
  <c r="J2969" i="1"/>
  <c r="K2969" i="1" s="1"/>
  <c r="L2969" i="1" s="1"/>
  <c r="M2969" i="1" s="1"/>
  <c r="Q2968" i="1"/>
  <c r="R2968" i="1" s="1"/>
  <c r="S2969" i="1"/>
  <c r="T2969" i="1"/>
  <c r="H2968" i="1"/>
  <c r="N2968" i="1" s="1"/>
  <c r="A2970" i="1"/>
  <c r="E2969" i="1"/>
  <c r="F2970" i="1" s="1"/>
  <c r="I2981" i="1"/>
  <c r="D2970" i="1" l="1"/>
  <c r="O2970" i="1"/>
  <c r="N2969" i="1"/>
  <c r="T2970" i="1"/>
  <c r="S2970" i="1"/>
  <c r="Q2969" i="1"/>
  <c r="R2969" i="1" s="1"/>
  <c r="J2970" i="1"/>
  <c r="K2970" i="1" s="1"/>
  <c r="L2970" i="1" s="1"/>
  <c r="M2970" i="1" s="1"/>
  <c r="I2982" i="1"/>
  <c r="E2970" i="1"/>
  <c r="F2971" i="1" s="1"/>
  <c r="A2971" i="1"/>
  <c r="G2970" i="1"/>
  <c r="C2901" i="1"/>
  <c r="P2900" i="1"/>
  <c r="B2900" i="1" s="1"/>
  <c r="D2971" i="1" l="1"/>
  <c r="O2971" i="1"/>
  <c r="G2971" i="1"/>
  <c r="H2971" i="1" s="1"/>
  <c r="C2902" i="1"/>
  <c r="P2901" i="1"/>
  <c r="B2901" i="1" s="1"/>
  <c r="H2970" i="1"/>
  <c r="N2970" i="1" s="1"/>
  <c r="A2972" i="1"/>
  <c r="E2971" i="1"/>
  <c r="F2972" i="1" s="1"/>
  <c r="I2983" i="1"/>
  <c r="S2971" i="1"/>
  <c r="Q2970" i="1"/>
  <c r="R2970" i="1" s="1"/>
  <c r="J2971" i="1"/>
  <c r="K2971" i="1" s="1"/>
  <c r="L2971" i="1" s="1"/>
  <c r="M2971" i="1" s="1"/>
  <c r="T2971" i="1"/>
  <c r="D2972" i="1" l="1"/>
  <c r="O2972" i="1"/>
  <c r="N2971" i="1"/>
  <c r="I2984" i="1"/>
  <c r="T2972" i="1"/>
  <c r="J2972" i="1"/>
  <c r="K2972" i="1" s="1"/>
  <c r="L2972" i="1" s="1"/>
  <c r="M2972" i="1" s="1"/>
  <c r="S2972" i="1"/>
  <c r="Q2971" i="1"/>
  <c r="R2971" i="1" s="1"/>
  <c r="E2972" i="1"/>
  <c r="F2973" i="1" s="1"/>
  <c r="A2973" i="1"/>
  <c r="C2903" i="1"/>
  <c r="P2902" i="1"/>
  <c r="B2902" i="1" s="1"/>
  <c r="G2972" i="1"/>
  <c r="H2972" i="1" s="1"/>
  <c r="D2973" i="1" l="1"/>
  <c r="O2973" i="1"/>
  <c r="N2972" i="1"/>
  <c r="E2973" i="1"/>
  <c r="F2974" i="1" s="1"/>
  <c r="A2974" i="1"/>
  <c r="C2904" i="1"/>
  <c r="P2903" i="1"/>
  <c r="B2903" i="1" s="1"/>
  <c r="J2973" i="1"/>
  <c r="K2973" i="1" s="1"/>
  <c r="L2973" i="1" s="1"/>
  <c r="M2973" i="1" s="1"/>
  <c r="Q2972" i="1"/>
  <c r="R2972" i="1" s="1"/>
  <c r="S2973" i="1"/>
  <c r="T2973" i="1"/>
  <c r="G2973" i="1"/>
  <c r="I2985" i="1"/>
  <c r="D2974" i="1" l="1"/>
  <c r="O2974" i="1"/>
  <c r="G2974" i="1"/>
  <c r="H2974" i="1" s="1"/>
  <c r="T2974" i="1"/>
  <c r="S2974" i="1"/>
  <c r="Q2973" i="1"/>
  <c r="R2973" i="1" s="1"/>
  <c r="J2974" i="1"/>
  <c r="K2974" i="1" s="1"/>
  <c r="L2974" i="1" s="1"/>
  <c r="M2974" i="1" s="1"/>
  <c r="I2986" i="1"/>
  <c r="C2905" i="1"/>
  <c r="P2904" i="1"/>
  <c r="B2904" i="1" s="1"/>
  <c r="H2973" i="1"/>
  <c r="N2973" i="1" s="1"/>
  <c r="A2975" i="1"/>
  <c r="E2974" i="1"/>
  <c r="F2975" i="1" s="1"/>
  <c r="D2975" i="1" l="1"/>
  <c r="O2975" i="1"/>
  <c r="N2974" i="1"/>
  <c r="S2975" i="1"/>
  <c r="Q2974" i="1"/>
  <c r="R2974" i="1" s="1"/>
  <c r="J2975" i="1"/>
  <c r="K2975" i="1" s="1"/>
  <c r="L2975" i="1" s="1"/>
  <c r="M2975" i="1" s="1"/>
  <c r="T2975" i="1"/>
  <c r="C2906" i="1"/>
  <c r="P2905" i="1"/>
  <c r="B2905" i="1" s="1"/>
  <c r="E2975" i="1"/>
  <c r="F2976" i="1" s="1"/>
  <c r="A2976" i="1"/>
  <c r="G2975" i="1"/>
  <c r="H2975" i="1" s="1"/>
  <c r="I2987" i="1"/>
  <c r="D2976" i="1" l="1"/>
  <c r="O2976" i="1"/>
  <c r="N2975" i="1"/>
  <c r="T2976" i="1"/>
  <c r="J2976" i="1"/>
  <c r="K2976" i="1" s="1"/>
  <c r="L2976" i="1" s="1"/>
  <c r="M2976" i="1" s="1"/>
  <c r="S2976" i="1"/>
  <c r="Q2975" i="1"/>
  <c r="R2975" i="1" s="1"/>
  <c r="C2907" i="1"/>
  <c r="P2906" i="1"/>
  <c r="B2906" i="1" s="1"/>
  <c r="I2988" i="1"/>
  <c r="G2976" i="1"/>
  <c r="E2976" i="1"/>
  <c r="F2977" i="1" s="1"/>
  <c r="A2977" i="1"/>
  <c r="D2977" i="1" l="1"/>
  <c r="O2977" i="1"/>
  <c r="Q2976" i="1"/>
  <c r="R2976" i="1" s="1"/>
  <c r="S2977" i="1"/>
  <c r="T2977" i="1"/>
  <c r="J2977" i="1"/>
  <c r="K2977" i="1" s="1"/>
  <c r="L2977" i="1" s="1"/>
  <c r="M2977" i="1" s="1"/>
  <c r="C2908" i="1"/>
  <c r="P2907" i="1"/>
  <c r="B2907" i="1" s="1"/>
  <c r="G2977" i="1"/>
  <c r="E2977" i="1"/>
  <c r="F2978" i="1" s="1"/>
  <c r="A2978" i="1"/>
  <c r="H2976" i="1"/>
  <c r="N2976" i="1" s="1"/>
  <c r="I2989" i="1"/>
  <c r="D2978" i="1" l="1"/>
  <c r="O2978" i="1"/>
  <c r="G2978" i="1"/>
  <c r="H2978" i="1" s="1"/>
  <c r="H2977" i="1"/>
  <c r="N2977" i="1" s="1"/>
  <c r="I2990" i="1"/>
  <c r="E2978" i="1"/>
  <c r="F2979" i="1" s="1"/>
  <c r="A2979" i="1"/>
  <c r="S2978" i="1"/>
  <c r="J2978" i="1"/>
  <c r="K2978" i="1" s="1"/>
  <c r="L2978" i="1" s="1"/>
  <c r="M2978" i="1" s="1"/>
  <c r="Q2977" i="1"/>
  <c r="R2977" i="1" s="1"/>
  <c r="T2978" i="1"/>
  <c r="C2909" i="1"/>
  <c r="P2908" i="1"/>
  <c r="B2908" i="1" s="1"/>
  <c r="D2979" i="1" l="1"/>
  <c r="O2979" i="1"/>
  <c r="G2979" i="1"/>
  <c r="H2979" i="1" s="1"/>
  <c r="N2978" i="1"/>
  <c r="C2910" i="1"/>
  <c r="P2909" i="1"/>
  <c r="B2909" i="1" s="1"/>
  <c r="E2979" i="1"/>
  <c r="F2980" i="1" s="1"/>
  <c r="A2980" i="1"/>
  <c r="T2979" i="1"/>
  <c r="Q2978" i="1"/>
  <c r="R2978" i="1" s="1"/>
  <c r="J2979" i="1"/>
  <c r="K2979" i="1" s="1"/>
  <c r="L2979" i="1" s="1"/>
  <c r="M2979" i="1" s="1"/>
  <c r="S2979" i="1"/>
  <c r="I2991" i="1"/>
  <c r="D2980" i="1" l="1"/>
  <c r="O2980" i="1"/>
  <c r="I2992" i="1"/>
  <c r="E2980" i="1"/>
  <c r="F2981" i="1" s="1"/>
  <c r="A2981" i="1"/>
  <c r="C2911" i="1"/>
  <c r="P2910" i="1"/>
  <c r="B2910" i="1" s="1"/>
  <c r="N2979" i="1"/>
  <c r="J2980" i="1"/>
  <c r="K2980" i="1" s="1"/>
  <c r="L2980" i="1" s="1"/>
  <c r="M2980" i="1" s="1"/>
  <c r="S2980" i="1"/>
  <c r="T2980" i="1"/>
  <c r="Q2979" i="1"/>
  <c r="R2979" i="1" s="1"/>
  <c r="G2980" i="1"/>
  <c r="D2981" i="1" l="1"/>
  <c r="O2981" i="1"/>
  <c r="G2981" i="1"/>
  <c r="H2981" i="1" s="1"/>
  <c r="H2980" i="1"/>
  <c r="N2980" i="1" s="1"/>
  <c r="A2982" i="1"/>
  <c r="E2981" i="1"/>
  <c r="F2982" i="1" s="1"/>
  <c r="J2981" i="1"/>
  <c r="K2981" i="1" s="1"/>
  <c r="L2981" i="1" s="1"/>
  <c r="M2981" i="1" s="1"/>
  <c r="Q2980" i="1"/>
  <c r="R2980" i="1" s="1"/>
  <c r="S2981" i="1"/>
  <c r="T2981" i="1"/>
  <c r="C2912" i="1"/>
  <c r="P2911" i="1"/>
  <c r="B2911" i="1" s="1"/>
  <c r="I2993" i="1"/>
  <c r="D2982" i="1" l="1"/>
  <c r="O2982" i="1"/>
  <c r="N2981" i="1"/>
  <c r="Q2981" i="1"/>
  <c r="R2981" i="1" s="1"/>
  <c r="J2982" i="1"/>
  <c r="K2982" i="1" s="1"/>
  <c r="L2982" i="1" s="1"/>
  <c r="M2982" i="1" s="1"/>
  <c r="T2982" i="1"/>
  <c r="S2982" i="1"/>
  <c r="C2913" i="1"/>
  <c r="P2912" i="1"/>
  <c r="B2912" i="1" s="1"/>
  <c r="E2982" i="1"/>
  <c r="F2983" i="1" s="1"/>
  <c r="A2983" i="1"/>
  <c r="I2994" i="1"/>
  <c r="G2982" i="1"/>
  <c r="H2982" i="1" s="1"/>
  <c r="D2983" i="1" l="1"/>
  <c r="O2983" i="1"/>
  <c r="N2982" i="1"/>
  <c r="I2995" i="1"/>
  <c r="C2914" i="1"/>
  <c r="P2913" i="1"/>
  <c r="B2913" i="1" s="1"/>
  <c r="T2983" i="1"/>
  <c r="S2983" i="1"/>
  <c r="Q2982" i="1"/>
  <c r="R2982" i="1" s="1"/>
  <c r="J2983" i="1"/>
  <c r="K2983" i="1" s="1"/>
  <c r="L2983" i="1" s="1"/>
  <c r="M2983" i="1" s="1"/>
  <c r="G2983" i="1"/>
  <c r="A2984" i="1"/>
  <c r="E2983" i="1"/>
  <c r="F2984" i="1" s="1"/>
  <c r="D2984" i="1" l="1"/>
  <c r="O2984" i="1"/>
  <c r="Q2983" i="1"/>
  <c r="R2983" i="1" s="1"/>
  <c r="T2984" i="1"/>
  <c r="J2984" i="1"/>
  <c r="K2984" i="1" s="1"/>
  <c r="L2984" i="1" s="1"/>
  <c r="M2984" i="1" s="1"/>
  <c r="S2984" i="1"/>
  <c r="E2984" i="1"/>
  <c r="F2985" i="1" s="1"/>
  <c r="A2985" i="1"/>
  <c r="C2915" i="1"/>
  <c r="P2914" i="1"/>
  <c r="B2914" i="1" s="1"/>
  <c r="G2984" i="1"/>
  <c r="H2984" i="1" s="1"/>
  <c r="I2996" i="1"/>
  <c r="H2983" i="1"/>
  <c r="N2983" i="1" s="1"/>
  <c r="D2985" i="1" l="1"/>
  <c r="O2985" i="1"/>
  <c r="N2984" i="1"/>
  <c r="A2986" i="1"/>
  <c r="E2985" i="1"/>
  <c r="F2986" i="1" s="1"/>
  <c r="I2997" i="1"/>
  <c r="S2985" i="1"/>
  <c r="T2985" i="1"/>
  <c r="J2985" i="1"/>
  <c r="K2985" i="1" s="1"/>
  <c r="L2985" i="1" s="1"/>
  <c r="M2985" i="1" s="1"/>
  <c r="Q2984" i="1"/>
  <c r="R2984" i="1" s="1"/>
  <c r="C2916" i="1"/>
  <c r="P2915" i="1"/>
  <c r="B2915" i="1" s="1"/>
  <c r="G2985" i="1"/>
  <c r="H2985" i="1" s="1"/>
  <c r="D2986" i="1" l="1"/>
  <c r="O2986" i="1"/>
  <c r="N2985" i="1"/>
  <c r="C2917" i="1"/>
  <c r="P2916" i="1"/>
  <c r="B2916" i="1" s="1"/>
  <c r="E2986" i="1"/>
  <c r="F2987" i="1" s="1"/>
  <c r="A2987" i="1"/>
  <c r="Q2985" i="1"/>
  <c r="R2985" i="1" s="1"/>
  <c r="T2986" i="1"/>
  <c r="S2986" i="1"/>
  <c r="J2986" i="1"/>
  <c r="K2986" i="1" s="1"/>
  <c r="L2986" i="1" s="1"/>
  <c r="M2986" i="1" s="1"/>
  <c r="I2998" i="1"/>
  <c r="G2986" i="1"/>
  <c r="H2986" i="1" s="1"/>
  <c r="D2987" i="1" l="1"/>
  <c r="O2987" i="1"/>
  <c r="A2988" i="1"/>
  <c r="E2987" i="1"/>
  <c r="F2988" i="1" s="1"/>
  <c r="T2987" i="1"/>
  <c r="S2987" i="1"/>
  <c r="Q2986" i="1"/>
  <c r="R2986" i="1" s="1"/>
  <c r="J2987" i="1"/>
  <c r="K2987" i="1" s="1"/>
  <c r="L2987" i="1" s="1"/>
  <c r="M2987" i="1" s="1"/>
  <c r="G2987" i="1"/>
  <c r="C2918" i="1"/>
  <c r="P2917" i="1"/>
  <c r="B2917" i="1" s="1"/>
  <c r="N2986" i="1"/>
  <c r="I2999" i="1"/>
  <c r="D2988" i="1" l="1"/>
  <c r="O2988" i="1"/>
  <c r="G2988" i="1"/>
  <c r="H2988" i="1" s="1"/>
  <c r="Q2987" i="1"/>
  <c r="R2987" i="1" s="1"/>
  <c r="J2988" i="1"/>
  <c r="K2988" i="1" s="1"/>
  <c r="L2988" i="1" s="1"/>
  <c r="M2988" i="1" s="1"/>
  <c r="T2988" i="1"/>
  <c r="S2988" i="1"/>
  <c r="A2989" i="1"/>
  <c r="E2988" i="1"/>
  <c r="F2989" i="1" s="1"/>
  <c r="I3000" i="1"/>
  <c r="C2919" i="1"/>
  <c r="P2918" i="1"/>
  <c r="B2918" i="1" s="1"/>
  <c r="H2987" i="1"/>
  <c r="N2987" i="1" s="1"/>
  <c r="D2989" i="1" l="1"/>
  <c r="O2989" i="1"/>
  <c r="G2989" i="1"/>
  <c r="H2989" i="1" s="1"/>
  <c r="N2988" i="1"/>
  <c r="C2920" i="1"/>
  <c r="P2919" i="1"/>
  <c r="B2919" i="1" s="1"/>
  <c r="S2989" i="1"/>
  <c r="Q2988" i="1"/>
  <c r="R2988" i="1" s="1"/>
  <c r="J2989" i="1"/>
  <c r="K2989" i="1" s="1"/>
  <c r="L2989" i="1" s="1"/>
  <c r="M2989" i="1" s="1"/>
  <c r="T2989" i="1"/>
  <c r="I3001" i="1"/>
  <c r="A2990" i="1"/>
  <c r="E2989" i="1"/>
  <c r="F2990" i="1" s="1"/>
  <c r="D2990" i="1" l="1"/>
  <c r="O2990" i="1"/>
  <c r="N2989" i="1"/>
  <c r="J2990" i="1"/>
  <c r="K2990" i="1" s="1"/>
  <c r="L2990" i="1" s="1"/>
  <c r="M2990" i="1" s="1"/>
  <c r="Q2989" i="1"/>
  <c r="R2989" i="1" s="1"/>
  <c r="T2990" i="1"/>
  <c r="S2990" i="1"/>
  <c r="I3002" i="1"/>
  <c r="E2990" i="1"/>
  <c r="F2991" i="1" s="1"/>
  <c r="A2991" i="1"/>
  <c r="C2921" i="1"/>
  <c r="P2920" i="1"/>
  <c r="B2920" i="1" s="1"/>
  <c r="G2990" i="1"/>
  <c r="D2991" i="1" l="1"/>
  <c r="O2991" i="1"/>
  <c r="G2991" i="1"/>
  <c r="H2991" i="1" s="1"/>
  <c r="C2922" i="1"/>
  <c r="P2921" i="1"/>
  <c r="B2921" i="1" s="1"/>
  <c r="I3003" i="1"/>
  <c r="E2991" i="1"/>
  <c r="F2992" i="1" s="1"/>
  <c r="A2992" i="1"/>
  <c r="H2990" i="1"/>
  <c r="N2990" i="1" s="1"/>
  <c r="T2991" i="1"/>
  <c r="S2991" i="1"/>
  <c r="J2991" i="1"/>
  <c r="K2991" i="1" s="1"/>
  <c r="L2991" i="1" s="1"/>
  <c r="M2991" i="1" s="1"/>
  <c r="Q2990" i="1"/>
  <c r="R2990" i="1" s="1"/>
  <c r="D2992" i="1" l="1"/>
  <c r="O2992" i="1"/>
  <c r="N2991" i="1"/>
  <c r="I3004" i="1"/>
  <c r="J2992" i="1"/>
  <c r="K2992" i="1" s="1"/>
  <c r="L2992" i="1" s="1"/>
  <c r="M2992" i="1" s="1"/>
  <c r="Q2991" i="1"/>
  <c r="R2991" i="1" s="1"/>
  <c r="T2992" i="1"/>
  <c r="S2992" i="1"/>
  <c r="E2992" i="1"/>
  <c r="F2993" i="1" s="1"/>
  <c r="A2993" i="1"/>
  <c r="G2992" i="1"/>
  <c r="C2923" i="1"/>
  <c r="P2922" i="1"/>
  <c r="B2922" i="1" s="1"/>
  <c r="D2993" i="1" l="1"/>
  <c r="O2993" i="1"/>
  <c r="T2993" i="1"/>
  <c r="J2993" i="1"/>
  <c r="K2993" i="1" s="1"/>
  <c r="L2993" i="1" s="1"/>
  <c r="M2993" i="1" s="1"/>
  <c r="Q2992" i="1"/>
  <c r="R2992" i="1" s="1"/>
  <c r="S2993" i="1"/>
  <c r="I3005" i="1"/>
  <c r="C2924" i="1"/>
  <c r="P2923" i="1"/>
  <c r="B2923" i="1" s="1"/>
  <c r="G2993" i="1"/>
  <c r="H2993" i="1" s="1"/>
  <c r="E2993" i="1"/>
  <c r="F2994" i="1" s="1"/>
  <c r="A2994" i="1"/>
  <c r="H2992" i="1"/>
  <c r="N2992" i="1" s="1"/>
  <c r="D2994" i="1" l="1"/>
  <c r="O2994" i="1"/>
  <c r="C2925" i="1"/>
  <c r="P2924" i="1"/>
  <c r="B2924" i="1" s="1"/>
  <c r="N2993" i="1"/>
  <c r="Q2993" i="1"/>
  <c r="R2993" i="1" s="1"/>
  <c r="S2994" i="1"/>
  <c r="T2994" i="1"/>
  <c r="J2994" i="1"/>
  <c r="K2994" i="1" s="1"/>
  <c r="L2994" i="1" s="1"/>
  <c r="M2994" i="1" s="1"/>
  <c r="A2995" i="1"/>
  <c r="E2994" i="1"/>
  <c r="F2995" i="1" s="1"/>
  <c r="G2994" i="1"/>
  <c r="I3006" i="1"/>
  <c r="D2995" i="1" l="1"/>
  <c r="O2995" i="1"/>
  <c r="G2995" i="1"/>
  <c r="H2995" i="1" s="1"/>
  <c r="I3007" i="1"/>
  <c r="A2996" i="1"/>
  <c r="E2995" i="1"/>
  <c r="F2996" i="1" s="1"/>
  <c r="C2926" i="1"/>
  <c r="P2925" i="1"/>
  <c r="B2925" i="1" s="1"/>
  <c r="T2995" i="1"/>
  <c r="S2995" i="1"/>
  <c r="Q2994" i="1"/>
  <c r="R2994" i="1" s="1"/>
  <c r="J2995" i="1"/>
  <c r="K2995" i="1" s="1"/>
  <c r="L2995" i="1" s="1"/>
  <c r="M2995" i="1" s="1"/>
  <c r="H2994" i="1"/>
  <c r="N2994" i="1" s="1"/>
  <c r="D2996" i="1" l="1"/>
  <c r="O2996" i="1"/>
  <c r="N2995" i="1"/>
  <c r="S2996" i="1"/>
  <c r="Q2995" i="1"/>
  <c r="R2995" i="1" s="1"/>
  <c r="J2996" i="1"/>
  <c r="K2996" i="1" s="1"/>
  <c r="L2996" i="1" s="1"/>
  <c r="M2996" i="1" s="1"/>
  <c r="T2996" i="1"/>
  <c r="A2997" i="1"/>
  <c r="E2996" i="1"/>
  <c r="F2997" i="1" s="1"/>
  <c r="I3008" i="1"/>
  <c r="C2927" i="1"/>
  <c r="P2926" i="1"/>
  <c r="B2926" i="1" s="1"/>
  <c r="G2996" i="1"/>
  <c r="D2997" i="1" l="1"/>
  <c r="O2997" i="1"/>
  <c r="G2997" i="1"/>
  <c r="H2997" i="1" s="1"/>
  <c r="T2997" i="1"/>
  <c r="J2997" i="1"/>
  <c r="K2997" i="1" s="1"/>
  <c r="L2997" i="1" s="1"/>
  <c r="M2997" i="1" s="1"/>
  <c r="S2997" i="1"/>
  <c r="Q2996" i="1"/>
  <c r="R2996" i="1" s="1"/>
  <c r="H2996" i="1"/>
  <c r="N2996" i="1" s="1"/>
  <c r="I3009" i="1"/>
  <c r="C2928" i="1"/>
  <c r="P2927" i="1"/>
  <c r="B2927" i="1" s="1"/>
  <c r="A2998" i="1"/>
  <c r="E2997" i="1"/>
  <c r="F2998" i="1" s="1"/>
  <c r="D2998" i="1" l="1"/>
  <c r="O2998" i="1"/>
  <c r="N2997" i="1"/>
  <c r="A2999" i="1"/>
  <c r="E2998" i="1"/>
  <c r="F2999" i="1" s="1"/>
  <c r="I3010" i="1"/>
  <c r="S2998" i="1"/>
  <c r="T2998" i="1"/>
  <c r="J2998" i="1"/>
  <c r="K2998" i="1" s="1"/>
  <c r="L2998" i="1" s="1"/>
  <c r="M2998" i="1" s="1"/>
  <c r="Q2997" i="1"/>
  <c r="R2997" i="1" s="1"/>
  <c r="C2929" i="1"/>
  <c r="P2928" i="1"/>
  <c r="B2928" i="1" s="1"/>
  <c r="G2998" i="1"/>
  <c r="D2999" i="1" l="1"/>
  <c r="O2999" i="1"/>
  <c r="G2999" i="1"/>
  <c r="H2999" i="1" s="1"/>
  <c r="I3011" i="1"/>
  <c r="E2999" i="1"/>
  <c r="F3000" i="1" s="1"/>
  <c r="A3000" i="1"/>
  <c r="C2930" i="1"/>
  <c r="P2929" i="1"/>
  <c r="B2929" i="1" s="1"/>
  <c r="H2998" i="1"/>
  <c r="N2998" i="1" s="1"/>
  <c r="Q2998" i="1"/>
  <c r="R2998" i="1" s="1"/>
  <c r="J2999" i="1"/>
  <c r="K2999" i="1" s="1"/>
  <c r="L2999" i="1" s="1"/>
  <c r="M2999" i="1" s="1"/>
  <c r="T2999" i="1"/>
  <c r="S2999" i="1"/>
  <c r="D3000" i="1" l="1"/>
  <c r="O3000" i="1"/>
  <c r="G3000" i="1"/>
  <c r="H3000" i="1" s="1"/>
  <c r="N2999" i="1"/>
  <c r="A3001" i="1"/>
  <c r="E3000" i="1"/>
  <c r="F3001" i="1" s="1"/>
  <c r="I3012" i="1"/>
  <c r="C2931" i="1"/>
  <c r="P2930" i="1"/>
  <c r="T3000" i="1"/>
  <c r="S3000" i="1"/>
  <c r="Q2999" i="1"/>
  <c r="R2999" i="1" s="1"/>
  <c r="J3000" i="1"/>
  <c r="K3000" i="1" s="1"/>
  <c r="L3000" i="1" s="1"/>
  <c r="M3000" i="1" s="1"/>
  <c r="D3001" i="1" l="1"/>
  <c r="O3001" i="1"/>
  <c r="B2930" i="1"/>
  <c r="A3002" i="1"/>
  <c r="E3001" i="1"/>
  <c r="F3002" i="1" s="1"/>
  <c r="C2932" i="1"/>
  <c r="P2931" i="1"/>
  <c r="B2931" i="1" s="1"/>
  <c r="Q3000" i="1"/>
  <c r="R3000" i="1" s="1"/>
  <c r="T3001" i="1"/>
  <c r="J3001" i="1"/>
  <c r="K3001" i="1" s="1"/>
  <c r="L3001" i="1" s="1"/>
  <c r="M3001" i="1" s="1"/>
  <c r="S3001" i="1"/>
  <c r="I3013" i="1"/>
  <c r="N3000" i="1"/>
  <c r="G3001" i="1"/>
  <c r="D3002" i="1" l="1"/>
  <c r="O3002" i="1"/>
  <c r="G3002" i="1"/>
  <c r="H3002" i="1" s="1"/>
  <c r="I3014" i="1"/>
  <c r="Q3001" i="1"/>
  <c r="R3001" i="1" s="1"/>
  <c r="S3002" i="1"/>
  <c r="T3002" i="1"/>
  <c r="J3002" i="1"/>
  <c r="K3002" i="1" s="1"/>
  <c r="L3002" i="1" s="1"/>
  <c r="M3002" i="1" s="1"/>
  <c r="C2933" i="1"/>
  <c r="P2932" i="1"/>
  <c r="B2932" i="1" s="1"/>
  <c r="A3003" i="1"/>
  <c r="E3002" i="1"/>
  <c r="F3003" i="1" s="1"/>
  <c r="H3001" i="1"/>
  <c r="N3001" i="1" s="1"/>
  <c r="D3003" i="1" l="1"/>
  <c r="O3003" i="1"/>
  <c r="G3003" i="1"/>
  <c r="H3003" i="1" s="1"/>
  <c r="N3002" i="1"/>
  <c r="E3003" i="1"/>
  <c r="F3004" i="1" s="1"/>
  <c r="A3004" i="1"/>
  <c r="Q3002" i="1"/>
  <c r="R3002" i="1" s="1"/>
  <c r="T3003" i="1"/>
  <c r="S3003" i="1"/>
  <c r="J3003" i="1"/>
  <c r="K3003" i="1" s="1"/>
  <c r="L3003" i="1" s="1"/>
  <c r="M3003" i="1" s="1"/>
  <c r="I3015" i="1"/>
  <c r="C2934" i="1"/>
  <c r="P2933" i="1"/>
  <c r="B2933" i="1" s="1"/>
  <c r="D3004" i="1" l="1"/>
  <c r="O3004" i="1"/>
  <c r="N3003" i="1"/>
  <c r="T3004" i="1"/>
  <c r="S3004" i="1"/>
  <c r="Q3003" i="1"/>
  <c r="R3003" i="1" s="1"/>
  <c r="J3004" i="1"/>
  <c r="K3004" i="1" s="1"/>
  <c r="L3004" i="1" s="1"/>
  <c r="M3004" i="1" s="1"/>
  <c r="G3004" i="1"/>
  <c r="C2935" i="1"/>
  <c r="P2934" i="1"/>
  <c r="B2934" i="1" s="1"/>
  <c r="A3005" i="1"/>
  <c r="E3004" i="1"/>
  <c r="F3005" i="1" s="1"/>
  <c r="I3016" i="1"/>
  <c r="D3005" i="1" l="1"/>
  <c r="O3005" i="1"/>
  <c r="C2936" i="1"/>
  <c r="P2935" i="1"/>
  <c r="B2935" i="1" s="1"/>
  <c r="G3005" i="1"/>
  <c r="I3017" i="1"/>
  <c r="Q3004" i="1"/>
  <c r="R3004" i="1" s="1"/>
  <c r="T3005" i="1"/>
  <c r="J3005" i="1"/>
  <c r="K3005" i="1" s="1"/>
  <c r="L3005" i="1" s="1"/>
  <c r="M3005" i="1" s="1"/>
  <c r="S3005" i="1"/>
  <c r="E3005" i="1"/>
  <c r="F3006" i="1" s="1"/>
  <c r="A3006" i="1"/>
  <c r="H3004" i="1"/>
  <c r="N3004" i="1" s="1"/>
  <c r="D3006" i="1" l="1"/>
  <c r="O3006" i="1"/>
  <c r="S3006" i="1"/>
  <c r="T3006" i="1"/>
  <c r="J3006" i="1"/>
  <c r="K3006" i="1" s="1"/>
  <c r="L3006" i="1" s="1"/>
  <c r="M3006" i="1" s="1"/>
  <c r="Q3005" i="1"/>
  <c r="R3005" i="1" s="1"/>
  <c r="G3006" i="1"/>
  <c r="H3006" i="1" s="1"/>
  <c r="A3007" i="1"/>
  <c r="E3006" i="1"/>
  <c r="F3007" i="1" s="1"/>
  <c r="I3018" i="1"/>
  <c r="C2937" i="1"/>
  <c r="P2936" i="1"/>
  <c r="B2936" i="1" s="1"/>
  <c r="H3005" i="1"/>
  <c r="N3005" i="1" s="1"/>
  <c r="D3007" i="1" l="1"/>
  <c r="O3007" i="1"/>
  <c r="N3006" i="1"/>
  <c r="C2938" i="1"/>
  <c r="P2937" i="1"/>
  <c r="B2937" i="1" s="1"/>
  <c r="Q3006" i="1"/>
  <c r="R3006" i="1" s="1"/>
  <c r="T3007" i="1"/>
  <c r="S3007" i="1"/>
  <c r="J3007" i="1"/>
  <c r="K3007" i="1" s="1"/>
  <c r="L3007" i="1" s="1"/>
  <c r="M3007" i="1" s="1"/>
  <c r="I3019" i="1"/>
  <c r="E3007" i="1"/>
  <c r="F3008" i="1" s="1"/>
  <c r="A3008" i="1"/>
  <c r="G3007" i="1"/>
  <c r="H3007" i="1" s="1"/>
  <c r="D3008" i="1" l="1"/>
  <c r="E3008" i="1" s="1"/>
  <c r="F3009" i="1" s="1"/>
  <c r="O3008" i="1"/>
  <c r="N3007" i="1"/>
  <c r="A3009" i="1"/>
  <c r="C2939" i="1"/>
  <c r="P2938" i="1"/>
  <c r="B2938" i="1" s="1"/>
  <c r="T3008" i="1"/>
  <c r="Q3007" i="1"/>
  <c r="R3007" i="1" s="1"/>
  <c r="S3008" i="1"/>
  <c r="J3008" i="1"/>
  <c r="K3008" i="1" s="1"/>
  <c r="L3008" i="1" s="1"/>
  <c r="M3008" i="1" s="1"/>
  <c r="I3020" i="1"/>
  <c r="G3008" i="1"/>
  <c r="H3008" i="1" s="1"/>
  <c r="D3009" i="1" l="1"/>
  <c r="O3009" i="1"/>
  <c r="G3009" i="1"/>
  <c r="H3009" i="1" s="1"/>
  <c r="E3009" i="1"/>
  <c r="F3010" i="1" s="1"/>
  <c r="A3010" i="1"/>
  <c r="N3008" i="1"/>
  <c r="I3021" i="1"/>
  <c r="C2940" i="1"/>
  <c r="P2939" i="1"/>
  <c r="B2939" i="1" s="1"/>
  <c r="Q3008" i="1"/>
  <c r="R3008" i="1" s="1"/>
  <c r="T3009" i="1"/>
  <c r="J3009" i="1"/>
  <c r="K3009" i="1" s="1"/>
  <c r="L3009" i="1" s="1"/>
  <c r="M3009" i="1" s="1"/>
  <c r="S3009" i="1"/>
  <c r="D3010" i="1" l="1"/>
  <c r="O3010" i="1"/>
  <c r="N3009" i="1"/>
  <c r="J3010" i="1"/>
  <c r="K3010" i="1" s="1"/>
  <c r="L3010" i="1" s="1"/>
  <c r="M3010" i="1" s="1"/>
  <c r="Q3009" i="1"/>
  <c r="R3009" i="1" s="1"/>
  <c r="S3010" i="1"/>
  <c r="T3010" i="1"/>
  <c r="C2941" i="1"/>
  <c r="P2940" i="1"/>
  <c r="B2940" i="1" s="1"/>
  <c r="E3010" i="1"/>
  <c r="F3011" i="1" s="1"/>
  <c r="A3011" i="1"/>
  <c r="I3022" i="1"/>
  <c r="G3010" i="1"/>
  <c r="D3011" i="1" l="1"/>
  <c r="O3011" i="1"/>
  <c r="G3011" i="1"/>
  <c r="H3011" i="1" s="1"/>
  <c r="C2942" i="1"/>
  <c r="P2941" i="1"/>
  <c r="B2941" i="1" s="1"/>
  <c r="Q3010" i="1"/>
  <c r="R3010" i="1" s="1"/>
  <c r="T3011" i="1"/>
  <c r="S3011" i="1"/>
  <c r="J3011" i="1"/>
  <c r="K3011" i="1" s="1"/>
  <c r="L3011" i="1" s="1"/>
  <c r="M3011" i="1" s="1"/>
  <c r="H3010" i="1"/>
  <c r="N3010" i="1" s="1"/>
  <c r="I3023" i="1"/>
  <c r="E3011" i="1"/>
  <c r="F3012" i="1" s="1"/>
  <c r="A3012" i="1"/>
  <c r="D3012" i="1" l="1"/>
  <c r="O3012" i="1"/>
  <c r="G3012" i="1"/>
  <c r="H3012" i="1" s="1"/>
  <c r="N3011" i="1"/>
  <c r="E3012" i="1"/>
  <c r="F3013" i="1" s="1"/>
  <c r="A3013" i="1"/>
  <c r="S3012" i="1"/>
  <c r="T3012" i="1"/>
  <c r="Q3011" i="1"/>
  <c r="R3011" i="1" s="1"/>
  <c r="J3012" i="1"/>
  <c r="K3012" i="1" s="1"/>
  <c r="L3012" i="1" s="1"/>
  <c r="M3012" i="1" s="1"/>
  <c r="I3024" i="1"/>
  <c r="C2943" i="1"/>
  <c r="P2942" i="1"/>
  <c r="B2942" i="1" s="1"/>
  <c r="D3013" i="1" l="1"/>
  <c r="O3013" i="1"/>
  <c r="T3013" i="1"/>
  <c r="Q3012" i="1"/>
  <c r="R3012" i="1" s="1"/>
  <c r="S3013" i="1"/>
  <c r="J3013" i="1"/>
  <c r="K3013" i="1" s="1"/>
  <c r="L3013" i="1" s="1"/>
  <c r="M3013" i="1" s="1"/>
  <c r="I3025" i="1"/>
  <c r="E3013" i="1"/>
  <c r="F3014" i="1" s="1"/>
  <c r="A3014" i="1"/>
  <c r="C2944" i="1"/>
  <c r="P2943" i="1"/>
  <c r="B2943" i="1" s="1"/>
  <c r="N3012" i="1"/>
  <c r="G3013" i="1"/>
  <c r="D3014" i="1" l="1"/>
  <c r="O3014" i="1"/>
  <c r="G3014" i="1"/>
  <c r="H3014" i="1" s="1"/>
  <c r="I3026" i="1"/>
  <c r="C2945" i="1"/>
  <c r="P2944" i="1"/>
  <c r="B2944" i="1" s="1"/>
  <c r="Q3013" i="1"/>
  <c r="R3013" i="1" s="1"/>
  <c r="S3014" i="1"/>
  <c r="T3014" i="1"/>
  <c r="J3014" i="1"/>
  <c r="K3014" i="1" s="1"/>
  <c r="L3014" i="1" s="1"/>
  <c r="M3014" i="1" s="1"/>
  <c r="E3014" i="1"/>
  <c r="F3015" i="1" s="1"/>
  <c r="A3015" i="1"/>
  <c r="H3013" i="1"/>
  <c r="N3013" i="1" s="1"/>
  <c r="D3015" i="1" l="1"/>
  <c r="O3015" i="1"/>
  <c r="N3014" i="1"/>
  <c r="C2946" i="1"/>
  <c r="P2945" i="1"/>
  <c r="B2945" i="1" s="1"/>
  <c r="A3016" i="1"/>
  <c r="E3015" i="1"/>
  <c r="F3016" i="1" s="1"/>
  <c r="I3027" i="1"/>
  <c r="T3015" i="1"/>
  <c r="S3015" i="1"/>
  <c r="Q3014" i="1"/>
  <c r="R3014" i="1" s="1"/>
  <c r="J3015" i="1"/>
  <c r="K3015" i="1" s="1"/>
  <c r="L3015" i="1" s="1"/>
  <c r="M3015" i="1" s="1"/>
  <c r="G3015" i="1"/>
  <c r="D3016" i="1" l="1"/>
  <c r="O3016" i="1"/>
  <c r="Q3015" i="1"/>
  <c r="R3015" i="1" s="1"/>
  <c r="S3016" i="1"/>
  <c r="J3016" i="1"/>
  <c r="K3016" i="1" s="1"/>
  <c r="L3016" i="1" s="1"/>
  <c r="M3016" i="1" s="1"/>
  <c r="T3016" i="1"/>
  <c r="A3017" i="1"/>
  <c r="E3016" i="1"/>
  <c r="F3017" i="1" s="1"/>
  <c r="C2947" i="1"/>
  <c r="P2946" i="1"/>
  <c r="B2946" i="1" s="1"/>
  <c r="I3028" i="1"/>
  <c r="G3016" i="1"/>
  <c r="H3016" i="1" s="1"/>
  <c r="H3015" i="1"/>
  <c r="N3015" i="1" s="1"/>
  <c r="D3017" i="1" l="1"/>
  <c r="O3017" i="1"/>
  <c r="I3029" i="1"/>
  <c r="J3017" i="1"/>
  <c r="K3017" i="1" s="1"/>
  <c r="L3017" i="1" s="1"/>
  <c r="M3017" i="1" s="1"/>
  <c r="S3017" i="1"/>
  <c r="Q3016" i="1"/>
  <c r="R3016" i="1" s="1"/>
  <c r="T3017" i="1"/>
  <c r="G3017" i="1"/>
  <c r="N3016" i="1"/>
  <c r="C2948" i="1"/>
  <c r="P2947" i="1"/>
  <c r="B2947" i="1" s="1"/>
  <c r="A3018" i="1"/>
  <c r="E3017" i="1"/>
  <c r="F3018" i="1" s="1"/>
  <c r="D3018" i="1" l="1"/>
  <c r="O3018" i="1"/>
  <c r="Q3017" i="1"/>
  <c r="R3017" i="1" s="1"/>
  <c r="S3018" i="1"/>
  <c r="T3018" i="1"/>
  <c r="J3018" i="1"/>
  <c r="K3018" i="1" s="1"/>
  <c r="L3018" i="1" s="1"/>
  <c r="M3018" i="1" s="1"/>
  <c r="G3018" i="1"/>
  <c r="H3018" i="1" s="1"/>
  <c r="A3019" i="1"/>
  <c r="E3018" i="1"/>
  <c r="F3019" i="1" s="1"/>
  <c r="C2949" i="1"/>
  <c r="P2948" i="1"/>
  <c r="B2948" i="1" s="1"/>
  <c r="I3030" i="1"/>
  <c r="H3017" i="1"/>
  <c r="N3017" i="1" s="1"/>
  <c r="D3019" i="1" l="1"/>
  <c r="O3019" i="1"/>
  <c r="A3020" i="1"/>
  <c r="E3019" i="1"/>
  <c r="F3020" i="1" s="1"/>
  <c r="N3018" i="1"/>
  <c r="I3031" i="1"/>
  <c r="C2950" i="1"/>
  <c r="P2949" i="1"/>
  <c r="B2949" i="1" s="1"/>
  <c r="T3019" i="1"/>
  <c r="S3019" i="1"/>
  <c r="Q3018" i="1"/>
  <c r="R3018" i="1" s="1"/>
  <c r="J3019" i="1"/>
  <c r="K3019" i="1" s="1"/>
  <c r="L3019" i="1" s="1"/>
  <c r="M3019" i="1" s="1"/>
  <c r="G3019" i="1"/>
  <c r="H3019" i="1" s="1"/>
  <c r="D3020" i="1" l="1"/>
  <c r="E3020" i="1" s="1"/>
  <c r="F3021" i="1" s="1"/>
  <c r="O3020" i="1"/>
  <c r="I3032" i="1"/>
  <c r="Q3019" i="1"/>
  <c r="R3019" i="1" s="1"/>
  <c r="J3020" i="1"/>
  <c r="K3020" i="1" s="1"/>
  <c r="L3020" i="1" s="1"/>
  <c r="M3020" i="1" s="1"/>
  <c r="T3020" i="1"/>
  <c r="S3020" i="1"/>
  <c r="N3019" i="1"/>
  <c r="G3020" i="1"/>
  <c r="C2951" i="1"/>
  <c r="P2950" i="1"/>
  <c r="B2950" i="1" s="1"/>
  <c r="A3021" i="1"/>
  <c r="D3021" i="1" l="1"/>
  <c r="O3021" i="1"/>
  <c r="C2952" i="1"/>
  <c r="P2951" i="1"/>
  <c r="B2951" i="1" s="1"/>
  <c r="I3033" i="1"/>
  <c r="T3021" i="1"/>
  <c r="J3021" i="1"/>
  <c r="K3021" i="1" s="1"/>
  <c r="L3021" i="1" s="1"/>
  <c r="M3021" i="1" s="1"/>
  <c r="S3021" i="1"/>
  <c r="Q3020" i="1"/>
  <c r="R3020" i="1" s="1"/>
  <c r="G3021" i="1"/>
  <c r="A3022" i="1"/>
  <c r="E3021" i="1"/>
  <c r="F3022" i="1" s="1"/>
  <c r="H3020" i="1"/>
  <c r="N3020" i="1" s="1"/>
  <c r="D3022" i="1" l="1"/>
  <c r="O3022" i="1"/>
  <c r="Q3021" i="1"/>
  <c r="R3021" i="1" s="1"/>
  <c r="S3022" i="1"/>
  <c r="T3022" i="1"/>
  <c r="J3022" i="1"/>
  <c r="K3022" i="1" s="1"/>
  <c r="L3022" i="1" s="1"/>
  <c r="M3022" i="1" s="1"/>
  <c r="E3022" i="1"/>
  <c r="F3023" i="1" s="1"/>
  <c r="A3023" i="1"/>
  <c r="C2953" i="1"/>
  <c r="P2952" i="1"/>
  <c r="B2952" i="1" s="1"/>
  <c r="G3022" i="1"/>
  <c r="H3021" i="1"/>
  <c r="N3021" i="1" s="1"/>
  <c r="I3034" i="1"/>
  <c r="D3023" i="1" l="1"/>
  <c r="O3023" i="1"/>
  <c r="S3023" i="1"/>
  <c r="J3023" i="1"/>
  <c r="K3023" i="1" s="1"/>
  <c r="L3023" i="1" s="1"/>
  <c r="M3023" i="1" s="1"/>
  <c r="Q3022" i="1"/>
  <c r="R3022" i="1" s="1"/>
  <c r="T3023" i="1"/>
  <c r="C2954" i="1"/>
  <c r="P2953" i="1"/>
  <c r="B2953" i="1" s="1"/>
  <c r="G3023" i="1"/>
  <c r="I3035" i="1"/>
  <c r="H3022" i="1"/>
  <c r="N3022" i="1" s="1"/>
  <c r="A3024" i="1"/>
  <c r="E3023" i="1"/>
  <c r="F3024" i="1" s="1"/>
  <c r="D3024" i="1" l="1"/>
  <c r="O3024" i="1"/>
  <c r="I3036" i="1"/>
  <c r="C2955" i="1"/>
  <c r="P2954" i="1"/>
  <c r="B2954" i="1" s="1"/>
  <c r="Q3023" i="1"/>
  <c r="R3023" i="1" s="1"/>
  <c r="J3024" i="1"/>
  <c r="K3024" i="1" s="1"/>
  <c r="L3024" i="1" s="1"/>
  <c r="M3024" i="1" s="1"/>
  <c r="T3024" i="1"/>
  <c r="S3024" i="1"/>
  <c r="E3024" i="1"/>
  <c r="F3025" i="1" s="1"/>
  <c r="A3025" i="1"/>
  <c r="G3024" i="1"/>
  <c r="H3023" i="1"/>
  <c r="N3023" i="1" s="1"/>
  <c r="D3025" i="1" l="1"/>
  <c r="O3025" i="1"/>
  <c r="T3025" i="1"/>
  <c r="J3025" i="1"/>
  <c r="K3025" i="1" s="1"/>
  <c r="L3025" i="1" s="1"/>
  <c r="M3025" i="1" s="1"/>
  <c r="S3025" i="1"/>
  <c r="Q3024" i="1"/>
  <c r="R3024" i="1" s="1"/>
  <c r="C2956" i="1"/>
  <c r="P2955" i="1"/>
  <c r="B2955" i="1" s="1"/>
  <c r="I3037" i="1"/>
  <c r="G3025" i="1"/>
  <c r="A3026" i="1"/>
  <c r="E3025" i="1"/>
  <c r="F3026" i="1" s="1"/>
  <c r="H3024" i="1"/>
  <c r="N3024" i="1" s="1"/>
  <c r="D3026" i="1" l="1"/>
  <c r="O3026" i="1"/>
  <c r="I3038" i="1"/>
  <c r="Q3025" i="1"/>
  <c r="R3025" i="1" s="1"/>
  <c r="S3026" i="1"/>
  <c r="T3026" i="1"/>
  <c r="J3026" i="1"/>
  <c r="K3026" i="1" s="1"/>
  <c r="L3026" i="1" s="1"/>
  <c r="M3026" i="1" s="1"/>
  <c r="G3026" i="1"/>
  <c r="H3026" i="1" s="1"/>
  <c r="H3025" i="1"/>
  <c r="N3025" i="1" s="1"/>
  <c r="E3026" i="1"/>
  <c r="F3027" i="1" s="1"/>
  <c r="A3027" i="1"/>
  <c r="C2957" i="1"/>
  <c r="P2956" i="1"/>
  <c r="B2956" i="1" s="1"/>
  <c r="D3027" i="1" l="1"/>
  <c r="E3027" i="1" s="1"/>
  <c r="F3028" i="1" s="1"/>
  <c r="O3027" i="1"/>
  <c r="T3027" i="1"/>
  <c r="S3027" i="1"/>
  <c r="J3027" i="1"/>
  <c r="K3027" i="1" s="1"/>
  <c r="L3027" i="1" s="1"/>
  <c r="M3027" i="1" s="1"/>
  <c r="Q3026" i="1"/>
  <c r="R3026" i="1" s="1"/>
  <c r="N3026" i="1"/>
  <c r="C2958" i="1"/>
  <c r="P2957" i="1"/>
  <c r="B2957" i="1" s="1"/>
  <c r="A3028" i="1"/>
  <c r="G3027" i="1"/>
  <c r="I3039" i="1"/>
  <c r="D3028" i="1" l="1"/>
  <c r="O3028" i="1"/>
  <c r="J3028" i="1"/>
  <c r="K3028" i="1" s="1"/>
  <c r="L3028" i="1" s="1"/>
  <c r="M3028" i="1" s="1"/>
  <c r="Q3027" i="1"/>
  <c r="R3027" i="1" s="1"/>
  <c r="T3028" i="1"/>
  <c r="S3028" i="1"/>
  <c r="G3028" i="1"/>
  <c r="H3028" i="1" s="1"/>
  <c r="H3027" i="1"/>
  <c r="N3027" i="1" s="1"/>
  <c r="A3029" i="1"/>
  <c r="E3028" i="1"/>
  <c r="F3029" i="1" s="1"/>
  <c r="C2959" i="1"/>
  <c r="P2958" i="1"/>
  <c r="B2958" i="1" s="1"/>
  <c r="I3040" i="1"/>
  <c r="D3029" i="1" l="1"/>
  <c r="E3029" i="1" s="1"/>
  <c r="F3030" i="1" s="1"/>
  <c r="O3029" i="1"/>
  <c r="A3030" i="1"/>
  <c r="T3029" i="1"/>
  <c r="S3029" i="1"/>
  <c r="J3029" i="1"/>
  <c r="K3029" i="1" s="1"/>
  <c r="L3029" i="1" s="1"/>
  <c r="M3029" i="1" s="1"/>
  <c r="Q3028" i="1"/>
  <c r="R3028" i="1" s="1"/>
  <c r="N3028" i="1"/>
  <c r="I3041" i="1"/>
  <c r="C2960" i="1"/>
  <c r="P2959" i="1"/>
  <c r="B2959" i="1" s="1"/>
  <c r="G3029" i="1"/>
  <c r="D3030" i="1" l="1"/>
  <c r="O3030" i="1"/>
  <c r="J3030" i="1"/>
  <c r="K3030" i="1" s="1"/>
  <c r="L3030" i="1" s="1"/>
  <c r="M3030" i="1" s="1"/>
  <c r="S3030" i="1"/>
  <c r="Q3029" i="1"/>
  <c r="R3029" i="1" s="1"/>
  <c r="T3030" i="1"/>
  <c r="C2961" i="1"/>
  <c r="P2960" i="1"/>
  <c r="B2960" i="1" s="1"/>
  <c r="G3030" i="1"/>
  <c r="I3042" i="1"/>
  <c r="A3031" i="1"/>
  <c r="E3030" i="1"/>
  <c r="F3031" i="1" s="1"/>
  <c r="H3029" i="1"/>
  <c r="N3029" i="1" s="1"/>
  <c r="D3031" i="1" l="1"/>
  <c r="O3031" i="1"/>
  <c r="Q3030" i="1"/>
  <c r="R3030" i="1" s="1"/>
  <c r="S3031" i="1"/>
  <c r="T3031" i="1"/>
  <c r="J3031" i="1"/>
  <c r="K3031" i="1" s="1"/>
  <c r="L3031" i="1" s="1"/>
  <c r="M3031" i="1" s="1"/>
  <c r="C2962" i="1"/>
  <c r="P2961" i="1"/>
  <c r="B2961" i="1" s="1"/>
  <c r="A3032" i="1"/>
  <c r="E3031" i="1"/>
  <c r="F3032" i="1" s="1"/>
  <c r="I3043" i="1"/>
  <c r="G3031" i="1"/>
  <c r="H3030" i="1"/>
  <c r="N3030" i="1" s="1"/>
  <c r="D3032" i="1" l="1"/>
  <c r="O3032" i="1"/>
  <c r="G3032" i="1"/>
  <c r="H3032" i="1" s="1"/>
  <c r="T3032" i="1"/>
  <c r="Q3031" i="1"/>
  <c r="R3031" i="1" s="1"/>
  <c r="S3032" i="1"/>
  <c r="J3032" i="1"/>
  <c r="K3032" i="1" s="1"/>
  <c r="L3032" i="1" s="1"/>
  <c r="M3032" i="1" s="1"/>
  <c r="A3033" i="1"/>
  <c r="E3032" i="1"/>
  <c r="F3033" i="1" s="1"/>
  <c r="I3044" i="1"/>
  <c r="C2963" i="1"/>
  <c r="P2962" i="1"/>
  <c r="B2962" i="1" s="1"/>
  <c r="H3031" i="1"/>
  <c r="N3031" i="1" s="1"/>
  <c r="D3033" i="1" l="1"/>
  <c r="E3033" i="1" s="1"/>
  <c r="F3034" i="1" s="1"/>
  <c r="O3033" i="1"/>
  <c r="N3032" i="1"/>
  <c r="I3045" i="1"/>
  <c r="A3034" i="1"/>
  <c r="C2964" i="1"/>
  <c r="P2963" i="1"/>
  <c r="B2963" i="1" s="1"/>
  <c r="Q3032" i="1"/>
  <c r="R3032" i="1" s="1"/>
  <c r="S3033" i="1"/>
  <c r="J3033" i="1"/>
  <c r="K3033" i="1" s="1"/>
  <c r="L3033" i="1" s="1"/>
  <c r="M3033" i="1" s="1"/>
  <c r="T3033" i="1"/>
  <c r="G3033" i="1"/>
  <c r="H3033" i="1" s="1"/>
  <c r="D3034" i="1" l="1"/>
  <c r="O3034" i="1"/>
  <c r="N3033" i="1"/>
  <c r="T3034" i="1"/>
  <c r="J3034" i="1"/>
  <c r="K3034" i="1" s="1"/>
  <c r="L3034" i="1" s="1"/>
  <c r="M3034" i="1" s="1"/>
  <c r="S3034" i="1"/>
  <c r="Q3033" i="1"/>
  <c r="R3033" i="1" s="1"/>
  <c r="C2965" i="1"/>
  <c r="P2964" i="1"/>
  <c r="B2964" i="1" s="1"/>
  <c r="E3034" i="1"/>
  <c r="F3035" i="1" s="1"/>
  <c r="A3035" i="1"/>
  <c r="I3046" i="1"/>
  <c r="G3034" i="1"/>
  <c r="D3035" i="1" l="1"/>
  <c r="O3035" i="1"/>
  <c r="G3035" i="1"/>
  <c r="H3035" i="1" s="1"/>
  <c r="I3047" i="1"/>
  <c r="E3035" i="1"/>
  <c r="F3036" i="1" s="1"/>
  <c r="A3036" i="1"/>
  <c r="C2966" i="1"/>
  <c r="P2965" i="1"/>
  <c r="B2965" i="1" s="1"/>
  <c r="H3034" i="1"/>
  <c r="N3034" i="1" s="1"/>
  <c r="J3035" i="1"/>
  <c r="K3035" i="1" s="1"/>
  <c r="L3035" i="1" s="1"/>
  <c r="M3035" i="1" s="1"/>
  <c r="Q3034" i="1"/>
  <c r="R3034" i="1" s="1"/>
  <c r="T3035" i="1"/>
  <c r="S3035" i="1"/>
  <c r="D3036" i="1" l="1"/>
  <c r="O3036" i="1"/>
  <c r="N3035" i="1"/>
  <c r="T3036" i="1"/>
  <c r="S3036" i="1"/>
  <c r="J3036" i="1"/>
  <c r="K3036" i="1" s="1"/>
  <c r="L3036" i="1" s="1"/>
  <c r="M3036" i="1" s="1"/>
  <c r="Q3035" i="1"/>
  <c r="R3035" i="1" s="1"/>
  <c r="I3048" i="1"/>
  <c r="E3036" i="1"/>
  <c r="F3037" i="1" s="1"/>
  <c r="A3037" i="1"/>
  <c r="C2967" i="1"/>
  <c r="P2966" i="1"/>
  <c r="B2966" i="1" s="1"/>
  <c r="G3036" i="1"/>
  <c r="D3037" i="1" l="1"/>
  <c r="O3037" i="1"/>
  <c r="G3037" i="1"/>
  <c r="H3037" i="1" s="1"/>
  <c r="A3038" i="1"/>
  <c r="E3037" i="1"/>
  <c r="F3038" i="1" s="1"/>
  <c r="I3049" i="1"/>
  <c r="T3037" i="1"/>
  <c r="Q3036" i="1"/>
  <c r="R3036" i="1" s="1"/>
  <c r="S3037" i="1"/>
  <c r="J3037" i="1"/>
  <c r="K3037" i="1" s="1"/>
  <c r="L3037" i="1" s="1"/>
  <c r="M3037" i="1" s="1"/>
  <c r="H3036" i="1"/>
  <c r="N3036" i="1" s="1"/>
  <c r="C2968" i="1"/>
  <c r="P2967" i="1"/>
  <c r="B2967" i="1" s="1"/>
  <c r="D3038" i="1" l="1"/>
  <c r="O3038" i="1"/>
  <c r="G3038" i="1"/>
  <c r="H3038" i="1" s="1"/>
  <c r="N3037" i="1"/>
  <c r="T3038" i="1"/>
  <c r="J3038" i="1"/>
  <c r="K3038" i="1" s="1"/>
  <c r="L3038" i="1" s="1"/>
  <c r="M3038" i="1" s="1"/>
  <c r="S3038" i="1"/>
  <c r="Q3037" i="1"/>
  <c r="R3037" i="1" s="1"/>
  <c r="I3050" i="1"/>
  <c r="C2969" i="1"/>
  <c r="P2968" i="1"/>
  <c r="B2968" i="1" s="1"/>
  <c r="E3038" i="1"/>
  <c r="F3039" i="1" s="1"/>
  <c r="A3039" i="1"/>
  <c r="D3039" i="1" l="1"/>
  <c r="O3039" i="1"/>
  <c r="G3039" i="1"/>
  <c r="H3039" i="1" s="1"/>
  <c r="N3038" i="1"/>
  <c r="A3040" i="1"/>
  <c r="E3039" i="1"/>
  <c r="F3040" i="1" s="1"/>
  <c r="Q3038" i="1"/>
  <c r="R3038" i="1" s="1"/>
  <c r="S3039" i="1"/>
  <c r="T3039" i="1"/>
  <c r="J3039" i="1"/>
  <c r="K3039" i="1" s="1"/>
  <c r="L3039" i="1" s="1"/>
  <c r="M3039" i="1" s="1"/>
  <c r="C2970" i="1"/>
  <c r="P2969" i="1"/>
  <c r="B2969" i="1" s="1"/>
  <c r="I3051" i="1"/>
  <c r="D3040" i="1" l="1"/>
  <c r="O3040" i="1"/>
  <c r="I3052" i="1"/>
  <c r="N3039" i="1"/>
  <c r="A3041" i="1"/>
  <c r="E3040" i="1"/>
  <c r="F3041" i="1" s="1"/>
  <c r="Q3039" i="1"/>
  <c r="R3039" i="1" s="1"/>
  <c r="T3040" i="1"/>
  <c r="S3040" i="1"/>
  <c r="J3040" i="1"/>
  <c r="K3040" i="1" s="1"/>
  <c r="L3040" i="1" s="1"/>
  <c r="M3040" i="1" s="1"/>
  <c r="G3040" i="1"/>
  <c r="C2971" i="1"/>
  <c r="P2970" i="1"/>
  <c r="B2970" i="1" s="1"/>
  <c r="D3041" i="1" l="1"/>
  <c r="O3041" i="1"/>
  <c r="T3041" i="1"/>
  <c r="S3041" i="1"/>
  <c r="Q3040" i="1"/>
  <c r="R3040" i="1" s="1"/>
  <c r="J3041" i="1"/>
  <c r="K3041" i="1" s="1"/>
  <c r="L3041" i="1" s="1"/>
  <c r="M3041" i="1" s="1"/>
  <c r="I3053" i="1"/>
  <c r="C2972" i="1"/>
  <c r="P2971" i="1"/>
  <c r="B2971" i="1" s="1"/>
  <c r="G3041" i="1"/>
  <c r="H3040" i="1"/>
  <c r="N3040" i="1" s="1"/>
  <c r="A3042" i="1"/>
  <c r="E3041" i="1"/>
  <c r="F3042" i="1" s="1"/>
  <c r="D3042" i="1" l="1"/>
  <c r="O3042" i="1"/>
  <c r="Q3041" i="1"/>
  <c r="R3041" i="1" s="1"/>
  <c r="T3042" i="1"/>
  <c r="J3042" i="1"/>
  <c r="K3042" i="1" s="1"/>
  <c r="L3042" i="1" s="1"/>
  <c r="M3042" i="1" s="1"/>
  <c r="S3042" i="1"/>
  <c r="G3042" i="1"/>
  <c r="I3054" i="1"/>
  <c r="E3042" i="1"/>
  <c r="F3043" i="1" s="1"/>
  <c r="A3043" i="1"/>
  <c r="C2973" i="1"/>
  <c r="P2972" i="1"/>
  <c r="B2972" i="1" s="1"/>
  <c r="H3041" i="1"/>
  <c r="N3041" i="1" s="1"/>
  <c r="D3043" i="1" l="1"/>
  <c r="E3043" i="1" s="1"/>
  <c r="F3044" i="1" s="1"/>
  <c r="O3043" i="1"/>
  <c r="I3055" i="1"/>
  <c r="S3043" i="1"/>
  <c r="J3043" i="1"/>
  <c r="K3043" i="1" s="1"/>
  <c r="L3043" i="1" s="1"/>
  <c r="M3043" i="1" s="1"/>
  <c r="Q3042" i="1"/>
  <c r="R3042" i="1" s="1"/>
  <c r="T3043" i="1"/>
  <c r="C2974" i="1"/>
  <c r="P2973" i="1"/>
  <c r="B2973" i="1" s="1"/>
  <c r="G3043" i="1"/>
  <c r="A3044" i="1"/>
  <c r="H3042" i="1"/>
  <c r="N3042" i="1" s="1"/>
  <c r="D3044" i="1" l="1"/>
  <c r="O3044" i="1"/>
  <c r="Q3043" i="1"/>
  <c r="R3043" i="1" s="1"/>
  <c r="T3044" i="1"/>
  <c r="S3044" i="1"/>
  <c r="J3044" i="1"/>
  <c r="K3044" i="1" s="1"/>
  <c r="L3044" i="1" s="1"/>
  <c r="M3044" i="1" s="1"/>
  <c r="E3044" i="1"/>
  <c r="F3045" i="1" s="1"/>
  <c r="A3045" i="1"/>
  <c r="C2975" i="1"/>
  <c r="P2974" i="1"/>
  <c r="B2974" i="1" s="1"/>
  <c r="I3056" i="1"/>
  <c r="G3044" i="1"/>
  <c r="H3043" i="1"/>
  <c r="N3043" i="1" s="1"/>
  <c r="D3045" i="1" l="1"/>
  <c r="O3045" i="1"/>
  <c r="G3045" i="1"/>
  <c r="H3045" i="1" s="1"/>
  <c r="H3044" i="1"/>
  <c r="N3044" i="1" s="1"/>
  <c r="T3045" i="1"/>
  <c r="Q3044" i="1"/>
  <c r="R3044" i="1" s="1"/>
  <c r="S3045" i="1"/>
  <c r="J3045" i="1"/>
  <c r="K3045" i="1" s="1"/>
  <c r="L3045" i="1" s="1"/>
  <c r="M3045" i="1" s="1"/>
  <c r="I3057" i="1"/>
  <c r="C2976" i="1"/>
  <c r="P2975" i="1"/>
  <c r="B2975" i="1" s="1"/>
  <c r="A3046" i="1"/>
  <c r="E3045" i="1"/>
  <c r="F3046" i="1" s="1"/>
  <c r="D3046" i="1" l="1"/>
  <c r="O3046" i="1"/>
  <c r="G3046" i="1"/>
  <c r="H3046" i="1" s="1"/>
  <c r="N3045" i="1"/>
  <c r="A3047" i="1"/>
  <c r="E3046" i="1"/>
  <c r="F3047" i="1" s="1"/>
  <c r="C2977" i="1"/>
  <c r="P2976" i="1"/>
  <c r="B2976" i="1" s="1"/>
  <c r="Q3045" i="1"/>
  <c r="R3045" i="1" s="1"/>
  <c r="S3046" i="1"/>
  <c r="T3046" i="1"/>
  <c r="J3046" i="1"/>
  <c r="K3046" i="1" s="1"/>
  <c r="L3046" i="1" s="1"/>
  <c r="M3046" i="1" s="1"/>
  <c r="I3058" i="1"/>
  <c r="D3047" i="1" l="1"/>
  <c r="E3047" i="1" s="1"/>
  <c r="F3048" i="1" s="1"/>
  <c r="O3047" i="1"/>
  <c r="I3059" i="1"/>
  <c r="A3048" i="1"/>
  <c r="N3046" i="1"/>
  <c r="C2978" i="1"/>
  <c r="P2977" i="1"/>
  <c r="B2977" i="1" s="1"/>
  <c r="S3047" i="1"/>
  <c r="T3047" i="1"/>
  <c r="J3047" i="1"/>
  <c r="K3047" i="1" s="1"/>
  <c r="L3047" i="1" s="1"/>
  <c r="M3047" i="1" s="1"/>
  <c r="Q3046" i="1"/>
  <c r="R3046" i="1" s="1"/>
  <c r="G3047" i="1"/>
  <c r="H3047" i="1" s="1"/>
  <c r="D3048" i="1" l="1"/>
  <c r="O3048" i="1"/>
  <c r="S3048" i="1"/>
  <c r="Q3047" i="1"/>
  <c r="R3047" i="1" s="1"/>
  <c r="J3048" i="1"/>
  <c r="K3048" i="1" s="1"/>
  <c r="L3048" i="1" s="1"/>
  <c r="M3048" i="1" s="1"/>
  <c r="T3048" i="1"/>
  <c r="G3048" i="1"/>
  <c r="I3060" i="1"/>
  <c r="N3047" i="1"/>
  <c r="C2979" i="1"/>
  <c r="P2978" i="1"/>
  <c r="B2978" i="1" s="1"/>
  <c r="E3048" i="1"/>
  <c r="F3049" i="1" s="1"/>
  <c r="A3049" i="1"/>
  <c r="D3049" i="1" l="1"/>
  <c r="E3049" i="1" s="1"/>
  <c r="F3050" i="1" s="1"/>
  <c r="O3049" i="1"/>
  <c r="I3061" i="1"/>
  <c r="C2980" i="1"/>
  <c r="P2979" i="1"/>
  <c r="B2979" i="1" s="1"/>
  <c r="T3049" i="1"/>
  <c r="J3049" i="1"/>
  <c r="K3049" i="1" s="1"/>
  <c r="L3049" i="1" s="1"/>
  <c r="M3049" i="1" s="1"/>
  <c r="S3049" i="1"/>
  <c r="Q3048" i="1"/>
  <c r="R3048" i="1" s="1"/>
  <c r="G3049" i="1"/>
  <c r="H3049" i="1" s="1"/>
  <c r="A3050" i="1"/>
  <c r="H3048" i="1"/>
  <c r="N3048" i="1" s="1"/>
  <c r="D3050" i="1" l="1"/>
  <c r="E3050" i="1" s="1"/>
  <c r="F3051" i="1" s="1"/>
  <c r="O3050" i="1"/>
  <c r="N3049" i="1"/>
  <c r="C2981" i="1"/>
  <c r="P2980" i="1"/>
  <c r="B2980" i="1" s="1"/>
  <c r="S3050" i="1"/>
  <c r="T3050" i="1"/>
  <c r="Q3049" i="1"/>
  <c r="R3049" i="1" s="1"/>
  <c r="J3050" i="1"/>
  <c r="K3050" i="1" s="1"/>
  <c r="L3050" i="1" s="1"/>
  <c r="M3050" i="1" s="1"/>
  <c r="A3051" i="1"/>
  <c r="G3050" i="1"/>
  <c r="H3050" i="1" s="1"/>
  <c r="I3062" i="1"/>
  <c r="D3051" i="1" l="1"/>
  <c r="E3051" i="1" s="1"/>
  <c r="F3052" i="1" s="1"/>
  <c r="O3051" i="1"/>
  <c r="G3051" i="1"/>
  <c r="H3051" i="1" s="1"/>
  <c r="C2982" i="1"/>
  <c r="P2981" i="1"/>
  <c r="B2981" i="1" s="1"/>
  <c r="I3063" i="1"/>
  <c r="J3051" i="1"/>
  <c r="K3051" i="1" s="1"/>
  <c r="L3051" i="1" s="1"/>
  <c r="M3051" i="1" s="1"/>
  <c r="T3051" i="1"/>
  <c r="Q3050" i="1"/>
  <c r="R3050" i="1" s="1"/>
  <c r="S3051" i="1"/>
  <c r="N3050" i="1"/>
  <c r="A3052" i="1"/>
  <c r="D3052" i="1" l="1"/>
  <c r="O3052" i="1"/>
  <c r="G3052" i="1"/>
  <c r="H3052" i="1" s="1"/>
  <c r="N3051" i="1"/>
  <c r="C2983" i="1"/>
  <c r="P2982" i="1"/>
  <c r="B2982" i="1" s="1"/>
  <c r="E3052" i="1"/>
  <c r="F3053" i="1" s="1"/>
  <c r="A3053" i="1"/>
  <c r="T3052" i="1"/>
  <c r="S3052" i="1"/>
  <c r="Q3051" i="1"/>
  <c r="R3051" i="1" s="1"/>
  <c r="J3052" i="1"/>
  <c r="K3052" i="1" s="1"/>
  <c r="L3052" i="1" s="1"/>
  <c r="M3052" i="1" s="1"/>
  <c r="I3064" i="1"/>
  <c r="D3053" i="1" l="1"/>
  <c r="E3053" i="1" s="1"/>
  <c r="F3054" i="1" s="1"/>
  <c r="O3053" i="1"/>
  <c r="A3054" i="1"/>
  <c r="C2984" i="1"/>
  <c r="P2983" i="1"/>
  <c r="B2983" i="1" s="1"/>
  <c r="N3052" i="1"/>
  <c r="S3053" i="1"/>
  <c r="Q3052" i="1"/>
  <c r="R3052" i="1" s="1"/>
  <c r="J3053" i="1"/>
  <c r="K3053" i="1" s="1"/>
  <c r="L3053" i="1" s="1"/>
  <c r="M3053" i="1" s="1"/>
  <c r="T3053" i="1"/>
  <c r="G3053" i="1"/>
  <c r="I3065" i="1"/>
  <c r="D3054" i="1" l="1"/>
  <c r="O3054" i="1"/>
  <c r="G3054" i="1"/>
  <c r="H3054" i="1" s="1"/>
  <c r="H3053" i="1"/>
  <c r="N3053" i="1" s="1"/>
  <c r="C2985" i="1"/>
  <c r="P2984" i="1"/>
  <c r="B2984" i="1" s="1"/>
  <c r="T3054" i="1"/>
  <c r="S3054" i="1"/>
  <c r="Q3053" i="1"/>
  <c r="R3053" i="1" s="1"/>
  <c r="J3054" i="1"/>
  <c r="K3054" i="1" s="1"/>
  <c r="L3054" i="1" s="1"/>
  <c r="M3054" i="1" s="1"/>
  <c r="I3066" i="1"/>
  <c r="E3054" i="1"/>
  <c r="F3055" i="1" s="1"/>
  <c r="A3055" i="1"/>
  <c r="D3055" i="1" l="1"/>
  <c r="E3055" i="1" s="1"/>
  <c r="F3056" i="1" s="1"/>
  <c r="O3055" i="1"/>
  <c r="N3054" i="1"/>
  <c r="A3056" i="1"/>
  <c r="C2986" i="1"/>
  <c r="P2985" i="1"/>
  <c r="B2985" i="1" s="1"/>
  <c r="I3067" i="1"/>
  <c r="J3055" i="1"/>
  <c r="K3055" i="1" s="1"/>
  <c r="L3055" i="1" s="1"/>
  <c r="M3055" i="1" s="1"/>
  <c r="S3055" i="1"/>
  <c r="Q3054" i="1"/>
  <c r="R3054" i="1" s="1"/>
  <c r="T3055" i="1"/>
  <c r="G3055" i="1"/>
  <c r="D3056" i="1" l="1"/>
  <c r="O3056" i="1"/>
  <c r="G3056" i="1"/>
  <c r="H3056" i="1" s="1"/>
  <c r="C2987" i="1"/>
  <c r="P2986" i="1"/>
  <c r="E3056" i="1"/>
  <c r="F3057" i="1" s="1"/>
  <c r="A3057" i="1"/>
  <c r="I3068" i="1"/>
  <c r="H3055" i="1"/>
  <c r="N3055" i="1" s="1"/>
  <c r="S3056" i="1"/>
  <c r="T3056" i="1"/>
  <c r="J3056" i="1"/>
  <c r="K3056" i="1" s="1"/>
  <c r="L3056" i="1" s="1"/>
  <c r="M3056" i="1" s="1"/>
  <c r="Q3055" i="1"/>
  <c r="R3055" i="1" s="1"/>
  <c r="D3057" i="1" l="1"/>
  <c r="O3057" i="1"/>
  <c r="B2986" i="1"/>
  <c r="G3057" i="1"/>
  <c r="H3057" i="1" s="1"/>
  <c r="N3056" i="1"/>
  <c r="A3058" i="1"/>
  <c r="E3057" i="1"/>
  <c r="F3058" i="1" s="1"/>
  <c r="I3069" i="1"/>
  <c r="T3057" i="1"/>
  <c r="S3057" i="1"/>
  <c r="Q3056" i="1"/>
  <c r="R3056" i="1" s="1"/>
  <c r="J3057" i="1"/>
  <c r="K3057" i="1" s="1"/>
  <c r="L3057" i="1" s="1"/>
  <c r="M3057" i="1" s="1"/>
  <c r="C2988" i="1"/>
  <c r="P2987" i="1"/>
  <c r="B2987" i="1" s="1"/>
  <c r="D3058" i="1" l="1"/>
  <c r="O3058" i="1"/>
  <c r="Q3057" i="1"/>
  <c r="R3057" i="1" s="1"/>
  <c r="J3058" i="1"/>
  <c r="K3058" i="1" s="1"/>
  <c r="L3058" i="1" s="1"/>
  <c r="M3058" i="1" s="1"/>
  <c r="T3058" i="1"/>
  <c r="S3058" i="1"/>
  <c r="E3058" i="1"/>
  <c r="F3059" i="1" s="1"/>
  <c r="A3059" i="1"/>
  <c r="C2989" i="1"/>
  <c r="P2988" i="1"/>
  <c r="B2988" i="1" s="1"/>
  <c r="I3070" i="1"/>
  <c r="N3057" i="1"/>
  <c r="G3058" i="1"/>
  <c r="D3059" i="1" l="1"/>
  <c r="O3059" i="1"/>
  <c r="G3059" i="1"/>
  <c r="H3059" i="1" s="1"/>
  <c r="H3058" i="1"/>
  <c r="N3058" i="1" s="1"/>
  <c r="C2990" i="1"/>
  <c r="P2989" i="1"/>
  <c r="B2989" i="1" s="1"/>
  <c r="J3059" i="1"/>
  <c r="K3059" i="1" s="1"/>
  <c r="L3059" i="1" s="1"/>
  <c r="M3059" i="1" s="1"/>
  <c r="S3059" i="1"/>
  <c r="Q3058" i="1"/>
  <c r="R3058" i="1" s="1"/>
  <c r="T3059" i="1"/>
  <c r="I3071" i="1"/>
  <c r="E3059" i="1"/>
  <c r="F3060" i="1" s="1"/>
  <c r="A3060" i="1"/>
  <c r="D3060" i="1" l="1"/>
  <c r="E3060" i="1" s="1"/>
  <c r="F3061" i="1" s="1"/>
  <c r="O3060" i="1"/>
  <c r="N3059" i="1"/>
  <c r="A3061" i="1"/>
  <c r="Q3059" i="1"/>
  <c r="R3059" i="1" s="1"/>
  <c r="T3060" i="1"/>
  <c r="S3060" i="1"/>
  <c r="J3060" i="1"/>
  <c r="K3060" i="1" s="1"/>
  <c r="L3060" i="1" s="1"/>
  <c r="M3060" i="1" s="1"/>
  <c r="G3060" i="1"/>
  <c r="I3072" i="1"/>
  <c r="C2991" i="1"/>
  <c r="P2990" i="1"/>
  <c r="B2990" i="1" s="1"/>
  <c r="D3061" i="1" l="1"/>
  <c r="O3061" i="1"/>
  <c r="T3061" i="1"/>
  <c r="Q3060" i="1"/>
  <c r="R3060" i="1" s="1"/>
  <c r="S3061" i="1"/>
  <c r="J3061" i="1"/>
  <c r="K3061" i="1" s="1"/>
  <c r="L3061" i="1" s="1"/>
  <c r="M3061" i="1" s="1"/>
  <c r="G3061" i="1"/>
  <c r="H3061" i="1" s="1"/>
  <c r="C2992" i="1"/>
  <c r="P2991" i="1"/>
  <c r="B2991" i="1" s="1"/>
  <c r="H3060" i="1"/>
  <c r="N3060" i="1" s="1"/>
  <c r="I3073" i="1"/>
  <c r="A3062" i="1"/>
  <c r="E3061" i="1"/>
  <c r="F3062" i="1" s="1"/>
  <c r="D3062" i="1" l="1"/>
  <c r="E3062" i="1" s="1"/>
  <c r="F3063" i="1" s="1"/>
  <c r="O3062" i="1"/>
  <c r="N3061" i="1"/>
  <c r="A3063" i="1"/>
  <c r="I3074" i="1"/>
  <c r="C2993" i="1"/>
  <c r="P2992" i="1"/>
  <c r="B2992" i="1" s="1"/>
  <c r="Q3061" i="1"/>
  <c r="R3061" i="1" s="1"/>
  <c r="S3062" i="1"/>
  <c r="J3062" i="1"/>
  <c r="K3062" i="1" s="1"/>
  <c r="L3062" i="1" s="1"/>
  <c r="M3062" i="1" s="1"/>
  <c r="T3062" i="1"/>
  <c r="G3062" i="1"/>
  <c r="H3062" i="1" s="1"/>
  <c r="D3063" i="1" l="1"/>
  <c r="O3063" i="1"/>
  <c r="T3063" i="1"/>
  <c r="J3063" i="1"/>
  <c r="K3063" i="1" s="1"/>
  <c r="L3063" i="1" s="1"/>
  <c r="M3063" i="1" s="1"/>
  <c r="S3063" i="1"/>
  <c r="Q3062" i="1"/>
  <c r="R3062" i="1" s="1"/>
  <c r="C2994" i="1"/>
  <c r="P2993" i="1"/>
  <c r="B2993" i="1" s="1"/>
  <c r="N3062" i="1"/>
  <c r="I3075" i="1"/>
  <c r="E3063" i="1"/>
  <c r="F3064" i="1" s="1"/>
  <c r="A3064" i="1"/>
  <c r="G3063" i="1"/>
  <c r="D3064" i="1" l="1"/>
  <c r="E3064" i="1" s="1"/>
  <c r="F3065" i="1" s="1"/>
  <c r="O3064" i="1"/>
  <c r="J3064" i="1"/>
  <c r="K3064" i="1" s="1"/>
  <c r="L3064" i="1" s="1"/>
  <c r="M3064" i="1" s="1"/>
  <c r="Q3063" i="1"/>
  <c r="R3063" i="1" s="1"/>
  <c r="S3064" i="1"/>
  <c r="T3064" i="1"/>
  <c r="C2995" i="1"/>
  <c r="P2994" i="1"/>
  <c r="B2994" i="1" s="1"/>
  <c r="G3064" i="1"/>
  <c r="A3065" i="1"/>
  <c r="I3076" i="1"/>
  <c r="H3063" i="1"/>
  <c r="N3063" i="1" s="1"/>
  <c r="D3065" i="1" l="1"/>
  <c r="E3065" i="1" s="1"/>
  <c r="F3066" i="1" s="1"/>
  <c r="O3065" i="1"/>
  <c r="A3066" i="1"/>
  <c r="G3065" i="1"/>
  <c r="C2996" i="1"/>
  <c r="P2995" i="1"/>
  <c r="B2995" i="1" s="1"/>
  <c r="I3077" i="1"/>
  <c r="T3065" i="1"/>
  <c r="S3065" i="1"/>
  <c r="Q3064" i="1"/>
  <c r="R3064" i="1" s="1"/>
  <c r="J3065" i="1"/>
  <c r="K3065" i="1" s="1"/>
  <c r="L3065" i="1" s="1"/>
  <c r="M3065" i="1" s="1"/>
  <c r="H3064" i="1"/>
  <c r="N3064" i="1" s="1"/>
  <c r="D3066" i="1" l="1"/>
  <c r="O3066" i="1"/>
  <c r="G3066" i="1"/>
  <c r="H3066" i="1" s="1"/>
  <c r="C2997" i="1"/>
  <c r="P2996" i="1"/>
  <c r="B2996" i="1" s="1"/>
  <c r="E3066" i="1"/>
  <c r="F3067" i="1" s="1"/>
  <c r="A3067" i="1"/>
  <c r="I3078" i="1"/>
  <c r="H3065" i="1"/>
  <c r="N3065" i="1" s="1"/>
  <c r="S3066" i="1"/>
  <c r="Q3065" i="1"/>
  <c r="R3065" i="1" s="1"/>
  <c r="J3066" i="1"/>
  <c r="K3066" i="1" s="1"/>
  <c r="L3066" i="1" s="1"/>
  <c r="M3066" i="1" s="1"/>
  <c r="T3066" i="1"/>
  <c r="D3067" i="1" l="1"/>
  <c r="O3067" i="1"/>
  <c r="G3067" i="1"/>
  <c r="H3067" i="1" s="1"/>
  <c r="N3066" i="1"/>
  <c r="T3067" i="1"/>
  <c r="J3067" i="1"/>
  <c r="K3067" i="1" s="1"/>
  <c r="L3067" i="1" s="1"/>
  <c r="M3067" i="1" s="1"/>
  <c r="S3067" i="1"/>
  <c r="Q3066" i="1"/>
  <c r="R3066" i="1" s="1"/>
  <c r="E3067" i="1"/>
  <c r="F3068" i="1" s="1"/>
  <c r="A3068" i="1"/>
  <c r="I3079" i="1"/>
  <c r="C2998" i="1"/>
  <c r="P2997" i="1"/>
  <c r="B2997" i="1" s="1"/>
  <c r="D3068" i="1" l="1"/>
  <c r="O3068" i="1"/>
  <c r="N3067" i="1"/>
  <c r="I3080" i="1"/>
  <c r="C2999" i="1"/>
  <c r="P2998" i="1"/>
  <c r="B2998" i="1" s="1"/>
  <c r="J3068" i="1"/>
  <c r="K3068" i="1" s="1"/>
  <c r="L3068" i="1" s="1"/>
  <c r="M3068" i="1" s="1"/>
  <c r="Q3067" i="1"/>
  <c r="R3067" i="1" s="1"/>
  <c r="T3068" i="1"/>
  <c r="S3068" i="1"/>
  <c r="A3069" i="1"/>
  <c r="E3068" i="1"/>
  <c r="F3069" i="1" s="1"/>
  <c r="G3068" i="1"/>
  <c r="D3069" i="1" l="1"/>
  <c r="O3069" i="1"/>
  <c r="G3069" i="1"/>
  <c r="H3069" i="1" s="1"/>
  <c r="H3068" i="1"/>
  <c r="N3068" i="1" s="1"/>
  <c r="C3000" i="1"/>
  <c r="P2999" i="1"/>
  <c r="B2999" i="1" s="1"/>
  <c r="E3069" i="1"/>
  <c r="F3070" i="1" s="1"/>
  <c r="A3070" i="1"/>
  <c r="I3081" i="1"/>
  <c r="S3069" i="1"/>
  <c r="J3069" i="1"/>
  <c r="K3069" i="1" s="1"/>
  <c r="L3069" i="1" s="1"/>
  <c r="M3069" i="1" s="1"/>
  <c r="T3069" i="1"/>
  <c r="Q3068" i="1"/>
  <c r="R3068" i="1" s="1"/>
  <c r="D3070" i="1" l="1"/>
  <c r="O3070" i="1"/>
  <c r="G3070" i="1"/>
  <c r="H3070" i="1" s="1"/>
  <c r="N3069" i="1"/>
  <c r="A3071" i="1"/>
  <c r="E3070" i="1"/>
  <c r="F3071" i="1" s="1"/>
  <c r="T3070" i="1"/>
  <c r="J3070" i="1"/>
  <c r="K3070" i="1" s="1"/>
  <c r="L3070" i="1" s="1"/>
  <c r="M3070" i="1" s="1"/>
  <c r="S3070" i="1"/>
  <c r="Q3069" i="1"/>
  <c r="R3069" i="1" s="1"/>
  <c r="I3082" i="1"/>
  <c r="C3001" i="1"/>
  <c r="P3000" i="1"/>
  <c r="B3000" i="1" s="1"/>
  <c r="D3071" i="1" l="1"/>
  <c r="E3071" i="1" s="1"/>
  <c r="F3072" i="1" s="1"/>
  <c r="O3071" i="1"/>
  <c r="S3071" i="1"/>
  <c r="Q3070" i="1"/>
  <c r="R3070" i="1" s="1"/>
  <c r="J3071" i="1"/>
  <c r="K3071" i="1" s="1"/>
  <c r="L3071" i="1" s="1"/>
  <c r="M3071" i="1" s="1"/>
  <c r="T3071" i="1"/>
  <c r="C3002" i="1"/>
  <c r="P3001" i="1"/>
  <c r="B3001" i="1" s="1"/>
  <c r="I3083" i="1"/>
  <c r="A3072" i="1"/>
  <c r="N3070" i="1"/>
  <c r="G3071" i="1"/>
  <c r="D3072" i="1" l="1"/>
  <c r="E3072" i="1" s="1"/>
  <c r="F3073" i="1" s="1"/>
  <c r="O3072" i="1"/>
  <c r="G3072" i="1"/>
  <c r="H3072" i="1" s="1"/>
  <c r="J3072" i="1"/>
  <c r="K3072" i="1" s="1"/>
  <c r="L3072" i="1" s="1"/>
  <c r="M3072" i="1" s="1"/>
  <c r="T3072" i="1"/>
  <c r="Q3071" i="1"/>
  <c r="R3071" i="1" s="1"/>
  <c r="S3072" i="1"/>
  <c r="I3084" i="1"/>
  <c r="H3071" i="1"/>
  <c r="N3071" i="1" s="1"/>
  <c r="A3073" i="1"/>
  <c r="C3003" i="1"/>
  <c r="P3002" i="1"/>
  <c r="B3002" i="1" s="1"/>
  <c r="D3073" i="1" l="1"/>
  <c r="E3073" i="1" s="1"/>
  <c r="F3074" i="1" s="1"/>
  <c r="O3073" i="1"/>
  <c r="N3072" i="1"/>
  <c r="C3004" i="1"/>
  <c r="P3003" i="1"/>
  <c r="B3003" i="1" s="1"/>
  <c r="T3073" i="1"/>
  <c r="Q3072" i="1"/>
  <c r="R3072" i="1" s="1"/>
  <c r="J3073" i="1"/>
  <c r="K3073" i="1" s="1"/>
  <c r="L3073" i="1" s="1"/>
  <c r="M3073" i="1" s="1"/>
  <c r="S3073" i="1"/>
  <c r="I3085" i="1"/>
  <c r="A3074" i="1"/>
  <c r="G3073" i="1"/>
  <c r="H3073" i="1" s="1"/>
  <c r="D3074" i="1" l="1"/>
  <c r="E3074" i="1" s="1"/>
  <c r="F3075" i="1" s="1"/>
  <c r="O3074" i="1"/>
  <c r="T3074" i="1"/>
  <c r="Q3073" i="1"/>
  <c r="R3073" i="1" s="1"/>
  <c r="J3074" i="1"/>
  <c r="K3074" i="1" s="1"/>
  <c r="L3074" i="1" s="1"/>
  <c r="M3074" i="1" s="1"/>
  <c r="S3074" i="1"/>
  <c r="A3075" i="1"/>
  <c r="N3073" i="1"/>
  <c r="C3005" i="1"/>
  <c r="P3004" i="1"/>
  <c r="B3004" i="1" s="1"/>
  <c r="G3074" i="1"/>
  <c r="I3086" i="1"/>
  <c r="D3075" i="1" l="1"/>
  <c r="O3075" i="1"/>
  <c r="G3075" i="1"/>
  <c r="H3075" i="1" s="1"/>
  <c r="T3075" i="1"/>
  <c r="J3075" i="1"/>
  <c r="K3075" i="1" s="1"/>
  <c r="L3075" i="1" s="1"/>
  <c r="M3075" i="1" s="1"/>
  <c r="S3075" i="1"/>
  <c r="Q3074" i="1"/>
  <c r="R3074" i="1" s="1"/>
  <c r="I3087" i="1"/>
  <c r="C3006" i="1"/>
  <c r="P3005" i="1"/>
  <c r="B3005" i="1" s="1"/>
  <c r="H3074" i="1"/>
  <c r="N3074" i="1" s="1"/>
  <c r="E3075" i="1"/>
  <c r="F3076" i="1" s="1"/>
  <c r="A3076" i="1"/>
  <c r="D3076" i="1" l="1"/>
  <c r="O3076" i="1"/>
  <c r="G3076" i="1"/>
  <c r="H3076" i="1" s="1"/>
  <c r="N3075" i="1"/>
  <c r="I3088" i="1"/>
  <c r="C3007" i="1"/>
  <c r="P3006" i="1"/>
  <c r="B3006" i="1" s="1"/>
  <c r="E3076" i="1"/>
  <c r="F3077" i="1" s="1"/>
  <c r="A3077" i="1"/>
  <c r="J3076" i="1"/>
  <c r="K3076" i="1" s="1"/>
  <c r="L3076" i="1" s="1"/>
  <c r="M3076" i="1" s="1"/>
  <c r="S3076" i="1"/>
  <c r="Q3075" i="1"/>
  <c r="R3075" i="1" s="1"/>
  <c r="T3076" i="1"/>
  <c r="D3077" i="1" l="1"/>
  <c r="O3077" i="1"/>
  <c r="I3089" i="1"/>
  <c r="S3077" i="1"/>
  <c r="T3077" i="1"/>
  <c r="J3077" i="1"/>
  <c r="K3077" i="1" s="1"/>
  <c r="L3077" i="1" s="1"/>
  <c r="M3077" i="1" s="1"/>
  <c r="Q3076" i="1"/>
  <c r="R3076" i="1" s="1"/>
  <c r="C3008" i="1"/>
  <c r="P3007" i="1"/>
  <c r="B3007" i="1" s="1"/>
  <c r="N3076" i="1"/>
  <c r="G3077" i="1"/>
  <c r="H3077" i="1" s="1"/>
  <c r="E3077" i="1"/>
  <c r="F3078" i="1" s="1"/>
  <c r="A3078" i="1"/>
  <c r="D3078" i="1" l="1"/>
  <c r="O3078" i="1"/>
  <c r="C3009" i="1"/>
  <c r="P3008" i="1"/>
  <c r="B3008" i="1" s="1"/>
  <c r="N3077" i="1"/>
  <c r="I3090" i="1"/>
  <c r="A3079" i="1"/>
  <c r="E3078" i="1"/>
  <c r="F3079" i="1" s="1"/>
  <c r="J3078" i="1"/>
  <c r="K3078" i="1" s="1"/>
  <c r="L3078" i="1" s="1"/>
  <c r="M3078" i="1" s="1"/>
  <c r="Q3077" i="1"/>
  <c r="R3077" i="1" s="1"/>
  <c r="T3078" i="1"/>
  <c r="S3078" i="1"/>
  <c r="G3078" i="1"/>
  <c r="D3079" i="1" l="1"/>
  <c r="E3079" i="1" s="1"/>
  <c r="F3080" i="1" s="1"/>
  <c r="O3079" i="1"/>
  <c r="G3079" i="1"/>
  <c r="H3079" i="1" s="1"/>
  <c r="A3080" i="1"/>
  <c r="H3078" i="1"/>
  <c r="N3078" i="1" s="1"/>
  <c r="Q3078" i="1"/>
  <c r="R3078" i="1" s="1"/>
  <c r="J3079" i="1"/>
  <c r="K3079" i="1" s="1"/>
  <c r="L3079" i="1" s="1"/>
  <c r="M3079" i="1" s="1"/>
  <c r="T3079" i="1"/>
  <c r="S3079" i="1"/>
  <c r="I3091" i="1"/>
  <c r="C3010" i="1"/>
  <c r="P3009" i="1"/>
  <c r="B3009" i="1" s="1"/>
  <c r="D3080" i="1" l="1"/>
  <c r="O3080" i="1"/>
  <c r="N3079" i="1"/>
  <c r="C3011" i="1"/>
  <c r="P3010" i="1"/>
  <c r="B3010" i="1" s="1"/>
  <c r="T3080" i="1"/>
  <c r="J3080" i="1"/>
  <c r="K3080" i="1" s="1"/>
  <c r="L3080" i="1" s="1"/>
  <c r="M3080" i="1" s="1"/>
  <c r="S3080" i="1"/>
  <c r="Q3079" i="1"/>
  <c r="R3079" i="1" s="1"/>
  <c r="I3092" i="1"/>
  <c r="G3080" i="1"/>
  <c r="H3080" i="1" s="1"/>
  <c r="A3081" i="1"/>
  <c r="E3080" i="1"/>
  <c r="F3081" i="1" s="1"/>
  <c r="D3081" i="1" l="1"/>
  <c r="E3081" i="1" s="1"/>
  <c r="F3082" i="1" s="1"/>
  <c r="O3081" i="1"/>
  <c r="A3082" i="1"/>
  <c r="Q3080" i="1"/>
  <c r="R3080" i="1" s="1"/>
  <c r="J3081" i="1"/>
  <c r="K3081" i="1" s="1"/>
  <c r="L3081" i="1" s="1"/>
  <c r="M3081" i="1" s="1"/>
  <c r="T3081" i="1"/>
  <c r="S3081" i="1"/>
  <c r="G3081" i="1"/>
  <c r="C3012" i="1"/>
  <c r="P3011" i="1"/>
  <c r="B3011" i="1" s="1"/>
  <c r="N3080" i="1"/>
  <c r="I3093" i="1"/>
  <c r="D3082" i="1" l="1"/>
  <c r="E3082" i="1" s="1"/>
  <c r="F3083" i="1" s="1"/>
  <c r="O3082" i="1"/>
  <c r="T3082" i="1"/>
  <c r="S3082" i="1"/>
  <c r="Q3081" i="1"/>
  <c r="R3081" i="1" s="1"/>
  <c r="J3082" i="1"/>
  <c r="K3082" i="1" s="1"/>
  <c r="L3082" i="1" s="1"/>
  <c r="M3082" i="1" s="1"/>
  <c r="I3094" i="1"/>
  <c r="C3013" i="1"/>
  <c r="P3012" i="1"/>
  <c r="B3012" i="1" s="1"/>
  <c r="G3082" i="1"/>
  <c r="H3082" i="1" s="1"/>
  <c r="A3083" i="1"/>
  <c r="H3081" i="1"/>
  <c r="N3081" i="1" s="1"/>
  <c r="D3083" i="1" l="1"/>
  <c r="E3083" i="1" s="1"/>
  <c r="F3084" i="1" s="1"/>
  <c r="O3083" i="1"/>
  <c r="N3082" i="1"/>
  <c r="T3083" i="1"/>
  <c r="Q3082" i="1"/>
  <c r="R3082" i="1" s="1"/>
  <c r="S3083" i="1"/>
  <c r="J3083" i="1"/>
  <c r="K3083" i="1" s="1"/>
  <c r="L3083" i="1" s="1"/>
  <c r="M3083" i="1" s="1"/>
  <c r="C3014" i="1"/>
  <c r="P3013" i="1"/>
  <c r="B3013" i="1" s="1"/>
  <c r="A3084" i="1"/>
  <c r="I3095" i="1"/>
  <c r="G3083" i="1"/>
  <c r="H3083" i="1" s="1"/>
  <c r="D3084" i="1" l="1"/>
  <c r="E3084" i="1" s="1"/>
  <c r="F3085" i="1" s="1"/>
  <c r="O3084" i="1"/>
  <c r="T3084" i="1"/>
  <c r="J3084" i="1"/>
  <c r="K3084" i="1" s="1"/>
  <c r="L3084" i="1" s="1"/>
  <c r="M3084" i="1" s="1"/>
  <c r="S3084" i="1"/>
  <c r="Q3083" i="1"/>
  <c r="R3083" i="1" s="1"/>
  <c r="C3015" i="1"/>
  <c r="P3014" i="1"/>
  <c r="B3014" i="1" s="1"/>
  <c r="N3083" i="1"/>
  <c r="G3084" i="1"/>
  <c r="I3096" i="1"/>
  <c r="A3085" i="1"/>
  <c r="D3085" i="1" l="1"/>
  <c r="E3085" i="1" s="1"/>
  <c r="F3086" i="1" s="1"/>
  <c r="O3085" i="1"/>
  <c r="J3085" i="1"/>
  <c r="K3085" i="1" s="1"/>
  <c r="L3085" i="1" s="1"/>
  <c r="M3085" i="1" s="1"/>
  <c r="Q3084" i="1"/>
  <c r="R3084" i="1" s="1"/>
  <c r="S3085" i="1"/>
  <c r="T3085" i="1"/>
  <c r="A3086" i="1"/>
  <c r="I3097" i="1"/>
  <c r="C3016" i="1"/>
  <c r="P3015" i="1"/>
  <c r="B3015" i="1" s="1"/>
  <c r="G3085" i="1"/>
  <c r="H3084" i="1"/>
  <c r="N3084" i="1" s="1"/>
  <c r="D3086" i="1" l="1"/>
  <c r="O3086" i="1"/>
  <c r="G3086" i="1"/>
  <c r="H3086" i="1" s="1"/>
  <c r="H3085" i="1"/>
  <c r="N3085" i="1" s="1"/>
  <c r="E3086" i="1"/>
  <c r="F3087" i="1" s="1"/>
  <c r="A3087" i="1"/>
  <c r="I3098" i="1"/>
  <c r="C3017" i="1"/>
  <c r="P3016" i="1"/>
  <c r="T3086" i="1"/>
  <c r="S3086" i="1"/>
  <c r="J3086" i="1"/>
  <c r="K3086" i="1" s="1"/>
  <c r="L3086" i="1" s="1"/>
  <c r="M3086" i="1" s="1"/>
  <c r="Q3085" i="1"/>
  <c r="R3085" i="1" s="1"/>
  <c r="D3087" i="1" l="1"/>
  <c r="O3087" i="1"/>
  <c r="B3016" i="1"/>
  <c r="N3086" i="1"/>
  <c r="C3018" i="1"/>
  <c r="P3017" i="1"/>
  <c r="B3017" i="1" s="1"/>
  <c r="A3088" i="1"/>
  <c r="E3087" i="1"/>
  <c r="F3088" i="1" s="1"/>
  <c r="T3087" i="1"/>
  <c r="Q3086" i="1"/>
  <c r="R3086" i="1" s="1"/>
  <c r="S3087" i="1"/>
  <c r="J3087" i="1"/>
  <c r="K3087" i="1" s="1"/>
  <c r="L3087" i="1" s="1"/>
  <c r="M3087" i="1" s="1"/>
  <c r="I3099" i="1"/>
  <c r="G3087" i="1"/>
  <c r="H3087" i="1" s="1"/>
  <c r="D3088" i="1" l="1"/>
  <c r="O3088" i="1"/>
  <c r="N3087" i="1"/>
  <c r="T3088" i="1"/>
  <c r="J3088" i="1"/>
  <c r="K3088" i="1" s="1"/>
  <c r="L3088" i="1" s="1"/>
  <c r="M3088" i="1" s="1"/>
  <c r="S3088" i="1"/>
  <c r="Q3087" i="1"/>
  <c r="R3087" i="1" s="1"/>
  <c r="E3088" i="1"/>
  <c r="F3089" i="1" s="1"/>
  <c r="A3089" i="1"/>
  <c r="C3019" i="1"/>
  <c r="P3018" i="1"/>
  <c r="B3018" i="1" s="1"/>
  <c r="I3100" i="1"/>
  <c r="G3088" i="1"/>
  <c r="D3089" i="1" l="1"/>
  <c r="E3089" i="1" s="1"/>
  <c r="F3090" i="1" s="1"/>
  <c r="O3089" i="1"/>
  <c r="G3089" i="1"/>
  <c r="H3089" i="1" s="1"/>
  <c r="I3101" i="1"/>
  <c r="C3020" i="1"/>
  <c r="P3019" i="1"/>
  <c r="B3019" i="1" s="1"/>
  <c r="S3089" i="1"/>
  <c r="Q3088" i="1"/>
  <c r="R3088" i="1" s="1"/>
  <c r="J3089" i="1"/>
  <c r="K3089" i="1" s="1"/>
  <c r="L3089" i="1" s="1"/>
  <c r="M3089" i="1" s="1"/>
  <c r="T3089" i="1"/>
  <c r="A3090" i="1"/>
  <c r="H3088" i="1"/>
  <c r="N3088" i="1" s="1"/>
  <c r="D3090" i="1" l="1"/>
  <c r="O3090" i="1"/>
  <c r="G3090" i="1"/>
  <c r="H3090" i="1" s="1"/>
  <c r="N3089" i="1"/>
  <c r="E3090" i="1"/>
  <c r="F3091" i="1" s="1"/>
  <c r="A3091" i="1"/>
  <c r="C3021" i="1"/>
  <c r="P3020" i="1"/>
  <c r="B3020" i="1" s="1"/>
  <c r="Q3089" i="1"/>
  <c r="R3089" i="1" s="1"/>
  <c r="T3090" i="1"/>
  <c r="S3090" i="1"/>
  <c r="J3090" i="1"/>
  <c r="K3090" i="1" s="1"/>
  <c r="L3090" i="1" s="1"/>
  <c r="M3090" i="1" s="1"/>
  <c r="I3102" i="1"/>
  <c r="D3091" i="1" l="1"/>
  <c r="E3091" i="1" s="1"/>
  <c r="F3092" i="1" s="1"/>
  <c r="O3091" i="1"/>
  <c r="I3103" i="1"/>
  <c r="A3092" i="1"/>
  <c r="T3091" i="1"/>
  <c r="S3091" i="1"/>
  <c r="J3091" i="1"/>
  <c r="K3091" i="1" s="1"/>
  <c r="L3091" i="1" s="1"/>
  <c r="M3091" i="1" s="1"/>
  <c r="Q3090" i="1"/>
  <c r="R3090" i="1" s="1"/>
  <c r="N3090" i="1"/>
  <c r="C3022" i="1"/>
  <c r="P3021" i="1"/>
  <c r="B3021" i="1" s="1"/>
  <c r="G3091" i="1"/>
  <c r="D3092" i="1" l="1"/>
  <c r="O3092" i="1"/>
  <c r="G3092" i="1"/>
  <c r="H3092" i="1" s="1"/>
  <c r="H3091" i="1"/>
  <c r="N3091" i="1" s="1"/>
  <c r="Q3091" i="1"/>
  <c r="R3091" i="1" s="1"/>
  <c r="T3092" i="1"/>
  <c r="J3092" i="1"/>
  <c r="K3092" i="1" s="1"/>
  <c r="L3092" i="1" s="1"/>
  <c r="M3092" i="1" s="1"/>
  <c r="S3092" i="1"/>
  <c r="I3104" i="1"/>
  <c r="C3023" i="1"/>
  <c r="P3022" i="1"/>
  <c r="B3022" i="1" s="1"/>
  <c r="E3092" i="1"/>
  <c r="F3093" i="1" s="1"/>
  <c r="A3093" i="1"/>
  <c r="D3093" i="1" l="1"/>
  <c r="O3093" i="1"/>
  <c r="N3092" i="1"/>
  <c r="S3093" i="1"/>
  <c r="T3093" i="1"/>
  <c r="J3093" i="1"/>
  <c r="K3093" i="1" s="1"/>
  <c r="L3093" i="1" s="1"/>
  <c r="M3093" i="1" s="1"/>
  <c r="Q3092" i="1"/>
  <c r="R3092" i="1" s="1"/>
  <c r="I3105" i="1"/>
  <c r="E3093" i="1"/>
  <c r="F3094" i="1" s="1"/>
  <c r="A3094" i="1"/>
  <c r="C3024" i="1"/>
  <c r="P3023" i="1"/>
  <c r="B3023" i="1" s="1"/>
  <c r="G3093" i="1"/>
  <c r="D3094" i="1" l="1"/>
  <c r="O3094" i="1"/>
  <c r="G3094" i="1"/>
  <c r="H3094" i="1" s="1"/>
  <c r="C3025" i="1"/>
  <c r="P3024" i="1"/>
  <c r="B3024" i="1" s="1"/>
  <c r="A3095" i="1"/>
  <c r="E3094" i="1"/>
  <c r="F3095" i="1" s="1"/>
  <c r="I3106" i="1"/>
  <c r="H3093" i="1"/>
  <c r="N3093" i="1" s="1"/>
  <c r="T3094" i="1"/>
  <c r="Q3093" i="1"/>
  <c r="R3093" i="1" s="1"/>
  <c r="S3094" i="1"/>
  <c r="J3094" i="1"/>
  <c r="K3094" i="1" s="1"/>
  <c r="L3094" i="1" s="1"/>
  <c r="M3094" i="1" s="1"/>
  <c r="D3095" i="1" l="1"/>
  <c r="O3095" i="1"/>
  <c r="G3095" i="1"/>
  <c r="H3095" i="1" s="1"/>
  <c r="N3094" i="1"/>
  <c r="E3095" i="1"/>
  <c r="F3096" i="1" s="1"/>
  <c r="A3096" i="1"/>
  <c r="J3095" i="1"/>
  <c r="K3095" i="1" s="1"/>
  <c r="L3095" i="1" s="1"/>
  <c r="M3095" i="1" s="1"/>
  <c r="T3095" i="1"/>
  <c r="S3095" i="1"/>
  <c r="Q3094" i="1"/>
  <c r="R3094" i="1" s="1"/>
  <c r="I3107" i="1"/>
  <c r="C3026" i="1"/>
  <c r="P3025" i="1"/>
  <c r="B3025" i="1" s="1"/>
  <c r="D3096" i="1" l="1"/>
  <c r="E3096" i="1" s="1"/>
  <c r="F3097" i="1" s="1"/>
  <c r="O3096" i="1"/>
  <c r="G3096" i="1"/>
  <c r="H3096" i="1" s="1"/>
  <c r="C3027" i="1"/>
  <c r="P3026" i="1"/>
  <c r="B3026" i="1" s="1"/>
  <c r="A3097" i="1"/>
  <c r="I3108" i="1"/>
  <c r="N3095" i="1"/>
  <c r="T3096" i="1"/>
  <c r="J3096" i="1"/>
  <c r="K3096" i="1" s="1"/>
  <c r="L3096" i="1" s="1"/>
  <c r="M3096" i="1" s="1"/>
  <c r="S3096" i="1"/>
  <c r="Q3095" i="1"/>
  <c r="R3095" i="1" s="1"/>
  <c r="D3097" i="1" l="1"/>
  <c r="O3097" i="1"/>
  <c r="J3097" i="1"/>
  <c r="K3097" i="1" s="1"/>
  <c r="L3097" i="1" s="1"/>
  <c r="M3097" i="1" s="1"/>
  <c r="S3097" i="1"/>
  <c r="Q3096" i="1"/>
  <c r="R3096" i="1" s="1"/>
  <c r="T3097" i="1"/>
  <c r="I3109" i="1"/>
  <c r="N3096" i="1"/>
  <c r="E3097" i="1"/>
  <c r="F3098" i="1" s="1"/>
  <c r="A3098" i="1"/>
  <c r="C3028" i="1"/>
  <c r="P3027" i="1"/>
  <c r="B3027" i="1" s="1"/>
  <c r="G3097" i="1"/>
  <c r="H3097" i="1" s="1"/>
  <c r="D3098" i="1" l="1"/>
  <c r="O3098" i="1"/>
  <c r="S3098" i="1"/>
  <c r="T3098" i="1"/>
  <c r="J3098" i="1"/>
  <c r="K3098" i="1" s="1"/>
  <c r="L3098" i="1" s="1"/>
  <c r="M3098" i="1" s="1"/>
  <c r="Q3097" i="1"/>
  <c r="R3097" i="1" s="1"/>
  <c r="I3110" i="1"/>
  <c r="N3097" i="1"/>
  <c r="C3029" i="1"/>
  <c r="P3028" i="1"/>
  <c r="B3028" i="1" s="1"/>
  <c r="G3098" i="1"/>
  <c r="E3098" i="1"/>
  <c r="F3099" i="1" s="1"/>
  <c r="A3099" i="1"/>
  <c r="D3099" i="1" l="1"/>
  <c r="O3099" i="1"/>
  <c r="G3099" i="1"/>
  <c r="H3099" i="1" s="1"/>
  <c r="I3111" i="1"/>
  <c r="A3100" i="1"/>
  <c r="E3099" i="1"/>
  <c r="F3100" i="1" s="1"/>
  <c r="C3030" i="1"/>
  <c r="P3029" i="1"/>
  <c r="B3029" i="1" s="1"/>
  <c r="T3099" i="1"/>
  <c r="Q3098" i="1"/>
  <c r="R3098" i="1" s="1"/>
  <c r="S3099" i="1"/>
  <c r="J3099" i="1"/>
  <c r="K3099" i="1" s="1"/>
  <c r="L3099" i="1" s="1"/>
  <c r="M3099" i="1" s="1"/>
  <c r="H3098" i="1"/>
  <c r="N3098" i="1" s="1"/>
  <c r="D3100" i="1" l="1"/>
  <c r="E3100" i="1" s="1"/>
  <c r="F3101" i="1" s="1"/>
  <c r="O3100" i="1"/>
  <c r="I3112" i="1"/>
  <c r="J3100" i="1"/>
  <c r="K3100" i="1" s="1"/>
  <c r="L3100" i="1" s="1"/>
  <c r="M3100" i="1" s="1"/>
  <c r="T3100" i="1"/>
  <c r="Q3099" i="1"/>
  <c r="R3099" i="1" s="1"/>
  <c r="S3100" i="1"/>
  <c r="C3031" i="1"/>
  <c r="P3030" i="1"/>
  <c r="B3030" i="1" s="1"/>
  <c r="N3099" i="1"/>
  <c r="A3101" i="1"/>
  <c r="G3100" i="1"/>
  <c r="D3101" i="1" l="1"/>
  <c r="O3101" i="1"/>
  <c r="G3101" i="1"/>
  <c r="H3101" i="1" s="1"/>
  <c r="C3032" i="1"/>
  <c r="P3031" i="1"/>
  <c r="B3031" i="1" s="1"/>
  <c r="I3113" i="1"/>
  <c r="A3102" i="1"/>
  <c r="E3101" i="1"/>
  <c r="F3102" i="1" s="1"/>
  <c r="J3101" i="1"/>
  <c r="K3101" i="1" s="1"/>
  <c r="L3101" i="1" s="1"/>
  <c r="M3101" i="1" s="1"/>
  <c r="S3101" i="1"/>
  <c r="Q3100" i="1"/>
  <c r="R3100" i="1" s="1"/>
  <c r="T3101" i="1"/>
  <c r="H3100" i="1"/>
  <c r="N3100" i="1" s="1"/>
  <c r="D3102" i="1" l="1"/>
  <c r="E3102" i="1" s="1"/>
  <c r="F3103" i="1" s="1"/>
  <c r="O3102" i="1"/>
  <c r="G3102" i="1"/>
  <c r="H3102" i="1" s="1"/>
  <c r="N3101" i="1"/>
  <c r="Q3101" i="1"/>
  <c r="R3101" i="1" s="1"/>
  <c r="S3102" i="1"/>
  <c r="T3102" i="1"/>
  <c r="J3102" i="1"/>
  <c r="K3102" i="1" s="1"/>
  <c r="L3102" i="1" s="1"/>
  <c r="M3102" i="1" s="1"/>
  <c r="A3103" i="1"/>
  <c r="I3114" i="1"/>
  <c r="C3033" i="1"/>
  <c r="P3032" i="1"/>
  <c r="B3032" i="1" s="1"/>
  <c r="D3103" i="1" l="1"/>
  <c r="O3103" i="1"/>
  <c r="G3103" i="1"/>
  <c r="H3103" i="1" s="1"/>
  <c r="N3102" i="1"/>
  <c r="T3103" i="1"/>
  <c r="S3103" i="1"/>
  <c r="Q3102" i="1"/>
  <c r="R3102" i="1" s="1"/>
  <c r="J3103" i="1"/>
  <c r="K3103" i="1" s="1"/>
  <c r="L3103" i="1" s="1"/>
  <c r="M3103" i="1" s="1"/>
  <c r="C3034" i="1"/>
  <c r="P3033" i="1"/>
  <c r="B3033" i="1" s="1"/>
  <c r="I3115" i="1"/>
  <c r="E3103" i="1"/>
  <c r="F3104" i="1" s="1"/>
  <c r="A3104" i="1"/>
  <c r="D3104" i="1" l="1"/>
  <c r="E3104" i="1" s="1"/>
  <c r="F3105" i="1" s="1"/>
  <c r="O3104" i="1"/>
  <c r="C3035" i="1"/>
  <c r="P3034" i="1"/>
  <c r="B3034" i="1" s="1"/>
  <c r="Q3103" i="1"/>
  <c r="R3103" i="1" s="1"/>
  <c r="S3104" i="1"/>
  <c r="J3104" i="1"/>
  <c r="K3104" i="1" s="1"/>
  <c r="L3104" i="1" s="1"/>
  <c r="M3104" i="1" s="1"/>
  <c r="T3104" i="1"/>
  <c r="N3103" i="1"/>
  <c r="A3105" i="1"/>
  <c r="I3116" i="1"/>
  <c r="G3104" i="1"/>
  <c r="D3105" i="1" l="1"/>
  <c r="O3105" i="1"/>
  <c r="G3105" i="1"/>
  <c r="H3105" i="1" s="1"/>
  <c r="H3104" i="1"/>
  <c r="N3104" i="1" s="1"/>
  <c r="E3105" i="1"/>
  <c r="F3106" i="1" s="1"/>
  <c r="A3106" i="1"/>
  <c r="T3105" i="1"/>
  <c r="J3105" i="1"/>
  <c r="K3105" i="1" s="1"/>
  <c r="L3105" i="1" s="1"/>
  <c r="M3105" i="1" s="1"/>
  <c r="S3105" i="1"/>
  <c r="Q3104" i="1"/>
  <c r="R3104" i="1" s="1"/>
  <c r="I3117" i="1"/>
  <c r="C3036" i="1"/>
  <c r="P3035" i="1"/>
  <c r="B3035" i="1" s="1"/>
  <c r="D3106" i="1" l="1"/>
  <c r="O3106" i="1"/>
  <c r="G3106" i="1"/>
  <c r="H3106" i="1" s="1"/>
  <c r="N3105" i="1"/>
  <c r="C3037" i="1"/>
  <c r="P3036" i="1"/>
  <c r="B3036" i="1" s="1"/>
  <c r="I3118" i="1"/>
  <c r="E3106" i="1"/>
  <c r="F3107" i="1" s="1"/>
  <c r="A3107" i="1"/>
  <c r="Q3105" i="1"/>
  <c r="R3105" i="1" s="1"/>
  <c r="S3106" i="1"/>
  <c r="T3106" i="1"/>
  <c r="J3106" i="1"/>
  <c r="K3106" i="1" s="1"/>
  <c r="L3106" i="1" s="1"/>
  <c r="M3106" i="1" s="1"/>
  <c r="D3107" i="1" l="1"/>
  <c r="O3107" i="1"/>
  <c r="G3107" i="1"/>
  <c r="H3107" i="1" s="1"/>
  <c r="N3106" i="1"/>
  <c r="A3108" i="1"/>
  <c r="E3107" i="1"/>
  <c r="F3108" i="1" s="1"/>
  <c r="I3119" i="1"/>
  <c r="C3038" i="1"/>
  <c r="P3037" i="1"/>
  <c r="B3037" i="1" s="1"/>
  <c r="S3107" i="1"/>
  <c r="J3107" i="1"/>
  <c r="K3107" i="1" s="1"/>
  <c r="L3107" i="1" s="1"/>
  <c r="M3107" i="1" s="1"/>
  <c r="Q3106" i="1"/>
  <c r="R3106" i="1" s="1"/>
  <c r="T3107" i="1"/>
  <c r="D3108" i="1" l="1"/>
  <c r="E3108" i="1" s="1"/>
  <c r="F3109" i="1" s="1"/>
  <c r="O3108" i="1"/>
  <c r="N3107" i="1"/>
  <c r="S3108" i="1"/>
  <c r="Q3107" i="1"/>
  <c r="R3107" i="1" s="1"/>
  <c r="J3108" i="1"/>
  <c r="K3108" i="1" s="1"/>
  <c r="L3108" i="1" s="1"/>
  <c r="M3108" i="1" s="1"/>
  <c r="T3108" i="1"/>
  <c r="C3039" i="1"/>
  <c r="P3038" i="1"/>
  <c r="B3038" i="1" s="1"/>
  <c r="G3108" i="1"/>
  <c r="H3108" i="1" s="1"/>
  <c r="I3120" i="1"/>
  <c r="A3109" i="1"/>
  <c r="D3109" i="1" l="1"/>
  <c r="E3109" i="1" s="1"/>
  <c r="F3110" i="1" s="1"/>
  <c r="O3109" i="1"/>
  <c r="N3108" i="1"/>
  <c r="A3110" i="1"/>
  <c r="I3121" i="1"/>
  <c r="C3040" i="1"/>
  <c r="P3039" i="1"/>
  <c r="B3039" i="1" s="1"/>
  <c r="T3109" i="1"/>
  <c r="J3109" i="1"/>
  <c r="K3109" i="1" s="1"/>
  <c r="L3109" i="1" s="1"/>
  <c r="M3109" i="1" s="1"/>
  <c r="S3109" i="1"/>
  <c r="Q3108" i="1"/>
  <c r="R3108" i="1" s="1"/>
  <c r="G3109" i="1"/>
  <c r="D3110" i="1" l="1"/>
  <c r="O3110" i="1"/>
  <c r="G3110" i="1"/>
  <c r="H3110" i="1" s="1"/>
  <c r="H3109" i="1"/>
  <c r="N3109" i="1" s="1"/>
  <c r="I3122" i="1"/>
  <c r="A3111" i="1"/>
  <c r="E3110" i="1"/>
  <c r="F3111" i="1" s="1"/>
  <c r="S3110" i="1"/>
  <c r="T3110" i="1"/>
  <c r="Q3109" i="1"/>
  <c r="R3109" i="1" s="1"/>
  <c r="J3110" i="1"/>
  <c r="K3110" i="1" s="1"/>
  <c r="L3110" i="1" s="1"/>
  <c r="M3110" i="1" s="1"/>
  <c r="C3041" i="1"/>
  <c r="P3040" i="1"/>
  <c r="B3040" i="1" s="1"/>
  <c r="D3111" i="1" l="1"/>
  <c r="O3111" i="1"/>
  <c r="N3110" i="1"/>
  <c r="J3111" i="1"/>
  <c r="K3111" i="1" s="1"/>
  <c r="L3111" i="1" s="1"/>
  <c r="M3111" i="1" s="1"/>
  <c r="T3111" i="1"/>
  <c r="Q3110" i="1"/>
  <c r="R3110" i="1" s="1"/>
  <c r="S3111" i="1"/>
  <c r="G3111" i="1"/>
  <c r="I3123" i="1"/>
  <c r="C3042" i="1"/>
  <c r="P3041" i="1"/>
  <c r="B3041" i="1" s="1"/>
  <c r="A3112" i="1"/>
  <c r="E3111" i="1"/>
  <c r="F3112" i="1" s="1"/>
  <c r="D3112" i="1" l="1"/>
  <c r="O3112" i="1"/>
  <c r="G3112" i="1"/>
  <c r="H3112" i="1" s="1"/>
  <c r="J3112" i="1"/>
  <c r="K3112" i="1" s="1"/>
  <c r="L3112" i="1" s="1"/>
  <c r="M3112" i="1" s="1"/>
  <c r="Q3111" i="1"/>
  <c r="R3111" i="1" s="1"/>
  <c r="T3112" i="1"/>
  <c r="S3112" i="1"/>
  <c r="C3043" i="1"/>
  <c r="P3042" i="1"/>
  <c r="B3042" i="1" s="1"/>
  <c r="H3111" i="1"/>
  <c r="N3111" i="1" s="1"/>
  <c r="A3113" i="1"/>
  <c r="E3112" i="1"/>
  <c r="F3113" i="1" s="1"/>
  <c r="I3124" i="1"/>
  <c r="D3113" i="1" l="1"/>
  <c r="O3113" i="1"/>
  <c r="Q3112" i="1"/>
  <c r="R3112" i="1" s="1"/>
  <c r="J3113" i="1"/>
  <c r="K3113" i="1" s="1"/>
  <c r="L3113" i="1" s="1"/>
  <c r="M3113" i="1" s="1"/>
  <c r="S3113" i="1"/>
  <c r="T3113" i="1"/>
  <c r="I3125" i="1"/>
  <c r="A3114" i="1"/>
  <c r="E3113" i="1"/>
  <c r="F3114" i="1" s="1"/>
  <c r="C3044" i="1"/>
  <c r="P3043" i="1"/>
  <c r="B3043" i="1" s="1"/>
  <c r="N3112" i="1"/>
  <c r="G3113" i="1"/>
  <c r="H3113" i="1" s="1"/>
  <c r="D3114" i="1" l="1"/>
  <c r="O3114" i="1"/>
  <c r="N3113" i="1"/>
  <c r="E3114" i="1"/>
  <c r="F3115" i="1" s="1"/>
  <c r="A3115" i="1"/>
  <c r="S3114" i="1"/>
  <c r="T3114" i="1"/>
  <c r="J3114" i="1"/>
  <c r="K3114" i="1" s="1"/>
  <c r="L3114" i="1" s="1"/>
  <c r="M3114" i="1" s="1"/>
  <c r="Q3113" i="1"/>
  <c r="R3113" i="1" s="1"/>
  <c r="G3114" i="1"/>
  <c r="H3114" i="1" s="1"/>
  <c r="C3045" i="1"/>
  <c r="P3044" i="1"/>
  <c r="B3044" i="1" s="1"/>
  <c r="I3126" i="1"/>
  <c r="D3115" i="1" l="1"/>
  <c r="E3115" i="1" s="1"/>
  <c r="F3116" i="1" s="1"/>
  <c r="O3115" i="1"/>
  <c r="N3114" i="1"/>
  <c r="I3127" i="1"/>
  <c r="A3116" i="1"/>
  <c r="S3115" i="1"/>
  <c r="J3115" i="1"/>
  <c r="K3115" i="1" s="1"/>
  <c r="L3115" i="1" s="1"/>
  <c r="M3115" i="1" s="1"/>
  <c r="Q3114" i="1"/>
  <c r="R3114" i="1" s="1"/>
  <c r="T3115" i="1"/>
  <c r="C3046" i="1"/>
  <c r="P3045" i="1"/>
  <c r="B3045" i="1" s="1"/>
  <c r="G3115" i="1"/>
  <c r="D3116" i="1" l="1"/>
  <c r="O3116" i="1"/>
  <c r="G3116" i="1"/>
  <c r="H3116" i="1" s="1"/>
  <c r="Q3115" i="1"/>
  <c r="R3115" i="1" s="1"/>
  <c r="S3116" i="1"/>
  <c r="J3116" i="1"/>
  <c r="K3116" i="1" s="1"/>
  <c r="L3116" i="1" s="1"/>
  <c r="M3116" i="1" s="1"/>
  <c r="T3116" i="1"/>
  <c r="H3115" i="1"/>
  <c r="N3115" i="1" s="1"/>
  <c r="C3047" i="1"/>
  <c r="P3046" i="1"/>
  <c r="B3046" i="1" s="1"/>
  <c r="I3128" i="1"/>
  <c r="A3117" i="1"/>
  <c r="E3116" i="1"/>
  <c r="F3117" i="1" s="1"/>
  <c r="D3117" i="1" l="1"/>
  <c r="E3117" i="1" s="1"/>
  <c r="F3118" i="1" s="1"/>
  <c r="O3117" i="1"/>
  <c r="N3116" i="1"/>
  <c r="C3048" i="1"/>
  <c r="P3047" i="1"/>
  <c r="J3117" i="1"/>
  <c r="K3117" i="1" s="1"/>
  <c r="L3117" i="1" s="1"/>
  <c r="M3117" i="1" s="1"/>
  <c r="S3117" i="1"/>
  <c r="Q3116" i="1"/>
  <c r="R3116" i="1" s="1"/>
  <c r="T3117" i="1"/>
  <c r="I3129" i="1"/>
  <c r="A3118" i="1"/>
  <c r="G3117" i="1"/>
  <c r="D3118" i="1" l="1"/>
  <c r="E3118" i="1" s="1"/>
  <c r="F3119" i="1" s="1"/>
  <c r="O3118" i="1"/>
  <c r="B3047" i="1"/>
  <c r="G3118" i="1"/>
  <c r="H3118" i="1" s="1"/>
  <c r="J3118" i="1"/>
  <c r="K3118" i="1" s="1"/>
  <c r="L3118" i="1" s="1"/>
  <c r="M3118" i="1" s="1"/>
  <c r="Q3117" i="1"/>
  <c r="R3117" i="1" s="1"/>
  <c r="T3118" i="1"/>
  <c r="S3118" i="1"/>
  <c r="H3117" i="1"/>
  <c r="N3117" i="1" s="1"/>
  <c r="A3119" i="1"/>
  <c r="I3130" i="1"/>
  <c r="C3049" i="1"/>
  <c r="P3048" i="1"/>
  <c r="B3048" i="1" s="1"/>
  <c r="D3119" i="1" l="1"/>
  <c r="E3119" i="1" s="1"/>
  <c r="F3120" i="1" s="1"/>
  <c r="O3119" i="1"/>
  <c r="N3118" i="1"/>
  <c r="A3120" i="1"/>
  <c r="C3050" i="1"/>
  <c r="P3049" i="1"/>
  <c r="B3049" i="1" s="1"/>
  <c r="I3131" i="1"/>
  <c r="S3119" i="1"/>
  <c r="J3119" i="1"/>
  <c r="K3119" i="1" s="1"/>
  <c r="L3119" i="1" s="1"/>
  <c r="M3119" i="1" s="1"/>
  <c r="T3119" i="1"/>
  <c r="Q3118" i="1"/>
  <c r="R3118" i="1" s="1"/>
  <c r="G3119" i="1"/>
  <c r="D3120" i="1" l="1"/>
  <c r="E3120" i="1" s="1"/>
  <c r="F3121" i="1" s="1"/>
  <c r="O3120" i="1"/>
  <c r="G3120" i="1"/>
  <c r="H3120" i="1" s="1"/>
  <c r="S3120" i="1"/>
  <c r="Q3119" i="1"/>
  <c r="R3119" i="1" s="1"/>
  <c r="J3120" i="1"/>
  <c r="K3120" i="1" s="1"/>
  <c r="L3120" i="1" s="1"/>
  <c r="M3120" i="1" s="1"/>
  <c r="T3120" i="1"/>
  <c r="C3051" i="1"/>
  <c r="P3050" i="1"/>
  <c r="B3050" i="1" s="1"/>
  <c r="I3132" i="1"/>
  <c r="A3121" i="1"/>
  <c r="H3119" i="1"/>
  <c r="N3119" i="1" s="1"/>
  <c r="D3121" i="1" l="1"/>
  <c r="O3121" i="1"/>
  <c r="N3120" i="1"/>
  <c r="T3121" i="1"/>
  <c r="S3121" i="1"/>
  <c r="Q3120" i="1"/>
  <c r="R3120" i="1" s="1"/>
  <c r="J3121" i="1"/>
  <c r="K3121" i="1" s="1"/>
  <c r="L3121" i="1" s="1"/>
  <c r="M3121" i="1" s="1"/>
  <c r="E3121" i="1"/>
  <c r="F3122" i="1" s="1"/>
  <c r="A3122" i="1"/>
  <c r="C3052" i="1"/>
  <c r="P3051" i="1"/>
  <c r="B3051" i="1" s="1"/>
  <c r="I3133" i="1"/>
  <c r="G3121" i="1"/>
  <c r="D3122" i="1" l="1"/>
  <c r="O3122" i="1"/>
  <c r="G3122" i="1"/>
  <c r="H3122" i="1" s="1"/>
  <c r="C3053" i="1"/>
  <c r="P3052" i="1"/>
  <c r="B3052" i="1" s="1"/>
  <c r="I3134" i="1"/>
  <c r="T3122" i="1"/>
  <c r="Q3121" i="1"/>
  <c r="R3121" i="1" s="1"/>
  <c r="J3122" i="1"/>
  <c r="K3122" i="1" s="1"/>
  <c r="L3122" i="1" s="1"/>
  <c r="M3122" i="1" s="1"/>
  <c r="S3122" i="1"/>
  <c r="H3121" i="1"/>
  <c r="N3121" i="1" s="1"/>
  <c r="E3122" i="1"/>
  <c r="F3123" i="1" s="1"/>
  <c r="A3123" i="1"/>
  <c r="D3123" i="1" l="1"/>
  <c r="E3123" i="1" s="1"/>
  <c r="F3124" i="1" s="1"/>
  <c r="O3123" i="1"/>
  <c r="N3122" i="1"/>
  <c r="G3123" i="1"/>
  <c r="H3123" i="1" s="1"/>
  <c r="A3124" i="1"/>
  <c r="C3054" i="1"/>
  <c r="P3053" i="1"/>
  <c r="B3053" i="1" s="1"/>
  <c r="I3135" i="1"/>
  <c r="S3123" i="1"/>
  <c r="J3123" i="1"/>
  <c r="K3123" i="1" s="1"/>
  <c r="L3123" i="1" s="1"/>
  <c r="M3123" i="1" s="1"/>
  <c r="T3123" i="1"/>
  <c r="Q3122" i="1"/>
  <c r="R3122" i="1" s="1"/>
  <c r="D3124" i="1" l="1"/>
  <c r="E3124" i="1" s="1"/>
  <c r="F3125" i="1" s="1"/>
  <c r="O3124" i="1"/>
  <c r="S3124" i="1"/>
  <c r="Q3123" i="1"/>
  <c r="R3123" i="1" s="1"/>
  <c r="J3124" i="1"/>
  <c r="K3124" i="1" s="1"/>
  <c r="L3124" i="1" s="1"/>
  <c r="M3124" i="1" s="1"/>
  <c r="T3124" i="1"/>
  <c r="N3123" i="1"/>
  <c r="G3124" i="1"/>
  <c r="H3124" i="1" s="1"/>
  <c r="I3136" i="1"/>
  <c r="C3055" i="1"/>
  <c r="P3054" i="1"/>
  <c r="B3054" i="1" s="1"/>
  <c r="A3125" i="1"/>
  <c r="D3125" i="1" l="1"/>
  <c r="E3125" i="1" s="1"/>
  <c r="F3126" i="1" s="1"/>
  <c r="O3125" i="1"/>
  <c r="A3126" i="1"/>
  <c r="N3124" i="1"/>
  <c r="T3125" i="1"/>
  <c r="S3125" i="1"/>
  <c r="J3125" i="1"/>
  <c r="K3125" i="1" s="1"/>
  <c r="L3125" i="1" s="1"/>
  <c r="M3125" i="1" s="1"/>
  <c r="Q3124" i="1"/>
  <c r="R3124" i="1" s="1"/>
  <c r="C3056" i="1"/>
  <c r="P3055" i="1"/>
  <c r="B3055" i="1" s="1"/>
  <c r="G3125" i="1"/>
  <c r="I3137" i="1"/>
  <c r="D3126" i="1" l="1"/>
  <c r="O3126" i="1"/>
  <c r="G3126" i="1"/>
  <c r="H3126" i="1" s="1"/>
  <c r="H3125" i="1"/>
  <c r="N3125" i="1" s="1"/>
  <c r="I3138" i="1"/>
  <c r="C3057" i="1"/>
  <c r="P3056" i="1"/>
  <c r="B3056" i="1" s="1"/>
  <c r="E3126" i="1"/>
  <c r="F3127" i="1" s="1"/>
  <c r="A3127" i="1"/>
  <c r="J3126" i="1"/>
  <c r="K3126" i="1" s="1"/>
  <c r="L3126" i="1" s="1"/>
  <c r="M3126" i="1" s="1"/>
  <c r="S3126" i="1"/>
  <c r="Q3125" i="1"/>
  <c r="R3125" i="1" s="1"/>
  <c r="T3126" i="1"/>
  <c r="D3127" i="1" l="1"/>
  <c r="E3127" i="1" s="1"/>
  <c r="F3128" i="1" s="1"/>
  <c r="O3127" i="1"/>
  <c r="G3127" i="1"/>
  <c r="H3127" i="1" s="1"/>
  <c r="N3126" i="1"/>
  <c r="A3128" i="1"/>
  <c r="S3127" i="1"/>
  <c r="T3127" i="1"/>
  <c r="J3127" i="1"/>
  <c r="K3127" i="1" s="1"/>
  <c r="L3127" i="1" s="1"/>
  <c r="M3127" i="1" s="1"/>
  <c r="Q3126" i="1"/>
  <c r="R3126" i="1" s="1"/>
  <c r="C3058" i="1"/>
  <c r="P3057" i="1"/>
  <c r="B3057" i="1" s="1"/>
  <c r="I3139" i="1"/>
  <c r="D3128" i="1" l="1"/>
  <c r="E3128" i="1" s="1"/>
  <c r="F3129" i="1" s="1"/>
  <c r="O3128" i="1"/>
  <c r="I3140" i="1"/>
  <c r="N3127" i="1"/>
  <c r="T3128" i="1"/>
  <c r="S3128" i="1"/>
  <c r="Q3127" i="1"/>
  <c r="R3127" i="1" s="1"/>
  <c r="J3128" i="1"/>
  <c r="K3128" i="1" s="1"/>
  <c r="L3128" i="1" s="1"/>
  <c r="M3128" i="1" s="1"/>
  <c r="C3059" i="1"/>
  <c r="P3058" i="1"/>
  <c r="B3058" i="1" s="1"/>
  <c r="A3129" i="1"/>
  <c r="G3128" i="1"/>
  <c r="D3129" i="1" l="1"/>
  <c r="O3129" i="1"/>
  <c r="G3129" i="1"/>
  <c r="H3129" i="1" s="1"/>
  <c r="Q3128" i="1"/>
  <c r="R3128" i="1" s="1"/>
  <c r="T3129" i="1"/>
  <c r="S3129" i="1"/>
  <c r="J3129" i="1"/>
  <c r="K3129" i="1" s="1"/>
  <c r="L3129" i="1" s="1"/>
  <c r="M3129" i="1" s="1"/>
  <c r="C3060" i="1"/>
  <c r="P3059" i="1"/>
  <c r="B3059" i="1" s="1"/>
  <c r="H3128" i="1"/>
  <c r="N3128" i="1" s="1"/>
  <c r="E3129" i="1"/>
  <c r="F3130" i="1" s="1"/>
  <c r="A3130" i="1"/>
  <c r="I3141" i="1"/>
  <c r="D3130" i="1" l="1"/>
  <c r="E3130" i="1" s="1"/>
  <c r="F3131" i="1" s="1"/>
  <c r="O3130" i="1"/>
  <c r="N3129" i="1"/>
  <c r="J3130" i="1"/>
  <c r="K3130" i="1" s="1"/>
  <c r="L3130" i="1" s="1"/>
  <c r="M3130" i="1" s="1"/>
  <c r="S3130" i="1"/>
  <c r="Q3129" i="1"/>
  <c r="R3129" i="1" s="1"/>
  <c r="T3130" i="1"/>
  <c r="I3142" i="1"/>
  <c r="A3131" i="1"/>
  <c r="G3130" i="1"/>
  <c r="C3061" i="1"/>
  <c r="P3060" i="1"/>
  <c r="B3060" i="1" s="1"/>
  <c r="D3131" i="1" l="1"/>
  <c r="O3131" i="1"/>
  <c r="G3131" i="1"/>
  <c r="H3131" i="1" s="1"/>
  <c r="H3130" i="1"/>
  <c r="N3130" i="1" s="1"/>
  <c r="E3131" i="1"/>
  <c r="F3132" i="1" s="1"/>
  <c r="A3132" i="1"/>
  <c r="I3143" i="1"/>
  <c r="C3062" i="1"/>
  <c r="P3061" i="1"/>
  <c r="B3061" i="1" s="1"/>
  <c r="Q3130" i="1"/>
  <c r="R3130" i="1" s="1"/>
  <c r="J3131" i="1"/>
  <c r="K3131" i="1" s="1"/>
  <c r="L3131" i="1" s="1"/>
  <c r="M3131" i="1" s="1"/>
  <c r="S3131" i="1"/>
  <c r="T3131" i="1"/>
  <c r="D3132" i="1" l="1"/>
  <c r="O3132" i="1"/>
  <c r="G3132" i="1"/>
  <c r="H3132" i="1" s="1"/>
  <c r="N3131" i="1"/>
  <c r="C3063" i="1"/>
  <c r="P3062" i="1"/>
  <c r="B3062" i="1" s="1"/>
  <c r="A3133" i="1"/>
  <c r="E3132" i="1"/>
  <c r="F3133" i="1" s="1"/>
  <c r="I3144" i="1"/>
  <c r="S3132" i="1"/>
  <c r="J3132" i="1"/>
  <c r="K3132" i="1" s="1"/>
  <c r="L3132" i="1" s="1"/>
  <c r="M3132" i="1" s="1"/>
  <c r="Q3131" i="1"/>
  <c r="R3131" i="1" s="1"/>
  <c r="T3132" i="1"/>
  <c r="D3133" i="1" l="1"/>
  <c r="E3133" i="1" s="1"/>
  <c r="F3134" i="1" s="1"/>
  <c r="O3133" i="1"/>
  <c r="A3134" i="1"/>
  <c r="C3064" i="1"/>
  <c r="P3063" i="1"/>
  <c r="B3063" i="1" s="1"/>
  <c r="N3132" i="1"/>
  <c r="Q3132" i="1"/>
  <c r="R3132" i="1" s="1"/>
  <c r="J3133" i="1"/>
  <c r="K3133" i="1" s="1"/>
  <c r="L3133" i="1" s="1"/>
  <c r="M3133" i="1" s="1"/>
  <c r="T3133" i="1"/>
  <c r="S3133" i="1"/>
  <c r="I3145" i="1"/>
  <c r="G3133" i="1"/>
  <c r="D3134" i="1" l="1"/>
  <c r="E3134" i="1" s="1"/>
  <c r="F3135" i="1" s="1"/>
  <c r="O3134" i="1"/>
  <c r="G3134" i="1"/>
  <c r="H3134" i="1" s="1"/>
  <c r="I3146" i="1"/>
  <c r="J3134" i="1"/>
  <c r="K3134" i="1" s="1"/>
  <c r="L3134" i="1" s="1"/>
  <c r="M3134" i="1" s="1"/>
  <c r="S3134" i="1"/>
  <c r="Q3133" i="1"/>
  <c r="R3133" i="1" s="1"/>
  <c r="T3134" i="1"/>
  <c r="C3065" i="1"/>
  <c r="P3064" i="1"/>
  <c r="B3064" i="1" s="1"/>
  <c r="A3135" i="1"/>
  <c r="H3133" i="1"/>
  <c r="N3133" i="1" s="1"/>
  <c r="D3135" i="1" l="1"/>
  <c r="O3135" i="1"/>
  <c r="N3134" i="1"/>
  <c r="Q3134" i="1"/>
  <c r="R3134" i="1" s="1"/>
  <c r="S3135" i="1"/>
  <c r="T3135" i="1"/>
  <c r="J3135" i="1"/>
  <c r="K3135" i="1" s="1"/>
  <c r="L3135" i="1" s="1"/>
  <c r="M3135" i="1" s="1"/>
  <c r="E3135" i="1"/>
  <c r="F3136" i="1" s="1"/>
  <c r="A3136" i="1"/>
  <c r="I3147" i="1"/>
  <c r="G3135" i="1"/>
  <c r="C3066" i="1"/>
  <c r="P3065" i="1"/>
  <c r="B3065" i="1" s="1"/>
  <c r="D3136" i="1" l="1"/>
  <c r="O3136" i="1"/>
  <c r="G3136" i="1"/>
  <c r="H3136" i="1" s="1"/>
  <c r="I3148" i="1"/>
  <c r="T3136" i="1"/>
  <c r="S3136" i="1"/>
  <c r="Q3135" i="1"/>
  <c r="R3135" i="1" s="1"/>
  <c r="J3136" i="1"/>
  <c r="K3136" i="1" s="1"/>
  <c r="L3136" i="1" s="1"/>
  <c r="M3136" i="1" s="1"/>
  <c r="C3067" i="1"/>
  <c r="P3066" i="1"/>
  <c r="B3066" i="1" s="1"/>
  <c r="H3135" i="1"/>
  <c r="N3135" i="1" s="1"/>
  <c r="A3137" i="1"/>
  <c r="E3136" i="1"/>
  <c r="F3137" i="1" s="1"/>
  <c r="D3137" i="1" l="1"/>
  <c r="E3137" i="1" s="1"/>
  <c r="F3138" i="1" s="1"/>
  <c r="O3137" i="1"/>
  <c r="N3136" i="1"/>
  <c r="A3138" i="1"/>
  <c r="C3068" i="1"/>
  <c r="P3067" i="1"/>
  <c r="B3067" i="1" s="1"/>
  <c r="I3149" i="1"/>
  <c r="Q3136" i="1"/>
  <c r="R3136" i="1" s="1"/>
  <c r="J3137" i="1"/>
  <c r="K3137" i="1" s="1"/>
  <c r="L3137" i="1" s="1"/>
  <c r="M3137" i="1" s="1"/>
  <c r="T3137" i="1"/>
  <c r="S3137" i="1"/>
  <c r="G3137" i="1"/>
  <c r="D3138" i="1" l="1"/>
  <c r="E3138" i="1" s="1"/>
  <c r="F3139" i="1" s="1"/>
  <c r="O3138" i="1"/>
  <c r="T3138" i="1"/>
  <c r="Q3137" i="1"/>
  <c r="R3137" i="1" s="1"/>
  <c r="J3138" i="1"/>
  <c r="K3138" i="1" s="1"/>
  <c r="L3138" i="1" s="1"/>
  <c r="M3138" i="1" s="1"/>
  <c r="S3138" i="1"/>
  <c r="I3150" i="1"/>
  <c r="C3069" i="1"/>
  <c r="P3068" i="1"/>
  <c r="B3068" i="1" s="1"/>
  <c r="A3139" i="1"/>
  <c r="G3138" i="1"/>
  <c r="H3137" i="1"/>
  <c r="N3137" i="1" s="1"/>
  <c r="D3139" i="1" l="1"/>
  <c r="E3139" i="1" s="1"/>
  <c r="F3140" i="1" s="1"/>
  <c r="O3139" i="1"/>
  <c r="G3139" i="1"/>
  <c r="H3139" i="1" s="1"/>
  <c r="C3070" i="1"/>
  <c r="P3069" i="1"/>
  <c r="B3069" i="1" s="1"/>
  <c r="I3151" i="1"/>
  <c r="Q3138" i="1"/>
  <c r="R3138" i="1" s="1"/>
  <c r="J3139" i="1"/>
  <c r="K3139" i="1" s="1"/>
  <c r="L3139" i="1" s="1"/>
  <c r="M3139" i="1" s="1"/>
  <c r="S3139" i="1"/>
  <c r="T3139" i="1"/>
  <c r="A3140" i="1"/>
  <c r="H3138" i="1"/>
  <c r="N3138" i="1" s="1"/>
  <c r="D3140" i="1" l="1"/>
  <c r="E3140" i="1" s="1"/>
  <c r="F3141" i="1" s="1"/>
  <c r="O3140" i="1"/>
  <c r="N3139" i="1"/>
  <c r="T3140" i="1"/>
  <c r="S3140" i="1"/>
  <c r="Q3139" i="1"/>
  <c r="R3139" i="1" s="1"/>
  <c r="J3140" i="1"/>
  <c r="K3140" i="1" s="1"/>
  <c r="L3140" i="1" s="1"/>
  <c r="M3140" i="1" s="1"/>
  <c r="G3140" i="1"/>
  <c r="H3140" i="1" s="1"/>
  <c r="A3141" i="1"/>
  <c r="C3071" i="1"/>
  <c r="P3070" i="1"/>
  <c r="B3070" i="1" s="1"/>
  <c r="I3152" i="1"/>
  <c r="D3141" i="1" l="1"/>
  <c r="O3141" i="1"/>
  <c r="Q3140" i="1"/>
  <c r="R3140" i="1" s="1"/>
  <c r="J3141" i="1"/>
  <c r="K3141" i="1" s="1"/>
  <c r="L3141" i="1" s="1"/>
  <c r="M3141" i="1" s="1"/>
  <c r="T3141" i="1"/>
  <c r="S3141" i="1"/>
  <c r="G3141" i="1"/>
  <c r="I3153" i="1"/>
  <c r="N3140" i="1"/>
  <c r="C3072" i="1"/>
  <c r="P3071" i="1"/>
  <c r="B3071" i="1" s="1"/>
  <c r="E3141" i="1"/>
  <c r="F3142" i="1" s="1"/>
  <c r="A3142" i="1"/>
  <c r="D3142" i="1" l="1"/>
  <c r="O3142" i="1"/>
  <c r="I3154" i="1"/>
  <c r="C3073" i="1"/>
  <c r="P3072" i="1"/>
  <c r="B3072" i="1" s="1"/>
  <c r="G3142" i="1"/>
  <c r="H3142" i="1" s="1"/>
  <c r="A3143" i="1"/>
  <c r="E3142" i="1"/>
  <c r="F3143" i="1" s="1"/>
  <c r="J3142" i="1"/>
  <c r="K3142" i="1" s="1"/>
  <c r="L3142" i="1" s="1"/>
  <c r="M3142" i="1" s="1"/>
  <c r="Q3141" i="1"/>
  <c r="R3141" i="1" s="1"/>
  <c r="T3142" i="1"/>
  <c r="S3142" i="1"/>
  <c r="H3141" i="1"/>
  <c r="N3141" i="1" s="1"/>
  <c r="D3143" i="1" l="1"/>
  <c r="E3143" i="1" s="1"/>
  <c r="F3144" i="1" s="1"/>
  <c r="O3143" i="1"/>
  <c r="N3142" i="1"/>
  <c r="C3074" i="1"/>
  <c r="P3073" i="1"/>
  <c r="B3073" i="1" s="1"/>
  <c r="Q3142" i="1"/>
  <c r="R3142" i="1" s="1"/>
  <c r="T3143" i="1"/>
  <c r="J3143" i="1"/>
  <c r="K3143" i="1" s="1"/>
  <c r="L3143" i="1" s="1"/>
  <c r="M3143" i="1" s="1"/>
  <c r="S3143" i="1"/>
  <c r="G3143" i="1"/>
  <c r="H3143" i="1" s="1"/>
  <c r="A3144" i="1"/>
  <c r="I3155" i="1"/>
  <c r="D3144" i="1" l="1"/>
  <c r="E3144" i="1" s="1"/>
  <c r="F3145" i="1" s="1"/>
  <c r="O3144" i="1"/>
  <c r="N3143" i="1"/>
  <c r="J3144" i="1"/>
  <c r="K3144" i="1" s="1"/>
  <c r="L3144" i="1" s="1"/>
  <c r="M3144" i="1" s="1"/>
  <c r="Q3143" i="1"/>
  <c r="R3143" i="1" s="1"/>
  <c r="S3144" i="1"/>
  <c r="T3144" i="1"/>
  <c r="I3156" i="1"/>
  <c r="A3145" i="1"/>
  <c r="C3075" i="1"/>
  <c r="P3074" i="1"/>
  <c r="B3074" i="1" s="1"/>
  <c r="G3144" i="1"/>
  <c r="D3145" i="1" l="1"/>
  <c r="O3145" i="1"/>
  <c r="G3145" i="1"/>
  <c r="H3145" i="1" s="1"/>
  <c r="E3145" i="1"/>
  <c r="F3146" i="1" s="1"/>
  <c r="A3146" i="1"/>
  <c r="Q3144" i="1"/>
  <c r="R3144" i="1" s="1"/>
  <c r="S3145" i="1"/>
  <c r="J3145" i="1"/>
  <c r="K3145" i="1" s="1"/>
  <c r="L3145" i="1" s="1"/>
  <c r="M3145" i="1" s="1"/>
  <c r="T3145" i="1"/>
  <c r="I3157" i="1"/>
  <c r="H3144" i="1"/>
  <c r="N3144" i="1" s="1"/>
  <c r="C3076" i="1"/>
  <c r="P3075" i="1"/>
  <c r="B3075" i="1" s="1"/>
  <c r="D3146" i="1" l="1"/>
  <c r="E3146" i="1" s="1"/>
  <c r="F3147" i="1" s="1"/>
  <c r="O3146" i="1"/>
  <c r="T3146" i="1"/>
  <c r="S3146" i="1"/>
  <c r="J3146" i="1"/>
  <c r="K3146" i="1" s="1"/>
  <c r="L3146" i="1" s="1"/>
  <c r="M3146" i="1" s="1"/>
  <c r="Q3145" i="1"/>
  <c r="R3145" i="1" s="1"/>
  <c r="I3158" i="1"/>
  <c r="C3077" i="1"/>
  <c r="P3076" i="1"/>
  <c r="B3076" i="1" s="1"/>
  <c r="A3147" i="1"/>
  <c r="N3145" i="1"/>
  <c r="G3146" i="1"/>
  <c r="D3147" i="1" l="1"/>
  <c r="E3147" i="1" s="1"/>
  <c r="F3148" i="1" s="1"/>
  <c r="O3147" i="1"/>
  <c r="C3078" i="1"/>
  <c r="P3077" i="1"/>
  <c r="T3147" i="1"/>
  <c r="Q3146" i="1"/>
  <c r="R3146" i="1" s="1"/>
  <c r="J3147" i="1"/>
  <c r="K3147" i="1" s="1"/>
  <c r="L3147" i="1" s="1"/>
  <c r="M3147" i="1" s="1"/>
  <c r="S3147" i="1"/>
  <c r="I3159" i="1"/>
  <c r="G3147" i="1"/>
  <c r="A3148" i="1"/>
  <c r="H3146" i="1"/>
  <c r="N3146" i="1" s="1"/>
  <c r="D3148" i="1" l="1"/>
  <c r="O3148" i="1"/>
  <c r="B3077" i="1"/>
  <c r="G3148" i="1"/>
  <c r="H3148" i="1" s="1"/>
  <c r="I3160" i="1"/>
  <c r="C3079" i="1"/>
  <c r="P3078" i="1"/>
  <c r="B3078" i="1" s="1"/>
  <c r="E3148" i="1"/>
  <c r="F3149" i="1" s="1"/>
  <c r="A3149" i="1"/>
  <c r="S3148" i="1"/>
  <c r="T3148" i="1"/>
  <c r="J3148" i="1"/>
  <c r="K3148" i="1" s="1"/>
  <c r="L3148" i="1" s="1"/>
  <c r="M3148" i="1" s="1"/>
  <c r="Q3147" i="1"/>
  <c r="R3147" i="1" s="1"/>
  <c r="H3147" i="1"/>
  <c r="N3147" i="1" s="1"/>
  <c r="D3149" i="1" l="1"/>
  <c r="E3149" i="1" s="1"/>
  <c r="F3150" i="1" s="1"/>
  <c r="O3149" i="1"/>
  <c r="N3148" i="1"/>
  <c r="S3149" i="1"/>
  <c r="J3149" i="1"/>
  <c r="K3149" i="1" s="1"/>
  <c r="L3149" i="1" s="1"/>
  <c r="M3149" i="1" s="1"/>
  <c r="Q3148" i="1"/>
  <c r="R3148" i="1" s="1"/>
  <c r="T3149" i="1"/>
  <c r="G3149" i="1"/>
  <c r="H3149" i="1" s="1"/>
  <c r="A3150" i="1"/>
  <c r="C3080" i="1"/>
  <c r="P3079" i="1"/>
  <c r="B3079" i="1" s="1"/>
  <c r="I3161" i="1"/>
  <c r="D3150" i="1" l="1"/>
  <c r="E3150" i="1" s="1"/>
  <c r="F3151" i="1" s="1"/>
  <c r="O3150" i="1"/>
  <c r="A3151" i="1"/>
  <c r="Q3149" i="1"/>
  <c r="R3149" i="1" s="1"/>
  <c r="S3150" i="1"/>
  <c r="J3150" i="1"/>
  <c r="K3150" i="1" s="1"/>
  <c r="L3150" i="1" s="1"/>
  <c r="M3150" i="1" s="1"/>
  <c r="T3150" i="1"/>
  <c r="G3150" i="1"/>
  <c r="C3081" i="1"/>
  <c r="P3080" i="1"/>
  <c r="B3080" i="1" s="1"/>
  <c r="I3162" i="1"/>
  <c r="N3149" i="1"/>
  <c r="D3151" i="1" l="1"/>
  <c r="E3151" i="1" s="1"/>
  <c r="F3152" i="1" s="1"/>
  <c r="O3151" i="1"/>
  <c r="G3151" i="1"/>
  <c r="H3151" i="1" s="1"/>
  <c r="C3082" i="1"/>
  <c r="P3081" i="1"/>
  <c r="B3081" i="1" s="1"/>
  <c r="T3151" i="1"/>
  <c r="Q3150" i="1"/>
  <c r="R3150" i="1" s="1"/>
  <c r="J3151" i="1"/>
  <c r="K3151" i="1" s="1"/>
  <c r="L3151" i="1" s="1"/>
  <c r="M3151" i="1" s="1"/>
  <c r="S3151" i="1"/>
  <c r="I3163" i="1"/>
  <c r="A3152" i="1"/>
  <c r="H3150" i="1"/>
  <c r="N3150" i="1" s="1"/>
  <c r="D3152" i="1" l="1"/>
  <c r="E3152" i="1" s="1"/>
  <c r="F3153" i="1" s="1"/>
  <c r="O3152" i="1"/>
  <c r="G3152" i="1"/>
  <c r="H3152" i="1" s="1"/>
  <c r="N3151" i="1"/>
  <c r="Q3151" i="1"/>
  <c r="R3151" i="1" s="1"/>
  <c r="S3152" i="1"/>
  <c r="T3152" i="1"/>
  <c r="J3152" i="1"/>
  <c r="K3152" i="1" s="1"/>
  <c r="L3152" i="1" s="1"/>
  <c r="M3152" i="1" s="1"/>
  <c r="I3164" i="1"/>
  <c r="A3153" i="1"/>
  <c r="C3083" i="1"/>
  <c r="P3082" i="1"/>
  <c r="B3082" i="1" s="1"/>
  <c r="D3153" i="1" l="1"/>
  <c r="E3153" i="1" s="1"/>
  <c r="F3154" i="1" s="1"/>
  <c r="O3153" i="1"/>
  <c r="I3165" i="1"/>
  <c r="T3153" i="1"/>
  <c r="S3153" i="1"/>
  <c r="J3153" i="1"/>
  <c r="K3153" i="1" s="1"/>
  <c r="L3153" i="1" s="1"/>
  <c r="M3153" i="1" s="1"/>
  <c r="Q3152" i="1"/>
  <c r="R3152" i="1" s="1"/>
  <c r="C3084" i="1"/>
  <c r="P3083" i="1"/>
  <c r="B3083" i="1" s="1"/>
  <c r="G3153" i="1"/>
  <c r="N3152" i="1"/>
  <c r="A3154" i="1"/>
  <c r="D3154" i="1" l="1"/>
  <c r="E3154" i="1" s="1"/>
  <c r="F3155" i="1" s="1"/>
  <c r="O3154" i="1"/>
  <c r="S3154" i="1"/>
  <c r="Q3153" i="1"/>
  <c r="R3153" i="1" s="1"/>
  <c r="J3154" i="1"/>
  <c r="K3154" i="1" s="1"/>
  <c r="L3154" i="1" s="1"/>
  <c r="M3154" i="1" s="1"/>
  <c r="T3154" i="1"/>
  <c r="C3085" i="1"/>
  <c r="P3084" i="1"/>
  <c r="B3084" i="1" s="1"/>
  <c r="A3155" i="1"/>
  <c r="G3154" i="1"/>
  <c r="H3154" i="1" s="1"/>
  <c r="I3166" i="1"/>
  <c r="H3153" i="1"/>
  <c r="N3153" i="1" s="1"/>
  <c r="D3155" i="1" l="1"/>
  <c r="E3155" i="1" s="1"/>
  <c r="F3156" i="1" s="1"/>
  <c r="O3155" i="1"/>
  <c r="A3156" i="1"/>
  <c r="N3154" i="1"/>
  <c r="I3167" i="1"/>
  <c r="J3155" i="1"/>
  <c r="K3155" i="1" s="1"/>
  <c r="L3155" i="1" s="1"/>
  <c r="M3155" i="1" s="1"/>
  <c r="S3155" i="1"/>
  <c r="Q3154" i="1"/>
  <c r="R3154" i="1" s="1"/>
  <c r="T3155" i="1"/>
  <c r="G3155" i="1"/>
  <c r="C3086" i="1"/>
  <c r="P3085" i="1"/>
  <c r="B3085" i="1" s="1"/>
  <c r="D3156" i="1" l="1"/>
  <c r="O3156" i="1"/>
  <c r="G3156" i="1"/>
  <c r="H3156" i="1" s="1"/>
  <c r="C3087" i="1"/>
  <c r="P3086" i="1"/>
  <c r="B3086" i="1" s="1"/>
  <c r="I3168" i="1"/>
  <c r="E3156" i="1"/>
  <c r="F3157" i="1" s="1"/>
  <c r="A3157" i="1"/>
  <c r="H3155" i="1"/>
  <c r="N3155" i="1" s="1"/>
  <c r="J3156" i="1"/>
  <c r="K3156" i="1" s="1"/>
  <c r="L3156" i="1" s="1"/>
  <c r="M3156" i="1" s="1"/>
  <c r="Q3155" i="1"/>
  <c r="R3155" i="1" s="1"/>
  <c r="T3156" i="1"/>
  <c r="S3156" i="1"/>
  <c r="D3157" i="1" l="1"/>
  <c r="E3157" i="1" s="1"/>
  <c r="F3158" i="1" s="1"/>
  <c r="O3157" i="1"/>
  <c r="N3156" i="1"/>
  <c r="S3157" i="1"/>
  <c r="J3157" i="1"/>
  <c r="K3157" i="1" s="1"/>
  <c r="L3157" i="1" s="1"/>
  <c r="M3157" i="1" s="1"/>
  <c r="T3157" i="1"/>
  <c r="Q3156" i="1"/>
  <c r="R3156" i="1" s="1"/>
  <c r="I3169" i="1"/>
  <c r="G3157" i="1"/>
  <c r="A3158" i="1"/>
  <c r="C3088" i="1"/>
  <c r="P3087" i="1"/>
  <c r="B3087" i="1" s="1"/>
  <c r="D3158" i="1" l="1"/>
  <c r="E3158" i="1" s="1"/>
  <c r="F3159" i="1" s="1"/>
  <c r="O3158" i="1"/>
  <c r="I3170" i="1"/>
  <c r="S3158" i="1"/>
  <c r="Q3157" i="1"/>
  <c r="R3157" i="1" s="1"/>
  <c r="J3158" i="1"/>
  <c r="K3158" i="1" s="1"/>
  <c r="L3158" i="1" s="1"/>
  <c r="M3158" i="1" s="1"/>
  <c r="T3158" i="1"/>
  <c r="G3158" i="1"/>
  <c r="H3157" i="1"/>
  <c r="N3157" i="1" s="1"/>
  <c r="C3089" i="1"/>
  <c r="P3088" i="1"/>
  <c r="B3088" i="1" s="1"/>
  <c r="A3159" i="1"/>
  <c r="D3159" i="1" l="1"/>
  <c r="E3159" i="1" s="1"/>
  <c r="F3160" i="1" s="1"/>
  <c r="O3159" i="1"/>
  <c r="G3159" i="1"/>
  <c r="H3159" i="1" s="1"/>
  <c r="I3171" i="1"/>
  <c r="T3159" i="1"/>
  <c r="J3159" i="1"/>
  <c r="K3159" i="1" s="1"/>
  <c r="L3159" i="1" s="1"/>
  <c r="M3159" i="1" s="1"/>
  <c r="S3159" i="1"/>
  <c r="Q3158" i="1"/>
  <c r="R3158" i="1" s="1"/>
  <c r="C3090" i="1"/>
  <c r="P3089" i="1"/>
  <c r="B3089" i="1" s="1"/>
  <c r="A3160" i="1"/>
  <c r="H3158" i="1"/>
  <c r="N3158" i="1" s="1"/>
  <c r="D3160" i="1" l="1"/>
  <c r="E3160" i="1" s="1"/>
  <c r="F3161" i="1" s="1"/>
  <c r="O3160" i="1"/>
  <c r="C3091" i="1"/>
  <c r="P3090" i="1"/>
  <c r="B3090" i="1" s="1"/>
  <c r="S3160" i="1"/>
  <c r="Q3159" i="1"/>
  <c r="R3159" i="1" s="1"/>
  <c r="J3160" i="1"/>
  <c r="K3160" i="1" s="1"/>
  <c r="L3160" i="1" s="1"/>
  <c r="M3160" i="1" s="1"/>
  <c r="T3160" i="1"/>
  <c r="N3159" i="1"/>
  <c r="I3172" i="1"/>
  <c r="A3161" i="1"/>
  <c r="G3160" i="1"/>
  <c r="D3161" i="1" l="1"/>
  <c r="O3161" i="1"/>
  <c r="G3161" i="1"/>
  <c r="H3161" i="1" s="1"/>
  <c r="Q3160" i="1"/>
  <c r="R3160" i="1" s="1"/>
  <c r="J3161" i="1"/>
  <c r="K3161" i="1" s="1"/>
  <c r="L3161" i="1" s="1"/>
  <c r="M3161" i="1" s="1"/>
  <c r="T3161" i="1"/>
  <c r="S3161" i="1"/>
  <c r="E3161" i="1"/>
  <c r="F3162" i="1" s="1"/>
  <c r="A3162" i="1"/>
  <c r="C3092" i="1"/>
  <c r="P3091" i="1"/>
  <c r="B3091" i="1" s="1"/>
  <c r="I3173" i="1"/>
  <c r="H3160" i="1"/>
  <c r="N3160" i="1" s="1"/>
  <c r="D3162" i="1" l="1"/>
  <c r="E3162" i="1" s="1"/>
  <c r="F3163" i="1" s="1"/>
  <c r="O3162" i="1"/>
  <c r="G3162" i="1"/>
  <c r="H3162" i="1" s="1"/>
  <c r="N3161" i="1"/>
  <c r="T3162" i="1"/>
  <c r="S3162" i="1"/>
  <c r="Q3161" i="1"/>
  <c r="R3161" i="1" s="1"/>
  <c r="J3162" i="1"/>
  <c r="K3162" i="1" s="1"/>
  <c r="L3162" i="1" s="1"/>
  <c r="M3162" i="1" s="1"/>
  <c r="C3093" i="1"/>
  <c r="P3092" i="1"/>
  <c r="B3092" i="1" s="1"/>
  <c r="I3174" i="1"/>
  <c r="A3163" i="1"/>
  <c r="D3163" i="1" l="1"/>
  <c r="E3163" i="1" s="1"/>
  <c r="F3164" i="1" s="1"/>
  <c r="O3163" i="1"/>
  <c r="G3163" i="1"/>
  <c r="H3163" i="1" s="1"/>
  <c r="N3162" i="1"/>
  <c r="A3164" i="1"/>
  <c r="C3094" i="1"/>
  <c r="P3093" i="1"/>
  <c r="B3093" i="1" s="1"/>
  <c r="I3175" i="1"/>
  <c r="Q3162" i="1"/>
  <c r="R3162" i="1" s="1"/>
  <c r="T3163" i="1"/>
  <c r="J3163" i="1"/>
  <c r="K3163" i="1" s="1"/>
  <c r="L3163" i="1" s="1"/>
  <c r="M3163" i="1" s="1"/>
  <c r="S3163" i="1"/>
  <c r="D3164" i="1" l="1"/>
  <c r="E3164" i="1" s="1"/>
  <c r="F3165" i="1" s="1"/>
  <c r="O3164" i="1"/>
  <c r="Q3163" i="1"/>
  <c r="R3163" i="1" s="1"/>
  <c r="T3164" i="1"/>
  <c r="J3164" i="1"/>
  <c r="K3164" i="1" s="1"/>
  <c r="L3164" i="1" s="1"/>
  <c r="M3164" i="1" s="1"/>
  <c r="S3164" i="1"/>
  <c r="I3176" i="1"/>
  <c r="C3095" i="1"/>
  <c r="P3094" i="1"/>
  <c r="B3094" i="1" s="1"/>
  <c r="N3163" i="1"/>
  <c r="A3165" i="1"/>
  <c r="G3164" i="1"/>
  <c r="H3164" i="1" s="1"/>
  <c r="D3165" i="1" l="1"/>
  <c r="E3165" i="1" s="1"/>
  <c r="F3166" i="1" s="1"/>
  <c r="O3165" i="1"/>
  <c r="G3165" i="1"/>
  <c r="H3165" i="1" s="1"/>
  <c r="A3166" i="1"/>
  <c r="C3096" i="1"/>
  <c r="P3095" i="1"/>
  <c r="B3095" i="1" s="1"/>
  <c r="N3164" i="1"/>
  <c r="Q3164" i="1"/>
  <c r="R3164" i="1" s="1"/>
  <c r="S3165" i="1"/>
  <c r="T3165" i="1"/>
  <c r="J3165" i="1"/>
  <c r="K3165" i="1" s="1"/>
  <c r="L3165" i="1" s="1"/>
  <c r="M3165" i="1" s="1"/>
  <c r="I3177" i="1"/>
  <c r="D3166" i="1" l="1"/>
  <c r="E3166" i="1" s="1"/>
  <c r="F3167" i="1" s="1"/>
  <c r="O3166" i="1"/>
  <c r="T3166" i="1"/>
  <c r="Q3165" i="1"/>
  <c r="R3165" i="1" s="1"/>
  <c r="S3166" i="1"/>
  <c r="J3166" i="1"/>
  <c r="K3166" i="1" s="1"/>
  <c r="L3166" i="1" s="1"/>
  <c r="M3166" i="1" s="1"/>
  <c r="I3178" i="1"/>
  <c r="C3097" i="1"/>
  <c r="P3096" i="1"/>
  <c r="B3096" i="1" s="1"/>
  <c r="N3165" i="1"/>
  <c r="A3167" i="1"/>
  <c r="G3166" i="1"/>
  <c r="D3167" i="1" l="1"/>
  <c r="O3167" i="1"/>
  <c r="G3167" i="1"/>
  <c r="H3167" i="1" s="1"/>
  <c r="H3166" i="1"/>
  <c r="N3166" i="1" s="1"/>
  <c r="C3098" i="1"/>
  <c r="P3097" i="1"/>
  <c r="B3097" i="1" s="1"/>
  <c r="A3168" i="1"/>
  <c r="E3167" i="1"/>
  <c r="F3168" i="1" s="1"/>
  <c r="I3179" i="1"/>
  <c r="Q3166" i="1"/>
  <c r="R3166" i="1" s="1"/>
  <c r="S3167" i="1"/>
  <c r="J3167" i="1"/>
  <c r="K3167" i="1" s="1"/>
  <c r="L3167" i="1" s="1"/>
  <c r="M3167" i="1" s="1"/>
  <c r="T3167" i="1"/>
  <c r="D3168" i="1" l="1"/>
  <c r="E3168" i="1" s="1"/>
  <c r="F3169" i="1" s="1"/>
  <c r="O3168" i="1"/>
  <c r="N3167" i="1"/>
  <c r="T3168" i="1"/>
  <c r="J3168" i="1"/>
  <c r="K3168" i="1" s="1"/>
  <c r="L3168" i="1" s="1"/>
  <c r="M3168" i="1" s="1"/>
  <c r="S3168" i="1"/>
  <c r="Q3167" i="1"/>
  <c r="R3167" i="1" s="1"/>
  <c r="C3099" i="1"/>
  <c r="P3098" i="1"/>
  <c r="B3098" i="1" s="1"/>
  <c r="I3180" i="1"/>
  <c r="G3168" i="1"/>
  <c r="A3169" i="1"/>
  <c r="D3169" i="1" l="1"/>
  <c r="E3169" i="1" s="1"/>
  <c r="F3170" i="1" s="1"/>
  <c r="O3169" i="1"/>
  <c r="J3169" i="1"/>
  <c r="K3169" i="1" s="1"/>
  <c r="L3169" i="1" s="1"/>
  <c r="M3169" i="1" s="1"/>
  <c r="Q3168" i="1"/>
  <c r="R3168" i="1" s="1"/>
  <c r="T3169" i="1"/>
  <c r="S3169" i="1"/>
  <c r="G3169" i="1"/>
  <c r="H3169" i="1" s="1"/>
  <c r="C3100" i="1"/>
  <c r="P3099" i="1"/>
  <c r="B3099" i="1" s="1"/>
  <c r="A3170" i="1"/>
  <c r="H3168" i="1"/>
  <c r="N3168" i="1" s="1"/>
  <c r="I3181" i="1"/>
  <c r="D3170" i="1" l="1"/>
  <c r="E3170" i="1" s="1"/>
  <c r="F3171" i="1" s="1"/>
  <c r="H3171" i="1" s="1"/>
  <c r="O3170" i="1"/>
  <c r="A3171" i="1"/>
  <c r="I3182" i="1"/>
  <c r="T3170" i="1"/>
  <c r="S3170" i="1"/>
  <c r="J3170" i="1"/>
  <c r="K3170" i="1" s="1"/>
  <c r="L3170" i="1" s="1"/>
  <c r="M3170" i="1" s="1"/>
  <c r="Q3169" i="1"/>
  <c r="R3169" i="1" s="1"/>
  <c r="G3170" i="1"/>
  <c r="G3171" i="1" s="1"/>
  <c r="C3101" i="1"/>
  <c r="P3100" i="1"/>
  <c r="B3100" i="1" s="1"/>
  <c r="N3169" i="1"/>
  <c r="D3171" i="1" l="1"/>
  <c r="E3171" i="1" s="1"/>
  <c r="F3172" i="1" s="1"/>
  <c r="O3171" i="1"/>
  <c r="C3102" i="1"/>
  <c r="P3101" i="1"/>
  <c r="B3101" i="1" s="1"/>
  <c r="S3171" i="1"/>
  <c r="Q3170" i="1"/>
  <c r="R3170" i="1" s="1"/>
  <c r="J3171" i="1"/>
  <c r="K3171" i="1" s="1"/>
  <c r="L3171" i="1" s="1"/>
  <c r="M3171" i="1" s="1"/>
  <c r="N3171" i="1" s="1"/>
  <c r="T3171" i="1"/>
  <c r="I3183" i="1"/>
  <c r="G3172" i="1"/>
  <c r="A3172" i="1"/>
  <c r="H3170" i="1"/>
  <c r="N3170" i="1" s="1"/>
  <c r="D3172" i="1" l="1"/>
  <c r="E3172" i="1" s="1"/>
  <c r="F3173" i="1" s="1"/>
  <c r="O3172" i="1"/>
  <c r="H3172" i="1"/>
  <c r="A3173" i="1"/>
  <c r="I3184" i="1"/>
  <c r="C3103" i="1"/>
  <c r="P3102" i="1"/>
  <c r="B3102" i="1" s="1"/>
  <c r="T3172" i="1"/>
  <c r="J3172" i="1"/>
  <c r="K3172" i="1" s="1"/>
  <c r="L3172" i="1" s="1"/>
  <c r="M3172" i="1" s="1"/>
  <c r="S3172" i="1"/>
  <c r="Q3171" i="1"/>
  <c r="R3171" i="1" s="1"/>
  <c r="D3173" i="1" l="1"/>
  <c r="E3173" i="1" s="1"/>
  <c r="F3174" i="1" s="1"/>
  <c r="O3173" i="1"/>
  <c r="Q3172" i="1"/>
  <c r="R3172" i="1" s="1"/>
  <c r="S3173" i="1"/>
  <c r="T3173" i="1"/>
  <c r="J3173" i="1"/>
  <c r="K3173" i="1" s="1"/>
  <c r="L3173" i="1" s="1"/>
  <c r="M3173" i="1" s="1"/>
  <c r="C3104" i="1"/>
  <c r="P3103" i="1"/>
  <c r="B3103" i="1" s="1"/>
  <c r="N3172" i="1"/>
  <c r="I3185" i="1"/>
  <c r="A3174" i="1"/>
  <c r="G3173" i="1"/>
  <c r="H3173" i="1" s="1"/>
  <c r="D3174" i="1" l="1"/>
  <c r="O3174" i="1"/>
  <c r="T3174" i="1"/>
  <c r="S3174" i="1"/>
  <c r="J3174" i="1"/>
  <c r="K3174" i="1" s="1"/>
  <c r="L3174" i="1" s="1"/>
  <c r="M3174" i="1" s="1"/>
  <c r="Q3173" i="1"/>
  <c r="R3173" i="1" s="1"/>
  <c r="N3173" i="1"/>
  <c r="G3174" i="1"/>
  <c r="H3174" i="1" s="1"/>
  <c r="E3174" i="1"/>
  <c r="F3175" i="1" s="1"/>
  <c r="A3175" i="1"/>
  <c r="I3186" i="1"/>
  <c r="C3105" i="1"/>
  <c r="P3104" i="1"/>
  <c r="B3104" i="1" s="1"/>
  <c r="D3175" i="1" l="1"/>
  <c r="E3175" i="1" s="1"/>
  <c r="F3176" i="1" s="1"/>
  <c r="O3175" i="1"/>
  <c r="I3187" i="1"/>
  <c r="N3174" i="1"/>
  <c r="C3106" i="1"/>
  <c r="P3105" i="1"/>
  <c r="B3105" i="1" s="1"/>
  <c r="J3175" i="1"/>
  <c r="K3175" i="1" s="1"/>
  <c r="L3175" i="1" s="1"/>
  <c r="M3175" i="1" s="1"/>
  <c r="Q3174" i="1"/>
  <c r="R3174" i="1" s="1"/>
  <c r="T3175" i="1"/>
  <c r="S3175" i="1"/>
  <c r="A3176" i="1"/>
  <c r="G3175" i="1"/>
  <c r="H3175" i="1" s="1"/>
  <c r="D3176" i="1" l="1"/>
  <c r="E3176" i="1" s="1"/>
  <c r="F3177" i="1" s="1"/>
  <c r="O3176" i="1"/>
  <c r="T3176" i="1"/>
  <c r="J3176" i="1"/>
  <c r="K3176" i="1" s="1"/>
  <c r="L3176" i="1" s="1"/>
  <c r="M3176" i="1" s="1"/>
  <c r="S3176" i="1"/>
  <c r="Q3175" i="1"/>
  <c r="R3175" i="1" s="1"/>
  <c r="C3107" i="1"/>
  <c r="P3106" i="1"/>
  <c r="B3106" i="1" s="1"/>
  <c r="N3175" i="1"/>
  <c r="G3176" i="1"/>
  <c r="H3176" i="1" s="1"/>
  <c r="A3177" i="1"/>
  <c r="I3188" i="1"/>
  <c r="D3177" i="1" l="1"/>
  <c r="E3177" i="1" s="1"/>
  <c r="F3178" i="1" s="1"/>
  <c r="O3177" i="1"/>
  <c r="I3189" i="1"/>
  <c r="A3178" i="1"/>
  <c r="S3177" i="1"/>
  <c r="T3177" i="1"/>
  <c r="Q3176" i="1"/>
  <c r="R3176" i="1" s="1"/>
  <c r="J3177" i="1"/>
  <c r="K3177" i="1" s="1"/>
  <c r="L3177" i="1" s="1"/>
  <c r="M3177" i="1" s="1"/>
  <c r="N3176" i="1"/>
  <c r="G3177" i="1"/>
  <c r="H3177" i="1" s="1"/>
  <c r="C3108" i="1"/>
  <c r="P3107" i="1"/>
  <c r="B3107" i="1" s="1"/>
  <c r="D3178" i="1" l="1"/>
  <c r="E3178" i="1" s="1"/>
  <c r="F3179" i="1" s="1"/>
  <c r="O3178" i="1"/>
  <c r="C3109" i="1"/>
  <c r="P3108" i="1"/>
  <c r="B3108" i="1" s="1"/>
  <c r="T3178" i="1"/>
  <c r="S3178" i="1"/>
  <c r="J3178" i="1"/>
  <c r="K3178" i="1" s="1"/>
  <c r="L3178" i="1" s="1"/>
  <c r="M3178" i="1" s="1"/>
  <c r="Q3177" i="1"/>
  <c r="R3177" i="1" s="1"/>
  <c r="N3177" i="1"/>
  <c r="G3178" i="1"/>
  <c r="A3179" i="1"/>
  <c r="I3190" i="1"/>
  <c r="D3179" i="1" l="1"/>
  <c r="E3179" i="1" s="1"/>
  <c r="F3180" i="1" s="1"/>
  <c r="O3179" i="1"/>
  <c r="G3179" i="1"/>
  <c r="H3179" i="1" s="1"/>
  <c r="H3178" i="1"/>
  <c r="N3178" i="1" s="1"/>
  <c r="I3191" i="1"/>
  <c r="A3180" i="1"/>
  <c r="T3179" i="1"/>
  <c r="Q3178" i="1"/>
  <c r="R3178" i="1" s="1"/>
  <c r="S3179" i="1"/>
  <c r="J3179" i="1"/>
  <c r="K3179" i="1" s="1"/>
  <c r="L3179" i="1" s="1"/>
  <c r="M3179" i="1" s="1"/>
  <c r="C3110" i="1"/>
  <c r="P3109" i="1"/>
  <c r="B3109" i="1" s="1"/>
  <c r="D3180" i="1" l="1"/>
  <c r="O3180" i="1"/>
  <c r="N3179" i="1"/>
  <c r="C3111" i="1"/>
  <c r="P3110" i="1"/>
  <c r="E3180" i="1"/>
  <c r="F3181" i="1" s="1"/>
  <c r="A3181" i="1"/>
  <c r="I3192" i="1"/>
  <c r="T3180" i="1"/>
  <c r="J3180" i="1"/>
  <c r="K3180" i="1" s="1"/>
  <c r="L3180" i="1" s="1"/>
  <c r="M3180" i="1" s="1"/>
  <c r="S3180" i="1"/>
  <c r="Q3179" i="1"/>
  <c r="R3179" i="1" s="1"/>
  <c r="G3180" i="1"/>
  <c r="D3181" i="1" l="1"/>
  <c r="E3181" i="1" s="1"/>
  <c r="F3182" i="1" s="1"/>
  <c r="O3181" i="1"/>
  <c r="B3110" i="1"/>
  <c r="G3181" i="1"/>
  <c r="H3181" i="1" s="1"/>
  <c r="S3181" i="1"/>
  <c r="Q3180" i="1"/>
  <c r="R3180" i="1" s="1"/>
  <c r="J3181" i="1"/>
  <c r="K3181" i="1" s="1"/>
  <c r="L3181" i="1" s="1"/>
  <c r="M3181" i="1" s="1"/>
  <c r="T3181" i="1"/>
  <c r="H3180" i="1"/>
  <c r="N3180" i="1" s="1"/>
  <c r="I3193" i="1"/>
  <c r="A3182" i="1"/>
  <c r="C3112" i="1"/>
  <c r="P3111" i="1"/>
  <c r="B3111" i="1" s="1"/>
  <c r="D3182" i="1" l="1"/>
  <c r="E3182" i="1" s="1"/>
  <c r="F3183" i="1" s="1"/>
  <c r="O3182" i="1"/>
  <c r="G3182" i="1"/>
  <c r="H3182" i="1" s="1"/>
  <c r="N3181" i="1"/>
  <c r="I3194" i="1"/>
  <c r="C3113" i="1"/>
  <c r="P3112" i="1"/>
  <c r="B3112" i="1" s="1"/>
  <c r="Q3181" i="1"/>
  <c r="R3181" i="1" s="1"/>
  <c r="T3182" i="1"/>
  <c r="S3182" i="1"/>
  <c r="J3182" i="1"/>
  <c r="K3182" i="1" s="1"/>
  <c r="L3182" i="1" s="1"/>
  <c r="M3182" i="1" s="1"/>
  <c r="A3183" i="1"/>
  <c r="D3183" i="1" l="1"/>
  <c r="E3183" i="1" s="1"/>
  <c r="F3184" i="1" s="1"/>
  <c r="O3183" i="1"/>
  <c r="A3184" i="1"/>
  <c r="N3182" i="1"/>
  <c r="C3114" i="1"/>
  <c r="P3113" i="1"/>
  <c r="B3113" i="1" s="1"/>
  <c r="S3183" i="1"/>
  <c r="J3183" i="1"/>
  <c r="K3183" i="1" s="1"/>
  <c r="L3183" i="1" s="1"/>
  <c r="M3183" i="1" s="1"/>
  <c r="Q3182" i="1"/>
  <c r="R3182" i="1" s="1"/>
  <c r="T3183" i="1"/>
  <c r="I3195" i="1"/>
  <c r="G3183" i="1"/>
  <c r="D3184" i="1" l="1"/>
  <c r="E3184" i="1" s="1"/>
  <c r="F3185" i="1" s="1"/>
  <c r="O3184" i="1"/>
  <c r="Q3183" i="1"/>
  <c r="R3183" i="1" s="1"/>
  <c r="T3184" i="1"/>
  <c r="J3184" i="1"/>
  <c r="K3184" i="1" s="1"/>
  <c r="L3184" i="1" s="1"/>
  <c r="M3184" i="1" s="1"/>
  <c r="S3184" i="1"/>
  <c r="G3184" i="1"/>
  <c r="H3184" i="1" s="1"/>
  <c r="C3115" i="1"/>
  <c r="P3114" i="1"/>
  <c r="B3114" i="1" s="1"/>
  <c r="I3196" i="1"/>
  <c r="H3183" i="1"/>
  <c r="N3183" i="1" s="1"/>
  <c r="A3185" i="1"/>
  <c r="D3185" i="1" l="1"/>
  <c r="E3185" i="1" s="1"/>
  <c r="F3186" i="1" s="1"/>
  <c r="O3185" i="1"/>
  <c r="A3186" i="1"/>
  <c r="N3184" i="1"/>
  <c r="I3197" i="1"/>
  <c r="J3185" i="1"/>
  <c r="K3185" i="1" s="1"/>
  <c r="L3185" i="1" s="1"/>
  <c r="M3185" i="1" s="1"/>
  <c r="Q3184" i="1"/>
  <c r="R3184" i="1" s="1"/>
  <c r="T3185" i="1"/>
  <c r="S3185" i="1"/>
  <c r="C3116" i="1"/>
  <c r="P3115" i="1"/>
  <c r="B3115" i="1" s="1"/>
  <c r="G3185" i="1"/>
  <c r="D3186" i="1" l="1"/>
  <c r="E3186" i="1" s="1"/>
  <c r="F3187" i="1" s="1"/>
  <c r="O3186" i="1"/>
  <c r="G3186" i="1"/>
  <c r="H3186" i="1" s="1"/>
  <c r="I3198" i="1"/>
  <c r="A3187" i="1"/>
  <c r="C3117" i="1"/>
  <c r="P3116" i="1"/>
  <c r="B3116" i="1" s="1"/>
  <c r="Q3185" i="1"/>
  <c r="R3185" i="1" s="1"/>
  <c r="J3186" i="1"/>
  <c r="K3186" i="1" s="1"/>
  <c r="L3186" i="1" s="1"/>
  <c r="M3186" i="1" s="1"/>
  <c r="T3186" i="1"/>
  <c r="S3186" i="1"/>
  <c r="H3185" i="1"/>
  <c r="N3185" i="1" s="1"/>
  <c r="D3187" i="1" l="1"/>
  <c r="E3187" i="1" s="1"/>
  <c r="F3188" i="1" s="1"/>
  <c r="O3187" i="1"/>
  <c r="N3186" i="1"/>
  <c r="I3199" i="1"/>
  <c r="T3187" i="1"/>
  <c r="S3187" i="1"/>
  <c r="Q3186" i="1"/>
  <c r="R3186" i="1" s="1"/>
  <c r="J3187" i="1"/>
  <c r="K3187" i="1" s="1"/>
  <c r="L3187" i="1" s="1"/>
  <c r="M3187" i="1" s="1"/>
  <c r="A3188" i="1"/>
  <c r="C3118" i="1"/>
  <c r="P3117" i="1"/>
  <c r="B3117" i="1" s="1"/>
  <c r="G3187" i="1"/>
  <c r="D3188" i="1" l="1"/>
  <c r="E3188" i="1" s="1"/>
  <c r="F3189" i="1" s="1"/>
  <c r="O3188" i="1"/>
  <c r="G3188" i="1"/>
  <c r="H3188" i="1" s="1"/>
  <c r="A3189" i="1"/>
  <c r="I3200" i="1"/>
  <c r="C3119" i="1"/>
  <c r="P3118" i="1"/>
  <c r="B3118" i="1" s="1"/>
  <c r="H3187" i="1"/>
  <c r="N3187" i="1" s="1"/>
  <c r="Q3187" i="1"/>
  <c r="R3187" i="1" s="1"/>
  <c r="T3188" i="1"/>
  <c r="S3188" i="1"/>
  <c r="J3188" i="1"/>
  <c r="K3188" i="1" s="1"/>
  <c r="L3188" i="1" s="1"/>
  <c r="M3188" i="1" s="1"/>
  <c r="D3189" i="1" l="1"/>
  <c r="E3189" i="1" s="1"/>
  <c r="F3190" i="1" s="1"/>
  <c r="O3189" i="1"/>
  <c r="N3188" i="1"/>
  <c r="T3189" i="1"/>
  <c r="J3189" i="1"/>
  <c r="K3189" i="1" s="1"/>
  <c r="L3189" i="1" s="1"/>
  <c r="M3189" i="1" s="1"/>
  <c r="S3189" i="1"/>
  <c r="Q3188" i="1"/>
  <c r="R3188" i="1" s="1"/>
  <c r="C3120" i="1"/>
  <c r="P3119" i="1"/>
  <c r="B3119" i="1" s="1"/>
  <c r="G3189" i="1"/>
  <c r="I3201" i="1"/>
  <c r="A3190" i="1"/>
  <c r="D3190" i="1" l="1"/>
  <c r="E3190" i="1" s="1"/>
  <c r="F3191" i="1" s="1"/>
  <c r="O3190" i="1"/>
  <c r="I3202" i="1"/>
  <c r="A3191" i="1"/>
  <c r="C3121" i="1"/>
  <c r="P3120" i="1"/>
  <c r="B3120" i="1" s="1"/>
  <c r="G3190" i="1"/>
  <c r="H3189" i="1"/>
  <c r="N3189" i="1" s="1"/>
  <c r="J3190" i="1"/>
  <c r="K3190" i="1" s="1"/>
  <c r="L3190" i="1" s="1"/>
  <c r="M3190" i="1" s="1"/>
  <c r="Q3189" i="1"/>
  <c r="R3189" i="1" s="1"/>
  <c r="T3190" i="1"/>
  <c r="S3190" i="1"/>
  <c r="D3191" i="1" l="1"/>
  <c r="E3191" i="1" s="1"/>
  <c r="F3192" i="1" s="1"/>
  <c r="O3191" i="1"/>
  <c r="A3192" i="1"/>
  <c r="J3191" i="1"/>
  <c r="K3191" i="1" s="1"/>
  <c r="L3191" i="1" s="1"/>
  <c r="M3191" i="1" s="1"/>
  <c r="T3191" i="1"/>
  <c r="S3191" i="1"/>
  <c r="Q3190" i="1"/>
  <c r="R3190" i="1" s="1"/>
  <c r="C3122" i="1"/>
  <c r="P3121" i="1"/>
  <c r="B3121" i="1" s="1"/>
  <c r="G3191" i="1"/>
  <c r="G3192" i="1" s="1"/>
  <c r="H3190" i="1"/>
  <c r="N3190" i="1" s="1"/>
  <c r="I3203" i="1"/>
  <c r="D3192" i="1" l="1"/>
  <c r="E3192" i="1" s="1"/>
  <c r="F3193" i="1" s="1"/>
  <c r="O3192" i="1"/>
  <c r="H3192" i="1"/>
  <c r="T3192" i="1"/>
  <c r="Q3191" i="1"/>
  <c r="R3191" i="1" s="1"/>
  <c r="S3192" i="1"/>
  <c r="J3192" i="1"/>
  <c r="K3192" i="1" s="1"/>
  <c r="L3192" i="1" s="1"/>
  <c r="M3192" i="1" s="1"/>
  <c r="C3123" i="1"/>
  <c r="P3122" i="1"/>
  <c r="B3122" i="1" s="1"/>
  <c r="A3193" i="1"/>
  <c r="I3204" i="1"/>
  <c r="H3191" i="1"/>
  <c r="N3191" i="1" s="1"/>
  <c r="D3193" i="1" l="1"/>
  <c r="E3193" i="1" s="1"/>
  <c r="F3194" i="1" s="1"/>
  <c r="O3193" i="1"/>
  <c r="N3192" i="1"/>
  <c r="A3194" i="1"/>
  <c r="C3124" i="1"/>
  <c r="P3123" i="1"/>
  <c r="B3123" i="1" s="1"/>
  <c r="I3205" i="1"/>
  <c r="Q3192" i="1"/>
  <c r="R3192" i="1" s="1"/>
  <c r="T3193" i="1"/>
  <c r="J3193" i="1"/>
  <c r="K3193" i="1" s="1"/>
  <c r="L3193" i="1" s="1"/>
  <c r="M3193" i="1" s="1"/>
  <c r="S3193" i="1"/>
  <c r="G3193" i="1"/>
  <c r="G3194" i="1" s="1"/>
  <c r="D3194" i="1" l="1"/>
  <c r="O3194" i="1"/>
  <c r="H3194" i="1"/>
  <c r="I3206" i="1"/>
  <c r="C3125" i="1"/>
  <c r="P3124" i="1"/>
  <c r="B3124" i="1" s="1"/>
  <c r="G3195" i="1"/>
  <c r="E3194" i="1"/>
  <c r="F3195" i="1" s="1"/>
  <c r="A3195" i="1"/>
  <c r="S3194" i="1"/>
  <c r="T3194" i="1"/>
  <c r="J3194" i="1"/>
  <c r="K3194" i="1" s="1"/>
  <c r="L3194" i="1" s="1"/>
  <c r="M3194" i="1" s="1"/>
  <c r="Q3193" i="1"/>
  <c r="R3193" i="1" s="1"/>
  <c r="H3193" i="1"/>
  <c r="N3193" i="1" s="1"/>
  <c r="D3195" i="1" l="1"/>
  <c r="E3195" i="1" s="1"/>
  <c r="F3196" i="1" s="1"/>
  <c r="O3195" i="1"/>
  <c r="N3194" i="1"/>
  <c r="H3195" i="1"/>
  <c r="A3196" i="1"/>
  <c r="G3196" i="1"/>
  <c r="C3126" i="1"/>
  <c r="P3125" i="1"/>
  <c r="B3125" i="1" s="1"/>
  <c r="T3195" i="1"/>
  <c r="Q3194" i="1"/>
  <c r="R3194" i="1" s="1"/>
  <c r="S3195" i="1"/>
  <c r="J3195" i="1"/>
  <c r="K3195" i="1" s="1"/>
  <c r="L3195" i="1" s="1"/>
  <c r="M3195" i="1" s="1"/>
  <c r="I3207" i="1"/>
  <c r="D3196" i="1" l="1"/>
  <c r="E3196" i="1" s="1"/>
  <c r="F3197" i="1" s="1"/>
  <c r="O3196" i="1"/>
  <c r="N3195" i="1"/>
  <c r="I3208" i="1"/>
  <c r="A3197" i="1"/>
  <c r="H3196" i="1"/>
  <c r="C3127" i="1"/>
  <c r="P3126" i="1"/>
  <c r="B3126" i="1" s="1"/>
  <c r="J3196" i="1"/>
  <c r="K3196" i="1" s="1"/>
  <c r="L3196" i="1" s="1"/>
  <c r="M3196" i="1" s="1"/>
  <c r="T3196" i="1"/>
  <c r="Q3195" i="1"/>
  <c r="R3195" i="1" s="1"/>
  <c r="S3196" i="1"/>
  <c r="D3197" i="1" l="1"/>
  <c r="E3197" i="1" s="1"/>
  <c r="F3198" i="1" s="1"/>
  <c r="O3197" i="1"/>
  <c r="I3209" i="1"/>
  <c r="N3196" i="1"/>
  <c r="J3197" i="1"/>
  <c r="K3197" i="1" s="1"/>
  <c r="L3197" i="1" s="1"/>
  <c r="M3197" i="1" s="1"/>
  <c r="S3197" i="1"/>
  <c r="Q3196" i="1"/>
  <c r="R3196" i="1" s="1"/>
  <c r="T3197" i="1"/>
  <c r="C3128" i="1"/>
  <c r="P3127" i="1"/>
  <c r="B3127" i="1" s="1"/>
  <c r="A3198" i="1"/>
  <c r="G3197" i="1"/>
  <c r="D3198" i="1" l="1"/>
  <c r="E3198" i="1" s="1"/>
  <c r="F3199" i="1" s="1"/>
  <c r="O3198" i="1"/>
  <c r="A3199" i="1"/>
  <c r="Q3197" i="1"/>
  <c r="R3197" i="1" s="1"/>
  <c r="S3198" i="1"/>
  <c r="T3198" i="1"/>
  <c r="J3198" i="1"/>
  <c r="K3198" i="1" s="1"/>
  <c r="L3198" i="1" s="1"/>
  <c r="M3198" i="1" s="1"/>
  <c r="I3210" i="1"/>
  <c r="G3198" i="1"/>
  <c r="C3129" i="1"/>
  <c r="P3128" i="1"/>
  <c r="B3128" i="1" s="1"/>
  <c r="H3197" i="1"/>
  <c r="N3197" i="1" s="1"/>
  <c r="D3199" i="1" l="1"/>
  <c r="E3199" i="1" s="1"/>
  <c r="F3200" i="1" s="1"/>
  <c r="O3199" i="1"/>
  <c r="G3199" i="1"/>
  <c r="H3199" i="1" s="1"/>
  <c r="T3199" i="1"/>
  <c r="S3199" i="1"/>
  <c r="Q3198" i="1"/>
  <c r="R3198" i="1" s="1"/>
  <c r="J3199" i="1"/>
  <c r="K3199" i="1" s="1"/>
  <c r="L3199" i="1" s="1"/>
  <c r="M3199" i="1" s="1"/>
  <c r="H3198" i="1"/>
  <c r="N3198" i="1" s="1"/>
  <c r="C3130" i="1"/>
  <c r="P3129" i="1"/>
  <c r="B3129" i="1" s="1"/>
  <c r="I3211" i="1"/>
  <c r="A3200" i="1"/>
  <c r="D3200" i="1" l="1"/>
  <c r="E3200" i="1" s="1"/>
  <c r="F3201" i="1" s="1"/>
  <c r="O3200" i="1"/>
  <c r="N3199" i="1"/>
  <c r="I3212" i="1"/>
  <c r="C3131" i="1"/>
  <c r="P3130" i="1"/>
  <c r="B3130" i="1" s="1"/>
  <c r="Q3199" i="1"/>
  <c r="R3199" i="1" s="1"/>
  <c r="S3200" i="1"/>
  <c r="J3200" i="1"/>
  <c r="K3200" i="1" s="1"/>
  <c r="L3200" i="1" s="1"/>
  <c r="M3200" i="1" s="1"/>
  <c r="T3200" i="1"/>
  <c r="A3201" i="1"/>
  <c r="G3200" i="1"/>
  <c r="D3201" i="1" l="1"/>
  <c r="E3201" i="1" s="1"/>
  <c r="F3202" i="1" s="1"/>
  <c r="O3201" i="1"/>
  <c r="G3201" i="1"/>
  <c r="H3201" i="1" s="1"/>
  <c r="I3213" i="1"/>
  <c r="H3200" i="1"/>
  <c r="N3200" i="1" s="1"/>
  <c r="A3202" i="1"/>
  <c r="T3201" i="1"/>
  <c r="J3201" i="1"/>
  <c r="K3201" i="1" s="1"/>
  <c r="L3201" i="1" s="1"/>
  <c r="M3201" i="1" s="1"/>
  <c r="S3201" i="1"/>
  <c r="Q3200" i="1"/>
  <c r="R3200" i="1" s="1"/>
  <c r="C3132" i="1"/>
  <c r="P3131" i="1"/>
  <c r="B3131" i="1" s="1"/>
  <c r="D3202" i="1" l="1"/>
  <c r="E3202" i="1" s="1"/>
  <c r="F3203" i="1" s="1"/>
  <c r="O3202" i="1"/>
  <c r="N3201" i="1"/>
  <c r="A3203" i="1"/>
  <c r="C3133" i="1"/>
  <c r="P3132" i="1"/>
  <c r="B3132" i="1" s="1"/>
  <c r="Q3201" i="1"/>
  <c r="R3201" i="1" s="1"/>
  <c r="S3202" i="1"/>
  <c r="T3202" i="1"/>
  <c r="J3202" i="1"/>
  <c r="K3202" i="1" s="1"/>
  <c r="L3202" i="1" s="1"/>
  <c r="M3202" i="1" s="1"/>
  <c r="G3202" i="1"/>
  <c r="G3203" i="1" s="1"/>
  <c r="I3214" i="1"/>
  <c r="D3203" i="1" l="1"/>
  <c r="E3203" i="1" s="1"/>
  <c r="F3204" i="1" s="1"/>
  <c r="O3203" i="1"/>
  <c r="H3203" i="1"/>
  <c r="I3215" i="1"/>
  <c r="T3203" i="1"/>
  <c r="S3203" i="1"/>
  <c r="J3203" i="1"/>
  <c r="K3203" i="1" s="1"/>
  <c r="L3203" i="1" s="1"/>
  <c r="M3203" i="1" s="1"/>
  <c r="Q3202" i="1"/>
  <c r="R3202" i="1" s="1"/>
  <c r="H3202" i="1"/>
  <c r="N3202" i="1" s="1"/>
  <c r="G3204" i="1"/>
  <c r="A3204" i="1"/>
  <c r="C3134" i="1"/>
  <c r="P3133" i="1"/>
  <c r="B3133" i="1" s="1"/>
  <c r="D3204" i="1" l="1"/>
  <c r="O3204" i="1"/>
  <c r="N3203" i="1"/>
  <c r="C3135" i="1"/>
  <c r="P3134" i="1"/>
  <c r="B3134" i="1" s="1"/>
  <c r="E3204" i="1"/>
  <c r="F3205" i="1" s="1"/>
  <c r="A3205" i="1"/>
  <c r="H3204" i="1"/>
  <c r="S3204" i="1"/>
  <c r="Q3203" i="1"/>
  <c r="R3203" i="1" s="1"/>
  <c r="J3204" i="1"/>
  <c r="K3204" i="1" s="1"/>
  <c r="L3204" i="1" s="1"/>
  <c r="M3204" i="1" s="1"/>
  <c r="T3204" i="1"/>
  <c r="I3216" i="1"/>
  <c r="D3205" i="1" l="1"/>
  <c r="E3205" i="1" s="1"/>
  <c r="F3206" i="1" s="1"/>
  <c r="O3205" i="1"/>
  <c r="C3136" i="1"/>
  <c r="P3135" i="1"/>
  <c r="B3135" i="1" s="1"/>
  <c r="I3217" i="1"/>
  <c r="N3204" i="1"/>
  <c r="T3205" i="1"/>
  <c r="J3205" i="1"/>
  <c r="K3205" i="1" s="1"/>
  <c r="L3205" i="1" s="1"/>
  <c r="M3205" i="1" s="1"/>
  <c r="Q3204" i="1"/>
  <c r="R3204" i="1" s="1"/>
  <c r="S3205" i="1"/>
  <c r="A3206" i="1"/>
  <c r="G3205" i="1"/>
  <c r="D3206" i="1" l="1"/>
  <c r="E3206" i="1" s="1"/>
  <c r="F3207" i="1" s="1"/>
  <c r="O3206" i="1"/>
  <c r="I3218" i="1"/>
  <c r="G3206" i="1"/>
  <c r="A3207" i="1"/>
  <c r="C3137" i="1"/>
  <c r="P3136" i="1"/>
  <c r="B3136" i="1" s="1"/>
  <c r="J3206" i="1"/>
  <c r="K3206" i="1" s="1"/>
  <c r="L3206" i="1" s="1"/>
  <c r="M3206" i="1" s="1"/>
  <c r="Q3205" i="1"/>
  <c r="R3205" i="1" s="1"/>
  <c r="T3206" i="1"/>
  <c r="S3206" i="1"/>
  <c r="H3205" i="1"/>
  <c r="N3205" i="1" s="1"/>
  <c r="D3207" i="1" l="1"/>
  <c r="E3207" i="1" s="1"/>
  <c r="F3208" i="1" s="1"/>
  <c r="O3207" i="1"/>
  <c r="J3207" i="1"/>
  <c r="K3207" i="1" s="1"/>
  <c r="L3207" i="1" s="1"/>
  <c r="M3207" i="1" s="1"/>
  <c r="T3207" i="1"/>
  <c r="Q3206" i="1"/>
  <c r="R3206" i="1" s="1"/>
  <c r="S3207" i="1"/>
  <c r="G3207" i="1"/>
  <c r="H3207" i="1" s="1"/>
  <c r="C3138" i="1"/>
  <c r="P3137" i="1"/>
  <c r="B3137" i="1" s="1"/>
  <c r="I3219" i="1"/>
  <c r="A3208" i="1"/>
  <c r="H3206" i="1"/>
  <c r="N3206" i="1" s="1"/>
  <c r="D3208" i="1" l="1"/>
  <c r="E3208" i="1" s="1"/>
  <c r="F3209" i="1" s="1"/>
  <c r="O3208" i="1"/>
  <c r="S3208" i="1"/>
  <c r="Q3207" i="1"/>
  <c r="R3207" i="1" s="1"/>
  <c r="J3208" i="1"/>
  <c r="K3208" i="1" s="1"/>
  <c r="L3208" i="1" s="1"/>
  <c r="M3208" i="1" s="1"/>
  <c r="T3208" i="1"/>
  <c r="A3209" i="1"/>
  <c r="N3207" i="1"/>
  <c r="I3220" i="1"/>
  <c r="C3139" i="1"/>
  <c r="P3138" i="1"/>
  <c r="B3138" i="1" s="1"/>
  <c r="G3208" i="1"/>
  <c r="D3209" i="1" l="1"/>
  <c r="E3209" i="1" s="1"/>
  <c r="F3210" i="1" s="1"/>
  <c r="O3209" i="1"/>
  <c r="G3209" i="1"/>
  <c r="H3209" i="1" s="1"/>
  <c r="I3221" i="1"/>
  <c r="H3208" i="1"/>
  <c r="N3208" i="1" s="1"/>
  <c r="C3140" i="1"/>
  <c r="P3139" i="1"/>
  <c r="Q3208" i="1"/>
  <c r="R3208" i="1" s="1"/>
  <c r="T3209" i="1"/>
  <c r="S3209" i="1"/>
  <c r="J3209" i="1"/>
  <c r="K3209" i="1" s="1"/>
  <c r="L3209" i="1" s="1"/>
  <c r="M3209" i="1" s="1"/>
  <c r="A3210" i="1"/>
  <c r="D3210" i="1" l="1"/>
  <c r="O3210" i="1"/>
  <c r="B3139" i="1"/>
  <c r="N3209" i="1"/>
  <c r="C3141" i="1"/>
  <c r="P3140" i="1"/>
  <c r="B3140" i="1" s="1"/>
  <c r="I3222" i="1"/>
  <c r="A3211" i="1"/>
  <c r="E3210" i="1"/>
  <c r="F3211" i="1" s="1"/>
  <c r="Q3209" i="1"/>
  <c r="R3209" i="1" s="1"/>
  <c r="T3210" i="1"/>
  <c r="J3210" i="1"/>
  <c r="K3210" i="1" s="1"/>
  <c r="L3210" i="1" s="1"/>
  <c r="M3210" i="1" s="1"/>
  <c r="S3210" i="1"/>
  <c r="G3210" i="1"/>
  <c r="H3210" i="1" s="1"/>
  <c r="D3211" i="1" l="1"/>
  <c r="E3211" i="1" s="1"/>
  <c r="F3212" i="1" s="1"/>
  <c r="O3211" i="1"/>
  <c r="N3210" i="1"/>
  <c r="C3142" i="1"/>
  <c r="P3141" i="1"/>
  <c r="B3141" i="1" s="1"/>
  <c r="Q3210" i="1"/>
  <c r="R3210" i="1" s="1"/>
  <c r="S3211" i="1"/>
  <c r="T3211" i="1"/>
  <c r="J3211" i="1"/>
  <c r="K3211" i="1" s="1"/>
  <c r="L3211" i="1" s="1"/>
  <c r="M3211" i="1" s="1"/>
  <c r="I3223" i="1"/>
  <c r="G3211" i="1"/>
  <c r="H3211" i="1" s="1"/>
  <c r="A3212" i="1"/>
  <c r="D3212" i="1" l="1"/>
  <c r="E3212" i="1" s="1"/>
  <c r="F3213" i="1" s="1"/>
  <c r="O3212" i="1"/>
  <c r="N3211" i="1"/>
  <c r="A3213" i="1"/>
  <c r="C3143" i="1"/>
  <c r="P3142" i="1"/>
  <c r="B3142" i="1" s="1"/>
  <c r="T3212" i="1"/>
  <c r="S3212" i="1"/>
  <c r="Q3211" i="1"/>
  <c r="R3211" i="1" s="1"/>
  <c r="J3212" i="1"/>
  <c r="K3212" i="1" s="1"/>
  <c r="L3212" i="1" s="1"/>
  <c r="M3212" i="1" s="1"/>
  <c r="I3224" i="1"/>
  <c r="G3212" i="1"/>
  <c r="D3213" i="1" l="1"/>
  <c r="O3213" i="1"/>
  <c r="G3213" i="1"/>
  <c r="H3213" i="1" s="1"/>
  <c r="C3144" i="1"/>
  <c r="P3143" i="1"/>
  <c r="B3143" i="1" s="1"/>
  <c r="I3225" i="1"/>
  <c r="H3212" i="1"/>
  <c r="N3212" i="1" s="1"/>
  <c r="E3213" i="1"/>
  <c r="F3214" i="1" s="1"/>
  <c r="A3214" i="1"/>
  <c r="Q3212" i="1"/>
  <c r="R3212" i="1" s="1"/>
  <c r="T3213" i="1"/>
  <c r="S3213" i="1"/>
  <c r="J3213" i="1"/>
  <c r="K3213" i="1" s="1"/>
  <c r="L3213" i="1" s="1"/>
  <c r="M3213" i="1" s="1"/>
  <c r="D3214" i="1" l="1"/>
  <c r="E3214" i="1" s="1"/>
  <c r="F3215" i="1" s="1"/>
  <c r="O3214" i="1"/>
  <c r="G3214" i="1"/>
  <c r="H3214" i="1" s="1"/>
  <c r="N3213" i="1"/>
  <c r="A3215" i="1"/>
  <c r="I3226" i="1"/>
  <c r="C3145" i="1"/>
  <c r="P3144" i="1"/>
  <c r="B3144" i="1" s="1"/>
  <c r="T3214" i="1"/>
  <c r="Q3213" i="1"/>
  <c r="R3213" i="1" s="1"/>
  <c r="J3214" i="1"/>
  <c r="K3214" i="1" s="1"/>
  <c r="L3214" i="1" s="1"/>
  <c r="M3214" i="1" s="1"/>
  <c r="S3214" i="1"/>
  <c r="D3215" i="1" l="1"/>
  <c r="E3215" i="1" s="1"/>
  <c r="F3216" i="1" s="1"/>
  <c r="O3215" i="1"/>
  <c r="G3215" i="1"/>
  <c r="H3215" i="1" s="1"/>
  <c r="N3214" i="1"/>
  <c r="C3146" i="1"/>
  <c r="P3145" i="1"/>
  <c r="B3145" i="1" s="1"/>
  <c r="A3216" i="1"/>
  <c r="I3227" i="1"/>
  <c r="Q3214" i="1"/>
  <c r="R3214" i="1" s="1"/>
  <c r="S3215" i="1"/>
  <c r="T3215" i="1"/>
  <c r="J3215" i="1"/>
  <c r="K3215" i="1" s="1"/>
  <c r="L3215" i="1" s="1"/>
  <c r="M3215" i="1" s="1"/>
  <c r="D3216" i="1" l="1"/>
  <c r="E3216" i="1" s="1"/>
  <c r="F3217" i="1" s="1"/>
  <c r="O3216" i="1"/>
  <c r="I3228" i="1"/>
  <c r="A3217" i="1"/>
  <c r="C3147" i="1"/>
  <c r="P3146" i="1"/>
  <c r="B3146" i="1" s="1"/>
  <c r="T3216" i="1"/>
  <c r="S3216" i="1"/>
  <c r="Q3215" i="1"/>
  <c r="R3215" i="1" s="1"/>
  <c r="J3216" i="1"/>
  <c r="K3216" i="1" s="1"/>
  <c r="L3216" i="1" s="1"/>
  <c r="M3216" i="1" s="1"/>
  <c r="N3215" i="1"/>
  <c r="G3216" i="1"/>
  <c r="H3216" i="1" s="1"/>
  <c r="D3217" i="1" l="1"/>
  <c r="E3217" i="1" s="1"/>
  <c r="F3218" i="1" s="1"/>
  <c r="O3217" i="1"/>
  <c r="S3217" i="1"/>
  <c r="Q3216" i="1"/>
  <c r="R3216" i="1" s="1"/>
  <c r="J3217" i="1"/>
  <c r="K3217" i="1" s="1"/>
  <c r="L3217" i="1" s="1"/>
  <c r="M3217" i="1" s="1"/>
  <c r="T3217" i="1"/>
  <c r="A3218" i="1"/>
  <c r="N3216" i="1"/>
  <c r="G3217" i="1"/>
  <c r="C3148" i="1"/>
  <c r="P3147" i="1"/>
  <c r="B3147" i="1" s="1"/>
  <c r="I3229" i="1"/>
  <c r="D3218" i="1" l="1"/>
  <c r="E3218" i="1" s="1"/>
  <c r="F3219" i="1" s="1"/>
  <c r="O3218" i="1"/>
  <c r="G3218" i="1"/>
  <c r="H3218" i="1" s="1"/>
  <c r="C3149" i="1"/>
  <c r="P3148" i="1"/>
  <c r="B3148" i="1" s="1"/>
  <c r="I3230" i="1"/>
  <c r="T3218" i="1"/>
  <c r="J3218" i="1"/>
  <c r="K3218" i="1" s="1"/>
  <c r="L3218" i="1" s="1"/>
  <c r="M3218" i="1" s="1"/>
  <c r="S3218" i="1"/>
  <c r="Q3217" i="1"/>
  <c r="R3217" i="1" s="1"/>
  <c r="A3219" i="1"/>
  <c r="H3217" i="1"/>
  <c r="N3217" i="1" s="1"/>
  <c r="D3219" i="1" l="1"/>
  <c r="E3219" i="1" s="1"/>
  <c r="F3220" i="1" s="1"/>
  <c r="O3219" i="1"/>
  <c r="N3218" i="1"/>
  <c r="S3219" i="1"/>
  <c r="T3219" i="1"/>
  <c r="Q3218" i="1"/>
  <c r="R3218" i="1" s="1"/>
  <c r="J3219" i="1"/>
  <c r="K3219" i="1" s="1"/>
  <c r="L3219" i="1" s="1"/>
  <c r="M3219" i="1" s="1"/>
  <c r="I3231" i="1"/>
  <c r="G3219" i="1"/>
  <c r="H3219" i="1" s="1"/>
  <c r="A3220" i="1"/>
  <c r="C3150" i="1"/>
  <c r="P3149" i="1"/>
  <c r="B3149" i="1" s="1"/>
  <c r="D3220" i="1" l="1"/>
  <c r="E3220" i="1" s="1"/>
  <c r="F3221" i="1" s="1"/>
  <c r="O3220" i="1"/>
  <c r="N3219" i="1"/>
  <c r="S3220" i="1"/>
  <c r="J3220" i="1"/>
  <c r="K3220" i="1" s="1"/>
  <c r="L3220" i="1" s="1"/>
  <c r="M3220" i="1" s="1"/>
  <c r="Q3219" i="1"/>
  <c r="R3219" i="1" s="1"/>
  <c r="T3220" i="1"/>
  <c r="I3232" i="1"/>
  <c r="C3151" i="1"/>
  <c r="P3150" i="1"/>
  <c r="B3150" i="1" s="1"/>
  <c r="A3221" i="1"/>
  <c r="G3220" i="1"/>
  <c r="D3221" i="1" l="1"/>
  <c r="E3221" i="1" s="1"/>
  <c r="F3222" i="1" s="1"/>
  <c r="O3221" i="1"/>
  <c r="G3221" i="1"/>
  <c r="H3221" i="1" s="1"/>
  <c r="H3220" i="1"/>
  <c r="N3220" i="1" s="1"/>
  <c r="S3221" i="1"/>
  <c r="Q3220" i="1"/>
  <c r="R3220" i="1" s="1"/>
  <c r="J3221" i="1"/>
  <c r="K3221" i="1" s="1"/>
  <c r="L3221" i="1" s="1"/>
  <c r="M3221" i="1" s="1"/>
  <c r="T3221" i="1"/>
  <c r="I3233" i="1"/>
  <c r="A3222" i="1"/>
  <c r="C3152" i="1"/>
  <c r="P3151" i="1"/>
  <c r="B3151" i="1" s="1"/>
  <c r="D3222" i="1" l="1"/>
  <c r="E3222" i="1" s="1"/>
  <c r="F3223" i="1" s="1"/>
  <c r="O3222" i="1"/>
  <c r="N3221" i="1"/>
  <c r="T3222" i="1"/>
  <c r="J3222" i="1"/>
  <c r="K3222" i="1" s="1"/>
  <c r="L3222" i="1" s="1"/>
  <c r="M3222" i="1" s="1"/>
  <c r="S3222" i="1"/>
  <c r="Q3221" i="1"/>
  <c r="R3221" i="1" s="1"/>
  <c r="C3153" i="1"/>
  <c r="P3152" i="1"/>
  <c r="B3152" i="1" s="1"/>
  <c r="A3223" i="1"/>
  <c r="I3234" i="1"/>
  <c r="G3222" i="1"/>
  <c r="D3223" i="1" l="1"/>
  <c r="E3223" i="1" s="1"/>
  <c r="F3224" i="1" s="1"/>
  <c r="O3223" i="1"/>
  <c r="G3223" i="1"/>
  <c r="H3223" i="1" s="1"/>
  <c r="H3222" i="1"/>
  <c r="N3222" i="1" s="1"/>
  <c r="C3154" i="1"/>
  <c r="P3153" i="1"/>
  <c r="B3153" i="1" s="1"/>
  <c r="A3224" i="1"/>
  <c r="I3235" i="1"/>
  <c r="S3223" i="1"/>
  <c r="T3223" i="1"/>
  <c r="J3223" i="1"/>
  <c r="K3223" i="1" s="1"/>
  <c r="L3223" i="1" s="1"/>
  <c r="M3223" i="1" s="1"/>
  <c r="Q3222" i="1"/>
  <c r="R3222" i="1" s="1"/>
  <c r="D3224" i="1" l="1"/>
  <c r="E3224" i="1" s="1"/>
  <c r="F3225" i="1" s="1"/>
  <c r="O3224" i="1"/>
  <c r="G3224" i="1"/>
  <c r="H3224" i="1" s="1"/>
  <c r="N3223" i="1"/>
  <c r="A3225" i="1"/>
  <c r="Q3223" i="1"/>
  <c r="R3223" i="1" s="1"/>
  <c r="J3224" i="1"/>
  <c r="K3224" i="1" s="1"/>
  <c r="L3224" i="1" s="1"/>
  <c r="M3224" i="1" s="1"/>
  <c r="T3224" i="1"/>
  <c r="S3224" i="1"/>
  <c r="C3155" i="1"/>
  <c r="P3154" i="1"/>
  <c r="B3154" i="1" s="1"/>
  <c r="I3236" i="1"/>
  <c r="D3225" i="1" l="1"/>
  <c r="E3225" i="1" s="1"/>
  <c r="F3226" i="1" s="1"/>
  <c r="O3225" i="1"/>
  <c r="N3224" i="1"/>
  <c r="I3237" i="1"/>
  <c r="S3225" i="1"/>
  <c r="J3225" i="1"/>
  <c r="K3225" i="1" s="1"/>
  <c r="L3225" i="1" s="1"/>
  <c r="M3225" i="1" s="1"/>
  <c r="Q3224" i="1"/>
  <c r="R3224" i="1" s="1"/>
  <c r="T3225" i="1"/>
  <c r="C3156" i="1"/>
  <c r="P3155" i="1"/>
  <c r="B3155" i="1" s="1"/>
  <c r="G3225" i="1"/>
  <c r="H3225" i="1" s="1"/>
  <c r="A3226" i="1"/>
  <c r="D3226" i="1" l="1"/>
  <c r="E3226" i="1" s="1"/>
  <c r="F3227" i="1" s="1"/>
  <c r="O3226" i="1"/>
  <c r="C3157" i="1"/>
  <c r="P3156" i="1"/>
  <c r="B3156" i="1" s="1"/>
  <c r="N3225" i="1"/>
  <c r="Q3225" i="1"/>
  <c r="R3225" i="1" s="1"/>
  <c r="J3226" i="1"/>
  <c r="K3226" i="1" s="1"/>
  <c r="L3226" i="1" s="1"/>
  <c r="M3226" i="1" s="1"/>
  <c r="S3226" i="1"/>
  <c r="T3226" i="1"/>
  <c r="A3227" i="1"/>
  <c r="I3238" i="1"/>
  <c r="G3226" i="1"/>
  <c r="D3227" i="1" l="1"/>
  <c r="E3227" i="1" s="1"/>
  <c r="F3228" i="1" s="1"/>
  <c r="O3227" i="1"/>
  <c r="G3227" i="1"/>
  <c r="H3227" i="1" s="1"/>
  <c r="A3228" i="1"/>
  <c r="H3226" i="1"/>
  <c r="N3226" i="1" s="1"/>
  <c r="I3239" i="1"/>
  <c r="S3227" i="1"/>
  <c r="T3227" i="1"/>
  <c r="Q3226" i="1"/>
  <c r="R3226" i="1" s="1"/>
  <c r="J3227" i="1"/>
  <c r="K3227" i="1" s="1"/>
  <c r="L3227" i="1" s="1"/>
  <c r="M3227" i="1" s="1"/>
  <c r="C3158" i="1"/>
  <c r="P3157" i="1"/>
  <c r="B3157" i="1" s="1"/>
  <c r="D3228" i="1" l="1"/>
  <c r="E3228" i="1" s="1"/>
  <c r="F3229" i="1" s="1"/>
  <c r="O3228" i="1"/>
  <c r="N3227" i="1"/>
  <c r="J3228" i="1"/>
  <c r="K3228" i="1" s="1"/>
  <c r="L3228" i="1" s="1"/>
  <c r="M3228" i="1" s="1"/>
  <c r="Q3227" i="1"/>
  <c r="R3227" i="1" s="1"/>
  <c r="T3228" i="1"/>
  <c r="S3228" i="1"/>
  <c r="C3159" i="1"/>
  <c r="P3158" i="1"/>
  <c r="B3158" i="1" s="1"/>
  <c r="G3228" i="1"/>
  <c r="H3228" i="1" s="1"/>
  <c r="I3240" i="1"/>
  <c r="A3229" i="1"/>
  <c r="D3229" i="1" l="1"/>
  <c r="E3229" i="1" s="1"/>
  <c r="F3230" i="1" s="1"/>
  <c r="O3229" i="1"/>
  <c r="I3241" i="1"/>
  <c r="C3160" i="1"/>
  <c r="P3159" i="1"/>
  <c r="B3159" i="1" s="1"/>
  <c r="N3228" i="1"/>
  <c r="A3230" i="1"/>
  <c r="T3229" i="1"/>
  <c r="S3229" i="1"/>
  <c r="Q3228" i="1"/>
  <c r="R3228" i="1" s="1"/>
  <c r="J3229" i="1"/>
  <c r="K3229" i="1" s="1"/>
  <c r="L3229" i="1" s="1"/>
  <c r="M3229" i="1" s="1"/>
  <c r="G3229" i="1"/>
  <c r="D3230" i="1" l="1"/>
  <c r="E3230" i="1" s="1"/>
  <c r="F3231" i="1" s="1"/>
  <c r="O3230" i="1"/>
  <c r="C3161" i="1"/>
  <c r="P3160" i="1"/>
  <c r="B3160" i="1" s="1"/>
  <c r="Q3229" i="1"/>
  <c r="R3229" i="1" s="1"/>
  <c r="T3230" i="1"/>
  <c r="S3230" i="1"/>
  <c r="J3230" i="1"/>
  <c r="K3230" i="1" s="1"/>
  <c r="L3230" i="1" s="1"/>
  <c r="M3230" i="1" s="1"/>
  <c r="I3242" i="1"/>
  <c r="G3230" i="1"/>
  <c r="H3230" i="1" s="1"/>
  <c r="A3231" i="1"/>
  <c r="H3229" i="1"/>
  <c r="N3229" i="1" s="1"/>
  <c r="D3231" i="1" l="1"/>
  <c r="E3231" i="1" s="1"/>
  <c r="F3232" i="1" s="1"/>
  <c r="O3231" i="1"/>
  <c r="I3243" i="1"/>
  <c r="A3232" i="1"/>
  <c r="J3231" i="1"/>
  <c r="K3231" i="1" s="1"/>
  <c r="L3231" i="1" s="1"/>
  <c r="M3231" i="1" s="1"/>
  <c r="S3231" i="1"/>
  <c r="Q3230" i="1"/>
  <c r="R3230" i="1" s="1"/>
  <c r="T3231" i="1"/>
  <c r="G3231" i="1"/>
  <c r="N3230" i="1"/>
  <c r="C3162" i="1"/>
  <c r="P3161" i="1"/>
  <c r="B3161" i="1" s="1"/>
  <c r="D3232" i="1" l="1"/>
  <c r="E3232" i="1" s="1"/>
  <c r="F3233" i="1" s="1"/>
  <c r="O3232" i="1"/>
  <c r="G3232" i="1"/>
  <c r="H3232" i="1" s="1"/>
  <c r="C3163" i="1"/>
  <c r="P3162" i="1"/>
  <c r="B3162" i="1" s="1"/>
  <c r="A3233" i="1"/>
  <c r="H3231" i="1"/>
  <c r="N3231" i="1" s="1"/>
  <c r="I3244" i="1"/>
  <c r="Q3231" i="1"/>
  <c r="R3231" i="1" s="1"/>
  <c r="S3232" i="1"/>
  <c r="T3232" i="1"/>
  <c r="J3232" i="1"/>
  <c r="K3232" i="1" s="1"/>
  <c r="L3232" i="1" s="1"/>
  <c r="M3232" i="1" s="1"/>
  <c r="D3233" i="1" l="1"/>
  <c r="E3233" i="1" s="1"/>
  <c r="F3234" i="1" s="1"/>
  <c r="O3233" i="1"/>
  <c r="G3233" i="1"/>
  <c r="H3233" i="1" s="1"/>
  <c r="N3232" i="1"/>
  <c r="A3234" i="1"/>
  <c r="I3245" i="1"/>
  <c r="Q3232" i="1"/>
  <c r="R3232" i="1" s="1"/>
  <c r="T3233" i="1"/>
  <c r="S3233" i="1"/>
  <c r="J3233" i="1"/>
  <c r="K3233" i="1" s="1"/>
  <c r="L3233" i="1" s="1"/>
  <c r="M3233" i="1" s="1"/>
  <c r="C3164" i="1"/>
  <c r="P3163" i="1"/>
  <c r="B3163" i="1" s="1"/>
  <c r="D3234" i="1" l="1"/>
  <c r="E3234" i="1" s="1"/>
  <c r="F3235" i="1" s="1"/>
  <c r="O3234" i="1"/>
  <c r="G3234" i="1"/>
  <c r="H3234" i="1" s="1"/>
  <c r="N3233" i="1"/>
  <c r="C3165" i="1"/>
  <c r="P3164" i="1"/>
  <c r="B3164" i="1" s="1"/>
  <c r="A3235" i="1"/>
  <c r="I3246" i="1"/>
  <c r="T3234" i="1"/>
  <c r="S3234" i="1"/>
  <c r="Q3233" i="1"/>
  <c r="R3233" i="1" s="1"/>
  <c r="J3234" i="1"/>
  <c r="K3234" i="1" s="1"/>
  <c r="L3234" i="1" s="1"/>
  <c r="M3234" i="1" s="1"/>
  <c r="D3235" i="1" l="1"/>
  <c r="E3235" i="1" s="1"/>
  <c r="F3236" i="1" s="1"/>
  <c r="O3235" i="1"/>
  <c r="G3235" i="1"/>
  <c r="H3235" i="1" s="1"/>
  <c r="N3234" i="1"/>
  <c r="C3166" i="1"/>
  <c r="P3165" i="1"/>
  <c r="B3165" i="1" s="1"/>
  <c r="I3247" i="1"/>
  <c r="Q3234" i="1"/>
  <c r="R3234" i="1" s="1"/>
  <c r="T3235" i="1"/>
  <c r="J3235" i="1"/>
  <c r="K3235" i="1" s="1"/>
  <c r="L3235" i="1" s="1"/>
  <c r="M3235" i="1" s="1"/>
  <c r="S3235" i="1"/>
  <c r="A3236" i="1"/>
  <c r="D3236" i="1" l="1"/>
  <c r="E3236" i="1" s="1"/>
  <c r="F3237" i="1" s="1"/>
  <c r="O3236" i="1"/>
  <c r="G3236" i="1"/>
  <c r="H3236" i="1" s="1"/>
  <c r="C3167" i="1"/>
  <c r="P3166" i="1"/>
  <c r="B3166" i="1" s="1"/>
  <c r="I3248" i="1"/>
  <c r="N3235" i="1"/>
  <c r="A3237" i="1"/>
  <c r="Q3235" i="1"/>
  <c r="R3235" i="1" s="1"/>
  <c r="S3236" i="1"/>
  <c r="T3236" i="1"/>
  <c r="J3236" i="1"/>
  <c r="K3236" i="1" s="1"/>
  <c r="L3236" i="1" s="1"/>
  <c r="M3236" i="1" s="1"/>
  <c r="D3237" i="1" l="1"/>
  <c r="E3237" i="1" s="1"/>
  <c r="F3238" i="1" s="1"/>
  <c r="O3237" i="1"/>
  <c r="C3168" i="1"/>
  <c r="P3167" i="1"/>
  <c r="B3167" i="1" s="1"/>
  <c r="Q3236" i="1"/>
  <c r="R3236" i="1" s="1"/>
  <c r="T3237" i="1"/>
  <c r="S3237" i="1"/>
  <c r="J3237" i="1"/>
  <c r="K3237" i="1" s="1"/>
  <c r="L3237" i="1" s="1"/>
  <c r="M3237" i="1" s="1"/>
  <c r="N3236" i="1"/>
  <c r="I3249" i="1"/>
  <c r="A3238" i="1"/>
  <c r="G3237" i="1"/>
  <c r="D3238" i="1" l="1"/>
  <c r="E3238" i="1" s="1"/>
  <c r="F3239" i="1" s="1"/>
  <c r="O3238" i="1"/>
  <c r="G3238" i="1"/>
  <c r="H3238" i="1" s="1"/>
  <c r="C3169" i="1"/>
  <c r="P3168" i="1"/>
  <c r="B3168" i="1" s="1"/>
  <c r="I3250" i="1"/>
  <c r="A3239" i="1"/>
  <c r="T3238" i="1"/>
  <c r="S3238" i="1"/>
  <c r="Q3237" i="1"/>
  <c r="R3237" i="1" s="1"/>
  <c r="J3238" i="1"/>
  <c r="K3238" i="1" s="1"/>
  <c r="L3238" i="1" s="1"/>
  <c r="M3238" i="1" s="1"/>
  <c r="H3237" i="1"/>
  <c r="N3237" i="1" s="1"/>
  <c r="D3239" i="1" l="1"/>
  <c r="E3239" i="1" s="1"/>
  <c r="F3240" i="1" s="1"/>
  <c r="O3239" i="1"/>
  <c r="G3239" i="1"/>
  <c r="H3239" i="1" s="1"/>
  <c r="N3238" i="1"/>
  <c r="I3251" i="1"/>
  <c r="A3240" i="1"/>
  <c r="Q3238" i="1"/>
  <c r="R3238" i="1" s="1"/>
  <c r="T3239" i="1"/>
  <c r="J3239" i="1"/>
  <c r="K3239" i="1" s="1"/>
  <c r="L3239" i="1" s="1"/>
  <c r="M3239" i="1" s="1"/>
  <c r="S3239" i="1"/>
  <c r="C3170" i="1"/>
  <c r="P3169" i="1"/>
  <c r="D3240" i="1" l="1"/>
  <c r="E3240" i="1" s="1"/>
  <c r="F3241" i="1" s="1"/>
  <c r="O3240" i="1"/>
  <c r="B3169" i="1"/>
  <c r="N3239" i="1"/>
  <c r="S3240" i="1"/>
  <c r="T3240" i="1"/>
  <c r="J3240" i="1"/>
  <c r="K3240" i="1" s="1"/>
  <c r="L3240" i="1" s="1"/>
  <c r="M3240" i="1" s="1"/>
  <c r="Q3239" i="1"/>
  <c r="R3239" i="1" s="1"/>
  <c r="I3252" i="1"/>
  <c r="C3171" i="1"/>
  <c r="P3170" i="1"/>
  <c r="B3170" i="1" s="1"/>
  <c r="A3241" i="1"/>
  <c r="G3240" i="1"/>
  <c r="D3241" i="1" l="1"/>
  <c r="E3241" i="1" s="1"/>
  <c r="F3242" i="1" s="1"/>
  <c r="O3241" i="1"/>
  <c r="G3241" i="1"/>
  <c r="H3241" i="1" s="1"/>
  <c r="C3172" i="1"/>
  <c r="P3171" i="1"/>
  <c r="B3171" i="1" s="1"/>
  <c r="A3242" i="1"/>
  <c r="I3253" i="1"/>
  <c r="H3240" i="1"/>
  <c r="N3240" i="1" s="1"/>
  <c r="Q3240" i="1"/>
  <c r="R3240" i="1" s="1"/>
  <c r="J3241" i="1"/>
  <c r="K3241" i="1" s="1"/>
  <c r="L3241" i="1" s="1"/>
  <c r="M3241" i="1" s="1"/>
  <c r="T3241" i="1"/>
  <c r="S3241" i="1"/>
  <c r="D3242" i="1" l="1"/>
  <c r="E3242" i="1" s="1"/>
  <c r="F3243" i="1" s="1"/>
  <c r="O3242" i="1"/>
  <c r="N3241" i="1"/>
  <c r="G3242" i="1"/>
  <c r="H3242" i="1" s="1"/>
  <c r="I3254" i="1"/>
  <c r="S3242" i="1"/>
  <c r="J3242" i="1"/>
  <c r="K3242" i="1" s="1"/>
  <c r="L3242" i="1" s="1"/>
  <c r="M3242" i="1" s="1"/>
  <c r="Q3241" i="1"/>
  <c r="R3241" i="1" s="1"/>
  <c r="T3242" i="1"/>
  <c r="A3243" i="1"/>
  <c r="C3173" i="1"/>
  <c r="P3172" i="1"/>
  <c r="B3172" i="1" s="1"/>
  <c r="D3243" i="1" l="1"/>
  <c r="E3243" i="1" s="1"/>
  <c r="F3244" i="1" s="1"/>
  <c r="O3243" i="1"/>
  <c r="Q3242" i="1"/>
  <c r="R3242" i="1" s="1"/>
  <c r="T3243" i="1"/>
  <c r="J3243" i="1"/>
  <c r="K3243" i="1" s="1"/>
  <c r="L3243" i="1" s="1"/>
  <c r="M3243" i="1" s="1"/>
  <c r="S3243" i="1"/>
  <c r="A3244" i="1"/>
  <c r="N3242" i="1"/>
  <c r="G3243" i="1"/>
  <c r="C3174" i="1"/>
  <c r="P3173" i="1"/>
  <c r="B3173" i="1" s="1"/>
  <c r="I3255" i="1"/>
  <c r="D3244" i="1" l="1"/>
  <c r="E3244" i="1" s="1"/>
  <c r="F3245" i="1" s="1"/>
  <c r="O3244" i="1"/>
  <c r="G3244" i="1"/>
  <c r="H3244" i="1" s="1"/>
  <c r="H3243" i="1"/>
  <c r="N3243" i="1" s="1"/>
  <c r="Q3243" i="1"/>
  <c r="R3243" i="1" s="1"/>
  <c r="S3244" i="1"/>
  <c r="T3244" i="1"/>
  <c r="J3244" i="1"/>
  <c r="K3244" i="1" s="1"/>
  <c r="L3244" i="1" s="1"/>
  <c r="M3244" i="1" s="1"/>
  <c r="I3256" i="1"/>
  <c r="C3175" i="1"/>
  <c r="P3174" i="1"/>
  <c r="B3174" i="1" s="1"/>
  <c r="A3245" i="1"/>
  <c r="D3245" i="1" l="1"/>
  <c r="E3245" i="1" s="1"/>
  <c r="F3246" i="1" s="1"/>
  <c r="O3245" i="1"/>
  <c r="N3244" i="1"/>
  <c r="Q3244" i="1"/>
  <c r="R3244" i="1" s="1"/>
  <c r="J3245" i="1"/>
  <c r="K3245" i="1" s="1"/>
  <c r="L3245" i="1" s="1"/>
  <c r="M3245" i="1" s="1"/>
  <c r="T3245" i="1"/>
  <c r="S3245" i="1"/>
  <c r="A3246" i="1"/>
  <c r="C3176" i="1"/>
  <c r="P3175" i="1"/>
  <c r="B3175" i="1" s="1"/>
  <c r="G3245" i="1"/>
  <c r="H3245" i="1" s="1"/>
  <c r="I3257" i="1"/>
  <c r="D3246" i="1" l="1"/>
  <c r="E3246" i="1" s="1"/>
  <c r="F3247" i="1" s="1"/>
  <c r="O3246" i="1"/>
  <c r="T3246" i="1"/>
  <c r="S3246" i="1"/>
  <c r="Q3245" i="1"/>
  <c r="R3245" i="1" s="1"/>
  <c r="J3246" i="1"/>
  <c r="K3246" i="1" s="1"/>
  <c r="L3246" i="1" s="1"/>
  <c r="M3246" i="1" s="1"/>
  <c r="I3258" i="1"/>
  <c r="C3177" i="1"/>
  <c r="P3176" i="1"/>
  <c r="B3176" i="1" s="1"/>
  <c r="A3247" i="1"/>
  <c r="N3245" i="1"/>
  <c r="G3246" i="1"/>
  <c r="D3247" i="1" l="1"/>
  <c r="E3247" i="1" s="1"/>
  <c r="F3248" i="1" s="1"/>
  <c r="O3247" i="1"/>
  <c r="G3247" i="1"/>
  <c r="H3247" i="1" s="1"/>
  <c r="C3178" i="1"/>
  <c r="P3177" i="1"/>
  <c r="B3177" i="1" s="1"/>
  <c r="I3259" i="1"/>
  <c r="A3248" i="1"/>
  <c r="Q3246" i="1"/>
  <c r="R3246" i="1" s="1"/>
  <c r="T3247" i="1"/>
  <c r="J3247" i="1"/>
  <c r="K3247" i="1" s="1"/>
  <c r="L3247" i="1" s="1"/>
  <c r="M3247" i="1" s="1"/>
  <c r="S3247" i="1"/>
  <c r="H3246" i="1"/>
  <c r="N3246" i="1" s="1"/>
  <c r="D3248" i="1" l="1"/>
  <c r="E3248" i="1" s="1"/>
  <c r="F3249" i="1" s="1"/>
  <c r="O3248" i="1"/>
  <c r="G3248" i="1"/>
  <c r="H3248" i="1" s="1"/>
  <c r="N3247" i="1"/>
  <c r="A3249" i="1"/>
  <c r="I3260" i="1"/>
  <c r="S3248" i="1"/>
  <c r="T3248" i="1"/>
  <c r="J3248" i="1"/>
  <c r="K3248" i="1" s="1"/>
  <c r="L3248" i="1" s="1"/>
  <c r="M3248" i="1" s="1"/>
  <c r="Q3247" i="1"/>
  <c r="R3247" i="1" s="1"/>
  <c r="C3179" i="1"/>
  <c r="P3178" i="1"/>
  <c r="B3178" i="1" s="1"/>
  <c r="D3249" i="1" l="1"/>
  <c r="E3249" i="1" s="1"/>
  <c r="F3250" i="1" s="1"/>
  <c r="O3249" i="1"/>
  <c r="J3249" i="1"/>
  <c r="K3249" i="1" s="1"/>
  <c r="L3249" i="1" s="1"/>
  <c r="M3249" i="1" s="1"/>
  <c r="Q3248" i="1"/>
  <c r="R3248" i="1" s="1"/>
  <c r="T3249" i="1"/>
  <c r="S3249" i="1"/>
  <c r="C3180" i="1"/>
  <c r="P3179" i="1"/>
  <c r="B3179" i="1" s="1"/>
  <c r="I3261" i="1"/>
  <c r="G3249" i="1"/>
  <c r="N3248" i="1"/>
  <c r="A3250" i="1"/>
  <c r="D3250" i="1" l="1"/>
  <c r="E3250" i="1" s="1"/>
  <c r="F3251" i="1" s="1"/>
  <c r="O3250" i="1"/>
  <c r="I3262" i="1"/>
  <c r="A3251" i="1"/>
  <c r="T3250" i="1"/>
  <c r="S3250" i="1"/>
  <c r="Q3249" i="1"/>
  <c r="R3249" i="1" s="1"/>
  <c r="J3250" i="1"/>
  <c r="K3250" i="1" s="1"/>
  <c r="L3250" i="1" s="1"/>
  <c r="M3250" i="1" s="1"/>
  <c r="G3250" i="1"/>
  <c r="C3181" i="1"/>
  <c r="P3180" i="1"/>
  <c r="B3180" i="1" s="1"/>
  <c r="H3249" i="1"/>
  <c r="N3249" i="1" s="1"/>
  <c r="D3251" i="1" l="1"/>
  <c r="E3251" i="1" s="1"/>
  <c r="F3252" i="1" s="1"/>
  <c r="O3251" i="1"/>
  <c r="G3251" i="1"/>
  <c r="H3251" i="1" s="1"/>
  <c r="A3252" i="1"/>
  <c r="C3182" i="1"/>
  <c r="P3181" i="1"/>
  <c r="B3181" i="1" s="1"/>
  <c r="H3250" i="1"/>
  <c r="N3250" i="1" s="1"/>
  <c r="Q3250" i="1"/>
  <c r="R3250" i="1" s="1"/>
  <c r="T3251" i="1"/>
  <c r="J3251" i="1"/>
  <c r="K3251" i="1" s="1"/>
  <c r="L3251" i="1" s="1"/>
  <c r="M3251" i="1" s="1"/>
  <c r="S3251" i="1"/>
  <c r="I3263" i="1"/>
  <c r="D3252" i="1" l="1"/>
  <c r="E3252" i="1" s="1"/>
  <c r="F3253" i="1" s="1"/>
  <c r="O3252" i="1"/>
  <c r="N3251" i="1"/>
  <c r="C3183" i="1"/>
  <c r="P3182" i="1"/>
  <c r="B3182" i="1" s="1"/>
  <c r="J3252" i="1"/>
  <c r="K3252" i="1" s="1"/>
  <c r="L3252" i="1" s="1"/>
  <c r="M3252" i="1" s="1"/>
  <c r="S3252" i="1"/>
  <c r="T3252" i="1"/>
  <c r="Q3251" i="1"/>
  <c r="R3251" i="1" s="1"/>
  <c r="A3253" i="1"/>
  <c r="I3264" i="1"/>
  <c r="G3252" i="1"/>
  <c r="H3252" i="1" s="1"/>
  <c r="D3253" i="1" l="1"/>
  <c r="E3253" i="1" s="1"/>
  <c r="F3254" i="1" s="1"/>
  <c r="O3253" i="1"/>
  <c r="N3252" i="1"/>
  <c r="I3265" i="1"/>
  <c r="J3253" i="1"/>
  <c r="K3253" i="1" s="1"/>
  <c r="L3253" i="1" s="1"/>
  <c r="M3253" i="1" s="1"/>
  <c r="Q3252" i="1"/>
  <c r="R3252" i="1" s="1"/>
  <c r="S3253" i="1"/>
  <c r="T3253" i="1"/>
  <c r="C3184" i="1"/>
  <c r="P3183" i="1"/>
  <c r="B3183" i="1" s="1"/>
  <c r="G3253" i="1"/>
  <c r="A3254" i="1"/>
  <c r="D3254" i="1" l="1"/>
  <c r="E3254" i="1" s="1"/>
  <c r="F3255" i="1" s="1"/>
  <c r="O3254" i="1"/>
  <c r="I3266" i="1"/>
  <c r="G3254" i="1"/>
  <c r="A3255" i="1"/>
  <c r="T3254" i="1"/>
  <c r="S3254" i="1"/>
  <c r="J3254" i="1"/>
  <c r="K3254" i="1" s="1"/>
  <c r="L3254" i="1" s="1"/>
  <c r="M3254" i="1" s="1"/>
  <c r="Q3253" i="1"/>
  <c r="R3253" i="1" s="1"/>
  <c r="H3253" i="1"/>
  <c r="N3253" i="1" s="1"/>
  <c r="C3185" i="1"/>
  <c r="P3184" i="1"/>
  <c r="B3184" i="1" s="1"/>
  <c r="D3255" i="1" l="1"/>
  <c r="E3255" i="1" s="1"/>
  <c r="F3256" i="1" s="1"/>
  <c r="O3255" i="1"/>
  <c r="G3255" i="1"/>
  <c r="H3255" i="1" s="1"/>
  <c r="C3186" i="1"/>
  <c r="P3185" i="1"/>
  <c r="B3185" i="1" s="1"/>
  <c r="A3256" i="1"/>
  <c r="I3267" i="1"/>
  <c r="S3255" i="1"/>
  <c r="Q3254" i="1"/>
  <c r="R3254" i="1" s="1"/>
  <c r="J3255" i="1"/>
  <c r="K3255" i="1" s="1"/>
  <c r="L3255" i="1" s="1"/>
  <c r="M3255" i="1" s="1"/>
  <c r="T3255" i="1"/>
  <c r="H3254" i="1"/>
  <c r="N3254" i="1" s="1"/>
  <c r="D3256" i="1" l="1"/>
  <c r="E3256" i="1" s="1"/>
  <c r="F3257" i="1" s="1"/>
  <c r="O3256" i="1"/>
  <c r="N3255" i="1"/>
  <c r="Q3255" i="1"/>
  <c r="R3255" i="1" s="1"/>
  <c r="T3256" i="1"/>
  <c r="J3256" i="1"/>
  <c r="K3256" i="1" s="1"/>
  <c r="L3256" i="1" s="1"/>
  <c r="M3256" i="1" s="1"/>
  <c r="S3256" i="1"/>
  <c r="C3187" i="1"/>
  <c r="P3186" i="1"/>
  <c r="B3186" i="1" s="1"/>
  <c r="I3268" i="1"/>
  <c r="A3257" i="1"/>
  <c r="G3256" i="1"/>
  <c r="D3257" i="1" l="1"/>
  <c r="E3257" i="1" s="1"/>
  <c r="F3258" i="1" s="1"/>
  <c r="O3257" i="1"/>
  <c r="G3257" i="1"/>
  <c r="H3257" i="1" s="1"/>
  <c r="I3269" i="1"/>
  <c r="C3188" i="1"/>
  <c r="P3187" i="1"/>
  <c r="B3187" i="1" s="1"/>
  <c r="A3258" i="1"/>
  <c r="S3257" i="1"/>
  <c r="T3257" i="1"/>
  <c r="J3257" i="1"/>
  <c r="K3257" i="1" s="1"/>
  <c r="L3257" i="1" s="1"/>
  <c r="M3257" i="1" s="1"/>
  <c r="Q3256" i="1"/>
  <c r="R3256" i="1" s="1"/>
  <c r="H3256" i="1"/>
  <c r="N3256" i="1" s="1"/>
  <c r="D3258" i="1" l="1"/>
  <c r="E3258" i="1" s="1"/>
  <c r="F3259" i="1" s="1"/>
  <c r="O3258" i="1"/>
  <c r="N3257" i="1"/>
  <c r="Q3257" i="1"/>
  <c r="R3257" i="1" s="1"/>
  <c r="S3258" i="1"/>
  <c r="J3258" i="1"/>
  <c r="K3258" i="1" s="1"/>
  <c r="L3258" i="1" s="1"/>
  <c r="M3258" i="1" s="1"/>
  <c r="T3258" i="1"/>
  <c r="G3258" i="1"/>
  <c r="H3258" i="1" s="1"/>
  <c r="C3189" i="1"/>
  <c r="P3188" i="1"/>
  <c r="B3188" i="1" s="1"/>
  <c r="A3259" i="1"/>
  <c r="I3270" i="1"/>
  <c r="D3259" i="1" l="1"/>
  <c r="E3259" i="1" s="1"/>
  <c r="F3260" i="1" s="1"/>
  <c r="O3259" i="1"/>
  <c r="C3190" i="1"/>
  <c r="P3189" i="1"/>
  <c r="B3189" i="1" s="1"/>
  <c r="T3259" i="1"/>
  <c r="S3259" i="1"/>
  <c r="Q3258" i="1"/>
  <c r="R3258" i="1" s="1"/>
  <c r="J3259" i="1"/>
  <c r="K3259" i="1" s="1"/>
  <c r="L3259" i="1" s="1"/>
  <c r="M3259" i="1" s="1"/>
  <c r="G3259" i="1"/>
  <c r="N3258" i="1"/>
  <c r="I3271" i="1"/>
  <c r="A3260" i="1"/>
  <c r="D3260" i="1" l="1"/>
  <c r="E3260" i="1" s="1"/>
  <c r="F3261" i="1" s="1"/>
  <c r="O3260" i="1"/>
  <c r="Q3259" i="1"/>
  <c r="R3259" i="1" s="1"/>
  <c r="T3260" i="1"/>
  <c r="J3260" i="1"/>
  <c r="K3260" i="1" s="1"/>
  <c r="L3260" i="1" s="1"/>
  <c r="M3260" i="1" s="1"/>
  <c r="S3260" i="1"/>
  <c r="A3261" i="1"/>
  <c r="G3260" i="1"/>
  <c r="I3272" i="1"/>
  <c r="C3191" i="1"/>
  <c r="P3190" i="1"/>
  <c r="B3190" i="1" s="1"/>
  <c r="H3259" i="1"/>
  <c r="N3259" i="1" s="1"/>
  <c r="D3261" i="1" l="1"/>
  <c r="E3261" i="1" s="1"/>
  <c r="F3262" i="1" s="1"/>
  <c r="O3261" i="1"/>
  <c r="G3261" i="1"/>
  <c r="H3261" i="1" s="1"/>
  <c r="H3260" i="1"/>
  <c r="N3260" i="1" s="1"/>
  <c r="I3273" i="1"/>
  <c r="A3262" i="1"/>
  <c r="C3192" i="1"/>
  <c r="P3191" i="1"/>
  <c r="B3191" i="1" s="1"/>
  <c r="S3261" i="1"/>
  <c r="T3261" i="1"/>
  <c r="J3261" i="1"/>
  <c r="K3261" i="1" s="1"/>
  <c r="L3261" i="1" s="1"/>
  <c r="M3261" i="1" s="1"/>
  <c r="Q3260" i="1"/>
  <c r="R3260" i="1" s="1"/>
  <c r="D3262" i="1" l="1"/>
  <c r="E3262" i="1" s="1"/>
  <c r="F3263" i="1" s="1"/>
  <c r="O3262" i="1"/>
  <c r="N3261" i="1"/>
  <c r="Q3261" i="1"/>
  <c r="R3261" i="1" s="1"/>
  <c r="J3262" i="1"/>
  <c r="K3262" i="1" s="1"/>
  <c r="L3262" i="1" s="1"/>
  <c r="M3262" i="1" s="1"/>
  <c r="T3262" i="1"/>
  <c r="S3262" i="1"/>
  <c r="G3262" i="1"/>
  <c r="H3262" i="1" s="1"/>
  <c r="I3274" i="1"/>
  <c r="C3193" i="1"/>
  <c r="P3192" i="1"/>
  <c r="B3192" i="1" s="1"/>
  <c r="A3263" i="1"/>
  <c r="D3263" i="1" l="1"/>
  <c r="E3263" i="1" s="1"/>
  <c r="F3264" i="1" s="1"/>
  <c r="O3263" i="1"/>
  <c r="N3262" i="1"/>
  <c r="T3263" i="1"/>
  <c r="Q3262" i="1"/>
  <c r="R3262" i="1" s="1"/>
  <c r="S3263" i="1"/>
  <c r="J3263" i="1"/>
  <c r="K3263" i="1" s="1"/>
  <c r="L3263" i="1" s="1"/>
  <c r="M3263" i="1" s="1"/>
  <c r="I3275" i="1"/>
  <c r="A3264" i="1"/>
  <c r="G3263" i="1"/>
  <c r="C3194" i="1"/>
  <c r="P3193" i="1"/>
  <c r="B3193" i="1" s="1"/>
  <c r="D3264" i="1" l="1"/>
  <c r="E3264" i="1" s="1"/>
  <c r="F3265" i="1" s="1"/>
  <c r="O3264" i="1"/>
  <c r="Q3263" i="1"/>
  <c r="R3263" i="1" s="1"/>
  <c r="T3264" i="1"/>
  <c r="J3264" i="1"/>
  <c r="K3264" i="1" s="1"/>
  <c r="L3264" i="1" s="1"/>
  <c r="M3264" i="1" s="1"/>
  <c r="S3264" i="1"/>
  <c r="C3195" i="1"/>
  <c r="P3194" i="1"/>
  <c r="B3194" i="1" s="1"/>
  <c r="A3265" i="1"/>
  <c r="I3276" i="1"/>
  <c r="G3264" i="1"/>
  <c r="H3263" i="1"/>
  <c r="N3263" i="1" s="1"/>
  <c r="D3265" i="1" l="1"/>
  <c r="E3265" i="1" s="1"/>
  <c r="F3266" i="1" s="1"/>
  <c r="O3265" i="1"/>
  <c r="G3265" i="1"/>
  <c r="H3265" i="1" s="1"/>
  <c r="C3196" i="1"/>
  <c r="P3195" i="1"/>
  <c r="B3195" i="1" s="1"/>
  <c r="S3265" i="1"/>
  <c r="T3265" i="1"/>
  <c r="J3265" i="1"/>
  <c r="K3265" i="1" s="1"/>
  <c r="L3265" i="1" s="1"/>
  <c r="M3265" i="1" s="1"/>
  <c r="Q3264" i="1"/>
  <c r="R3264" i="1" s="1"/>
  <c r="I3277" i="1"/>
  <c r="A3266" i="1"/>
  <c r="H3264" i="1"/>
  <c r="N3264" i="1" s="1"/>
  <c r="D3266" i="1" l="1"/>
  <c r="E3266" i="1" s="1"/>
  <c r="F3267" i="1" s="1"/>
  <c r="O3266" i="1"/>
  <c r="N3265" i="1"/>
  <c r="C3197" i="1"/>
  <c r="P3196" i="1"/>
  <c r="B3196" i="1" s="1"/>
  <c r="Q3265" i="1"/>
  <c r="R3265" i="1" s="1"/>
  <c r="J3266" i="1"/>
  <c r="K3266" i="1" s="1"/>
  <c r="L3266" i="1" s="1"/>
  <c r="M3266" i="1" s="1"/>
  <c r="T3266" i="1"/>
  <c r="S3266" i="1"/>
  <c r="I3278" i="1"/>
  <c r="G3266" i="1"/>
  <c r="H3266" i="1" s="1"/>
  <c r="A3267" i="1"/>
  <c r="D3267" i="1" l="1"/>
  <c r="E3267" i="1" s="1"/>
  <c r="F3268" i="1" s="1"/>
  <c r="O3267" i="1"/>
  <c r="G3267" i="1"/>
  <c r="C3198" i="1"/>
  <c r="P3197" i="1"/>
  <c r="B3197" i="1" s="1"/>
  <c r="J3267" i="1"/>
  <c r="K3267" i="1" s="1"/>
  <c r="L3267" i="1" s="1"/>
  <c r="M3267" i="1" s="1"/>
  <c r="Q3266" i="1"/>
  <c r="R3266" i="1" s="1"/>
  <c r="T3267" i="1"/>
  <c r="S3267" i="1"/>
  <c r="N3266" i="1"/>
  <c r="A3268" i="1"/>
  <c r="I3279" i="1"/>
  <c r="D3268" i="1" l="1"/>
  <c r="E3268" i="1" s="1"/>
  <c r="F3269" i="1" s="1"/>
  <c r="O3268" i="1"/>
  <c r="C3199" i="1"/>
  <c r="P3198" i="1"/>
  <c r="B3198" i="1" s="1"/>
  <c r="I3280" i="1"/>
  <c r="Q3267" i="1"/>
  <c r="R3267" i="1" s="1"/>
  <c r="T3268" i="1"/>
  <c r="J3268" i="1"/>
  <c r="K3268" i="1" s="1"/>
  <c r="L3268" i="1" s="1"/>
  <c r="M3268" i="1" s="1"/>
  <c r="S3268" i="1"/>
  <c r="A3269" i="1"/>
  <c r="G3268" i="1"/>
  <c r="H3267" i="1"/>
  <c r="N3267" i="1" s="1"/>
  <c r="D3269" i="1" l="1"/>
  <c r="E3269" i="1" s="1"/>
  <c r="F3270" i="1" s="1"/>
  <c r="O3269" i="1"/>
  <c r="G3269" i="1"/>
  <c r="H3269" i="1" s="1"/>
  <c r="H3268" i="1"/>
  <c r="N3268" i="1" s="1"/>
  <c r="J3269" i="1"/>
  <c r="K3269" i="1" s="1"/>
  <c r="L3269" i="1" s="1"/>
  <c r="M3269" i="1" s="1"/>
  <c r="Q3268" i="1"/>
  <c r="R3268" i="1" s="1"/>
  <c r="S3269" i="1"/>
  <c r="T3269" i="1"/>
  <c r="I3281" i="1"/>
  <c r="A3270" i="1"/>
  <c r="C3200" i="1"/>
  <c r="P3199" i="1"/>
  <c r="B3199" i="1" s="1"/>
  <c r="D3270" i="1" l="1"/>
  <c r="E3270" i="1" s="1"/>
  <c r="F3271" i="1" s="1"/>
  <c r="O3270" i="1"/>
  <c r="N3269" i="1"/>
  <c r="I3282" i="1"/>
  <c r="A3271" i="1"/>
  <c r="C3201" i="1"/>
  <c r="P3200" i="1"/>
  <c r="B3200" i="1" s="1"/>
  <c r="Q3269" i="1"/>
  <c r="R3269" i="1" s="1"/>
  <c r="J3270" i="1"/>
  <c r="K3270" i="1" s="1"/>
  <c r="L3270" i="1" s="1"/>
  <c r="M3270" i="1" s="1"/>
  <c r="T3270" i="1"/>
  <c r="S3270" i="1"/>
  <c r="G3270" i="1"/>
  <c r="D3271" i="1" l="1"/>
  <c r="E3271" i="1" s="1"/>
  <c r="F3272" i="1" s="1"/>
  <c r="O3271" i="1"/>
  <c r="G3271" i="1"/>
  <c r="H3271" i="1" s="1"/>
  <c r="I3283" i="1"/>
  <c r="A3272" i="1"/>
  <c r="C3202" i="1"/>
  <c r="P3201" i="1"/>
  <c r="H3270" i="1"/>
  <c r="N3270" i="1" s="1"/>
  <c r="T3271" i="1"/>
  <c r="Q3270" i="1"/>
  <c r="R3270" i="1" s="1"/>
  <c r="S3271" i="1"/>
  <c r="J3271" i="1"/>
  <c r="K3271" i="1" s="1"/>
  <c r="L3271" i="1" s="1"/>
  <c r="M3271" i="1" s="1"/>
  <c r="D3272" i="1" l="1"/>
  <c r="E3272" i="1" s="1"/>
  <c r="F3273" i="1" s="1"/>
  <c r="O3272" i="1"/>
  <c r="B3201" i="1"/>
  <c r="G3272" i="1"/>
  <c r="H3272" i="1" s="1"/>
  <c r="N3271" i="1"/>
  <c r="A3273" i="1"/>
  <c r="C3203" i="1"/>
  <c r="P3202" i="1"/>
  <c r="B3202" i="1" s="1"/>
  <c r="I3284" i="1"/>
  <c r="Q3271" i="1"/>
  <c r="R3271" i="1" s="1"/>
  <c r="T3272" i="1"/>
  <c r="J3272" i="1"/>
  <c r="K3272" i="1" s="1"/>
  <c r="L3272" i="1" s="1"/>
  <c r="M3272" i="1" s="1"/>
  <c r="S3272" i="1"/>
  <c r="D3273" i="1" l="1"/>
  <c r="E3273" i="1" s="1"/>
  <c r="F3274" i="1" s="1"/>
  <c r="O3273" i="1"/>
  <c r="I3285" i="1"/>
  <c r="A3274" i="1"/>
  <c r="N3272" i="1"/>
  <c r="S3273" i="1"/>
  <c r="T3273" i="1"/>
  <c r="J3273" i="1"/>
  <c r="K3273" i="1" s="1"/>
  <c r="L3273" i="1" s="1"/>
  <c r="M3273" i="1" s="1"/>
  <c r="Q3272" i="1"/>
  <c r="R3272" i="1" s="1"/>
  <c r="G3273" i="1"/>
  <c r="H3273" i="1" s="1"/>
  <c r="C3204" i="1"/>
  <c r="P3203" i="1"/>
  <c r="B3203" i="1" s="1"/>
  <c r="D3274" i="1" l="1"/>
  <c r="E3274" i="1" s="1"/>
  <c r="F3275" i="1" s="1"/>
  <c r="O3274" i="1"/>
  <c r="J3274" i="1"/>
  <c r="K3274" i="1" s="1"/>
  <c r="L3274" i="1" s="1"/>
  <c r="M3274" i="1" s="1"/>
  <c r="Q3273" i="1"/>
  <c r="R3273" i="1" s="1"/>
  <c r="T3274" i="1"/>
  <c r="S3274" i="1"/>
  <c r="G3274" i="1"/>
  <c r="I3286" i="1"/>
  <c r="N3273" i="1"/>
  <c r="C3205" i="1"/>
  <c r="P3204" i="1"/>
  <c r="B3204" i="1" s="1"/>
  <c r="A3275" i="1"/>
  <c r="D3275" i="1" l="1"/>
  <c r="E3275" i="1" s="1"/>
  <c r="F3276" i="1" s="1"/>
  <c r="O3275" i="1"/>
  <c r="T3275" i="1"/>
  <c r="S3275" i="1"/>
  <c r="Q3274" i="1"/>
  <c r="R3274" i="1" s="1"/>
  <c r="J3275" i="1"/>
  <c r="K3275" i="1" s="1"/>
  <c r="L3275" i="1" s="1"/>
  <c r="M3275" i="1" s="1"/>
  <c r="I3287" i="1"/>
  <c r="C3206" i="1"/>
  <c r="P3205" i="1"/>
  <c r="B3205" i="1" s="1"/>
  <c r="G3275" i="1"/>
  <c r="H3275" i="1" s="1"/>
  <c r="A3276" i="1"/>
  <c r="H3274" i="1"/>
  <c r="N3274" i="1" s="1"/>
  <c r="D3276" i="1" l="1"/>
  <c r="E3276" i="1" s="1"/>
  <c r="F3277" i="1" s="1"/>
  <c r="O3276" i="1"/>
  <c r="T3276" i="1"/>
  <c r="Q3275" i="1"/>
  <c r="R3275" i="1" s="1"/>
  <c r="S3276" i="1"/>
  <c r="J3276" i="1"/>
  <c r="K3276" i="1" s="1"/>
  <c r="L3276" i="1" s="1"/>
  <c r="M3276" i="1" s="1"/>
  <c r="C3207" i="1"/>
  <c r="P3206" i="1"/>
  <c r="B3206" i="1" s="1"/>
  <c r="N3275" i="1"/>
  <c r="I3288" i="1"/>
  <c r="A3277" i="1"/>
  <c r="G3276" i="1"/>
  <c r="D3277" i="1" l="1"/>
  <c r="E3277" i="1" s="1"/>
  <c r="F3278" i="1" s="1"/>
  <c r="O3277" i="1"/>
  <c r="G3277" i="1"/>
  <c r="H3277" i="1" s="1"/>
  <c r="A3278" i="1"/>
  <c r="H3276" i="1"/>
  <c r="N3276" i="1" s="1"/>
  <c r="J3277" i="1"/>
  <c r="K3277" i="1" s="1"/>
  <c r="L3277" i="1" s="1"/>
  <c r="M3277" i="1" s="1"/>
  <c r="S3277" i="1"/>
  <c r="T3277" i="1"/>
  <c r="Q3276" i="1"/>
  <c r="R3276" i="1" s="1"/>
  <c r="I3289" i="1"/>
  <c r="C3208" i="1"/>
  <c r="P3207" i="1"/>
  <c r="B3207" i="1" s="1"/>
  <c r="D3278" i="1" l="1"/>
  <c r="E3278" i="1" s="1"/>
  <c r="F3279" i="1" s="1"/>
  <c r="O3278" i="1"/>
  <c r="N3277" i="1"/>
  <c r="C3209" i="1"/>
  <c r="P3208" i="1"/>
  <c r="B3208" i="1" s="1"/>
  <c r="I3290" i="1"/>
  <c r="S3278" i="1"/>
  <c r="J3278" i="1"/>
  <c r="K3278" i="1" s="1"/>
  <c r="L3278" i="1" s="1"/>
  <c r="M3278" i="1" s="1"/>
  <c r="Q3277" i="1"/>
  <c r="R3277" i="1" s="1"/>
  <c r="T3278" i="1"/>
  <c r="G3278" i="1"/>
  <c r="A3279" i="1"/>
  <c r="D3279" i="1" l="1"/>
  <c r="E3279" i="1" s="1"/>
  <c r="F3280" i="1" s="1"/>
  <c r="O3279" i="1"/>
  <c r="Q3278" i="1"/>
  <c r="R3278" i="1" s="1"/>
  <c r="J3279" i="1"/>
  <c r="K3279" i="1" s="1"/>
  <c r="L3279" i="1" s="1"/>
  <c r="M3279" i="1" s="1"/>
  <c r="T3279" i="1"/>
  <c r="S3279" i="1"/>
  <c r="G3279" i="1"/>
  <c r="H3279" i="1" s="1"/>
  <c r="I3291" i="1"/>
  <c r="C3210" i="1"/>
  <c r="P3209" i="1"/>
  <c r="B3209" i="1" s="1"/>
  <c r="A3280" i="1"/>
  <c r="H3278" i="1"/>
  <c r="N3278" i="1" s="1"/>
  <c r="D3280" i="1" l="1"/>
  <c r="E3280" i="1" s="1"/>
  <c r="F3281" i="1" s="1"/>
  <c r="O3280" i="1"/>
  <c r="T3280" i="1"/>
  <c r="S3280" i="1"/>
  <c r="Q3279" i="1"/>
  <c r="R3279" i="1" s="1"/>
  <c r="J3280" i="1"/>
  <c r="K3280" i="1" s="1"/>
  <c r="L3280" i="1" s="1"/>
  <c r="M3280" i="1" s="1"/>
  <c r="C3211" i="1"/>
  <c r="P3210" i="1"/>
  <c r="B3210" i="1" s="1"/>
  <c r="A3281" i="1"/>
  <c r="I3292" i="1"/>
  <c r="N3279" i="1"/>
  <c r="G3280" i="1"/>
  <c r="D3281" i="1" l="1"/>
  <c r="E3281" i="1" s="1"/>
  <c r="F3282" i="1" s="1"/>
  <c r="O3281" i="1"/>
  <c r="G3281" i="1"/>
  <c r="H3281" i="1" s="1"/>
  <c r="A3282" i="1"/>
  <c r="I3293" i="1"/>
  <c r="H3280" i="1"/>
  <c r="N3280" i="1" s="1"/>
  <c r="Q3280" i="1"/>
  <c r="R3280" i="1" s="1"/>
  <c r="T3281" i="1"/>
  <c r="J3281" i="1"/>
  <c r="K3281" i="1" s="1"/>
  <c r="L3281" i="1" s="1"/>
  <c r="M3281" i="1" s="1"/>
  <c r="S3281" i="1"/>
  <c r="C3212" i="1"/>
  <c r="P3211" i="1"/>
  <c r="B3211" i="1" s="1"/>
  <c r="D3282" i="1" l="1"/>
  <c r="E3282" i="1" s="1"/>
  <c r="F3283" i="1" s="1"/>
  <c r="O3282" i="1"/>
  <c r="G3282" i="1"/>
  <c r="H3282" i="1" s="1"/>
  <c r="N3281" i="1"/>
  <c r="C3213" i="1"/>
  <c r="P3212" i="1"/>
  <c r="B3212" i="1" s="1"/>
  <c r="A3283" i="1"/>
  <c r="J3282" i="1"/>
  <c r="K3282" i="1" s="1"/>
  <c r="L3282" i="1" s="1"/>
  <c r="M3282" i="1" s="1"/>
  <c r="Q3281" i="1"/>
  <c r="R3281" i="1" s="1"/>
  <c r="S3282" i="1"/>
  <c r="T3282" i="1"/>
  <c r="I3294" i="1"/>
  <c r="D3283" i="1" l="1"/>
  <c r="E3283" i="1" s="1"/>
  <c r="F3284" i="1" s="1"/>
  <c r="O3283" i="1"/>
  <c r="G3283" i="1"/>
  <c r="H3283" i="1" s="1"/>
  <c r="N3282" i="1"/>
  <c r="I3295" i="1"/>
  <c r="Q3282" i="1"/>
  <c r="R3282" i="1" s="1"/>
  <c r="S3283" i="1"/>
  <c r="J3283" i="1"/>
  <c r="K3283" i="1" s="1"/>
  <c r="L3283" i="1" s="1"/>
  <c r="M3283" i="1" s="1"/>
  <c r="T3283" i="1"/>
  <c r="A3284" i="1"/>
  <c r="C3214" i="1"/>
  <c r="P3213" i="1"/>
  <c r="B3213" i="1" s="1"/>
  <c r="D3284" i="1" l="1"/>
  <c r="E3284" i="1" s="1"/>
  <c r="F3285" i="1" s="1"/>
  <c r="O3284" i="1"/>
  <c r="C3215" i="1"/>
  <c r="P3214" i="1"/>
  <c r="B3214" i="1" s="1"/>
  <c r="N3283" i="1"/>
  <c r="T3284" i="1"/>
  <c r="S3284" i="1"/>
  <c r="Q3283" i="1"/>
  <c r="R3283" i="1" s="1"/>
  <c r="J3284" i="1"/>
  <c r="K3284" i="1" s="1"/>
  <c r="L3284" i="1" s="1"/>
  <c r="M3284" i="1" s="1"/>
  <c r="A3285" i="1"/>
  <c r="G3284" i="1"/>
  <c r="I3296" i="1"/>
  <c r="D3285" i="1" l="1"/>
  <c r="E3285" i="1" s="1"/>
  <c r="F3286" i="1" s="1"/>
  <c r="O3285" i="1"/>
  <c r="J3285" i="1"/>
  <c r="K3285" i="1" s="1"/>
  <c r="L3285" i="1" s="1"/>
  <c r="M3285" i="1" s="1"/>
  <c r="S3285" i="1"/>
  <c r="Q3284" i="1"/>
  <c r="R3284" i="1" s="1"/>
  <c r="T3285" i="1"/>
  <c r="A3286" i="1"/>
  <c r="G3285" i="1"/>
  <c r="I3297" i="1"/>
  <c r="H3284" i="1"/>
  <c r="N3284" i="1" s="1"/>
  <c r="C3216" i="1"/>
  <c r="P3215" i="1"/>
  <c r="B3215" i="1" s="1"/>
  <c r="D3286" i="1" l="1"/>
  <c r="E3286" i="1" s="1"/>
  <c r="F3287" i="1" s="1"/>
  <c r="O3286" i="1"/>
  <c r="G3286" i="1"/>
  <c r="H3286" i="1" s="1"/>
  <c r="H3285" i="1"/>
  <c r="N3285" i="1" s="1"/>
  <c r="C3217" i="1"/>
  <c r="P3216" i="1"/>
  <c r="B3216" i="1" s="1"/>
  <c r="I3298" i="1"/>
  <c r="S3286" i="1"/>
  <c r="T3286" i="1"/>
  <c r="J3286" i="1"/>
  <c r="K3286" i="1" s="1"/>
  <c r="L3286" i="1" s="1"/>
  <c r="M3286" i="1" s="1"/>
  <c r="Q3285" i="1"/>
  <c r="R3285" i="1" s="1"/>
  <c r="A3287" i="1"/>
  <c r="D3287" i="1" l="1"/>
  <c r="E3287" i="1" s="1"/>
  <c r="F3288" i="1" s="1"/>
  <c r="O3287" i="1"/>
  <c r="N3286" i="1"/>
  <c r="T3287" i="1"/>
  <c r="S3287" i="1"/>
  <c r="Q3286" i="1"/>
  <c r="R3286" i="1" s="1"/>
  <c r="J3287" i="1"/>
  <c r="K3287" i="1" s="1"/>
  <c r="L3287" i="1" s="1"/>
  <c r="M3287" i="1" s="1"/>
  <c r="I3299" i="1"/>
  <c r="A3288" i="1"/>
  <c r="G3287" i="1"/>
  <c r="C3218" i="1"/>
  <c r="P3217" i="1"/>
  <c r="B3217" i="1" s="1"/>
  <c r="D3288" i="1" l="1"/>
  <c r="E3288" i="1" s="1"/>
  <c r="F3289" i="1" s="1"/>
  <c r="O3288" i="1"/>
  <c r="C3219" i="1"/>
  <c r="P3218" i="1"/>
  <c r="B3218" i="1" s="1"/>
  <c r="Q3287" i="1"/>
  <c r="R3287" i="1" s="1"/>
  <c r="T3288" i="1"/>
  <c r="S3288" i="1"/>
  <c r="J3288" i="1"/>
  <c r="K3288" i="1" s="1"/>
  <c r="L3288" i="1" s="1"/>
  <c r="M3288" i="1" s="1"/>
  <c r="I3300" i="1"/>
  <c r="G3288" i="1"/>
  <c r="H3288" i="1" s="1"/>
  <c r="H3287" i="1"/>
  <c r="N3287" i="1" s="1"/>
  <c r="A3289" i="1"/>
  <c r="D3289" i="1" l="1"/>
  <c r="E3289" i="1" s="1"/>
  <c r="F3290" i="1" s="1"/>
  <c r="O3289" i="1"/>
  <c r="A3290" i="1"/>
  <c r="N3288" i="1"/>
  <c r="I3301" i="1"/>
  <c r="T3289" i="1"/>
  <c r="Q3288" i="1"/>
  <c r="R3288" i="1" s="1"/>
  <c r="J3289" i="1"/>
  <c r="K3289" i="1" s="1"/>
  <c r="L3289" i="1" s="1"/>
  <c r="M3289" i="1" s="1"/>
  <c r="S3289" i="1"/>
  <c r="G3289" i="1"/>
  <c r="H3289" i="1" s="1"/>
  <c r="C3220" i="1"/>
  <c r="P3219" i="1"/>
  <c r="B3219" i="1" s="1"/>
  <c r="D3290" i="1" l="1"/>
  <c r="E3290" i="1" s="1"/>
  <c r="F3291" i="1" s="1"/>
  <c r="O3290" i="1"/>
  <c r="C3221" i="1"/>
  <c r="P3220" i="1"/>
  <c r="B3220" i="1" s="1"/>
  <c r="Q3289" i="1"/>
  <c r="R3289" i="1" s="1"/>
  <c r="S3290" i="1"/>
  <c r="T3290" i="1"/>
  <c r="J3290" i="1"/>
  <c r="K3290" i="1" s="1"/>
  <c r="L3290" i="1" s="1"/>
  <c r="M3290" i="1" s="1"/>
  <c r="I3302" i="1"/>
  <c r="G3290" i="1"/>
  <c r="H3290" i="1" s="1"/>
  <c r="A3291" i="1"/>
  <c r="N3289" i="1"/>
  <c r="D3291" i="1" l="1"/>
  <c r="E3291" i="1" s="1"/>
  <c r="F3292" i="1" s="1"/>
  <c r="O3291" i="1"/>
  <c r="A3292" i="1"/>
  <c r="N3290" i="1"/>
  <c r="G3291" i="1"/>
  <c r="G3292" i="1" s="1"/>
  <c r="T3291" i="1"/>
  <c r="S3291" i="1"/>
  <c r="J3291" i="1"/>
  <c r="K3291" i="1" s="1"/>
  <c r="L3291" i="1" s="1"/>
  <c r="M3291" i="1" s="1"/>
  <c r="Q3290" i="1"/>
  <c r="R3290" i="1" s="1"/>
  <c r="I3303" i="1"/>
  <c r="C3222" i="1"/>
  <c r="P3221" i="1"/>
  <c r="B3221" i="1" s="1"/>
  <c r="D3292" i="1" l="1"/>
  <c r="E3292" i="1" s="1"/>
  <c r="F3293" i="1" s="1"/>
  <c r="O3292" i="1"/>
  <c r="C3223" i="1"/>
  <c r="P3222" i="1"/>
  <c r="B3222" i="1" s="1"/>
  <c r="H3292" i="1"/>
  <c r="I3304" i="1"/>
  <c r="H3291" i="1"/>
  <c r="N3291" i="1" s="1"/>
  <c r="A3293" i="1"/>
  <c r="S3292" i="1"/>
  <c r="Q3291" i="1"/>
  <c r="R3291" i="1" s="1"/>
  <c r="J3292" i="1"/>
  <c r="K3292" i="1" s="1"/>
  <c r="L3292" i="1" s="1"/>
  <c r="M3292" i="1" s="1"/>
  <c r="T3292" i="1"/>
  <c r="D3293" i="1" l="1"/>
  <c r="E3293" i="1" s="1"/>
  <c r="F3294" i="1" s="1"/>
  <c r="O3293" i="1"/>
  <c r="A3294" i="1"/>
  <c r="N3292" i="1"/>
  <c r="T3293" i="1"/>
  <c r="Q3292" i="1"/>
  <c r="R3292" i="1" s="1"/>
  <c r="J3293" i="1"/>
  <c r="K3293" i="1" s="1"/>
  <c r="L3293" i="1" s="1"/>
  <c r="M3293" i="1" s="1"/>
  <c r="S3293" i="1"/>
  <c r="G3293" i="1"/>
  <c r="G3294" i="1" s="1"/>
  <c r="I3305" i="1"/>
  <c r="C3224" i="1"/>
  <c r="P3223" i="1"/>
  <c r="B3223" i="1" s="1"/>
  <c r="D3294" i="1" l="1"/>
  <c r="E3294" i="1" s="1"/>
  <c r="F3295" i="1" s="1"/>
  <c r="O3294" i="1"/>
  <c r="H3294" i="1"/>
  <c r="A3295" i="1"/>
  <c r="C3225" i="1"/>
  <c r="P3224" i="1"/>
  <c r="B3224" i="1" s="1"/>
  <c r="I3306" i="1"/>
  <c r="H3293" i="1"/>
  <c r="N3293" i="1" s="1"/>
  <c r="Q3293" i="1"/>
  <c r="R3293" i="1" s="1"/>
  <c r="S3294" i="1"/>
  <c r="T3294" i="1"/>
  <c r="J3294" i="1"/>
  <c r="K3294" i="1" s="1"/>
  <c r="L3294" i="1" s="1"/>
  <c r="M3294" i="1" s="1"/>
  <c r="D3295" i="1" l="1"/>
  <c r="E3295" i="1" s="1"/>
  <c r="F3296" i="1" s="1"/>
  <c r="O3295" i="1"/>
  <c r="N3294" i="1"/>
  <c r="I3307" i="1"/>
  <c r="C3226" i="1"/>
  <c r="P3225" i="1"/>
  <c r="B3225" i="1" s="1"/>
  <c r="T3295" i="1"/>
  <c r="S3295" i="1"/>
  <c r="J3295" i="1"/>
  <c r="K3295" i="1" s="1"/>
  <c r="L3295" i="1" s="1"/>
  <c r="M3295" i="1" s="1"/>
  <c r="Q3294" i="1"/>
  <c r="R3294" i="1" s="1"/>
  <c r="G3295" i="1"/>
  <c r="A3296" i="1"/>
  <c r="D3296" i="1" l="1"/>
  <c r="E3296" i="1" s="1"/>
  <c r="F3297" i="1" s="1"/>
  <c r="O3296" i="1"/>
  <c r="G3296" i="1"/>
  <c r="H3296" i="1" s="1"/>
  <c r="A3297" i="1"/>
  <c r="H3295" i="1"/>
  <c r="N3295" i="1" s="1"/>
  <c r="I3308" i="1"/>
  <c r="T3296" i="1"/>
  <c r="Q3295" i="1"/>
  <c r="R3295" i="1" s="1"/>
  <c r="S3296" i="1"/>
  <c r="J3296" i="1"/>
  <c r="K3296" i="1" s="1"/>
  <c r="L3296" i="1" s="1"/>
  <c r="M3296" i="1" s="1"/>
  <c r="C3227" i="1"/>
  <c r="P3226" i="1"/>
  <c r="B3226" i="1" s="1"/>
  <c r="D3297" i="1" l="1"/>
  <c r="E3297" i="1" s="1"/>
  <c r="F3298" i="1" s="1"/>
  <c r="O3297" i="1"/>
  <c r="N3296" i="1"/>
  <c r="T3297" i="1"/>
  <c r="S3297" i="1"/>
  <c r="J3297" i="1"/>
  <c r="K3297" i="1" s="1"/>
  <c r="L3297" i="1" s="1"/>
  <c r="M3297" i="1" s="1"/>
  <c r="Q3296" i="1"/>
  <c r="R3296" i="1" s="1"/>
  <c r="I3309" i="1"/>
  <c r="C3228" i="1"/>
  <c r="P3227" i="1"/>
  <c r="B3227" i="1" s="1"/>
  <c r="G3297" i="1"/>
  <c r="A3298" i="1"/>
  <c r="D3298" i="1" l="1"/>
  <c r="E3298" i="1" s="1"/>
  <c r="F3299" i="1" s="1"/>
  <c r="O3298" i="1"/>
  <c r="A3299" i="1"/>
  <c r="G3298" i="1"/>
  <c r="H3298" i="1" s="1"/>
  <c r="I3310" i="1"/>
  <c r="T3298" i="1"/>
  <c r="J3298" i="1"/>
  <c r="K3298" i="1" s="1"/>
  <c r="L3298" i="1" s="1"/>
  <c r="M3298" i="1" s="1"/>
  <c r="S3298" i="1"/>
  <c r="Q3297" i="1"/>
  <c r="R3297" i="1" s="1"/>
  <c r="H3297" i="1"/>
  <c r="N3297" i="1" s="1"/>
  <c r="C3229" i="1"/>
  <c r="P3228" i="1"/>
  <c r="B3228" i="1" s="1"/>
  <c r="D3299" i="1" l="1"/>
  <c r="E3299" i="1" s="1"/>
  <c r="F3300" i="1" s="1"/>
  <c r="O3299" i="1"/>
  <c r="N3298" i="1"/>
  <c r="Q3298" i="1"/>
  <c r="R3298" i="1" s="1"/>
  <c r="S3299" i="1"/>
  <c r="T3299" i="1"/>
  <c r="J3299" i="1"/>
  <c r="K3299" i="1" s="1"/>
  <c r="L3299" i="1" s="1"/>
  <c r="M3299" i="1" s="1"/>
  <c r="I3311" i="1"/>
  <c r="C3230" i="1"/>
  <c r="P3229" i="1"/>
  <c r="B3229" i="1" s="1"/>
  <c r="G3299" i="1"/>
  <c r="H3299" i="1" s="1"/>
  <c r="A3300" i="1"/>
  <c r="D3300" i="1" l="1"/>
  <c r="E3300" i="1" s="1"/>
  <c r="F3301" i="1" s="1"/>
  <c r="O3300" i="1"/>
  <c r="N3299" i="1"/>
  <c r="A3301" i="1"/>
  <c r="C3231" i="1"/>
  <c r="P3230" i="1"/>
  <c r="G3300" i="1"/>
  <c r="I3312" i="1"/>
  <c r="T3300" i="1"/>
  <c r="S3300" i="1"/>
  <c r="Q3299" i="1"/>
  <c r="R3299" i="1" s="1"/>
  <c r="J3300" i="1"/>
  <c r="K3300" i="1" s="1"/>
  <c r="L3300" i="1" s="1"/>
  <c r="M3300" i="1" s="1"/>
  <c r="D3301" i="1" l="1"/>
  <c r="E3301" i="1" s="1"/>
  <c r="F3302" i="1" s="1"/>
  <c r="O3301" i="1"/>
  <c r="B3230" i="1"/>
  <c r="G3301" i="1"/>
  <c r="H3301" i="1" s="1"/>
  <c r="Q3300" i="1"/>
  <c r="R3300" i="1" s="1"/>
  <c r="J3301" i="1"/>
  <c r="K3301" i="1" s="1"/>
  <c r="L3301" i="1" s="1"/>
  <c r="M3301" i="1" s="1"/>
  <c r="T3301" i="1"/>
  <c r="S3301" i="1"/>
  <c r="H3300" i="1"/>
  <c r="N3300" i="1" s="1"/>
  <c r="I3313" i="1"/>
  <c r="C3232" i="1"/>
  <c r="P3231" i="1"/>
  <c r="B3231" i="1" s="1"/>
  <c r="A3302" i="1"/>
  <c r="D3302" i="1" l="1"/>
  <c r="E3302" i="1" s="1"/>
  <c r="F3303" i="1" s="1"/>
  <c r="O3302" i="1"/>
  <c r="N3301" i="1"/>
  <c r="T3302" i="1"/>
  <c r="J3302" i="1"/>
  <c r="K3302" i="1" s="1"/>
  <c r="L3302" i="1" s="1"/>
  <c r="M3302" i="1" s="1"/>
  <c r="S3302" i="1"/>
  <c r="Q3301" i="1"/>
  <c r="R3301" i="1" s="1"/>
  <c r="I3314" i="1"/>
  <c r="A3303" i="1"/>
  <c r="C3233" i="1"/>
  <c r="P3232" i="1"/>
  <c r="B3232" i="1" s="1"/>
  <c r="G3302" i="1"/>
  <c r="D3303" i="1" l="1"/>
  <c r="E3303" i="1" s="1"/>
  <c r="F3304" i="1" s="1"/>
  <c r="O3303" i="1"/>
  <c r="G3303" i="1"/>
  <c r="H3303" i="1" s="1"/>
  <c r="I3315" i="1"/>
  <c r="C3234" i="1"/>
  <c r="P3233" i="1"/>
  <c r="B3233" i="1" s="1"/>
  <c r="Q3302" i="1"/>
  <c r="R3302" i="1" s="1"/>
  <c r="S3303" i="1"/>
  <c r="T3303" i="1"/>
  <c r="J3303" i="1"/>
  <c r="K3303" i="1" s="1"/>
  <c r="L3303" i="1" s="1"/>
  <c r="M3303" i="1" s="1"/>
  <c r="A3304" i="1"/>
  <c r="H3302" i="1"/>
  <c r="N3302" i="1" s="1"/>
  <c r="D3304" i="1" l="1"/>
  <c r="E3304" i="1" s="1"/>
  <c r="F3305" i="1" s="1"/>
  <c r="O3304" i="1"/>
  <c r="N3303" i="1"/>
  <c r="T3304" i="1"/>
  <c r="S3304" i="1"/>
  <c r="Q3303" i="1"/>
  <c r="R3303" i="1" s="1"/>
  <c r="J3304" i="1"/>
  <c r="K3304" i="1" s="1"/>
  <c r="L3304" i="1" s="1"/>
  <c r="M3304" i="1" s="1"/>
  <c r="C3235" i="1"/>
  <c r="P3234" i="1"/>
  <c r="B3234" i="1" s="1"/>
  <c r="G3304" i="1"/>
  <c r="H3304" i="1" s="1"/>
  <c r="A3305" i="1"/>
  <c r="I3316" i="1"/>
  <c r="D3305" i="1" l="1"/>
  <c r="E3305" i="1" s="1"/>
  <c r="F3306" i="1" s="1"/>
  <c r="O3305" i="1"/>
  <c r="N3304" i="1"/>
  <c r="Q3304" i="1"/>
  <c r="R3304" i="1" s="1"/>
  <c r="T3305" i="1"/>
  <c r="S3305" i="1"/>
  <c r="J3305" i="1"/>
  <c r="K3305" i="1" s="1"/>
  <c r="L3305" i="1" s="1"/>
  <c r="M3305" i="1" s="1"/>
  <c r="G3305" i="1"/>
  <c r="H3305" i="1" s="1"/>
  <c r="I3317" i="1"/>
  <c r="A3306" i="1"/>
  <c r="C3236" i="1"/>
  <c r="P3235" i="1"/>
  <c r="B3235" i="1" s="1"/>
  <c r="D3306" i="1" l="1"/>
  <c r="E3306" i="1" s="1"/>
  <c r="F3307" i="1" s="1"/>
  <c r="O3306" i="1"/>
  <c r="S3306" i="1"/>
  <c r="Q3305" i="1"/>
  <c r="R3305" i="1" s="1"/>
  <c r="J3306" i="1"/>
  <c r="K3306" i="1" s="1"/>
  <c r="L3306" i="1" s="1"/>
  <c r="M3306" i="1" s="1"/>
  <c r="T3306" i="1"/>
  <c r="I3318" i="1"/>
  <c r="C3237" i="1"/>
  <c r="P3236" i="1"/>
  <c r="B3236" i="1" s="1"/>
  <c r="A3307" i="1"/>
  <c r="G3306" i="1"/>
  <c r="N3305" i="1"/>
  <c r="D3307" i="1" l="1"/>
  <c r="E3307" i="1" s="1"/>
  <c r="F3308" i="1" s="1"/>
  <c r="O3307" i="1"/>
  <c r="G3307" i="1"/>
  <c r="H3307" i="1" s="1"/>
  <c r="H3306" i="1"/>
  <c r="N3306" i="1" s="1"/>
  <c r="C3238" i="1"/>
  <c r="P3237" i="1"/>
  <c r="B3237" i="1" s="1"/>
  <c r="Q3306" i="1"/>
  <c r="R3306" i="1" s="1"/>
  <c r="S3307" i="1"/>
  <c r="T3307" i="1"/>
  <c r="J3307" i="1"/>
  <c r="K3307" i="1" s="1"/>
  <c r="L3307" i="1" s="1"/>
  <c r="M3307" i="1" s="1"/>
  <c r="A3308" i="1"/>
  <c r="I3319" i="1"/>
  <c r="D3308" i="1" l="1"/>
  <c r="E3308" i="1" s="1"/>
  <c r="F3309" i="1" s="1"/>
  <c r="O3308" i="1"/>
  <c r="N3307" i="1"/>
  <c r="I3320" i="1"/>
  <c r="S3308" i="1"/>
  <c r="J3308" i="1"/>
  <c r="K3308" i="1" s="1"/>
  <c r="L3308" i="1" s="1"/>
  <c r="M3308" i="1" s="1"/>
  <c r="Q3307" i="1"/>
  <c r="R3307" i="1" s="1"/>
  <c r="T3308" i="1"/>
  <c r="A3309" i="1"/>
  <c r="C3239" i="1"/>
  <c r="P3238" i="1"/>
  <c r="B3238" i="1" s="1"/>
  <c r="G3308" i="1"/>
  <c r="H3308" i="1" s="1"/>
  <c r="D3309" i="1" l="1"/>
  <c r="E3309" i="1" s="1"/>
  <c r="F3310" i="1" s="1"/>
  <c r="O3309" i="1"/>
  <c r="A3310" i="1"/>
  <c r="N3308" i="1"/>
  <c r="Q3308" i="1"/>
  <c r="R3308" i="1" s="1"/>
  <c r="T3309" i="1"/>
  <c r="S3309" i="1"/>
  <c r="J3309" i="1"/>
  <c r="K3309" i="1" s="1"/>
  <c r="L3309" i="1" s="1"/>
  <c r="M3309" i="1" s="1"/>
  <c r="I3321" i="1"/>
  <c r="C3240" i="1"/>
  <c r="P3239" i="1"/>
  <c r="B3239" i="1" s="1"/>
  <c r="G3309" i="1"/>
  <c r="D3310" i="1" l="1"/>
  <c r="E3310" i="1" s="1"/>
  <c r="F3311" i="1" s="1"/>
  <c r="O3310" i="1"/>
  <c r="G3310" i="1"/>
  <c r="H3310" i="1" s="1"/>
  <c r="T3310" i="1"/>
  <c r="J3310" i="1"/>
  <c r="K3310" i="1" s="1"/>
  <c r="L3310" i="1" s="1"/>
  <c r="M3310" i="1" s="1"/>
  <c r="S3310" i="1"/>
  <c r="Q3309" i="1"/>
  <c r="R3309" i="1" s="1"/>
  <c r="I3322" i="1"/>
  <c r="C3241" i="1"/>
  <c r="P3240" i="1"/>
  <c r="B3240" i="1" s="1"/>
  <c r="A3311" i="1"/>
  <c r="H3309" i="1"/>
  <c r="N3309" i="1" s="1"/>
  <c r="D3311" i="1" l="1"/>
  <c r="E3311" i="1" s="1"/>
  <c r="F3312" i="1" s="1"/>
  <c r="O3311" i="1"/>
  <c r="N3310" i="1"/>
  <c r="J3311" i="1"/>
  <c r="K3311" i="1" s="1"/>
  <c r="L3311" i="1" s="1"/>
  <c r="M3311" i="1" s="1"/>
  <c r="Q3310" i="1"/>
  <c r="R3310" i="1" s="1"/>
  <c r="S3311" i="1"/>
  <c r="T3311" i="1"/>
  <c r="I3323" i="1"/>
  <c r="A3312" i="1"/>
  <c r="C3242" i="1"/>
  <c r="P3241" i="1"/>
  <c r="B3241" i="1" s="1"/>
  <c r="G3311" i="1"/>
  <c r="D3312" i="1" l="1"/>
  <c r="E3312" i="1" s="1"/>
  <c r="F3313" i="1" s="1"/>
  <c r="O3312" i="1"/>
  <c r="G3312" i="1"/>
  <c r="H3312" i="1" s="1"/>
  <c r="T3312" i="1"/>
  <c r="S3312" i="1"/>
  <c r="J3312" i="1"/>
  <c r="K3312" i="1" s="1"/>
  <c r="L3312" i="1" s="1"/>
  <c r="M3312" i="1" s="1"/>
  <c r="Q3311" i="1"/>
  <c r="R3311" i="1" s="1"/>
  <c r="I3324" i="1"/>
  <c r="C3243" i="1"/>
  <c r="P3242" i="1"/>
  <c r="B3242" i="1" s="1"/>
  <c r="A3313" i="1"/>
  <c r="H3311" i="1"/>
  <c r="N3311" i="1" s="1"/>
  <c r="D3313" i="1" l="1"/>
  <c r="E3313" i="1" s="1"/>
  <c r="F3314" i="1" s="1"/>
  <c r="O3313" i="1"/>
  <c r="G3313" i="1"/>
  <c r="H3313" i="1" s="1"/>
  <c r="N3312" i="1"/>
  <c r="C3244" i="1"/>
  <c r="P3243" i="1"/>
  <c r="B3243" i="1" s="1"/>
  <c r="J3313" i="1"/>
  <c r="K3313" i="1" s="1"/>
  <c r="L3313" i="1" s="1"/>
  <c r="M3313" i="1" s="1"/>
  <c r="Q3312" i="1"/>
  <c r="R3312" i="1" s="1"/>
  <c r="T3313" i="1"/>
  <c r="S3313" i="1"/>
  <c r="A3314" i="1"/>
  <c r="I3325" i="1"/>
  <c r="D3314" i="1" l="1"/>
  <c r="E3314" i="1" s="1"/>
  <c r="F3315" i="1" s="1"/>
  <c r="O3314" i="1"/>
  <c r="C3245" i="1"/>
  <c r="P3244" i="1"/>
  <c r="B3244" i="1" s="1"/>
  <c r="I3326" i="1"/>
  <c r="A3315" i="1"/>
  <c r="T3314" i="1"/>
  <c r="J3314" i="1"/>
  <c r="K3314" i="1" s="1"/>
  <c r="L3314" i="1" s="1"/>
  <c r="M3314" i="1" s="1"/>
  <c r="S3314" i="1"/>
  <c r="Q3313" i="1"/>
  <c r="R3313" i="1" s="1"/>
  <c r="N3313" i="1"/>
  <c r="G3314" i="1"/>
  <c r="D3315" i="1" l="1"/>
  <c r="E3315" i="1" s="1"/>
  <c r="F3316" i="1" s="1"/>
  <c r="O3315" i="1"/>
  <c r="G3315" i="1"/>
  <c r="H3315" i="1" s="1"/>
  <c r="H3314" i="1"/>
  <c r="N3314" i="1" s="1"/>
  <c r="J3315" i="1"/>
  <c r="K3315" i="1" s="1"/>
  <c r="L3315" i="1" s="1"/>
  <c r="M3315" i="1" s="1"/>
  <c r="Q3314" i="1"/>
  <c r="R3314" i="1" s="1"/>
  <c r="S3315" i="1"/>
  <c r="T3315" i="1"/>
  <c r="A3316" i="1"/>
  <c r="I3327" i="1"/>
  <c r="C3246" i="1"/>
  <c r="P3245" i="1"/>
  <c r="B3245" i="1" s="1"/>
  <c r="D3316" i="1" l="1"/>
  <c r="E3316" i="1" s="1"/>
  <c r="F3317" i="1" s="1"/>
  <c r="O3316" i="1"/>
  <c r="N3315" i="1"/>
  <c r="A3317" i="1"/>
  <c r="C3247" i="1"/>
  <c r="P3246" i="1"/>
  <c r="B3246" i="1" s="1"/>
  <c r="I3328" i="1"/>
  <c r="T3316" i="1"/>
  <c r="S3316" i="1"/>
  <c r="Q3315" i="1"/>
  <c r="R3315" i="1" s="1"/>
  <c r="J3316" i="1"/>
  <c r="K3316" i="1" s="1"/>
  <c r="L3316" i="1" s="1"/>
  <c r="M3316" i="1" s="1"/>
  <c r="G3316" i="1"/>
  <c r="H3316" i="1" s="1"/>
  <c r="D3317" i="1" l="1"/>
  <c r="E3317" i="1" s="1"/>
  <c r="F3318" i="1" s="1"/>
  <c r="O3317" i="1"/>
  <c r="C3248" i="1"/>
  <c r="P3247" i="1"/>
  <c r="B3247" i="1" s="1"/>
  <c r="I3329" i="1"/>
  <c r="J3317" i="1"/>
  <c r="K3317" i="1" s="1"/>
  <c r="L3317" i="1" s="1"/>
  <c r="M3317" i="1" s="1"/>
  <c r="Q3316" i="1"/>
  <c r="R3316" i="1" s="1"/>
  <c r="T3317" i="1"/>
  <c r="S3317" i="1"/>
  <c r="N3316" i="1"/>
  <c r="G3317" i="1"/>
  <c r="A3318" i="1"/>
  <c r="D3318" i="1" l="1"/>
  <c r="E3318" i="1" s="1"/>
  <c r="F3319" i="1" s="1"/>
  <c r="O3318" i="1"/>
  <c r="I3330" i="1"/>
  <c r="G3318" i="1"/>
  <c r="A3319" i="1"/>
  <c r="S3318" i="1"/>
  <c r="J3318" i="1"/>
  <c r="K3318" i="1" s="1"/>
  <c r="L3318" i="1" s="1"/>
  <c r="M3318" i="1" s="1"/>
  <c r="Q3317" i="1"/>
  <c r="R3317" i="1" s="1"/>
  <c r="T3318" i="1"/>
  <c r="C3249" i="1"/>
  <c r="P3248" i="1"/>
  <c r="B3248" i="1" s="1"/>
  <c r="H3317" i="1"/>
  <c r="N3317" i="1" s="1"/>
  <c r="D3319" i="1" l="1"/>
  <c r="E3319" i="1" s="1"/>
  <c r="F3320" i="1" s="1"/>
  <c r="O3319" i="1"/>
  <c r="G3319" i="1"/>
  <c r="H3319" i="1" s="1"/>
  <c r="C3250" i="1"/>
  <c r="P3249" i="1"/>
  <c r="B3249" i="1" s="1"/>
  <c r="A3320" i="1"/>
  <c r="I3331" i="1"/>
  <c r="J3319" i="1"/>
  <c r="K3319" i="1" s="1"/>
  <c r="L3319" i="1" s="1"/>
  <c r="M3319" i="1" s="1"/>
  <c r="Q3318" i="1"/>
  <c r="R3318" i="1" s="1"/>
  <c r="T3319" i="1"/>
  <c r="S3319" i="1"/>
  <c r="H3318" i="1"/>
  <c r="N3318" i="1" s="1"/>
  <c r="D3320" i="1" l="1"/>
  <c r="E3320" i="1" s="1"/>
  <c r="F3321" i="1" s="1"/>
  <c r="O3320" i="1"/>
  <c r="N3319" i="1"/>
  <c r="I3332" i="1"/>
  <c r="C3251" i="1"/>
  <c r="P3250" i="1"/>
  <c r="B3250" i="1" s="1"/>
  <c r="S3320" i="1"/>
  <c r="T3320" i="1"/>
  <c r="J3320" i="1"/>
  <c r="K3320" i="1" s="1"/>
  <c r="L3320" i="1" s="1"/>
  <c r="M3320" i="1" s="1"/>
  <c r="Q3319" i="1"/>
  <c r="R3319" i="1" s="1"/>
  <c r="A3321" i="1"/>
  <c r="G3320" i="1"/>
  <c r="H3320" i="1" s="1"/>
  <c r="D3321" i="1" l="1"/>
  <c r="E3321" i="1" s="1"/>
  <c r="F3322" i="1" s="1"/>
  <c r="O3321" i="1"/>
  <c r="N3320" i="1"/>
  <c r="A3322" i="1"/>
  <c r="C3252" i="1"/>
  <c r="P3251" i="1"/>
  <c r="B3251" i="1" s="1"/>
  <c r="I3333" i="1"/>
  <c r="J3321" i="1"/>
  <c r="K3321" i="1" s="1"/>
  <c r="L3321" i="1" s="1"/>
  <c r="M3321" i="1" s="1"/>
  <c r="Q3320" i="1"/>
  <c r="R3320" i="1" s="1"/>
  <c r="T3321" i="1"/>
  <c r="S3321" i="1"/>
  <c r="G3321" i="1"/>
  <c r="D3322" i="1" l="1"/>
  <c r="E3322" i="1" s="1"/>
  <c r="F3323" i="1" s="1"/>
  <c r="O3322" i="1"/>
  <c r="G3322" i="1"/>
  <c r="H3322" i="1" s="1"/>
  <c r="H3321" i="1"/>
  <c r="N3321" i="1" s="1"/>
  <c r="T3322" i="1"/>
  <c r="S3322" i="1"/>
  <c r="J3322" i="1"/>
  <c r="K3322" i="1" s="1"/>
  <c r="L3322" i="1" s="1"/>
  <c r="M3322" i="1" s="1"/>
  <c r="Q3321" i="1"/>
  <c r="R3321" i="1" s="1"/>
  <c r="C3253" i="1"/>
  <c r="P3252" i="1"/>
  <c r="B3252" i="1" s="1"/>
  <c r="I3334" i="1"/>
  <c r="A3323" i="1"/>
  <c r="D3323" i="1" l="1"/>
  <c r="E3323" i="1" s="1"/>
  <c r="F3324" i="1" s="1"/>
  <c r="O3323" i="1"/>
  <c r="N3322" i="1"/>
  <c r="C3254" i="1"/>
  <c r="P3253" i="1"/>
  <c r="B3253" i="1" s="1"/>
  <c r="J3323" i="1"/>
  <c r="K3323" i="1" s="1"/>
  <c r="L3323" i="1" s="1"/>
  <c r="M3323" i="1" s="1"/>
  <c r="Q3322" i="1"/>
  <c r="R3322" i="1" s="1"/>
  <c r="T3323" i="1"/>
  <c r="S3323" i="1"/>
  <c r="A3324" i="1"/>
  <c r="I3335" i="1"/>
  <c r="G3323" i="1"/>
  <c r="D3324" i="1" l="1"/>
  <c r="E3324" i="1" s="1"/>
  <c r="F3325" i="1" s="1"/>
  <c r="O3324" i="1"/>
  <c r="S3324" i="1"/>
  <c r="T3324" i="1"/>
  <c r="Q3323" i="1"/>
  <c r="R3323" i="1" s="1"/>
  <c r="J3324" i="1"/>
  <c r="K3324" i="1" s="1"/>
  <c r="L3324" i="1" s="1"/>
  <c r="M3324" i="1" s="1"/>
  <c r="C3255" i="1"/>
  <c r="P3254" i="1"/>
  <c r="B3254" i="1" s="1"/>
  <c r="G3324" i="1"/>
  <c r="H3324" i="1" s="1"/>
  <c r="I3336" i="1"/>
  <c r="A3325" i="1"/>
  <c r="H3323" i="1"/>
  <c r="N3323" i="1" s="1"/>
  <c r="D3325" i="1" l="1"/>
  <c r="E3325" i="1" s="1"/>
  <c r="F3326" i="1" s="1"/>
  <c r="O3325" i="1"/>
  <c r="I3337" i="1"/>
  <c r="G3325" i="1"/>
  <c r="N3324" i="1"/>
  <c r="J3325" i="1"/>
  <c r="K3325" i="1" s="1"/>
  <c r="L3325" i="1" s="1"/>
  <c r="M3325" i="1" s="1"/>
  <c r="Q3324" i="1"/>
  <c r="R3324" i="1" s="1"/>
  <c r="T3325" i="1"/>
  <c r="S3325" i="1"/>
  <c r="A3326" i="1"/>
  <c r="C3256" i="1"/>
  <c r="P3255" i="1"/>
  <c r="B3255" i="1" s="1"/>
  <c r="D3326" i="1" l="1"/>
  <c r="E3326" i="1" s="1"/>
  <c r="F3327" i="1" s="1"/>
  <c r="O3326" i="1"/>
  <c r="G3326" i="1"/>
  <c r="H3326" i="1" s="1"/>
  <c r="H3325" i="1"/>
  <c r="N3325" i="1" s="1"/>
  <c r="I3338" i="1"/>
  <c r="C3257" i="1"/>
  <c r="P3256" i="1"/>
  <c r="B3256" i="1" s="1"/>
  <c r="A3327" i="1"/>
  <c r="T3326" i="1"/>
  <c r="S3326" i="1"/>
  <c r="Q3325" i="1"/>
  <c r="R3325" i="1" s="1"/>
  <c r="J3326" i="1"/>
  <c r="K3326" i="1" s="1"/>
  <c r="L3326" i="1" s="1"/>
  <c r="M3326" i="1" s="1"/>
  <c r="D3327" i="1" l="1"/>
  <c r="E3327" i="1" s="1"/>
  <c r="F3328" i="1" s="1"/>
  <c r="O3327" i="1"/>
  <c r="N3326" i="1"/>
  <c r="A3328" i="1"/>
  <c r="C3258" i="1"/>
  <c r="P3257" i="1"/>
  <c r="B3257" i="1" s="1"/>
  <c r="I3339" i="1"/>
  <c r="Q3326" i="1"/>
  <c r="R3326" i="1" s="1"/>
  <c r="T3327" i="1"/>
  <c r="J3327" i="1"/>
  <c r="K3327" i="1" s="1"/>
  <c r="L3327" i="1" s="1"/>
  <c r="M3327" i="1" s="1"/>
  <c r="S3327" i="1"/>
  <c r="G3327" i="1"/>
  <c r="D3328" i="1" l="1"/>
  <c r="E3328" i="1" s="1"/>
  <c r="F3329" i="1" s="1"/>
  <c r="O3328" i="1"/>
  <c r="G3328" i="1"/>
  <c r="H3328" i="1" s="1"/>
  <c r="H3327" i="1"/>
  <c r="N3327" i="1" s="1"/>
  <c r="A3329" i="1"/>
  <c r="C3259" i="1"/>
  <c r="P3258" i="1"/>
  <c r="B3258" i="1" s="1"/>
  <c r="I3340" i="1"/>
  <c r="J3328" i="1"/>
  <c r="K3328" i="1" s="1"/>
  <c r="L3328" i="1" s="1"/>
  <c r="M3328" i="1" s="1"/>
  <c r="S3328" i="1"/>
  <c r="T3328" i="1"/>
  <c r="Q3327" i="1"/>
  <c r="R3327" i="1" s="1"/>
  <c r="D3329" i="1" l="1"/>
  <c r="E3329" i="1" s="1"/>
  <c r="F3330" i="1" s="1"/>
  <c r="O3329" i="1"/>
  <c r="G3329" i="1"/>
  <c r="H3329" i="1" s="1"/>
  <c r="N3328" i="1"/>
  <c r="I3341" i="1"/>
  <c r="C3260" i="1"/>
  <c r="P3259" i="1"/>
  <c r="B3259" i="1" s="1"/>
  <c r="Q3328" i="1"/>
  <c r="R3328" i="1" s="1"/>
  <c r="T3329" i="1"/>
  <c r="S3329" i="1"/>
  <c r="J3329" i="1"/>
  <c r="K3329" i="1" s="1"/>
  <c r="L3329" i="1" s="1"/>
  <c r="M3329" i="1" s="1"/>
  <c r="A3330" i="1"/>
  <c r="D3330" i="1" l="1"/>
  <c r="E3330" i="1" s="1"/>
  <c r="F3331" i="1" s="1"/>
  <c r="O3330" i="1"/>
  <c r="G3330" i="1"/>
  <c r="H3330" i="1" s="1"/>
  <c r="N3329" i="1"/>
  <c r="A3331" i="1"/>
  <c r="C3261" i="1"/>
  <c r="P3260" i="1"/>
  <c r="B3260" i="1" s="1"/>
  <c r="I3342" i="1"/>
  <c r="T3330" i="1"/>
  <c r="S3330" i="1"/>
  <c r="J3330" i="1"/>
  <c r="K3330" i="1" s="1"/>
  <c r="L3330" i="1" s="1"/>
  <c r="M3330" i="1" s="1"/>
  <c r="Q3329" i="1"/>
  <c r="R3329" i="1" s="1"/>
  <c r="D3331" i="1" l="1"/>
  <c r="E3331" i="1" s="1"/>
  <c r="F3332" i="1" s="1"/>
  <c r="O3331" i="1"/>
  <c r="J3331" i="1"/>
  <c r="K3331" i="1" s="1"/>
  <c r="L3331" i="1" s="1"/>
  <c r="M3331" i="1" s="1"/>
  <c r="S3331" i="1"/>
  <c r="Q3330" i="1"/>
  <c r="R3330" i="1" s="1"/>
  <c r="T3331" i="1"/>
  <c r="N3330" i="1"/>
  <c r="G3331" i="1"/>
  <c r="I3343" i="1"/>
  <c r="C3262" i="1"/>
  <c r="P3261" i="1"/>
  <c r="A3332" i="1"/>
  <c r="D3332" i="1" l="1"/>
  <c r="E3332" i="1" s="1"/>
  <c r="F3333" i="1" s="1"/>
  <c r="O3332" i="1"/>
  <c r="B3261" i="1"/>
  <c r="I3344" i="1"/>
  <c r="G3332" i="1"/>
  <c r="A3333" i="1"/>
  <c r="S3332" i="1"/>
  <c r="T3332" i="1"/>
  <c r="J3332" i="1"/>
  <c r="K3332" i="1" s="1"/>
  <c r="L3332" i="1" s="1"/>
  <c r="M3332" i="1" s="1"/>
  <c r="Q3331" i="1"/>
  <c r="R3331" i="1" s="1"/>
  <c r="C3263" i="1"/>
  <c r="P3262" i="1"/>
  <c r="B3262" i="1" s="1"/>
  <c r="H3331" i="1"/>
  <c r="N3331" i="1" s="1"/>
  <c r="D3333" i="1" l="1"/>
  <c r="E3333" i="1" s="1"/>
  <c r="F3334" i="1" s="1"/>
  <c r="O3333" i="1"/>
  <c r="G3333" i="1"/>
  <c r="H3333" i="1" s="1"/>
  <c r="H3332" i="1"/>
  <c r="N3332" i="1" s="1"/>
  <c r="C3264" i="1"/>
  <c r="P3263" i="1"/>
  <c r="B3263" i="1" s="1"/>
  <c r="T3333" i="1"/>
  <c r="S3333" i="1"/>
  <c r="Q3332" i="1"/>
  <c r="R3332" i="1" s="1"/>
  <c r="J3333" i="1"/>
  <c r="K3333" i="1" s="1"/>
  <c r="L3333" i="1" s="1"/>
  <c r="M3333" i="1" s="1"/>
  <c r="A3334" i="1"/>
  <c r="I3345" i="1"/>
  <c r="D3334" i="1" l="1"/>
  <c r="E3334" i="1" s="1"/>
  <c r="F3335" i="1" s="1"/>
  <c r="O3334" i="1"/>
  <c r="N3333" i="1"/>
  <c r="C3265" i="1"/>
  <c r="P3264" i="1"/>
  <c r="B3264" i="1" s="1"/>
  <c r="A3335" i="1"/>
  <c r="I3346" i="1"/>
  <c r="Q3333" i="1"/>
  <c r="R3333" i="1" s="1"/>
  <c r="T3334" i="1"/>
  <c r="S3334" i="1"/>
  <c r="J3334" i="1"/>
  <c r="K3334" i="1" s="1"/>
  <c r="L3334" i="1" s="1"/>
  <c r="M3334" i="1" s="1"/>
  <c r="G3334" i="1"/>
  <c r="H3334" i="1" s="1"/>
  <c r="D3335" i="1" l="1"/>
  <c r="E3335" i="1" s="1"/>
  <c r="F3336" i="1" s="1"/>
  <c r="O3335" i="1"/>
  <c r="N3334" i="1"/>
  <c r="I3347" i="1"/>
  <c r="C3266" i="1"/>
  <c r="P3265" i="1"/>
  <c r="B3265" i="1" s="1"/>
  <c r="T3335" i="1"/>
  <c r="J3335" i="1"/>
  <c r="K3335" i="1" s="1"/>
  <c r="L3335" i="1" s="1"/>
  <c r="M3335" i="1" s="1"/>
  <c r="S3335" i="1"/>
  <c r="Q3334" i="1"/>
  <c r="R3334" i="1" s="1"/>
  <c r="G3335" i="1"/>
  <c r="A3336" i="1"/>
  <c r="D3336" i="1" l="1"/>
  <c r="E3336" i="1" s="1"/>
  <c r="F3337" i="1" s="1"/>
  <c r="O3336" i="1"/>
  <c r="Q3335" i="1"/>
  <c r="R3335" i="1" s="1"/>
  <c r="S3336" i="1"/>
  <c r="T3336" i="1"/>
  <c r="J3336" i="1"/>
  <c r="K3336" i="1" s="1"/>
  <c r="L3336" i="1" s="1"/>
  <c r="M3336" i="1" s="1"/>
  <c r="A3337" i="1"/>
  <c r="G3336" i="1"/>
  <c r="H3336" i="1" s="1"/>
  <c r="I3348" i="1"/>
  <c r="H3335" i="1"/>
  <c r="N3335" i="1" s="1"/>
  <c r="C3267" i="1"/>
  <c r="P3266" i="1"/>
  <c r="B3266" i="1" s="1"/>
  <c r="D3337" i="1" l="1"/>
  <c r="E3337" i="1" s="1"/>
  <c r="F3338" i="1" s="1"/>
  <c r="O3337" i="1"/>
  <c r="J3337" i="1"/>
  <c r="K3337" i="1" s="1"/>
  <c r="L3337" i="1" s="1"/>
  <c r="M3337" i="1" s="1"/>
  <c r="Q3336" i="1"/>
  <c r="R3336" i="1" s="1"/>
  <c r="T3337" i="1"/>
  <c r="S3337" i="1"/>
  <c r="C3268" i="1"/>
  <c r="P3267" i="1"/>
  <c r="B3267" i="1" s="1"/>
  <c r="I3349" i="1"/>
  <c r="G3337" i="1"/>
  <c r="N3336" i="1"/>
  <c r="A3338" i="1"/>
  <c r="D3338" i="1" l="1"/>
  <c r="E3338" i="1" s="1"/>
  <c r="F3339" i="1" s="1"/>
  <c r="O3338" i="1"/>
  <c r="I3350" i="1"/>
  <c r="A3339" i="1"/>
  <c r="G3338" i="1"/>
  <c r="C3269" i="1"/>
  <c r="P3268" i="1"/>
  <c r="B3268" i="1" s="1"/>
  <c r="S3338" i="1"/>
  <c r="Q3337" i="1"/>
  <c r="R3337" i="1" s="1"/>
  <c r="J3338" i="1"/>
  <c r="K3338" i="1" s="1"/>
  <c r="L3338" i="1" s="1"/>
  <c r="M3338" i="1" s="1"/>
  <c r="T3338" i="1"/>
  <c r="H3337" i="1"/>
  <c r="N3337" i="1" s="1"/>
  <c r="D3339" i="1" l="1"/>
  <c r="E3339" i="1" s="1"/>
  <c r="F3340" i="1" s="1"/>
  <c r="O3339" i="1"/>
  <c r="G3339" i="1"/>
  <c r="H3339" i="1" s="1"/>
  <c r="H3338" i="1"/>
  <c r="N3338" i="1" s="1"/>
  <c r="C3270" i="1"/>
  <c r="P3269" i="1"/>
  <c r="B3269" i="1" s="1"/>
  <c r="A3340" i="1"/>
  <c r="I3351" i="1"/>
  <c r="T3339" i="1"/>
  <c r="J3339" i="1"/>
  <c r="K3339" i="1" s="1"/>
  <c r="L3339" i="1" s="1"/>
  <c r="M3339" i="1" s="1"/>
  <c r="S3339" i="1"/>
  <c r="Q3338" i="1"/>
  <c r="R3338" i="1" s="1"/>
  <c r="D3340" i="1" l="1"/>
  <c r="E3340" i="1" s="1"/>
  <c r="F3341" i="1" s="1"/>
  <c r="O3340" i="1"/>
  <c r="N3339" i="1"/>
  <c r="Q3339" i="1"/>
  <c r="R3339" i="1" s="1"/>
  <c r="T3340" i="1"/>
  <c r="J3340" i="1"/>
  <c r="K3340" i="1" s="1"/>
  <c r="L3340" i="1" s="1"/>
  <c r="M3340" i="1" s="1"/>
  <c r="S3340" i="1"/>
  <c r="I3352" i="1"/>
  <c r="G3340" i="1"/>
  <c r="A3341" i="1"/>
  <c r="C3271" i="1"/>
  <c r="P3270" i="1"/>
  <c r="B3270" i="1" s="1"/>
  <c r="D3341" i="1" l="1"/>
  <c r="E3341" i="1" s="1"/>
  <c r="F3342" i="1" s="1"/>
  <c r="O3341" i="1"/>
  <c r="I3353" i="1"/>
  <c r="G3341" i="1"/>
  <c r="H3340" i="1"/>
  <c r="N3340" i="1" s="1"/>
  <c r="C3272" i="1"/>
  <c r="P3271" i="1"/>
  <c r="B3271" i="1" s="1"/>
  <c r="A3342" i="1"/>
  <c r="J3341" i="1"/>
  <c r="K3341" i="1" s="1"/>
  <c r="L3341" i="1" s="1"/>
  <c r="M3341" i="1" s="1"/>
  <c r="S3341" i="1"/>
  <c r="Q3340" i="1"/>
  <c r="R3340" i="1" s="1"/>
  <c r="T3341" i="1"/>
  <c r="D3342" i="1" l="1"/>
  <c r="E3342" i="1" s="1"/>
  <c r="F3343" i="1" s="1"/>
  <c r="O3342" i="1"/>
  <c r="S3342" i="1"/>
  <c r="Q3341" i="1"/>
  <c r="R3341" i="1" s="1"/>
  <c r="J3342" i="1"/>
  <c r="K3342" i="1" s="1"/>
  <c r="L3342" i="1" s="1"/>
  <c r="M3342" i="1" s="1"/>
  <c r="T3342" i="1"/>
  <c r="G3342" i="1"/>
  <c r="H3342" i="1" s="1"/>
  <c r="A3343" i="1"/>
  <c r="H3341" i="1"/>
  <c r="N3341" i="1" s="1"/>
  <c r="C3273" i="1"/>
  <c r="P3272" i="1"/>
  <c r="B3272" i="1" s="1"/>
  <c r="I3354" i="1"/>
  <c r="D3343" i="1" l="1"/>
  <c r="E3343" i="1" s="1"/>
  <c r="F3344" i="1" s="1"/>
  <c r="O3343" i="1"/>
  <c r="I3355" i="1"/>
  <c r="N3342" i="1"/>
  <c r="C3274" i="1"/>
  <c r="P3273" i="1"/>
  <c r="B3273" i="1" s="1"/>
  <c r="A3344" i="1"/>
  <c r="J3343" i="1"/>
  <c r="K3343" i="1" s="1"/>
  <c r="L3343" i="1" s="1"/>
  <c r="M3343" i="1" s="1"/>
  <c r="Q3342" i="1"/>
  <c r="R3342" i="1" s="1"/>
  <c r="S3343" i="1"/>
  <c r="T3343" i="1"/>
  <c r="G3343" i="1"/>
  <c r="D3344" i="1" l="1"/>
  <c r="E3344" i="1" s="1"/>
  <c r="F3345" i="1" s="1"/>
  <c r="O3344" i="1"/>
  <c r="G3344" i="1"/>
  <c r="H3344" i="1" s="1"/>
  <c r="H3343" i="1"/>
  <c r="N3343" i="1" s="1"/>
  <c r="C3275" i="1"/>
  <c r="P3274" i="1"/>
  <c r="B3274" i="1" s="1"/>
  <c r="A3345" i="1"/>
  <c r="J3344" i="1"/>
  <c r="K3344" i="1" s="1"/>
  <c r="L3344" i="1" s="1"/>
  <c r="M3344" i="1" s="1"/>
  <c r="S3344" i="1"/>
  <c r="Q3343" i="1"/>
  <c r="R3343" i="1" s="1"/>
  <c r="T3344" i="1"/>
  <c r="I3356" i="1"/>
  <c r="D3345" i="1" l="1"/>
  <c r="E3345" i="1" s="1"/>
  <c r="F3346" i="1" s="1"/>
  <c r="O3345" i="1"/>
  <c r="G3345" i="1"/>
  <c r="H3345" i="1" s="1"/>
  <c r="N3344" i="1"/>
  <c r="I3357" i="1"/>
  <c r="C3276" i="1"/>
  <c r="P3275" i="1"/>
  <c r="B3275" i="1" s="1"/>
  <c r="A3346" i="1"/>
  <c r="Q3344" i="1"/>
  <c r="R3344" i="1" s="1"/>
  <c r="S3345" i="1"/>
  <c r="T3345" i="1"/>
  <c r="J3345" i="1"/>
  <c r="K3345" i="1" s="1"/>
  <c r="L3345" i="1" s="1"/>
  <c r="M3345" i="1" s="1"/>
  <c r="D3346" i="1" l="1"/>
  <c r="E3346" i="1" s="1"/>
  <c r="F3347" i="1" s="1"/>
  <c r="O3346" i="1"/>
  <c r="N3345" i="1"/>
  <c r="A3347" i="1"/>
  <c r="C3277" i="1"/>
  <c r="P3276" i="1"/>
  <c r="B3276" i="1" s="1"/>
  <c r="I3358" i="1"/>
  <c r="T3346" i="1"/>
  <c r="S3346" i="1"/>
  <c r="Q3345" i="1"/>
  <c r="R3345" i="1" s="1"/>
  <c r="J3346" i="1"/>
  <c r="K3346" i="1" s="1"/>
  <c r="L3346" i="1" s="1"/>
  <c r="M3346" i="1" s="1"/>
  <c r="G3346" i="1"/>
  <c r="H3346" i="1" s="1"/>
  <c r="D3347" i="1" l="1"/>
  <c r="E3347" i="1" s="1"/>
  <c r="F3348" i="1" s="1"/>
  <c r="O3347" i="1"/>
  <c r="G3347" i="1"/>
  <c r="H3347" i="1" s="1"/>
  <c r="I3359" i="1"/>
  <c r="N3346" i="1"/>
  <c r="C3278" i="1"/>
  <c r="P3277" i="1"/>
  <c r="B3277" i="1" s="1"/>
  <c r="Q3346" i="1"/>
  <c r="R3346" i="1" s="1"/>
  <c r="J3347" i="1"/>
  <c r="K3347" i="1" s="1"/>
  <c r="L3347" i="1" s="1"/>
  <c r="M3347" i="1" s="1"/>
  <c r="S3347" i="1"/>
  <c r="T3347" i="1"/>
  <c r="A3348" i="1"/>
  <c r="D3348" i="1" l="1"/>
  <c r="E3348" i="1" s="1"/>
  <c r="F3349" i="1" s="1"/>
  <c r="O3348" i="1"/>
  <c r="G3348" i="1"/>
  <c r="H3348" i="1" s="1"/>
  <c r="N3347" i="1"/>
  <c r="A3349" i="1"/>
  <c r="I3360" i="1"/>
  <c r="J3348" i="1"/>
  <c r="K3348" i="1" s="1"/>
  <c r="L3348" i="1" s="1"/>
  <c r="M3348" i="1" s="1"/>
  <c r="S3348" i="1"/>
  <c r="T3348" i="1"/>
  <c r="Q3347" i="1"/>
  <c r="R3347" i="1" s="1"/>
  <c r="C3279" i="1"/>
  <c r="P3278" i="1"/>
  <c r="B3278" i="1" s="1"/>
  <c r="D3349" i="1" l="1"/>
  <c r="E3349" i="1" s="1"/>
  <c r="F3350" i="1" s="1"/>
  <c r="O3349" i="1"/>
  <c r="C3280" i="1"/>
  <c r="P3279" i="1"/>
  <c r="B3279" i="1" s="1"/>
  <c r="A3350" i="1"/>
  <c r="N3348" i="1"/>
  <c r="I3361" i="1"/>
  <c r="Q3348" i="1"/>
  <c r="R3348" i="1" s="1"/>
  <c r="S3349" i="1"/>
  <c r="T3349" i="1"/>
  <c r="J3349" i="1"/>
  <c r="K3349" i="1" s="1"/>
  <c r="L3349" i="1" s="1"/>
  <c r="M3349" i="1" s="1"/>
  <c r="G3349" i="1"/>
  <c r="D3350" i="1" l="1"/>
  <c r="E3350" i="1" s="1"/>
  <c r="F3351" i="1" s="1"/>
  <c r="O3350" i="1"/>
  <c r="G3350" i="1"/>
  <c r="H3350" i="1" s="1"/>
  <c r="I3362" i="1"/>
  <c r="T3350" i="1"/>
  <c r="S3350" i="1"/>
  <c r="Q3349" i="1"/>
  <c r="R3349" i="1" s="1"/>
  <c r="J3350" i="1"/>
  <c r="K3350" i="1" s="1"/>
  <c r="L3350" i="1" s="1"/>
  <c r="M3350" i="1" s="1"/>
  <c r="H3349" i="1"/>
  <c r="N3349" i="1" s="1"/>
  <c r="A3351" i="1"/>
  <c r="C3281" i="1"/>
  <c r="P3280" i="1"/>
  <c r="B3280" i="1" s="1"/>
  <c r="D3351" i="1" l="1"/>
  <c r="E3351" i="1" s="1"/>
  <c r="F3352" i="1" s="1"/>
  <c r="O3351" i="1"/>
  <c r="G3351" i="1"/>
  <c r="H3351" i="1" s="1"/>
  <c r="N3350" i="1"/>
  <c r="C3282" i="1"/>
  <c r="P3281" i="1"/>
  <c r="B3281" i="1" s="1"/>
  <c r="Q3350" i="1"/>
  <c r="R3350" i="1" s="1"/>
  <c r="S3351" i="1"/>
  <c r="J3351" i="1"/>
  <c r="K3351" i="1" s="1"/>
  <c r="L3351" i="1" s="1"/>
  <c r="M3351" i="1" s="1"/>
  <c r="T3351" i="1"/>
  <c r="A3352" i="1"/>
  <c r="I3363" i="1"/>
  <c r="D3352" i="1" l="1"/>
  <c r="E3352" i="1" s="1"/>
  <c r="F3353" i="1" s="1"/>
  <c r="O3352" i="1"/>
  <c r="N3351" i="1"/>
  <c r="C3283" i="1"/>
  <c r="P3282" i="1"/>
  <c r="B3282" i="1" s="1"/>
  <c r="I3364" i="1"/>
  <c r="A3353" i="1"/>
  <c r="T3352" i="1"/>
  <c r="Q3351" i="1"/>
  <c r="R3351" i="1" s="1"/>
  <c r="J3352" i="1"/>
  <c r="K3352" i="1" s="1"/>
  <c r="L3352" i="1" s="1"/>
  <c r="M3352" i="1" s="1"/>
  <c r="S3352" i="1"/>
  <c r="G3352" i="1"/>
  <c r="D3353" i="1" l="1"/>
  <c r="E3353" i="1" s="1"/>
  <c r="F3354" i="1" s="1"/>
  <c r="O3353" i="1"/>
  <c r="G3353" i="1"/>
  <c r="H3353" i="1" s="1"/>
  <c r="J3353" i="1"/>
  <c r="K3353" i="1" s="1"/>
  <c r="L3353" i="1" s="1"/>
  <c r="M3353" i="1" s="1"/>
  <c r="Q3352" i="1"/>
  <c r="R3352" i="1" s="1"/>
  <c r="T3353" i="1"/>
  <c r="S3353" i="1"/>
  <c r="C3284" i="1"/>
  <c r="P3283" i="1"/>
  <c r="B3283" i="1" s="1"/>
  <c r="I3365" i="1"/>
  <c r="H3352" i="1"/>
  <c r="N3352" i="1" s="1"/>
  <c r="A3354" i="1"/>
  <c r="D3354" i="1" l="1"/>
  <c r="E3354" i="1" s="1"/>
  <c r="F3355" i="1" s="1"/>
  <c r="O3354" i="1"/>
  <c r="N3353" i="1"/>
  <c r="A3355" i="1"/>
  <c r="T3354" i="1"/>
  <c r="J3354" i="1"/>
  <c r="K3354" i="1" s="1"/>
  <c r="L3354" i="1" s="1"/>
  <c r="M3354" i="1" s="1"/>
  <c r="S3354" i="1"/>
  <c r="Q3353" i="1"/>
  <c r="R3353" i="1" s="1"/>
  <c r="G3354" i="1"/>
  <c r="C3285" i="1"/>
  <c r="P3284" i="1"/>
  <c r="B3284" i="1" s="1"/>
  <c r="I3366" i="1"/>
  <c r="D3355" i="1" l="1"/>
  <c r="E3355" i="1" s="1"/>
  <c r="F3356" i="1" s="1"/>
  <c r="O3355" i="1"/>
  <c r="G3355" i="1"/>
  <c r="H3355" i="1" s="1"/>
  <c r="A3356" i="1"/>
  <c r="H3354" i="1"/>
  <c r="N3354" i="1" s="1"/>
  <c r="C3286" i="1"/>
  <c r="P3285" i="1"/>
  <c r="B3285" i="1" s="1"/>
  <c r="I3367" i="1"/>
  <c r="T3355" i="1"/>
  <c r="S3355" i="1"/>
  <c r="Q3354" i="1"/>
  <c r="R3354" i="1" s="1"/>
  <c r="J3355" i="1"/>
  <c r="K3355" i="1" s="1"/>
  <c r="L3355" i="1" s="1"/>
  <c r="M3355" i="1" s="1"/>
  <c r="D3356" i="1" l="1"/>
  <c r="E3356" i="1" s="1"/>
  <c r="F3357" i="1" s="1"/>
  <c r="O3356" i="1"/>
  <c r="G3356" i="1"/>
  <c r="H3356" i="1" s="1"/>
  <c r="N3355" i="1"/>
  <c r="C3287" i="1"/>
  <c r="P3286" i="1"/>
  <c r="B3286" i="1" s="1"/>
  <c r="I3368" i="1"/>
  <c r="Q3355" i="1"/>
  <c r="R3355" i="1" s="1"/>
  <c r="T3356" i="1"/>
  <c r="S3356" i="1"/>
  <c r="J3356" i="1"/>
  <c r="K3356" i="1" s="1"/>
  <c r="L3356" i="1" s="1"/>
  <c r="M3356" i="1" s="1"/>
  <c r="A3357" i="1"/>
  <c r="D3357" i="1" l="1"/>
  <c r="E3357" i="1" s="1"/>
  <c r="F3358" i="1" s="1"/>
  <c r="O3357" i="1"/>
  <c r="N3356" i="1"/>
  <c r="J3357" i="1"/>
  <c r="K3357" i="1" s="1"/>
  <c r="L3357" i="1" s="1"/>
  <c r="M3357" i="1" s="1"/>
  <c r="T3357" i="1"/>
  <c r="S3357" i="1"/>
  <c r="Q3356" i="1"/>
  <c r="R3356" i="1" s="1"/>
  <c r="G3357" i="1"/>
  <c r="A3358" i="1"/>
  <c r="C3288" i="1"/>
  <c r="P3287" i="1"/>
  <c r="B3287" i="1" s="1"/>
  <c r="I3369" i="1"/>
  <c r="D3358" i="1" l="1"/>
  <c r="E3358" i="1" s="1"/>
  <c r="F3359" i="1" s="1"/>
  <c r="O3358" i="1"/>
  <c r="Q3357" i="1"/>
  <c r="R3357" i="1" s="1"/>
  <c r="T3358" i="1"/>
  <c r="S3358" i="1"/>
  <c r="J3358" i="1"/>
  <c r="K3358" i="1" s="1"/>
  <c r="L3358" i="1" s="1"/>
  <c r="M3358" i="1" s="1"/>
  <c r="G3358" i="1"/>
  <c r="H3358" i="1" s="1"/>
  <c r="H3357" i="1"/>
  <c r="N3357" i="1" s="1"/>
  <c r="I3370" i="1"/>
  <c r="C3289" i="1"/>
  <c r="P3288" i="1"/>
  <c r="B3288" i="1" s="1"/>
  <c r="A3359" i="1"/>
  <c r="D3359" i="1" l="1"/>
  <c r="E3359" i="1" s="1"/>
  <c r="F3360" i="1" s="1"/>
  <c r="O3359" i="1"/>
  <c r="I3371" i="1"/>
  <c r="A3360" i="1"/>
  <c r="T3359" i="1"/>
  <c r="Q3358" i="1"/>
  <c r="R3358" i="1" s="1"/>
  <c r="S3359" i="1"/>
  <c r="J3359" i="1"/>
  <c r="K3359" i="1" s="1"/>
  <c r="L3359" i="1" s="1"/>
  <c r="M3359" i="1" s="1"/>
  <c r="C3290" i="1"/>
  <c r="P3289" i="1"/>
  <c r="B3289" i="1" s="1"/>
  <c r="N3358" i="1"/>
  <c r="G3359" i="1"/>
  <c r="H3359" i="1" s="1"/>
  <c r="D3360" i="1" l="1"/>
  <c r="E3360" i="1" s="1"/>
  <c r="F3361" i="1" s="1"/>
  <c r="O3360" i="1"/>
  <c r="Q3359" i="1"/>
  <c r="R3359" i="1" s="1"/>
  <c r="S3360" i="1"/>
  <c r="J3360" i="1"/>
  <c r="K3360" i="1" s="1"/>
  <c r="L3360" i="1" s="1"/>
  <c r="M3360" i="1" s="1"/>
  <c r="T3360" i="1"/>
  <c r="N3359" i="1"/>
  <c r="I3372" i="1"/>
  <c r="G3360" i="1"/>
  <c r="C3291" i="1"/>
  <c r="P3290" i="1"/>
  <c r="B3290" i="1" s="1"/>
  <c r="A3361" i="1"/>
  <c r="D3361" i="1" l="1"/>
  <c r="E3361" i="1" s="1"/>
  <c r="F3362" i="1" s="1"/>
  <c r="O3361" i="1"/>
  <c r="I3373" i="1"/>
  <c r="C3292" i="1"/>
  <c r="P3291" i="1"/>
  <c r="B3291" i="1" s="1"/>
  <c r="G3361" i="1"/>
  <c r="H3361" i="1" s="1"/>
  <c r="A3362" i="1"/>
  <c r="S3361" i="1"/>
  <c r="T3361" i="1"/>
  <c r="Q3360" i="1"/>
  <c r="R3360" i="1" s="1"/>
  <c r="J3361" i="1"/>
  <c r="K3361" i="1" s="1"/>
  <c r="L3361" i="1" s="1"/>
  <c r="M3361" i="1" s="1"/>
  <c r="H3360" i="1"/>
  <c r="N3360" i="1" s="1"/>
  <c r="D3362" i="1" l="1"/>
  <c r="E3362" i="1" s="1"/>
  <c r="F3363" i="1" s="1"/>
  <c r="O3362" i="1"/>
  <c r="Q3361" i="1"/>
  <c r="R3361" i="1" s="1"/>
  <c r="T3362" i="1"/>
  <c r="S3362" i="1"/>
  <c r="J3362" i="1"/>
  <c r="K3362" i="1" s="1"/>
  <c r="L3362" i="1" s="1"/>
  <c r="M3362" i="1" s="1"/>
  <c r="C3293" i="1"/>
  <c r="P3292" i="1"/>
  <c r="A3363" i="1"/>
  <c r="N3361" i="1"/>
  <c r="G3362" i="1"/>
  <c r="I3374" i="1"/>
  <c r="D3363" i="1" l="1"/>
  <c r="E3363" i="1" s="1"/>
  <c r="F3364" i="1" s="1"/>
  <c r="O3363" i="1"/>
  <c r="B3292" i="1"/>
  <c r="A3364" i="1"/>
  <c r="G3363" i="1"/>
  <c r="H3363" i="1" s="1"/>
  <c r="I3375" i="1"/>
  <c r="Q3362" i="1"/>
  <c r="R3362" i="1" s="1"/>
  <c r="T3363" i="1"/>
  <c r="S3363" i="1"/>
  <c r="J3363" i="1"/>
  <c r="K3363" i="1" s="1"/>
  <c r="L3363" i="1" s="1"/>
  <c r="M3363" i="1" s="1"/>
  <c r="H3362" i="1"/>
  <c r="N3362" i="1" s="1"/>
  <c r="C3294" i="1"/>
  <c r="P3293" i="1"/>
  <c r="B3293" i="1" s="1"/>
  <c r="D3364" i="1" l="1"/>
  <c r="E3364" i="1" s="1"/>
  <c r="F3365" i="1" s="1"/>
  <c r="O3364" i="1"/>
  <c r="C3295" i="1"/>
  <c r="P3294" i="1"/>
  <c r="B3294" i="1" s="1"/>
  <c r="G3364" i="1"/>
  <c r="J3364" i="1"/>
  <c r="K3364" i="1" s="1"/>
  <c r="L3364" i="1" s="1"/>
  <c r="M3364" i="1" s="1"/>
  <c r="Q3363" i="1"/>
  <c r="R3363" i="1" s="1"/>
  <c r="T3364" i="1"/>
  <c r="S3364" i="1"/>
  <c r="N3363" i="1"/>
  <c r="I3376" i="1"/>
  <c r="A3365" i="1"/>
  <c r="D3365" i="1" l="1"/>
  <c r="E3365" i="1" s="1"/>
  <c r="F3366" i="1" s="1"/>
  <c r="O3365" i="1"/>
  <c r="T3365" i="1"/>
  <c r="J3365" i="1"/>
  <c r="K3365" i="1" s="1"/>
  <c r="L3365" i="1" s="1"/>
  <c r="M3365" i="1" s="1"/>
  <c r="S3365" i="1"/>
  <c r="Q3364" i="1"/>
  <c r="R3364" i="1" s="1"/>
  <c r="I3377" i="1"/>
  <c r="G3365" i="1"/>
  <c r="H3365" i="1" s="1"/>
  <c r="A3366" i="1"/>
  <c r="C3296" i="1"/>
  <c r="P3295" i="1"/>
  <c r="B3295" i="1" s="1"/>
  <c r="H3364" i="1"/>
  <c r="N3364" i="1" s="1"/>
  <c r="D3366" i="1" l="1"/>
  <c r="E3366" i="1" s="1"/>
  <c r="F3367" i="1" s="1"/>
  <c r="O3366" i="1"/>
  <c r="N3365" i="1"/>
  <c r="J3366" i="1"/>
  <c r="K3366" i="1" s="1"/>
  <c r="L3366" i="1" s="1"/>
  <c r="M3366" i="1" s="1"/>
  <c r="Q3365" i="1"/>
  <c r="R3365" i="1" s="1"/>
  <c r="S3366" i="1"/>
  <c r="T3366" i="1"/>
  <c r="G3366" i="1"/>
  <c r="C3297" i="1"/>
  <c r="P3296" i="1"/>
  <c r="B3296" i="1" s="1"/>
  <c r="A3367" i="1"/>
  <c r="I3378" i="1"/>
  <c r="D3367" i="1" l="1"/>
  <c r="E3367" i="1" s="1"/>
  <c r="F3368" i="1" s="1"/>
  <c r="O3367" i="1"/>
  <c r="C3298" i="1"/>
  <c r="P3297" i="1"/>
  <c r="B3297" i="1" s="1"/>
  <c r="G3367" i="1"/>
  <c r="H3367" i="1" s="1"/>
  <c r="H3366" i="1"/>
  <c r="N3366" i="1" s="1"/>
  <c r="S3367" i="1"/>
  <c r="T3367" i="1"/>
  <c r="Q3366" i="1"/>
  <c r="R3366" i="1" s="1"/>
  <c r="J3367" i="1"/>
  <c r="K3367" i="1" s="1"/>
  <c r="L3367" i="1" s="1"/>
  <c r="M3367" i="1" s="1"/>
  <c r="I3379" i="1"/>
  <c r="A3368" i="1"/>
  <c r="D3368" i="1" l="1"/>
  <c r="E3368" i="1" s="1"/>
  <c r="F3369" i="1" s="1"/>
  <c r="O3368" i="1"/>
  <c r="S3368" i="1"/>
  <c r="Q3367" i="1"/>
  <c r="R3367" i="1" s="1"/>
  <c r="T3368" i="1"/>
  <c r="J3368" i="1"/>
  <c r="K3368" i="1" s="1"/>
  <c r="L3368" i="1" s="1"/>
  <c r="M3368" i="1" s="1"/>
  <c r="N3367" i="1"/>
  <c r="G3368" i="1"/>
  <c r="H3368" i="1" s="1"/>
  <c r="A3369" i="1"/>
  <c r="I3380" i="1"/>
  <c r="C3299" i="1"/>
  <c r="P3298" i="1"/>
  <c r="B3298" i="1" s="1"/>
  <c r="D3369" i="1" l="1"/>
  <c r="E3369" i="1" s="1"/>
  <c r="F3370" i="1" s="1"/>
  <c r="O3369" i="1"/>
  <c r="A3370" i="1"/>
  <c r="C3300" i="1"/>
  <c r="P3299" i="1"/>
  <c r="B3299" i="1" s="1"/>
  <c r="I3381" i="1"/>
  <c r="N3368" i="1"/>
  <c r="G3369" i="1"/>
  <c r="T3369" i="1"/>
  <c r="J3369" i="1"/>
  <c r="K3369" i="1" s="1"/>
  <c r="L3369" i="1" s="1"/>
  <c r="M3369" i="1" s="1"/>
  <c r="S3369" i="1"/>
  <c r="Q3368" i="1"/>
  <c r="R3368" i="1" s="1"/>
  <c r="D3370" i="1" l="1"/>
  <c r="E3370" i="1" s="1"/>
  <c r="F3371" i="1" s="1"/>
  <c r="O3370" i="1"/>
  <c r="S3370" i="1"/>
  <c r="J3370" i="1"/>
  <c r="K3370" i="1" s="1"/>
  <c r="L3370" i="1" s="1"/>
  <c r="M3370" i="1" s="1"/>
  <c r="Q3369" i="1"/>
  <c r="R3369" i="1" s="1"/>
  <c r="T3370" i="1"/>
  <c r="G3370" i="1"/>
  <c r="C3301" i="1"/>
  <c r="P3300" i="1"/>
  <c r="B3300" i="1" s="1"/>
  <c r="I3382" i="1"/>
  <c r="A3371" i="1"/>
  <c r="H3369" i="1"/>
  <c r="N3369" i="1" s="1"/>
  <c r="D3371" i="1" l="1"/>
  <c r="E3371" i="1" s="1"/>
  <c r="F3372" i="1" s="1"/>
  <c r="O3371" i="1"/>
  <c r="A3372" i="1"/>
  <c r="C3302" i="1"/>
  <c r="P3301" i="1"/>
  <c r="B3301" i="1" s="1"/>
  <c r="Q3370" i="1"/>
  <c r="R3370" i="1" s="1"/>
  <c r="S3371" i="1"/>
  <c r="T3371" i="1"/>
  <c r="J3371" i="1"/>
  <c r="K3371" i="1" s="1"/>
  <c r="L3371" i="1" s="1"/>
  <c r="M3371" i="1" s="1"/>
  <c r="I3383" i="1"/>
  <c r="G3371" i="1"/>
  <c r="H3370" i="1"/>
  <c r="N3370" i="1" s="1"/>
  <c r="D3372" i="1" l="1"/>
  <c r="E3372" i="1" s="1"/>
  <c r="F3373" i="1" s="1"/>
  <c r="O3372" i="1"/>
  <c r="G3372" i="1"/>
  <c r="H3372" i="1"/>
  <c r="I3384" i="1"/>
  <c r="C3303" i="1"/>
  <c r="P3302" i="1"/>
  <c r="B3302" i="1" s="1"/>
  <c r="G3373" i="1"/>
  <c r="A3373" i="1"/>
  <c r="Q3371" i="1"/>
  <c r="R3371" i="1" s="1"/>
  <c r="S3372" i="1"/>
  <c r="T3372" i="1"/>
  <c r="J3372" i="1"/>
  <c r="K3372" i="1" s="1"/>
  <c r="L3372" i="1" s="1"/>
  <c r="M3372" i="1" s="1"/>
  <c r="H3371" i="1"/>
  <c r="N3371" i="1" s="1"/>
  <c r="D3373" i="1" l="1"/>
  <c r="E3373" i="1" s="1"/>
  <c r="F3374" i="1" s="1"/>
  <c r="O3373" i="1"/>
  <c r="N3372" i="1"/>
  <c r="C3304" i="1"/>
  <c r="P3303" i="1"/>
  <c r="B3303" i="1" s="1"/>
  <c r="H3373" i="1"/>
  <c r="A3374" i="1"/>
  <c r="Q3372" i="1"/>
  <c r="R3372" i="1" s="1"/>
  <c r="T3373" i="1"/>
  <c r="J3373" i="1"/>
  <c r="K3373" i="1" s="1"/>
  <c r="L3373" i="1" s="1"/>
  <c r="M3373" i="1" s="1"/>
  <c r="S3373" i="1"/>
  <c r="I3385" i="1"/>
  <c r="D3374" i="1" l="1"/>
  <c r="E3374" i="1" s="1"/>
  <c r="F3375" i="1" s="1"/>
  <c r="O3374" i="1"/>
  <c r="C3305" i="1"/>
  <c r="P3304" i="1"/>
  <c r="B3304" i="1" s="1"/>
  <c r="I3386" i="1"/>
  <c r="A3375" i="1"/>
  <c r="J3374" i="1"/>
  <c r="K3374" i="1" s="1"/>
  <c r="L3374" i="1" s="1"/>
  <c r="M3374" i="1" s="1"/>
  <c r="S3374" i="1"/>
  <c r="T3374" i="1"/>
  <c r="Q3373" i="1"/>
  <c r="R3373" i="1" s="1"/>
  <c r="N3373" i="1"/>
  <c r="G3374" i="1"/>
  <c r="D3375" i="1" l="1"/>
  <c r="E3375" i="1" s="1"/>
  <c r="F3376" i="1" s="1"/>
  <c r="O3375" i="1"/>
  <c r="G3375" i="1"/>
  <c r="H3375" i="1" s="1"/>
  <c r="J3375" i="1"/>
  <c r="K3375" i="1" s="1"/>
  <c r="L3375" i="1" s="1"/>
  <c r="M3375" i="1" s="1"/>
  <c r="Q3374" i="1"/>
  <c r="R3374" i="1" s="1"/>
  <c r="T3375" i="1"/>
  <c r="S3375" i="1"/>
  <c r="C3306" i="1"/>
  <c r="P3305" i="1"/>
  <c r="B3305" i="1" s="1"/>
  <c r="A3376" i="1"/>
  <c r="I3387" i="1"/>
  <c r="H3374" i="1"/>
  <c r="N3374" i="1" s="1"/>
  <c r="D3376" i="1" l="1"/>
  <c r="E3376" i="1" s="1"/>
  <c r="F3377" i="1" s="1"/>
  <c r="O3376" i="1"/>
  <c r="N3375" i="1"/>
  <c r="C3307" i="1"/>
  <c r="P3306" i="1"/>
  <c r="B3306" i="1" s="1"/>
  <c r="T3376" i="1"/>
  <c r="S3376" i="1"/>
  <c r="Q3375" i="1"/>
  <c r="R3375" i="1" s="1"/>
  <c r="J3376" i="1"/>
  <c r="K3376" i="1" s="1"/>
  <c r="L3376" i="1" s="1"/>
  <c r="M3376" i="1" s="1"/>
  <c r="I3388" i="1"/>
  <c r="A3377" i="1"/>
  <c r="G3376" i="1"/>
  <c r="H3376" i="1" s="1"/>
  <c r="D3377" i="1" l="1"/>
  <c r="E3377" i="1" s="1"/>
  <c r="F3378" i="1" s="1"/>
  <c r="O3377" i="1"/>
  <c r="N3376" i="1"/>
  <c r="C3308" i="1"/>
  <c r="P3307" i="1"/>
  <c r="B3307" i="1" s="1"/>
  <c r="A3378" i="1"/>
  <c r="I3389" i="1"/>
  <c r="T3377" i="1"/>
  <c r="Q3376" i="1"/>
  <c r="R3376" i="1" s="1"/>
  <c r="J3377" i="1"/>
  <c r="K3377" i="1" s="1"/>
  <c r="L3377" i="1" s="1"/>
  <c r="M3377" i="1" s="1"/>
  <c r="S3377" i="1"/>
  <c r="G3377" i="1"/>
  <c r="D3378" i="1" l="1"/>
  <c r="E3378" i="1" s="1"/>
  <c r="F3379" i="1" s="1"/>
  <c r="O3378" i="1"/>
  <c r="G3378" i="1"/>
  <c r="H3378" i="1" s="1"/>
  <c r="C3309" i="1"/>
  <c r="P3308" i="1"/>
  <c r="B3308" i="1" s="1"/>
  <c r="I3390" i="1"/>
  <c r="S3378" i="1"/>
  <c r="T3378" i="1"/>
  <c r="J3378" i="1"/>
  <c r="K3378" i="1" s="1"/>
  <c r="L3378" i="1" s="1"/>
  <c r="M3378" i="1" s="1"/>
  <c r="Q3377" i="1"/>
  <c r="R3377" i="1" s="1"/>
  <c r="H3377" i="1"/>
  <c r="N3377" i="1" s="1"/>
  <c r="A3379" i="1"/>
  <c r="D3379" i="1" l="1"/>
  <c r="E3379" i="1" s="1"/>
  <c r="F3380" i="1" s="1"/>
  <c r="O3379" i="1"/>
  <c r="N3378" i="1"/>
  <c r="T3379" i="1"/>
  <c r="J3379" i="1"/>
  <c r="K3379" i="1" s="1"/>
  <c r="L3379" i="1" s="1"/>
  <c r="M3379" i="1" s="1"/>
  <c r="Q3378" i="1"/>
  <c r="R3378" i="1" s="1"/>
  <c r="S3379" i="1"/>
  <c r="G3379" i="1"/>
  <c r="H3379" i="1" s="1"/>
  <c r="A3380" i="1"/>
  <c r="C3310" i="1"/>
  <c r="P3309" i="1"/>
  <c r="B3309" i="1" s="1"/>
  <c r="I3391" i="1"/>
  <c r="D3380" i="1" l="1"/>
  <c r="E3380" i="1" s="1"/>
  <c r="F3381" i="1" s="1"/>
  <c r="O3380" i="1"/>
  <c r="A3381" i="1"/>
  <c r="I3392" i="1"/>
  <c r="C3311" i="1"/>
  <c r="P3310" i="1"/>
  <c r="B3310" i="1" s="1"/>
  <c r="N3379" i="1"/>
  <c r="Q3379" i="1"/>
  <c r="R3379" i="1" s="1"/>
  <c r="J3380" i="1"/>
  <c r="K3380" i="1" s="1"/>
  <c r="L3380" i="1" s="1"/>
  <c r="M3380" i="1" s="1"/>
  <c r="T3380" i="1"/>
  <c r="S3380" i="1"/>
  <c r="G3380" i="1"/>
  <c r="H3380" i="1" s="1"/>
  <c r="D3381" i="1" l="1"/>
  <c r="E3381" i="1" s="1"/>
  <c r="F3382" i="1" s="1"/>
  <c r="O3381" i="1"/>
  <c r="G3381" i="1"/>
  <c r="H3381" i="1" s="1"/>
  <c r="N3380" i="1"/>
  <c r="C3312" i="1"/>
  <c r="P3311" i="1"/>
  <c r="B3311" i="1" s="1"/>
  <c r="J3381" i="1"/>
  <c r="K3381" i="1" s="1"/>
  <c r="L3381" i="1" s="1"/>
  <c r="M3381" i="1" s="1"/>
  <c r="S3381" i="1"/>
  <c r="Q3380" i="1"/>
  <c r="R3380" i="1" s="1"/>
  <c r="T3381" i="1"/>
  <c r="I3393" i="1"/>
  <c r="A3382" i="1"/>
  <c r="D3382" i="1" l="1"/>
  <c r="E3382" i="1" s="1"/>
  <c r="F3383" i="1" s="1"/>
  <c r="O3382" i="1"/>
  <c r="G3382" i="1"/>
  <c r="H3382" i="1" s="1"/>
  <c r="N3381" i="1"/>
  <c r="A3383" i="1"/>
  <c r="C3313" i="1"/>
  <c r="P3312" i="1"/>
  <c r="B3312" i="1" s="1"/>
  <c r="Q3381" i="1"/>
  <c r="R3381" i="1" s="1"/>
  <c r="J3382" i="1"/>
  <c r="K3382" i="1" s="1"/>
  <c r="L3382" i="1" s="1"/>
  <c r="M3382" i="1" s="1"/>
  <c r="S3382" i="1"/>
  <c r="T3382" i="1"/>
  <c r="I3394" i="1"/>
  <c r="D3383" i="1" l="1"/>
  <c r="E3383" i="1" s="1"/>
  <c r="F3384" i="1" s="1"/>
  <c r="O3383" i="1"/>
  <c r="G3383" i="1"/>
  <c r="H3383" i="1" s="1"/>
  <c r="I3395" i="1"/>
  <c r="N3382" i="1"/>
  <c r="A3384" i="1"/>
  <c r="C3314" i="1"/>
  <c r="P3313" i="1"/>
  <c r="B3313" i="1" s="1"/>
  <c r="S3383" i="1"/>
  <c r="J3383" i="1"/>
  <c r="K3383" i="1" s="1"/>
  <c r="L3383" i="1" s="1"/>
  <c r="M3383" i="1" s="1"/>
  <c r="Q3382" i="1"/>
  <c r="R3382" i="1" s="1"/>
  <c r="T3383" i="1"/>
  <c r="D3384" i="1" l="1"/>
  <c r="E3384" i="1" s="1"/>
  <c r="F3385" i="1" s="1"/>
  <c r="O3384" i="1"/>
  <c r="N3383" i="1"/>
  <c r="Q3383" i="1"/>
  <c r="R3383" i="1" s="1"/>
  <c r="J3384" i="1"/>
  <c r="K3384" i="1" s="1"/>
  <c r="L3384" i="1" s="1"/>
  <c r="M3384" i="1" s="1"/>
  <c r="T3384" i="1"/>
  <c r="S3384" i="1"/>
  <c r="G3384" i="1"/>
  <c r="H3384" i="1" s="1"/>
  <c r="C3315" i="1"/>
  <c r="P3314" i="1"/>
  <c r="B3314" i="1" s="1"/>
  <c r="I3396" i="1"/>
  <c r="A3385" i="1"/>
  <c r="D3385" i="1" l="1"/>
  <c r="E3385" i="1" s="1"/>
  <c r="F3386" i="1" s="1"/>
  <c r="O3385" i="1"/>
  <c r="N3384" i="1"/>
  <c r="C3316" i="1"/>
  <c r="P3315" i="1"/>
  <c r="B3315" i="1" s="1"/>
  <c r="S3385" i="1"/>
  <c r="Q3384" i="1"/>
  <c r="R3384" i="1" s="1"/>
  <c r="J3385" i="1"/>
  <c r="K3385" i="1" s="1"/>
  <c r="L3385" i="1" s="1"/>
  <c r="M3385" i="1" s="1"/>
  <c r="T3385" i="1"/>
  <c r="I3397" i="1"/>
  <c r="A3386" i="1"/>
  <c r="G3385" i="1"/>
  <c r="D3386" i="1" l="1"/>
  <c r="E3386" i="1" s="1"/>
  <c r="F3387" i="1" s="1"/>
  <c r="O3386" i="1"/>
  <c r="G3386" i="1"/>
  <c r="H3386" i="1" s="1"/>
  <c r="I3398" i="1"/>
  <c r="A3387" i="1"/>
  <c r="Q3385" i="1"/>
  <c r="R3385" i="1" s="1"/>
  <c r="J3386" i="1"/>
  <c r="K3386" i="1" s="1"/>
  <c r="L3386" i="1" s="1"/>
  <c r="M3386" i="1" s="1"/>
  <c r="S3386" i="1"/>
  <c r="T3386" i="1"/>
  <c r="H3385" i="1"/>
  <c r="N3385" i="1" s="1"/>
  <c r="C3317" i="1"/>
  <c r="P3316" i="1"/>
  <c r="B3316" i="1" s="1"/>
  <c r="D3387" i="1" l="1"/>
  <c r="E3387" i="1" s="1"/>
  <c r="F3388" i="1" s="1"/>
  <c r="O3387" i="1"/>
  <c r="G3387" i="1"/>
  <c r="H3387" i="1" s="1"/>
  <c r="N3386" i="1"/>
  <c r="A3388" i="1"/>
  <c r="C3318" i="1"/>
  <c r="P3317" i="1"/>
  <c r="B3317" i="1" s="1"/>
  <c r="S3387" i="1"/>
  <c r="Q3386" i="1"/>
  <c r="R3386" i="1" s="1"/>
  <c r="J3387" i="1"/>
  <c r="K3387" i="1" s="1"/>
  <c r="L3387" i="1" s="1"/>
  <c r="M3387" i="1" s="1"/>
  <c r="T3387" i="1"/>
  <c r="I3399" i="1"/>
  <c r="D3388" i="1" l="1"/>
  <c r="E3388" i="1" s="1"/>
  <c r="F3389" i="1" s="1"/>
  <c r="O3388" i="1"/>
  <c r="G3388" i="1"/>
  <c r="H3388" i="1" s="1"/>
  <c r="N3387" i="1"/>
  <c r="A3389" i="1"/>
  <c r="C3319" i="1"/>
  <c r="P3318" i="1"/>
  <c r="B3318" i="1" s="1"/>
  <c r="I3400" i="1"/>
  <c r="Q3387" i="1"/>
  <c r="R3387" i="1" s="1"/>
  <c r="J3388" i="1"/>
  <c r="K3388" i="1" s="1"/>
  <c r="L3388" i="1" s="1"/>
  <c r="M3388" i="1" s="1"/>
  <c r="T3388" i="1"/>
  <c r="S3388" i="1"/>
  <c r="D3389" i="1" l="1"/>
  <c r="E3389" i="1" s="1"/>
  <c r="F3390" i="1" s="1"/>
  <c r="O3389" i="1"/>
  <c r="N3388" i="1"/>
  <c r="T3389" i="1"/>
  <c r="J3389" i="1"/>
  <c r="K3389" i="1" s="1"/>
  <c r="L3389" i="1" s="1"/>
  <c r="M3389" i="1" s="1"/>
  <c r="S3389" i="1"/>
  <c r="Q3388" i="1"/>
  <c r="R3388" i="1" s="1"/>
  <c r="G3389" i="1"/>
  <c r="I3401" i="1"/>
  <c r="C3320" i="1"/>
  <c r="P3319" i="1"/>
  <c r="B3319" i="1" s="1"/>
  <c r="A3390" i="1"/>
  <c r="D3390" i="1" l="1"/>
  <c r="E3390" i="1" s="1"/>
  <c r="F3391" i="1" s="1"/>
  <c r="O3390" i="1"/>
  <c r="A3391" i="1"/>
  <c r="G3390" i="1"/>
  <c r="Q3389" i="1"/>
  <c r="R3389" i="1" s="1"/>
  <c r="S3390" i="1"/>
  <c r="T3390" i="1"/>
  <c r="J3390" i="1"/>
  <c r="K3390" i="1" s="1"/>
  <c r="L3390" i="1" s="1"/>
  <c r="M3390" i="1" s="1"/>
  <c r="C3321" i="1"/>
  <c r="P3320" i="1"/>
  <c r="H3389" i="1"/>
  <c r="N3389" i="1" s="1"/>
  <c r="I3402" i="1"/>
  <c r="D3391" i="1" l="1"/>
  <c r="E3391" i="1" s="1"/>
  <c r="F3392" i="1" s="1"/>
  <c r="O3391" i="1"/>
  <c r="B3320" i="1"/>
  <c r="G3391" i="1"/>
  <c r="H3391" i="1" s="1"/>
  <c r="H3390" i="1"/>
  <c r="N3390" i="1" s="1"/>
  <c r="A3392" i="1"/>
  <c r="I3403" i="1"/>
  <c r="C3322" i="1"/>
  <c r="P3321" i="1"/>
  <c r="B3321" i="1" s="1"/>
  <c r="S3391" i="1"/>
  <c r="T3391" i="1"/>
  <c r="J3391" i="1"/>
  <c r="K3391" i="1" s="1"/>
  <c r="L3391" i="1" s="1"/>
  <c r="M3391" i="1" s="1"/>
  <c r="Q3390" i="1"/>
  <c r="R3390" i="1" s="1"/>
  <c r="D3392" i="1" l="1"/>
  <c r="E3392" i="1" s="1"/>
  <c r="F3393" i="1" s="1"/>
  <c r="O3392" i="1"/>
  <c r="N3391" i="1"/>
  <c r="Q3391" i="1"/>
  <c r="R3391" i="1" s="1"/>
  <c r="T3392" i="1"/>
  <c r="S3392" i="1"/>
  <c r="J3392" i="1"/>
  <c r="K3392" i="1" s="1"/>
  <c r="L3392" i="1" s="1"/>
  <c r="M3392" i="1" s="1"/>
  <c r="C3323" i="1"/>
  <c r="P3322" i="1"/>
  <c r="B3322" i="1" s="1"/>
  <c r="G3392" i="1"/>
  <c r="H3392" i="1" s="1"/>
  <c r="I3404" i="1"/>
  <c r="A3393" i="1"/>
  <c r="D3393" i="1" l="1"/>
  <c r="E3393" i="1" s="1"/>
  <c r="F3394" i="1" s="1"/>
  <c r="O3393" i="1"/>
  <c r="G3393" i="1"/>
  <c r="H3393" i="1" s="1"/>
  <c r="A3394" i="1"/>
  <c r="I3405" i="1"/>
  <c r="C3324" i="1"/>
  <c r="P3323" i="1"/>
  <c r="B3323" i="1" s="1"/>
  <c r="N3392" i="1"/>
  <c r="T3393" i="1"/>
  <c r="Q3392" i="1"/>
  <c r="R3392" i="1" s="1"/>
  <c r="S3393" i="1"/>
  <c r="J3393" i="1"/>
  <c r="K3393" i="1" s="1"/>
  <c r="L3393" i="1" s="1"/>
  <c r="M3393" i="1" s="1"/>
  <c r="D3394" i="1" l="1"/>
  <c r="E3394" i="1" s="1"/>
  <c r="F3395" i="1" s="1"/>
  <c r="O3394" i="1"/>
  <c r="Q3393" i="1"/>
  <c r="R3393" i="1" s="1"/>
  <c r="T3394" i="1"/>
  <c r="J3394" i="1"/>
  <c r="K3394" i="1" s="1"/>
  <c r="L3394" i="1" s="1"/>
  <c r="M3394" i="1" s="1"/>
  <c r="S3394" i="1"/>
  <c r="I3406" i="1"/>
  <c r="C3325" i="1"/>
  <c r="P3324" i="1"/>
  <c r="B3324" i="1" s="1"/>
  <c r="N3393" i="1"/>
  <c r="A3395" i="1"/>
  <c r="G3394" i="1"/>
  <c r="D3395" i="1" l="1"/>
  <c r="E3395" i="1" s="1"/>
  <c r="F3396" i="1" s="1"/>
  <c r="O3395" i="1"/>
  <c r="I3407" i="1"/>
  <c r="J3395" i="1"/>
  <c r="K3395" i="1" s="1"/>
  <c r="L3395" i="1" s="1"/>
  <c r="M3395" i="1" s="1"/>
  <c r="Q3394" i="1"/>
  <c r="R3394" i="1" s="1"/>
  <c r="S3395" i="1"/>
  <c r="T3395" i="1"/>
  <c r="A3396" i="1"/>
  <c r="G3395" i="1"/>
  <c r="C3326" i="1"/>
  <c r="P3325" i="1"/>
  <c r="B3325" i="1" s="1"/>
  <c r="H3394" i="1"/>
  <c r="N3394" i="1" s="1"/>
  <c r="D3396" i="1" l="1"/>
  <c r="E3396" i="1" s="1"/>
  <c r="F3397" i="1" s="1"/>
  <c r="O3396" i="1"/>
  <c r="G3396" i="1"/>
  <c r="H3396" i="1" s="1"/>
  <c r="A3397" i="1"/>
  <c r="I3408" i="1"/>
  <c r="C3327" i="1"/>
  <c r="P3326" i="1"/>
  <c r="B3326" i="1" s="1"/>
  <c r="S3396" i="1"/>
  <c r="Q3395" i="1"/>
  <c r="R3395" i="1" s="1"/>
  <c r="J3396" i="1"/>
  <c r="K3396" i="1" s="1"/>
  <c r="L3396" i="1" s="1"/>
  <c r="M3396" i="1" s="1"/>
  <c r="T3396" i="1"/>
  <c r="H3395" i="1"/>
  <c r="N3395" i="1" s="1"/>
  <c r="D3397" i="1" l="1"/>
  <c r="E3397" i="1" s="1"/>
  <c r="F3398" i="1" s="1"/>
  <c r="O3397" i="1"/>
  <c r="N3396" i="1"/>
  <c r="C3328" i="1"/>
  <c r="P3327" i="1"/>
  <c r="B3327" i="1" s="1"/>
  <c r="A3398" i="1"/>
  <c r="I3409" i="1"/>
  <c r="S3397" i="1"/>
  <c r="T3397" i="1"/>
  <c r="Q3396" i="1"/>
  <c r="R3396" i="1" s="1"/>
  <c r="J3397" i="1"/>
  <c r="K3397" i="1" s="1"/>
  <c r="L3397" i="1" s="1"/>
  <c r="M3397" i="1" s="1"/>
  <c r="G3397" i="1"/>
  <c r="D3398" i="1" l="1"/>
  <c r="E3398" i="1" s="1"/>
  <c r="F3399" i="1" s="1"/>
  <c r="O3398" i="1"/>
  <c r="G3398" i="1"/>
  <c r="H3398" i="1" s="1"/>
  <c r="A3399" i="1"/>
  <c r="I3410" i="1"/>
  <c r="C3329" i="1"/>
  <c r="P3328" i="1"/>
  <c r="B3328" i="1" s="1"/>
  <c r="H3397" i="1"/>
  <c r="N3397" i="1" s="1"/>
  <c r="J3398" i="1"/>
  <c r="K3398" i="1" s="1"/>
  <c r="L3398" i="1" s="1"/>
  <c r="M3398" i="1" s="1"/>
  <c r="S3398" i="1"/>
  <c r="Q3397" i="1"/>
  <c r="R3397" i="1" s="1"/>
  <c r="T3398" i="1"/>
  <c r="D3399" i="1" l="1"/>
  <c r="E3399" i="1" s="1"/>
  <c r="F3400" i="1" s="1"/>
  <c r="O3399" i="1"/>
  <c r="N3398" i="1"/>
  <c r="A3400" i="1"/>
  <c r="I3411" i="1"/>
  <c r="C3330" i="1"/>
  <c r="P3329" i="1"/>
  <c r="B3329" i="1" s="1"/>
  <c r="J3399" i="1"/>
  <c r="K3399" i="1" s="1"/>
  <c r="L3399" i="1" s="1"/>
  <c r="M3399" i="1" s="1"/>
  <c r="Q3398" i="1"/>
  <c r="R3398" i="1" s="1"/>
  <c r="S3399" i="1"/>
  <c r="T3399" i="1"/>
  <c r="G3399" i="1"/>
  <c r="H3399" i="1" s="1"/>
  <c r="D3400" i="1" l="1"/>
  <c r="E3400" i="1" s="1"/>
  <c r="F3401" i="1" s="1"/>
  <c r="O3400" i="1"/>
  <c r="C3331" i="1"/>
  <c r="P3330" i="1"/>
  <c r="B3330" i="1" s="1"/>
  <c r="N3399" i="1"/>
  <c r="S3400" i="1"/>
  <c r="Q3399" i="1"/>
  <c r="R3399" i="1" s="1"/>
  <c r="J3400" i="1"/>
  <c r="K3400" i="1" s="1"/>
  <c r="L3400" i="1" s="1"/>
  <c r="M3400" i="1" s="1"/>
  <c r="T3400" i="1"/>
  <c r="G3400" i="1"/>
  <c r="I3412" i="1"/>
  <c r="A3401" i="1"/>
  <c r="D3401" i="1" l="1"/>
  <c r="E3401" i="1" s="1"/>
  <c r="F3402" i="1" s="1"/>
  <c r="O3401" i="1"/>
  <c r="A3402" i="1"/>
  <c r="I3413" i="1"/>
  <c r="T3401" i="1"/>
  <c r="S3401" i="1"/>
  <c r="Q3400" i="1"/>
  <c r="R3400" i="1" s="1"/>
  <c r="J3401" i="1"/>
  <c r="K3401" i="1" s="1"/>
  <c r="L3401" i="1" s="1"/>
  <c r="M3401" i="1" s="1"/>
  <c r="C3332" i="1"/>
  <c r="P3331" i="1"/>
  <c r="B3331" i="1" s="1"/>
  <c r="G3401" i="1"/>
  <c r="H3400" i="1"/>
  <c r="N3400" i="1" s="1"/>
  <c r="D3402" i="1" l="1"/>
  <c r="E3402" i="1" s="1"/>
  <c r="F3403" i="1" s="1"/>
  <c r="O3402" i="1"/>
  <c r="G3402" i="1"/>
  <c r="H3402" i="1" s="1"/>
  <c r="C3333" i="1"/>
  <c r="P3332" i="1"/>
  <c r="B3332" i="1" s="1"/>
  <c r="I3414" i="1"/>
  <c r="A3403" i="1"/>
  <c r="H3401" i="1"/>
  <c r="N3401" i="1" s="1"/>
  <c r="Q3401" i="1"/>
  <c r="R3401" i="1" s="1"/>
  <c r="T3402" i="1"/>
  <c r="J3402" i="1"/>
  <c r="K3402" i="1" s="1"/>
  <c r="L3402" i="1" s="1"/>
  <c r="M3402" i="1" s="1"/>
  <c r="S3402" i="1"/>
  <c r="D3403" i="1" l="1"/>
  <c r="E3403" i="1" s="1"/>
  <c r="F3404" i="1" s="1"/>
  <c r="O3403" i="1"/>
  <c r="G3403" i="1"/>
  <c r="H3403" i="1" s="1"/>
  <c r="N3402" i="1"/>
  <c r="I3415" i="1"/>
  <c r="S3403" i="1"/>
  <c r="T3403" i="1"/>
  <c r="J3403" i="1"/>
  <c r="K3403" i="1" s="1"/>
  <c r="L3403" i="1" s="1"/>
  <c r="M3403" i="1" s="1"/>
  <c r="Q3402" i="1"/>
  <c r="R3402" i="1" s="1"/>
  <c r="A3404" i="1"/>
  <c r="C3334" i="1"/>
  <c r="P3333" i="1"/>
  <c r="B3333" i="1" s="1"/>
  <c r="D3404" i="1" l="1"/>
  <c r="E3404" i="1" s="1"/>
  <c r="F3405" i="1" s="1"/>
  <c r="O3404" i="1"/>
  <c r="A3405" i="1"/>
  <c r="I3416" i="1"/>
  <c r="C3335" i="1"/>
  <c r="P3334" i="1"/>
  <c r="B3334" i="1" s="1"/>
  <c r="S3404" i="1"/>
  <c r="Q3403" i="1"/>
  <c r="R3403" i="1" s="1"/>
  <c r="J3404" i="1"/>
  <c r="K3404" i="1" s="1"/>
  <c r="L3404" i="1" s="1"/>
  <c r="M3404" i="1" s="1"/>
  <c r="T3404" i="1"/>
  <c r="N3403" i="1"/>
  <c r="G3404" i="1"/>
  <c r="D3405" i="1" l="1"/>
  <c r="E3405" i="1" s="1"/>
  <c r="F3406" i="1" s="1"/>
  <c r="O3405" i="1"/>
  <c r="G3405" i="1"/>
  <c r="H3405" i="1" s="1"/>
  <c r="I3417" i="1"/>
  <c r="H3404" i="1"/>
  <c r="N3404" i="1" s="1"/>
  <c r="C3336" i="1"/>
  <c r="P3335" i="1"/>
  <c r="B3335" i="1" s="1"/>
  <c r="A3406" i="1"/>
  <c r="T3405" i="1"/>
  <c r="S3405" i="1"/>
  <c r="Q3404" i="1"/>
  <c r="R3404" i="1" s="1"/>
  <c r="J3405" i="1"/>
  <c r="K3405" i="1" s="1"/>
  <c r="L3405" i="1" s="1"/>
  <c r="M3405" i="1" s="1"/>
  <c r="D3406" i="1" l="1"/>
  <c r="E3406" i="1" s="1"/>
  <c r="F3407" i="1" s="1"/>
  <c r="O3406" i="1"/>
  <c r="N3405" i="1"/>
  <c r="G3406" i="1"/>
  <c r="H3406" i="1" s="1"/>
  <c r="A3407" i="1"/>
  <c r="I3418" i="1"/>
  <c r="C3337" i="1"/>
  <c r="P3336" i="1"/>
  <c r="B3336" i="1" s="1"/>
  <c r="S3406" i="1"/>
  <c r="Q3405" i="1"/>
  <c r="R3405" i="1" s="1"/>
  <c r="J3406" i="1"/>
  <c r="K3406" i="1" s="1"/>
  <c r="L3406" i="1" s="1"/>
  <c r="M3406" i="1" s="1"/>
  <c r="T3406" i="1"/>
  <c r="D3407" i="1" l="1"/>
  <c r="E3407" i="1" s="1"/>
  <c r="F3408" i="1" s="1"/>
  <c r="O3407" i="1"/>
  <c r="N3406" i="1"/>
  <c r="I3419" i="1"/>
  <c r="J3407" i="1"/>
  <c r="K3407" i="1" s="1"/>
  <c r="L3407" i="1" s="1"/>
  <c r="M3407" i="1" s="1"/>
  <c r="T3407" i="1"/>
  <c r="S3407" i="1"/>
  <c r="Q3406" i="1"/>
  <c r="R3406" i="1" s="1"/>
  <c r="C3338" i="1"/>
  <c r="P3337" i="1"/>
  <c r="B3337" i="1" s="1"/>
  <c r="A3408" i="1"/>
  <c r="G3407" i="1"/>
  <c r="D3408" i="1" l="1"/>
  <c r="E3408" i="1" s="1"/>
  <c r="F3409" i="1" s="1"/>
  <c r="O3408" i="1"/>
  <c r="G3408" i="1"/>
  <c r="H3408" i="1" s="1"/>
  <c r="H3407" i="1"/>
  <c r="N3407" i="1" s="1"/>
  <c r="A3409" i="1"/>
  <c r="C3339" i="1"/>
  <c r="P3338" i="1"/>
  <c r="B3338" i="1" s="1"/>
  <c r="S3408" i="1"/>
  <c r="T3408" i="1"/>
  <c r="Q3407" i="1"/>
  <c r="R3407" i="1" s="1"/>
  <c r="J3408" i="1"/>
  <c r="K3408" i="1" s="1"/>
  <c r="L3408" i="1" s="1"/>
  <c r="M3408" i="1" s="1"/>
  <c r="I3420" i="1"/>
  <c r="D3409" i="1" l="1"/>
  <c r="E3409" i="1" s="1"/>
  <c r="F3410" i="1" s="1"/>
  <c r="O3409" i="1"/>
  <c r="G3409" i="1"/>
  <c r="H3409" i="1" s="1"/>
  <c r="N3408" i="1"/>
  <c r="I3421" i="1"/>
  <c r="C3340" i="1"/>
  <c r="P3339" i="1"/>
  <c r="B3339" i="1" s="1"/>
  <c r="A3410" i="1"/>
  <c r="Q3408" i="1"/>
  <c r="R3408" i="1" s="1"/>
  <c r="J3409" i="1"/>
  <c r="K3409" i="1" s="1"/>
  <c r="L3409" i="1" s="1"/>
  <c r="M3409" i="1" s="1"/>
  <c r="T3409" i="1"/>
  <c r="S3409" i="1"/>
  <c r="D3410" i="1" l="1"/>
  <c r="E3410" i="1" s="1"/>
  <c r="F3411" i="1" s="1"/>
  <c r="O3410" i="1"/>
  <c r="N3409" i="1"/>
  <c r="T3410" i="1"/>
  <c r="Q3409" i="1"/>
  <c r="R3409" i="1" s="1"/>
  <c r="S3410" i="1"/>
  <c r="J3410" i="1"/>
  <c r="K3410" i="1" s="1"/>
  <c r="L3410" i="1" s="1"/>
  <c r="M3410" i="1" s="1"/>
  <c r="C3341" i="1"/>
  <c r="P3340" i="1"/>
  <c r="B3340" i="1" s="1"/>
  <c r="I3422" i="1"/>
  <c r="G3410" i="1"/>
  <c r="H3410" i="1" s="1"/>
  <c r="A3411" i="1"/>
  <c r="D3411" i="1" l="1"/>
  <c r="E3411" i="1" s="1"/>
  <c r="F3412" i="1" s="1"/>
  <c r="O3411" i="1"/>
  <c r="I3423" i="1"/>
  <c r="A3412" i="1"/>
  <c r="G3411" i="1"/>
  <c r="C3342" i="1"/>
  <c r="P3341" i="1"/>
  <c r="B3341" i="1" s="1"/>
  <c r="N3410" i="1"/>
  <c r="Q3410" i="1"/>
  <c r="R3410" i="1" s="1"/>
  <c r="S3411" i="1"/>
  <c r="T3411" i="1"/>
  <c r="J3411" i="1"/>
  <c r="K3411" i="1" s="1"/>
  <c r="L3411" i="1" s="1"/>
  <c r="M3411" i="1" s="1"/>
  <c r="D3412" i="1" l="1"/>
  <c r="E3412" i="1" s="1"/>
  <c r="F3413" i="1" s="1"/>
  <c r="O3412" i="1"/>
  <c r="G3412" i="1"/>
  <c r="H3412" i="1" s="1"/>
  <c r="H3411" i="1"/>
  <c r="N3411" i="1" s="1"/>
  <c r="A3413" i="1"/>
  <c r="C3343" i="1"/>
  <c r="P3342" i="1"/>
  <c r="B3342" i="1" s="1"/>
  <c r="S3412" i="1"/>
  <c r="T3412" i="1"/>
  <c r="Q3411" i="1"/>
  <c r="R3411" i="1" s="1"/>
  <c r="J3412" i="1"/>
  <c r="K3412" i="1" s="1"/>
  <c r="L3412" i="1" s="1"/>
  <c r="M3412" i="1" s="1"/>
  <c r="I3424" i="1"/>
  <c r="D3413" i="1" l="1"/>
  <c r="E3413" i="1" s="1"/>
  <c r="F3414" i="1" s="1"/>
  <c r="O3413" i="1"/>
  <c r="N3412" i="1"/>
  <c r="A3414" i="1"/>
  <c r="C3344" i="1"/>
  <c r="P3343" i="1"/>
  <c r="B3343" i="1" s="1"/>
  <c r="I3425" i="1"/>
  <c r="Q3412" i="1"/>
  <c r="R3412" i="1" s="1"/>
  <c r="J3413" i="1"/>
  <c r="K3413" i="1" s="1"/>
  <c r="L3413" i="1" s="1"/>
  <c r="M3413" i="1" s="1"/>
  <c r="T3413" i="1"/>
  <c r="S3413" i="1"/>
  <c r="G3413" i="1"/>
  <c r="D3414" i="1" l="1"/>
  <c r="E3414" i="1" s="1"/>
  <c r="F3415" i="1" s="1"/>
  <c r="O3414" i="1"/>
  <c r="G3414" i="1"/>
  <c r="H3414" i="1" s="1"/>
  <c r="I3426" i="1"/>
  <c r="S3414" i="1"/>
  <c r="Q3413" i="1"/>
  <c r="R3413" i="1" s="1"/>
  <c r="J3414" i="1"/>
  <c r="K3414" i="1" s="1"/>
  <c r="L3414" i="1" s="1"/>
  <c r="M3414" i="1" s="1"/>
  <c r="T3414" i="1"/>
  <c r="H3413" i="1"/>
  <c r="N3413" i="1" s="1"/>
  <c r="C3345" i="1"/>
  <c r="P3344" i="1"/>
  <c r="B3344" i="1" s="1"/>
  <c r="A3415" i="1"/>
  <c r="D3415" i="1" l="1"/>
  <c r="E3415" i="1" s="1"/>
  <c r="F3416" i="1" s="1"/>
  <c r="O3415" i="1"/>
  <c r="G3415" i="1"/>
  <c r="H3415" i="1" s="1"/>
  <c r="N3414" i="1"/>
  <c r="A3416" i="1"/>
  <c r="Q3414" i="1"/>
  <c r="R3414" i="1" s="1"/>
  <c r="T3415" i="1"/>
  <c r="J3415" i="1"/>
  <c r="K3415" i="1" s="1"/>
  <c r="L3415" i="1" s="1"/>
  <c r="M3415" i="1" s="1"/>
  <c r="S3415" i="1"/>
  <c r="C3346" i="1"/>
  <c r="P3345" i="1"/>
  <c r="B3345" i="1" s="1"/>
  <c r="I3427" i="1"/>
  <c r="D3416" i="1" l="1"/>
  <c r="E3416" i="1" s="1"/>
  <c r="F3417" i="1" s="1"/>
  <c r="O3416" i="1"/>
  <c r="N3415" i="1"/>
  <c r="J3416" i="1"/>
  <c r="K3416" i="1" s="1"/>
  <c r="L3416" i="1" s="1"/>
  <c r="M3416" i="1" s="1"/>
  <c r="Q3415" i="1"/>
  <c r="R3415" i="1" s="1"/>
  <c r="S3416" i="1"/>
  <c r="T3416" i="1"/>
  <c r="I3428" i="1"/>
  <c r="A3417" i="1"/>
  <c r="C3347" i="1"/>
  <c r="P3346" i="1"/>
  <c r="B3346" i="1" s="1"/>
  <c r="G3416" i="1"/>
  <c r="D3417" i="1" l="1"/>
  <c r="E3417" i="1" s="1"/>
  <c r="F3418" i="1" s="1"/>
  <c r="O3417" i="1"/>
  <c r="G3417" i="1"/>
  <c r="H3417" i="1" s="1"/>
  <c r="A3418" i="1"/>
  <c r="H3416" i="1"/>
  <c r="N3416" i="1" s="1"/>
  <c r="Q3416" i="1"/>
  <c r="R3416" i="1" s="1"/>
  <c r="S3417" i="1"/>
  <c r="J3417" i="1"/>
  <c r="K3417" i="1" s="1"/>
  <c r="L3417" i="1" s="1"/>
  <c r="M3417" i="1" s="1"/>
  <c r="T3417" i="1"/>
  <c r="I3429" i="1"/>
  <c r="C3348" i="1"/>
  <c r="P3347" i="1"/>
  <c r="B3347" i="1" s="1"/>
  <c r="D3418" i="1" l="1"/>
  <c r="E3418" i="1" s="1"/>
  <c r="F3419" i="1" s="1"/>
  <c r="O3418" i="1"/>
  <c r="N3417" i="1"/>
  <c r="T3418" i="1"/>
  <c r="Q3417" i="1"/>
  <c r="R3417" i="1" s="1"/>
  <c r="S3418" i="1"/>
  <c r="J3418" i="1"/>
  <c r="K3418" i="1" s="1"/>
  <c r="L3418" i="1" s="1"/>
  <c r="M3418" i="1" s="1"/>
  <c r="C3349" i="1"/>
  <c r="P3348" i="1"/>
  <c r="B3348" i="1" s="1"/>
  <c r="G3418" i="1"/>
  <c r="I3430" i="1"/>
  <c r="A3419" i="1"/>
  <c r="D3419" i="1" l="1"/>
  <c r="E3419" i="1" s="1"/>
  <c r="F3420" i="1" s="1"/>
  <c r="O3419" i="1"/>
  <c r="C3350" i="1"/>
  <c r="P3349" i="1"/>
  <c r="B3349" i="1" s="1"/>
  <c r="Q3418" i="1"/>
  <c r="R3418" i="1" s="1"/>
  <c r="S3419" i="1"/>
  <c r="T3419" i="1"/>
  <c r="J3419" i="1"/>
  <c r="K3419" i="1" s="1"/>
  <c r="L3419" i="1" s="1"/>
  <c r="M3419" i="1" s="1"/>
  <c r="I3431" i="1"/>
  <c r="G3419" i="1"/>
  <c r="H3418" i="1"/>
  <c r="N3418" i="1" s="1"/>
  <c r="A3420" i="1"/>
  <c r="D3420" i="1" l="1"/>
  <c r="E3420" i="1" s="1"/>
  <c r="F3421" i="1" s="1"/>
  <c r="O3420" i="1"/>
  <c r="G3420" i="1"/>
  <c r="C3351" i="1"/>
  <c r="P3350" i="1"/>
  <c r="B3350" i="1" s="1"/>
  <c r="A3421" i="1"/>
  <c r="S3420" i="1"/>
  <c r="T3420" i="1"/>
  <c r="Q3419" i="1"/>
  <c r="R3419" i="1" s="1"/>
  <c r="J3420" i="1"/>
  <c r="K3420" i="1" s="1"/>
  <c r="L3420" i="1" s="1"/>
  <c r="M3420" i="1" s="1"/>
  <c r="I3432" i="1"/>
  <c r="H3419" i="1"/>
  <c r="N3419" i="1" s="1"/>
  <c r="D3421" i="1" l="1"/>
  <c r="E3421" i="1" s="1"/>
  <c r="F3422" i="1" s="1"/>
  <c r="O3421" i="1"/>
  <c r="I3433" i="1"/>
  <c r="A3422" i="1"/>
  <c r="C3352" i="1"/>
  <c r="P3351" i="1"/>
  <c r="G3421" i="1"/>
  <c r="G3422" i="1" s="1"/>
  <c r="H3420" i="1"/>
  <c r="N3420" i="1" s="1"/>
  <c r="Q3420" i="1"/>
  <c r="R3420" i="1" s="1"/>
  <c r="S3421" i="1"/>
  <c r="T3421" i="1"/>
  <c r="J3421" i="1"/>
  <c r="K3421" i="1" s="1"/>
  <c r="L3421" i="1" s="1"/>
  <c r="M3421" i="1" s="1"/>
  <c r="D3422" i="1" l="1"/>
  <c r="E3422" i="1" s="1"/>
  <c r="F3423" i="1" s="1"/>
  <c r="O3422" i="1"/>
  <c r="H3422" i="1"/>
  <c r="B3351" i="1"/>
  <c r="H3421" i="1"/>
  <c r="N3421" i="1" s="1"/>
  <c r="G3423" i="1"/>
  <c r="A3423" i="1"/>
  <c r="I3434" i="1"/>
  <c r="T3422" i="1"/>
  <c r="Q3421" i="1"/>
  <c r="R3421" i="1" s="1"/>
  <c r="J3422" i="1"/>
  <c r="K3422" i="1" s="1"/>
  <c r="L3422" i="1" s="1"/>
  <c r="M3422" i="1" s="1"/>
  <c r="S3422" i="1"/>
  <c r="C3353" i="1"/>
  <c r="P3352" i="1"/>
  <c r="B3352" i="1" s="1"/>
  <c r="D3423" i="1" l="1"/>
  <c r="E3423" i="1" s="1"/>
  <c r="F3424" i="1" s="1"/>
  <c r="O3423" i="1"/>
  <c r="G3424" i="1" s="1"/>
  <c r="N3422" i="1"/>
  <c r="H3423" i="1"/>
  <c r="C3354" i="1"/>
  <c r="P3353" i="1"/>
  <c r="B3353" i="1" s="1"/>
  <c r="I3435" i="1"/>
  <c r="A3424" i="1"/>
  <c r="Q3422" i="1"/>
  <c r="R3422" i="1" s="1"/>
  <c r="J3423" i="1"/>
  <c r="K3423" i="1" s="1"/>
  <c r="L3423" i="1" s="1"/>
  <c r="M3423" i="1" s="1"/>
  <c r="T3423" i="1"/>
  <c r="S3423" i="1"/>
  <c r="D3424" i="1" l="1"/>
  <c r="E3424" i="1" s="1"/>
  <c r="F3425" i="1" s="1"/>
  <c r="O3424" i="1"/>
  <c r="N3423" i="1"/>
  <c r="S3424" i="1"/>
  <c r="Q3423" i="1"/>
  <c r="R3423" i="1" s="1"/>
  <c r="T3424" i="1"/>
  <c r="J3424" i="1"/>
  <c r="K3424" i="1" s="1"/>
  <c r="L3424" i="1" s="1"/>
  <c r="M3424" i="1" s="1"/>
  <c r="A3425" i="1"/>
  <c r="C3355" i="1"/>
  <c r="P3354" i="1"/>
  <c r="B3354" i="1" s="1"/>
  <c r="I3436" i="1"/>
  <c r="H3424" i="1"/>
  <c r="D3425" i="1" l="1"/>
  <c r="E3425" i="1" s="1"/>
  <c r="F3426" i="1" s="1"/>
  <c r="O3425" i="1"/>
  <c r="N3424" i="1"/>
  <c r="C3356" i="1"/>
  <c r="P3355" i="1"/>
  <c r="B3355" i="1" s="1"/>
  <c r="A3426" i="1"/>
  <c r="Q3424" i="1"/>
  <c r="R3424" i="1" s="1"/>
  <c r="J3425" i="1"/>
  <c r="K3425" i="1" s="1"/>
  <c r="L3425" i="1" s="1"/>
  <c r="M3425" i="1" s="1"/>
  <c r="T3425" i="1"/>
  <c r="S3425" i="1"/>
  <c r="G3425" i="1"/>
  <c r="I3437" i="1"/>
  <c r="D3426" i="1" l="1"/>
  <c r="E3426" i="1" s="1"/>
  <c r="F3427" i="1" s="1"/>
  <c r="O3426" i="1"/>
  <c r="G3426" i="1"/>
  <c r="H3426" i="1" s="1"/>
  <c r="I3438" i="1"/>
  <c r="A3427" i="1"/>
  <c r="C3357" i="1"/>
  <c r="P3356" i="1"/>
  <c r="B3356" i="1" s="1"/>
  <c r="H3425" i="1"/>
  <c r="N3425" i="1" s="1"/>
  <c r="Q3425" i="1"/>
  <c r="R3425" i="1" s="1"/>
  <c r="T3426" i="1"/>
  <c r="S3426" i="1"/>
  <c r="J3426" i="1"/>
  <c r="K3426" i="1" s="1"/>
  <c r="L3426" i="1" s="1"/>
  <c r="M3426" i="1" s="1"/>
  <c r="D3427" i="1" l="1"/>
  <c r="E3427" i="1" s="1"/>
  <c r="F3428" i="1" s="1"/>
  <c r="O3427" i="1"/>
  <c r="G3427" i="1"/>
  <c r="H3427" i="1" s="1"/>
  <c r="N3426" i="1"/>
  <c r="Q3426" i="1"/>
  <c r="R3426" i="1" s="1"/>
  <c r="T3427" i="1"/>
  <c r="J3427" i="1"/>
  <c r="K3427" i="1" s="1"/>
  <c r="L3427" i="1" s="1"/>
  <c r="M3427" i="1" s="1"/>
  <c r="S3427" i="1"/>
  <c r="C3358" i="1"/>
  <c r="P3357" i="1"/>
  <c r="B3357" i="1" s="1"/>
  <c r="A3428" i="1"/>
  <c r="I3439" i="1"/>
  <c r="D3428" i="1" l="1"/>
  <c r="E3428" i="1" s="1"/>
  <c r="F3429" i="1" s="1"/>
  <c r="O3428" i="1"/>
  <c r="G3428" i="1"/>
  <c r="H3428" i="1" s="1"/>
  <c r="N3427" i="1"/>
  <c r="A3429" i="1"/>
  <c r="I3440" i="1"/>
  <c r="J3428" i="1"/>
  <c r="K3428" i="1" s="1"/>
  <c r="L3428" i="1" s="1"/>
  <c r="M3428" i="1" s="1"/>
  <c r="S3428" i="1"/>
  <c r="Q3427" i="1"/>
  <c r="R3427" i="1" s="1"/>
  <c r="T3428" i="1"/>
  <c r="C3359" i="1"/>
  <c r="P3358" i="1"/>
  <c r="B3358" i="1" s="1"/>
  <c r="D3429" i="1" l="1"/>
  <c r="E3429" i="1" s="1"/>
  <c r="F3430" i="1" s="1"/>
  <c r="O3429" i="1"/>
  <c r="J3429" i="1"/>
  <c r="K3429" i="1" s="1"/>
  <c r="L3429" i="1" s="1"/>
  <c r="M3429" i="1" s="1"/>
  <c r="Q3428" i="1"/>
  <c r="R3428" i="1" s="1"/>
  <c r="S3429" i="1"/>
  <c r="T3429" i="1"/>
  <c r="N3428" i="1"/>
  <c r="C3360" i="1"/>
  <c r="P3359" i="1"/>
  <c r="B3359" i="1" s="1"/>
  <c r="A3430" i="1"/>
  <c r="I3441" i="1"/>
  <c r="G3429" i="1"/>
  <c r="D3430" i="1" l="1"/>
  <c r="E3430" i="1" s="1"/>
  <c r="F3431" i="1" s="1"/>
  <c r="O3430" i="1"/>
  <c r="G3430" i="1"/>
  <c r="H3430" i="1" s="1"/>
  <c r="I3442" i="1"/>
  <c r="H3429" i="1"/>
  <c r="N3429" i="1" s="1"/>
  <c r="A3431" i="1"/>
  <c r="S3430" i="1"/>
  <c r="J3430" i="1"/>
  <c r="K3430" i="1" s="1"/>
  <c r="L3430" i="1" s="1"/>
  <c r="M3430" i="1" s="1"/>
  <c r="Q3429" i="1"/>
  <c r="R3429" i="1" s="1"/>
  <c r="T3430" i="1"/>
  <c r="C3361" i="1"/>
  <c r="P3360" i="1"/>
  <c r="B3360" i="1" s="1"/>
  <c r="D3431" i="1" l="1"/>
  <c r="E3431" i="1" s="1"/>
  <c r="F3432" i="1" s="1"/>
  <c r="O3431" i="1"/>
  <c r="G3431" i="1"/>
  <c r="H3431" i="1" s="1"/>
  <c r="N3430" i="1"/>
  <c r="S3431" i="1"/>
  <c r="Q3430" i="1"/>
  <c r="R3430" i="1" s="1"/>
  <c r="J3431" i="1"/>
  <c r="K3431" i="1" s="1"/>
  <c r="L3431" i="1" s="1"/>
  <c r="M3431" i="1" s="1"/>
  <c r="T3431" i="1"/>
  <c r="C3362" i="1"/>
  <c r="P3361" i="1"/>
  <c r="B3361" i="1" s="1"/>
  <c r="A3432" i="1"/>
  <c r="I3443" i="1"/>
  <c r="D3432" i="1" l="1"/>
  <c r="E3432" i="1" s="1"/>
  <c r="F3433" i="1" s="1"/>
  <c r="O3432" i="1"/>
  <c r="N3431" i="1"/>
  <c r="C3363" i="1"/>
  <c r="P3362" i="1"/>
  <c r="B3362" i="1" s="1"/>
  <c r="T3432" i="1"/>
  <c r="S3432" i="1"/>
  <c r="Q3431" i="1"/>
  <c r="R3431" i="1" s="1"/>
  <c r="J3432" i="1"/>
  <c r="K3432" i="1" s="1"/>
  <c r="L3432" i="1" s="1"/>
  <c r="M3432" i="1" s="1"/>
  <c r="A3433" i="1"/>
  <c r="G3432" i="1"/>
  <c r="H3432" i="1" s="1"/>
  <c r="I3444" i="1"/>
  <c r="D3433" i="1" l="1"/>
  <c r="E3433" i="1" s="1"/>
  <c r="F3434" i="1" s="1"/>
  <c r="O3433" i="1"/>
  <c r="N3432" i="1"/>
  <c r="I3445" i="1"/>
  <c r="S3433" i="1"/>
  <c r="Q3432" i="1"/>
  <c r="R3432" i="1" s="1"/>
  <c r="T3433" i="1"/>
  <c r="J3433" i="1"/>
  <c r="K3433" i="1" s="1"/>
  <c r="L3433" i="1" s="1"/>
  <c r="M3433" i="1" s="1"/>
  <c r="G3433" i="1"/>
  <c r="H3433" i="1" s="1"/>
  <c r="A3434" i="1"/>
  <c r="C3364" i="1"/>
  <c r="P3363" i="1"/>
  <c r="B3363" i="1" s="1"/>
  <c r="D3434" i="1" l="1"/>
  <c r="E3434" i="1" s="1"/>
  <c r="F3435" i="1" s="1"/>
  <c r="O3434" i="1"/>
  <c r="N3433" i="1"/>
  <c r="I3446" i="1"/>
  <c r="C3365" i="1"/>
  <c r="P3364" i="1"/>
  <c r="B3364" i="1" s="1"/>
  <c r="A3435" i="1"/>
  <c r="Q3433" i="1"/>
  <c r="R3433" i="1" s="1"/>
  <c r="T3434" i="1"/>
  <c r="S3434" i="1"/>
  <c r="J3434" i="1"/>
  <c r="K3434" i="1" s="1"/>
  <c r="L3434" i="1" s="1"/>
  <c r="M3434" i="1" s="1"/>
  <c r="G3434" i="1"/>
  <c r="D3435" i="1" l="1"/>
  <c r="E3435" i="1" s="1"/>
  <c r="F3436" i="1" s="1"/>
  <c r="O3435" i="1"/>
  <c r="G3435" i="1"/>
  <c r="H3435" i="1" s="1"/>
  <c r="C3366" i="1"/>
  <c r="P3365" i="1"/>
  <c r="B3365" i="1" s="1"/>
  <c r="Q3434" i="1"/>
  <c r="R3434" i="1" s="1"/>
  <c r="T3435" i="1"/>
  <c r="S3435" i="1"/>
  <c r="J3435" i="1"/>
  <c r="K3435" i="1" s="1"/>
  <c r="L3435" i="1" s="1"/>
  <c r="M3435" i="1" s="1"/>
  <c r="I3447" i="1"/>
  <c r="H3434" i="1"/>
  <c r="N3434" i="1" s="1"/>
  <c r="A3436" i="1"/>
  <c r="D3436" i="1" l="1"/>
  <c r="E3436" i="1" s="1"/>
  <c r="F3437" i="1" s="1"/>
  <c r="O3436" i="1"/>
  <c r="G3436" i="1"/>
  <c r="H3436" i="1" s="1"/>
  <c r="N3435" i="1"/>
  <c r="C3367" i="1"/>
  <c r="P3366" i="1"/>
  <c r="B3366" i="1" s="1"/>
  <c r="Q3435" i="1"/>
  <c r="R3435" i="1" s="1"/>
  <c r="T3436" i="1"/>
  <c r="J3436" i="1"/>
  <c r="K3436" i="1" s="1"/>
  <c r="L3436" i="1" s="1"/>
  <c r="M3436" i="1" s="1"/>
  <c r="S3436" i="1"/>
  <c r="A3437" i="1"/>
  <c r="I3448" i="1"/>
  <c r="D3437" i="1" l="1"/>
  <c r="E3437" i="1" s="1"/>
  <c r="F3438" i="1" s="1"/>
  <c r="O3437" i="1"/>
  <c r="S3437" i="1"/>
  <c r="T3437" i="1"/>
  <c r="J3437" i="1"/>
  <c r="K3437" i="1" s="1"/>
  <c r="L3437" i="1" s="1"/>
  <c r="M3437" i="1" s="1"/>
  <c r="Q3436" i="1"/>
  <c r="R3436" i="1" s="1"/>
  <c r="N3436" i="1"/>
  <c r="I3449" i="1"/>
  <c r="A3438" i="1"/>
  <c r="C3368" i="1"/>
  <c r="P3367" i="1"/>
  <c r="B3367" i="1" s="1"/>
  <c r="G3437" i="1"/>
  <c r="D3438" i="1" l="1"/>
  <c r="E3438" i="1" s="1"/>
  <c r="F3439" i="1" s="1"/>
  <c r="O3438" i="1"/>
  <c r="G3438" i="1"/>
  <c r="H3438" i="1" s="1"/>
  <c r="H3437" i="1"/>
  <c r="N3437" i="1" s="1"/>
  <c r="S3438" i="1"/>
  <c r="Q3437" i="1"/>
  <c r="R3437" i="1" s="1"/>
  <c r="J3438" i="1"/>
  <c r="K3438" i="1" s="1"/>
  <c r="L3438" i="1" s="1"/>
  <c r="M3438" i="1" s="1"/>
  <c r="T3438" i="1"/>
  <c r="I3450" i="1"/>
  <c r="A3439" i="1"/>
  <c r="C3369" i="1"/>
  <c r="P3368" i="1"/>
  <c r="B3368" i="1" s="1"/>
  <c r="D3439" i="1" l="1"/>
  <c r="E3439" i="1" s="1"/>
  <c r="F3440" i="1" s="1"/>
  <c r="O3439" i="1"/>
  <c r="N3438" i="1"/>
  <c r="T3439" i="1"/>
  <c r="S3439" i="1"/>
  <c r="Q3438" i="1"/>
  <c r="R3438" i="1" s="1"/>
  <c r="J3439" i="1"/>
  <c r="K3439" i="1" s="1"/>
  <c r="L3439" i="1" s="1"/>
  <c r="M3439" i="1" s="1"/>
  <c r="G3439" i="1"/>
  <c r="H3439" i="1" s="1"/>
  <c r="A3440" i="1"/>
  <c r="C3370" i="1"/>
  <c r="P3369" i="1"/>
  <c r="B3369" i="1" s="1"/>
  <c r="I3451" i="1"/>
  <c r="D3440" i="1" l="1"/>
  <c r="E3440" i="1" s="1"/>
  <c r="F3441" i="1" s="1"/>
  <c r="O3440" i="1"/>
  <c r="N3439" i="1"/>
  <c r="C3371" i="1"/>
  <c r="P3370" i="1"/>
  <c r="B3370" i="1" s="1"/>
  <c r="I3452" i="1"/>
  <c r="J3440" i="1"/>
  <c r="K3440" i="1" s="1"/>
  <c r="L3440" i="1" s="1"/>
  <c r="M3440" i="1" s="1"/>
  <c r="S3440" i="1"/>
  <c r="Q3439" i="1"/>
  <c r="R3439" i="1" s="1"/>
  <c r="T3440" i="1"/>
  <c r="A3441" i="1"/>
  <c r="G3440" i="1"/>
  <c r="D3441" i="1" l="1"/>
  <c r="E3441" i="1" s="1"/>
  <c r="F3442" i="1" s="1"/>
  <c r="O3441" i="1"/>
  <c r="G3441" i="1"/>
  <c r="H3441" i="1" s="1"/>
  <c r="A3442" i="1"/>
  <c r="C3372" i="1"/>
  <c r="P3371" i="1"/>
  <c r="B3371" i="1" s="1"/>
  <c r="I3453" i="1"/>
  <c r="J3441" i="1"/>
  <c r="K3441" i="1" s="1"/>
  <c r="L3441" i="1" s="1"/>
  <c r="M3441" i="1" s="1"/>
  <c r="S3441" i="1"/>
  <c r="T3441" i="1"/>
  <c r="Q3440" i="1"/>
  <c r="R3440" i="1" s="1"/>
  <c r="H3440" i="1"/>
  <c r="N3440" i="1" s="1"/>
  <c r="D3442" i="1" l="1"/>
  <c r="E3442" i="1" s="1"/>
  <c r="F3443" i="1" s="1"/>
  <c r="O3442" i="1"/>
  <c r="T3442" i="1"/>
  <c r="Q3441" i="1"/>
  <c r="R3441" i="1" s="1"/>
  <c r="J3442" i="1"/>
  <c r="K3442" i="1" s="1"/>
  <c r="L3442" i="1" s="1"/>
  <c r="M3442" i="1" s="1"/>
  <c r="S3442" i="1"/>
  <c r="C3373" i="1"/>
  <c r="P3372" i="1"/>
  <c r="B3372" i="1" s="1"/>
  <c r="I3454" i="1"/>
  <c r="A3443" i="1"/>
  <c r="N3441" i="1"/>
  <c r="G3442" i="1"/>
  <c r="H3442" i="1" s="1"/>
  <c r="D3443" i="1" l="1"/>
  <c r="E3443" i="1" s="1"/>
  <c r="F3444" i="1" s="1"/>
  <c r="O3443" i="1"/>
  <c r="Q3442" i="1"/>
  <c r="R3442" i="1" s="1"/>
  <c r="J3443" i="1"/>
  <c r="K3443" i="1" s="1"/>
  <c r="L3443" i="1" s="1"/>
  <c r="M3443" i="1" s="1"/>
  <c r="T3443" i="1"/>
  <c r="S3443" i="1"/>
  <c r="G3443" i="1"/>
  <c r="H3443" i="1" s="1"/>
  <c r="N3442" i="1"/>
  <c r="A3444" i="1"/>
  <c r="C3374" i="1"/>
  <c r="P3373" i="1"/>
  <c r="B3373" i="1" s="1"/>
  <c r="I3455" i="1"/>
  <c r="D3444" i="1" l="1"/>
  <c r="E3444" i="1" s="1"/>
  <c r="F3445" i="1" s="1"/>
  <c r="O3444" i="1"/>
  <c r="N3443" i="1"/>
  <c r="A3445" i="1"/>
  <c r="I3456" i="1"/>
  <c r="C3375" i="1"/>
  <c r="P3374" i="1"/>
  <c r="B3374" i="1" s="1"/>
  <c r="Q3443" i="1"/>
  <c r="R3443" i="1" s="1"/>
  <c r="T3444" i="1"/>
  <c r="J3444" i="1"/>
  <c r="K3444" i="1" s="1"/>
  <c r="L3444" i="1" s="1"/>
  <c r="M3444" i="1" s="1"/>
  <c r="S3444" i="1"/>
  <c r="G3444" i="1"/>
  <c r="D3445" i="1" l="1"/>
  <c r="E3445" i="1" s="1"/>
  <c r="F3446" i="1" s="1"/>
  <c r="O3445" i="1"/>
  <c r="G3445" i="1"/>
  <c r="H3445" i="1" s="1"/>
  <c r="A3446" i="1"/>
  <c r="C3376" i="1"/>
  <c r="P3375" i="1"/>
  <c r="B3375" i="1" s="1"/>
  <c r="I3457" i="1"/>
  <c r="Q3444" i="1"/>
  <c r="R3444" i="1" s="1"/>
  <c r="S3445" i="1"/>
  <c r="T3445" i="1"/>
  <c r="J3445" i="1"/>
  <c r="K3445" i="1" s="1"/>
  <c r="L3445" i="1" s="1"/>
  <c r="M3445" i="1" s="1"/>
  <c r="H3444" i="1"/>
  <c r="N3444" i="1" s="1"/>
  <c r="D3446" i="1" l="1"/>
  <c r="E3446" i="1" s="1"/>
  <c r="F3447" i="1" s="1"/>
  <c r="O3446" i="1"/>
  <c r="N3445" i="1"/>
  <c r="A3447" i="1"/>
  <c r="T3446" i="1"/>
  <c r="Q3445" i="1"/>
  <c r="R3445" i="1" s="1"/>
  <c r="J3446" i="1"/>
  <c r="K3446" i="1" s="1"/>
  <c r="L3446" i="1" s="1"/>
  <c r="M3446" i="1" s="1"/>
  <c r="S3446" i="1"/>
  <c r="I3458" i="1"/>
  <c r="C3377" i="1"/>
  <c r="P3376" i="1"/>
  <c r="B3376" i="1" s="1"/>
  <c r="G3446" i="1"/>
  <c r="D3447" i="1" l="1"/>
  <c r="E3447" i="1" s="1"/>
  <c r="F3448" i="1" s="1"/>
  <c r="O3447" i="1"/>
  <c r="Q3446" i="1"/>
  <c r="R3446" i="1" s="1"/>
  <c r="T3447" i="1"/>
  <c r="S3447" i="1"/>
  <c r="J3447" i="1"/>
  <c r="K3447" i="1" s="1"/>
  <c r="L3447" i="1" s="1"/>
  <c r="M3447" i="1" s="1"/>
  <c r="G3447" i="1"/>
  <c r="H3447" i="1" s="1"/>
  <c r="C3378" i="1"/>
  <c r="P3377" i="1"/>
  <c r="B3377" i="1" s="1"/>
  <c r="I3459" i="1"/>
  <c r="H3446" i="1"/>
  <c r="N3446" i="1" s="1"/>
  <c r="A3448" i="1"/>
  <c r="D3448" i="1" l="1"/>
  <c r="E3448" i="1" s="1"/>
  <c r="F3449" i="1" s="1"/>
  <c r="O3448" i="1"/>
  <c r="N3447" i="1"/>
  <c r="T3448" i="1"/>
  <c r="J3448" i="1"/>
  <c r="K3448" i="1" s="1"/>
  <c r="L3448" i="1" s="1"/>
  <c r="M3448" i="1" s="1"/>
  <c r="S3448" i="1"/>
  <c r="Q3447" i="1"/>
  <c r="R3447" i="1" s="1"/>
  <c r="I3460" i="1"/>
  <c r="A3449" i="1"/>
  <c r="C3379" i="1"/>
  <c r="P3378" i="1"/>
  <c r="B3378" i="1" s="1"/>
  <c r="G3448" i="1"/>
  <c r="D3449" i="1" l="1"/>
  <c r="E3449" i="1" s="1"/>
  <c r="F3450" i="1" s="1"/>
  <c r="O3449" i="1"/>
  <c r="G3449" i="1"/>
  <c r="H3449" i="1" s="1"/>
  <c r="H3448" i="1"/>
  <c r="N3448" i="1" s="1"/>
  <c r="S3449" i="1"/>
  <c r="Q3448" i="1"/>
  <c r="R3448" i="1" s="1"/>
  <c r="J3449" i="1"/>
  <c r="K3449" i="1" s="1"/>
  <c r="L3449" i="1" s="1"/>
  <c r="M3449" i="1" s="1"/>
  <c r="T3449" i="1"/>
  <c r="I3461" i="1"/>
  <c r="C3380" i="1"/>
  <c r="P3379" i="1"/>
  <c r="B3379" i="1" s="1"/>
  <c r="A3450" i="1"/>
  <c r="D3450" i="1" l="1"/>
  <c r="E3450" i="1" s="1"/>
  <c r="F3451" i="1" s="1"/>
  <c r="O3450" i="1"/>
  <c r="N3449" i="1"/>
  <c r="I3462" i="1"/>
  <c r="A3451" i="1"/>
  <c r="T3450" i="1"/>
  <c r="Q3449" i="1"/>
  <c r="R3449" i="1" s="1"/>
  <c r="J3450" i="1"/>
  <c r="K3450" i="1" s="1"/>
  <c r="L3450" i="1" s="1"/>
  <c r="M3450" i="1" s="1"/>
  <c r="S3450" i="1"/>
  <c r="G3450" i="1"/>
  <c r="C3381" i="1"/>
  <c r="P3380" i="1"/>
  <c r="B3380" i="1" s="1"/>
  <c r="D3451" i="1" l="1"/>
  <c r="E3451" i="1" s="1"/>
  <c r="F3452" i="1" s="1"/>
  <c r="O3451" i="1"/>
  <c r="G3451" i="1"/>
  <c r="H3451" i="1" s="1"/>
  <c r="T3451" i="1"/>
  <c r="J3451" i="1"/>
  <c r="K3451" i="1" s="1"/>
  <c r="L3451" i="1" s="1"/>
  <c r="M3451" i="1" s="1"/>
  <c r="Q3450" i="1"/>
  <c r="R3450" i="1" s="1"/>
  <c r="S3451" i="1"/>
  <c r="A3452" i="1"/>
  <c r="I3463" i="1"/>
  <c r="C3382" i="1"/>
  <c r="P3381" i="1"/>
  <c r="B3381" i="1" s="1"/>
  <c r="H3450" i="1"/>
  <c r="N3450" i="1" s="1"/>
  <c r="D3452" i="1" l="1"/>
  <c r="E3452" i="1" s="1"/>
  <c r="F3453" i="1" s="1"/>
  <c r="O3452" i="1"/>
  <c r="N3451" i="1"/>
  <c r="C3383" i="1"/>
  <c r="P3382" i="1"/>
  <c r="B3382" i="1" s="1"/>
  <c r="I3464" i="1"/>
  <c r="J3452" i="1"/>
  <c r="K3452" i="1" s="1"/>
  <c r="L3452" i="1" s="1"/>
  <c r="M3452" i="1" s="1"/>
  <c r="T3452" i="1"/>
  <c r="S3452" i="1"/>
  <c r="Q3451" i="1"/>
  <c r="R3451" i="1" s="1"/>
  <c r="A3453" i="1"/>
  <c r="G3452" i="1"/>
  <c r="D3453" i="1" l="1"/>
  <c r="E3453" i="1" s="1"/>
  <c r="F3454" i="1" s="1"/>
  <c r="O3453" i="1"/>
  <c r="G3453" i="1"/>
  <c r="H3453" i="1" s="1"/>
  <c r="H3452" i="1"/>
  <c r="N3452" i="1" s="1"/>
  <c r="S3453" i="1"/>
  <c r="T3453" i="1"/>
  <c r="Q3452" i="1"/>
  <c r="R3452" i="1" s="1"/>
  <c r="J3453" i="1"/>
  <c r="K3453" i="1" s="1"/>
  <c r="L3453" i="1" s="1"/>
  <c r="M3453" i="1" s="1"/>
  <c r="A3454" i="1"/>
  <c r="C3384" i="1"/>
  <c r="P3383" i="1"/>
  <c r="I3465" i="1"/>
  <c r="D3454" i="1" l="1"/>
  <c r="E3454" i="1" s="1"/>
  <c r="F3455" i="1" s="1"/>
  <c r="O3454" i="1"/>
  <c r="B3383" i="1"/>
  <c r="N3453" i="1"/>
  <c r="A3455" i="1"/>
  <c r="C3385" i="1"/>
  <c r="P3384" i="1"/>
  <c r="B3384" i="1" s="1"/>
  <c r="I3466" i="1"/>
  <c r="Q3453" i="1"/>
  <c r="R3453" i="1" s="1"/>
  <c r="J3454" i="1"/>
  <c r="K3454" i="1" s="1"/>
  <c r="L3454" i="1" s="1"/>
  <c r="M3454" i="1" s="1"/>
  <c r="T3454" i="1"/>
  <c r="S3454" i="1"/>
  <c r="G3454" i="1"/>
  <c r="H3454" i="1" s="1"/>
  <c r="D3455" i="1" l="1"/>
  <c r="E3455" i="1" s="1"/>
  <c r="F3456" i="1" s="1"/>
  <c r="O3455" i="1"/>
  <c r="N3454" i="1"/>
  <c r="S3455" i="1"/>
  <c r="J3455" i="1"/>
  <c r="K3455" i="1" s="1"/>
  <c r="L3455" i="1" s="1"/>
  <c r="M3455" i="1" s="1"/>
  <c r="Q3454" i="1"/>
  <c r="R3454" i="1" s="1"/>
  <c r="T3455" i="1"/>
  <c r="I3467" i="1"/>
  <c r="A3456" i="1"/>
  <c r="G3455" i="1"/>
  <c r="C3386" i="1"/>
  <c r="P3385" i="1"/>
  <c r="B3385" i="1" s="1"/>
  <c r="D3456" i="1" l="1"/>
  <c r="E3456" i="1" s="1"/>
  <c r="F3457" i="1" s="1"/>
  <c r="O3456" i="1"/>
  <c r="Q3455" i="1"/>
  <c r="R3455" i="1" s="1"/>
  <c r="T3456" i="1"/>
  <c r="J3456" i="1"/>
  <c r="K3456" i="1" s="1"/>
  <c r="L3456" i="1" s="1"/>
  <c r="M3456" i="1" s="1"/>
  <c r="S3456" i="1"/>
  <c r="I3468" i="1"/>
  <c r="C3387" i="1"/>
  <c r="P3386" i="1"/>
  <c r="B3386" i="1" s="1"/>
  <c r="A3457" i="1"/>
  <c r="G3456" i="1"/>
  <c r="H3456" i="1" s="1"/>
  <c r="H3455" i="1"/>
  <c r="N3455" i="1" s="1"/>
  <c r="D3457" i="1" l="1"/>
  <c r="E3457" i="1" s="1"/>
  <c r="F3458" i="1" s="1"/>
  <c r="O3457" i="1"/>
  <c r="N3456" i="1"/>
  <c r="S3457" i="1"/>
  <c r="Q3456" i="1"/>
  <c r="R3456" i="1" s="1"/>
  <c r="T3457" i="1"/>
  <c r="J3457" i="1"/>
  <c r="K3457" i="1" s="1"/>
  <c r="L3457" i="1" s="1"/>
  <c r="M3457" i="1" s="1"/>
  <c r="C3388" i="1"/>
  <c r="P3387" i="1"/>
  <c r="B3387" i="1" s="1"/>
  <c r="G3457" i="1"/>
  <c r="A3458" i="1"/>
  <c r="I3469" i="1"/>
  <c r="D3458" i="1" l="1"/>
  <c r="E3458" i="1" s="1"/>
  <c r="F3459" i="1" s="1"/>
  <c r="O3458" i="1"/>
  <c r="C3389" i="1"/>
  <c r="P3388" i="1"/>
  <c r="B3388" i="1" s="1"/>
  <c r="G3458" i="1"/>
  <c r="H3458" i="1" s="1"/>
  <c r="A3459" i="1"/>
  <c r="I3470" i="1"/>
  <c r="Q3457" i="1"/>
  <c r="R3457" i="1" s="1"/>
  <c r="S3458" i="1"/>
  <c r="T3458" i="1"/>
  <c r="J3458" i="1"/>
  <c r="K3458" i="1" s="1"/>
  <c r="L3458" i="1" s="1"/>
  <c r="M3458" i="1" s="1"/>
  <c r="H3457" i="1"/>
  <c r="N3457" i="1" s="1"/>
  <c r="D3459" i="1" l="1"/>
  <c r="E3459" i="1" s="1"/>
  <c r="F3460" i="1" s="1"/>
  <c r="O3459" i="1"/>
  <c r="N3458" i="1"/>
  <c r="T3459" i="1"/>
  <c r="Q3458" i="1"/>
  <c r="R3458" i="1" s="1"/>
  <c r="J3459" i="1"/>
  <c r="K3459" i="1" s="1"/>
  <c r="L3459" i="1" s="1"/>
  <c r="M3459" i="1" s="1"/>
  <c r="S3459" i="1"/>
  <c r="I3471" i="1"/>
  <c r="A3460" i="1"/>
  <c r="G3459" i="1"/>
  <c r="C3390" i="1"/>
  <c r="P3389" i="1"/>
  <c r="B3389" i="1" s="1"/>
  <c r="D3460" i="1" l="1"/>
  <c r="E3460" i="1" s="1"/>
  <c r="F3461" i="1" s="1"/>
  <c r="O3460" i="1"/>
  <c r="G3460" i="1"/>
  <c r="H3460" i="1" s="1"/>
  <c r="Q3459" i="1"/>
  <c r="R3459" i="1" s="1"/>
  <c r="T3460" i="1"/>
  <c r="S3460" i="1"/>
  <c r="J3460" i="1"/>
  <c r="K3460" i="1" s="1"/>
  <c r="L3460" i="1" s="1"/>
  <c r="M3460" i="1" s="1"/>
  <c r="I3472" i="1"/>
  <c r="C3391" i="1"/>
  <c r="P3390" i="1"/>
  <c r="B3390" i="1" s="1"/>
  <c r="H3459" i="1"/>
  <c r="N3459" i="1" s="1"/>
  <c r="A3461" i="1"/>
  <c r="D3461" i="1" l="1"/>
  <c r="E3461" i="1" s="1"/>
  <c r="F3462" i="1" s="1"/>
  <c r="O3461" i="1"/>
  <c r="N3460" i="1"/>
  <c r="I3473" i="1"/>
  <c r="S3461" i="1"/>
  <c r="Q3460" i="1"/>
  <c r="R3460" i="1" s="1"/>
  <c r="T3461" i="1"/>
  <c r="J3461" i="1"/>
  <c r="K3461" i="1" s="1"/>
  <c r="L3461" i="1" s="1"/>
  <c r="M3461" i="1" s="1"/>
  <c r="A3462" i="1"/>
  <c r="G3461" i="1"/>
  <c r="C3392" i="1"/>
  <c r="P3391" i="1"/>
  <c r="B3391" i="1" s="1"/>
  <c r="D3462" i="1" l="1"/>
  <c r="E3462" i="1" s="1"/>
  <c r="F3463" i="1" s="1"/>
  <c r="O3462" i="1"/>
  <c r="G3462" i="1"/>
  <c r="H3462" i="1" s="1"/>
  <c r="C3393" i="1"/>
  <c r="P3392" i="1"/>
  <c r="B3392" i="1" s="1"/>
  <c r="A3463" i="1"/>
  <c r="H3461" i="1"/>
  <c r="N3461" i="1" s="1"/>
  <c r="Q3461" i="1"/>
  <c r="R3461" i="1" s="1"/>
  <c r="S3462" i="1"/>
  <c r="T3462" i="1"/>
  <c r="J3462" i="1"/>
  <c r="K3462" i="1" s="1"/>
  <c r="L3462" i="1" s="1"/>
  <c r="M3462" i="1" s="1"/>
  <c r="I3474" i="1"/>
  <c r="D3463" i="1" l="1"/>
  <c r="E3463" i="1" s="1"/>
  <c r="F3464" i="1" s="1"/>
  <c r="O3463" i="1"/>
  <c r="N3462" i="1"/>
  <c r="T3463" i="1"/>
  <c r="Q3462" i="1"/>
  <c r="R3462" i="1" s="1"/>
  <c r="S3463" i="1"/>
  <c r="J3463" i="1"/>
  <c r="K3463" i="1" s="1"/>
  <c r="L3463" i="1" s="1"/>
  <c r="M3463" i="1" s="1"/>
  <c r="G3463" i="1"/>
  <c r="H3463" i="1" s="1"/>
  <c r="I3475" i="1"/>
  <c r="A3464" i="1"/>
  <c r="C3394" i="1"/>
  <c r="P3393" i="1"/>
  <c r="B3393" i="1" s="1"/>
  <c r="D3464" i="1" l="1"/>
  <c r="E3464" i="1" s="1"/>
  <c r="F3465" i="1" s="1"/>
  <c r="O3464" i="1"/>
  <c r="Q3463" i="1"/>
  <c r="R3463" i="1" s="1"/>
  <c r="J3464" i="1"/>
  <c r="K3464" i="1" s="1"/>
  <c r="L3464" i="1" s="1"/>
  <c r="M3464" i="1" s="1"/>
  <c r="T3464" i="1"/>
  <c r="S3464" i="1"/>
  <c r="N3463" i="1"/>
  <c r="C3395" i="1"/>
  <c r="P3394" i="1"/>
  <c r="B3394" i="1" s="1"/>
  <c r="A3465" i="1"/>
  <c r="I3476" i="1"/>
  <c r="G3464" i="1"/>
  <c r="D3465" i="1" l="1"/>
  <c r="E3465" i="1" s="1"/>
  <c r="F3466" i="1" s="1"/>
  <c r="O3465" i="1"/>
  <c r="G3465" i="1"/>
  <c r="H3465" i="1" s="1"/>
  <c r="H3464" i="1"/>
  <c r="N3464" i="1" s="1"/>
  <c r="A3466" i="1"/>
  <c r="C3396" i="1"/>
  <c r="P3395" i="1"/>
  <c r="B3395" i="1" s="1"/>
  <c r="I3477" i="1"/>
  <c r="J3465" i="1"/>
  <c r="K3465" i="1" s="1"/>
  <c r="L3465" i="1" s="1"/>
  <c r="M3465" i="1" s="1"/>
  <c r="Q3464" i="1"/>
  <c r="R3464" i="1" s="1"/>
  <c r="S3465" i="1"/>
  <c r="T3465" i="1"/>
  <c r="D3466" i="1" l="1"/>
  <c r="E3466" i="1" s="1"/>
  <c r="F3467" i="1" s="1"/>
  <c r="O3466" i="1"/>
  <c r="N3465" i="1"/>
  <c r="C3397" i="1"/>
  <c r="P3396" i="1"/>
  <c r="B3396" i="1" s="1"/>
  <c r="I3478" i="1"/>
  <c r="A3467" i="1"/>
  <c r="Q3465" i="1"/>
  <c r="R3465" i="1" s="1"/>
  <c r="J3466" i="1"/>
  <c r="K3466" i="1" s="1"/>
  <c r="L3466" i="1" s="1"/>
  <c r="M3466" i="1" s="1"/>
  <c r="S3466" i="1"/>
  <c r="T3466" i="1"/>
  <c r="G3466" i="1"/>
  <c r="D3467" i="1" l="1"/>
  <c r="E3467" i="1" s="1"/>
  <c r="F3468" i="1" s="1"/>
  <c r="O3467" i="1"/>
  <c r="G3467" i="1"/>
  <c r="H3467" i="1" s="1"/>
  <c r="I3479" i="1"/>
  <c r="H3466" i="1"/>
  <c r="N3466" i="1" s="1"/>
  <c r="A3468" i="1"/>
  <c r="J3467" i="1"/>
  <c r="K3467" i="1" s="1"/>
  <c r="L3467" i="1" s="1"/>
  <c r="M3467" i="1" s="1"/>
  <c r="T3467" i="1"/>
  <c r="Q3466" i="1"/>
  <c r="R3466" i="1" s="1"/>
  <c r="S3467" i="1"/>
  <c r="C3398" i="1"/>
  <c r="P3397" i="1"/>
  <c r="B3397" i="1" s="1"/>
  <c r="D3468" i="1" l="1"/>
  <c r="E3468" i="1" s="1"/>
  <c r="F3469" i="1" s="1"/>
  <c r="O3468" i="1"/>
  <c r="G3468" i="1"/>
  <c r="H3468" i="1" s="1"/>
  <c r="N3467" i="1"/>
  <c r="C3399" i="1"/>
  <c r="P3398" i="1"/>
  <c r="B3398" i="1" s="1"/>
  <c r="A3469" i="1"/>
  <c r="I3480" i="1"/>
  <c r="J3468" i="1"/>
  <c r="K3468" i="1" s="1"/>
  <c r="L3468" i="1" s="1"/>
  <c r="M3468" i="1" s="1"/>
  <c r="Q3467" i="1"/>
  <c r="R3467" i="1" s="1"/>
  <c r="T3468" i="1"/>
  <c r="S3468" i="1"/>
  <c r="D3469" i="1" l="1"/>
  <c r="E3469" i="1" s="1"/>
  <c r="F3470" i="1" s="1"/>
  <c r="O3469" i="1"/>
  <c r="G3469" i="1"/>
  <c r="H3469" i="1" s="1"/>
  <c r="N3468" i="1"/>
  <c r="A3470" i="1"/>
  <c r="C3400" i="1"/>
  <c r="P3399" i="1"/>
  <c r="B3399" i="1" s="1"/>
  <c r="I3481" i="1"/>
  <c r="T3469" i="1"/>
  <c r="Q3468" i="1"/>
  <c r="R3468" i="1" s="1"/>
  <c r="J3469" i="1"/>
  <c r="K3469" i="1" s="1"/>
  <c r="L3469" i="1" s="1"/>
  <c r="M3469" i="1" s="1"/>
  <c r="S3469" i="1"/>
  <c r="D3470" i="1" l="1"/>
  <c r="E3470" i="1" s="1"/>
  <c r="F3471" i="1" s="1"/>
  <c r="O3470" i="1"/>
  <c r="J3470" i="1"/>
  <c r="K3470" i="1" s="1"/>
  <c r="L3470" i="1" s="1"/>
  <c r="M3470" i="1" s="1"/>
  <c r="Q3469" i="1"/>
  <c r="R3469" i="1" s="1"/>
  <c r="S3470" i="1"/>
  <c r="T3470" i="1"/>
  <c r="I3482" i="1"/>
  <c r="C3401" i="1"/>
  <c r="P3400" i="1"/>
  <c r="B3400" i="1" s="1"/>
  <c r="N3469" i="1"/>
  <c r="A3471" i="1"/>
  <c r="G3470" i="1"/>
  <c r="D3471" i="1" l="1"/>
  <c r="E3471" i="1" s="1"/>
  <c r="F3472" i="1" s="1"/>
  <c r="O3471" i="1"/>
  <c r="G3471" i="1"/>
  <c r="H3471" i="1" s="1"/>
  <c r="C3402" i="1"/>
  <c r="P3401" i="1"/>
  <c r="B3401" i="1" s="1"/>
  <c r="A3472" i="1"/>
  <c r="J3471" i="1"/>
  <c r="K3471" i="1" s="1"/>
  <c r="L3471" i="1" s="1"/>
  <c r="M3471" i="1" s="1"/>
  <c r="T3471" i="1"/>
  <c r="Q3470" i="1"/>
  <c r="R3470" i="1" s="1"/>
  <c r="S3471" i="1"/>
  <c r="I3483" i="1"/>
  <c r="H3470" i="1"/>
  <c r="N3470" i="1" s="1"/>
  <c r="D3472" i="1" l="1"/>
  <c r="E3472" i="1" s="1"/>
  <c r="F3473" i="1" s="1"/>
  <c r="O3472" i="1"/>
  <c r="G3472" i="1"/>
  <c r="H3472" i="1" s="1"/>
  <c r="N3471" i="1"/>
  <c r="A3473" i="1"/>
  <c r="I3484" i="1"/>
  <c r="C3403" i="1"/>
  <c r="P3402" i="1"/>
  <c r="B3402" i="1" s="1"/>
  <c r="S3472" i="1"/>
  <c r="Q3471" i="1"/>
  <c r="R3471" i="1" s="1"/>
  <c r="J3472" i="1"/>
  <c r="K3472" i="1" s="1"/>
  <c r="L3472" i="1" s="1"/>
  <c r="M3472" i="1" s="1"/>
  <c r="T3472" i="1"/>
  <c r="D3473" i="1" l="1"/>
  <c r="E3473" i="1" s="1"/>
  <c r="F3474" i="1" s="1"/>
  <c r="O3473" i="1"/>
  <c r="T3473" i="1"/>
  <c r="J3473" i="1"/>
  <c r="K3473" i="1" s="1"/>
  <c r="L3473" i="1" s="1"/>
  <c r="M3473" i="1" s="1"/>
  <c r="S3473" i="1"/>
  <c r="Q3472" i="1"/>
  <c r="R3472" i="1" s="1"/>
  <c r="C3404" i="1"/>
  <c r="P3403" i="1"/>
  <c r="B3403" i="1" s="1"/>
  <c r="N3472" i="1"/>
  <c r="A3474" i="1"/>
  <c r="I3485" i="1"/>
  <c r="G3473" i="1"/>
  <c r="H3473" i="1" s="1"/>
  <c r="D3474" i="1" l="1"/>
  <c r="E3474" i="1" s="1"/>
  <c r="F3475" i="1" s="1"/>
  <c r="O3474" i="1"/>
  <c r="N3473" i="1"/>
  <c r="Q3473" i="1"/>
  <c r="R3473" i="1" s="1"/>
  <c r="S3474" i="1"/>
  <c r="T3474" i="1"/>
  <c r="J3474" i="1"/>
  <c r="K3474" i="1" s="1"/>
  <c r="L3474" i="1" s="1"/>
  <c r="M3474" i="1" s="1"/>
  <c r="G3474" i="1"/>
  <c r="H3474" i="1" s="1"/>
  <c r="I3486" i="1"/>
  <c r="A3475" i="1"/>
  <c r="C3405" i="1"/>
  <c r="P3404" i="1"/>
  <c r="B3404" i="1" s="1"/>
  <c r="D3475" i="1" l="1"/>
  <c r="E3475" i="1" s="1"/>
  <c r="F3476" i="1" s="1"/>
  <c r="O3475" i="1"/>
  <c r="A3476" i="1"/>
  <c r="C3406" i="1"/>
  <c r="P3405" i="1"/>
  <c r="B3405" i="1" s="1"/>
  <c r="S3475" i="1"/>
  <c r="T3475" i="1"/>
  <c r="Q3474" i="1"/>
  <c r="R3474" i="1" s="1"/>
  <c r="J3475" i="1"/>
  <c r="K3475" i="1" s="1"/>
  <c r="L3475" i="1" s="1"/>
  <c r="M3475" i="1" s="1"/>
  <c r="G3475" i="1"/>
  <c r="N3474" i="1"/>
  <c r="I3487" i="1"/>
  <c r="D3476" i="1" l="1"/>
  <c r="E3476" i="1" s="1"/>
  <c r="F3477" i="1" s="1"/>
  <c r="O3476" i="1"/>
  <c r="G3476" i="1"/>
  <c r="H3476" i="1" s="1"/>
  <c r="H3475" i="1"/>
  <c r="N3475" i="1" s="1"/>
  <c r="A3477" i="1"/>
  <c r="I3488" i="1"/>
  <c r="C3407" i="1"/>
  <c r="P3406" i="1"/>
  <c r="B3406" i="1" s="1"/>
  <c r="S3476" i="1"/>
  <c r="Q3475" i="1"/>
  <c r="R3475" i="1" s="1"/>
  <c r="T3476" i="1"/>
  <c r="J3476" i="1"/>
  <c r="K3476" i="1" s="1"/>
  <c r="L3476" i="1" s="1"/>
  <c r="M3476" i="1" s="1"/>
  <c r="D3477" i="1" l="1"/>
  <c r="E3477" i="1" s="1"/>
  <c r="F3478" i="1" s="1"/>
  <c r="O3477" i="1"/>
  <c r="N3476" i="1"/>
  <c r="T3477" i="1"/>
  <c r="J3477" i="1"/>
  <c r="K3477" i="1" s="1"/>
  <c r="L3477" i="1" s="1"/>
  <c r="M3477" i="1" s="1"/>
  <c r="S3477" i="1"/>
  <c r="Q3476" i="1"/>
  <c r="R3476" i="1" s="1"/>
  <c r="C3408" i="1"/>
  <c r="P3407" i="1"/>
  <c r="B3407" i="1" s="1"/>
  <c r="A3478" i="1"/>
  <c r="G3477" i="1"/>
  <c r="H3477" i="1" s="1"/>
  <c r="I3489" i="1"/>
  <c r="D3478" i="1" l="1"/>
  <c r="E3478" i="1" s="1"/>
  <c r="F3479" i="1" s="1"/>
  <c r="O3478" i="1"/>
  <c r="N3477" i="1"/>
  <c r="I3490" i="1"/>
  <c r="G3478" i="1"/>
  <c r="H3478" i="1" s="1"/>
  <c r="A3479" i="1"/>
  <c r="C3409" i="1"/>
  <c r="P3408" i="1"/>
  <c r="B3408" i="1" s="1"/>
  <c r="J3478" i="1"/>
  <c r="K3478" i="1" s="1"/>
  <c r="L3478" i="1" s="1"/>
  <c r="M3478" i="1" s="1"/>
  <c r="Q3477" i="1"/>
  <c r="R3477" i="1" s="1"/>
  <c r="S3478" i="1"/>
  <c r="T3478" i="1"/>
  <c r="D3479" i="1" l="1"/>
  <c r="E3479" i="1" s="1"/>
  <c r="F3480" i="1" s="1"/>
  <c r="O3479" i="1"/>
  <c r="S3479" i="1"/>
  <c r="J3479" i="1"/>
  <c r="K3479" i="1" s="1"/>
  <c r="L3479" i="1" s="1"/>
  <c r="M3479" i="1" s="1"/>
  <c r="Q3478" i="1"/>
  <c r="R3478" i="1" s="1"/>
  <c r="T3479" i="1"/>
  <c r="G3479" i="1"/>
  <c r="H3479" i="1" s="1"/>
  <c r="N3478" i="1"/>
  <c r="A3480" i="1"/>
  <c r="C3410" i="1"/>
  <c r="P3409" i="1"/>
  <c r="B3409" i="1" s="1"/>
  <c r="I3491" i="1"/>
  <c r="D3480" i="1" l="1"/>
  <c r="E3480" i="1" s="1"/>
  <c r="F3481" i="1" s="1"/>
  <c r="O3480" i="1"/>
  <c r="N3479" i="1"/>
  <c r="C3411" i="1"/>
  <c r="P3410" i="1"/>
  <c r="B3410" i="1" s="1"/>
  <c r="I3492" i="1"/>
  <c r="S3480" i="1"/>
  <c r="Q3479" i="1"/>
  <c r="R3479" i="1" s="1"/>
  <c r="J3480" i="1"/>
  <c r="K3480" i="1" s="1"/>
  <c r="L3480" i="1" s="1"/>
  <c r="M3480" i="1" s="1"/>
  <c r="T3480" i="1"/>
  <c r="A3481" i="1"/>
  <c r="G3480" i="1"/>
  <c r="D3481" i="1" l="1"/>
  <c r="E3481" i="1" s="1"/>
  <c r="F3482" i="1" s="1"/>
  <c r="O3481" i="1"/>
  <c r="T3481" i="1"/>
  <c r="Q3480" i="1"/>
  <c r="R3480" i="1" s="1"/>
  <c r="J3481" i="1"/>
  <c r="K3481" i="1" s="1"/>
  <c r="L3481" i="1" s="1"/>
  <c r="M3481" i="1" s="1"/>
  <c r="S3481" i="1"/>
  <c r="C3412" i="1"/>
  <c r="P3411" i="1"/>
  <c r="B3411" i="1" s="1"/>
  <c r="A3482" i="1"/>
  <c r="G3481" i="1"/>
  <c r="I3493" i="1"/>
  <c r="H3480" i="1"/>
  <c r="N3480" i="1" s="1"/>
  <c r="D3482" i="1" l="1"/>
  <c r="E3482" i="1" s="1"/>
  <c r="F3483" i="1" s="1"/>
  <c r="O3482" i="1"/>
  <c r="G3482" i="1"/>
  <c r="H3482" i="1" s="1"/>
  <c r="J3482" i="1"/>
  <c r="K3482" i="1" s="1"/>
  <c r="L3482" i="1" s="1"/>
  <c r="M3482" i="1" s="1"/>
  <c r="Q3481" i="1"/>
  <c r="R3481" i="1" s="1"/>
  <c r="S3482" i="1"/>
  <c r="T3482" i="1"/>
  <c r="I3494" i="1"/>
  <c r="A3483" i="1"/>
  <c r="H3481" i="1"/>
  <c r="N3481" i="1" s="1"/>
  <c r="C3413" i="1"/>
  <c r="P3412" i="1"/>
  <c r="D3483" i="1" l="1"/>
  <c r="E3483" i="1" s="1"/>
  <c r="F3484" i="1" s="1"/>
  <c r="O3483" i="1"/>
  <c r="B3412" i="1"/>
  <c r="N3482" i="1"/>
  <c r="I3495" i="1"/>
  <c r="C3414" i="1"/>
  <c r="P3413" i="1"/>
  <c r="B3413" i="1" s="1"/>
  <c r="A3484" i="1"/>
  <c r="T3483" i="1"/>
  <c r="S3483" i="1"/>
  <c r="Q3482" i="1"/>
  <c r="R3482" i="1" s="1"/>
  <c r="J3483" i="1"/>
  <c r="K3483" i="1" s="1"/>
  <c r="L3483" i="1" s="1"/>
  <c r="M3483" i="1" s="1"/>
  <c r="G3483" i="1"/>
  <c r="D3484" i="1" l="1"/>
  <c r="E3484" i="1" s="1"/>
  <c r="F3485" i="1" s="1"/>
  <c r="O3484" i="1"/>
  <c r="Q3483" i="1"/>
  <c r="R3483" i="1" s="1"/>
  <c r="T3484" i="1"/>
  <c r="J3484" i="1"/>
  <c r="K3484" i="1" s="1"/>
  <c r="L3484" i="1" s="1"/>
  <c r="M3484" i="1" s="1"/>
  <c r="S3484" i="1"/>
  <c r="I3496" i="1"/>
  <c r="G3484" i="1"/>
  <c r="H3484" i="1" s="1"/>
  <c r="A3485" i="1"/>
  <c r="C3415" i="1"/>
  <c r="P3414" i="1"/>
  <c r="B3414" i="1" s="1"/>
  <c r="H3483" i="1"/>
  <c r="N3483" i="1" s="1"/>
  <c r="D3485" i="1" l="1"/>
  <c r="E3485" i="1" s="1"/>
  <c r="F3486" i="1" s="1"/>
  <c r="O3485" i="1"/>
  <c r="N3484" i="1"/>
  <c r="G3485" i="1"/>
  <c r="H3485" i="1" s="1"/>
  <c r="I3497" i="1"/>
  <c r="T3485" i="1"/>
  <c r="J3485" i="1"/>
  <c r="K3485" i="1" s="1"/>
  <c r="L3485" i="1" s="1"/>
  <c r="M3485" i="1" s="1"/>
  <c r="S3485" i="1"/>
  <c r="Q3484" i="1"/>
  <c r="R3484" i="1" s="1"/>
  <c r="C3416" i="1"/>
  <c r="P3415" i="1"/>
  <c r="B3415" i="1" s="1"/>
  <c r="A3486" i="1"/>
  <c r="D3486" i="1" l="1"/>
  <c r="E3486" i="1" s="1"/>
  <c r="F3487" i="1" s="1"/>
  <c r="O3486" i="1"/>
  <c r="A3487" i="1"/>
  <c r="I3498" i="1"/>
  <c r="C3417" i="1"/>
  <c r="P3416" i="1"/>
  <c r="B3416" i="1" s="1"/>
  <c r="N3485" i="1"/>
  <c r="G3486" i="1"/>
  <c r="S3486" i="1"/>
  <c r="Q3485" i="1"/>
  <c r="R3485" i="1" s="1"/>
  <c r="J3486" i="1"/>
  <c r="K3486" i="1" s="1"/>
  <c r="L3486" i="1" s="1"/>
  <c r="M3486" i="1" s="1"/>
  <c r="T3486" i="1"/>
  <c r="D3487" i="1" l="1"/>
  <c r="E3487" i="1" s="1"/>
  <c r="F3488" i="1" s="1"/>
  <c r="O3487" i="1"/>
  <c r="T3487" i="1"/>
  <c r="S3487" i="1"/>
  <c r="Q3486" i="1"/>
  <c r="R3486" i="1" s="1"/>
  <c r="J3487" i="1"/>
  <c r="K3487" i="1" s="1"/>
  <c r="L3487" i="1" s="1"/>
  <c r="M3487" i="1" s="1"/>
  <c r="G3487" i="1"/>
  <c r="C3418" i="1"/>
  <c r="P3417" i="1"/>
  <c r="B3417" i="1" s="1"/>
  <c r="H3486" i="1"/>
  <c r="N3486" i="1" s="1"/>
  <c r="I3499" i="1"/>
  <c r="A3488" i="1"/>
  <c r="D3488" i="1" l="1"/>
  <c r="E3488" i="1" s="1"/>
  <c r="F3489" i="1" s="1"/>
  <c r="O3488" i="1"/>
  <c r="A3489" i="1"/>
  <c r="C3419" i="1"/>
  <c r="P3418" i="1"/>
  <c r="B3418" i="1" s="1"/>
  <c r="I3500" i="1"/>
  <c r="G3488" i="1"/>
  <c r="G3489" i="1" s="1"/>
  <c r="T3488" i="1"/>
  <c r="Q3487" i="1"/>
  <c r="R3487" i="1" s="1"/>
  <c r="J3488" i="1"/>
  <c r="K3488" i="1" s="1"/>
  <c r="L3488" i="1" s="1"/>
  <c r="M3488" i="1" s="1"/>
  <c r="S3488" i="1"/>
  <c r="H3487" i="1"/>
  <c r="N3487" i="1" s="1"/>
  <c r="D3489" i="1" l="1"/>
  <c r="E3489" i="1" s="1"/>
  <c r="F3490" i="1" s="1"/>
  <c r="O3489" i="1"/>
  <c r="H3489" i="1"/>
  <c r="H3488" i="1"/>
  <c r="N3488" i="1" s="1"/>
  <c r="T3489" i="1"/>
  <c r="J3489" i="1"/>
  <c r="K3489" i="1" s="1"/>
  <c r="L3489" i="1" s="1"/>
  <c r="M3489" i="1" s="1"/>
  <c r="S3489" i="1"/>
  <c r="Q3488" i="1"/>
  <c r="R3488" i="1" s="1"/>
  <c r="C3420" i="1"/>
  <c r="P3419" i="1"/>
  <c r="B3419" i="1" s="1"/>
  <c r="I3501" i="1"/>
  <c r="G3490" i="1"/>
  <c r="A3490" i="1"/>
  <c r="D3490" i="1" l="1"/>
  <c r="E3490" i="1" s="1"/>
  <c r="F3491" i="1" s="1"/>
  <c r="O3490" i="1"/>
  <c r="N3489" i="1"/>
  <c r="C3421" i="1"/>
  <c r="P3420" i="1"/>
  <c r="B3420" i="1" s="1"/>
  <c r="I3502" i="1"/>
  <c r="H3490" i="1"/>
  <c r="A3491" i="1"/>
  <c r="J3490" i="1"/>
  <c r="K3490" i="1" s="1"/>
  <c r="L3490" i="1" s="1"/>
  <c r="M3490" i="1" s="1"/>
  <c r="Q3489" i="1"/>
  <c r="R3489" i="1" s="1"/>
  <c r="T3490" i="1"/>
  <c r="S3490" i="1"/>
  <c r="D3491" i="1" l="1"/>
  <c r="E3491" i="1" s="1"/>
  <c r="F3492" i="1" s="1"/>
  <c r="O3491" i="1"/>
  <c r="J3491" i="1"/>
  <c r="K3491" i="1" s="1"/>
  <c r="L3491" i="1" s="1"/>
  <c r="M3491" i="1" s="1"/>
  <c r="S3491" i="1"/>
  <c r="T3491" i="1"/>
  <c r="Q3490" i="1"/>
  <c r="R3490" i="1" s="1"/>
  <c r="A3492" i="1"/>
  <c r="N3490" i="1"/>
  <c r="C3422" i="1"/>
  <c r="P3421" i="1"/>
  <c r="B3421" i="1" s="1"/>
  <c r="I3503" i="1"/>
  <c r="G3491" i="1"/>
  <c r="D3492" i="1" l="1"/>
  <c r="E3492" i="1" s="1"/>
  <c r="F3493" i="1" s="1"/>
  <c r="O3492" i="1"/>
  <c r="G3492" i="1"/>
  <c r="H3492" i="1" s="1"/>
  <c r="H3491" i="1"/>
  <c r="N3491" i="1" s="1"/>
  <c r="C3423" i="1"/>
  <c r="P3422" i="1"/>
  <c r="B3422" i="1" s="1"/>
  <c r="A3493" i="1"/>
  <c r="I3504" i="1"/>
  <c r="S3492" i="1"/>
  <c r="Q3491" i="1"/>
  <c r="R3491" i="1" s="1"/>
  <c r="T3492" i="1"/>
  <c r="J3492" i="1"/>
  <c r="K3492" i="1" s="1"/>
  <c r="L3492" i="1" s="1"/>
  <c r="M3492" i="1" s="1"/>
  <c r="D3493" i="1" l="1"/>
  <c r="E3493" i="1" s="1"/>
  <c r="F3494" i="1" s="1"/>
  <c r="O3493" i="1"/>
  <c r="N3492" i="1"/>
  <c r="C3424" i="1"/>
  <c r="P3423" i="1"/>
  <c r="B3423" i="1" s="1"/>
  <c r="I3505" i="1"/>
  <c r="T3493" i="1"/>
  <c r="J3493" i="1"/>
  <c r="K3493" i="1" s="1"/>
  <c r="L3493" i="1" s="1"/>
  <c r="M3493" i="1" s="1"/>
  <c r="S3493" i="1"/>
  <c r="Q3492" i="1"/>
  <c r="R3492" i="1" s="1"/>
  <c r="G3493" i="1"/>
  <c r="A3494" i="1"/>
  <c r="D3494" i="1" l="1"/>
  <c r="E3494" i="1" s="1"/>
  <c r="F3495" i="1" s="1"/>
  <c r="O3494" i="1"/>
  <c r="A3495" i="1"/>
  <c r="G3494" i="1"/>
  <c r="C3425" i="1"/>
  <c r="P3424" i="1"/>
  <c r="B3424" i="1" s="1"/>
  <c r="H3493" i="1"/>
  <c r="N3493" i="1" s="1"/>
  <c r="J3494" i="1"/>
  <c r="K3494" i="1" s="1"/>
  <c r="L3494" i="1" s="1"/>
  <c r="M3494" i="1" s="1"/>
  <c r="Q3493" i="1"/>
  <c r="R3493" i="1" s="1"/>
  <c r="T3494" i="1"/>
  <c r="S3494" i="1"/>
  <c r="I3506" i="1"/>
  <c r="D3495" i="1" l="1"/>
  <c r="E3495" i="1" s="1"/>
  <c r="F3496" i="1" s="1"/>
  <c r="O3495" i="1"/>
  <c r="S3495" i="1"/>
  <c r="T3495" i="1"/>
  <c r="J3495" i="1"/>
  <c r="K3495" i="1" s="1"/>
  <c r="L3495" i="1" s="1"/>
  <c r="M3495" i="1" s="1"/>
  <c r="Q3494" i="1"/>
  <c r="R3494" i="1" s="1"/>
  <c r="I3507" i="1"/>
  <c r="C3426" i="1"/>
  <c r="P3425" i="1"/>
  <c r="B3425" i="1" s="1"/>
  <c r="G3495" i="1"/>
  <c r="H3495" i="1" s="1"/>
  <c r="A3496" i="1"/>
  <c r="H3494" i="1"/>
  <c r="N3494" i="1" s="1"/>
  <c r="D3496" i="1" l="1"/>
  <c r="E3496" i="1" s="1"/>
  <c r="F3497" i="1" s="1"/>
  <c r="O3496" i="1"/>
  <c r="N3495" i="1"/>
  <c r="A3497" i="1"/>
  <c r="C3427" i="1"/>
  <c r="P3426" i="1"/>
  <c r="B3426" i="1" s="1"/>
  <c r="I3508" i="1"/>
  <c r="Q3495" i="1"/>
  <c r="R3495" i="1" s="1"/>
  <c r="T3496" i="1"/>
  <c r="S3496" i="1"/>
  <c r="J3496" i="1"/>
  <c r="K3496" i="1" s="1"/>
  <c r="L3496" i="1" s="1"/>
  <c r="M3496" i="1" s="1"/>
  <c r="G3496" i="1"/>
  <c r="D3497" i="1" l="1"/>
  <c r="E3497" i="1" s="1"/>
  <c r="F3498" i="1" s="1"/>
  <c r="O3497" i="1"/>
  <c r="G3497" i="1"/>
  <c r="H3497" i="1" s="1"/>
  <c r="C3428" i="1"/>
  <c r="P3427" i="1"/>
  <c r="B3427" i="1" s="1"/>
  <c r="A3498" i="1"/>
  <c r="I3509" i="1"/>
  <c r="H3496" i="1"/>
  <c r="N3496" i="1" s="1"/>
  <c r="Q3496" i="1"/>
  <c r="R3496" i="1" s="1"/>
  <c r="S3497" i="1"/>
  <c r="J3497" i="1"/>
  <c r="K3497" i="1" s="1"/>
  <c r="L3497" i="1" s="1"/>
  <c r="M3497" i="1" s="1"/>
  <c r="T3497" i="1"/>
  <c r="D3498" i="1" l="1"/>
  <c r="E3498" i="1" s="1"/>
  <c r="F3499" i="1" s="1"/>
  <c r="O3498" i="1"/>
  <c r="N3497" i="1"/>
  <c r="T3498" i="1"/>
  <c r="J3498" i="1"/>
  <c r="K3498" i="1" s="1"/>
  <c r="L3498" i="1" s="1"/>
  <c r="M3498" i="1" s="1"/>
  <c r="S3498" i="1"/>
  <c r="Q3497" i="1"/>
  <c r="R3497" i="1" s="1"/>
  <c r="I3510" i="1"/>
  <c r="G3498" i="1"/>
  <c r="H3498" i="1" s="1"/>
  <c r="A3499" i="1"/>
  <c r="C3429" i="1"/>
  <c r="P3428" i="1"/>
  <c r="B3428" i="1" s="1"/>
  <c r="D3499" i="1" l="1"/>
  <c r="E3499" i="1" s="1"/>
  <c r="F3500" i="1" s="1"/>
  <c r="O3499" i="1"/>
  <c r="C3430" i="1"/>
  <c r="P3429" i="1"/>
  <c r="B3429" i="1" s="1"/>
  <c r="A3500" i="1"/>
  <c r="N3498" i="1"/>
  <c r="J3499" i="1"/>
  <c r="K3499" i="1" s="1"/>
  <c r="L3499" i="1" s="1"/>
  <c r="M3499" i="1" s="1"/>
  <c r="Q3498" i="1"/>
  <c r="R3498" i="1" s="1"/>
  <c r="S3499" i="1"/>
  <c r="T3499" i="1"/>
  <c r="I3511" i="1"/>
  <c r="G3499" i="1"/>
  <c r="D3500" i="1" l="1"/>
  <c r="E3500" i="1" s="1"/>
  <c r="F3501" i="1" s="1"/>
  <c r="O3500" i="1"/>
  <c r="G3500" i="1"/>
  <c r="H3500" i="1" s="1"/>
  <c r="S3500" i="1"/>
  <c r="T3500" i="1"/>
  <c r="Q3499" i="1"/>
  <c r="R3499" i="1" s="1"/>
  <c r="J3500" i="1"/>
  <c r="K3500" i="1" s="1"/>
  <c r="L3500" i="1" s="1"/>
  <c r="M3500" i="1" s="1"/>
  <c r="H3499" i="1"/>
  <c r="N3499" i="1" s="1"/>
  <c r="A3501" i="1"/>
  <c r="I3512" i="1"/>
  <c r="C3431" i="1"/>
  <c r="P3430" i="1"/>
  <c r="B3430" i="1" s="1"/>
  <c r="D3501" i="1" l="1"/>
  <c r="E3501" i="1" s="1"/>
  <c r="F3502" i="1" s="1"/>
  <c r="O3501" i="1"/>
  <c r="N3500" i="1"/>
  <c r="C3432" i="1"/>
  <c r="P3431" i="1"/>
  <c r="B3431" i="1" s="1"/>
  <c r="S3501" i="1"/>
  <c r="Q3500" i="1"/>
  <c r="R3500" i="1" s="1"/>
  <c r="J3501" i="1"/>
  <c r="K3501" i="1" s="1"/>
  <c r="L3501" i="1" s="1"/>
  <c r="M3501" i="1" s="1"/>
  <c r="T3501" i="1"/>
  <c r="A3502" i="1"/>
  <c r="G3501" i="1"/>
  <c r="I3513" i="1"/>
  <c r="D3502" i="1" l="1"/>
  <c r="E3502" i="1" s="1"/>
  <c r="F3503" i="1" s="1"/>
  <c r="O3502" i="1"/>
  <c r="G3502" i="1"/>
  <c r="H3502" i="1" s="1"/>
  <c r="A3503" i="1"/>
  <c r="I3514" i="1"/>
  <c r="T3502" i="1"/>
  <c r="Q3501" i="1"/>
  <c r="R3501" i="1" s="1"/>
  <c r="J3502" i="1"/>
  <c r="K3502" i="1" s="1"/>
  <c r="L3502" i="1" s="1"/>
  <c r="M3502" i="1" s="1"/>
  <c r="S3502" i="1"/>
  <c r="H3501" i="1"/>
  <c r="N3501" i="1" s="1"/>
  <c r="C3433" i="1"/>
  <c r="P3432" i="1"/>
  <c r="B3432" i="1" s="1"/>
  <c r="D3503" i="1" l="1"/>
  <c r="E3503" i="1" s="1"/>
  <c r="F3504" i="1" s="1"/>
  <c r="O3503" i="1"/>
  <c r="G3503" i="1"/>
  <c r="H3503" i="1" s="1"/>
  <c r="N3502" i="1"/>
  <c r="A3504" i="1"/>
  <c r="C3434" i="1"/>
  <c r="P3433" i="1"/>
  <c r="B3433" i="1" s="1"/>
  <c r="I3515" i="1"/>
  <c r="J3503" i="1"/>
  <c r="K3503" i="1" s="1"/>
  <c r="L3503" i="1" s="1"/>
  <c r="M3503" i="1" s="1"/>
  <c r="Q3502" i="1"/>
  <c r="R3502" i="1" s="1"/>
  <c r="T3503" i="1"/>
  <c r="S3503" i="1"/>
  <c r="D3504" i="1" l="1"/>
  <c r="E3504" i="1" s="1"/>
  <c r="F3505" i="1" s="1"/>
  <c r="O3504" i="1"/>
  <c r="N3503" i="1"/>
  <c r="C3435" i="1"/>
  <c r="P3434" i="1"/>
  <c r="B3434" i="1" s="1"/>
  <c r="T3504" i="1"/>
  <c r="S3504" i="1"/>
  <c r="Q3503" i="1"/>
  <c r="R3503" i="1" s="1"/>
  <c r="J3504" i="1"/>
  <c r="K3504" i="1" s="1"/>
  <c r="L3504" i="1" s="1"/>
  <c r="M3504" i="1" s="1"/>
  <c r="I3516" i="1"/>
  <c r="A3505" i="1"/>
  <c r="G3504" i="1"/>
  <c r="H3504" i="1" s="1"/>
  <c r="D3505" i="1" l="1"/>
  <c r="E3505" i="1" s="1"/>
  <c r="F3506" i="1" s="1"/>
  <c r="O3505" i="1"/>
  <c r="N3504" i="1"/>
  <c r="J3505" i="1"/>
  <c r="K3505" i="1" s="1"/>
  <c r="L3505" i="1" s="1"/>
  <c r="M3505" i="1" s="1"/>
  <c r="T3505" i="1"/>
  <c r="Q3504" i="1"/>
  <c r="R3504" i="1" s="1"/>
  <c r="S3505" i="1"/>
  <c r="G3505" i="1"/>
  <c r="C3436" i="1"/>
  <c r="P3435" i="1"/>
  <c r="B3435" i="1" s="1"/>
  <c r="A3506" i="1"/>
  <c r="I3517" i="1"/>
  <c r="D3506" i="1" l="1"/>
  <c r="E3506" i="1" s="1"/>
  <c r="F3507" i="1" s="1"/>
  <c r="O3506" i="1"/>
  <c r="T3506" i="1"/>
  <c r="S3506" i="1"/>
  <c r="Q3505" i="1"/>
  <c r="R3505" i="1" s="1"/>
  <c r="J3506" i="1"/>
  <c r="K3506" i="1" s="1"/>
  <c r="L3506" i="1" s="1"/>
  <c r="M3506" i="1" s="1"/>
  <c r="G3506" i="1"/>
  <c r="H3506" i="1" s="1"/>
  <c r="A3507" i="1"/>
  <c r="C3437" i="1"/>
  <c r="P3436" i="1"/>
  <c r="B3436" i="1" s="1"/>
  <c r="I3518" i="1"/>
  <c r="H3505" i="1"/>
  <c r="N3505" i="1" s="1"/>
  <c r="D3507" i="1" l="1"/>
  <c r="E3507" i="1" s="1"/>
  <c r="F3508" i="1" s="1"/>
  <c r="O3507" i="1"/>
  <c r="I3519" i="1"/>
  <c r="T3507" i="1"/>
  <c r="J3507" i="1"/>
  <c r="K3507" i="1" s="1"/>
  <c r="L3507" i="1" s="1"/>
  <c r="M3507" i="1" s="1"/>
  <c r="S3507" i="1"/>
  <c r="Q3506" i="1"/>
  <c r="R3506" i="1" s="1"/>
  <c r="N3506" i="1"/>
  <c r="C3438" i="1"/>
  <c r="P3437" i="1"/>
  <c r="B3437" i="1" s="1"/>
  <c r="A3508" i="1"/>
  <c r="G3507" i="1"/>
  <c r="D3508" i="1" l="1"/>
  <c r="E3508" i="1" s="1"/>
  <c r="F3509" i="1" s="1"/>
  <c r="O3508" i="1"/>
  <c r="G3508" i="1"/>
  <c r="H3508" i="1" s="1"/>
  <c r="H3507" i="1"/>
  <c r="N3507" i="1" s="1"/>
  <c r="A3509" i="1"/>
  <c r="Q3507" i="1"/>
  <c r="R3507" i="1" s="1"/>
  <c r="J3508" i="1"/>
  <c r="K3508" i="1" s="1"/>
  <c r="L3508" i="1" s="1"/>
  <c r="M3508" i="1" s="1"/>
  <c r="T3508" i="1"/>
  <c r="S3508" i="1"/>
  <c r="C3439" i="1"/>
  <c r="P3438" i="1"/>
  <c r="B3438" i="1" s="1"/>
  <c r="I3520" i="1"/>
  <c r="D3509" i="1" l="1"/>
  <c r="E3509" i="1" s="1"/>
  <c r="F3510" i="1" s="1"/>
  <c r="O3509" i="1"/>
  <c r="G3509" i="1"/>
  <c r="H3509" i="1" s="1"/>
  <c r="N3508" i="1"/>
  <c r="C3440" i="1"/>
  <c r="P3439" i="1"/>
  <c r="B3439" i="1" s="1"/>
  <c r="A3510" i="1"/>
  <c r="I3521" i="1"/>
  <c r="S3509" i="1"/>
  <c r="T3509" i="1"/>
  <c r="J3509" i="1"/>
  <c r="K3509" i="1" s="1"/>
  <c r="L3509" i="1" s="1"/>
  <c r="M3509" i="1" s="1"/>
  <c r="Q3508" i="1"/>
  <c r="R3508" i="1" s="1"/>
  <c r="D3510" i="1" l="1"/>
  <c r="E3510" i="1" s="1"/>
  <c r="F3511" i="1" s="1"/>
  <c r="O3510" i="1"/>
  <c r="G3510" i="1"/>
  <c r="H3510" i="1" s="1"/>
  <c r="N3509" i="1"/>
  <c r="Q3509" i="1"/>
  <c r="R3509" i="1" s="1"/>
  <c r="S3510" i="1"/>
  <c r="T3510" i="1"/>
  <c r="J3510" i="1"/>
  <c r="K3510" i="1" s="1"/>
  <c r="L3510" i="1" s="1"/>
  <c r="M3510" i="1" s="1"/>
  <c r="I3522" i="1"/>
  <c r="A3511" i="1"/>
  <c r="C3441" i="1"/>
  <c r="P3440" i="1"/>
  <c r="B3440" i="1" s="1"/>
  <c r="D3511" i="1" l="1"/>
  <c r="E3511" i="1" s="1"/>
  <c r="F3512" i="1" s="1"/>
  <c r="O3511" i="1"/>
  <c r="N3510" i="1"/>
  <c r="Q3510" i="1"/>
  <c r="R3510" i="1" s="1"/>
  <c r="T3511" i="1"/>
  <c r="S3511" i="1"/>
  <c r="J3511" i="1"/>
  <c r="K3511" i="1" s="1"/>
  <c r="L3511" i="1" s="1"/>
  <c r="M3511" i="1" s="1"/>
  <c r="I3523" i="1"/>
  <c r="G3511" i="1"/>
  <c r="C3442" i="1"/>
  <c r="P3441" i="1"/>
  <c r="B3441" i="1" s="1"/>
  <c r="A3512" i="1"/>
  <c r="D3512" i="1" l="1"/>
  <c r="E3512" i="1" s="1"/>
  <c r="F3513" i="1" s="1"/>
  <c r="O3512" i="1"/>
  <c r="I3524" i="1"/>
  <c r="Q3511" i="1"/>
  <c r="R3511" i="1" s="1"/>
  <c r="S3512" i="1"/>
  <c r="J3512" i="1"/>
  <c r="K3512" i="1" s="1"/>
  <c r="L3512" i="1" s="1"/>
  <c r="M3512" i="1" s="1"/>
  <c r="T3512" i="1"/>
  <c r="A3513" i="1"/>
  <c r="C3443" i="1"/>
  <c r="P3442" i="1"/>
  <c r="G3512" i="1"/>
  <c r="H3511" i="1"/>
  <c r="N3511" i="1" s="1"/>
  <c r="D3513" i="1" l="1"/>
  <c r="E3513" i="1" s="1"/>
  <c r="F3514" i="1" s="1"/>
  <c r="O3513" i="1"/>
  <c r="B3442" i="1"/>
  <c r="T3513" i="1"/>
  <c r="S3513" i="1"/>
  <c r="J3513" i="1"/>
  <c r="K3513" i="1" s="1"/>
  <c r="L3513" i="1" s="1"/>
  <c r="M3513" i="1" s="1"/>
  <c r="Q3512" i="1"/>
  <c r="R3512" i="1" s="1"/>
  <c r="A3514" i="1"/>
  <c r="I3525" i="1"/>
  <c r="G3513" i="1"/>
  <c r="C3444" i="1"/>
  <c r="P3443" i="1"/>
  <c r="B3443" i="1" s="1"/>
  <c r="H3512" i="1"/>
  <c r="N3512" i="1" s="1"/>
  <c r="D3514" i="1" l="1"/>
  <c r="E3514" i="1" s="1"/>
  <c r="F3515" i="1" s="1"/>
  <c r="O3514" i="1"/>
  <c r="G3514" i="1"/>
  <c r="H3514" i="1" s="1"/>
  <c r="A3515" i="1"/>
  <c r="S3514" i="1"/>
  <c r="Q3513" i="1"/>
  <c r="R3513" i="1" s="1"/>
  <c r="J3514" i="1"/>
  <c r="K3514" i="1" s="1"/>
  <c r="L3514" i="1" s="1"/>
  <c r="M3514" i="1" s="1"/>
  <c r="T3514" i="1"/>
  <c r="C3445" i="1"/>
  <c r="P3444" i="1"/>
  <c r="B3444" i="1" s="1"/>
  <c r="I3526" i="1"/>
  <c r="H3513" i="1"/>
  <c r="N3513" i="1" s="1"/>
  <c r="D3515" i="1" l="1"/>
  <c r="E3515" i="1" s="1"/>
  <c r="F3516" i="1" s="1"/>
  <c r="O3515" i="1"/>
  <c r="G3515" i="1"/>
  <c r="H3515" i="1" s="1"/>
  <c r="N3514" i="1"/>
  <c r="C3446" i="1"/>
  <c r="P3445" i="1"/>
  <c r="B3445" i="1" s="1"/>
  <c r="T3515" i="1"/>
  <c r="J3515" i="1"/>
  <c r="K3515" i="1" s="1"/>
  <c r="L3515" i="1" s="1"/>
  <c r="M3515" i="1" s="1"/>
  <c r="S3515" i="1"/>
  <c r="Q3514" i="1"/>
  <c r="R3514" i="1" s="1"/>
  <c r="I3527" i="1"/>
  <c r="A3516" i="1"/>
  <c r="D3516" i="1" l="1"/>
  <c r="E3516" i="1" s="1"/>
  <c r="F3517" i="1" s="1"/>
  <c r="O3516" i="1"/>
  <c r="N3515" i="1"/>
  <c r="J3516" i="1"/>
  <c r="K3516" i="1" s="1"/>
  <c r="L3516" i="1" s="1"/>
  <c r="M3516" i="1" s="1"/>
  <c r="Q3515" i="1"/>
  <c r="R3515" i="1" s="1"/>
  <c r="S3516" i="1"/>
  <c r="T3516" i="1"/>
  <c r="C3447" i="1"/>
  <c r="P3446" i="1"/>
  <c r="B3446" i="1" s="1"/>
  <c r="A3517" i="1"/>
  <c r="G3516" i="1"/>
  <c r="H3516" i="1" s="1"/>
  <c r="I3528" i="1"/>
  <c r="D3517" i="1" l="1"/>
  <c r="E3517" i="1" s="1"/>
  <c r="F3518" i="1" s="1"/>
  <c r="O3517" i="1"/>
  <c r="T3517" i="1"/>
  <c r="S3517" i="1"/>
  <c r="Q3516" i="1"/>
  <c r="R3516" i="1" s="1"/>
  <c r="J3517" i="1"/>
  <c r="K3517" i="1" s="1"/>
  <c r="L3517" i="1" s="1"/>
  <c r="M3517" i="1" s="1"/>
  <c r="I3529" i="1"/>
  <c r="N3516" i="1"/>
  <c r="C3448" i="1"/>
  <c r="P3447" i="1"/>
  <c r="B3447" i="1" s="1"/>
  <c r="G3517" i="1"/>
  <c r="A3518" i="1"/>
  <c r="D3518" i="1" l="1"/>
  <c r="E3518" i="1" s="1"/>
  <c r="F3519" i="1" s="1"/>
  <c r="O3518" i="1"/>
  <c r="S3518" i="1"/>
  <c r="Q3517" i="1"/>
  <c r="R3517" i="1" s="1"/>
  <c r="J3518" i="1"/>
  <c r="K3518" i="1" s="1"/>
  <c r="L3518" i="1" s="1"/>
  <c r="M3518" i="1" s="1"/>
  <c r="T3518" i="1"/>
  <c r="A3519" i="1"/>
  <c r="G3518" i="1"/>
  <c r="I3530" i="1"/>
  <c r="C3449" i="1"/>
  <c r="P3448" i="1"/>
  <c r="B3448" i="1" s="1"/>
  <c r="H3517" i="1"/>
  <c r="N3517" i="1" s="1"/>
  <c r="D3519" i="1" l="1"/>
  <c r="E3519" i="1" s="1"/>
  <c r="F3520" i="1" s="1"/>
  <c r="O3519" i="1"/>
  <c r="I3531" i="1"/>
  <c r="C3450" i="1"/>
  <c r="P3449" i="1"/>
  <c r="B3449" i="1" s="1"/>
  <c r="G3519" i="1"/>
  <c r="H3518" i="1"/>
  <c r="N3518" i="1" s="1"/>
  <c r="A3520" i="1"/>
  <c r="T3519" i="1"/>
  <c r="J3519" i="1"/>
  <c r="K3519" i="1" s="1"/>
  <c r="L3519" i="1" s="1"/>
  <c r="M3519" i="1" s="1"/>
  <c r="S3519" i="1"/>
  <c r="Q3518" i="1"/>
  <c r="R3518" i="1" s="1"/>
  <c r="D3520" i="1" l="1"/>
  <c r="E3520" i="1" s="1"/>
  <c r="F3521" i="1" s="1"/>
  <c r="O3520" i="1"/>
  <c r="J3520" i="1"/>
  <c r="K3520" i="1" s="1"/>
  <c r="L3520" i="1" s="1"/>
  <c r="M3520" i="1" s="1"/>
  <c r="Q3519" i="1"/>
  <c r="R3519" i="1" s="1"/>
  <c r="S3520" i="1"/>
  <c r="T3520" i="1"/>
  <c r="C3451" i="1"/>
  <c r="P3450" i="1"/>
  <c r="B3450" i="1" s="1"/>
  <c r="I3532" i="1"/>
  <c r="A3521" i="1"/>
  <c r="G3520" i="1"/>
  <c r="H3520" i="1" s="1"/>
  <c r="H3519" i="1"/>
  <c r="N3519" i="1" s="1"/>
  <c r="D3521" i="1" l="1"/>
  <c r="E3521" i="1" s="1"/>
  <c r="F3522" i="1" s="1"/>
  <c r="O3521" i="1"/>
  <c r="N3520" i="1"/>
  <c r="G3521" i="1"/>
  <c r="J3521" i="1"/>
  <c r="K3521" i="1" s="1"/>
  <c r="L3521" i="1" s="1"/>
  <c r="M3521" i="1" s="1"/>
  <c r="T3521" i="1"/>
  <c r="Q3520" i="1"/>
  <c r="R3520" i="1" s="1"/>
  <c r="S3521" i="1"/>
  <c r="A3522" i="1"/>
  <c r="I3533" i="1"/>
  <c r="C3452" i="1"/>
  <c r="P3451" i="1"/>
  <c r="B3451" i="1" s="1"/>
  <c r="D3522" i="1" l="1"/>
  <c r="E3522" i="1" s="1"/>
  <c r="F3523" i="1" s="1"/>
  <c r="O3522" i="1"/>
  <c r="I3534" i="1"/>
  <c r="C3453" i="1"/>
  <c r="P3452" i="1"/>
  <c r="B3452" i="1" s="1"/>
  <c r="A3523" i="1"/>
  <c r="G3522" i="1"/>
  <c r="H3522" i="1" s="1"/>
  <c r="J3522" i="1"/>
  <c r="K3522" i="1" s="1"/>
  <c r="L3522" i="1" s="1"/>
  <c r="M3522" i="1" s="1"/>
  <c r="T3522" i="1"/>
  <c r="Q3521" i="1"/>
  <c r="R3521" i="1" s="1"/>
  <c r="S3522" i="1"/>
  <c r="H3521" i="1"/>
  <c r="N3521" i="1" s="1"/>
  <c r="D3523" i="1" l="1"/>
  <c r="E3523" i="1" s="1"/>
  <c r="F3524" i="1" s="1"/>
  <c r="O3523" i="1"/>
  <c r="G3523" i="1"/>
  <c r="H3523" i="1" s="1"/>
  <c r="C3454" i="1"/>
  <c r="P3453" i="1"/>
  <c r="B3453" i="1" s="1"/>
  <c r="N3522" i="1"/>
  <c r="A5" i="1"/>
  <c r="A3524" i="1"/>
  <c r="J3523" i="1"/>
  <c r="K3523" i="1" s="1"/>
  <c r="L3523" i="1" s="1"/>
  <c r="M3523" i="1" s="1"/>
  <c r="S3523" i="1"/>
  <c r="Q3522" i="1"/>
  <c r="R3522" i="1" s="1"/>
  <c r="T3523" i="1"/>
  <c r="I3535" i="1"/>
  <c r="D3524" i="1" l="1"/>
  <c r="E3524" i="1" s="1"/>
  <c r="F3525" i="1" s="1"/>
  <c r="O3524" i="1"/>
  <c r="N3523" i="1"/>
  <c r="I3536" i="1"/>
  <c r="Q3523" i="1"/>
  <c r="R3523" i="1" s="1"/>
  <c r="S3524" i="1"/>
  <c r="T3524" i="1"/>
  <c r="J3524" i="1"/>
  <c r="K3524" i="1" s="1"/>
  <c r="L3524" i="1" s="1"/>
  <c r="M3524" i="1" s="1"/>
  <c r="A3525" i="1"/>
  <c r="G3524" i="1"/>
  <c r="C3455" i="1"/>
  <c r="P3454" i="1"/>
  <c r="B3454" i="1" s="1"/>
  <c r="D3525" i="1" l="1"/>
  <c r="E3525" i="1" s="1"/>
  <c r="F3526" i="1" s="1"/>
  <c r="O3525" i="1"/>
  <c r="G3525" i="1"/>
  <c r="H3525" i="1" s="1"/>
  <c r="C3456" i="1"/>
  <c r="P3455" i="1"/>
  <c r="B3455" i="1" s="1"/>
  <c r="A3526" i="1"/>
  <c r="H3524" i="1"/>
  <c r="N3524" i="1" s="1"/>
  <c r="Q3524" i="1"/>
  <c r="R3524" i="1" s="1"/>
  <c r="S3525" i="1"/>
  <c r="T3525" i="1"/>
  <c r="J3525" i="1"/>
  <c r="K3525" i="1" s="1"/>
  <c r="L3525" i="1" s="1"/>
  <c r="M3525" i="1" s="1"/>
  <c r="I3537" i="1"/>
  <c r="D3526" i="1" l="1"/>
  <c r="E3526" i="1" s="1"/>
  <c r="F3527" i="1" s="1"/>
  <c r="O3526" i="1"/>
  <c r="N3525" i="1"/>
  <c r="J3526" i="1"/>
  <c r="K3526" i="1" s="1"/>
  <c r="L3526" i="1" s="1"/>
  <c r="M3526" i="1" s="1"/>
  <c r="Q3525" i="1"/>
  <c r="R3525" i="1" s="1"/>
  <c r="T3526" i="1"/>
  <c r="S3526" i="1"/>
  <c r="C3457" i="1"/>
  <c r="P3456" i="1"/>
  <c r="B3456" i="1" s="1"/>
  <c r="I3538" i="1"/>
  <c r="A3527" i="1"/>
  <c r="G3526" i="1"/>
  <c r="H3526" i="1" s="1"/>
  <c r="D3527" i="1" l="1"/>
  <c r="E3527" i="1" s="1"/>
  <c r="F3528" i="1" s="1"/>
  <c r="O3527" i="1"/>
  <c r="N3526" i="1"/>
  <c r="Q3526" i="1"/>
  <c r="R3526" i="1" s="1"/>
  <c r="T3527" i="1"/>
  <c r="J3527" i="1"/>
  <c r="K3527" i="1" s="1"/>
  <c r="L3527" i="1" s="1"/>
  <c r="M3527" i="1" s="1"/>
  <c r="S3527" i="1"/>
  <c r="A3528" i="1"/>
  <c r="C3458" i="1"/>
  <c r="P3457" i="1"/>
  <c r="B3457" i="1" s="1"/>
  <c r="G3527" i="1"/>
  <c r="I3539" i="1"/>
  <c r="D3528" i="1" l="1"/>
  <c r="E3528" i="1" s="1"/>
  <c r="F3529" i="1" s="1"/>
  <c r="O3528" i="1"/>
  <c r="G3528" i="1"/>
  <c r="H3528" i="1" s="1"/>
  <c r="J3528" i="1"/>
  <c r="K3528" i="1" s="1"/>
  <c r="L3528" i="1" s="1"/>
  <c r="M3528" i="1" s="1"/>
  <c r="Q3527" i="1"/>
  <c r="R3527" i="1" s="1"/>
  <c r="S3528" i="1"/>
  <c r="T3528" i="1"/>
  <c r="H3527" i="1"/>
  <c r="N3527" i="1" s="1"/>
  <c r="I3540" i="1"/>
  <c r="I3541" i="1" s="1"/>
  <c r="C3459" i="1"/>
  <c r="P3458" i="1"/>
  <c r="B3458" i="1" s="1"/>
  <c r="A3529" i="1"/>
  <c r="D3529" i="1" l="1"/>
  <c r="E3529" i="1" s="1"/>
  <c r="F3530" i="1" s="1"/>
  <c r="O3529" i="1"/>
  <c r="G3529" i="1"/>
  <c r="H3529" i="1" s="1"/>
  <c r="N3528" i="1"/>
  <c r="A3530" i="1"/>
  <c r="Q3528" i="1"/>
  <c r="R3528" i="1" s="1"/>
  <c r="J3529" i="1"/>
  <c r="K3529" i="1" s="1"/>
  <c r="L3529" i="1" s="1"/>
  <c r="M3529" i="1" s="1"/>
  <c r="T3529" i="1"/>
  <c r="S3529" i="1"/>
  <c r="C3460" i="1"/>
  <c r="P3459" i="1"/>
  <c r="B3459" i="1" s="1"/>
  <c r="D3530" i="1" l="1"/>
  <c r="E3530" i="1" s="1"/>
  <c r="F3531" i="1" s="1"/>
  <c r="O3530" i="1"/>
  <c r="A3531" i="1"/>
  <c r="N3529" i="1"/>
  <c r="C3461" i="1"/>
  <c r="P3460" i="1"/>
  <c r="B3460" i="1" s="1"/>
  <c r="I3542" i="1"/>
  <c r="T3530" i="1"/>
  <c r="Q3529" i="1"/>
  <c r="R3529" i="1" s="1"/>
  <c r="S3530" i="1"/>
  <c r="J3530" i="1"/>
  <c r="K3530" i="1" s="1"/>
  <c r="L3530" i="1" s="1"/>
  <c r="M3530" i="1" s="1"/>
  <c r="G3530" i="1"/>
  <c r="D3531" i="1" l="1"/>
  <c r="E3531" i="1" s="1"/>
  <c r="F3532" i="1" s="1"/>
  <c r="O3531" i="1"/>
  <c r="Q3530" i="1"/>
  <c r="R3530" i="1" s="1"/>
  <c r="S3531" i="1"/>
  <c r="T3531" i="1"/>
  <c r="J3531" i="1"/>
  <c r="K3531" i="1" s="1"/>
  <c r="L3531" i="1" s="1"/>
  <c r="M3531" i="1" s="1"/>
  <c r="G3531" i="1"/>
  <c r="C3462" i="1"/>
  <c r="P3461" i="1"/>
  <c r="B3461" i="1" s="1"/>
  <c r="I3543" i="1"/>
  <c r="H3530" i="1"/>
  <c r="N3530" i="1" s="1"/>
  <c r="A3532" i="1"/>
  <c r="D3532" i="1" l="1"/>
  <c r="E3532" i="1" s="1"/>
  <c r="F3533" i="1" s="1"/>
  <c r="O3532" i="1"/>
  <c r="S3532" i="1"/>
  <c r="T3532" i="1"/>
  <c r="Q3531" i="1"/>
  <c r="R3531" i="1" s="1"/>
  <c r="J3532" i="1"/>
  <c r="K3532" i="1" s="1"/>
  <c r="L3532" i="1" s="1"/>
  <c r="M3532" i="1" s="1"/>
  <c r="C3463" i="1"/>
  <c r="P3462" i="1"/>
  <c r="B3462" i="1" s="1"/>
  <c r="A3533" i="1"/>
  <c r="G3532" i="1"/>
  <c r="I3544" i="1"/>
  <c r="H3531" i="1"/>
  <c r="N3531" i="1" s="1"/>
  <c r="D3533" i="1" l="1"/>
  <c r="E3533" i="1" s="1"/>
  <c r="F3534" i="1" s="1"/>
  <c r="O3533" i="1"/>
  <c r="I3545" i="1"/>
  <c r="Q3532" i="1"/>
  <c r="R3532" i="1" s="1"/>
  <c r="J3533" i="1"/>
  <c r="K3533" i="1" s="1"/>
  <c r="L3533" i="1" s="1"/>
  <c r="M3533" i="1" s="1"/>
  <c r="T3533" i="1"/>
  <c r="S3533" i="1"/>
  <c r="C3464" i="1"/>
  <c r="P3463" i="1"/>
  <c r="B3463" i="1" s="1"/>
  <c r="G3533" i="1"/>
  <c r="A3534" i="1"/>
  <c r="H3532" i="1"/>
  <c r="N3532" i="1" s="1"/>
  <c r="D3534" i="1" l="1"/>
  <c r="E3534" i="1" s="1"/>
  <c r="F3535" i="1" s="1"/>
  <c r="O3534" i="1"/>
  <c r="A3535" i="1"/>
  <c r="C3465" i="1"/>
  <c r="P3464" i="1"/>
  <c r="B3464" i="1" s="1"/>
  <c r="I3546" i="1"/>
  <c r="G3534" i="1"/>
  <c r="H3534" i="1" s="1"/>
  <c r="S3534" i="1"/>
  <c r="J3534" i="1"/>
  <c r="K3534" i="1" s="1"/>
  <c r="L3534" i="1" s="1"/>
  <c r="M3534" i="1" s="1"/>
  <c r="Q3533" i="1"/>
  <c r="R3533" i="1" s="1"/>
  <c r="T3534" i="1"/>
  <c r="H3533" i="1"/>
  <c r="N3533" i="1" s="1"/>
  <c r="D3535" i="1" l="1"/>
  <c r="E3535" i="1" s="1"/>
  <c r="F3536" i="1" s="1"/>
  <c r="O3535" i="1"/>
  <c r="Q3534" i="1"/>
  <c r="R3534" i="1" s="1"/>
  <c r="T3535" i="1"/>
  <c r="S3535" i="1"/>
  <c r="J3535" i="1"/>
  <c r="K3535" i="1" s="1"/>
  <c r="L3535" i="1" s="1"/>
  <c r="M3535" i="1" s="1"/>
  <c r="G3535" i="1"/>
  <c r="H3535" i="1" s="1"/>
  <c r="I3547" i="1"/>
  <c r="N3534" i="1"/>
  <c r="C3466" i="1"/>
  <c r="P3465" i="1"/>
  <c r="B3465" i="1" s="1"/>
  <c r="A3536" i="1"/>
  <c r="D3536" i="1" l="1"/>
  <c r="E3536" i="1" s="1"/>
  <c r="F3537" i="1" s="1"/>
  <c r="O3536" i="1"/>
  <c r="N3535" i="1"/>
  <c r="Q3535" i="1"/>
  <c r="R3535" i="1" s="1"/>
  <c r="T3536" i="1"/>
  <c r="J3536" i="1"/>
  <c r="K3536" i="1" s="1"/>
  <c r="L3536" i="1" s="1"/>
  <c r="M3536" i="1" s="1"/>
  <c r="S3536" i="1"/>
  <c r="A3537" i="1"/>
  <c r="I3548" i="1"/>
  <c r="C3467" i="1"/>
  <c r="P3466" i="1"/>
  <c r="B3466" i="1" s="1"/>
  <c r="G3536" i="1"/>
  <c r="H3536" i="1" s="1"/>
  <c r="D3537" i="1" l="1"/>
  <c r="E3537" i="1" s="1"/>
  <c r="F3538" i="1" s="1"/>
  <c r="O3537" i="1"/>
  <c r="N3536" i="1"/>
  <c r="I3549" i="1"/>
  <c r="G3537" i="1"/>
  <c r="A3538" i="1"/>
  <c r="C3468" i="1"/>
  <c r="P3467" i="1"/>
  <c r="B3467" i="1" s="1"/>
  <c r="Q3536" i="1"/>
  <c r="R3536" i="1" s="1"/>
  <c r="S3537" i="1"/>
  <c r="T3537" i="1"/>
  <c r="J3537" i="1"/>
  <c r="K3537" i="1" s="1"/>
  <c r="L3537" i="1" s="1"/>
  <c r="M3537" i="1" s="1"/>
  <c r="D3538" i="1" l="1"/>
  <c r="E3538" i="1" s="1"/>
  <c r="F3539" i="1" s="1"/>
  <c r="O3538" i="1"/>
  <c r="I3550" i="1"/>
  <c r="T3538" i="1"/>
  <c r="J3538" i="1"/>
  <c r="K3538" i="1" s="1"/>
  <c r="L3538" i="1" s="1"/>
  <c r="M3538" i="1" s="1"/>
  <c r="S3538" i="1"/>
  <c r="Q3537" i="1"/>
  <c r="R3537" i="1" s="1"/>
  <c r="C3469" i="1"/>
  <c r="P3468" i="1"/>
  <c r="B3468" i="1" s="1"/>
  <c r="A3539" i="1"/>
  <c r="G3538" i="1"/>
  <c r="H3537" i="1"/>
  <c r="N3537" i="1" s="1"/>
  <c r="D3539" i="1" l="1"/>
  <c r="E3539" i="1" s="1"/>
  <c r="F3540" i="1" s="1"/>
  <c r="O3539" i="1"/>
  <c r="G3539" i="1"/>
  <c r="H3539" i="1" s="1"/>
  <c r="A3540" i="1"/>
  <c r="I3551" i="1"/>
  <c r="Q3538" i="1"/>
  <c r="R3538" i="1" s="1"/>
  <c r="T3539" i="1"/>
  <c r="S3539" i="1"/>
  <c r="J3539" i="1"/>
  <c r="K3539" i="1" s="1"/>
  <c r="L3539" i="1" s="1"/>
  <c r="M3539" i="1" s="1"/>
  <c r="C3470" i="1"/>
  <c r="P3469" i="1"/>
  <c r="B3469" i="1" s="1"/>
  <c r="H3538" i="1"/>
  <c r="N3538" i="1" s="1"/>
  <c r="A3541" i="1" l="1"/>
  <c r="D3540" i="1"/>
  <c r="E3540" i="1" s="1"/>
  <c r="F3541" i="1" s="1"/>
  <c r="O3540" i="1"/>
  <c r="N3539" i="1"/>
  <c r="J3540" i="1"/>
  <c r="K3540" i="1" s="1"/>
  <c r="L3540" i="1" s="1"/>
  <c r="M3540" i="1" s="1"/>
  <c r="S3540" i="1"/>
  <c r="Q3539" i="1"/>
  <c r="R3539" i="1" s="1"/>
  <c r="T3540" i="1"/>
  <c r="C3471" i="1"/>
  <c r="P3470" i="1"/>
  <c r="B3470" i="1" s="1"/>
  <c r="G3540" i="1"/>
  <c r="I3552" i="1"/>
  <c r="G3541" i="1" l="1"/>
  <c r="D3541" i="1"/>
  <c r="E3541" i="1" s="1"/>
  <c r="O3541" i="1"/>
  <c r="Q3541" i="1" s="1"/>
  <c r="R3541" i="1" s="1"/>
  <c r="H3541" i="1"/>
  <c r="J3541" i="1"/>
  <c r="K3541" i="1" s="1"/>
  <c r="L3541" i="1" s="1"/>
  <c r="M3541" i="1" s="1"/>
  <c r="T3541" i="1"/>
  <c r="S3541" i="1"/>
  <c r="Q3540" i="1"/>
  <c r="R3540" i="1" s="1"/>
  <c r="C3472" i="1"/>
  <c r="P3471" i="1"/>
  <c r="B3471" i="1" s="1"/>
  <c r="I3553" i="1"/>
  <c r="H3540" i="1"/>
  <c r="N3540" i="1" s="1"/>
  <c r="F3542" i="1"/>
  <c r="A3542" i="1"/>
  <c r="D3542" i="1" l="1"/>
  <c r="E3542" i="1" s="1"/>
  <c r="F3543" i="1" s="1"/>
  <c r="O3542" i="1"/>
  <c r="N3541" i="1"/>
  <c r="A3543" i="1"/>
  <c r="S3542" i="1"/>
  <c r="J3542" i="1"/>
  <c r="K3542" i="1" s="1"/>
  <c r="L3542" i="1" s="1"/>
  <c r="M3542" i="1" s="1"/>
  <c r="T3542" i="1"/>
  <c r="G3542" i="1"/>
  <c r="H3542" i="1" s="1"/>
  <c r="I3554" i="1"/>
  <c r="C3473" i="1"/>
  <c r="P3472" i="1"/>
  <c r="B3472" i="1" s="1"/>
  <c r="D3543" i="1" l="1"/>
  <c r="E3543" i="1" s="1"/>
  <c r="F3544" i="1" s="1"/>
  <c r="O3543" i="1"/>
  <c r="N3542" i="1"/>
  <c r="A3544" i="1"/>
  <c r="C3474" i="1"/>
  <c r="P3473" i="1"/>
  <c r="B3473" i="1" s="1"/>
  <c r="I3555" i="1"/>
  <c r="Q3542" i="1"/>
  <c r="R3542" i="1" s="1"/>
  <c r="J3543" i="1"/>
  <c r="K3543" i="1" s="1"/>
  <c r="L3543" i="1" s="1"/>
  <c r="M3543" i="1" s="1"/>
  <c r="T3543" i="1"/>
  <c r="S3543" i="1"/>
  <c r="G3543" i="1"/>
  <c r="D3544" i="1" l="1"/>
  <c r="E3544" i="1" s="1"/>
  <c r="F3545" i="1" s="1"/>
  <c r="O3544" i="1"/>
  <c r="G3544" i="1"/>
  <c r="H3544" i="1" s="1"/>
  <c r="I3556" i="1"/>
  <c r="C3475" i="1"/>
  <c r="P3474" i="1"/>
  <c r="A3545" i="1"/>
  <c r="H3543" i="1"/>
  <c r="N3543" i="1" s="1"/>
  <c r="J3544" i="1"/>
  <c r="K3544" i="1" s="1"/>
  <c r="L3544" i="1" s="1"/>
  <c r="M3544" i="1" s="1"/>
  <c r="S3544" i="1"/>
  <c r="Q3543" i="1"/>
  <c r="R3543" i="1" s="1"/>
  <c r="T3544" i="1"/>
  <c r="D3545" i="1" l="1"/>
  <c r="E3545" i="1" s="1"/>
  <c r="F3546" i="1" s="1"/>
  <c r="O3545" i="1"/>
  <c r="B3474" i="1"/>
  <c r="N3544" i="1"/>
  <c r="Q3544" i="1"/>
  <c r="R3544" i="1" s="1"/>
  <c r="S3545" i="1"/>
  <c r="T3545" i="1"/>
  <c r="J3545" i="1"/>
  <c r="K3545" i="1" s="1"/>
  <c r="L3545" i="1" s="1"/>
  <c r="M3545" i="1" s="1"/>
  <c r="C3476" i="1"/>
  <c r="P3475" i="1"/>
  <c r="B3475" i="1" s="1"/>
  <c r="G3545" i="1"/>
  <c r="H3545" i="1" s="1"/>
  <c r="I3557" i="1"/>
  <c r="A3546" i="1"/>
  <c r="D3546" i="1" l="1"/>
  <c r="E3546" i="1" s="1"/>
  <c r="F3547" i="1" s="1"/>
  <c r="O3546" i="1"/>
  <c r="N3545" i="1"/>
  <c r="G3546" i="1"/>
  <c r="H3546" i="1" s="1"/>
  <c r="T3546" i="1"/>
  <c r="J3546" i="1"/>
  <c r="K3546" i="1" s="1"/>
  <c r="L3546" i="1" s="1"/>
  <c r="M3546" i="1" s="1"/>
  <c r="S3546" i="1"/>
  <c r="Q3545" i="1"/>
  <c r="R3545" i="1" s="1"/>
  <c r="I3558" i="1"/>
  <c r="A3547" i="1"/>
  <c r="C3477" i="1"/>
  <c r="P3476" i="1"/>
  <c r="B3476" i="1" s="1"/>
  <c r="D3547" i="1" l="1"/>
  <c r="E3547" i="1" s="1"/>
  <c r="F3548" i="1" s="1"/>
  <c r="O3547" i="1"/>
  <c r="J3547" i="1"/>
  <c r="K3547" i="1" s="1"/>
  <c r="L3547" i="1" s="1"/>
  <c r="M3547" i="1" s="1"/>
  <c r="T3547" i="1"/>
  <c r="S3547" i="1"/>
  <c r="I3559" i="1"/>
  <c r="G3547" i="1"/>
  <c r="N3546" i="1"/>
  <c r="C3478" i="1"/>
  <c r="P3477" i="1"/>
  <c r="B3477" i="1" s="1"/>
  <c r="A3548" i="1"/>
  <c r="D3548" i="1" l="1"/>
  <c r="E3548" i="1" s="1"/>
  <c r="F3549" i="1" s="1"/>
  <c r="O3548" i="1"/>
  <c r="G3548" i="1"/>
  <c r="H3548" i="1" s="1"/>
  <c r="I3560" i="1"/>
  <c r="C3479" i="1"/>
  <c r="P3478" i="1"/>
  <c r="B3478" i="1" s="1"/>
  <c r="A3549" i="1"/>
  <c r="T3548" i="1"/>
  <c r="Q3547" i="1"/>
  <c r="R3547" i="1" s="1"/>
  <c r="J3548" i="1"/>
  <c r="K3548" i="1" s="1"/>
  <c r="L3548" i="1" s="1"/>
  <c r="M3548" i="1" s="1"/>
  <c r="S3548" i="1"/>
  <c r="H3547" i="1"/>
  <c r="N3547" i="1" s="1"/>
  <c r="D3549" i="1" l="1"/>
  <c r="E3549" i="1" s="1"/>
  <c r="F3550" i="1" s="1"/>
  <c r="O3549" i="1"/>
  <c r="N3548" i="1"/>
  <c r="A3550" i="1"/>
  <c r="Q3548" i="1"/>
  <c r="R3548" i="1" s="1"/>
  <c r="S3549" i="1"/>
  <c r="T3549" i="1"/>
  <c r="J3549" i="1"/>
  <c r="K3549" i="1" s="1"/>
  <c r="L3549" i="1" s="1"/>
  <c r="M3549" i="1" s="1"/>
  <c r="I3561" i="1"/>
  <c r="C3480" i="1"/>
  <c r="P3479" i="1"/>
  <c r="B3479" i="1" s="1"/>
  <c r="G3549" i="1"/>
  <c r="D3550" i="1" l="1"/>
  <c r="E3550" i="1" s="1"/>
  <c r="F3551" i="1" s="1"/>
  <c r="O3550" i="1"/>
  <c r="G3550" i="1"/>
  <c r="H3550" i="1" s="1"/>
  <c r="A3551" i="1"/>
  <c r="H3549" i="1"/>
  <c r="N3549" i="1" s="1"/>
  <c r="C3481" i="1"/>
  <c r="P3480" i="1"/>
  <c r="B3480" i="1" s="1"/>
  <c r="I3562" i="1"/>
  <c r="T3550" i="1"/>
  <c r="S3550" i="1"/>
  <c r="Q3549" i="1"/>
  <c r="R3549" i="1" s="1"/>
  <c r="J3550" i="1"/>
  <c r="K3550" i="1" s="1"/>
  <c r="L3550" i="1" s="1"/>
  <c r="M3550" i="1" s="1"/>
  <c r="D3551" i="1" l="1"/>
  <c r="E3551" i="1" s="1"/>
  <c r="F3552" i="1" s="1"/>
  <c r="O3551" i="1"/>
  <c r="N3550" i="1"/>
  <c r="Q3550" i="1"/>
  <c r="R3550" i="1" s="1"/>
  <c r="S3551" i="1"/>
  <c r="T3551" i="1"/>
  <c r="J3551" i="1"/>
  <c r="K3551" i="1" s="1"/>
  <c r="L3551" i="1" s="1"/>
  <c r="M3551" i="1" s="1"/>
  <c r="C3482" i="1"/>
  <c r="P3481" i="1"/>
  <c r="B3481" i="1" s="1"/>
  <c r="I3563" i="1"/>
  <c r="A3552" i="1"/>
  <c r="G3551" i="1"/>
  <c r="D3552" i="1" l="1"/>
  <c r="E3552" i="1" s="1"/>
  <c r="F3553" i="1" s="1"/>
  <c r="O3552" i="1"/>
  <c r="G3552" i="1"/>
  <c r="H3552" i="1" s="1"/>
  <c r="H3551" i="1"/>
  <c r="N3551" i="1" s="1"/>
  <c r="C3483" i="1"/>
  <c r="P3482" i="1"/>
  <c r="B3482" i="1" s="1"/>
  <c r="I3564" i="1"/>
  <c r="A3553" i="1"/>
  <c r="T3552" i="1"/>
  <c r="Q3551" i="1"/>
  <c r="R3551" i="1" s="1"/>
  <c r="J3552" i="1"/>
  <c r="K3552" i="1" s="1"/>
  <c r="L3552" i="1" s="1"/>
  <c r="M3552" i="1" s="1"/>
  <c r="S3552" i="1"/>
  <c r="D3553" i="1" l="1"/>
  <c r="E3553" i="1" s="1"/>
  <c r="F3554" i="1" s="1"/>
  <c r="O3553" i="1"/>
  <c r="G3553" i="1"/>
  <c r="H3553" i="1" s="1"/>
  <c r="N3552" i="1"/>
  <c r="A3554" i="1"/>
  <c r="Q3552" i="1"/>
  <c r="R3552" i="1" s="1"/>
  <c r="S3553" i="1"/>
  <c r="T3553" i="1"/>
  <c r="J3553" i="1"/>
  <c r="K3553" i="1" s="1"/>
  <c r="L3553" i="1" s="1"/>
  <c r="M3553" i="1" s="1"/>
  <c r="C3484" i="1"/>
  <c r="P3483" i="1"/>
  <c r="B3483" i="1" s="1"/>
  <c r="I3565" i="1"/>
  <c r="D3554" i="1" l="1"/>
  <c r="E3554" i="1" s="1"/>
  <c r="F3555" i="1" s="1"/>
  <c r="O3554" i="1"/>
  <c r="S3554" i="1"/>
  <c r="J3554" i="1"/>
  <c r="K3554" i="1" s="1"/>
  <c r="L3554" i="1" s="1"/>
  <c r="M3554" i="1" s="1"/>
  <c r="Q3553" i="1"/>
  <c r="R3553" i="1" s="1"/>
  <c r="T3554" i="1"/>
  <c r="C3485" i="1"/>
  <c r="P3484" i="1"/>
  <c r="B3484" i="1" s="1"/>
  <c r="I3566" i="1"/>
  <c r="N3553" i="1"/>
  <c r="A3555" i="1"/>
  <c r="G3554" i="1"/>
  <c r="D3555" i="1" l="1"/>
  <c r="E3555" i="1" s="1"/>
  <c r="F3556" i="1" s="1"/>
  <c r="O3555" i="1"/>
  <c r="G3555" i="1"/>
  <c r="H3555" i="1" s="1"/>
  <c r="H3554" i="1"/>
  <c r="N3554" i="1" s="1"/>
  <c r="I3567" i="1"/>
  <c r="A3556" i="1"/>
  <c r="Q3554" i="1"/>
  <c r="R3554" i="1" s="1"/>
  <c r="J3555" i="1"/>
  <c r="K3555" i="1" s="1"/>
  <c r="L3555" i="1" s="1"/>
  <c r="M3555" i="1" s="1"/>
  <c r="T3555" i="1"/>
  <c r="S3555" i="1"/>
  <c r="C3486" i="1"/>
  <c r="P3485" i="1"/>
  <c r="B3485" i="1" s="1"/>
  <c r="D3556" i="1" l="1"/>
  <c r="E3556" i="1" s="1"/>
  <c r="F3557" i="1" s="1"/>
  <c r="O3556" i="1"/>
  <c r="N3555" i="1"/>
  <c r="J3556" i="1"/>
  <c r="K3556" i="1" s="1"/>
  <c r="L3556" i="1" s="1"/>
  <c r="M3556" i="1" s="1"/>
  <c r="S3556" i="1"/>
  <c r="Q3555" i="1"/>
  <c r="R3555" i="1" s="1"/>
  <c r="T3556" i="1"/>
  <c r="I3568" i="1"/>
  <c r="A3557" i="1"/>
  <c r="C3487" i="1"/>
  <c r="P3486" i="1"/>
  <c r="B3486" i="1" s="1"/>
  <c r="G3556" i="1"/>
  <c r="D3557" i="1" l="1"/>
  <c r="E3557" i="1" s="1"/>
  <c r="F3558" i="1" s="1"/>
  <c r="O3557" i="1"/>
  <c r="G3557" i="1"/>
  <c r="H3557" i="1" s="1"/>
  <c r="H3556" i="1"/>
  <c r="N3556" i="1" s="1"/>
  <c r="I3569" i="1"/>
  <c r="A3558" i="1"/>
  <c r="C3488" i="1"/>
  <c r="P3487" i="1"/>
  <c r="B3487" i="1" s="1"/>
  <c r="Q3556" i="1"/>
  <c r="R3556" i="1" s="1"/>
  <c r="J3557" i="1"/>
  <c r="K3557" i="1" s="1"/>
  <c r="L3557" i="1" s="1"/>
  <c r="M3557" i="1" s="1"/>
  <c r="S3557" i="1"/>
  <c r="T3557" i="1"/>
  <c r="D3558" i="1" l="1"/>
  <c r="E3558" i="1" s="1"/>
  <c r="F3559" i="1" s="1"/>
  <c r="O3558" i="1"/>
  <c r="G3558" i="1"/>
  <c r="H3558" i="1" s="1"/>
  <c r="N3557" i="1"/>
  <c r="A3559" i="1"/>
  <c r="I3570" i="1"/>
  <c r="C3489" i="1"/>
  <c r="P3488" i="1"/>
  <c r="B3488" i="1" s="1"/>
  <c r="S3558" i="1"/>
  <c r="T3558" i="1"/>
  <c r="Q3557" i="1"/>
  <c r="R3557" i="1" s="1"/>
  <c r="J3558" i="1"/>
  <c r="K3558" i="1" s="1"/>
  <c r="L3558" i="1" s="1"/>
  <c r="M3558" i="1" s="1"/>
  <c r="D3559" i="1" l="1"/>
  <c r="E3559" i="1" s="1"/>
  <c r="F3560" i="1" s="1"/>
  <c r="O3559" i="1"/>
  <c r="N3558" i="1"/>
  <c r="A3560" i="1"/>
  <c r="Q3558" i="1"/>
  <c r="R3558" i="1" s="1"/>
  <c r="J3559" i="1"/>
  <c r="K3559" i="1" s="1"/>
  <c r="L3559" i="1" s="1"/>
  <c r="M3559" i="1" s="1"/>
  <c r="T3559" i="1"/>
  <c r="S3559" i="1"/>
  <c r="C3490" i="1"/>
  <c r="P3489" i="1"/>
  <c r="B3489" i="1" s="1"/>
  <c r="I3571" i="1"/>
  <c r="G3559" i="1"/>
  <c r="D3560" i="1" l="1"/>
  <c r="E3560" i="1" s="1"/>
  <c r="F3561" i="1" s="1"/>
  <c r="O3560" i="1"/>
  <c r="G3560" i="1"/>
  <c r="H3560" i="1" s="1"/>
  <c r="C3491" i="1"/>
  <c r="P3490" i="1"/>
  <c r="B3490" i="1" s="1"/>
  <c r="A3561" i="1"/>
  <c r="H3559" i="1"/>
  <c r="N3559" i="1" s="1"/>
  <c r="I3572" i="1"/>
  <c r="S3560" i="1"/>
  <c r="J3560" i="1"/>
  <c r="K3560" i="1" s="1"/>
  <c r="L3560" i="1" s="1"/>
  <c r="M3560" i="1" s="1"/>
  <c r="Q3559" i="1"/>
  <c r="R3559" i="1" s="1"/>
  <c r="T3560" i="1"/>
  <c r="D3561" i="1" l="1"/>
  <c r="E3561" i="1" s="1"/>
  <c r="F3562" i="1" s="1"/>
  <c r="O3561" i="1"/>
  <c r="N3560" i="1"/>
  <c r="A3562" i="1"/>
  <c r="Q3560" i="1"/>
  <c r="R3560" i="1" s="1"/>
  <c r="J3561" i="1"/>
  <c r="K3561" i="1" s="1"/>
  <c r="L3561" i="1" s="1"/>
  <c r="M3561" i="1" s="1"/>
  <c r="S3561" i="1"/>
  <c r="T3561" i="1"/>
  <c r="I3573" i="1"/>
  <c r="C3492" i="1"/>
  <c r="P3491" i="1"/>
  <c r="B3491" i="1" s="1"/>
  <c r="G3561" i="1"/>
  <c r="D3562" i="1" l="1"/>
  <c r="E3562" i="1" s="1"/>
  <c r="F3563" i="1" s="1"/>
  <c r="O3562" i="1"/>
  <c r="G3562" i="1"/>
  <c r="H3562" i="1" s="1"/>
  <c r="S3562" i="1"/>
  <c r="T3562" i="1"/>
  <c r="J3562" i="1"/>
  <c r="K3562" i="1" s="1"/>
  <c r="L3562" i="1" s="1"/>
  <c r="M3562" i="1" s="1"/>
  <c r="Q3561" i="1"/>
  <c r="R3561" i="1" s="1"/>
  <c r="I3574" i="1"/>
  <c r="C3493" i="1"/>
  <c r="P3492" i="1"/>
  <c r="B3492" i="1" s="1"/>
  <c r="A3563" i="1"/>
  <c r="H3561" i="1"/>
  <c r="N3561" i="1" s="1"/>
  <c r="D3563" i="1" l="1"/>
  <c r="E3563" i="1" s="1"/>
  <c r="F3564" i="1" s="1"/>
  <c r="O3563" i="1"/>
  <c r="N3562" i="1"/>
  <c r="Q3562" i="1"/>
  <c r="R3562" i="1" s="1"/>
  <c r="S3563" i="1"/>
  <c r="J3563" i="1"/>
  <c r="K3563" i="1" s="1"/>
  <c r="L3563" i="1" s="1"/>
  <c r="M3563" i="1" s="1"/>
  <c r="T3563" i="1"/>
  <c r="C3494" i="1"/>
  <c r="P3493" i="1"/>
  <c r="B3493" i="1" s="1"/>
  <c r="I3575" i="1"/>
  <c r="A3564" i="1"/>
  <c r="G3563" i="1"/>
  <c r="D3564" i="1" l="1"/>
  <c r="E3564" i="1" s="1"/>
  <c r="F3565" i="1" s="1"/>
  <c r="O3564" i="1"/>
  <c r="G3564" i="1"/>
  <c r="H3564" i="1" s="1"/>
  <c r="H3563" i="1"/>
  <c r="N3563" i="1" s="1"/>
  <c r="C3495" i="1"/>
  <c r="P3494" i="1"/>
  <c r="B3494" i="1" s="1"/>
  <c r="A3565" i="1"/>
  <c r="T3564" i="1"/>
  <c r="J3564" i="1"/>
  <c r="K3564" i="1" s="1"/>
  <c r="L3564" i="1" s="1"/>
  <c r="M3564" i="1" s="1"/>
  <c r="S3564" i="1"/>
  <c r="Q3563" i="1"/>
  <c r="R3563" i="1" s="1"/>
  <c r="I3576" i="1"/>
  <c r="D3565" i="1" l="1"/>
  <c r="E3565" i="1" s="1"/>
  <c r="F3566" i="1" s="1"/>
  <c r="O3565" i="1"/>
  <c r="N3564" i="1"/>
  <c r="I3577" i="1"/>
  <c r="C3496" i="1"/>
  <c r="P3495" i="1"/>
  <c r="B3495" i="1" s="1"/>
  <c r="Q3564" i="1"/>
  <c r="R3564" i="1" s="1"/>
  <c r="J3565" i="1"/>
  <c r="K3565" i="1" s="1"/>
  <c r="L3565" i="1" s="1"/>
  <c r="M3565" i="1" s="1"/>
  <c r="T3565" i="1"/>
  <c r="S3565" i="1"/>
  <c r="G3565" i="1"/>
  <c r="H3565" i="1" s="1"/>
  <c r="A3566" i="1"/>
  <c r="D3566" i="1" l="1"/>
  <c r="E3566" i="1" s="1"/>
  <c r="F3567" i="1" s="1"/>
  <c r="O3566" i="1"/>
  <c r="Q3566" i="1" s="1"/>
  <c r="I3578" i="1"/>
  <c r="A3567" i="1"/>
  <c r="N3565" i="1"/>
  <c r="S3566" i="1"/>
  <c r="T3566" i="1"/>
  <c r="J3566" i="1"/>
  <c r="K3566" i="1" s="1"/>
  <c r="L3566" i="1" s="1"/>
  <c r="M3566" i="1" s="1"/>
  <c r="Q3565" i="1"/>
  <c r="G3566" i="1"/>
  <c r="C3497" i="1"/>
  <c r="P3496" i="1"/>
  <c r="B3496" i="1" s="1"/>
  <c r="D3567" i="1" l="1"/>
  <c r="E3567" i="1" s="1"/>
  <c r="F3568" i="1" s="1"/>
  <c r="O3567" i="1"/>
  <c r="Q3567" i="1" s="1"/>
  <c r="G3567" i="1"/>
  <c r="H3567" i="1" s="1"/>
  <c r="C3498" i="1"/>
  <c r="P3497" i="1"/>
  <c r="B3497" i="1" s="1"/>
  <c r="R3566" i="1"/>
  <c r="T3567" i="1"/>
  <c r="S3567" i="1"/>
  <c r="J3567" i="1"/>
  <c r="K3567" i="1" s="1"/>
  <c r="L3567" i="1" s="1"/>
  <c r="M3567" i="1" s="1"/>
  <c r="H3566" i="1"/>
  <c r="N3566" i="1" s="1"/>
  <c r="A3568" i="1"/>
  <c r="I3579" i="1"/>
  <c r="D3568" i="1" l="1"/>
  <c r="E3568" i="1" s="1"/>
  <c r="F3569" i="1" s="1"/>
  <c r="O3568" i="1"/>
  <c r="Q3568" i="1" s="1"/>
  <c r="G3568" i="1"/>
  <c r="H3568" i="1" s="1"/>
  <c r="N3567" i="1"/>
  <c r="C3499" i="1"/>
  <c r="P3498" i="1"/>
  <c r="B3498" i="1" s="1"/>
  <c r="I3580" i="1"/>
  <c r="T3568" i="1"/>
  <c r="R3567" i="1"/>
  <c r="S3568" i="1"/>
  <c r="J3568" i="1"/>
  <c r="K3568" i="1" s="1"/>
  <c r="L3568" i="1" s="1"/>
  <c r="M3568" i="1" s="1"/>
  <c r="A3569" i="1"/>
  <c r="D3569" i="1" l="1"/>
  <c r="E3569" i="1" s="1"/>
  <c r="F3570" i="1" s="1"/>
  <c r="O3569" i="1"/>
  <c r="Q3569" i="1" s="1"/>
  <c r="I3581" i="1"/>
  <c r="R3568" i="1"/>
  <c r="S3569" i="1"/>
  <c r="T3569" i="1"/>
  <c r="J3569" i="1"/>
  <c r="K3569" i="1" s="1"/>
  <c r="L3569" i="1" s="1"/>
  <c r="M3569" i="1" s="1"/>
  <c r="N3568" i="1"/>
  <c r="A3570" i="1"/>
  <c r="C3500" i="1"/>
  <c r="P3499" i="1"/>
  <c r="B3499" i="1" s="1"/>
  <c r="G3569" i="1"/>
  <c r="D3570" i="1" l="1"/>
  <c r="E3570" i="1" s="1"/>
  <c r="F3571" i="1" s="1"/>
  <c r="O3570" i="1"/>
  <c r="Q3570" i="1" s="1"/>
  <c r="G3570" i="1"/>
  <c r="H3570" i="1" s="1"/>
  <c r="A3571" i="1"/>
  <c r="C3501" i="1"/>
  <c r="P3500" i="1"/>
  <c r="B3500" i="1" s="1"/>
  <c r="J3570" i="1"/>
  <c r="K3570" i="1" s="1"/>
  <c r="L3570" i="1" s="1"/>
  <c r="M3570" i="1" s="1"/>
  <c r="R3569" i="1"/>
  <c r="S3570" i="1"/>
  <c r="T3570" i="1"/>
  <c r="I3582" i="1"/>
  <c r="H3569" i="1"/>
  <c r="N3569" i="1" s="1"/>
  <c r="D3571" i="1" l="1"/>
  <c r="E3571" i="1" s="1"/>
  <c r="F3572" i="1" s="1"/>
  <c r="O3571" i="1"/>
  <c r="Q3571" i="1" s="1"/>
  <c r="N3570" i="1"/>
  <c r="A3572" i="1"/>
  <c r="I3583" i="1"/>
  <c r="C3502" i="1"/>
  <c r="P3501" i="1"/>
  <c r="B3501" i="1" s="1"/>
  <c r="R3570" i="1"/>
  <c r="T3571" i="1"/>
  <c r="S3571" i="1"/>
  <c r="J3571" i="1"/>
  <c r="K3571" i="1" s="1"/>
  <c r="L3571" i="1" s="1"/>
  <c r="M3571" i="1" s="1"/>
  <c r="G3571" i="1"/>
  <c r="H3571" i="1" s="1"/>
  <c r="D3572" i="1" l="1"/>
  <c r="E3572" i="1" s="1"/>
  <c r="F3573" i="1" s="1"/>
  <c r="O3572" i="1"/>
  <c r="Q3572" i="1" s="1"/>
  <c r="N3571" i="1"/>
  <c r="T3572" i="1"/>
  <c r="S3572" i="1"/>
  <c r="R3571" i="1"/>
  <c r="J3572" i="1"/>
  <c r="K3572" i="1" s="1"/>
  <c r="L3572" i="1" s="1"/>
  <c r="M3572" i="1" s="1"/>
  <c r="A3573" i="1"/>
  <c r="C3503" i="1"/>
  <c r="P3502" i="1"/>
  <c r="B3502" i="1" s="1"/>
  <c r="G3572" i="1"/>
  <c r="H3572" i="1" s="1"/>
  <c r="I3584" i="1"/>
  <c r="D3573" i="1" l="1"/>
  <c r="E3573" i="1" s="1"/>
  <c r="F3574" i="1" s="1"/>
  <c r="O3573" i="1"/>
  <c r="Q3573" i="1" s="1"/>
  <c r="R3572" i="1"/>
  <c r="J3573" i="1"/>
  <c r="K3573" i="1" s="1"/>
  <c r="L3573" i="1" s="1"/>
  <c r="M3573" i="1" s="1"/>
  <c r="T3573" i="1"/>
  <c r="S3573" i="1"/>
  <c r="C3504" i="1"/>
  <c r="P3503" i="1"/>
  <c r="B3503" i="1" s="1"/>
  <c r="I3585" i="1"/>
  <c r="N3572" i="1"/>
  <c r="G3573" i="1"/>
  <c r="H3573" i="1" s="1"/>
  <c r="A3574" i="1"/>
  <c r="D3574" i="1" l="1"/>
  <c r="E3574" i="1" s="1"/>
  <c r="F3575" i="1" s="1"/>
  <c r="O3574" i="1"/>
  <c r="Q3574" i="1" s="1"/>
  <c r="N3573" i="1"/>
  <c r="A3575" i="1"/>
  <c r="I3586" i="1"/>
  <c r="G3574" i="1"/>
  <c r="J3574" i="1"/>
  <c r="K3574" i="1" s="1"/>
  <c r="L3574" i="1" s="1"/>
  <c r="M3574" i="1" s="1"/>
  <c r="R3573" i="1"/>
  <c r="S3574" i="1"/>
  <c r="T3574" i="1"/>
  <c r="C3505" i="1"/>
  <c r="P3504" i="1"/>
  <c r="D3575" i="1" l="1"/>
  <c r="E3575" i="1" s="1"/>
  <c r="F3576" i="1" s="1"/>
  <c r="O3575" i="1"/>
  <c r="Q3575" i="1" s="1"/>
  <c r="B3504" i="1"/>
  <c r="G3575" i="1"/>
  <c r="H3575" i="1" s="1"/>
  <c r="C3506" i="1"/>
  <c r="P3505" i="1"/>
  <c r="B3505" i="1" s="1"/>
  <c r="I3587" i="1"/>
  <c r="A3576" i="1"/>
  <c r="H3574" i="1"/>
  <c r="N3574" i="1" s="1"/>
  <c r="R3574" i="1"/>
  <c r="J3575" i="1"/>
  <c r="K3575" i="1" s="1"/>
  <c r="L3575" i="1" s="1"/>
  <c r="M3575" i="1" s="1"/>
  <c r="T3575" i="1"/>
  <c r="S3575" i="1"/>
  <c r="D3576" i="1" l="1"/>
  <c r="E3576" i="1" s="1"/>
  <c r="F3577" i="1" s="1"/>
  <c r="O3576" i="1"/>
  <c r="Q3576" i="1" s="1"/>
  <c r="N3575" i="1"/>
  <c r="T3576" i="1"/>
  <c r="R3575" i="1"/>
  <c r="S3576" i="1"/>
  <c r="J3576" i="1"/>
  <c r="K3576" i="1" s="1"/>
  <c r="L3576" i="1" s="1"/>
  <c r="M3576" i="1" s="1"/>
  <c r="A3577" i="1"/>
  <c r="C3507" i="1"/>
  <c r="P3506" i="1"/>
  <c r="B3506" i="1" s="1"/>
  <c r="I3588" i="1"/>
  <c r="G3576" i="1"/>
  <c r="H3576" i="1" s="1"/>
  <c r="D3577" i="1" l="1"/>
  <c r="E3577" i="1" s="1"/>
  <c r="F3578" i="1" s="1"/>
  <c r="O3577" i="1"/>
  <c r="Q3577" i="1" s="1"/>
  <c r="G3577" i="1"/>
  <c r="H3577" i="1" s="1"/>
  <c r="I3589" i="1"/>
  <c r="C3508" i="1"/>
  <c r="P3507" i="1"/>
  <c r="B3507" i="1" s="1"/>
  <c r="A3578" i="1"/>
  <c r="N3576" i="1"/>
  <c r="R3576" i="1"/>
  <c r="J3577" i="1"/>
  <c r="K3577" i="1" s="1"/>
  <c r="L3577" i="1" s="1"/>
  <c r="M3577" i="1" s="1"/>
  <c r="T3577" i="1"/>
  <c r="S3577" i="1"/>
  <c r="D3578" i="1" l="1"/>
  <c r="E3578" i="1" s="1"/>
  <c r="F3579" i="1" s="1"/>
  <c r="O3578" i="1"/>
  <c r="Q3578" i="1" s="1"/>
  <c r="N3577" i="1"/>
  <c r="S3578" i="1"/>
  <c r="T3578" i="1"/>
  <c r="J3578" i="1"/>
  <c r="K3578" i="1" s="1"/>
  <c r="L3578" i="1" s="1"/>
  <c r="M3578" i="1" s="1"/>
  <c r="R3577" i="1"/>
  <c r="C3509" i="1"/>
  <c r="P3508" i="1"/>
  <c r="B3508" i="1" s="1"/>
  <c r="A3579" i="1"/>
  <c r="G3578" i="1"/>
  <c r="H3578" i="1" s="1"/>
  <c r="I3590" i="1"/>
  <c r="D3579" i="1" l="1"/>
  <c r="E3579" i="1" s="1"/>
  <c r="F3580" i="1" s="1"/>
  <c r="O3579" i="1"/>
  <c r="Q3579" i="1" s="1"/>
  <c r="R3578" i="1"/>
  <c r="J3579" i="1"/>
  <c r="K3579" i="1" s="1"/>
  <c r="L3579" i="1" s="1"/>
  <c r="M3579" i="1" s="1"/>
  <c r="T3579" i="1"/>
  <c r="S3579" i="1"/>
  <c r="N3578" i="1"/>
  <c r="I3591" i="1"/>
  <c r="G3579" i="1"/>
  <c r="C3510" i="1"/>
  <c r="P3509" i="1"/>
  <c r="B3509" i="1" s="1"/>
  <c r="A3580" i="1"/>
  <c r="D3580" i="1" l="1"/>
  <c r="E3580" i="1" s="1"/>
  <c r="F3581" i="1" s="1"/>
  <c r="O3580" i="1"/>
  <c r="Q3580" i="1" s="1"/>
  <c r="G3580" i="1"/>
  <c r="H3580" i="1" s="1"/>
  <c r="H3579" i="1"/>
  <c r="N3579" i="1" s="1"/>
  <c r="I3592" i="1"/>
  <c r="A3581" i="1"/>
  <c r="T3580" i="1"/>
  <c r="R3579" i="1"/>
  <c r="S3580" i="1"/>
  <c r="J3580" i="1"/>
  <c r="K3580" i="1" s="1"/>
  <c r="L3580" i="1" s="1"/>
  <c r="M3580" i="1" s="1"/>
  <c r="C3511" i="1"/>
  <c r="P3510" i="1"/>
  <c r="B3510" i="1" s="1"/>
  <c r="D3581" i="1" l="1"/>
  <c r="E3581" i="1" s="1"/>
  <c r="F3582" i="1" s="1"/>
  <c r="O3581" i="1"/>
  <c r="Q3581" i="1" s="1"/>
  <c r="R3580" i="1"/>
  <c r="J3581" i="1"/>
  <c r="K3581" i="1" s="1"/>
  <c r="L3581" i="1" s="1"/>
  <c r="M3581" i="1" s="1"/>
  <c r="T3581" i="1"/>
  <c r="S3581" i="1"/>
  <c r="C3512" i="1"/>
  <c r="P3511" i="1"/>
  <c r="B3511" i="1" s="1"/>
  <c r="A3582" i="1"/>
  <c r="I3593" i="1"/>
  <c r="N3580" i="1"/>
  <c r="G3581" i="1"/>
  <c r="D3582" i="1" l="1"/>
  <c r="E3582" i="1" s="1"/>
  <c r="F3583" i="1" s="1"/>
  <c r="O3582" i="1"/>
  <c r="Q3582" i="1" s="1"/>
  <c r="G3582" i="1"/>
  <c r="H3582" i="1" s="1"/>
  <c r="J3582" i="1"/>
  <c r="K3582" i="1" s="1"/>
  <c r="L3582" i="1" s="1"/>
  <c r="M3582" i="1" s="1"/>
  <c r="S3582" i="1"/>
  <c r="R3581" i="1"/>
  <c r="T3582" i="1"/>
  <c r="I3594" i="1"/>
  <c r="H3581" i="1"/>
  <c r="N3581" i="1" s="1"/>
  <c r="A3583" i="1"/>
  <c r="C3513" i="1"/>
  <c r="P3512" i="1"/>
  <c r="B3512" i="1" s="1"/>
  <c r="D3583" i="1" l="1"/>
  <c r="E3583" i="1" s="1"/>
  <c r="F3584" i="1" s="1"/>
  <c r="O3583" i="1"/>
  <c r="Q3583" i="1" s="1"/>
  <c r="G3583" i="1"/>
  <c r="H3583" i="1" s="1"/>
  <c r="N3582" i="1"/>
  <c r="C3514" i="1"/>
  <c r="P3513" i="1"/>
  <c r="B3513" i="1" s="1"/>
  <c r="A3584" i="1"/>
  <c r="I3595" i="1"/>
  <c r="R3582" i="1"/>
  <c r="T3583" i="1"/>
  <c r="S3583" i="1"/>
  <c r="J3583" i="1"/>
  <c r="K3583" i="1" s="1"/>
  <c r="L3583" i="1" s="1"/>
  <c r="M3583" i="1" s="1"/>
  <c r="D3584" i="1" l="1"/>
  <c r="E3584" i="1" s="1"/>
  <c r="F3585" i="1" s="1"/>
  <c r="O3584" i="1"/>
  <c r="Q3584" i="1" s="1"/>
  <c r="T3584" i="1"/>
  <c r="R3583" i="1"/>
  <c r="S3584" i="1"/>
  <c r="J3584" i="1"/>
  <c r="K3584" i="1" s="1"/>
  <c r="L3584" i="1" s="1"/>
  <c r="M3584" i="1" s="1"/>
  <c r="C3515" i="1"/>
  <c r="P3514" i="1"/>
  <c r="B3514" i="1" s="1"/>
  <c r="N3583" i="1"/>
  <c r="I3596" i="1"/>
  <c r="G3584" i="1"/>
  <c r="A3585" i="1"/>
  <c r="D3585" i="1" l="1"/>
  <c r="E3585" i="1" s="1"/>
  <c r="F3586" i="1" s="1"/>
  <c r="O3585" i="1"/>
  <c r="Q3585" i="1" s="1"/>
  <c r="G3585" i="1"/>
  <c r="H3585" i="1" s="1"/>
  <c r="A3586" i="1"/>
  <c r="R3584" i="1"/>
  <c r="J3585" i="1"/>
  <c r="K3585" i="1" s="1"/>
  <c r="L3585" i="1" s="1"/>
  <c r="M3585" i="1" s="1"/>
  <c r="T3585" i="1"/>
  <c r="S3585" i="1"/>
  <c r="C3516" i="1"/>
  <c r="P3515" i="1"/>
  <c r="B3515" i="1" s="1"/>
  <c r="I3597" i="1"/>
  <c r="H3584" i="1"/>
  <c r="N3584" i="1" s="1"/>
  <c r="D3586" i="1" l="1"/>
  <c r="E3586" i="1" s="1"/>
  <c r="F3587" i="1" s="1"/>
  <c r="O3586" i="1"/>
  <c r="Q3586" i="1" s="1"/>
  <c r="J3586" i="1"/>
  <c r="K3586" i="1" s="1"/>
  <c r="L3586" i="1" s="1"/>
  <c r="M3586" i="1" s="1"/>
  <c r="S3586" i="1"/>
  <c r="R3585" i="1"/>
  <c r="T3586" i="1"/>
  <c r="C3517" i="1"/>
  <c r="P3516" i="1"/>
  <c r="B3516" i="1" s="1"/>
  <c r="I3598" i="1"/>
  <c r="A3587" i="1"/>
  <c r="N3585" i="1"/>
  <c r="G3586" i="1"/>
  <c r="D3587" i="1" l="1"/>
  <c r="E3587" i="1" s="1"/>
  <c r="F3588" i="1" s="1"/>
  <c r="O3587" i="1"/>
  <c r="Q3587" i="1" s="1"/>
  <c r="G3587" i="1"/>
  <c r="H3587" i="1" s="1"/>
  <c r="I3599" i="1"/>
  <c r="A3588" i="1"/>
  <c r="H3586" i="1"/>
  <c r="N3586" i="1" s="1"/>
  <c r="R3586" i="1"/>
  <c r="T3587" i="1"/>
  <c r="S3587" i="1"/>
  <c r="J3587" i="1"/>
  <c r="K3587" i="1" s="1"/>
  <c r="L3587" i="1" s="1"/>
  <c r="M3587" i="1" s="1"/>
  <c r="C3518" i="1"/>
  <c r="P3517" i="1"/>
  <c r="B3517" i="1" s="1"/>
  <c r="D3588" i="1" l="1"/>
  <c r="E3588" i="1" s="1"/>
  <c r="F3589" i="1" s="1"/>
  <c r="O3588" i="1"/>
  <c r="Q3588" i="1" s="1"/>
  <c r="N3587" i="1"/>
  <c r="T3588" i="1"/>
  <c r="R3587" i="1"/>
  <c r="J3588" i="1"/>
  <c r="K3588" i="1" s="1"/>
  <c r="L3588" i="1" s="1"/>
  <c r="M3588" i="1" s="1"/>
  <c r="S3588" i="1"/>
  <c r="A3589" i="1"/>
  <c r="G3588" i="1"/>
  <c r="C3519" i="1"/>
  <c r="P3518" i="1"/>
  <c r="B3518" i="1" s="1"/>
  <c r="I3600" i="1"/>
  <c r="D3589" i="1" l="1"/>
  <c r="E3589" i="1" s="1"/>
  <c r="F3590" i="1" s="1"/>
  <c r="O3589" i="1"/>
  <c r="Q3589" i="1" s="1"/>
  <c r="G3589" i="1"/>
  <c r="H3589" i="1" s="1"/>
  <c r="A3590" i="1"/>
  <c r="I3601" i="1"/>
  <c r="R3588" i="1"/>
  <c r="J3589" i="1"/>
  <c r="K3589" i="1" s="1"/>
  <c r="L3589" i="1" s="1"/>
  <c r="M3589" i="1" s="1"/>
  <c r="S3589" i="1"/>
  <c r="T3589" i="1"/>
  <c r="H3588" i="1"/>
  <c r="N3588" i="1" s="1"/>
  <c r="C3520" i="1"/>
  <c r="P3519" i="1"/>
  <c r="B3519" i="1" s="1"/>
  <c r="D3590" i="1" l="1"/>
  <c r="E3590" i="1" s="1"/>
  <c r="F3591" i="1" s="1"/>
  <c r="O3590" i="1"/>
  <c r="Q3590" i="1" s="1"/>
  <c r="G3590" i="1"/>
  <c r="H3590" i="1" s="1"/>
  <c r="N3589" i="1"/>
  <c r="S3590" i="1"/>
  <c r="R3589" i="1"/>
  <c r="J3590" i="1"/>
  <c r="K3590" i="1" s="1"/>
  <c r="L3590" i="1" s="1"/>
  <c r="M3590" i="1" s="1"/>
  <c r="T3590" i="1"/>
  <c r="I3602" i="1"/>
  <c r="C3521" i="1"/>
  <c r="P3520" i="1"/>
  <c r="B3520" i="1" s="1"/>
  <c r="A3591" i="1"/>
  <c r="D3591" i="1" l="1"/>
  <c r="E3591" i="1" s="1"/>
  <c r="F3592" i="1" s="1"/>
  <c r="O3591" i="1"/>
  <c r="Q3591" i="1" s="1"/>
  <c r="N3590" i="1"/>
  <c r="A3592" i="1"/>
  <c r="I3603" i="1"/>
  <c r="R3590" i="1"/>
  <c r="J3591" i="1"/>
  <c r="K3591" i="1" s="1"/>
  <c r="L3591" i="1" s="1"/>
  <c r="M3591" i="1" s="1"/>
  <c r="T3591" i="1"/>
  <c r="S3591" i="1"/>
  <c r="G3591" i="1"/>
  <c r="C3522" i="1"/>
  <c r="P3521" i="1"/>
  <c r="B3521" i="1" s="1"/>
  <c r="D3592" i="1" l="1"/>
  <c r="E3592" i="1" s="1"/>
  <c r="F3593" i="1" s="1"/>
  <c r="O3592" i="1"/>
  <c r="Q3592" i="1" s="1"/>
  <c r="S3592" i="1"/>
  <c r="R3591" i="1"/>
  <c r="T3592" i="1"/>
  <c r="J3592" i="1"/>
  <c r="K3592" i="1" s="1"/>
  <c r="L3592" i="1" s="1"/>
  <c r="M3592" i="1" s="1"/>
  <c r="I3604" i="1"/>
  <c r="C3523" i="1"/>
  <c r="P3522" i="1"/>
  <c r="B3522" i="1" s="1"/>
  <c r="G3592" i="1"/>
  <c r="H3592" i="1" s="1"/>
  <c r="A3593" i="1"/>
  <c r="H3591" i="1"/>
  <c r="N3591" i="1" s="1"/>
  <c r="D3593" i="1" l="1"/>
  <c r="E3593" i="1" s="1"/>
  <c r="F3594" i="1" s="1"/>
  <c r="O3593" i="1"/>
  <c r="Q3593" i="1" s="1"/>
  <c r="N3592" i="1"/>
  <c r="C3524" i="1"/>
  <c r="P3523" i="1"/>
  <c r="B3523" i="1" s="1"/>
  <c r="A3594" i="1"/>
  <c r="I3605" i="1"/>
  <c r="R3592" i="1"/>
  <c r="T3593" i="1"/>
  <c r="J3593" i="1"/>
  <c r="K3593" i="1" s="1"/>
  <c r="L3593" i="1" s="1"/>
  <c r="M3593" i="1" s="1"/>
  <c r="S3593" i="1"/>
  <c r="G3593" i="1"/>
  <c r="D3594" i="1" l="1"/>
  <c r="E3594" i="1" s="1"/>
  <c r="F3595" i="1" s="1"/>
  <c r="O3594" i="1"/>
  <c r="Q3594" i="1" s="1"/>
  <c r="G3594" i="1"/>
  <c r="H3594" i="1" s="1"/>
  <c r="A3595" i="1"/>
  <c r="H3593" i="1"/>
  <c r="N3593" i="1" s="1"/>
  <c r="S3594" i="1"/>
  <c r="R3593" i="1"/>
  <c r="J3594" i="1"/>
  <c r="K3594" i="1" s="1"/>
  <c r="L3594" i="1" s="1"/>
  <c r="M3594" i="1" s="1"/>
  <c r="T3594" i="1"/>
  <c r="C3525" i="1"/>
  <c r="P3524" i="1"/>
  <c r="B3524" i="1" s="1"/>
  <c r="I3606" i="1"/>
  <c r="D3595" i="1" l="1"/>
  <c r="E3595" i="1" s="1"/>
  <c r="F3596" i="1" s="1"/>
  <c r="O3595" i="1"/>
  <c r="Q3595" i="1" s="1"/>
  <c r="N3594" i="1"/>
  <c r="C3526" i="1"/>
  <c r="P3525" i="1"/>
  <c r="B3525" i="1" s="1"/>
  <c r="A3596" i="1"/>
  <c r="I3607" i="1"/>
  <c r="R3594" i="1"/>
  <c r="S3595" i="1"/>
  <c r="T3595" i="1"/>
  <c r="J3595" i="1"/>
  <c r="K3595" i="1" s="1"/>
  <c r="L3595" i="1" s="1"/>
  <c r="M3595" i="1" s="1"/>
  <c r="G3595" i="1"/>
  <c r="H3595" i="1" s="1"/>
  <c r="D3596" i="1" l="1"/>
  <c r="E3596" i="1" s="1"/>
  <c r="F3597" i="1" s="1"/>
  <c r="O3596" i="1"/>
  <c r="Q3596" i="1" s="1"/>
  <c r="N3595" i="1"/>
  <c r="A3597" i="1"/>
  <c r="C3527" i="1"/>
  <c r="P3526" i="1"/>
  <c r="B3526" i="1" s="1"/>
  <c r="S3596" i="1"/>
  <c r="T3596" i="1"/>
  <c r="J3596" i="1"/>
  <c r="K3596" i="1" s="1"/>
  <c r="L3596" i="1" s="1"/>
  <c r="M3596" i="1" s="1"/>
  <c r="G3596" i="1"/>
  <c r="I3608" i="1"/>
  <c r="D3597" i="1" l="1"/>
  <c r="E3597" i="1" s="1"/>
  <c r="F3598" i="1" s="1"/>
  <c r="O3597" i="1"/>
  <c r="Q3597" i="1" s="1"/>
  <c r="G3597" i="1"/>
  <c r="H3597" i="1" s="1"/>
  <c r="I3609" i="1"/>
  <c r="C3528" i="1"/>
  <c r="P3527" i="1"/>
  <c r="B3527" i="1" s="1"/>
  <c r="A3598" i="1"/>
  <c r="H3596" i="1"/>
  <c r="N3596" i="1" s="1"/>
  <c r="R3596" i="1"/>
  <c r="J3597" i="1"/>
  <c r="K3597" i="1" s="1"/>
  <c r="L3597" i="1" s="1"/>
  <c r="M3597" i="1" s="1"/>
  <c r="T3597" i="1"/>
  <c r="S3597" i="1"/>
  <c r="D3598" i="1" l="1"/>
  <c r="E3598" i="1" s="1"/>
  <c r="F3599" i="1" s="1"/>
  <c r="O3598" i="1"/>
  <c r="Q3598" i="1" s="1"/>
  <c r="G3598" i="1"/>
  <c r="H3598" i="1" s="1"/>
  <c r="N3597" i="1"/>
  <c r="C3529" i="1"/>
  <c r="P3528" i="1"/>
  <c r="B3528" i="1" s="1"/>
  <c r="T3598" i="1"/>
  <c r="R3597" i="1"/>
  <c r="J3598" i="1"/>
  <c r="K3598" i="1" s="1"/>
  <c r="L3598" i="1" s="1"/>
  <c r="M3598" i="1" s="1"/>
  <c r="S3598" i="1"/>
  <c r="A3599" i="1"/>
  <c r="I3610" i="1"/>
  <c r="D3599" i="1" l="1"/>
  <c r="E3599" i="1" s="1"/>
  <c r="F3600" i="1" s="1"/>
  <c r="O3599" i="1"/>
  <c r="Q3599" i="1" s="1"/>
  <c r="G3599" i="1"/>
  <c r="H3599" i="1" s="1"/>
  <c r="N3598" i="1"/>
  <c r="C3530" i="1"/>
  <c r="P3529" i="1"/>
  <c r="B3529" i="1" s="1"/>
  <c r="A3600" i="1"/>
  <c r="I3611" i="1"/>
  <c r="R3598" i="1"/>
  <c r="J3599" i="1"/>
  <c r="K3599" i="1" s="1"/>
  <c r="L3599" i="1" s="1"/>
  <c r="M3599" i="1" s="1"/>
  <c r="T3599" i="1"/>
  <c r="S3599" i="1"/>
  <c r="D3600" i="1" l="1"/>
  <c r="E3600" i="1" s="1"/>
  <c r="F3601" i="1" s="1"/>
  <c r="O3600" i="1"/>
  <c r="Q3600" i="1" s="1"/>
  <c r="A3601" i="1"/>
  <c r="C3531" i="1"/>
  <c r="P3530" i="1"/>
  <c r="B3530" i="1" s="1"/>
  <c r="S3600" i="1"/>
  <c r="T3600" i="1"/>
  <c r="J3600" i="1"/>
  <c r="K3600" i="1" s="1"/>
  <c r="L3600" i="1" s="1"/>
  <c r="M3600" i="1" s="1"/>
  <c r="R3599" i="1"/>
  <c r="G3600" i="1"/>
  <c r="H3600" i="1" s="1"/>
  <c r="I3612" i="1"/>
  <c r="N3599" i="1"/>
  <c r="D3601" i="1" l="1"/>
  <c r="E3601" i="1" s="1"/>
  <c r="F3602" i="1" s="1"/>
  <c r="O3601" i="1"/>
  <c r="Q3601" i="1" s="1"/>
  <c r="R3600" i="1"/>
  <c r="J3601" i="1"/>
  <c r="K3601" i="1" s="1"/>
  <c r="L3601" i="1" s="1"/>
  <c r="M3601" i="1" s="1"/>
  <c r="T3601" i="1"/>
  <c r="S3601" i="1"/>
  <c r="C3532" i="1"/>
  <c r="P3531" i="1"/>
  <c r="B3531" i="1" s="1"/>
  <c r="A3602" i="1"/>
  <c r="I3613" i="1"/>
  <c r="N3600" i="1"/>
  <c r="G3601" i="1"/>
  <c r="D3602" i="1" l="1"/>
  <c r="E3602" i="1" s="1"/>
  <c r="F3603" i="1" s="1"/>
  <c r="O3602" i="1"/>
  <c r="Q3602" i="1" s="1"/>
  <c r="G3602" i="1"/>
  <c r="H3602" i="1" s="1"/>
  <c r="C3533" i="1"/>
  <c r="P3532" i="1"/>
  <c r="B3532" i="1" s="1"/>
  <c r="A3603" i="1"/>
  <c r="I3614" i="1"/>
  <c r="H3601" i="1"/>
  <c r="N3601" i="1" s="1"/>
  <c r="T3602" i="1"/>
  <c r="R3601" i="1"/>
  <c r="S3602" i="1"/>
  <c r="J3602" i="1"/>
  <c r="K3602" i="1" s="1"/>
  <c r="L3602" i="1" s="1"/>
  <c r="M3602" i="1" s="1"/>
  <c r="D3603" i="1" l="1"/>
  <c r="E3603" i="1" s="1"/>
  <c r="F3604" i="1" s="1"/>
  <c r="O3603" i="1"/>
  <c r="Q3603" i="1" s="1"/>
  <c r="G3603" i="1"/>
  <c r="H3603" i="1" s="1"/>
  <c r="N3602" i="1"/>
  <c r="R3602" i="1"/>
  <c r="S3603" i="1"/>
  <c r="J3603" i="1"/>
  <c r="K3603" i="1" s="1"/>
  <c r="L3603" i="1" s="1"/>
  <c r="M3603" i="1" s="1"/>
  <c r="T3603" i="1"/>
  <c r="C3534" i="1"/>
  <c r="P3533" i="1"/>
  <c r="B3533" i="1" s="1"/>
  <c r="I3615" i="1"/>
  <c r="A3604" i="1"/>
  <c r="D3604" i="1" l="1"/>
  <c r="E3604" i="1" s="1"/>
  <c r="F3605" i="1" s="1"/>
  <c r="O3604" i="1"/>
  <c r="Q3604" i="1" s="1"/>
  <c r="J3604" i="1"/>
  <c r="K3604" i="1" s="1"/>
  <c r="L3604" i="1" s="1"/>
  <c r="M3604" i="1" s="1"/>
  <c r="S3604" i="1"/>
  <c r="R3603" i="1"/>
  <c r="T3604" i="1"/>
  <c r="I3616" i="1"/>
  <c r="C3535" i="1"/>
  <c r="P3534" i="1"/>
  <c r="G3604" i="1"/>
  <c r="A3605" i="1"/>
  <c r="N3603" i="1"/>
  <c r="D3605" i="1" l="1"/>
  <c r="E3605" i="1" s="1"/>
  <c r="F3606" i="1" s="1"/>
  <c r="O3605" i="1"/>
  <c r="Q3605" i="1" s="1"/>
  <c r="B3534" i="1"/>
  <c r="C3536" i="1"/>
  <c r="P3535" i="1"/>
  <c r="B3535" i="1" s="1"/>
  <c r="A3606" i="1"/>
  <c r="R3604" i="1"/>
  <c r="S3605" i="1"/>
  <c r="T3605" i="1"/>
  <c r="J3605" i="1"/>
  <c r="K3605" i="1" s="1"/>
  <c r="L3605" i="1" s="1"/>
  <c r="M3605" i="1" s="1"/>
  <c r="G3605" i="1"/>
  <c r="H3605" i="1" s="1"/>
  <c r="I3617" i="1"/>
  <c r="H3604" i="1"/>
  <c r="N3604" i="1" s="1"/>
  <c r="D3606" i="1" l="1"/>
  <c r="E3606" i="1" s="1"/>
  <c r="F3607" i="1" s="1"/>
  <c r="O3606" i="1"/>
  <c r="Q3606" i="1" s="1"/>
  <c r="N3605" i="1"/>
  <c r="A3607" i="1"/>
  <c r="T3606" i="1"/>
  <c r="R3605" i="1"/>
  <c r="S3606" i="1"/>
  <c r="J3606" i="1"/>
  <c r="K3606" i="1" s="1"/>
  <c r="L3606" i="1" s="1"/>
  <c r="M3606" i="1" s="1"/>
  <c r="I3618" i="1"/>
  <c r="G3606" i="1"/>
  <c r="C3537" i="1"/>
  <c r="P3536" i="1"/>
  <c r="B3536" i="1" s="1"/>
  <c r="D3607" i="1" l="1"/>
  <c r="E3607" i="1" s="1"/>
  <c r="F3608" i="1" s="1"/>
  <c r="O3607" i="1"/>
  <c r="Q3607" i="1" s="1"/>
  <c r="G3607" i="1"/>
  <c r="H3607" i="1" s="1"/>
  <c r="C3538" i="1"/>
  <c r="P3537" i="1"/>
  <c r="B3537" i="1" s="1"/>
  <c r="A3608" i="1"/>
  <c r="H3606" i="1"/>
  <c r="N3606" i="1" s="1"/>
  <c r="I3619" i="1"/>
  <c r="R3606" i="1"/>
  <c r="S3607" i="1"/>
  <c r="T3607" i="1"/>
  <c r="J3607" i="1"/>
  <c r="K3607" i="1" s="1"/>
  <c r="L3607" i="1" s="1"/>
  <c r="M3607" i="1" s="1"/>
  <c r="D3608" i="1" l="1"/>
  <c r="E3608" i="1" s="1"/>
  <c r="F3609" i="1" s="1"/>
  <c r="O3608" i="1"/>
  <c r="Q3608" i="1" s="1"/>
  <c r="N3607" i="1"/>
  <c r="A3609" i="1"/>
  <c r="I3620" i="1"/>
  <c r="J3608" i="1"/>
  <c r="K3608" i="1" s="1"/>
  <c r="L3608" i="1" s="1"/>
  <c r="M3608" i="1" s="1"/>
  <c r="S3608" i="1"/>
  <c r="R3607" i="1"/>
  <c r="T3608" i="1"/>
  <c r="C3539" i="1"/>
  <c r="P3538" i="1"/>
  <c r="B3538" i="1" s="1"/>
  <c r="G3608" i="1"/>
  <c r="D3609" i="1" l="1"/>
  <c r="E3609" i="1" s="1"/>
  <c r="F3610" i="1" s="1"/>
  <c r="O3609" i="1"/>
  <c r="Q3609" i="1" s="1"/>
  <c r="G3609" i="1"/>
  <c r="H3609" i="1" s="1"/>
  <c r="A3610" i="1"/>
  <c r="H3608" i="1"/>
  <c r="N3608" i="1" s="1"/>
  <c r="I3621" i="1"/>
  <c r="C3540" i="1"/>
  <c r="C3541" i="1" s="1"/>
  <c r="P3541" i="1" s="1"/>
  <c r="B3541" i="1" s="1"/>
  <c r="P3539" i="1"/>
  <c r="B3539" i="1" s="1"/>
  <c r="R3608" i="1"/>
  <c r="S3609" i="1"/>
  <c r="T3609" i="1"/>
  <c r="J3609" i="1"/>
  <c r="K3609" i="1" s="1"/>
  <c r="L3609" i="1" s="1"/>
  <c r="M3609" i="1" s="1"/>
  <c r="D3610" i="1" l="1"/>
  <c r="E3610" i="1" s="1"/>
  <c r="F3611" i="1" s="1"/>
  <c r="O3610" i="1"/>
  <c r="Q3610" i="1" s="1"/>
  <c r="N3609" i="1"/>
  <c r="S3610" i="1"/>
  <c r="T3610" i="1"/>
  <c r="R3609" i="1"/>
  <c r="J3610" i="1"/>
  <c r="K3610" i="1" s="1"/>
  <c r="L3610" i="1" s="1"/>
  <c r="M3610" i="1" s="1"/>
  <c r="P3540" i="1"/>
  <c r="B3540" i="1" s="1"/>
  <c r="I3622" i="1"/>
  <c r="A3611" i="1"/>
  <c r="G3610" i="1"/>
  <c r="D3611" i="1" l="1"/>
  <c r="E3611" i="1" s="1"/>
  <c r="F3612" i="1" s="1"/>
  <c r="O3611" i="1"/>
  <c r="Q3611" i="1" s="1"/>
  <c r="G3611" i="1"/>
  <c r="H3611" i="1" s="1"/>
  <c r="I3623" i="1"/>
  <c r="A3612" i="1"/>
  <c r="C3542" i="1"/>
  <c r="H3610" i="1"/>
  <c r="N3610" i="1" s="1"/>
  <c r="R3610" i="1"/>
  <c r="J3611" i="1"/>
  <c r="K3611" i="1" s="1"/>
  <c r="L3611" i="1" s="1"/>
  <c r="M3611" i="1" s="1"/>
  <c r="T3611" i="1"/>
  <c r="S3611" i="1"/>
  <c r="D3612" i="1" l="1"/>
  <c r="E3612" i="1" s="1"/>
  <c r="F3613" i="1" s="1"/>
  <c r="O3612" i="1"/>
  <c r="Q3612" i="1" s="1"/>
  <c r="G3612" i="1"/>
  <c r="H3612" i="1" s="1"/>
  <c r="N3611" i="1"/>
  <c r="A3613" i="1"/>
  <c r="C3543" i="1"/>
  <c r="P3542" i="1"/>
  <c r="B3542" i="1" s="1"/>
  <c r="J3612" i="1"/>
  <c r="K3612" i="1" s="1"/>
  <c r="L3612" i="1" s="1"/>
  <c r="M3612" i="1" s="1"/>
  <c r="S3612" i="1"/>
  <c r="R3611" i="1"/>
  <c r="T3612" i="1"/>
  <c r="I3624" i="1"/>
  <c r="D3613" i="1" l="1"/>
  <c r="E3613" i="1" s="1"/>
  <c r="F3614" i="1" s="1"/>
  <c r="O3613" i="1"/>
  <c r="Q3613" i="1" s="1"/>
  <c r="A3614" i="1"/>
  <c r="R3612" i="1"/>
  <c r="S3613" i="1"/>
  <c r="T3613" i="1"/>
  <c r="J3613" i="1"/>
  <c r="K3613" i="1" s="1"/>
  <c r="L3613" i="1" s="1"/>
  <c r="M3613" i="1" s="1"/>
  <c r="C3544" i="1"/>
  <c r="P3543" i="1"/>
  <c r="B3543" i="1" s="1"/>
  <c r="I3625" i="1"/>
  <c r="N3612" i="1"/>
  <c r="G3613" i="1"/>
  <c r="D3614" i="1" l="1"/>
  <c r="E3614" i="1" s="1"/>
  <c r="F3615" i="1" s="1"/>
  <c r="O3614" i="1"/>
  <c r="Q3614" i="1" s="1"/>
  <c r="G3614" i="1"/>
  <c r="H3614" i="1" s="1"/>
  <c r="H3613" i="1"/>
  <c r="N3613" i="1" s="1"/>
  <c r="T3614" i="1"/>
  <c r="J3614" i="1"/>
  <c r="K3614" i="1" s="1"/>
  <c r="L3614" i="1" s="1"/>
  <c r="M3614" i="1" s="1"/>
  <c r="R3613" i="1"/>
  <c r="S3614" i="1"/>
  <c r="C3545" i="1"/>
  <c r="P3544" i="1"/>
  <c r="B3544" i="1" s="1"/>
  <c r="I3626" i="1"/>
  <c r="A3615" i="1"/>
  <c r="D3615" i="1" l="1"/>
  <c r="E3615" i="1" s="1"/>
  <c r="F3616" i="1" s="1"/>
  <c r="O3615" i="1"/>
  <c r="Q3615" i="1" s="1"/>
  <c r="N3614" i="1"/>
  <c r="I3627" i="1"/>
  <c r="R3614" i="1"/>
  <c r="J3615" i="1"/>
  <c r="K3615" i="1" s="1"/>
  <c r="L3615" i="1" s="1"/>
  <c r="M3615" i="1" s="1"/>
  <c r="S3615" i="1"/>
  <c r="T3615" i="1"/>
  <c r="G3615" i="1"/>
  <c r="A3616" i="1"/>
  <c r="C3546" i="1"/>
  <c r="P3545" i="1"/>
  <c r="B3545" i="1" s="1"/>
  <c r="D3616" i="1" l="1"/>
  <c r="E3616" i="1" s="1"/>
  <c r="F3617" i="1" s="1"/>
  <c r="O3616" i="1"/>
  <c r="Q3616" i="1" s="1"/>
  <c r="J3616" i="1"/>
  <c r="K3616" i="1" s="1"/>
  <c r="L3616" i="1" s="1"/>
  <c r="M3616" i="1" s="1"/>
  <c r="S3616" i="1"/>
  <c r="T3616" i="1"/>
  <c r="R3615" i="1"/>
  <c r="I3628" i="1"/>
  <c r="C3547" i="1"/>
  <c r="P3546" i="1"/>
  <c r="A3617" i="1"/>
  <c r="G3616" i="1"/>
  <c r="H3615" i="1"/>
  <c r="N3615" i="1" s="1"/>
  <c r="D3617" i="1" l="1"/>
  <c r="E3617" i="1" s="1"/>
  <c r="F3618" i="1" s="1"/>
  <c r="O3617" i="1"/>
  <c r="Q3617" i="1" s="1"/>
  <c r="B3546" i="1"/>
  <c r="P3547" i="1"/>
  <c r="B3547" i="1" s="1"/>
  <c r="G3617" i="1"/>
  <c r="H3617" i="1" s="1"/>
  <c r="H3616" i="1"/>
  <c r="N3616" i="1" s="1"/>
  <c r="R3616" i="1"/>
  <c r="S3617" i="1"/>
  <c r="T3617" i="1"/>
  <c r="J3617" i="1"/>
  <c r="K3617" i="1" s="1"/>
  <c r="L3617" i="1" s="1"/>
  <c r="M3617" i="1" s="1"/>
  <c r="C3548" i="1"/>
  <c r="A3618" i="1"/>
  <c r="I3629" i="1"/>
  <c r="D3618" i="1" l="1"/>
  <c r="E3618" i="1" s="1"/>
  <c r="F3619" i="1" s="1"/>
  <c r="O3618" i="1"/>
  <c r="Q3618" i="1" s="1"/>
  <c r="P3548" i="1"/>
  <c r="B3548" i="1" s="1"/>
  <c r="N3617" i="1"/>
  <c r="I3630" i="1"/>
  <c r="C3549" i="1"/>
  <c r="S3618" i="1"/>
  <c r="J3618" i="1"/>
  <c r="K3618" i="1" s="1"/>
  <c r="L3618" i="1" s="1"/>
  <c r="M3618" i="1" s="1"/>
  <c r="T3618" i="1"/>
  <c r="R3617" i="1"/>
  <c r="A3619" i="1"/>
  <c r="G3618" i="1"/>
  <c r="D3619" i="1" l="1"/>
  <c r="E3619" i="1" s="1"/>
  <c r="F3620" i="1" s="1"/>
  <c r="O3619" i="1"/>
  <c r="Q3619" i="1" s="1"/>
  <c r="P3549" i="1"/>
  <c r="B3549" i="1" s="1"/>
  <c r="G3619" i="1"/>
  <c r="H3619" i="1" s="1"/>
  <c r="H3618" i="1"/>
  <c r="N3618" i="1" s="1"/>
  <c r="C3550" i="1"/>
  <c r="R3618" i="1"/>
  <c r="J3619" i="1"/>
  <c r="K3619" i="1" s="1"/>
  <c r="L3619" i="1" s="1"/>
  <c r="M3619" i="1" s="1"/>
  <c r="S3619" i="1"/>
  <c r="T3619" i="1"/>
  <c r="I3631" i="1"/>
  <c r="A3620" i="1"/>
  <c r="D3620" i="1" l="1"/>
  <c r="E3620" i="1" s="1"/>
  <c r="F3621" i="1" s="1"/>
  <c r="O3620" i="1"/>
  <c r="Q3620" i="1" s="1"/>
  <c r="P3550" i="1"/>
  <c r="B3550" i="1" s="1"/>
  <c r="N3619" i="1"/>
  <c r="A3621" i="1"/>
  <c r="I3632" i="1"/>
  <c r="J3620" i="1"/>
  <c r="K3620" i="1" s="1"/>
  <c r="L3620" i="1" s="1"/>
  <c r="M3620" i="1" s="1"/>
  <c r="S3620" i="1"/>
  <c r="T3620" i="1"/>
  <c r="R3619" i="1"/>
  <c r="G3620" i="1"/>
  <c r="H3620" i="1" s="1"/>
  <c r="C3551" i="1"/>
  <c r="D3621" i="1" l="1"/>
  <c r="E3621" i="1" s="1"/>
  <c r="F3622" i="1" s="1"/>
  <c r="O3621" i="1"/>
  <c r="Q3621" i="1" s="1"/>
  <c r="P3551" i="1"/>
  <c r="B3551" i="1" s="1"/>
  <c r="C3552" i="1"/>
  <c r="R3620" i="1"/>
  <c r="S3621" i="1"/>
  <c r="T3621" i="1"/>
  <c r="J3621" i="1"/>
  <c r="K3621" i="1" s="1"/>
  <c r="L3621" i="1" s="1"/>
  <c r="M3621" i="1" s="1"/>
  <c r="N3620" i="1"/>
  <c r="G3621" i="1"/>
  <c r="H3621" i="1" s="1"/>
  <c r="I3633" i="1"/>
  <c r="A3622" i="1"/>
  <c r="D3622" i="1" l="1"/>
  <c r="E3622" i="1" s="1"/>
  <c r="F3623" i="1" s="1"/>
  <c r="O3622" i="1"/>
  <c r="Q3622" i="1" s="1"/>
  <c r="P3552" i="1"/>
  <c r="B3552" i="1" s="1"/>
  <c r="N3621" i="1"/>
  <c r="T3622" i="1"/>
  <c r="S3622" i="1"/>
  <c r="R3621" i="1"/>
  <c r="J3622" i="1"/>
  <c r="K3622" i="1" s="1"/>
  <c r="L3622" i="1" s="1"/>
  <c r="M3622" i="1" s="1"/>
  <c r="G3622" i="1"/>
  <c r="H3622" i="1" s="1"/>
  <c r="A3623" i="1"/>
  <c r="I3634" i="1"/>
  <c r="C3553" i="1"/>
  <c r="D3623" i="1" l="1"/>
  <c r="E3623" i="1" s="1"/>
  <c r="F3624" i="1" s="1"/>
  <c r="O3623" i="1"/>
  <c r="Q3623" i="1" s="1"/>
  <c r="P3553" i="1"/>
  <c r="B3553" i="1" s="1"/>
  <c r="N3622" i="1"/>
  <c r="R3622" i="1"/>
  <c r="J3623" i="1"/>
  <c r="K3623" i="1" s="1"/>
  <c r="L3623" i="1" s="1"/>
  <c r="M3623" i="1" s="1"/>
  <c r="S3623" i="1"/>
  <c r="T3623" i="1"/>
  <c r="I3635" i="1"/>
  <c r="C3554" i="1"/>
  <c r="A3624" i="1"/>
  <c r="G3623" i="1"/>
  <c r="D3624" i="1" l="1"/>
  <c r="E3624" i="1" s="1"/>
  <c r="F3625" i="1" s="1"/>
  <c r="O3624" i="1"/>
  <c r="Q3624" i="1" s="1"/>
  <c r="P3554" i="1"/>
  <c r="B3554" i="1" s="1"/>
  <c r="G3624" i="1"/>
  <c r="H3624" i="1" s="1"/>
  <c r="H3623" i="1"/>
  <c r="N3623" i="1" s="1"/>
  <c r="C3555" i="1"/>
  <c r="A3625" i="1"/>
  <c r="J3624" i="1"/>
  <c r="K3624" i="1" s="1"/>
  <c r="L3624" i="1" s="1"/>
  <c r="M3624" i="1" s="1"/>
  <c r="S3624" i="1"/>
  <c r="R3623" i="1"/>
  <c r="T3624" i="1"/>
  <c r="I3636" i="1"/>
  <c r="D3625" i="1" l="1"/>
  <c r="E3625" i="1" s="1"/>
  <c r="F3626" i="1" s="1"/>
  <c r="O3625" i="1"/>
  <c r="Q3625" i="1" s="1"/>
  <c r="P3555" i="1"/>
  <c r="B3555" i="1" s="1"/>
  <c r="G3625" i="1"/>
  <c r="H3625" i="1" s="1"/>
  <c r="N3624" i="1"/>
  <c r="I3637" i="1"/>
  <c r="A3626" i="1"/>
  <c r="R3624" i="1"/>
  <c r="J3625" i="1"/>
  <c r="K3625" i="1" s="1"/>
  <c r="L3625" i="1" s="1"/>
  <c r="M3625" i="1" s="1"/>
  <c r="S3625" i="1"/>
  <c r="T3625" i="1"/>
  <c r="C3556" i="1"/>
  <c r="D3626" i="1" l="1"/>
  <c r="E3626" i="1" s="1"/>
  <c r="F3627" i="1" s="1"/>
  <c r="O3626" i="1"/>
  <c r="Q3626" i="1" s="1"/>
  <c r="P3556" i="1"/>
  <c r="B3556" i="1" s="1"/>
  <c r="G3626" i="1"/>
  <c r="H3626" i="1" s="1"/>
  <c r="N3625" i="1"/>
  <c r="C3557" i="1"/>
  <c r="I3638" i="1"/>
  <c r="J3626" i="1"/>
  <c r="K3626" i="1" s="1"/>
  <c r="L3626" i="1" s="1"/>
  <c r="M3626" i="1" s="1"/>
  <c r="R3625" i="1"/>
  <c r="S3626" i="1"/>
  <c r="T3626" i="1"/>
  <c r="A3627" i="1"/>
  <c r="D3627" i="1" l="1"/>
  <c r="E3627" i="1" s="1"/>
  <c r="F3628" i="1" s="1"/>
  <c r="O3627" i="1"/>
  <c r="Q3627" i="1" s="1"/>
  <c r="P3557" i="1"/>
  <c r="B3557" i="1" s="1"/>
  <c r="G3627" i="1"/>
  <c r="H3627" i="1" s="1"/>
  <c r="N3626" i="1"/>
  <c r="C3558" i="1"/>
  <c r="R3626" i="1"/>
  <c r="T3627" i="1"/>
  <c r="S3627" i="1"/>
  <c r="J3627" i="1"/>
  <c r="K3627" i="1" s="1"/>
  <c r="L3627" i="1" s="1"/>
  <c r="M3627" i="1" s="1"/>
  <c r="A3628" i="1"/>
  <c r="I3639" i="1"/>
  <c r="D3628" i="1" l="1"/>
  <c r="E3628" i="1" s="1"/>
  <c r="F3629" i="1" s="1"/>
  <c r="O3628" i="1"/>
  <c r="Q3628" i="1" s="1"/>
  <c r="P3558" i="1"/>
  <c r="B3558" i="1" s="1"/>
  <c r="C3559" i="1"/>
  <c r="T3628" i="1"/>
  <c r="S3628" i="1"/>
  <c r="J3628" i="1"/>
  <c r="K3628" i="1" s="1"/>
  <c r="L3628" i="1" s="1"/>
  <c r="M3628" i="1" s="1"/>
  <c r="R3627" i="1"/>
  <c r="N3627" i="1"/>
  <c r="I3640" i="1"/>
  <c r="G3628" i="1"/>
  <c r="H3628" i="1" s="1"/>
  <c r="A3629" i="1"/>
  <c r="D3629" i="1" l="1"/>
  <c r="E3629" i="1" s="1"/>
  <c r="F3630" i="1" s="1"/>
  <c r="O3629" i="1"/>
  <c r="Q3629" i="1" s="1"/>
  <c r="P3559" i="1"/>
  <c r="B3559" i="1" s="1"/>
  <c r="N3628" i="1"/>
  <c r="T3629" i="1"/>
  <c r="S3629" i="1"/>
  <c r="J3629" i="1"/>
  <c r="K3629" i="1" s="1"/>
  <c r="L3629" i="1" s="1"/>
  <c r="M3629" i="1" s="1"/>
  <c r="G3629" i="1"/>
  <c r="A3630" i="1"/>
  <c r="I3641" i="1"/>
  <c r="C3560" i="1"/>
  <c r="D3630" i="1" l="1"/>
  <c r="E3630" i="1" s="1"/>
  <c r="F3631" i="1" s="1"/>
  <c r="O3630" i="1"/>
  <c r="Q3630" i="1" s="1"/>
  <c r="P3560" i="1"/>
  <c r="B3560" i="1" s="1"/>
  <c r="G3630" i="1"/>
  <c r="H3630" i="1" s="1"/>
  <c r="C3561" i="1"/>
  <c r="S3630" i="1"/>
  <c r="T3630" i="1"/>
  <c r="J3630" i="1"/>
  <c r="K3630" i="1" s="1"/>
  <c r="L3630" i="1" s="1"/>
  <c r="M3630" i="1" s="1"/>
  <c r="R3629" i="1"/>
  <c r="I3642" i="1"/>
  <c r="H3629" i="1"/>
  <c r="N3629" i="1" s="1"/>
  <c r="A3631" i="1"/>
  <c r="D3631" i="1" l="1"/>
  <c r="E3631" i="1" s="1"/>
  <c r="F3632" i="1" s="1"/>
  <c r="O3631" i="1"/>
  <c r="Q3631" i="1" s="1"/>
  <c r="P3561" i="1"/>
  <c r="B3561" i="1" s="1"/>
  <c r="G3631" i="1"/>
  <c r="H3631" i="1" s="1"/>
  <c r="N3630" i="1"/>
  <c r="A3632" i="1"/>
  <c r="I3643" i="1"/>
  <c r="C3562" i="1"/>
  <c r="R3630" i="1"/>
  <c r="T3631" i="1"/>
  <c r="J3631" i="1"/>
  <c r="K3631" i="1" s="1"/>
  <c r="L3631" i="1" s="1"/>
  <c r="M3631" i="1" s="1"/>
  <c r="S3631" i="1"/>
  <c r="D3632" i="1" l="1"/>
  <c r="E3632" i="1" s="1"/>
  <c r="F3633" i="1" s="1"/>
  <c r="O3632" i="1"/>
  <c r="Q3632" i="1" s="1"/>
  <c r="P3562" i="1"/>
  <c r="B3562" i="1" s="1"/>
  <c r="N3631" i="1"/>
  <c r="T3632" i="1"/>
  <c r="J3632" i="1"/>
  <c r="K3632" i="1" s="1"/>
  <c r="L3632" i="1" s="1"/>
  <c r="M3632" i="1" s="1"/>
  <c r="R3631" i="1"/>
  <c r="S3632" i="1"/>
  <c r="C3563" i="1"/>
  <c r="G3632" i="1"/>
  <c r="H3632" i="1" s="1"/>
  <c r="I3644" i="1"/>
  <c r="A3633" i="1"/>
  <c r="D3633" i="1" l="1"/>
  <c r="E3633" i="1" s="1"/>
  <c r="F3634" i="1" s="1"/>
  <c r="O3633" i="1"/>
  <c r="Q3633" i="1" s="1"/>
  <c r="P3563" i="1"/>
  <c r="B3563" i="1" s="1"/>
  <c r="R3632" i="1"/>
  <c r="T3633" i="1"/>
  <c r="S3633" i="1"/>
  <c r="J3633" i="1"/>
  <c r="K3633" i="1" s="1"/>
  <c r="L3633" i="1" s="1"/>
  <c r="M3633" i="1" s="1"/>
  <c r="G3633" i="1"/>
  <c r="H3633" i="1" s="1"/>
  <c r="N3632" i="1"/>
  <c r="A3634" i="1"/>
  <c r="C3564" i="1"/>
  <c r="I3645" i="1"/>
  <c r="D3634" i="1" l="1"/>
  <c r="E3634" i="1" s="1"/>
  <c r="F3635" i="1" s="1"/>
  <c r="O3634" i="1"/>
  <c r="Q3634" i="1" s="1"/>
  <c r="P3564" i="1"/>
  <c r="B3564" i="1" s="1"/>
  <c r="C3565" i="1"/>
  <c r="S3634" i="1"/>
  <c r="T3634" i="1"/>
  <c r="J3634" i="1"/>
  <c r="K3634" i="1" s="1"/>
  <c r="L3634" i="1" s="1"/>
  <c r="M3634" i="1" s="1"/>
  <c r="R3633" i="1"/>
  <c r="I3646" i="1"/>
  <c r="N3633" i="1"/>
  <c r="A3635" i="1"/>
  <c r="G3634" i="1"/>
  <c r="D3635" i="1" l="1"/>
  <c r="E3635" i="1" s="1"/>
  <c r="F3636" i="1" s="1"/>
  <c r="O3635" i="1"/>
  <c r="Q3635" i="1" s="1"/>
  <c r="P3565" i="1"/>
  <c r="R3565" i="1"/>
  <c r="G3635" i="1"/>
  <c r="H3635" i="1" s="1"/>
  <c r="I3647" i="1"/>
  <c r="H3634" i="1"/>
  <c r="N3634" i="1" s="1"/>
  <c r="A3636" i="1"/>
  <c r="R3634" i="1"/>
  <c r="J3635" i="1"/>
  <c r="K3635" i="1" s="1"/>
  <c r="L3635" i="1" s="1"/>
  <c r="M3635" i="1" s="1"/>
  <c r="S3635" i="1"/>
  <c r="T3635" i="1"/>
  <c r="D3636" i="1" l="1"/>
  <c r="E3636" i="1" s="1"/>
  <c r="F3637" i="1" s="1"/>
  <c r="O3636" i="1"/>
  <c r="Q3636" i="1" s="1"/>
  <c r="C3566" i="1"/>
  <c r="C3567" i="1" s="1"/>
  <c r="B3565" i="1"/>
  <c r="G3636" i="1"/>
  <c r="H3636" i="1" s="1"/>
  <c r="N3635" i="1"/>
  <c r="T3636" i="1"/>
  <c r="S3636" i="1"/>
  <c r="J3636" i="1"/>
  <c r="K3636" i="1" s="1"/>
  <c r="L3636" i="1" s="1"/>
  <c r="M3636" i="1" s="1"/>
  <c r="R3635" i="1"/>
  <c r="I3648" i="1"/>
  <c r="A3637" i="1"/>
  <c r="D3637" i="1" l="1"/>
  <c r="E3637" i="1" s="1"/>
  <c r="F3638" i="1" s="1"/>
  <c r="O3637" i="1"/>
  <c r="Q3637" i="1" s="1"/>
  <c r="P3566" i="1"/>
  <c r="B3566" i="1" s="1"/>
  <c r="G3637" i="1"/>
  <c r="H3637" i="1" s="1"/>
  <c r="A3638" i="1"/>
  <c r="N3636" i="1"/>
  <c r="C3568" i="1"/>
  <c r="P3567" i="1"/>
  <c r="B3567" i="1" s="1"/>
  <c r="R3636" i="1"/>
  <c r="T3637" i="1"/>
  <c r="S3637" i="1"/>
  <c r="J3637" i="1"/>
  <c r="K3637" i="1" s="1"/>
  <c r="L3637" i="1" s="1"/>
  <c r="M3637" i="1" s="1"/>
  <c r="I3649" i="1"/>
  <c r="D3638" i="1" l="1"/>
  <c r="E3638" i="1" s="1"/>
  <c r="F3639" i="1" s="1"/>
  <c r="O3638" i="1"/>
  <c r="Q3638" i="1" s="1"/>
  <c r="S3638" i="1"/>
  <c r="J3638" i="1"/>
  <c r="K3638" i="1" s="1"/>
  <c r="L3638" i="1" s="1"/>
  <c r="M3638" i="1" s="1"/>
  <c r="R3637" i="1"/>
  <c r="T3638" i="1"/>
  <c r="N3637" i="1"/>
  <c r="I3650" i="1"/>
  <c r="A3639" i="1"/>
  <c r="C3569" i="1"/>
  <c r="P3568" i="1"/>
  <c r="B3568" i="1" s="1"/>
  <c r="G3638" i="1"/>
  <c r="D3639" i="1" l="1"/>
  <c r="E3639" i="1" s="1"/>
  <c r="F3640" i="1" s="1"/>
  <c r="O3639" i="1"/>
  <c r="Q3639" i="1" s="1"/>
  <c r="R3638" i="1"/>
  <c r="T3639" i="1"/>
  <c r="J3639" i="1"/>
  <c r="K3639" i="1" s="1"/>
  <c r="L3639" i="1" s="1"/>
  <c r="M3639" i="1" s="1"/>
  <c r="S3639" i="1"/>
  <c r="I3651" i="1"/>
  <c r="C3570" i="1"/>
  <c r="P3569" i="1"/>
  <c r="B3569" i="1" s="1"/>
  <c r="A3640" i="1"/>
  <c r="G3639" i="1"/>
  <c r="H3638" i="1"/>
  <c r="N3638" i="1" s="1"/>
  <c r="D3640" i="1" l="1"/>
  <c r="E3640" i="1" s="1"/>
  <c r="F3641" i="1" s="1"/>
  <c r="O3640" i="1"/>
  <c r="Q3640" i="1" s="1"/>
  <c r="G3640" i="1"/>
  <c r="H3640" i="1" s="1"/>
  <c r="C3571" i="1"/>
  <c r="P3570" i="1"/>
  <c r="B3570" i="1" s="1"/>
  <c r="H3639" i="1"/>
  <c r="N3639" i="1" s="1"/>
  <c r="I3652" i="1"/>
  <c r="A3641" i="1"/>
  <c r="T3640" i="1"/>
  <c r="S3640" i="1"/>
  <c r="R3639" i="1"/>
  <c r="J3640" i="1"/>
  <c r="K3640" i="1" s="1"/>
  <c r="L3640" i="1" s="1"/>
  <c r="M3640" i="1" s="1"/>
  <c r="D3641" i="1" l="1"/>
  <c r="E3641" i="1" s="1"/>
  <c r="F3642" i="1" s="1"/>
  <c r="O3641" i="1"/>
  <c r="Q3641" i="1" s="1"/>
  <c r="N3640" i="1"/>
  <c r="A3642" i="1"/>
  <c r="I3653" i="1"/>
  <c r="C3572" i="1"/>
  <c r="P3571" i="1"/>
  <c r="B3571" i="1" s="1"/>
  <c r="R3640" i="1"/>
  <c r="T3641" i="1"/>
  <c r="J3641" i="1"/>
  <c r="K3641" i="1" s="1"/>
  <c r="L3641" i="1" s="1"/>
  <c r="M3641" i="1" s="1"/>
  <c r="S3641" i="1"/>
  <c r="G3641" i="1"/>
  <c r="H3641" i="1" s="1"/>
  <c r="D3642" i="1" l="1"/>
  <c r="E3642" i="1" s="1"/>
  <c r="F3643" i="1" s="1"/>
  <c r="O3642" i="1"/>
  <c r="Q3642" i="1" s="1"/>
  <c r="J3642" i="1"/>
  <c r="K3642" i="1" s="1"/>
  <c r="L3642" i="1" s="1"/>
  <c r="M3642" i="1" s="1"/>
  <c r="S3642" i="1"/>
  <c r="T3642" i="1"/>
  <c r="R3641" i="1"/>
  <c r="N3641" i="1"/>
  <c r="C3573" i="1"/>
  <c r="P3572" i="1"/>
  <c r="B3572" i="1" s="1"/>
  <c r="A3643" i="1"/>
  <c r="G3642" i="1"/>
  <c r="I3654" i="1"/>
  <c r="D3643" i="1" l="1"/>
  <c r="E3643" i="1" s="1"/>
  <c r="F3644" i="1" s="1"/>
  <c r="O3643" i="1"/>
  <c r="Q3643" i="1" s="1"/>
  <c r="R3642" i="1"/>
  <c r="J3643" i="1"/>
  <c r="K3643" i="1" s="1"/>
  <c r="L3643" i="1" s="1"/>
  <c r="M3643" i="1" s="1"/>
  <c r="S3643" i="1"/>
  <c r="T3643" i="1"/>
  <c r="C3574" i="1"/>
  <c r="P3573" i="1"/>
  <c r="B3573" i="1" s="1"/>
  <c r="I3655" i="1"/>
  <c r="G3643" i="1"/>
  <c r="A3644" i="1"/>
  <c r="H3642" i="1"/>
  <c r="N3642" i="1" s="1"/>
  <c r="D3644" i="1" l="1"/>
  <c r="O3644" i="1"/>
  <c r="Q3644" i="1" s="1"/>
  <c r="G3644" i="1"/>
  <c r="H3644" i="1" s="1"/>
  <c r="C3575" i="1"/>
  <c r="P3574" i="1"/>
  <c r="B3574" i="1" s="1"/>
  <c r="E3644" i="1"/>
  <c r="F3645" i="1" s="1"/>
  <c r="A3645" i="1"/>
  <c r="T3644" i="1"/>
  <c r="S3644" i="1"/>
  <c r="J3644" i="1"/>
  <c r="K3644" i="1" s="1"/>
  <c r="L3644" i="1" s="1"/>
  <c r="M3644" i="1" s="1"/>
  <c r="R3643" i="1"/>
  <c r="I3656" i="1"/>
  <c r="H3643" i="1"/>
  <c r="N3643" i="1" s="1"/>
  <c r="D3645" i="1" l="1"/>
  <c r="O3645" i="1"/>
  <c r="Q3645" i="1" s="1"/>
  <c r="N3644" i="1"/>
  <c r="I3657" i="1"/>
  <c r="A3646" i="1"/>
  <c r="E3645" i="1"/>
  <c r="F3646" i="1" s="1"/>
  <c r="C3576" i="1"/>
  <c r="P3575" i="1"/>
  <c r="B3575" i="1" s="1"/>
  <c r="R3644" i="1"/>
  <c r="T3645" i="1"/>
  <c r="S3645" i="1"/>
  <c r="J3645" i="1"/>
  <c r="K3645" i="1" s="1"/>
  <c r="L3645" i="1" s="1"/>
  <c r="M3645" i="1" s="1"/>
  <c r="G3645" i="1"/>
  <c r="H3645" i="1" s="1"/>
  <c r="D3646" i="1" l="1"/>
  <c r="O3646" i="1"/>
  <c r="Q3646" i="1" s="1"/>
  <c r="I3658" i="1"/>
  <c r="S3646" i="1"/>
  <c r="T3646" i="1"/>
  <c r="R3645" i="1"/>
  <c r="J3646" i="1"/>
  <c r="K3646" i="1" s="1"/>
  <c r="L3646" i="1" s="1"/>
  <c r="M3646" i="1" s="1"/>
  <c r="N3645" i="1"/>
  <c r="C3577" i="1"/>
  <c r="P3576" i="1"/>
  <c r="B3576" i="1" s="1"/>
  <c r="A3647" i="1"/>
  <c r="E3646" i="1"/>
  <c r="F3647" i="1" s="1"/>
  <c r="G3646" i="1"/>
  <c r="D3647" i="1" l="1"/>
  <c r="O3647" i="1"/>
  <c r="Q3647" i="1" s="1"/>
  <c r="R3646" i="1"/>
  <c r="J3647" i="1"/>
  <c r="K3647" i="1" s="1"/>
  <c r="L3647" i="1" s="1"/>
  <c r="M3647" i="1" s="1"/>
  <c r="S3647" i="1"/>
  <c r="T3647" i="1"/>
  <c r="G3647" i="1"/>
  <c r="H3647" i="1" s="1"/>
  <c r="A3648" i="1"/>
  <c r="E3647" i="1"/>
  <c r="F3648" i="1" s="1"/>
  <c r="I3659" i="1"/>
  <c r="C3578" i="1"/>
  <c r="P3577" i="1"/>
  <c r="B3577" i="1" s="1"/>
  <c r="H3646" i="1"/>
  <c r="N3646" i="1" s="1"/>
  <c r="D3648" i="1" l="1"/>
  <c r="O3648" i="1"/>
  <c r="Q3648" i="1" s="1"/>
  <c r="I3660" i="1"/>
  <c r="C3579" i="1"/>
  <c r="P3578" i="1"/>
  <c r="B3578" i="1" s="1"/>
  <c r="S3648" i="1"/>
  <c r="J3648" i="1"/>
  <c r="K3648" i="1" s="1"/>
  <c r="L3648" i="1" s="1"/>
  <c r="M3648" i="1" s="1"/>
  <c r="T3648" i="1"/>
  <c r="R3647" i="1"/>
  <c r="G3648" i="1"/>
  <c r="H3648" i="1" s="1"/>
  <c r="N3647" i="1"/>
  <c r="A3649" i="1"/>
  <c r="E3648" i="1"/>
  <c r="F3649" i="1" s="1"/>
  <c r="D3649" i="1" l="1"/>
  <c r="O3649" i="1"/>
  <c r="Q3649" i="1" s="1"/>
  <c r="C3580" i="1"/>
  <c r="P3579" i="1"/>
  <c r="B3579" i="1" s="1"/>
  <c r="R3648" i="1"/>
  <c r="J3649" i="1"/>
  <c r="K3649" i="1" s="1"/>
  <c r="L3649" i="1" s="1"/>
  <c r="M3649" i="1" s="1"/>
  <c r="S3649" i="1"/>
  <c r="T3649" i="1"/>
  <c r="N3648" i="1"/>
  <c r="E3649" i="1"/>
  <c r="F3650" i="1" s="1"/>
  <c r="A3650" i="1"/>
  <c r="G3649" i="1"/>
  <c r="I3661" i="1"/>
  <c r="D3650" i="1" l="1"/>
  <c r="O3650" i="1"/>
  <c r="Q3650" i="1" s="1"/>
  <c r="G3650" i="1"/>
  <c r="H3650" i="1" s="1"/>
  <c r="T3650" i="1"/>
  <c r="J3650" i="1"/>
  <c r="K3650" i="1" s="1"/>
  <c r="L3650" i="1" s="1"/>
  <c r="M3650" i="1" s="1"/>
  <c r="S3650" i="1"/>
  <c r="R3649" i="1"/>
  <c r="C3581" i="1"/>
  <c r="P3580" i="1"/>
  <c r="B3580" i="1" s="1"/>
  <c r="I3662" i="1"/>
  <c r="A3651" i="1"/>
  <c r="E3650" i="1"/>
  <c r="F3651" i="1" s="1"/>
  <c r="H3649" i="1"/>
  <c r="N3649" i="1" s="1"/>
  <c r="D3651" i="1" l="1"/>
  <c r="O3651" i="1"/>
  <c r="Q3651" i="1" s="1"/>
  <c r="N3650" i="1"/>
  <c r="R3650" i="1"/>
  <c r="T3651" i="1"/>
  <c r="J3651" i="1"/>
  <c r="K3651" i="1" s="1"/>
  <c r="L3651" i="1" s="1"/>
  <c r="M3651" i="1" s="1"/>
  <c r="S3651" i="1"/>
  <c r="E3651" i="1"/>
  <c r="F3652" i="1" s="1"/>
  <c r="A3652" i="1"/>
  <c r="G3651" i="1"/>
  <c r="C3582" i="1"/>
  <c r="P3581" i="1"/>
  <c r="B3581" i="1" s="1"/>
  <c r="I3663" i="1"/>
  <c r="D3652" i="1" l="1"/>
  <c r="O3652" i="1"/>
  <c r="Q3652" i="1" s="1"/>
  <c r="T3652" i="1"/>
  <c r="S3652" i="1"/>
  <c r="J3652" i="1"/>
  <c r="K3652" i="1" s="1"/>
  <c r="L3652" i="1" s="1"/>
  <c r="M3652" i="1" s="1"/>
  <c r="R3651" i="1"/>
  <c r="A3653" i="1"/>
  <c r="E3652" i="1"/>
  <c r="F3653" i="1" s="1"/>
  <c r="C3583" i="1"/>
  <c r="P3582" i="1"/>
  <c r="B3582" i="1" s="1"/>
  <c r="I3664" i="1"/>
  <c r="G3652" i="1"/>
  <c r="H3652" i="1" s="1"/>
  <c r="H3651" i="1"/>
  <c r="N3651" i="1" s="1"/>
  <c r="D3653" i="1" l="1"/>
  <c r="O3653" i="1"/>
  <c r="Q3653" i="1" s="1"/>
  <c r="R3652" i="1"/>
  <c r="T3653" i="1"/>
  <c r="J3653" i="1"/>
  <c r="K3653" i="1" s="1"/>
  <c r="L3653" i="1" s="1"/>
  <c r="M3653" i="1" s="1"/>
  <c r="S3653" i="1"/>
  <c r="N3652" i="1"/>
  <c r="G3653" i="1"/>
  <c r="C3584" i="1"/>
  <c r="P3583" i="1"/>
  <c r="B3583" i="1" s="1"/>
  <c r="I3665" i="1"/>
  <c r="E3653" i="1"/>
  <c r="F3654" i="1" s="1"/>
  <c r="A3654" i="1"/>
  <c r="D3654" i="1" l="1"/>
  <c r="O3654" i="1"/>
  <c r="Q3654" i="1" s="1"/>
  <c r="I3666" i="1"/>
  <c r="G3654" i="1"/>
  <c r="T3654" i="1"/>
  <c r="J3654" i="1"/>
  <c r="K3654" i="1" s="1"/>
  <c r="L3654" i="1" s="1"/>
  <c r="M3654" i="1" s="1"/>
  <c r="S3654" i="1"/>
  <c r="R3653" i="1"/>
  <c r="A3655" i="1"/>
  <c r="E3654" i="1"/>
  <c r="F3655" i="1" s="1"/>
  <c r="C3585" i="1"/>
  <c r="P3584" i="1"/>
  <c r="B3584" i="1" s="1"/>
  <c r="H3653" i="1"/>
  <c r="N3653" i="1" s="1"/>
  <c r="D3655" i="1" l="1"/>
  <c r="E3655" i="1" s="1"/>
  <c r="F3656" i="1" s="1"/>
  <c r="O3655" i="1"/>
  <c r="Q3655" i="1" s="1"/>
  <c r="G3655" i="1"/>
  <c r="C3586" i="1"/>
  <c r="P3585" i="1"/>
  <c r="B3585" i="1" s="1"/>
  <c r="R3654" i="1"/>
  <c r="S3655" i="1"/>
  <c r="T3655" i="1"/>
  <c r="J3655" i="1"/>
  <c r="K3655" i="1" s="1"/>
  <c r="L3655" i="1" s="1"/>
  <c r="M3655" i="1" s="1"/>
  <c r="A3656" i="1"/>
  <c r="I3667" i="1"/>
  <c r="H3654" i="1"/>
  <c r="N3654" i="1" s="1"/>
  <c r="D3656" i="1" l="1"/>
  <c r="O3656" i="1"/>
  <c r="Q3656" i="1" s="1"/>
  <c r="A3657" i="1"/>
  <c r="E3656" i="1"/>
  <c r="F3657" i="1" s="1"/>
  <c r="C3587" i="1"/>
  <c r="P3586" i="1"/>
  <c r="B3586" i="1" s="1"/>
  <c r="I3668" i="1"/>
  <c r="S3656" i="1"/>
  <c r="J3656" i="1"/>
  <c r="K3656" i="1" s="1"/>
  <c r="L3656" i="1" s="1"/>
  <c r="M3656" i="1" s="1"/>
  <c r="T3656" i="1"/>
  <c r="R3655" i="1"/>
  <c r="G3656" i="1"/>
  <c r="H3655" i="1"/>
  <c r="N3655" i="1" s="1"/>
  <c r="D3657" i="1" l="1"/>
  <c r="O3657" i="1"/>
  <c r="Q3657" i="1" s="1"/>
  <c r="R3656" i="1"/>
  <c r="J3657" i="1"/>
  <c r="K3657" i="1" s="1"/>
  <c r="L3657" i="1" s="1"/>
  <c r="M3657" i="1" s="1"/>
  <c r="S3657" i="1"/>
  <c r="T3657" i="1"/>
  <c r="G3657" i="1"/>
  <c r="H3657" i="1" s="1"/>
  <c r="C3588" i="1"/>
  <c r="P3587" i="1"/>
  <c r="B3587" i="1" s="1"/>
  <c r="I3669" i="1"/>
  <c r="H3656" i="1"/>
  <c r="N3656" i="1" s="1"/>
  <c r="E3657" i="1"/>
  <c r="F3658" i="1" s="1"/>
  <c r="A3658" i="1"/>
  <c r="D3658" i="1" l="1"/>
  <c r="O3658" i="1"/>
  <c r="Q3658" i="1" s="1"/>
  <c r="N3657" i="1"/>
  <c r="A3659" i="1"/>
  <c r="E3658" i="1"/>
  <c r="F3659" i="1" s="1"/>
  <c r="C3589" i="1"/>
  <c r="P3588" i="1"/>
  <c r="B3588" i="1" s="1"/>
  <c r="I3670" i="1"/>
  <c r="J3658" i="1"/>
  <c r="K3658" i="1" s="1"/>
  <c r="L3658" i="1" s="1"/>
  <c r="M3658" i="1" s="1"/>
  <c r="S3658" i="1"/>
  <c r="T3658" i="1"/>
  <c r="G3658" i="1"/>
  <c r="D3659" i="1" l="1"/>
  <c r="O3659" i="1"/>
  <c r="Q3659" i="1" s="1"/>
  <c r="G3659" i="1"/>
  <c r="H3659" i="1" s="1"/>
  <c r="R3658" i="1"/>
  <c r="S3659" i="1"/>
  <c r="T3659" i="1"/>
  <c r="J3659" i="1"/>
  <c r="K3659" i="1" s="1"/>
  <c r="L3659" i="1" s="1"/>
  <c r="M3659" i="1" s="1"/>
  <c r="C3590" i="1"/>
  <c r="P3589" i="1"/>
  <c r="B3589" i="1" s="1"/>
  <c r="I3671" i="1"/>
  <c r="E3659" i="1"/>
  <c r="F3660" i="1" s="1"/>
  <c r="A3660" i="1"/>
  <c r="H3658" i="1"/>
  <c r="N3658" i="1" s="1"/>
  <c r="D3660" i="1" l="1"/>
  <c r="O3660" i="1"/>
  <c r="Q3660" i="1" s="1"/>
  <c r="N3659" i="1"/>
  <c r="I3672" i="1"/>
  <c r="T3660" i="1"/>
  <c r="J3660" i="1"/>
  <c r="K3660" i="1" s="1"/>
  <c r="L3660" i="1" s="1"/>
  <c r="M3660" i="1" s="1"/>
  <c r="S3660" i="1"/>
  <c r="R3659" i="1"/>
  <c r="G3660" i="1"/>
  <c r="H3660" i="1" s="1"/>
  <c r="A3661" i="1"/>
  <c r="E3660" i="1"/>
  <c r="F3661" i="1" s="1"/>
  <c r="C3591" i="1"/>
  <c r="P3590" i="1"/>
  <c r="B3590" i="1" s="1"/>
  <c r="D3661" i="1" l="1"/>
  <c r="O3661" i="1"/>
  <c r="Q3661" i="1" s="1"/>
  <c r="N3660" i="1"/>
  <c r="A3662" i="1"/>
  <c r="E3661" i="1"/>
  <c r="F3662" i="1" s="1"/>
  <c r="G3661" i="1"/>
  <c r="I3673" i="1"/>
  <c r="C3592" i="1"/>
  <c r="P3591" i="1"/>
  <c r="B3591" i="1" s="1"/>
  <c r="R3660" i="1"/>
  <c r="J3661" i="1"/>
  <c r="K3661" i="1" s="1"/>
  <c r="L3661" i="1" s="1"/>
  <c r="M3661" i="1" s="1"/>
  <c r="S3661" i="1"/>
  <c r="T3661" i="1"/>
  <c r="D3662" i="1" l="1"/>
  <c r="O3662" i="1"/>
  <c r="Q3662" i="1" s="1"/>
  <c r="I3674" i="1"/>
  <c r="J3662" i="1"/>
  <c r="K3662" i="1" s="1"/>
  <c r="L3662" i="1" s="1"/>
  <c r="M3662" i="1" s="1"/>
  <c r="S3662" i="1"/>
  <c r="T3662" i="1"/>
  <c r="R3661" i="1"/>
  <c r="G3662" i="1"/>
  <c r="H3662" i="1" s="1"/>
  <c r="C3593" i="1"/>
  <c r="P3592" i="1"/>
  <c r="B3592" i="1" s="1"/>
  <c r="H3661" i="1"/>
  <c r="N3661" i="1" s="1"/>
  <c r="A3663" i="1"/>
  <c r="E3662" i="1"/>
  <c r="F3663" i="1" s="1"/>
  <c r="D3663" i="1" l="1"/>
  <c r="O3663" i="1"/>
  <c r="Q3663" i="1" s="1"/>
  <c r="C3594" i="1"/>
  <c r="P3593" i="1"/>
  <c r="B3593" i="1" s="1"/>
  <c r="E3663" i="1"/>
  <c r="F3664" i="1" s="1"/>
  <c r="A3664" i="1"/>
  <c r="G3663" i="1"/>
  <c r="N3662" i="1"/>
  <c r="R3662" i="1"/>
  <c r="S3663" i="1"/>
  <c r="T3663" i="1"/>
  <c r="J3663" i="1"/>
  <c r="K3663" i="1" s="1"/>
  <c r="L3663" i="1" s="1"/>
  <c r="M3663" i="1" s="1"/>
  <c r="I3675" i="1"/>
  <c r="D3664" i="1" l="1"/>
  <c r="O3664" i="1"/>
  <c r="Q3664" i="1" s="1"/>
  <c r="G3664" i="1"/>
  <c r="H3664" i="1" s="1"/>
  <c r="H3663" i="1"/>
  <c r="N3663" i="1" s="1"/>
  <c r="I3676" i="1"/>
  <c r="T3664" i="1"/>
  <c r="S3664" i="1"/>
  <c r="R3663" i="1"/>
  <c r="J3664" i="1"/>
  <c r="K3664" i="1" s="1"/>
  <c r="L3664" i="1" s="1"/>
  <c r="M3664" i="1" s="1"/>
  <c r="A3665" i="1"/>
  <c r="E3664" i="1"/>
  <c r="F3665" i="1" s="1"/>
  <c r="C3595" i="1"/>
  <c r="P3594" i="1"/>
  <c r="B3594" i="1" s="1"/>
  <c r="D3665" i="1" l="1"/>
  <c r="O3665" i="1"/>
  <c r="Q3665" i="1" s="1"/>
  <c r="R3595" i="1"/>
  <c r="N3664" i="1"/>
  <c r="G3665" i="1"/>
  <c r="H3665" i="1" s="1"/>
  <c r="P3595" i="1"/>
  <c r="R3664" i="1"/>
  <c r="T3665" i="1"/>
  <c r="J3665" i="1"/>
  <c r="K3665" i="1" s="1"/>
  <c r="L3665" i="1" s="1"/>
  <c r="M3665" i="1" s="1"/>
  <c r="S3665" i="1"/>
  <c r="E3665" i="1"/>
  <c r="F3666" i="1" s="1"/>
  <c r="A3666" i="1"/>
  <c r="I3677" i="1"/>
  <c r="D3666" i="1" l="1"/>
  <c r="O3666" i="1"/>
  <c r="Q3666" i="1" s="1"/>
  <c r="C3596" i="1"/>
  <c r="P3596" i="1" s="1"/>
  <c r="B3595" i="1"/>
  <c r="E3666" i="1"/>
  <c r="F3667" i="1" s="1"/>
  <c r="A3667" i="1"/>
  <c r="I3678" i="1"/>
  <c r="S3666" i="1"/>
  <c r="T3666" i="1"/>
  <c r="R3665" i="1"/>
  <c r="J3666" i="1"/>
  <c r="K3666" i="1" s="1"/>
  <c r="L3666" i="1" s="1"/>
  <c r="M3666" i="1" s="1"/>
  <c r="N3665" i="1"/>
  <c r="G3666" i="1"/>
  <c r="D3667" i="1" l="1"/>
  <c r="O3667" i="1"/>
  <c r="Q3667" i="1" s="1"/>
  <c r="C3597" i="1"/>
  <c r="C3598" i="1" s="1"/>
  <c r="B3596" i="1"/>
  <c r="G3667" i="1"/>
  <c r="H3667" i="1" s="1"/>
  <c r="H3666" i="1"/>
  <c r="N3666" i="1" s="1"/>
  <c r="I3679" i="1"/>
  <c r="E3667" i="1"/>
  <c r="F3668" i="1" s="1"/>
  <c r="A3668" i="1"/>
  <c r="J3667" i="1"/>
  <c r="K3667" i="1" s="1"/>
  <c r="L3667" i="1" s="1"/>
  <c r="M3667" i="1" s="1"/>
  <c r="R3666" i="1"/>
  <c r="S3667" i="1"/>
  <c r="T3667" i="1"/>
  <c r="D3668" i="1" l="1"/>
  <c r="O3668" i="1"/>
  <c r="Q3668" i="1" s="1"/>
  <c r="P3597" i="1"/>
  <c r="B3597" i="1" s="1"/>
  <c r="N3667" i="1"/>
  <c r="R3667" i="1"/>
  <c r="J3668" i="1"/>
  <c r="K3668" i="1" s="1"/>
  <c r="L3668" i="1" s="1"/>
  <c r="M3668" i="1" s="1"/>
  <c r="T3668" i="1"/>
  <c r="S3668" i="1"/>
  <c r="C3599" i="1"/>
  <c r="P3598" i="1"/>
  <c r="B3598" i="1" s="1"/>
  <c r="G3668" i="1"/>
  <c r="H3668" i="1" s="1"/>
  <c r="A3669" i="1"/>
  <c r="E3668" i="1"/>
  <c r="F3669" i="1" s="1"/>
  <c r="I3680" i="1"/>
  <c r="D3669" i="1" l="1"/>
  <c r="O3669" i="1"/>
  <c r="Q3669" i="1" s="1"/>
  <c r="N3668" i="1"/>
  <c r="E3669" i="1"/>
  <c r="F3670" i="1" s="1"/>
  <c r="A3670" i="1"/>
  <c r="G3669" i="1"/>
  <c r="C3600" i="1"/>
  <c r="P3599" i="1"/>
  <c r="B3599" i="1" s="1"/>
  <c r="I3681" i="1"/>
  <c r="T3669" i="1"/>
  <c r="R3668" i="1"/>
  <c r="J3669" i="1"/>
  <c r="K3669" i="1" s="1"/>
  <c r="L3669" i="1" s="1"/>
  <c r="M3669" i="1" s="1"/>
  <c r="S3669" i="1"/>
  <c r="D3670" i="1" l="1"/>
  <c r="O3670" i="1"/>
  <c r="Q3670" i="1" s="1"/>
  <c r="G3670" i="1"/>
  <c r="H3670" i="1" s="1"/>
  <c r="H3669" i="1"/>
  <c r="N3669" i="1" s="1"/>
  <c r="I3682" i="1"/>
  <c r="A3671" i="1"/>
  <c r="E3670" i="1"/>
  <c r="F3671" i="1" s="1"/>
  <c r="S3670" i="1"/>
  <c r="R3669" i="1"/>
  <c r="J3670" i="1"/>
  <c r="K3670" i="1" s="1"/>
  <c r="L3670" i="1" s="1"/>
  <c r="M3670" i="1" s="1"/>
  <c r="T3670" i="1"/>
  <c r="C3601" i="1"/>
  <c r="P3600" i="1"/>
  <c r="D3671" i="1" l="1"/>
  <c r="O3671" i="1"/>
  <c r="Q3671" i="1" s="1"/>
  <c r="B3600" i="1"/>
  <c r="N3670" i="1"/>
  <c r="T3671" i="1"/>
  <c r="J3671" i="1"/>
  <c r="K3671" i="1" s="1"/>
  <c r="L3671" i="1" s="1"/>
  <c r="M3671" i="1" s="1"/>
  <c r="S3671" i="1"/>
  <c r="R3670" i="1"/>
  <c r="C3602" i="1"/>
  <c r="P3601" i="1"/>
  <c r="E3671" i="1"/>
  <c r="F3672" i="1" s="1"/>
  <c r="A3672" i="1"/>
  <c r="I3683" i="1"/>
  <c r="G3671" i="1"/>
  <c r="D3672" i="1" l="1"/>
  <c r="O3672" i="1"/>
  <c r="Q3672" i="1" s="1"/>
  <c r="B3601" i="1"/>
  <c r="J3672" i="1"/>
  <c r="K3672" i="1" s="1"/>
  <c r="L3672" i="1" s="1"/>
  <c r="M3672" i="1" s="1"/>
  <c r="R3671" i="1"/>
  <c r="T3672" i="1"/>
  <c r="S3672" i="1"/>
  <c r="A3673" i="1"/>
  <c r="E3672" i="1"/>
  <c r="F3673" i="1" s="1"/>
  <c r="G3672" i="1"/>
  <c r="I3684" i="1"/>
  <c r="H3671" i="1"/>
  <c r="N3671" i="1" s="1"/>
  <c r="C3603" i="1"/>
  <c r="P3602" i="1"/>
  <c r="D3673" i="1" l="1"/>
  <c r="O3673" i="1"/>
  <c r="Q3673" i="1" s="1"/>
  <c r="B3602" i="1"/>
  <c r="G3673" i="1"/>
  <c r="H3673" i="1" s="1"/>
  <c r="C3604" i="1"/>
  <c r="P3603" i="1"/>
  <c r="H3672" i="1"/>
  <c r="N3672" i="1" s="1"/>
  <c r="I3685" i="1"/>
  <c r="E3673" i="1"/>
  <c r="F3674" i="1" s="1"/>
  <c r="A3674" i="1"/>
  <c r="T3673" i="1"/>
  <c r="R3672" i="1"/>
  <c r="J3673" i="1"/>
  <c r="K3673" i="1" s="1"/>
  <c r="L3673" i="1" s="1"/>
  <c r="M3673" i="1" s="1"/>
  <c r="S3673" i="1"/>
  <c r="D3674" i="1" l="1"/>
  <c r="O3674" i="1"/>
  <c r="Q3674" i="1" s="1"/>
  <c r="B3603" i="1"/>
  <c r="N3673" i="1"/>
  <c r="S3674" i="1"/>
  <c r="R3673" i="1"/>
  <c r="J3674" i="1"/>
  <c r="K3674" i="1" s="1"/>
  <c r="L3674" i="1" s="1"/>
  <c r="M3674" i="1" s="1"/>
  <c r="T3674" i="1"/>
  <c r="G3674" i="1"/>
  <c r="H3674" i="1" s="1"/>
  <c r="A3675" i="1"/>
  <c r="E3674" i="1"/>
  <c r="F3675" i="1" s="1"/>
  <c r="I3686" i="1"/>
  <c r="C3605" i="1"/>
  <c r="P3604" i="1"/>
  <c r="D3675" i="1" l="1"/>
  <c r="O3675" i="1"/>
  <c r="Q3675" i="1" s="1"/>
  <c r="B3604" i="1"/>
  <c r="N3674" i="1"/>
  <c r="C3606" i="1"/>
  <c r="P3605" i="1"/>
  <c r="B3605" i="1" s="1"/>
  <c r="T3675" i="1"/>
  <c r="J3675" i="1"/>
  <c r="K3675" i="1" s="1"/>
  <c r="L3675" i="1" s="1"/>
  <c r="M3675" i="1" s="1"/>
  <c r="S3675" i="1"/>
  <c r="R3674" i="1"/>
  <c r="G3675" i="1"/>
  <c r="H3675" i="1" s="1"/>
  <c r="I3687" i="1"/>
  <c r="E3675" i="1"/>
  <c r="F3676" i="1" s="1"/>
  <c r="A3676" i="1"/>
  <c r="D3676" i="1" l="1"/>
  <c r="O3676" i="1"/>
  <c r="Q3676" i="1" s="1"/>
  <c r="N3675" i="1"/>
  <c r="J3676" i="1"/>
  <c r="K3676" i="1" s="1"/>
  <c r="L3676" i="1" s="1"/>
  <c r="M3676" i="1" s="1"/>
  <c r="R3675" i="1"/>
  <c r="S3676" i="1"/>
  <c r="T3676" i="1"/>
  <c r="A3677" i="1"/>
  <c r="E3676" i="1"/>
  <c r="F3677" i="1" s="1"/>
  <c r="C3607" i="1"/>
  <c r="P3606" i="1"/>
  <c r="B3606" i="1" s="1"/>
  <c r="I3688" i="1"/>
  <c r="G3676" i="1"/>
  <c r="D3677" i="1" l="1"/>
  <c r="O3677" i="1"/>
  <c r="Q3677" i="1" s="1"/>
  <c r="G3677" i="1"/>
  <c r="H3677" i="1" s="1"/>
  <c r="E3677" i="1"/>
  <c r="F3678" i="1" s="1"/>
  <c r="A3678" i="1"/>
  <c r="H3676" i="1"/>
  <c r="N3676" i="1" s="1"/>
  <c r="C3608" i="1"/>
  <c r="P3607" i="1"/>
  <c r="I3689" i="1"/>
  <c r="T3677" i="1"/>
  <c r="S3677" i="1"/>
  <c r="R3676" i="1"/>
  <c r="J3677" i="1"/>
  <c r="K3677" i="1" s="1"/>
  <c r="L3677" i="1" s="1"/>
  <c r="M3677" i="1" s="1"/>
  <c r="D3678" i="1" l="1"/>
  <c r="O3678" i="1"/>
  <c r="Q3678" i="1" s="1"/>
  <c r="B3607" i="1"/>
  <c r="G3678" i="1"/>
  <c r="H3678" i="1" s="1"/>
  <c r="N3677" i="1"/>
  <c r="I3690" i="1"/>
  <c r="C3609" i="1"/>
  <c r="P3608" i="1"/>
  <c r="A3679" i="1"/>
  <c r="E3678" i="1"/>
  <c r="F3679" i="1" s="1"/>
  <c r="S3678" i="1"/>
  <c r="R3677" i="1"/>
  <c r="J3678" i="1"/>
  <c r="K3678" i="1" s="1"/>
  <c r="L3678" i="1" s="1"/>
  <c r="M3678" i="1" s="1"/>
  <c r="T3678" i="1"/>
  <c r="D3679" i="1" l="1"/>
  <c r="O3679" i="1"/>
  <c r="Q3679" i="1" s="1"/>
  <c r="B3608" i="1"/>
  <c r="G3679" i="1"/>
  <c r="H3679" i="1" s="1"/>
  <c r="N3678" i="1"/>
  <c r="E3679" i="1"/>
  <c r="F3680" i="1" s="1"/>
  <c r="A3680" i="1"/>
  <c r="C3610" i="1"/>
  <c r="P3609" i="1"/>
  <c r="I3691" i="1"/>
  <c r="T3679" i="1"/>
  <c r="J3679" i="1"/>
  <c r="K3679" i="1" s="1"/>
  <c r="L3679" i="1" s="1"/>
  <c r="M3679" i="1" s="1"/>
  <c r="S3679" i="1"/>
  <c r="R3678" i="1"/>
  <c r="D3680" i="1" l="1"/>
  <c r="O3680" i="1"/>
  <c r="Q3680" i="1" s="1"/>
  <c r="B3609" i="1"/>
  <c r="I3692" i="1"/>
  <c r="C3611" i="1"/>
  <c r="P3610" i="1"/>
  <c r="R3679" i="1"/>
  <c r="S3680" i="1"/>
  <c r="T3680" i="1"/>
  <c r="J3680" i="1"/>
  <c r="K3680" i="1" s="1"/>
  <c r="L3680" i="1" s="1"/>
  <c r="M3680" i="1" s="1"/>
  <c r="G3680" i="1"/>
  <c r="N3679" i="1"/>
  <c r="E3680" i="1"/>
  <c r="F3681" i="1" s="1"/>
  <c r="A3681" i="1"/>
  <c r="D3681" i="1" l="1"/>
  <c r="O3681" i="1"/>
  <c r="Q3681" i="1" s="1"/>
  <c r="B3610" i="1"/>
  <c r="C3612" i="1"/>
  <c r="P3611" i="1"/>
  <c r="T3681" i="1"/>
  <c r="R3680" i="1"/>
  <c r="J3681" i="1"/>
  <c r="K3681" i="1" s="1"/>
  <c r="L3681" i="1" s="1"/>
  <c r="M3681" i="1" s="1"/>
  <c r="S3681" i="1"/>
  <c r="E3681" i="1"/>
  <c r="F3682" i="1" s="1"/>
  <c r="A3682" i="1"/>
  <c r="G3681" i="1"/>
  <c r="I3693" i="1"/>
  <c r="H3680" i="1"/>
  <c r="N3680" i="1" s="1"/>
  <c r="D3682" i="1" l="1"/>
  <c r="O3682" i="1"/>
  <c r="Q3682" i="1" s="1"/>
  <c r="B3611" i="1"/>
  <c r="G3682" i="1"/>
  <c r="H3682" i="1" s="1"/>
  <c r="I3694" i="1"/>
  <c r="A3683" i="1"/>
  <c r="E3682" i="1"/>
  <c r="F3683" i="1" s="1"/>
  <c r="C3613" i="1"/>
  <c r="P3612" i="1"/>
  <c r="B3612" i="1" s="1"/>
  <c r="S3682" i="1"/>
  <c r="R3681" i="1"/>
  <c r="J3682" i="1"/>
  <c r="K3682" i="1" s="1"/>
  <c r="L3682" i="1" s="1"/>
  <c r="M3682" i="1" s="1"/>
  <c r="T3682" i="1"/>
  <c r="H3681" i="1"/>
  <c r="N3681" i="1" s="1"/>
  <c r="D3683" i="1" l="1"/>
  <c r="O3683" i="1"/>
  <c r="Q3683" i="1" s="1"/>
  <c r="N3682" i="1"/>
  <c r="T3683" i="1"/>
  <c r="J3683" i="1"/>
  <c r="K3683" i="1" s="1"/>
  <c r="L3683" i="1" s="1"/>
  <c r="M3683" i="1" s="1"/>
  <c r="S3683" i="1"/>
  <c r="R3682" i="1"/>
  <c r="C3614" i="1"/>
  <c r="P3613" i="1"/>
  <c r="B3613" i="1" s="1"/>
  <c r="I3695" i="1"/>
  <c r="E3683" i="1"/>
  <c r="F3684" i="1" s="1"/>
  <c r="A3684" i="1"/>
  <c r="G3683" i="1"/>
  <c r="H3683" i="1" s="1"/>
  <c r="D3684" i="1" l="1"/>
  <c r="O3684" i="1"/>
  <c r="Q3684" i="1" s="1"/>
  <c r="N3683" i="1"/>
  <c r="R3683" i="1"/>
  <c r="S3684" i="1"/>
  <c r="T3684" i="1"/>
  <c r="J3684" i="1"/>
  <c r="K3684" i="1" s="1"/>
  <c r="L3684" i="1" s="1"/>
  <c r="M3684" i="1" s="1"/>
  <c r="I3696" i="1"/>
  <c r="A3685" i="1"/>
  <c r="E3684" i="1"/>
  <c r="F3685" i="1" s="1"/>
  <c r="G3684" i="1"/>
  <c r="H3684" i="1" s="1"/>
  <c r="C3615" i="1"/>
  <c r="P3614" i="1"/>
  <c r="D3685" i="1" l="1"/>
  <c r="O3685" i="1"/>
  <c r="Q3685" i="1" s="1"/>
  <c r="B3614" i="1"/>
  <c r="E3685" i="1"/>
  <c r="F3686" i="1" s="1"/>
  <c r="A3686" i="1"/>
  <c r="T3685" i="1"/>
  <c r="R3684" i="1"/>
  <c r="J3685" i="1"/>
  <c r="K3685" i="1" s="1"/>
  <c r="L3685" i="1" s="1"/>
  <c r="M3685" i="1" s="1"/>
  <c r="S3685" i="1"/>
  <c r="I3697" i="1"/>
  <c r="N3684" i="1"/>
  <c r="C3616" i="1"/>
  <c r="P3615" i="1"/>
  <c r="G3685" i="1"/>
  <c r="H3685" i="1" s="1"/>
  <c r="D3686" i="1" l="1"/>
  <c r="O3686" i="1"/>
  <c r="Q3686" i="1" s="1"/>
  <c r="B3615" i="1"/>
  <c r="C3617" i="1"/>
  <c r="P3616" i="1"/>
  <c r="A3687" i="1"/>
  <c r="E3686" i="1"/>
  <c r="F3687" i="1" s="1"/>
  <c r="N3685" i="1"/>
  <c r="I3698" i="1"/>
  <c r="S3686" i="1"/>
  <c r="J3686" i="1"/>
  <c r="K3686" i="1" s="1"/>
  <c r="L3686" i="1" s="1"/>
  <c r="M3686" i="1" s="1"/>
  <c r="T3686" i="1"/>
  <c r="G3686" i="1"/>
  <c r="D3687" i="1" l="1"/>
  <c r="O3687" i="1"/>
  <c r="Q3687" i="1" s="1"/>
  <c r="B3616" i="1"/>
  <c r="G3687" i="1"/>
  <c r="H3687" i="1" s="1"/>
  <c r="H3686" i="1"/>
  <c r="N3686" i="1" s="1"/>
  <c r="T3687" i="1"/>
  <c r="J3687" i="1"/>
  <c r="K3687" i="1" s="1"/>
  <c r="L3687" i="1" s="1"/>
  <c r="M3687" i="1" s="1"/>
  <c r="S3687" i="1"/>
  <c r="R3686" i="1"/>
  <c r="I3699" i="1"/>
  <c r="E3687" i="1"/>
  <c r="F3688" i="1" s="1"/>
  <c r="A3688" i="1"/>
  <c r="C3618" i="1"/>
  <c r="P3617" i="1"/>
  <c r="D3688" i="1" l="1"/>
  <c r="O3688" i="1"/>
  <c r="Q3688" i="1" s="1"/>
  <c r="B3617" i="1"/>
  <c r="N3687" i="1"/>
  <c r="I3700" i="1"/>
  <c r="J3688" i="1"/>
  <c r="K3688" i="1" s="1"/>
  <c r="L3688" i="1" s="1"/>
  <c r="M3688" i="1" s="1"/>
  <c r="R3687" i="1"/>
  <c r="S3688" i="1"/>
  <c r="T3688" i="1"/>
  <c r="C3619" i="1"/>
  <c r="P3618" i="1"/>
  <c r="A3689" i="1"/>
  <c r="E3688" i="1"/>
  <c r="F3689" i="1" s="1"/>
  <c r="G3688" i="1"/>
  <c r="D3689" i="1" l="1"/>
  <c r="O3689" i="1"/>
  <c r="Q3689" i="1" s="1"/>
  <c r="B3618" i="1"/>
  <c r="G3689" i="1"/>
  <c r="H3689" i="1" s="1"/>
  <c r="T3689" i="1"/>
  <c r="S3689" i="1"/>
  <c r="R3688" i="1"/>
  <c r="J3689" i="1"/>
  <c r="K3689" i="1" s="1"/>
  <c r="L3689" i="1" s="1"/>
  <c r="M3689" i="1" s="1"/>
  <c r="I3701" i="1"/>
  <c r="H3688" i="1"/>
  <c r="N3688" i="1" s="1"/>
  <c r="E3689" i="1"/>
  <c r="F3690" i="1" s="1"/>
  <c r="A3690" i="1"/>
  <c r="C3620" i="1"/>
  <c r="P3619" i="1"/>
  <c r="B3619" i="1" s="1"/>
  <c r="D3690" i="1" l="1"/>
  <c r="O3690" i="1"/>
  <c r="Q3690" i="1" s="1"/>
  <c r="N3689" i="1"/>
  <c r="A3691" i="1"/>
  <c r="E3690" i="1"/>
  <c r="F3691" i="1" s="1"/>
  <c r="C3621" i="1"/>
  <c r="P3620" i="1"/>
  <c r="B3620" i="1" s="1"/>
  <c r="S3690" i="1"/>
  <c r="R3689" i="1"/>
  <c r="J3690" i="1"/>
  <c r="K3690" i="1" s="1"/>
  <c r="L3690" i="1" s="1"/>
  <c r="M3690" i="1" s="1"/>
  <c r="T3690" i="1"/>
  <c r="I3702" i="1"/>
  <c r="G3690" i="1"/>
  <c r="D3691" i="1" l="1"/>
  <c r="O3691" i="1"/>
  <c r="Q3691" i="1" s="1"/>
  <c r="G3691" i="1"/>
  <c r="H3691" i="1" s="1"/>
  <c r="I3703" i="1"/>
  <c r="H3690" i="1"/>
  <c r="N3690" i="1" s="1"/>
  <c r="E3691" i="1"/>
  <c r="F3692" i="1" s="1"/>
  <c r="A3692" i="1"/>
  <c r="C3622" i="1"/>
  <c r="P3621" i="1"/>
  <c r="T3691" i="1"/>
  <c r="R3690" i="1"/>
  <c r="J3691" i="1"/>
  <c r="K3691" i="1" s="1"/>
  <c r="L3691" i="1" s="1"/>
  <c r="M3691" i="1" s="1"/>
  <c r="S3691" i="1"/>
  <c r="D3692" i="1" l="1"/>
  <c r="O3692" i="1"/>
  <c r="Q3692" i="1" s="1"/>
  <c r="B3621" i="1"/>
  <c r="N3691" i="1"/>
  <c r="T3692" i="1"/>
  <c r="R3691" i="1"/>
  <c r="J3692" i="1"/>
  <c r="K3692" i="1" s="1"/>
  <c r="L3692" i="1" s="1"/>
  <c r="M3692" i="1" s="1"/>
  <c r="S3692" i="1"/>
  <c r="C3623" i="1"/>
  <c r="P3622" i="1"/>
  <c r="A3693" i="1"/>
  <c r="E3692" i="1"/>
  <c r="F3693" i="1" s="1"/>
  <c r="G3692" i="1"/>
  <c r="H3692" i="1" s="1"/>
  <c r="I3704" i="1"/>
  <c r="D3693" i="1" l="1"/>
  <c r="O3693" i="1"/>
  <c r="Q3693" i="1" s="1"/>
  <c r="B3622" i="1"/>
  <c r="I3705" i="1"/>
  <c r="N3692" i="1"/>
  <c r="C3624" i="1"/>
  <c r="P3623" i="1"/>
  <c r="J3693" i="1"/>
  <c r="K3693" i="1" s="1"/>
  <c r="L3693" i="1" s="1"/>
  <c r="M3693" i="1" s="1"/>
  <c r="R3692" i="1"/>
  <c r="S3693" i="1"/>
  <c r="T3693" i="1"/>
  <c r="G3693" i="1"/>
  <c r="E3693" i="1"/>
  <c r="F3694" i="1" s="1"/>
  <c r="A3694" i="1"/>
  <c r="D3694" i="1" l="1"/>
  <c r="O3694" i="1"/>
  <c r="Q3694" i="1" s="1"/>
  <c r="B3623" i="1"/>
  <c r="R3693" i="1"/>
  <c r="T3694" i="1"/>
  <c r="J3694" i="1"/>
  <c r="K3694" i="1" s="1"/>
  <c r="L3694" i="1" s="1"/>
  <c r="M3694" i="1" s="1"/>
  <c r="S3694" i="1"/>
  <c r="E3694" i="1"/>
  <c r="F3695" i="1" s="1"/>
  <c r="A3695" i="1"/>
  <c r="G3694" i="1"/>
  <c r="H3694" i="1" s="1"/>
  <c r="H3693" i="1"/>
  <c r="N3693" i="1" s="1"/>
  <c r="C3625" i="1"/>
  <c r="P3624" i="1"/>
  <c r="I3706" i="1"/>
  <c r="D3695" i="1" l="1"/>
  <c r="O3695" i="1"/>
  <c r="Q3695" i="1" s="1"/>
  <c r="B3624" i="1"/>
  <c r="T3695" i="1"/>
  <c r="R3694" i="1"/>
  <c r="J3695" i="1"/>
  <c r="K3695" i="1" s="1"/>
  <c r="L3695" i="1" s="1"/>
  <c r="M3695" i="1" s="1"/>
  <c r="S3695" i="1"/>
  <c r="G3695" i="1"/>
  <c r="C3626" i="1"/>
  <c r="P3625" i="1"/>
  <c r="E3695" i="1"/>
  <c r="F3696" i="1" s="1"/>
  <c r="A3696" i="1"/>
  <c r="I3707" i="1"/>
  <c r="N3694" i="1"/>
  <c r="D3696" i="1" l="1"/>
  <c r="O3696" i="1"/>
  <c r="Q3696" i="1" s="1"/>
  <c r="B3625" i="1"/>
  <c r="I3708" i="1"/>
  <c r="A3697" i="1"/>
  <c r="E3696" i="1"/>
  <c r="F3697" i="1" s="1"/>
  <c r="C3627" i="1"/>
  <c r="P3626" i="1"/>
  <c r="B3626" i="1" s="1"/>
  <c r="G3696" i="1"/>
  <c r="R3695" i="1"/>
  <c r="J3696" i="1"/>
  <c r="K3696" i="1" s="1"/>
  <c r="L3696" i="1" s="1"/>
  <c r="M3696" i="1" s="1"/>
  <c r="S3696" i="1"/>
  <c r="T3696" i="1"/>
  <c r="H3695" i="1"/>
  <c r="N3695" i="1" s="1"/>
  <c r="D3697" i="1" l="1"/>
  <c r="O3697" i="1"/>
  <c r="Q3697" i="1" s="1"/>
  <c r="J3697" i="1"/>
  <c r="K3697" i="1" s="1"/>
  <c r="L3697" i="1" s="1"/>
  <c r="M3697" i="1" s="1"/>
  <c r="R3696" i="1"/>
  <c r="S3697" i="1"/>
  <c r="T3697" i="1"/>
  <c r="G3697" i="1"/>
  <c r="H3696" i="1"/>
  <c r="N3696" i="1" s="1"/>
  <c r="E3697" i="1"/>
  <c r="F3698" i="1" s="1"/>
  <c r="A3698" i="1"/>
  <c r="I3709" i="1"/>
  <c r="C3628" i="1"/>
  <c r="P3627" i="1"/>
  <c r="B3627" i="1" s="1"/>
  <c r="D3698" i="1" l="1"/>
  <c r="O3698" i="1"/>
  <c r="Q3698" i="1" s="1"/>
  <c r="R3628" i="1"/>
  <c r="I3710" i="1"/>
  <c r="P3628" i="1"/>
  <c r="S3698" i="1"/>
  <c r="R3697" i="1"/>
  <c r="J3698" i="1"/>
  <c r="K3698" i="1" s="1"/>
  <c r="L3698" i="1" s="1"/>
  <c r="M3698" i="1" s="1"/>
  <c r="T3698" i="1"/>
  <c r="A3699" i="1"/>
  <c r="E3698" i="1"/>
  <c r="F3699" i="1" s="1"/>
  <c r="G3698" i="1"/>
  <c r="H3698" i="1" s="1"/>
  <c r="H3697" i="1"/>
  <c r="N3697" i="1" s="1"/>
  <c r="D3699" i="1" l="1"/>
  <c r="O3699" i="1"/>
  <c r="Q3699" i="1" s="1"/>
  <c r="B3628" i="1"/>
  <c r="C3629" i="1"/>
  <c r="N3698" i="1"/>
  <c r="G3699" i="1"/>
  <c r="H3699" i="1" s="1"/>
  <c r="E3699" i="1"/>
  <c r="F3700" i="1" s="1"/>
  <c r="A3700" i="1"/>
  <c r="I3711" i="1"/>
  <c r="T3699" i="1"/>
  <c r="R3698" i="1"/>
  <c r="J3699" i="1"/>
  <c r="K3699" i="1" s="1"/>
  <c r="L3699" i="1" s="1"/>
  <c r="M3699" i="1" s="1"/>
  <c r="S3699" i="1"/>
  <c r="D3700" i="1" l="1"/>
  <c r="O3700" i="1"/>
  <c r="Q3700" i="1" s="1"/>
  <c r="P3629" i="1"/>
  <c r="C3630" i="1"/>
  <c r="C3631" i="1" s="1"/>
  <c r="T3700" i="1"/>
  <c r="R3699" i="1"/>
  <c r="J3700" i="1"/>
  <c r="K3700" i="1" s="1"/>
  <c r="L3700" i="1" s="1"/>
  <c r="M3700" i="1" s="1"/>
  <c r="S3700" i="1"/>
  <c r="G3700" i="1"/>
  <c r="I3712" i="1"/>
  <c r="E3700" i="1"/>
  <c r="F3701" i="1" s="1"/>
  <c r="A3701" i="1"/>
  <c r="N3699" i="1"/>
  <c r="D3701" i="1" l="1"/>
  <c r="O3701" i="1"/>
  <c r="Q3701" i="1" s="1"/>
  <c r="P3630" i="1"/>
  <c r="B3630" i="1" s="1"/>
  <c r="B3629" i="1"/>
  <c r="R3700" i="1"/>
  <c r="J3701" i="1"/>
  <c r="K3701" i="1" s="1"/>
  <c r="L3701" i="1" s="1"/>
  <c r="M3701" i="1" s="1"/>
  <c r="S3701" i="1"/>
  <c r="T3701" i="1"/>
  <c r="I3713" i="1"/>
  <c r="G3701" i="1"/>
  <c r="E3701" i="1"/>
  <c r="F3702" i="1" s="1"/>
  <c r="A3702" i="1"/>
  <c r="C3632" i="1"/>
  <c r="P3631" i="1"/>
  <c r="B3631" i="1" s="1"/>
  <c r="H3700" i="1"/>
  <c r="N3700" i="1" s="1"/>
  <c r="D3702" i="1" l="1"/>
  <c r="O3702" i="1"/>
  <c r="Q3702" i="1" s="1"/>
  <c r="S3702" i="1"/>
  <c r="J3702" i="1"/>
  <c r="K3702" i="1" s="1"/>
  <c r="L3702" i="1" s="1"/>
  <c r="M3702" i="1" s="1"/>
  <c r="T3702" i="1"/>
  <c r="R3701" i="1"/>
  <c r="C3633" i="1"/>
  <c r="P3632" i="1"/>
  <c r="B3632" i="1" s="1"/>
  <c r="I3714" i="1"/>
  <c r="A3703" i="1"/>
  <c r="E3702" i="1"/>
  <c r="F3703" i="1" s="1"/>
  <c r="G3702" i="1"/>
  <c r="H3701" i="1"/>
  <c r="N3701" i="1" s="1"/>
  <c r="D3703" i="1" l="1"/>
  <c r="O3703" i="1"/>
  <c r="Q3703" i="1" s="1"/>
  <c r="G3703" i="1"/>
  <c r="H3703" i="1" s="1"/>
  <c r="I3715" i="1"/>
  <c r="H3702" i="1"/>
  <c r="N3702" i="1" s="1"/>
  <c r="R3702" i="1"/>
  <c r="J3703" i="1"/>
  <c r="K3703" i="1" s="1"/>
  <c r="L3703" i="1" s="1"/>
  <c r="M3703" i="1" s="1"/>
  <c r="S3703" i="1"/>
  <c r="T3703" i="1"/>
  <c r="E3703" i="1"/>
  <c r="F3704" i="1" s="1"/>
  <c r="A3704" i="1"/>
  <c r="C3634" i="1"/>
  <c r="P3633" i="1"/>
  <c r="B3633" i="1" s="1"/>
  <c r="D3704" i="1" l="1"/>
  <c r="O3704" i="1"/>
  <c r="Q3704" i="1" s="1"/>
  <c r="G3704" i="1"/>
  <c r="H3704" i="1" s="1"/>
  <c r="N3703" i="1"/>
  <c r="C3635" i="1"/>
  <c r="P3634" i="1"/>
  <c r="B3634" i="1" s="1"/>
  <c r="T3704" i="1"/>
  <c r="J3704" i="1"/>
  <c r="K3704" i="1" s="1"/>
  <c r="L3704" i="1" s="1"/>
  <c r="M3704" i="1" s="1"/>
  <c r="S3704" i="1"/>
  <c r="R3703" i="1"/>
  <c r="I3716" i="1"/>
  <c r="A3705" i="1"/>
  <c r="E3704" i="1"/>
  <c r="F3705" i="1" s="1"/>
  <c r="D3705" i="1" l="1"/>
  <c r="E3705" i="1" s="1"/>
  <c r="F3706" i="1" s="1"/>
  <c r="O3705" i="1"/>
  <c r="Q3705" i="1" s="1"/>
  <c r="A3706" i="1"/>
  <c r="C3636" i="1"/>
  <c r="P3635" i="1"/>
  <c r="I3717" i="1"/>
  <c r="N3704" i="1"/>
  <c r="R3704" i="1"/>
  <c r="S3705" i="1"/>
  <c r="T3705" i="1"/>
  <c r="J3705" i="1"/>
  <c r="K3705" i="1" s="1"/>
  <c r="L3705" i="1" s="1"/>
  <c r="M3705" i="1" s="1"/>
  <c r="G3705" i="1"/>
  <c r="D3706" i="1" l="1"/>
  <c r="O3706" i="1"/>
  <c r="Q3706" i="1" s="1"/>
  <c r="B3635" i="1"/>
  <c r="G3706" i="1"/>
  <c r="H3706" i="1" s="1"/>
  <c r="H3705" i="1"/>
  <c r="N3705" i="1" s="1"/>
  <c r="I3718" i="1"/>
  <c r="C3637" i="1"/>
  <c r="P3636" i="1"/>
  <c r="T3706" i="1"/>
  <c r="S3706" i="1"/>
  <c r="J3706" i="1"/>
  <c r="K3706" i="1" s="1"/>
  <c r="L3706" i="1" s="1"/>
  <c r="M3706" i="1" s="1"/>
  <c r="R3705" i="1"/>
  <c r="A3707" i="1"/>
  <c r="E3706" i="1"/>
  <c r="F3707" i="1" s="1"/>
  <c r="D3707" i="1" l="1"/>
  <c r="O3707" i="1"/>
  <c r="Q3707" i="1" s="1"/>
  <c r="B3636" i="1"/>
  <c r="N3706" i="1"/>
  <c r="I3719" i="1"/>
  <c r="R3706" i="1"/>
  <c r="J3707" i="1"/>
  <c r="K3707" i="1" s="1"/>
  <c r="L3707" i="1" s="1"/>
  <c r="M3707" i="1" s="1"/>
  <c r="S3707" i="1"/>
  <c r="T3707" i="1"/>
  <c r="C3638" i="1"/>
  <c r="P3637" i="1"/>
  <c r="E3707" i="1"/>
  <c r="F3708" i="1" s="1"/>
  <c r="A3708" i="1"/>
  <c r="G3707" i="1"/>
  <c r="D3708" i="1" l="1"/>
  <c r="O3708" i="1"/>
  <c r="Q3708" i="1" s="1"/>
  <c r="B3637" i="1"/>
  <c r="G3708" i="1"/>
  <c r="H3708" i="1" s="1"/>
  <c r="I3720" i="1"/>
  <c r="H3707" i="1"/>
  <c r="N3707" i="1" s="1"/>
  <c r="C3639" i="1"/>
  <c r="P3638" i="1"/>
  <c r="A3709" i="1"/>
  <c r="E3708" i="1"/>
  <c r="F3709" i="1" s="1"/>
  <c r="T3708" i="1"/>
  <c r="J3708" i="1"/>
  <c r="K3708" i="1" s="1"/>
  <c r="L3708" i="1" s="1"/>
  <c r="M3708" i="1" s="1"/>
  <c r="S3708" i="1"/>
  <c r="R3707" i="1"/>
  <c r="D3709" i="1" l="1"/>
  <c r="E3709" i="1" s="1"/>
  <c r="F3710" i="1" s="1"/>
  <c r="O3709" i="1"/>
  <c r="Q3709" i="1" s="1"/>
  <c r="B3638" i="1"/>
  <c r="G3709" i="1"/>
  <c r="H3709" i="1" s="1"/>
  <c r="N3708" i="1"/>
  <c r="R3708" i="1"/>
  <c r="S3709" i="1"/>
  <c r="T3709" i="1"/>
  <c r="J3709" i="1"/>
  <c r="K3709" i="1" s="1"/>
  <c r="L3709" i="1" s="1"/>
  <c r="M3709" i="1" s="1"/>
  <c r="A3710" i="1"/>
  <c r="C3640" i="1"/>
  <c r="P3639" i="1"/>
  <c r="I3721" i="1"/>
  <c r="D3710" i="1" l="1"/>
  <c r="O3710" i="1"/>
  <c r="Q3710" i="1" s="1"/>
  <c r="B3639" i="1"/>
  <c r="N3709" i="1"/>
  <c r="I3722" i="1"/>
  <c r="T3710" i="1"/>
  <c r="S3710" i="1"/>
  <c r="R3709" i="1"/>
  <c r="J3710" i="1"/>
  <c r="K3710" i="1" s="1"/>
  <c r="L3710" i="1" s="1"/>
  <c r="M3710" i="1" s="1"/>
  <c r="C3641" i="1"/>
  <c r="P3640" i="1"/>
  <c r="B3640" i="1" s="1"/>
  <c r="A3711" i="1"/>
  <c r="E3710" i="1"/>
  <c r="F3711" i="1" s="1"/>
  <c r="G3710" i="1"/>
  <c r="H3710" i="1" s="1"/>
  <c r="D3711" i="1" l="1"/>
  <c r="E3711" i="1" s="1"/>
  <c r="F3712" i="1" s="1"/>
  <c r="O3711" i="1"/>
  <c r="Q3711" i="1" s="1"/>
  <c r="N3710" i="1"/>
  <c r="C3642" i="1"/>
  <c r="P3641" i="1"/>
  <c r="B3641" i="1" s="1"/>
  <c r="G3711" i="1"/>
  <c r="H3711" i="1" s="1"/>
  <c r="A3712" i="1"/>
  <c r="I3723" i="1"/>
  <c r="R3710" i="1"/>
  <c r="T3711" i="1"/>
  <c r="J3711" i="1"/>
  <c r="K3711" i="1" s="1"/>
  <c r="L3711" i="1" s="1"/>
  <c r="M3711" i="1" s="1"/>
  <c r="S3711" i="1"/>
  <c r="D3712" i="1" l="1"/>
  <c r="E3712" i="1" s="1"/>
  <c r="F3713" i="1" s="1"/>
  <c r="O3712" i="1"/>
  <c r="Q3712" i="1" s="1"/>
  <c r="N3711" i="1"/>
  <c r="S3712" i="1"/>
  <c r="J3712" i="1"/>
  <c r="K3712" i="1" s="1"/>
  <c r="L3712" i="1" s="1"/>
  <c r="M3712" i="1" s="1"/>
  <c r="T3712" i="1"/>
  <c r="R3711" i="1"/>
  <c r="I3724" i="1"/>
  <c r="A3713" i="1"/>
  <c r="C3643" i="1"/>
  <c r="P3642" i="1"/>
  <c r="G3712" i="1"/>
  <c r="D3713" i="1" l="1"/>
  <c r="O3713" i="1"/>
  <c r="Q3713" i="1" s="1"/>
  <c r="B3642" i="1"/>
  <c r="G3713" i="1"/>
  <c r="H3713" i="1" s="1"/>
  <c r="I3725" i="1"/>
  <c r="H3712" i="1"/>
  <c r="N3712" i="1" s="1"/>
  <c r="R3712" i="1"/>
  <c r="T3713" i="1"/>
  <c r="J3713" i="1"/>
  <c r="K3713" i="1" s="1"/>
  <c r="L3713" i="1" s="1"/>
  <c r="M3713" i="1" s="1"/>
  <c r="S3713" i="1"/>
  <c r="C3644" i="1"/>
  <c r="P3643" i="1"/>
  <c r="A3714" i="1"/>
  <c r="E3713" i="1"/>
  <c r="F3714" i="1" s="1"/>
  <c r="D3714" i="1" l="1"/>
  <c r="O3714" i="1"/>
  <c r="Q3714" i="1" s="1"/>
  <c r="B3643" i="1"/>
  <c r="N3713" i="1"/>
  <c r="I3726" i="1"/>
  <c r="E3714" i="1"/>
  <c r="F3715" i="1" s="1"/>
  <c r="A3715" i="1"/>
  <c r="J3714" i="1"/>
  <c r="K3714" i="1" s="1"/>
  <c r="L3714" i="1" s="1"/>
  <c r="M3714" i="1" s="1"/>
  <c r="R3713" i="1"/>
  <c r="S3714" i="1"/>
  <c r="T3714" i="1"/>
  <c r="C3645" i="1"/>
  <c r="P3644" i="1"/>
  <c r="G3714" i="1"/>
  <c r="D3715" i="1" l="1"/>
  <c r="E3715" i="1" s="1"/>
  <c r="F3716" i="1" s="1"/>
  <c r="O3715" i="1"/>
  <c r="Q3715" i="1" s="1"/>
  <c r="B3644" i="1"/>
  <c r="C3646" i="1"/>
  <c r="P3645" i="1"/>
  <c r="A3716" i="1"/>
  <c r="I3727" i="1"/>
  <c r="S3715" i="1"/>
  <c r="R3714" i="1"/>
  <c r="J3715" i="1"/>
  <c r="K3715" i="1" s="1"/>
  <c r="L3715" i="1" s="1"/>
  <c r="M3715" i="1" s="1"/>
  <c r="T3715" i="1"/>
  <c r="G3715" i="1"/>
  <c r="H3714" i="1"/>
  <c r="N3714" i="1" s="1"/>
  <c r="D3716" i="1" l="1"/>
  <c r="O3716" i="1"/>
  <c r="Q3716" i="1" s="1"/>
  <c r="B3645" i="1"/>
  <c r="G3716" i="1"/>
  <c r="H3716" i="1" s="1"/>
  <c r="E3716" i="1"/>
  <c r="F3717" i="1" s="1"/>
  <c r="A3717" i="1"/>
  <c r="H3715" i="1"/>
  <c r="N3715" i="1" s="1"/>
  <c r="T3716" i="1"/>
  <c r="S3716" i="1"/>
  <c r="R3715" i="1"/>
  <c r="J3716" i="1"/>
  <c r="K3716" i="1" s="1"/>
  <c r="L3716" i="1" s="1"/>
  <c r="M3716" i="1" s="1"/>
  <c r="I3728" i="1"/>
  <c r="C3647" i="1"/>
  <c r="P3646" i="1"/>
  <c r="D3717" i="1" l="1"/>
  <c r="O3717" i="1"/>
  <c r="Q3717" i="1" s="1"/>
  <c r="B3646" i="1"/>
  <c r="J3717" i="1"/>
  <c r="K3717" i="1" s="1"/>
  <c r="L3717" i="1" s="1"/>
  <c r="M3717" i="1" s="1"/>
  <c r="S3717" i="1"/>
  <c r="T3717" i="1"/>
  <c r="G3717" i="1"/>
  <c r="C3648" i="1"/>
  <c r="P3647" i="1"/>
  <c r="B3647" i="1" s="1"/>
  <c r="I3729" i="1"/>
  <c r="A3718" i="1"/>
  <c r="E3717" i="1"/>
  <c r="F3718" i="1" s="1"/>
  <c r="N3716" i="1"/>
  <c r="D3718" i="1" l="1"/>
  <c r="O3718" i="1"/>
  <c r="Q3718" i="1" s="1"/>
  <c r="S3718" i="1"/>
  <c r="T3718" i="1"/>
  <c r="R3717" i="1"/>
  <c r="J3718" i="1"/>
  <c r="K3718" i="1" s="1"/>
  <c r="L3718" i="1" s="1"/>
  <c r="M3718" i="1" s="1"/>
  <c r="C3649" i="1"/>
  <c r="P3648" i="1"/>
  <c r="B3648" i="1" s="1"/>
  <c r="I3730" i="1"/>
  <c r="E3718" i="1"/>
  <c r="F3719" i="1" s="1"/>
  <c r="A3719" i="1"/>
  <c r="G3718" i="1"/>
  <c r="H3717" i="1"/>
  <c r="N3717" i="1" s="1"/>
  <c r="D3719" i="1" l="1"/>
  <c r="O3719" i="1"/>
  <c r="Q3719" i="1" s="1"/>
  <c r="G3719" i="1"/>
  <c r="H3719" i="1" s="1"/>
  <c r="A3720" i="1"/>
  <c r="E3719" i="1"/>
  <c r="F3720" i="1" s="1"/>
  <c r="J3719" i="1"/>
  <c r="K3719" i="1" s="1"/>
  <c r="L3719" i="1" s="1"/>
  <c r="M3719" i="1" s="1"/>
  <c r="R3718" i="1"/>
  <c r="S3719" i="1"/>
  <c r="T3719" i="1"/>
  <c r="C3650" i="1"/>
  <c r="P3649" i="1"/>
  <c r="I3731" i="1"/>
  <c r="H3718" i="1"/>
  <c r="N3718" i="1" s="1"/>
  <c r="D3720" i="1" l="1"/>
  <c r="O3720" i="1"/>
  <c r="Q3720" i="1" s="1"/>
  <c r="B3649" i="1"/>
  <c r="G3720" i="1"/>
  <c r="H3720" i="1" s="1"/>
  <c r="N3719" i="1"/>
  <c r="E3720" i="1"/>
  <c r="F3721" i="1" s="1"/>
  <c r="A3721" i="1"/>
  <c r="I3732" i="1"/>
  <c r="C3651" i="1"/>
  <c r="P3650" i="1"/>
  <c r="T3720" i="1"/>
  <c r="R3719" i="1"/>
  <c r="J3720" i="1"/>
  <c r="K3720" i="1" s="1"/>
  <c r="L3720" i="1" s="1"/>
  <c r="M3720" i="1" s="1"/>
  <c r="S3720" i="1"/>
  <c r="D3721" i="1" l="1"/>
  <c r="O3721" i="1"/>
  <c r="Q3721" i="1" s="1"/>
  <c r="B3650" i="1"/>
  <c r="G3721" i="1"/>
  <c r="H3721" i="1" s="1"/>
  <c r="N3720" i="1"/>
  <c r="I3733" i="1"/>
  <c r="A3722" i="1"/>
  <c r="E3721" i="1"/>
  <c r="F3722" i="1" s="1"/>
  <c r="R3720" i="1"/>
  <c r="T3721" i="1"/>
  <c r="J3721" i="1"/>
  <c r="K3721" i="1" s="1"/>
  <c r="L3721" i="1" s="1"/>
  <c r="M3721" i="1" s="1"/>
  <c r="S3721" i="1"/>
  <c r="C3652" i="1"/>
  <c r="P3651" i="1"/>
  <c r="D3722" i="1" l="1"/>
  <c r="O3722" i="1"/>
  <c r="Q3722" i="1" s="1"/>
  <c r="B3651" i="1"/>
  <c r="C3653" i="1"/>
  <c r="P3652" i="1"/>
  <c r="A3723" i="1"/>
  <c r="E3722" i="1"/>
  <c r="F3723" i="1" s="1"/>
  <c r="N3721" i="1"/>
  <c r="S3722" i="1"/>
  <c r="T3722" i="1"/>
  <c r="R3721" i="1"/>
  <c r="J3722" i="1"/>
  <c r="K3722" i="1" s="1"/>
  <c r="L3722" i="1" s="1"/>
  <c r="M3722" i="1" s="1"/>
  <c r="G3722" i="1"/>
  <c r="H3722" i="1" s="1"/>
  <c r="I3734" i="1"/>
  <c r="D3723" i="1" l="1"/>
  <c r="O3723" i="1"/>
  <c r="Q3723" i="1" s="1"/>
  <c r="B3652" i="1"/>
  <c r="I3735" i="1"/>
  <c r="R3722" i="1"/>
  <c r="T3723" i="1"/>
  <c r="J3723" i="1"/>
  <c r="K3723" i="1" s="1"/>
  <c r="L3723" i="1" s="1"/>
  <c r="M3723" i="1" s="1"/>
  <c r="S3723" i="1"/>
  <c r="N3722" i="1"/>
  <c r="G3723" i="1"/>
  <c r="H3723" i="1" s="1"/>
  <c r="A3724" i="1"/>
  <c r="E3723" i="1"/>
  <c r="F3724" i="1" s="1"/>
  <c r="C3654" i="1"/>
  <c r="P3653" i="1"/>
  <c r="D3724" i="1" l="1"/>
  <c r="O3724" i="1"/>
  <c r="Q3724" i="1" s="1"/>
  <c r="B3653" i="1"/>
  <c r="N3723" i="1"/>
  <c r="C3655" i="1"/>
  <c r="P3654" i="1"/>
  <c r="B3654" i="1" s="1"/>
  <c r="T3724" i="1"/>
  <c r="R3723" i="1"/>
  <c r="J3724" i="1"/>
  <c r="K3724" i="1" s="1"/>
  <c r="L3724" i="1" s="1"/>
  <c r="M3724" i="1" s="1"/>
  <c r="S3724" i="1"/>
  <c r="G3724" i="1"/>
  <c r="E3724" i="1"/>
  <c r="F3725" i="1" s="1"/>
  <c r="A3725" i="1"/>
  <c r="I3736" i="1"/>
  <c r="D3725" i="1" l="1"/>
  <c r="O3725" i="1"/>
  <c r="Q3725" i="1" s="1"/>
  <c r="G3725" i="1"/>
  <c r="H3725" i="1" s="1"/>
  <c r="C3656" i="1"/>
  <c r="P3655" i="1"/>
  <c r="B3655" i="1" s="1"/>
  <c r="R3724" i="1"/>
  <c r="J3725" i="1"/>
  <c r="K3725" i="1" s="1"/>
  <c r="L3725" i="1" s="1"/>
  <c r="M3725" i="1" s="1"/>
  <c r="S3725" i="1"/>
  <c r="T3725" i="1"/>
  <c r="I3737" i="1"/>
  <c r="A3726" i="1"/>
  <c r="E3725" i="1"/>
  <c r="F3726" i="1" s="1"/>
  <c r="H3724" i="1"/>
  <c r="N3724" i="1" s="1"/>
  <c r="D3726" i="1" l="1"/>
  <c r="O3726" i="1"/>
  <c r="Q3726" i="1" s="1"/>
  <c r="N3725" i="1"/>
  <c r="S3726" i="1"/>
  <c r="T3726" i="1"/>
  <c r="R3725" i="1"/>
  <c r="J3726" i="1"/>
  <c r="K3726" i="1" s="1"/>
  <c r="L3726" i="1" s="1"/>
  <c r="M3726" i="1" s="1"/>
  <c r="I3738" i="1"/>
  <c r="C3657" i="1"/>
  <c r="P3656" i="1"/>
  <c r="E3726" i="1"/>
  <c r="F3727" i="1" s="1"/>
  <c r="A3727" i="1"/>
  <c r="G3726" i="1"/>
  <c r="D3727" i="1" l="1"/>
  <c r="O3727" i="1"/>
  <c r="Q3727" i="1" s="1"/>
  <c r="R3657" i="1"/>
  <c r="C3658" i="1" s="1"/>
  <c r="B3656" i="1"/>
  <c r="G3727" i="1"/>
  <c r="H3727" i="1" s="1"/>
  <c r="S3727" i="1"/>
  <c r="R3726" i="1"/>
  <c r="J3727" i="1"/>
  <c r="K3727" i="1" s="1"/>
  <c r="L3727" i="1" s="1"/>
  <c r="M3727" i="1" s="1"/>
  <c r="T3727" i="1"/>
  <c r="I3739" i="1"/>
  <c r="H3726" i="1"/>
  <c r="N3726" i="1" s="1"/>
  <c r="A3728" i="1"/>
  <c r="E3727" i="1"/>
  <c r="F3728" i="1" s="1"/>
  <c r="P3657" i="1"/>
  <c r="D3728" i="1" l="1"/>
  <c r="O3728" i="1"/>
  <c r="Q3728" i="1" s="1"/>
  <c r="B3657" i="1"/>
  <c r="N3727" i="1"/>
  <c r="C3659" i="1"/>
  <c r="P3658" i="1"/>
  <c r="B3658" i="1" s="1"/>
  <c r="J3728" i="1"/>
  <c r="K3728" i="1" s="1"/>
  <c r="L3728" i="1" s="1"/>
  <c r="M3728" i="1" s="1"/>
  <c r="R3727" i="1"/>
  <c r="T3728" i="1"/>
  <c r="S3728" i="1"/>
  <c r="A3729" i="1"/>
  <c r="E3728" i="1"/>
  <c r="F3729" i="1" s="1"/>
  <c r="I3740" i="1"/>
  <c r="G3728" i="1"/>
  <c r="D3729" i="1" l="1"/>
  <c r="O3729" i="1"/>
  <c r="Q3729" i="1" s="1"/>
  <c r="G3729" i="1"/>
  <c r="H3729" i="1" s="1"/>
  <c r="I3741" i="1"/>
  <c r="A3730" i="1"/>
  <c r="E3729" i="1"/>
  <c r="F3730" i="1" s="1"/>
  <c r="T3729" i="1"/>
  <c r="R3728" i="1"/>
  <c r="J3729" i="1"/>
  <c r="K3729" i="1" s="1"/>
  <c r="L3729" i="1" s="1"/>
  <c r="M3729" i="1" s="1"/>
  <c r="S3729" i="1"/>
  <c r="C3660" i="1"/>
  <c r="P3659" i="1"/>
  <c r="H3728" i="1"/>
  <c r="N3728" i="1" s="1"/>
  <c r="D3730" i="1" l="1"/>
  <c r="O3730" i="1"/>
  <c r="Q3730" i="1" s="1"/>
  <c r="B3659" i="1"/>
  <c r="G3730" i="1"/>
  <c r="H3730" i="1" s="1"/>
  <c r="N3729" i="1"/>
  <c r="E3730" i="1"/>
  <c r="F3731" i="1" s="1"/>
  <c r="A3731" i="1"/>
  <c r="C3661" i="1"/>
  <c r="P3660" i="1"/>
  <c r="R3729" i="1"/>
  <c r="S3730" i="1"/>
  <c r="T3730" i="1"/>
  <c r="J3730" i="1"/>
  <c r="K3730" i="1" s="1"/>
  <c r="L3730" i="1" s="1"/>
  <c r="M3730" i="1" s="1"/>
  <c r="I3742" i="1"/>
  <c r="D3731" i="1" l="1"/>
  <c r="O3731" i="1"/>
  <c r="Q3731" i="1" s="1"/>
  <c r="B3660" i="1"/>
  <c r="G3731" i="1"/>
  <c r="H3731" i="1" s="1"/>
  <c r="A3732" i="1"/>
  <c r="E3731" i="1"/>
  <c r="F3732" i="1" s="1"/>
  <c r="C3662" i="1"/>
  <c r="P3661" i="1"/>
  <c r="B3661" i="1" s="1"/>
  <c r="I3743" i="1"/>
  <c r="N3730" i="1"/>
  <c r="S3731" i="1"/>
  <c r="J3731" i="1"/>
  <c r="K3731" i="1" s="1"/>
  <c r="L3731" i="1" s="1"/>
  <c r="M3731" i="1" s="1"/>
  <c r="R3730" i="1"/>
  <c r="T3731" i="1"/>
  <c r="D3732" i="1" l="1"/>
  <c r="O3732" i="1"/>
  <c r="Q3732" i="1" s="1"/>
  <c r="C3663" i="1"/>
  <c r="P3662" i="1"/>
  <c r="B3662" i="1" s="1"/>
  <c r="I3744" i="1"/>
  <c r="N3731" i="1"/>
  <c r="E3732" i="1"/>
  <c r="F3733" i="1" s="1"/>
  <c r="A3733" i="1"/>
  <c r="R3731" i="1"/>
  <c r="J3732" i="1"/>
  <c r="K3732" i="1" s="1"/>
  <c r="L3732" i="1" s="1"/>
  <c r="M3732" i="1" s="1"/>
  <c r="S3732" i="1"/>
  <c r="T3732" i="1"/>
  <c r="G3732" i="1"/>
  <c r="D3733" i="1" l="1"/>
  <c r="O3733" i="1"/>
  <c r="Q3733" i="1" s="1"/>
  <c r="C3664" i="1"/>
  <c r="P3663" i="1"/>
  <c r="B3663" i="1" s="1"/>
  <c r="E3733" i="1"/>
  <c r="F3734" i="1" s="1"/>
  <c r="A3734" i="1"/>
  <c r="S3733" i="1"/>
  <c r="T3733" i="1"/>
  <c r="J3733" i="1"/>
  <c r="K3733" i="1" s="1"/>
  <c r="L3733" i="1" s="1"/>
  <c r="M3733" i="1" s="1"/>
  <c r="R3732" i="1"/>
  <c r="I3745" i="1"/>
  <c r="G3733" i="1"/>
  <c r="H3732" i="1"/>
  <c r="N3732" i="1" s="1"/>
  <c r="D3734" i="1" l="1"/>
  <c r="O3734" i="1"/>
  <c r="Q3734" i="1" s="1"/>
  <c r="S3734" i="1"/>
  <c r="R3733" i="1"/>
  <c r="J3734" i="1"/>
  <c r="K3734" i="1" s="1"/>
  <c r="L3734" i="1" s="1"/>
  <c r="M3734" i="1" s="1"/>
  <c r="T3734" i="1"/>
  <c r="G3734" i="1"/>
  <c r="H3734" i="1" s="1"/>
  <c r="H3733" i="1"/>
  <c r="N3733" i="1" s="1"/>
  <c r="I3746" i="1"/>
  <c r="A3735" i="1"/>
  <c r="E3734" i="1"/>
  <c r="F3735" i="1" s="1"/>
  <c r="C3665" i="1"/>
  <c r="P3664" i="1"/>
  <c r="B3664" i="1" s="1"/>
  <c r="D3735" i="1" l="1"/>
  <c r="O3735" i="1"/>
  <c r="Q3735" i="1" s="1"/>
  <c r="I3747" i="1"/>
  <c r="E3735" i="1"/>
  <c r="F3736" i="1" s="1"/>
  <c r="A3736" i="1"/>
  <c r="G3735" i="1"/>
  <c r="C3666" i="1"/>
  <c r="P3665" i="1"/>
  <c r="N3734" i="1"/>
  <c r="T3735" i="1"/>
  <c r="J3735" i="1"/>
  <c r="K3735" i="1" s="1"/>
  <c r="L3735" i="1" s="1"/>
  <c r="M3735" i="1" s="1"/>
  <c r="S3735" i="1"/>
  <c r="R3734" i="1"/>
  <c r="D3736" i="1" l="1"/>
  <c r="O3736" i="1"/>
  <c r="Q3736" i="1" s="1"/>
  <c r="B3665" i="1"/>
  <c r="G3736" i="1"/>
  <c r="H3736" i="1" s="1"/>
  <c r="A3737" i="1"/>
  <c r="E3736" i="1"/>
  <c r="F3737" i="1" s="1"/>
  <c r="C3667" i="1"/>
  <c r="P3666" i="1"/>
  <c r="I3748" i="1"/>
  <c r="J3736" i="1"/>
  <c r="K3736" i="1" s="1"/>
  <c r="L3736" i="1" s="1"/>
  <c r="M3736" i="1" s="1"/>
  <c r="R3735" i="1"/>
  <c r="T3736" i="1"/>
  <c r="S3736" i="1"/>
  <c r="H3735" i="1"/>
  <c r="N3735" i="1" s="1"/>
  <c r="D3737" i="1" l="1"/>
  <c r="O3737" i="1"/>
  <c r="Q3737" i="1" s="1"/>
  <c r="B3666" i="1"/>
  <c r="N3736" i="1"/>
  <c r="S3737" i="1"/>
  <c r="J3737" i="1"/>
  <c r="K3737" i="1" s="1"/>
  <c r="L3737" i="1" s="1"/>
  <c r="M3737" i="1" s="1"/>
  <c r="T3737" i="1"/>
  <c r="R3736" i="1"/>
  <c r="E3737" i="1"/>
  <c r="F3738" i="1" s="1"/>
  <c r="A3738" i="1"/>
  <c r="G3737" i="1"/>
  <c r="I3749" i="1"/>
  <c r="C3668" i="1"/>
  <c r="P3667" i="1"/>
  <c r="D3738" i="1" l="1"/>
  <c r="O3738" i="1"/>
  <c r="Q3738" i="1" s="1"/>
  <c r="B3667" i="1"/>
  <c r="G3738" i="1"/>
  <c r="H3738" i="1" s="1"/>
  <c r="H3737" i="1"/>
  <c r="N3737" i="1" s="1"/>
  <c r="C3669" i="1"/>
  <c r="P3668" i="1"/>
  <c r="B3668" i="1" s="1"/>
  <c r="I3750" i="1"/>
  <c r="A3739" i="1"/>
  <c r="E3738" i="1"/>
  <c r="F3739" i="1" s="1"/>
  <c r="S3738" i="1"/>
  <c r="R3737" i="1"/>
  <c r="J3738" i="1"/>
  <c r="K3738" i="1" s="1"/>
  <c r="L3738" i="1" s="1"/>
  <c r="M3738" i="1" s="1"/>
  <c r="T3738" i="1"/>
  <c r="D3739" i="1" l="1"/>
  <c r="O3739" i="1"/>
  <c r="Q3739" i="1" s="1"/>
  <c r="N3738" i="1"/>
  <c r="E3739" i="1"/>
  <c r="F3740" i="1" s="1"/>
  <c r="A3740" i="1"/>
  <c r="C3670" i="1"/>
  <c r="P3669" i="1"/>
  <c r="B3669" i="1" s="1"/>
  <c r="T3739" i="1"/>
  <c r="J3739" i="1"/>
  <c r="K3739" i="1" s="1"/>
  <c r="L3739" i="1" s="1"/>
  <c r="M3739" i="1" s="1"/>
  <c r="S3739" i="1"/>
  <c r="R3738" i="1"/>
  <c r="G3739" i="1"/>
  <c r="I3751" i="1"/>
  <c r="D3740" i="1" l="1"/>
  <c r="O3740" i="1"/>
  <c r="Q3740" i="1" s="1"/>
  <c r="G3740" i="1"/>
  <c r="H3740" i="1" s="1"/>
  <c r="I3752" i="1"/>
  <c r="A3741" i="1"/>
  <c r="E3740" i="1"/>
  <c r="F3741" i="1" s="1"/>
  <c r="C3671" i="1"/>
  <c r="P3670" i="1"/>
  <c r="H3739" i="1"/>
  <c r="N3739" i="1" s="1"/>
  <c r="J3740" i="1"/>
  <c r="K3740" i="1" s="1"/>
  <c r="L3740" i="1" s="1"/>
  <c r="M3740" i="1" s="1"/>
  <c r="R3739" i="1"/>
  <c r="S3740" i="1"/>
  <c r="T3740" i="1"/>
  <c r="D3741" i="1" l="1"/>
  <c r="O3741" i="1"/>
  <c r="Q3741" i="1" s="1"/>
  <c r="B3670" i="1"/>
  <c r="G3741" i="1"/>
  <c r="H3741" i="1" s="1"/>
  <c r="N3740" i="1"/>
  <c r="T3741" i="1"/>
  <c r="S3741" i="1"/>
  <c r="R3740" i="1"/>
  <c r="J3741" i="1"/>
  <c r="K3741" i="1" s="1"/>
  <c r="L3741" i="1" s="1"/>
  <c r="M3741" i="1" s="1"/>
  <c r="C3672" i="1"/>
  <c r="P3671" i="1"/>
  <c r="E3741" i="1"/>
  <c r="F3742" i="1" s="1"/>
  <c r="A3742" i="1"/>
  <c r="I3753" i="1"/>
  <c r="D3742" i="1" l="1"/>
  <c r="E3742" i="1" s="1"/>
  <c r="F3743" i="1" s="1"/>
  <c r="O3742" i="1"/>
  <c r="Q3742" i="1" s="1"/>
  <c r="B3671" i="1"/>
  <c r="N3741" i="1"/>
  <c r="T3742" i="1"/>
  <c r="R3741" i="1"/>
  <c r="S3742" i="1"/>
  <c r="J3742" i="1"/>
  <c r="K3742" i="1" s="1"/>
  <c r="L3742" i="1" s="1"/>
  <c r="M3742" i="1" s="1"/>
  <c r="G3742" i="1"/>
  <c r="A3743" i="1"/>
  <c r="I3754" i="1"/>
  <c r="C3673" i="1"/>
  <c r="P3672" i="1"/>
  <c r="D3743" i="1" l="1"/>
  <c r="O3743" i="1"/>
  <c r="Q3743" i="1" s="1"/>
  <c r="B3672" i="1"/>
  <c r="E3743" i="1"/>
  <c r="F3744" i="1" s="1"/>
  <c r="A3744" i="1"/>
  <c r="G3743" i="1"/>
  <c r="C3674" i="1"/>
  <c r="P3673" i="1"/>
  <c r="I3755" i="1"/>
  <c r="H3742" i="1"/>
  <c r="N3742" i="1" s="1"/>
  <c r="R3742" i="1"/>
  <c r="T3743" i="1"/>
  <c r="J3743" i="1"/>
  <c r="K3743" i="1" s="1"/>
  <c r="L3743" i="1" s="1"/>
  <c r="M3743" i="1" s="1"/>
  <c r="S3743" i="1"/>
  <c r="D3744" i="1" l="1"/>
  <c r="O3744" i="1"/>
  <c r="Q3744" i="1" s="1"/>
  <c r="B3673" i="1"/>
  <c r="G3744" i="1"/>
  <c r="H3744" i="1" s="1"/>
  <c r="C3675" i="1"/>
  <c r="P3674" i="1"/>
  <c r="A3745" i="1"/>
  <c r="E3744" i="1"/>
  <c r="F3745" i="1" s="1"/>
  <c r="I3756" i="1"/>
  <c r="H3743" i="1"/>
  <c r="N3743" i="1" s="1"/>
  <c r="J3744" i="1"/>
  <c r="K3744" i="1" s="1"/>
  <c r="L3744" i="1" s="1"/>
  <c r="M3744" i="1" s="1"/>
  <c r="T3744" i="1"/>
  <c r="S3744" i="1"/>
  <c r="R3743" i="1"/>
  <c r="D3745" i="1" l="1"/>
  <c r="O3745" i="1"/>
  <c r="Q3745" i="1" s="1"/>
  <c r="B3674" i="1"/>
  <c r="N3744" i="1"/>
  <c r="E3745" i="1"/>
  <c r="F3746" i="1" s="1"/>
  <c r="A3746" i="1"/>
  <c r="C3676" i="1"/>
  <c r="P3675" i="1"/>
  <c r="B3675" i="1" s="1"/>
  <c r="R3744" i="1"/>
  <c r="J3745" i="1"/>
  <c r="K3745" i="1" s="1"/>
  <c r="L3745" i="1" s="1"/>
  <c r="M3745" i="1" s="1"/>
  <c r="T3745" i="1"/>
  <c r="S3745" i="1"/>
  <c r="I3757" i="1"/>
  <c r="G3745" i="1"/>
  <c r="D3746" i="1" l="1"/>
  <c r="O3746" i="1"/>
  <c r="Q3746" i="1" s="1"/>
  <c r="G3746" i="1"/>
  <c r="H3746" i="1" s="1"/>
  <c r="C3677" i="1"/>
  <c r="P3676" i="1"/>
  <c r="B3676" i="1" s="1"/>
  <c r="T3746" i="1"/>
  <c r="S3746" i="1"/>
  <c r="R3745" i="1"/>
  <c r="J3746" i="1"/>
  <c r="K3746" i="1" s="1"/>
  <c r="L3746" i="1" s="1"/>
  <c r="M3746" i="1" s="1"/>
  <c r="I3758" i="1"/>
  <c r="A3747" i="1"/>
  <c r="E3746" i="1"/>
  <c r="F3747" i="1" s="1"/>
  <c r="H3745" i="1"/>
  <c r="N3745" i="1" s="1"/>
  <c r="D3747" i="1" l="1"/>
  <c r="O3747" i="1"/>
  <c r="Q3747" i="1" s="1"/>
  <c r="N3746" i="1"/>
  <c r="R3746" i="1"/>
  <c r="T3747" i="1"/>
  <c r="S3747" i="1"/>
  <c r="J3747" i="1"/>
  <c r="K3747" i="1" s="1"/>
  <c r="L3747" i="1" s="1"/>
  <c r="M3747" i="1" s="1"/>
  <c r="G3747" i="1"/>
  <c r="H3747" i="1" s="1"/>
  <c r="A3748" i="1"/>
  <c r="E3747" i="1"/>
  <c r="F3748" i="1" s="1"/>
  <c r="I3759" i="1"/>
  <c r="C3678" i="1"/>
  <c r="P3677" i="1"/>
  <c r="D3748" i="1" l="1"/>
  <c r="O3748" i="1"/>
  <c r="Q3748" i="1" s="1"/>
  <c r="B3677" i="1"/>
  <c r="N3747" i="1"/>
  <c r="C3679" i="1"/>
  <c r="P3678" i="1"/>
  <c r="S3748" i="1"/>
  <c r="J3748" i="1"/>
  <c r="K3748" i="1" s="1"/>
  <c r="L3748" i="1" s="1"/>
  <c r="M3748" i="1" s="1"/>
  <c r="T3748" i="1"/>
  <c r="G3748" i="1"/>
  <c r="H3748" i="1" s="1"/>
  <c r="I3760" i="1"/>
  <c r="A3749" i="1"/>
  <c r="E3748" i="1"/>
  <c r="F3749" i="1" s="1"/>
  <c r="D3749" i="1" l="1"/>
  <c r="O3749" i="1"/>
  <c r="Q3749" i="1" s="1"/>
  <c r="B3678" i="1"/>
  <c r="N3748" i="1"/>
  <c r="C3680" i="1"/>
  <c r="P3679" i="1"/>
  <c r="R3748" i="1"/>
  <c r="J3749" i="1"/>
  <c r="K3749" i="1" s="1"/>
  <c r="L3749" i="1" s="1"/>
  <c r="M3749" i="1" s="1"/>
  <c r="S3749" i="1"/>
  <c r="T3749" i="1"/>
  <c r="I3761" i="1"/>
  <c r="E3749" i="1"/>
  <c r="F3750" i="1" s="1"/>
  <c r="A3750" i="1"/>
  <c r="G3749" i="1"/>
  <c r="D3750" i="1" l="1"/>
  <c r="O3750" i="1"/>
  <c r="Q3750" i="1" s="1"/>
  <c r="B3679" i="1"/>
  <c r="G3750" i="1"/>
  <c r="H3750" i="1" s="1"/>
  <c r="S3750" i="1"/>
  <c r="J3750" i="1"/>
  <c r="K3750" i="1" s="1"/>
  <c r="L3750" i="1" s="1"/>
  <c r="M3750" i="1" s="1"/>
  <c r="T3750" i="1"/>
  <c r="R3749" i="1"/>
  <c r="H3749" i="1"/>
  <c r="N3749" i="1" s="1"/>
  <c r="A3751" i="1"/>
  <c r="E3750" i="1"/>
  <c r="F3751" i="1" s="1"/>
  <c r="I3762" i="1"/>
  <c r="C3681" i="1"/>
  <c r="P3680" i="1"/>
  <c r="D3751" i="1" l="1"/>
  <c r="O3751" i="1"/>
  <c r="Q3751" i="1" s="1"/>
  <c r="B3680" i="1"/>
  <c r="N3750" i="1"/>
  <c r="R3750" i="1"/>
  <c r="J3751" i="1"/>
  <c r="K3751" i="1" s="1"/>
  <c r="L3751" i="1" s="1"/>
  <c r="M3751" i="1" s="1"/>
  <c r="S3751" i="1"/>
  <c r="T3751" i="1"/>
  <c r="E3751" i="1"/>
  <c r="F3752" i="1" s="1"/>
  <c r="A3752" i="1"/>
  <c r="C3682" i="1"/>
  <c r="P3681" i="1"/>
  <c r="I3763" i="1"/>
  <c r="G3751" i="1"/>
  <c r="H3751" i="1" s="1"/>
  <c r="D3752" i="1" l="1"/>
  <c r="O3752" i="1"/>
  <c r="Q3752" i="1" s="1"/>
  <c r="B3681" i="1"/>
  <c r="I3764" i="1"/>
  <c r="C3683" i="1"/>
  <c r="P3682" i="1"/>
  <c r="B3682" i="1" s="1"/>
  <c r="N3751" i="1"/>
  <c r="S3752" i="1"/>
  <c r="T3752" i="1"/>
  <c r="R3751" i="1"/>
  <c r="J3752" i="1"/>
  <c r="K3752" i="1" s="1"/>
  <c r="L3752" i="1" s="1"/>
  <c r="M3752" i="1" s="1"/>
  <c r="G3752" i="1"/>
  <c r="E3752" i="1"/>
  <c r="F3753" i="1" s="1"/>
  <c r="A3753" i="1"/>
  <c r="D3753" i="1" l="1"/>
  <c r="O3753" i="1"/>
  <c r="Q3753" i="1" s="1"/>
  <c r="T3753" i="1"/>
  <c r="R3752" i="1"/>
  <c r="S3753" i="1"/>
  <c r="J3753" i="1"/>
  <c r="K3753" i="1" s="1"/>
  <c r="L3753" i="1" s="1"/>
  <c r="M3753" i="1" s="1"/>
  <c r="G3753" i="1"/>
  <c r="H3753" i="1" s="1"/>
  <c r="C3684" i="1"/>
  <c r="P3683" i="1"/>
  <c r="B3683" i="1" s="1"/>
  <c r="A3754" i="1"/>
  <c r="E3753" i="1"/>
  <c r="F3754" i="1" s="1"/>
  <c r="I3765" i="1"/>
  <c r="H3752" i="1"/>
  <c r="N3752" i="1" s="1"/>
  <c r="D3754" i="1" l="1"/>
  <c r="O3754" i="1"/>
  <c r="Q3754" i="1" s="1"/>
  <c r="N3753" i="1"/>
  <c r="I3766" i="1"/>
  <c r="J3754" i="1"/>
  <c r="K3754" i="1" s="1"/>
  <c r="L3754" i="1" s="1"/>
  <c r="M3754" i="1" s="1"/>
  <c r="T3754" i="1"/>
  <c r="R3753" i="1"/>
  <c r="S3754" i="1"/>
  <c r="C3685" i="1"/>
  <c r="P3684" i="1"/>
  <c r="E3754" i="1"/>
  <c r="F3755" i="1" s="1"/>
  <c r="A3755" i="1"/>
  <c r="G3754" i="1"/>
  <c r="D3755" i="1" l="1"/>
  <c r="O3755" i="1"/>
  <c r="Q3755" i="1" s="1"/>
  <c r="R3685" i="1"/>
  <c r="B3684" i="1"/>
  <c r="G3755" i="1"/>
  <c r="H3755" i="1" s="1"/>
  <c r="J3755" i="1"/>
  <c r="K3755" i="1" s="1"/>
  <c r="L3755" i="1" s="1"/>
  <c r="M3755" i="1" s="1"/>
  <c r="S3755" i="1"/>
  <c r="R3754" i="1"/>
  <c r="T3755" i="1"/>
  <c r="H3754" i="1"/>
  <c r="N3754" i="1" s="1"/>
  <c r="E3755" i="1"/>
  <c r="F3756" i="1" s="1"/>
  <c r="A3756" i="1"/>
  <c r="I3767" i="1"/>
  <c r="P3685" i="1"/>
  <c r="D3756" i="1" l="1"/>
  <c r="O3756" i="1"/>
  <c r="Q3756" i="1" s="1"/>
  <c r="C3686" i="1"/>
  <c r="P3686" i="1" s="1"/>
  <c r="B3686" i="1" s="1"/>
  <c r="B3685" i="1"/>
  <c r="N3755" i="1"/>
  <c r="R3755" i="1"/>
  <c r="T3756" i="1"/>
  <c r="J3756" i="1"/>
  <c r="K3756" i="1" s="1"/>
  <c r="L3756" i="1" s="1"/>
  <c r="M3756" i="1" s="1"/>
  <c r="S3756" i="1"/>
  <c r="G3756" i="1"/>
  <c r="A3757" i="1"/>
  <c r="E3756" i="1"/>
  <c r="F3757" i="1" s="1"/>
  <c r="I3768" i="1"/>
  <c r="D3757" i="1" l="1"/>
  <c r="O3757" i="1"/>
  <c r="Q3757" i="1" s="1"/>
  <c r="C3687" i="1"/>
  <c r="P3687" i="1" s="1"/>
  <c r="S3757" i="1"/>
  <c r="J3757" i="1"/>
  <c r="K3757" i="1" s="1"/>
  <c r="L3757" i="1" s="1"/>
  <c r="M3757" i="1" s="1"/>
  <c r="T3757" i="1"/>
  <c r="R3756" i="1"/>
  <c r="I3769" i="1"/>
  <c r="A3758" i="1"/>
  <c r="E3757" i="1"/>
  <c r="F3758" i="1" s="1"/>
  <c r="G3757" i="1"/>
  <c r="H3757" i="1" s="1"/>
  <c r="H3756" i="1"/>
  <c r="N3756" i="1" s="1"/>
  <c r="D3758" i="1" l="1"/>
  <c r="E3758" i="1" s="1"/>
  <c r="F3759" i="1" s="1"/>
  <c r="O3758" i="1"/>
  <c r="Q3758" i="1" s="1"/>
  <c r="C3688" i="1"/>
  <c r="C3689" i="1" s="1"/>
  <c r="B3687" i="1"/>
  <c r="R3757" i="1"/>
  <c r="S3758" i="1"/>
  <c r="J3758" i="1"/>
  <c r="K3758" i="1" s="1"/>
  <c r="L3758" i="1" s="1"/>
  <c r="M3758" i="1" s="1"/>
  <c r="T3758" i="1"/>
  <c r="I3770" i="1"/>
  <c r="N3757" i="1"/>
  <c r="G3758" i="1"/>
  <c r="H3758" i="1" s="1"/>
  <c r="A3759" i="1"/>
  <c r="D3759" i="1" l="1"/>
  <c r="O3759" i="1"/>
  <c r="Q3759" i="1" s="1"/>
  <c r="P3688" i="1"/>
  <c r="B3688" i="1" s="1"/>
  <c r="N3758" i="1"/>
  <c r="E3759" i="1"/>
  <c r="F3760" i="1" s="1"/>
  <c r="A3760" i="1"/>
  <c r="G3759" i="1"/>
  <c r="C3690" i="1"/>
  <c r="P3689" i="1"/>
  <c r="B3689" i="1" s="1"/>
  <c r="T3759" i="1"/>
  <c r="S3759" i="1"/>
  <c r="J3759" i="1"/>
  <c r="K3759" i="1" s="1"/>
  <c r="L3759" i="1" s="1"/>
  <c r="M3759" i="1" s="1"/>
  <c r="R3758" i="1"/>
  <c r="I3771" i="1"/>
  <c r="D3760" i="1" l="1"/>
  <c r="O3760" i="1"/>
  <c r="Q3760" i="1" s="1"/>
  <c r="G3760" i="1"/>
  <c r="H3760" i="1" s="1"/>
  <c r="I3772" i="1"/>
  <c r="R3759" i="1"/>
  <c r="S3760" i="1"/>
  <c r="J3760" i="1"/>
  <c r="K3760" i="1" s="1"/>
  <c r="L3760" i="1" s="1"/>
  <c r="M3760" i="1" s="1"/>
  <c r="T3760" i="1"/>
  <c r="H3759" i="1"/>
  <c r="N3759" i="1" s="1"/>
  <c r="C3691" i="1"/>
  <c r="P3690" i="1"/>
  <c r="B3690" i="1" s="1"/>
  <c r="A3761" i="1"/>
  <c r="E3760" i="1"/>
  <c r="F3761" i="1" s="1"/>
  <c r="D3761" i="1" l="1"/>
  <c r="O3761" i="1"/>
  <c r="Q3761" i="1" s="1"/>
  <c r="G3761" i="1"/>
  <c r="H3761" i="1" s="1"/>
  <c r="N3760" i="1"/>
  <c r="I3773" i="1"/>
  <c r="S3761" i="1"/>
  <c r="T3761" i="1"/>
  <c r="R3760" i="1"/>
  <c r="J3761" i="1"/>
  <c r="K3761" i="1" s="1"/>
  <c r="L3761" i="1" s="1"/>
  <c r="M3761" i="1" s="1"/>
  <c r="E3761" i="1"/>
  <c r="F3762" i="1" s="1"/>
  <c r="A3762" i="1"/>
  <c r="C3692" i="1"/>
  <c r="P3691" i="1"/>
  <c r="D3762" i="1" l="1"/>
  <c r="O3762" i="1"/>
  <c r="Q3762" i="1" s="1"/>
  <c r="B3691" i="1"/>
  <c r="N3761" i="1"/>
  <c r="S3762" i="1"/>
  <c r="R3761" i="1"/>
  <c r="J3762" i="1"/>
  <c r="K3762" i="1" s="1"/>
  <c r="L3762" i="1" s="1"/>
  <c r="M3762" i="1" s="1"/>
  <c r="T3762" i="1"/>
  <c r="A3763" i="1"/>
  <c r="E3762" i="1"/>
  <c r="F3763" i="1" s="1"/>
  <c r="I3774" i="1"/>
  <c r="C3693" i="1"/>
  <c r="P3692" i="1"/>
  <c r="G3762" i="1"/>
  <c r="D3763" i="1" l="1"/>
  <c r="O3763" i="1"/>
  <c r="Q3763" i="1" s="1"/>
  <c r="B3692" i="1"/>
  <c r="G3763" i="1"/>
  <c r="H3763" i="1" s="1"/>
  <c r="E3763" i="1"/>
  <c r="F3764" i="1" s="1"/>
  <c r="A3764" i="1"/>
  <c r="I3775" i="1"/>
  <c r="C3694" i="1"/>
  <c r="P3693" i="1"/>
  <c r="T3763" i="1"/>
  <c r="S3763" i="1"/>
  <c r="J3763" i="1"/>
  <c r="K3763" i="1" s="1"/>
  <c r="L3763" i="1" s="1"/>
  <c r="M3763" i="1" s="1"/>
  <c r="R3762" i="1"/>
  <c r="H3762" i="1"/>
  <c r="N3762" i="1" s="1"/>
  <c r="D3764" i="1" l="1"/>
  <c r="O3764" i="1"/>
  <c r="Q3764" i="1" s="1"/>
  <c r="B3693" i="1"/>
  <c r="G3764" i="1"/>
  <c r="H3764" i="1" s="1"/>
  <c r="N3763" i="1"/>
  <c r="C3695" i="1"/>
  <c r="P3694" i="1"/>
  <c r="E3764" i="1"/>
  <c r="F3765" i="1" s="1"/>
  <c r="A3765" i="1"/>
  <c r="I3776" i="1"/>
  <c r="R3763" i="1"/>
  <c r="S3764" i="1"/>
  <c r="J3764" i="1"/>
  <c r="K3764" i="1" s="1"/>
  <c r="L3764" i="1" s="1"/>
  <c r="M3764" i="1" s="1"/>
  <c r="T3764" i="1"/>
  <c r="D3765" i="1" l="1"/>
  <c r="O3765" i="1"/>
  <c r="Q3765" i="1" s="1"/>
  <c r="B3694" i="1"/>
  <c r="G3765" i="1"/>
  <c r="H3765" i="1" s="1"/>
  <c r="E3765" i="1"/>
  <c r="F3766" i="1" s="1"/>
  <c r="A3766" i="1"/>
  <c r="C3696" i="1"/>
  <c r="P3695" i="1"/>
  <c r="I3777" i="1"/>
  <c r="N3764" i="1"/>
  <c r="S3765" i="1"/>
  <c r="T3765" i="1"/>
  <c r="J3765" i="1"/>
  <c r="K3765" i="1" s="1"/>
  <c r="L3765" i="1" s="1"/>
  <c r="M3765" i="1" s="1"/>
  <c r="R3764" i="1"/>
  <c r="D3766" i="1" l="1"/>
  <c r="O3766" i="1"/>
  <c r="Q3766" i="1" s="1"/>
  <c r="B3695" i="1"/>
  <c r="C3697" i="1"/>
  <c r="P3696" i="1"/>
  <c r="B3696" i="1" s="1"/>
  <c r="A3767" i="1"/>
  <c r="E3766" i="1"/>
  <c r="F3767" i="1" s="1"/>
  <c r="I3778" i="1"/>
  <c r="S3766" i="1"/>
  <c r="R3765" i="1"/>
  <c r="J3766" i="1"/>
  <c r="K3766" i="1" s="1"/>
  <c r="L3766" i="1" s="1"/>
  <c r="M3766" i="1" s="1"/>
  <c r="T3766" i="1"/>
  <c r="N3765" i="1"/>
  <c r="G3766" i="1"/>
  <c r="D3767" i="1" l="1"/>
  <c r="O3767" i="1"/>
  <c r="Q3767" i="1" s="1"/>
  <c r="G3767" i="1"/>
  <c r="H3767" i="1" s="1"/>
  <c r="E3767" i="1"/>
  <c r="F3768" i="1" s="1"/>
  <c r="A3768" i="1"/>
  <c r="I3779" i="1"/>
  <c r="T3767" i="1"/>
  <c r="S3767" i="1"/>
  <c r="R3766" i="1"/>
  <c r="J3767" i="1"/>
  <c r="K3767" i="1" s="1"/>
  <c r="L3767" i="1" s="1"/>
  <c r="M3767" i="1" s="1"/>
  <c r="C3698" i="1"/>
  <c r="P3697" i="1"/>
  <c r="B3697" i="1" s="1"/>
  <c r="H3766" i="1"/>
  <c r="N3766" i="1" s="1"/>
  <c r="D3768" i="1" l="1"/>
  <c r="O3768" i="1"/>
  <c r="Q3768" i="1" s="1"/>
  <c r="G3768" i="1"/>
  <c r="H3768" i="1" s="1"/>
  <c r="N3767" i="1"/>
  <c r="I3780" i="1"/>
  <c r="C3699" i="1"/>
  <c r="P3698" i="1"/>
  <c r="A3769" i="1"/>
  <c r="E3768" i="1"/>
  <c r="F3769" i="1" s="1"/>
  <c r="T3768" i="1"/>
  <c r="R3767" i="1"/>
  <c r="S3768" i="1"/>
  <c r="J3768" i="1"/>
  <c r="K3768" i="1" s="1"/>
  <c r="L3768" i="1" s="1"/>
  <c r="M3768" i="1" s="1"/>
  <c r="D3769" i="1" l="1"/>
  <c r="O3769" i="1"/>
  <c r="Q3769" i="1" s="1"/>
  <c r="B3698" i="1"/>
  <c r="N3768" i="1"/>
  <c r="I3781" i="1"/>
  <c r="C3700" i="1"/>
  <c r="P3699" i="1"/>
  <c r="S3769" i="1"/>
  <c r="T3769" i="1"/>
  <c r="J3769" i="1"/>
  <c r="K3769" i="1" s="1"/>
  <c r="L3769" i="1" s="1"/>
  <c r="M3769" i="1" s="1"/>
  <c r="R3768" i="1"/>
  <c r="A3770" i="1"/>
  <c r="E3769" i="1"/>
  <c r="F3770" i="1" s="1"/>
  <c r="G3769" i="1"/>
  <c r="D3770" i="1" l="1"/>
  <c r="O3770" i="1"/>
  <c r="Q3770" i="1" s="1"/>
  <c r="B3699" i="1"/>
  <c r="G3770" i="1"/>
  <c r="H3770" i="1" s="1"/>
  <c r="H3769" i="1"/>
  <c r="N3769" i="1" s="1"/>
  <c r="I3782" i="1"/>
  <c r="S3770" i="1"/>
  <c r="R3769" i="1"/>
  <c r="J3770" i="1"/>
  <c r="K3770" i="1" s="1"/>
  <c r="L3770" i="1" s="1"/>
  <c r="M3770" i="1" s="1"/>
  <c r="T3770" i="1"/>
  <c r="A3771" i="1"/>
  <c r="E3770" i="1"/>
  <c r="F3771" i="1" s="1"/>
  <c r="C3701" i="1"/>
  <c r="P3700" i="1"/>
  <c r="D3771" i="1" l="1"/>
  <c r="O3771" i="1"/>
  <c r="Q3771" i="1" s="1"/>
  <c r="B3700" i="1"/>
  <c r="N3770" i="1"/>
  <c r="T3771" i="1"/>
  <c r="S3771" i="1"/>
  <c r="R3770" i="1"/>
  <c r="J3771" i="1"/>
  <c r="K3771" i="1" s="1"/>
  <c r="L3771" i="1" s="1"/>
  <c r="M3771" i="1" s="1"/>
  <c r="G3771" i="1"/>
  <c r="H3771" i="1" s="1"/>
  <c r="C3702" i="1"/>
  <c r="P3701" i="1"/>
  <c r="I3783" i="1"/>
  <c r="E3771" i="1"/>
  <c r="F3772" i="1" s="1"/>
  <c r="A3772" i="1"/>
  <c r="D3772" i="1" l="1"/>
  <c r="O3772" i="1"/>
  <c r="Q3772" i="1" s="1"/>
  <c r="B3701" i="1"/>
  <c r="J3772" i="1"/>
  <c r="K3772" i="1" s="1"/>
  <c r="L3772" i="1" s="1"/>
  <c r="M3772" i="1" s="1"/>
  <c r="R3771" i="1"/>
  <c r="T3772" i="1"/>
  <c r="S3772" i="1"/>
  <c r="E3772" i="1"/>
  <c r="F3773" i="1" s="1"/>
  <c r="A3773" i="1"/>
  <c r="N3771" i="1"/>
  <c r="C3703" i="1"/>
  <c r="P3702" i="1"/>
  <c r="G3772" i="1"/>
  <c r="H3772" i="1" s="1"/>
  <c r="I3784" i="1"/>
  <c r="D3773" i="1" l="1"/>
  <c r="O3773" i="1"/>
  <c r="Q3773" i="1" s="1"/>
  <c r="B3702" i="1"/>
  <c r="G3773" i="1"/>
  <c r="H3773" i="1" s="1"/>
  <c r="I3785" i="1"/>
  <c r="C3704" i="1"/>
  <c r="P3703" i="1"/>
  <c r="B3703" i="1" s="1"/>
  <c r="E3773" i="1"/>
  <c r="F3774" i="1" s="1"/>
  <c r="A3774" i="1"/>
  <c r="N3772" i="1"/>
  <c r="S3773" i="1"/>
  <c r="T3773" i="1"/>
  <c r="R3772" i="1"/>
  <c r="J3773" i="1"/>
  <c r="K3773" i="1" s="1"/>
  <c r="L3773" i="1" s="1"/>
  <c r="M3773" i="1" s="1"/>
  <c r="D3774" i="1" l="1"/>
  <c r="O3774" i="1"/>
  <c r="Q3774" i="1" s="1"/>
  <c r="N3773" i="1"/>
  <c r="C3705" i="1"/>
  <c r="P3704" i="1"/>
  <c r="B3704" i="1" s="1"/>
  <c r="T3774" i="1"/>
  <c r="S3774" i="1"/>
  <c r="J3774" i="1"/>
  <c r="K3774" i="1" s="1"/>
  <c r="L3774" i="1" s="1"/>
  <c r="M3774" i="1" s="1"/>
  <c r="R3773" i="1"/>
  <c r="I3786" i="1"/>
  <c r="A3775" i="1"/>
  <c r="E3774" i="1"/>
  <c r="F3775" i="1" s="1"/>
  <c r="G3774" i="1"/>
  <c r="D3775" i="1" l="1"/>
  <c r="O3775" i="1"/>
  <c r="Q3775" i="1" s="1"/>
  <c r="G3775" i="1"/>
  <c r="H3775" i="1" s="1"/>
  <c r="A3776" i="1"/>
  <c r="E3775" i="1"/>
  <c r="F3776" i="1" s="1"/>
  <c r="C3706" i="1"/>
  <c r="P3705" i="1"/>
  <c r="R3774" i="1"/>
  <c r="J3775" i="1"/>
  <c r="K3775" i="1" s="1"/>
  <c r="L3775" i="1" s="1"/>
  <c r="M3775" i="1" s="1"/>
  <c r="T3775" i="1"/>
  <c r="S3775" i="1"/>
  <c r="I3787" i="1"/>
  <c r="H3774" i="1"/>
  <c r="N3774" i="1" s="1"/>
  <c r="D3776" i="1" l="1"/>
  <c r="O3776" i="1"/>
  <c r="Q3776" i="1" s="1"/>
  <c r="B3705" i="1"/>
  <c r="G3776" i="1"/>
  <c r="H3776" i="1" s="1"/>
  <c r="N3775" i="1"/>
  <c r="J3776" i="1"/>
  <c r="K3776" i="1" s="1"/>
  <c r="L3776" i="1" s="1"/>
  <c r="M3776" i="1" s="1"/>
  <c r="S3776" i="1"/>
  <c r="R3775" i="1"/>
  <c r="T3776" i="1"/>
  <c r="I3788" i="1"/>
  <c r="C3707" i="1"/>
  <c r="P3706" i="1"/>
  <c r="A3777" i="1"/>
  <c r="E3776" i="1"/>
  <c r="F3777" i="1" s="1"/>
  <c r="D3777" i="1" l="1"/>
  <c r="O3777" i="1"/>
  <c r="Q3777" i="1" s="1"/>
  <c r="B3706" i="1"/>
  <c r="G3777" i="1"/>
  <c r="H3777" i="1" s="1"/>
  <c r="N3776" i="1"/>
  <c r="R3776" i="1"/>
  <c r="S3777" i="1"/>
  <c r="T3777" i="1"/>
  <c r="J3777" i="1"/>
  <c r="K3777" i="1" s="1"/>
  <c r="L3777" i="1" s="1"/>
  <c r="M3777" i="1" s="1"/>
  <c r="C3708" i="1"/>
  <c r="P3707" i="1"/>
  <c r="I3789" i="1"/>
  <c r="E3777" i="1"/>
  <c r="F3778" i="1" s="1"/>
  <c r="A3778" i="1"/>
  <c r="D3778" i="1" l="1"/>
  <c r="E3778" i="1" s="1"/>
  <c r="F3779" i="1" s="1"/>
  <c r="O3778" i="1"/>
  <c r="Q3778" i="1" s="1"/>
  <c r="B3707" i="1"/>
  <c r="N3777" i="1"/>
  <c r="S3778" i="1"/>
  <c r="T3778" i="1"/>
  <c r="J3778" i="1"/>
  <c r="K3778" i="1" s="1"/>
  <c r="L3778" i="1" s="1"/>
  <c r="M3778" i="1" s="1"/>
  <c r="G3778" i="1"/>
  <c r="H3778" i="1" s="1"/>
  <c r="A3779" i="1"/>
  <c r="C3709" i="1"/>
  <c r="P3708" i="1"/>
  <c r="I3790" i="1"/>
  <c r="D3779" i="1" l="1"/>
  <c r="O3779" i="1"/>
  <c r="Q3779" i="1" s="1"/>
  <c r="B3708" i="1"/>
  <c r="N3778" i="1"/>
  <c r="C3710" i="1"/>
  <c r="P3709" i="1"/>
  <c r="B3709" i="1" s="1"/>
  <c r="I3791" i="1"/>
  <c r="E3779" i="1"/>
  <c r="F3780" i="1" s="1"/>
  <c r="A3780" i="1"/>
  <c r="G3779" i="1"/>
  <c r="R3778" i="1"/>
  <c r="S3779" i="1"/>
  <c r="J3779" i="1"/>
  <c r="K3779" i="1" s="1"/>
  <c r="L3779" i="1" s="1"/>
  <c r="M3779" i="1" s="1"/>
  <c r="T3779" i="1"/>
  <c r="D3780" i="1" l="1"/>
  <c r="E3780" i="1" s="1"/>
  <c r="F3781" i="1" s="1"/>
  <c r="O3780" i="1"/>
  <c r="Q3780" i="1" s="1"/>
  <c r="T3780" i="1"/>
  <c r="R3779" i="1"/>
  <c r="S3780" i="1"/>
  <c r="J3780" i="1"/>
  <c r="K3780" i="1" s="1"/>
  <c r="L3780" i="1" s="1"/>
  <c r="M3780" i="1" s="1"/>
  <c r="C3711" i="1"/>
  <c r="P3710" i="1"/>
  <c r="B3710" i="1" s="1"/>
  <c r="G3780" i="1"/>
  <c r="H3779" i="1"/>
  <c r="N3779" i="1" s="1"/>
  <c r="A3781" i="1"/>
  <c r="I3792" i="1"/>
  <c r="D3781" i="1" l="1"/>
  <c r="O3781" i="1"/>
  <c r="Q3781" i="1" s="1"/>
  <c r="G3781" i="1"/>
  <c r="H3781" i="1" s="1"/>
  <c r="I3793" i="1"/>
  <c r="R3780" i="1"/>
  <c r="S3781" i="1"/>
  <c r="J3781" i="1"/>
  <c r="K3781" i="1" s="1"/>
  <c r="L3781" i="1" s="1"/>
  <c r="M3781" i="1" s="1"/>
  <c r="T3781" i="1"/>
  <c r="C3712" i="1"/>
  <c r="P3711" i="1"/>
  <c r="B3711" i="1" s="1"/>
  <c r="E3781" i="1"/>
  <c r="F3782" i="1" s="1"/>
  <c r="A3782" i="1"/>
  <c r="H3780" i="1"/>
  <c r="N3780" i="1" s="1"/>
  <c r="D3782" i="1" l="1"/>
  <c r="O3782" i="1"/>
  <c r="Q3782" i="1" s="1"/>
  <c r="I3794" i="1"/>
  <c r="S3782" i="1"/>
  <c r="R3781" i="1"/>
  <c r="J3782" i="1"/>
  <c r="K3782" i="1" s="1"/>
  <c r="L3782" i="1" s="1"/>
  <c r="M3782" i="1" s="1"/>
  <c r="T3782" i="1"/>
  <c r="E3782" i="1"/>
  <c r="F3783" i="1" s="1"/>
  <c r="A3783" i="1"/>
  <c r="N3781" i="1"/>
  <c r="C3713" i="1"/>
  <c r="P3712" i="1"/>
  <c r="G3782" i="1"/>
  <c r="D3783" i="1" l="1"/>
  <c r="O3783" i="1"/>
  <c r="Q3783" i="1" s="1"/>
  <c r="B3712" i="1"/>
  <c r="G3783" i="1"/>
  <c r="H3783" i="1" s="1"/>
  <c r="R3782" i="1"/>
  <c r="T3783" i="1"/>
  <c r="S3783" i="1"/>
  <c r="J3783" i="1"/>
  <c r="K3783" i="1" s="1"/>
  <c r="L3783" i="1" s="1"/>
  <c r="M3783" i="1" s="1"/>
  <c r="C3714" i="1"/>
  <c r="P3713" i="1"/>
  <c r="I3795" i="1"/>
  <c r="H3782" i="1"/>
  <c r="N3782" i="1" s="1"/>
  <c r="E3783" i="1"/>
  <c r="F3784" i="1" s="1"/>
  <c r="A3784" i="1"/>
  <c r="D3784" i="1" l="1"/>
  <c r="O3784" i="1"/>
  <c r="Q3784" i="1" s="1"/>
  <c r="B3713" i="1"/>
  <c r="N3783" i="1"/>
  <c r="E3784" i="1"/>
  <c r="F3785" i="1" s="1"/>
  <c r="A3785" i="1"/>
  <c r="T3784" i="1"/>
  <c r="S3784" i="1"/>
  <c r="R3783" i="1"/>
  <c r="J3784" i="1"/>
  <c r="K3784" i="1" s="1"/>
  <c r="L3784" i="1" s="1"/>
  <c r="M3784" i="1" s="1"/>
  <c r="G3784" i="1"/>
  <c r="G3785" i="1" s="1"/>
  <c r="C3715" i="1"/>
  <c r="P3714" i="1"/>
  <c r="I3796" i="1"/>
  <c r="D3785" i="1" l="1"/>
  <c r="O3785" i="1"/>
  <c r="Q3785" i="1" s="1"/>
  <c r="H3785" i="1"/>
  <c r="B3714" i="1"/>
  <c r="H3784" i="1"/>
  <c r="N3784" i="1" s="1"/>
  <c r="T3785" i="1"/>
  <c r="R3784" i="1"/>
  <c r="J3785" i="1"/>
  <c r="K3785" i="1" s="1"/>
  <c r="L3785" i="1" s="1"/>
  <c r="M3785" i="1" s="1"/>
  <c r="S3785" i="1"/>
  <c r="I3797" i="1"/>
  <c r="C3716" i="1"/>
  <c r="P3715" i="1"/>
  <c r="B3715" i="1" s="1"/>
  <c r="A3786" i="1"/>
  <c r="E3785" i="1"/>
  <c r="F3786" i="1" s="1"/>
  <c r="D3786" i="1" l="1"/>
  <c r="O3786" i="1"/>
  <c r="Q3786" i="1" s="1"/>
  <c r="N3785" i="1"/>
  <c r="R3716" i="1"/>
  <c r="E3786" i="1"/>
  <c r="F3787" i="1" s="1"/>
  <c r="A3787" i="1"/>
  <c r="I3798" i="1"/>
  <c r="P3716" i="1"/>
  <c r="S3786" i="1"/>
  <c r="T3786" i="1"/>
  <c r="J3786" i="1"/>
  <c r="K3786" i="1" s="1"/>
  <c r="L3786" i="1" s="1"/>
  <c r="M3786" i="1" s="1"/>
  <c r="R3785" i="1"/>
  <c r="G3786" i="1"/>
  <c r="H3786" i="1" s="1"/>
  <c r="D3787" i="1" l="1"/>
  <c r="O3787" i="1"/>
  <c r="Q3787" i="1" s="1"/>
  <c r="C3717" i="1"/>
  <c r="P3717" i="1" s="1"/>
  <c r="B3717" i="1" s="1"/>
  <c r="B3716" i="1"/>
  <c r="I3799" i="1"/>
  <c r="S3787" i="1"/>
  <c r="R3786" i="1"/>
  <c r="J3787" i="1"/>
  <c r="K3787" i="1" s="1"/>
  <c r="L3787" i="1" s="1"/>
  <c r="M3787" i="1" s="1"/>
  <c r="T3787" i="1"/>
  <c r="N3786" i="1"/>
  <c r="G3787" i="1"/>
  <c r="A3788" i="1"/>
  <c r="E3787" i="1"/>
  <c r="F3788" i="1" s="1"/>
  <c r="D3788" i="1" l="1"/>
  <c r="O3788" i="1"/>
  <c r="Q3788" i="1" s="1"/>
  <c r="C3718" i="1"/>
  <c r="C3719" i="1" s="1"/>
  <c r="E3788" i="1"/>
  <c r="F3789" i="1" s="1"/>
  <c r="A3789" i="1"/>
  <c r="G3788" i="1"/>
  <c r="T3788" i="1"/>
  <c r="S3788" i="1"/>
  <c r="R3787" i="1"/>
  <c r="J3788" i="1"/>
  <c r="K3788" i="1" s="1"/>
  <c r="L3788" i="1" s="1"/>
  <c r="M3788" i="1" s="1"/>
  <c r="I3800" i="1"/>
  <c r="H3787" i="1"/>
  <c r="N3787" i="1" s="1"/>
  <c r="D3789" i="1" l="1"/>
  <c r="O3789" i="1"/>
  <c r="Q3789" i="1" s="1"/>
  <c r="P3718" i="1"/>
  <c r="B3718" i="1" s="1"/>
  <c r="G3789" i="1"/>
  <c r="H3789" i="1" s="1"/>
  <c r="I3801" i="1"/>
  <c r="C3720" i="1"/>
  <c r="P3719" i="1"/>
  <c r="A3790" i="1"/>
  <c r="E3789" i="1"/>
  <c r="F3790" i="1" s="1"/>
  <c r="J3789" i="1"/>
  <c r="K3789" i="1" s="1"/>
  <c r="L3789" i="1" s="1"/>
  <c r="M3789" i="1" s="1"/>
  <c r="S3789" i="1"/>
  <c r="R3788" i="1"/>
  <c r="T3789" i="1"/>
  <c r="H3788" i="1"/>
  <c r="N3788" i="1" s="1"/>
  <c r="D3790" i="1" l="1"/>
  <c r="O3790" i="1"/>
  <c r="Q3790" i="1" s="1"/>
  <c r="B3719" i="1"/>
  <c r="N3789" i="1"/>
  <c r="R3789" i="1"/>
  <c r="S3790" i="1"/>
  <c r="T3790" i="1"/>
  <c r="J3790" i="1"/>
  <c r="K3790" i="1" s="1"/>
  <c r="L3790" i="1" s="1"/>
  <c r="M3790" i="1" s="1"/>
  <c r="C3721" i="1"/>
  <c r="P3720" i="1"/>
  <c r="G3790" i="1"/>
  <c r="H3790" i="1" s="1"/>
  <c r="E3790" i="1"/>
  <c r="F3791" i="1" s="1"/>
  <c r="A3791" i="1"/>
  <c r="I3802" i="1"/>
  <c r="D3791" i="1" l="1"/>
  <c r="E3791" i="1" s="1"/>
  <c r="F3792" i="1" s="1"/>
  <c r="O3791" i="1"/>
  <c r="Q3791" i="1" s="1"/>
  <c r="B3720" i="1"/>
  <c r="A3792" i="1"/>
  <c r="I3803" i="1"/>
  <c r="T3791" i="1"/>
  <c r="S3791" i="1"/>
  <c r="R3790" i="1"/>
  <c r="J3791" i="1"/>
  <c r="K3791" i="1" s="1"/>
  <c r="L3791" i="1" s="1"/>
  <c r="M3791" i="1" s="1"/>
  <c r="N3790" i="1"/>
  <c r="C3722" i="1"/>
  <c r="P3721" i="1"/>
  <c r="G3791" i="1"/>
  <c r="D3792" i="1" l="1"/>
  <c r="O3792" i="1"/>
  <c r="Q3792" i="1" s="1"/>
  <c r="B3721" i="1"/>
  <c r="G3792" i="1"/>
  <c r="H3792" i="1" s="1"/>
  <c r="R3791" i="1"/>
  <c r="J3792" i="1"/>
  <c r="K3792" i="1" s="1"/>
  <c r="L3792" i="1" s="1"/>
  <c r="M3792" i="1" s="1"/>
  <c r="T3792" i="1"/>
  <c r="S3792" i="1"/>
  <c r="H3791" i="1"/>
  <c r="N3791" i="1" s="1"/>
  <c r="I3804" i="1"/>
  <c r="C3723" i="1"/>
  <c r="P3722" i="1"/>
  <c r="E3792" i="1"/>
  <c r="F3793" i="1" s="1"/>
  <c r="A3793" i="1"/>
  <c r="D3793" i="1" l="1"/>
  <c r="O3793" i="1"/>
  <c r="Q3793" i="1" s="1"/>
  <c r="B3722" i="1"/>
  <c r="N3792" i="1"/>
  <c r="A3794" i="1"/>
  <c r="E3793" i="1"/>
  <c r="F3794" i="1" s="1"/>
  <c r="I3805" i="1"/>
  <c r="C3724" i="1"/>
  <c r="P3723" i="1"/>
  <c r="T3793" i="1"/>
  <c r="J3793" i="1"/>
  <c r="K3793" i="1" s="1"/>
  <c r="L3793" i="1" s="1"/>
  <c r="M3793" i="1" s="1"/>
  <c r="S3793" i="1"/>
  <c r="R3792" i="1"/>
  <c r="G3793" i="1"/>
  <c r="D3794" i="1" l="1"/>
  <c r="O3794" i="1"/>
  <c r="Q3794" i="1" s="1"/>
  <c r="B3723" i="1"/>
  <c r="G3794" i="1"/>
  <c r="H3794" i="1" s="1"/>
  <c r="C3725" i="1"/>
  <c r="P3724" i="1"/>
  <c r="B3724" i="1" s="1"/>
  <c r="H3793" i="1"/>
  <c r="N3793" i="1" s="1"/>
  <c r="I3806" i="1"/>
  <c r="R3793" i="1"/>
  <c r="S3794" i="1"/>
  <c r="T3794" i="1"/>
  <c r="J3794" i="1"/>
  <c r="K3794" i="1" s="1"/>
  <c r="L3794" i="1" s="1"/>
  <c r="M3794" i="1" s="1"/>
  <c r="E3794" i="1"/>
  <c r="F3795" i="1" s="1"/>
  <c r="A3795" i="1"/>
  <c r="D3795" i="1" l="1"/>
  <c r="O3795" i="1"/>
  <c r="Q3795" i="1" s="1"/>
  <c r="N3794" i="1"/>
  <c r="J3795" i="1"/>
  <c r="K3795" i="1" s="1"/>
  <c r="L3795" i="1" s="1"/>
  <c r="M3795" i="1" s="1"/>
  <c r="T3795" i="1"/>
  <c r="S3795" i="1"/>
  <c r="R3794" i="1"/>
  <c r="E3795" i="1"/>
  <c r="F3796" i="1" s="1"/>
  <c r="A3796" i="1"/>
  <c r="G3795" i="1"/>
  <c r="I3807" i="1"/>
  <c r="C3726" i="1"/>
  <c r="P3725" i="1"/>
  <c r="B3725" i="1" s="1"/>
  <c r="D3796" i="1" l="1"/>
  <c r="O3796" i="1"/>
  <c r="Q3796" i="1" s="1"/>
  <c r="G3796" i="1"/>
  <c r="H3796" i="1" s="1"/>
  <c r="I3808" i="1"/>
  <c r="R3795" i="1"/>
  <c r="J3796" i="1"/>
  <c r="K3796" i="1" s="1"/>
  <c r="L3796" i="1" s="1"/>
  <c r="M3796" i="1" s="1"/>
  <c r="T3796" i="1"/>
  <c r="S3796" i="1"/>
  <c r="C3727" i="1"/>
  <c r="P3726" i="1"/>
  <c r="H3795" i="1"/>
  <c r="N3795" i="1" s="1"/>
  <c r="E3796" i="1"/>
  <c r="F3797" i="1" s="1"/>
  <c r="A3797" i="1"/>
  <c r="D3797" i="1" l="1"/>
  <c r="O3797" i="1"/>
  <c r="Q3797" i="1" s="1"/>
  <c r="B3726" i="1"/>
  <c r="G3797" i="1"/>
  <c r="H3797" i="1" s="1"/>
  <c r="N3796" i="1"/>
  <c r="I3809" i="1"/>
  <c r="A3798" i="1"/>
  <c r="E3797" i="1"/>
  <c r="F3798" i="1" s="1"/>
  <c r="J3797" i="1"/>
  <c r="K3797" i="1" s="1"/>
  <c r="L3797" i="1" s="1"/>
  <c r="M3797" i="1" s="1"/>
  <c r="S3797" i="1"/>
  <c r="T3797" i="1"/>
  <c r="R3796" i="1"/>
  <c r="C3728" i="1"/>
  <c r="P3727" i="1"/>
  <c r="D3798" i="1" l="1"/>
  <c r="O3798" i="1"/>
  <c r="Q3798" i="1" s="1"/>
  <c r="B3727" i="1"/>
  <c r="C3729" i="1"/>
  <c r="P3728" i="1"/>
  <c r="E3798" i="1"/>
  <c r="F3799" i="1" s="1"/>
  <c r="A3799" i="1"/>
  <c r="N3797" i="1"/>
  <c r="R3797" i="1"/>
  <c r="J3798" i="1"/>
  <c r="K3798" i="1" s="1"/>
  <c r="L3798" i="1" s="1"/>
  <c r="M3798" i="1" s="1"/>
  <c r="T3798" i="1"/>
  <c r="S3798" i="1"/>
  <c r="I3810" i="1"/>
  <c r="G3798" i="1"/>
  <c r="D3799" i="1" l="1"/>
  <c r="O3799" i="1"/>
  <c r="Q3799" i="1" s="1"/>
  <c r="B3728" i="1"/>
  <c r="G3799" i="1"/>
  <c r="H3799" i="1" s="1"/>
  <c r="A3800" i="1"/>
  <c r="E3799" i="1"/>
  <c r="F3800" i="1" s="1"/>
  <c r="I3811" i="1"/>
  <c r="H3798" i="1"/>
  <c r="N3798" i="1" s="1"/>
  <c r="T3799" i="1"/>
  <c r="S3799" i="1"/>
  <c r="J3799" i="1"/>
  <c r="K3799" i="1" s="1"/>
  <c r="L3799" i="1" s="1"/>
  <c r="M3799" i="1" s="1"/>
  <c r="R3798" i="1"/>
  <c r="C3730" i="1"/>
  <c r="P3729" i="1"/>
  <c r="D3800" i="1" l="1"/>
  <c r="O3800" i="1"/>
  <c r="Q3800" i="1" s="1"/>
  <c r="B3729" i="1"/>
  <c r="G3800" i="1"/>
  <c r="H3800" i="1" s="1"/>
  <c r="N3799" i="1"/>
  <c r="C3731" i="1"/>
  <c r="P3730" i="1"/>
  <c r="I3812" i="1"/>
  <c r="R3799" i="1"/>
  <c r="T3800" i="1"/>
  <c r="S3800" i="1"/>
  <c r="J3800" i="1"/>
  <c r="K3800" i="1" s="1"/>
  <c r="L3800" i="1" s="1"/>
  <c r="M3800" i="1" s="1"/>
  <c r="E3800" i="1"/>
  <c r="F3801" i="1" s="1"/>
  <c r="A3801" i="1"/>
  <c r="D3801" i="1" l="1"/>
  <c r="O3801" i="1"/>
  <c r="Q3801" i="1" s="1"/>
  <c r="B3730" i="1"/>
  <c r="N3800" i="1"/>
  <c r="C3732" i="1"/>
  <c r="P3731" i="1"/>
  <c r="B3731" i="1" s="1"/>
  <c r="T3801" i="1"/>
  <c r="S3801" i="1"/>
  <c r="R3800" i="1"/>
  <c r="J3801" i="1"/>
  <c r="K3801" i="1" s="1"/>
  <c r="L3801" i="1" s="1"/>
  <c r="M3801" i="1" s="1"/>
  <c r="A3802" i="1"/>
  <c r="E3801" i="1"/>
  <c r="F3802" i="1" s="1"/>
  <c r="I3813" i="1"/>
  <c r="G3801" i="1"/>
  <c r="D3802" i="1" l="1"/>
  <c r="E3802" i="1" s="1"/>
  <c r="F3803" i="1" s="1"/>
  <c r="O3802" i="1"/>
  <c r="Q3802" i="1" s="1"/>
  <c r="I3814" i="1"/>
  <c r="C3733" i="1"/>
  <c r="P3732" i="1"/>
  <c r="B3732" i="1" s="1"/>
  <c r="G3802" i="1"/>
  <c r="R3801" i="1"/>
  <c r="J3802" i="1"/>
  <c r="K3802" i="1" s="1"/>
  <c r="L3802" i="1" s="1"/>
  <c r="M3802" i="1" s="1"/>
  <c r="S3802" i="1"/>
  <c r="T3802" i="1"/>
  <c r="A3803" i="1"/>
  <c r="H3801" i="1"/>
  <c r="N3801" i="1" s="1"/>
  <c r="D3803" i="1" l="1"/>
  <c r="E3803" i="1" s="1"/>
  <c r="F3804" i="1" s="1"/>
  <c r="H3804" i="1" s="1"/>
  <c r="O3803" i="1"/>
  <c r="Q3803" i="1" s="1"/>
  <c r="A3804" i="1"/>
  <c r="C3734" i="1"/>
  <c r="P3733" i="1"/>
  <c r="G3803" i="1"/>
  <c r="G3804" i="1" s="1"/>
  <c r="I3815" i="1"/>
  <c r="S3803" i="1"/>
  <c r="T3803" i="1"/>
  <c r="J3803" i="1"/>
  <c r="K3803" i="1" s="1"/>
  <c r="L3803" i="1" s="1"/>
  <c r="M3803" i="1" s="1"/>
  <c r="R3802" i="1"/>
  <c r="H3802" i="1"/>
  <c r="N3802" i="1" s="1"/>
  <c r="D3804" i="1" l="1"/>
  <c r="O3804" i="1"/>
  <c r="Q3804" i="1" s="1"/>
  <c r="B3733" i="1"/>
  <c r="H3803" i="1"/>
  <c r="N3803" i="1" s="1"/>
  <c r="I3816" i="1"/>
  <c r="A3805" i="1"/>
  <c r="E3804" i="1"/>
  <c r="F3805" i="1" s="1"/>
  <c r="C3735" i="1"/>
  <c r="P3734" i="1"/>
  <c r="J3804" i="1"/>
  <c r="K3804" i="1" s="1"/>
  <c r="L3804" i="1" s="1"/>
  <c r="M3804" i="1" s="1"/>
  <c r="N3804" i="1" s="1"/>
  <c r="R3803" i="1"/>
  <c r="T3804" i="1"/>
  <c r="S3804" i="1"/>
  <c r="D3805" i="1" l="1"/>
  <c r="O3805" i="1"/>
  <c r="Q3805" i="1" s="1"/>
  <c r="B3734" i="1"/>
  <c r="T3805" i="1"/>
  <c r="J3805" i="1"/>
  <c r="K3805" i="1" s="1"/>
  <c r="L3805" i="1" s="1"/>
  <c r="M3805" i="1" s="1"/>
  <c r="R3804" i="1"/>
  <c r="S3805" i="1"/>
  <c r="C3736" i="1"/>
  <c r="P3735" i="1"/>
  <c r="I3817" i="1"/>
  <c r="G3805" i="1"/>
  <c r="E3805" i="1"/>
  <c r="F3806" i="1" s="1"/>
  <c r="A3806" i="1"/>
  <c r="D3806" i="1" l="1"/>
  <c r="O3806" i="1"/>
  <c r="Q3806" i="1" s="1"/>
  <c r="B3735" i="1"/>
  <c r="J3806" i="1"/>
  <c r="K3806" i="1" s="1"/>
  <c r="L3806" i="1" s="1"/>
  <c r="M3806" i="1" s="1"/>
  <c r="S3806" i="1"/>
  <c r="R3805" i="1"/>
  <c r="T3806" i="1"/>
  <c r="I3818" i="1"/>
  <c r="E3806" i="1"/>
  <c r="F3807" i="1" s="1"/>
  <c r="A3807" i="1"/>
  <c r="G3806" i="1"/>
  <c r="H3805" i="1"/>
  <c r="N3805" i="1" s="1"/>
  <c r="C3737" i="1"/>
  <c r="P3736" i="1"/>
  <c r="D3807" i="1" l="1"/>
  <c r="O3807" i="1"/>
  <c r="Q3807" i="1" s="1"/>
  <c r="B3736" i="1"/>
  <c r="G3807" i="1"/>
  <c r="H3807" i="1" s="1"/>
  <c r="H3806" i="1"/>
  <c r="N3806" i="1" s="1"/>
  <c r="S3807" i="1"/>
  <c r="T3807" i="1"/>
  <c r="J3807" i="1"/>
  <c r="K3807" i="1" s="1"/>
  <c r="L3807" i="1" s="1"/>
  <c r="M3807" i="1" s="1"/>
  <c r="R3806" i="1"/>
  <c r="C3738" i="1"/>
  <c r="P3737" i="1"/>
  <c r="E3807" i="1"/>
  <c r="F3808" i="1" s="1"/>
  <c r="A3808" i="1"/>
  <c r="I3819" i="1"/>
  <c r="D3808" i="1" l="1"/>
  <c r="E3808" i="1" s="1"/>
  <c r="F3809" i="1" s="1"/>
  <c r="O3808" i="1"/>
  <c r="Q3808" i="1" s="1"/>
  <c r="B3737" i="1"/>
  <c r="I3820" i="1"/>
  <c r="A3809" i="1"/>
  <c r="C3739" i="1"/>
  <c r="P3738" i="1"/>
  <c r="B3738" i="1" s="1"/>
  <c r="N3807" i="1"/>
  <c r="J3808" i="1"/>
  <c r="K3808" i="1" s="1"/>
  <c r="L3808" i="1" s="1"/>
  <c r="M3808" i="1" s="1"/>
  <c r="T3808" i="1"/>
  <c r="S3808" i="1"/>
  <c r="G3808" i="1"/>
  <c r="D3809" i="1" l="1"/>
  <c r="O3809" i="1"/>
  <c r="Q3809" i="1" s="1"/>
  <c r="G3809" i="1"/>
  <c r="H3809" i="1" s="1"/>
  <c r="C3740" i="1"/>
  <c r="P3739" i="1"/>
  <c r="B3739" i="1" s="1"/>
  <c r="H3808" i="1"/>
  <c r="N3808" i="1" s="1"/>
  <c r="T3809" i="1"/>
  <c r="S3809" i="1"/>
  <c r="R3808" i="1"/>
  <c r="J3809" i="1"/>
  <c r="K3809" i="1" s="1"/>
  <c r="L3809" i="1" s="1"/>
  <c r="M3809" i="1" s="1"/>
  <c r="I3821" i="1"/>
  <c r="E3809" i="1"/>
  <c r="F3810" i="1" s="1"/>
  <c r="A3810" i="1"/>
  <c r="D3810" i="1" l="1"/>
  <c r="O3810" i="1"/>
  <c r="Q3810" i="1" s="1"/>
  <c r="N3809" i="1"/>
  <c r="I3822" i="1"/>
  <c r="C3741" i="1"/>
  <c r="P3740" i="1"/>
  <c r="A3811" i="1"/>
  <c r="E3810" i="1"/>
  <c r="F3811" i="1" s="1"/>
  <c r="T3810" i="1"/>
  <c r="R3809" i="1"/>
  <c r="S3810" i="1"/>
  <c r="J3810" i="1"/>
  <c r="K3810" i="1" s="1"/>
  <c r="L3810" i="1" s="1"/>
  <c r="M3810" i="1" s="1"/>
  <c r="G3810" i="1"/>
  <c r="D3811" i="1" l="1"/>
  <c r="O3811" i="1"/>
  <c r="Q3811" i="1" s="1"/>
  <c r="B3740" i="1"/>
  <c r="G3811" i="1"/>
  <c r="H3811" i="1" s="1"/>
  <c r="E3811" i="1"/>
  <c r="F3812" i="1" s="1"/>
  <c r="A3812" i="1"/>
  <c r="H3810" i="1"/>
  <c r="N3810" i="1" s="1"/>
  <c r="S3811" i="1"/>
  <c r="T3811" i="1"/>
  <c r="J3811" i="1"/>
  <c r="K3811" i="1" s="1"/>
  <c r="L3811" i="1" s="1"/>
  <c r="M3811" i="1" s="1"/>
  <c r="R3810" i="1"/>
  <c r="I3823" i="1"/>
  <c r="C3742" i="1"/>
  <c r="P3741" i="1"/>
  <c r="D3812" i="1" l="1"/>
  <c r="E3812" i="1" s="1"/>
  <c r="F3813" i="1" s="1"/>
  <c r="O3812" i="1"/>
  <c r="Q3812" i="1" s="1"/>
  <c r="B3741" i="1"/>
  <c r="A3813" i="1"/>
  <c r="C3743" i="1"/>
  <c r="P3742" i="1"/>
  <c r="N3811" i="1"/>
  <c r="S3812" i="1"/>
  <c r="R3811" i="1"/>
  <c r="J3812" i="1"/>
  <c r="K3812" i="1" s="1"/>
  <c r="L3812" i="1" s="1"/>
  <c r="M3812" i="1" s="1"/>
  <c r="T3812" i="1"/>
  <c r="I3824" i="1"/>
  <c r="G3812" i="1"/>
  <c r="D3813" i="1" l="1"/>
  <c r="O3813" i="1"/>
  <c r="Q3813" i="1" s="1"/>
  <c r="B3742" i="1"/>
  <c r="G3813" i="1"/>
  <c r="H3813" i="1" s="1"/>
  <c r="I3825" i="1"/>
  <c r="C3744" i="1"/>
  <c r="P3743" i="1"/>
  <c r="T3813" i="1"/>
  <c r="S3813" i="1"/>
  <c r="R3812" i="1"/>
  <c r="J3813" i="1"/>
  <c r="K3813" i="1" s="1"/>
  <c r="L3813" i="1" s="1"/>
  <c r="M3813" i="1" s="1"/>
  <c r="H3812" i="1"/>
  <c r="N3812" i="1" s="1"/>
  <c r="E3813" i="1"/>
  <c r="F3814" i="1" s="1"/>
  <c r="A3814" i="1"/>
  <c r="D3814" i="1" l="1"/>
  <c r="E3814" i="1" s="1"/>
  <c r="F3815" i="1" s="1"/>
  <c r="O3814" i="1"/>
  <c r="Q3814" i="1" s="1"/>
  <c r="B3743" i="1"/>
  <c r="G3814" i="1"/>
  <c r="H3814" i="1" s="1"/>
  <c r="N3813" i="1"/>
  <c r="C3745" i="1"/>
  <c r="P3744" i="1"/>
  <c r="I3826" i="1"/>
  <c r="A3815" i="1"/>
  <c r="T3814" i="1"/>
  <c r="R3813" i="1"/>
  <c r="S3814" i="1"/>
  <c r="J3814" i="1"/>
  <c r="K3814" i="1" s="1"/>
  <c r="L3814" i="1" s="1"/>
  <c r="M3814" i="1" s="1"/>
  <c r="D3815" i="1" l="1"/>
  <c r="E3815" i="1" s="1"/>
  <c r="F3816" i="1" s="1"/>
  <c r="O3815" i="1"/>
  <c r="Q3815" i="1" s="1"/>
  <c r="B3744" i="1"/>
  <c r="G3815" i="1"/>
  <c r="H3815" i="1" s="1"/>
  <c r="I3827" i="1"/>
  <c r="C3746" i="1"/>
  <c r="P3745" i="1"/>
  <c r="B3745" i="1" s="1"/>
  <c r="A3816" i="1"/>
  <c r="N3814" i="1"/>
  <c r="S3815" i="1"/>
  <c r="T3815" i="1"/>
  <c r="J3815" i="1"/>
  <c r="K3815" i="1" s="1"/>
  <c r="L3815" i="1" s="1"/>
  <c r="M3815" i="1" s="1"/>
  <c r="R3814" i="1"/>
  <c r="D3816" i="1" l="1"/>
  <c r="E3816" i="1" s="1"/>
  <c r="F3817" i="1" s="1"/>
  <c r="O3816" i="1"/>
  <c r="Q3816" i="1" s="1"/>
  <c r="I3828" i="1"/>
  <c r="S3816" i="1"/>
  <c r="R3815" i="1"/>
  <c r="J3816" i="1"/>
  <c r="K3816" i="1" s="1"/>
  <c r="L3816" i="1" s="1"/>
  <c r="M3816" i="1" s="1"/>
  <c r="T3816" i="1"/>
  <c r="N3815" i="1"/>
  <c r="A3817" i="1"/>
  <c r="C3747" i="1"/>
  <c r="P3746" i="1"/>
  <c r="B3746" i="1" s="1"/>
  <c r="G3816" i="1"/>
  <c r="D3817" i="1" l="1"/>
  <c r="E3817" i="1" s="1"/>
  <c r="F3818" i="1" s="1"/>
  <c r="O3817" i="1"/>
  <c r="Q3817" i="1" s="1"/>
  <c r="R3747" i="1"/>
  <c r="C3748" i="1" s="1"/>
  <c r="G3817" i="1"/>
  <c r="H3817" i="1" s="1"/>
  <c r="T3817" i="1"/>
  <c r="S3817" i="1"/>
  <c r="R3816" i="1"/>
  <c r="J3817" i="1"/>
  <c r="K3817" i="1" s="1"/>
  <c r="L3817" i="1" s="1"/>
  <c r="M3817" i="1" s="1"/>
  <c r="P3747" i="1"/>
  <c r="B3747" i="1" s="1"/>
  <c r="H3816" i="1"/>
  <c r="N3816" i="1" s="1"/>
  <c r="A3818" i="1"/>
  <c r="I3829" i="1"/>
  <c r="D3818" i="1" l="1"/>
  <c r="E3818" i="1" s="1"/>
  <c r="F3819" i="1" s="1"/>
  <c r="O3818" i="1"/>
  <c r="Q3818" i="1" s="1"/>
  <c r="N3817" i="1"/>
  <c r="R3817" i="1"/>
  <c r="S3818" i="1"/>
  <c r="J3818" i="1"/>
  <c r="K3818" i="1" s="1"/>
  <c r="L3818" i="1" s="1"/>
  <c r="M3818" i="1" s="1"/>
  <c r="T3818" i="1"/>
  <c r="C3749" i="1"/>
  <c r="P3748" i="1"/>
  <c r="B3748" i="1" s="1"/>
  <c r="I3830" i="1"/>
  <c r="A3819" i="1"/>
  <c r="G3818" i="1"/>
  <c r="H3818" i="1" s="1"/>
  <c r="D3819" i="1" l="1"/>
  <c r="E3819" i="1" s="1"/>
  <c r="F3820" i="1" s="1"/>
  <c r="O3819" i="1"/>
  <c r="Q3819" i="1" s="1"/>
  <c r="N3818" i="1"/>
  <c r="J3819" i="1"/>
  <c r="K3819" i="1" s="1"/>
  <c r="L3819" i="1" s="1"/>
  <c r="M3819" i="1" s="1"/>
  <c r="R3818" i="1"/>
  <c r="T3819" i="1"/>
  <c r="S3819" i="1"/>
  <c r="C3750" i="1"/>
  <c r="P3749" i="1"/>
  <c r="B3749" i="1" s="1"/>
  <c r="I3831" i="1"/>
  <c r="G3819" i="1"/>
  <c r="A3820" i="1"/>
  <c r="D3820" i="1" l="1"/>
  <c r="O3820" i="1"/>
  <c r="Q3820" i="1" s="1"/>
  <c r="S3820" i="1"/>
  <c r="R3819" i="1"/>
  <c r="J3820" i="1"/>
  <c r="K3820" i="1" s="1"/>
  <c r="L3820" i="1" s="1"/>
  <c r="M3820" i="1" s="1"/>
  <c r="T3820" i="1"/>
  <c r="G3820" i="1"/>
  <c r="H3820" i="1" s="1"/>
  <c r="A3821" i="1"/>
  <c r="E3820" i="1"/>
  <c r="F3821" i="1" s="1"/>
  <c r="H3819" i="1"/>
  <c r="N3819" i="1" s="1"/>
  <c r="C3751" i="1"/>
  <c r="P3750" i="1"/>
  <c r="I3832" i="1"/>
  <c r="D3821" i="1" l="1"/>
  <c r="O3821" i="1"/>
  <c r="Q3821" i="1" s="1"/>
  <c r="B3750" i="1"/>
  <c r="T3821" i="1"/>
  <c r="S3821" i="1"/>
  <c r="J3821" i="1"/>
  <c r="K3821" i="1" s="1"/>
  <c r="L3821" i="1" s="1"/>
  <c r="M3821" i="1" s="1"/>
  <c r="R3820" i="1"/>
  <c r="N3820" i="1"/>
  <c r="I3833" i="1"/>
  <c r="C3752" i="1"/>
  <c r="P3751" i="1"/>
  <c r="E3821" i="1"/>
  <c r="F3822" i="1" s="1"/>
  <c r="A3822" i="1"/>
  <c r="G3821" i="1"/>
  <c r="H3821" i="1" s="1"/>
  <c r="D3822" i="1" l="1"/>
  <c r="O3822" i="1"/>
  <c r="Q3822" i="1" s="1"/>
  <c r="B3751" i="1"/>
  <c r="C3753" i="1"/>
  <c r="P3752" i="1"/>
  <c r="B3752" i="1" s="1"/>
  <c r="N3821" i="1"/>
  <c r="R3821" i="1"/>
  <c r="T3822" i="1"/>
  <c r="J3822" i="1"/>
  <c r="K3822" i="1" s="1"/>
  <c r="L3822" i="1" s="1"/>
  <c r="M3822" i="1" s="1"/>
  <c r="S3822" i="1"/>
  <c r="I3834" i="1"/>
  <c r="G3822" i="1"/>
  <c r="E3822" i="1"/>
  <c r="F3823" i="1" s="1"/>
  <c r="A3823" i="1"/>
  <c r="D3823" i="1" l="1"/>
  <c r="E3823" i="1" s="1"/>
  <c r="F3824" i="1" s="1"/>
  <c r="O3823" i="1"/>
  <c r="Q3823" i="1" s="1"/>
  <c r="A3824" i="1"/>
  <c r="G3823" i="1"/>
  <c r="J3823" i="1"/>
  <c r="K3823" i="1" s="1"/>
  <c r="L3823" i="1" s="1"/>
  <c r="M3823" i="1" s="1"/>
  <c r="R3822" i="1"/>
  <c r="T3823" i="1"/>
  <c r="S3823" i="1"/>
  <c r="C3754" i="1"/>
  <c r="P3753" i="1"/>
  <c r="B3753" i="1" s="1"/>
  <c r="I3835" i="1"/>
  <c r="H3822" i="1"/>
  <c r="N3822" i="1" s="1"/>
  <c r="D3824" i="1" l="1"/>
  <c r="O3824" i="1"/>
  <c r="Q3824" i="1" s="1"/>
  <c r="G3824" i="1"/>
  <c r="H3824" i="1" s="1"/>
  <c r="I3836" i="1"/>
  <c r="C3755" i="1"/>
  <c r="P3754" i="1"/>
  <c r="A3825" i="1"/>
  <c r="E3824" i="1"/>
  <c r="F3825" i="1" s="1"/>
  <c r="H3823" i="1"/>
  <c r="N3823" i="1" s="1"/>
  <c r="J3824" i="1"/>
  <c r="K3824" i="1" s="1"/>
  <c r="L3824" i="1" s="1"/>
  <c r="M3824" i="1" s="1"/>
  <c r="R3823" i="1"/>
  <c r="T3824" i="1"/>
  <c r="S3824" i="1"/>
  <c r="D3825" i="1" l="1"/>
  <c r="O3825" i="1"/>
  <c r="Q3825" i="1" s="1"/>
  <c r="B3754" i="1"/>
  <c r="N3824" i="1"/>
  <c r="T3825" i="1"/>
  <c r="J3825" i="1"/>
  <c r="K3825" i="1" s="1"/>
  <c r="L3825" i="1" s="1"/>
  <c r="M3825" i="1" s="1"/>
  <c r="R3824" i="1"/>
  <c r="S3825" i="1"/>
  <c r="C3756" i="1"/>
  <c r="P3755" i="1"/>
  <c r="G3825" i="1"/>
  <c r="H3825" i="1" s="1"/>
  <c r="I3837" i="1"/>
  <c r="E3825" i="1"/>
  <c r="F3826" i="1" s="1"/>
  <c r="A3826" i="1"/>
  <c r="D3826" i="1" l="1"/>
  <c r="O3826" i="1"/>
  <c r="Q3826" i="1" s="1"/>
  <c r="B3755" i="1"/>
  <c r="A3827" i="1"/>
  <c r="E3826" i="1"/>
  <c r="F3827" i="1" s="1"/>
  <c r="G3826" i="1"/>
  <c r="H3826" i="1" s="1"/>
  <c r="N3825" i="1"/>
  <c r="I3838" i="1"/>
  <c r="C3757" i="1"/>
  <c r="P3756" i="1"/>
  <c r="S3826" i="1"/>
  <c r="R3825" i="1"/>
  <c r="J3826" i="1"/>
  <c r="K3826" i="1" s="1"/>
  <c r="L3826" i="1" s="1"/>
  <c r="M3826" i="1" s="1"/>
  <c r="T3826" i="1"/>
  <c r="D3827" i="1" l="1"/>
  <c r="O3827" i="1"/>
  <c r="Q3827" i="1" s="1"/>
  <c r="B3756" i="1"/>
  <c r="J3827" i="1"/>
  <c r="K3827" i="1" s="1"/>
  <c r="L3827" i="1" s="1"/>
  <c r="M3827" i="1" s="1"/>
  <c r="R3826" i="1"/>
  <c r="T3827" i="1"/>
  <c r="S3827" i="1"/>
  <c r="N3826" i="1"/>
  <c r="C3758" i="1"/>
  <c r="P3757" i="1"/>
  <c r="I3839" i="1"/>
  <c r="G3827" i="1"/>
  <c r="E3827" i="1"/>
  <c r="F3828" i="1" s="1"/>
  <c r="A3828" i="1"/>
  <c r="D3828" i="1" l="1"/>
  <c r="O3828" i="1"/>
  <c r="Q3828" i="1" s="1"/>
  <c r="B3757" i="1"/>
  <c r="G3828" i="1"/>
  <c r="H3828" i="1" s="1"/>
  <c r="A3829" i="1"/>
  <c r="E3828" i="1"/>
  <c r="F3829" i="1" s="1"/>
  <c r="I3840" i="1"/>
  <c r="C3759" i="1"/>
  <c r="P3758" i="1"/>
  <c r="J3828" i="1"/>
  <c r="K3828" i="1" s="1"/>
  <c r="L3828" i="1" s="1"/>
  <c r="M3828" i="1" s="1"/>
  <c r="R3827" i="1"/>
  <c r="S3828" i="1"/>
  <c r="T3828" i="1"/>
  <c r="H3827" i="1"/>
  <c r="N3827" i="1" s="1"/>
  <c r="D3829" i="1" l="1"/>
  <c r="E3829" i="1" s="1"/>
  <c r="F3830" i="1" s="1"/>
  <c r="O3829" i="1"/>
  <c r="Q3829" i="1" s="1"/>
  <c r="B3758" i="1"/>
  <c r="A3830" i="1"/>
  <c r="N3828" i="1"/>
  <c r="I3841" i="1"/>
  <c r="C3760" i="1"/>
  <c r="P3759" i="1"/>
  <c r="B3759" i="1" s="1"/>
  <c r="T3829" i="1"/>
  <c r="J3829" i="1"/>
  <c r="K3829" i="1" s="1"/>
  <c r="L3829" i="1" s="1"/>
  <c r="M3829" i="1" s="1"/>
  <c r="R3828" i="1"/>
  <c r="S3829" i="1"/>
  <c r="G3829" i="1"/>
  <c r="D3830" i="1" l="1"/>
  <c r="E3830" i="1" s="1"/>
  <c r="F3831" i="1" s="1"/>
  <c r="O3830" i="1"/>
  <c r="Q3830" i="1" s="1"/>
  <c r="I3842" i="1"/>
  <c r="T3830" i="1"/>
  <c r="R3829" i="1"/>
  <c r="S3830" i="1"/>
  <c r="J3830" i="1"/>
  <c r="K3830" i="1" s="1"/>
  <c r="L3830" i="1" s="1"/>
  <c r="M3830" i="1" s="1"/>
  <c r="C3761" i="1"/>
  <c r="P3760" i="1"/>
  <c r="B3760" i="1" s="1"/>
  <c r="G3830" i="1"/>
  <c r="A3831" i="1"/>
  <c r="H3829" i="1"/>
  <c r="N3829" i="1" s="1"/>
  <c r="D3831" i="1" l="1"/>
  <c r="O3831" i="1"/>
  <c r="Q3831" i="1" s="1"/>
  <c r="G3831" i="1"/>
  <c r="H3831" i="1" s="1"/>
  <c r="H3830" i="1"/>
  <c r="N3830" i="1" s="1"/>
  <c r="R3830" i="1"/>
  <c r="S3831" i="1"/>
  <c r="J3831" i="1"/>
  <c r="K3831" i="1" s="1"/>
  <c r="L3831" i="1" s="1"/>
  <c r="M3831" i="1" s="1"/>
  <c r="T3831" i="1"/>
  <c r="E3831" i="1"/>
  <c r="F3832" i="1" s="1"/>
  <c r="A3832" i="1"/>
  <c r="C3762" i="1"/>
  <c r="P3761" i="1"/>
  <c r="I3843" i="1"/>
  <c r="D3832" i="1" l="1"/>
  <c r="E3832" i="1" s="1"/>
  <c r="F3833" i="1" s="1"/>
  <c r="O3832" i="1"/>
  <c r="Q3832" i="1" s="1"/>
  <c r="B3761" i="1"/>
  <c r="A3833" i="1"/>
  <c r="N3831" i="1"/>
  <c r="S3832" i="1"/>
  <c r="T3832" i="1"/>
  <c r="J3832" i="1"/>
  <c r="K3832" i="1" s="1"/>
  <c r="L3832" i="1" s="1"/>
  <c r="M3832" i="1" s="1"/>
  <c r="R3831" i="1"/>
  <c r="C3763" i="1"/>
  <c r="P3762" i="1"/>
  <c r="I3844" i="1"/>
  <c r="G3832" i="1"/>
  <c r="D3833" i="1" l="1"/>
  <c r="E3833" i="1" s="1"/>
  <c r="F3834" i="1" s="1"/>
  <c r="O3833" i="1"/>
  <c r="Q3833" i="1" s="1"/>
  <c r="B3762" i="1"/>
  <c r="G3833" i="1"/>
  <c r="H3833" i="1" s="1"/>
  <c r="A3834" i="1"/>
  <c r="I3845" i="1"/>
  <c r="R3832" i="1"/>
  <c r="J3833" i="1"/>
  <c r="K3833" i="1" s="1"/>
  <c r="L3833" i="1" s="1"/>
  <c r="M3833" i="1" s="1"/>
  <c r="S3833" i="1"/>
  <c r="T3833" i="1"/>
  <c r="C3764" i="1"/>
  <c r="P3763" i="1"/>
  <c r="H3832" i="1"/>
  <c r="N3832" i="1" s="1"/>
  <c r="D3834" i="1" l="1"/>
  <c r="E3834" i="1" s="1"/>
  <c r="F3835" i="1" s="1"/>
  <c r="O3834" i="1"/>
  <c r="Q3834" i="1" s="1"/>
  <c r="B3763" i="1"/>
  <c r="N3833" i="1"/>
  <c r="T3834" i="1"/>
  <c r="S3834" i="1"/>
  <c r="R3833" i="1"/>
  <c r="J3834" i="1"/>
  <c r="K3834" i="1" s="1"/>
  <c r="L3834" i="1" s="1"/>
  <c r="M3834" i="1" s="1"/>
  <c r="C3765" i="1"/>
  <c r="P3764" i="1"/>
  <c r="G3834" i="1"/>
  <c r="H3834" i="1" s="1"/>
  <c r="I3846" i="1"/>
  <c r="A3835" i="1"/>
  <c r="D3835" i="1" l="1"/>
  <c r="O3835" i="1"/>
  <c r="Q3835" i="1" s="1"/>
  <c r="B3764" i="1"/>
  <c r="C3766" i="1"/>
  <c r="P3765" i="1"/>
  <c r="B3765" i="1" s="1"/>
  <c r="I3847" i="1"/>
  <c r="E3835" i="1"/>
  <c r="F3836" i="1" s="1"/>
  <c r="A3836" i="1"/>
  <c r="N3834" i="1"/>
  <c r="R3834" i="1"/>
  <c r="S3835" i="1"/>
  <c r="J3835" i="1"/>
  <c r="K3835" i="1" s="1"/>
  <c r="L3835" i="1" s="1"/>
  <c r="M3835" i="1" s="1"/>
  <c r="T3835" i="1"/>
  <c r="G3835" i="1"/>
  <c r="D3836" i="1" l="1"/>
  <c r="E3836" i="1" s="1"/>
  <c r="F3837" i="1" s="1"/>
  <c r="O3836" i="1"/>
  <c r="Q3836" i="1" s="1"/>
  <c r="S3836" i="1"/>
  <c r="T3836" i="1"/>
  <c r="J3836" i="1"/>
  <c r="K3836" i="1" s="1"/>
  <c r="L3836" i="1" s="1"/>
  <c r="M3836" i="1" s="1"/>
  <c r="R3835" i="1"/>
  <c r="G3836" i="1"/>
  <c r="H3836" i="1" s="1"/>
  <c r="I3848" i="1"/>
  <c r="A3837" i="1"/>
  <c r="H3835" i="1"/>
  <c r="N3835" i="1" s="1"/>
  <c r="C3767" i="1"/>
  <c r="P3766" i="1"/>
  <c r="B3766" i="1" s="1"/>
  <c r="D3837" i="1" l="1"/>
  <c r="E3837" i="1" s="1"/>
  <c r="F3838" i="1" s="1"/>
  <c r="O3837" i="1"/>
  <c r="Q3837" i="1" s="1"/>
  <c r="C3768" i="1"/>
  <c r="P3767" i="1"/>
  <c r="B3767" i="1" s="1"/>
  <c r="A3838" i="1"/>
  <c r="I3849" i="1"/>
  <c r="N3836" i="1"/>
  <c r="S3837" i="1"/>
  <c r="R3836" i="1"/>
  <c r="J3837" i="1"/>
  <c r="K3837" i="1" s="1"/>
  <c r="L3837" i="1" s="1"/>
  <c r="M3837" i="1" s="1"/>
  <c r="T3837" i="1"/>
  <c r="G3837" i="1"/>
  <c r="D3838" i="1" l="1"/>
  <c r="E3838" i="1" s="1"/>
  <c r="F3839" i="1" s="1"/>
  <c r="O3838" i="1"/>
  <c r="Q3838" i="1" s="1"/>
  <c r="G3838" i="1"/>
  <c r="H3838" i="1" s="1"/>
  <c r="H3837" i="1"/>
  <c r="N3837" i="1" s="1"/>
  <c r="A3839" i="1"/>
  <c r="I3850" i="1"/>
  <c r="T3838" i="1"/>
  <c r="S3838" i="1"/>
  <c r="J3838" i="1"/>
  <c r="K3838" i="1" s="1"/>
  <c r="L3838" i="1" s="1"/>
  <c r="M3838" i="1" s="1"/>
  <c r="R3837" i="1"/>
  <c r="C3769" i="1"/>
  <c r="P3768" i="1"/>
  <c r="D3839" i="1" l="1"/>
  <c r="O3839" i="1"/>
  <c r="Q3839" i="1" s="1"/>
  <c r="B3768" i="1"/>
  <c r="N3838" i="1"/>
  <c r="A3840" i="1"/>
  <c r="E3839" i="1"/>
  <c r="F3840" i="1" s="1"/>
  <c r="C3770" i="1"/>
  <c r="P3769" i="1"/>
  <c r="S3839" i="1"/>
  <c r="J3839" i="1"/>
  <c r="K3839" i="1" s="1"/>
  <c r="L3839" i="1" s="1"/>
  <c r="M3839" i="1" s="1"/>
  <c r="T3839" i="1"/>
  <c r="G3839" i="1"/>
  <c r="I3851" i="1"/>
  <c r="D3840" i="1" l="1"/>
  <c r="E3840" i="1" s="1"/>
  <c r="F3841" i="1" s="1"/>
  <c r="O3840" i="1"/>
  <c r="Q3840" i="1" s="1"/>
  <c r="B3769" i="1"/>
  <c r="G3840" i="1"/>
  <c r="H3840" i="1" s="1"/>
  <c r="C3771" i="1"/>
  <c r="P3770" i="1"/>
  <c r="I3852" i="1"/>
  <c r="H3839" i="1"/>
  <c r="N3839" i="1" s="1"/>
  <c r="A3841" i="1"/>
  <c r="S3840" i="1"/>
  <c r="T3840" i="1"/>
  <c r="R3839" i="1"/>
  <c r="J3840" i="1"/>
  <c r="K3840" i="1" s="1"/>
  <c r="L3840" i="1" s="1"/>
  <c r="M3840" i="1" s="1"/>
  <c r="D3841" i="1" l="1"/>
  <c r="O3841" i="1"/>
  <c r="Q3841" i="1" s="1"/>
  <c r="B3770" i="1"/>
  <c r="G3841" i="1"/>
  <c r="H3841" i="1" s="1"/>
  <c r="N3840" i="1"/>
  <c r="A3842" i="1"/>
  <c r="E3841" i="1"/>
  <c r="F3842" i="1" s="1"/>
  <c r="I3853" i="1"/>
  <c r="J3841" i="1"/>
  <c r="K3841" i="1" s="1"/>
  <c r="L3841" i="1" s="1"/>
  <c r="M3841" i="1" s="1"/>
  <c r="R3840" i="1"/>
  <c r="T3841" i="1"/>
  <c r="S3841" i="1"/>
  <c r="C3772" i="1"/>
  <c r="P3771" i="1"/>
  <c r="B3771" i="1" s="1"/>
  <c r="D3842" i="1" l="1"/>
  <c r="E3842" i="1" s="1"/>
  <c r="F3843" i="1" s="1"/>
  <c r="O3842" i="1"/>
  <c r="Q3842" i="1" s="1"/>
  <c r="N3841" i="1"/>
  <c r="C3773" i="1"/>
  <c r="P3772" i="1"/>
  <c r="I3854" i="1"/>
  <c r="T3842" i="1"/>
  <c r="S3842" i="1"/>
  <c r="J3842" i="1"/>
  <c r="K3842" i="1" s="1"/>
  <c r="L3842" i="1" s="1"/>
  <c r="M3842" i="1" s="1"/>
  <c r="R3841" i="1"/>
  <c r="G3842" i="1"/>
  <c r="A3843" i="1"/>
  <c r="D3843" i="1" l="1"/>
  <c r="E3843" i="1" s="1"/>
  <c r="F3844" i="1" s="1"/>
  <c r="O3843" i="1"/>
  <c r="Q3843" i="1" s="1"/>
  <c r="B3772" i="1"/>
  <c r="R3842" i="1"/>
  <c r="J3843" i="1"/>
  <c r="K3843" i="1" s="1"/>
  <c r="L3843" i="1" s="1"/>
  <c r="M3843" i="1" s="1"/>
  <c r="T3843" i="1"/>
  <c r="S3843" i="1"/>
  <c r="C3774" i="1"/>
  <c r="P3773" i="1"/>
  <c r="B3773" i="1" s="1"/>
  <c r="G3843" i="1"/>
  <c r="H3843" i="1" s="1"/>
  <c r="A3844" i="1"/>
  <c r="I3855" i="1"/>
  <c r="H3842" i="1"/>
  <c r="N3842" i="1" s="1"/>
  <c r="D3844" i="1" l="1"/>
  <c r="O3844" i="1"/>
  <c r="Q3844" i="1" s="1"/>
  <c r="N3843" i="1"/>
  <c r="E3844" i="1"/>
  <c r="F3845" i="1" s="1"/>
  <c r="A3845" i="1"/>
  <c r="G3844" i="1"/>
  <c r="J3844" i="1"/>
  <c r="K3844" i="1" s="1"/>
  <c r="L3844" i="1" s="1"/>
  <c r="M3844" i="1" s="1"/>
  <c r="T3844" i="1"/>
  <c r="R3843" i="1"/>
  <c r="S3844" i="1"/>
  <c r="I3856" i="1"/>
  <c r="C3775" i="1"/>
  <c r="P3774" i="1"/>
  <c r="B3774" i="1" s="1"/>
  <c r="D3845" i="1" l="1"/>
  <c r="E3845" i="1" s="1"/>
  <c r="F3846" i="1" s="1"/>
  <c r="O3845" i="1"/>
  <c r="Q3845" i="1" s="1"/>
  <c r="G3845" i="1"/>
  <c r="H3845" i="1" s="1"/>
  <c r="R3844" i="1"/>
  <c r="S3845" i="1"/>
  <c r="T3845" i="1"/>
  <c r="J3845" i="1"/>
  <c r="K3845" i="1" s="1"/>
  <c r="L3845" i="1" s="1"/>
  <c r="M3845" i="1" s="1"/>
  <c r="C3776" i="1"/>
  <c r="P3775" i="1"/>
  <c r="I3857" i="1"/>
  <c r="A3846" i="1"/>
  <c r="H3844" i="1"/>
  <c r="N3844" i="1" s="1"/>
  <c r="D3846" i="1" l="1"/>
  <c r="E3846" i="1" s="1"/>
  <c r="F3847" i="1" s="1"/>
  <c r="O3846" i="1"/>
  <c r="Q3846" i="1" s="1"/>
  <c r="B3775" i="1"/>
  <c r="N3845" i="1"/>
  <c r="T3846" i="1"/>
  <c r="S3846" i="1"/>
  <c r="R3845" i="1"/>
  <c r="J3846" i="1"/>
  <c r="K3846" i="1" s="1"/>
  <c r="L3846" i="1" s="1"/>
  <c r="M3846" i="1" s="1"/>
  <c r="G3846" i="1"/>
  <c r="H3846" i="1" s="1"/>
  <c r="A3847" i="1"/>
  <c r="C3777" i="1"/>
  <c r="P3776" i="1"/>
  <c r="I3858" i="1"/>
  <c r="D3847" i="1" l="1"/>
  <c r="E3847" i="1" s="1"/>
  <c r="F3848" i="1" s="1"/>
  <c r="O3847" i="1"/>
  <c r="Q3847" i="1" s="1"/>
  <c r="R3777" i="1"/>
  <c r="B3776" i="1"/>
  <c r="N3846" i="1"/>
  <c r="I3859" i="1"/>
  <c r="J3847" i="1"/>
  <c r="K3847" i="1" s="1"/>
  <c r="L3847" i="1" s="1"/>
  <c r="M3847" i="1" s="1"/>
  <c r="R3846" i="1"/>
  <c r="S3847" i="1"/>
  <c r="T3847" i="1"/>
  <c r="P3777" i="1"/>
  <c r="A3848" i="1"/>
  <c r="G3847" i="1"/>
  <c r="H3847" i="1" s="1"/>
  <c r="D3848" i="1" l="1"/>
  <c r="O3848" i="1"/>
  <c r="Q3848" i="1" s="1"/>
  <c r="C3778" i="1"/>
  <c r="P3778" i="1" s="1"/>
  <c r="B3778" i="1" s="1"/>
  <c r="B3777" i="1"/>
  <c r="N3847" i="1"/>
  <c r="G3848" i="1"/>
  <c r="I3860" i="1"/>
  <c r="J3848" i="1"/>
  <c r="K3848" i="1" s="1"/>
  <c r="L3848" i="1" s="1"/>
  <c r="M3848" i="1" s="1"/>
  <c r="R3847" i="1"/>
  <c r="T3848" i="1"/>
  <c r="S3848" i="1"/>
  <c r="E3848" i="1"/>
  <c r="F3849" i="1" s="1"/>
  <c r="A3849" i="1"/>
  <c r="D3849" i="1" l="1"/>
  <c r="E3849" i="1" s="1"/>
  <c r="F3850" i="1" s="1"/>
  <c r="O3849" i="1"/>
  <c r="Q3849" i="1" s="1"/>
  <c r="C3779" i="1"/>
  <c r="C3780" i="1" s="1"/>
  <c r="J3849" i="1"/>
  <c r="K3849" i="1" s="1"/>
  <c r="L3849" i="1" s="1"/>
  <c r="M3849" i="1" s="1"/>
  <c r="R3848" i="1"/>
  <c r="S3849" i="1"/>
  <c r="T3849" i="1"/>
  <c r="G3849" i="1"/>
  <c r="H3849" i="1" s="1"/>
  <c r="A3850" i="1"/>
  <c r="I3861" i="1"/>
  <c r="H3848" i="1"/>
  <c r="N3848" i="1" s="1"/>
  <c r="D3850" i="1" l="1"/>
  <c r="O3850" i="1"/>
  <c r="Q3850" i="1" s="1"/>
  <c r="P3779" i="1"/>
  <c r="B3779" i="1" s="1"/>
  <c r="C3781" i="1"/>
  <c r="P3780" i="1"/>
  <c r="B3780" i="1" s="1"/>
  <c r="I3862" i="1"/>
  <c r="A3851" i="1"/>
  <c r="E3850" i="1"/>
  <c r="F3851" i="1" s="1"/>
  <c r="N3849" i="1"/>
  <c r="T3850" i="1"/>
  <c r="S3850" i="1"/>
  <c r="J3850" i="1"/>
  <c r="K3850" i="1" s="1"/>
  <c r="L3850" i="1" s="1"/>
  <c r="M3850" i="1" s="1"/>
  <c r="R3849" i="1"/>
  <c r="G3850" i="1"/>
  <c r="D3851" i="1" l="1"/>
  <c r="O3851" i="1"/>
  <c r="Q3851" i="1" s="1"/>
  <c r="G3851" i="1"/>
  <c r="H3851" i="1" s="1"/>
  <c r="A3852" i="1"/>
  <c r="E3851" i="1"/>
  <c r="F3852" i="1" s="1"/>
  <c r="I3863" i="1"/>
  <c r="S3851" i="1"/>
  <c r="R3850" i="1"/>
  <c r="J3851" i="1"/>
  <c r="K3851" i="1" s="1"/>
  <c r="L3851" i="1" s="1"/>
  <c r="M3851" i="1" s="1"/>
  <c r="T3851" i="1"/>
  <c r="H3850" i="1"/>
  <c r="N3850" i="1" s="1"/>
  <c r="C3782" i="1"/>
  <c r="P3781" i="1"/>
  <c r="B3781" i="1" s="1"/>
  <c r="D3852" i="1" l="1"/>
  <c r="O3852" i="1"/>
  <c r="Q3852" i="1" s="1"/>
  <c r="N3851" i="1"/>
  <c r="I3864" i="1"/>
  <c r="C3783" i="1"/>
  <c r="P3782" i="1"/>
  <c r="E3852" i="1"/>
  <c r="F3853" i="1" s="1"/>
  <c r="A3853" i="1"/>
  <c r="R3851" i="1"/>
  <c r="S3852" i="1"/>
  <c r="J3852" i="1"/>
  <c r="K3852" i="1" s="1"/>
  <c r="L3852" i="1" s="1"/>
  <c r="M3852" i="1" s="1"/>
  <c r="T3852" i="1"/>
  <c r="G3852" i="1"/>
  <c r="H3852" i="1" s="1"/>
  <c r="D3853" i="1" l="1"/>
  <c r="O3853" i="1"/>
  <c r="Q3853" i="1" s="1"/>
  <c r="B3782" i="1"/>
  <c r="C3784" i="1"/>
  <c r="P3783" i="1"/>
  <c r="R3852" i="1"/>
  <c r="S3853" i="1"/>
  <c r="T3853" i="1"/>
  <c r="J3853" i="1"/>
  <c r="K3853" i="1" s="1"/>
  <c r="L3853" i="1" s="1"/>
  <c r="M3853" i="1" s="1"/>
  <c r="I3865" i="1"/>
  <c r="A3854" i="1"/>
  <c r="E3853" i="1"/>
  <c r="F3854" i="1" s="1"/>
  <c r="N3852" i="1"/>
  <c r="G3853" i="1"/>
  <c r="D3854" i="1" l="1"/>
  <c r="E3854" i="1" s="1"/>
  <c r="F3855" i="1" s="1"/>
  <c r="O3854" i="1"/>
  <c r="Q3854" i="1" s="1"/>
  <c r="B3783" i="1"/>
  <c r="S3854" i="1"/>
  <c r="J3854" i="1"/>
  <c r="K3854" i="1" s="1"/>
  <c r="L3854" i="1" s="1"/>
  <c r="M3854" i="1" s="1"/>
  <c r="T3854" i="1"/>
  <c r="R3853" i="1"/>
  <c r="I3866" i="1"/>
  <c r="G3854" i="1"/>
  <c r="H3854" i="1" s="1"/>
  <c r="A3855" i="1"/>
  <c r="C3785" i="1"/>
  <c r="P3784" i="1"/>
  <c r="H3853" i="1"/>
  <c r="N3853" i="1" s="1"/>
  <c r="D3855" i="1" l="1"/>
  <c r="E3855" i="1" s="1"/>
  <c r="F3856" i="1" s="1"/>
  <c r="O3855" i="1"/>
  <c r="Q3855" i="1" s="1"/>
  <c r="B3784" i="1"/>
  <c r="C3786" i="1"/>
  <c r="P3785" i="1"/>
  <c r="N3854" i="1"/>
  <c r="A3856" i="1"/>
  <c r="G3855" i="1"/>
  <c r="H3855" i="1" s="1"/>
  <c r="I3867" i="1"/>
  <c r="S3855" i="1"/>
  <c r="R3854" i="1"/>
  <c r="J3855" i="1"/>
  <c r="K3855" i="1" s="1"/>
  <c r="L3855" i="1" s="1"/>
  <c r="M3855" i="1" s="1"/>
  <c r="T3855" i="1"/>
  <c r="D3856" i="1" l="1"/>
  <c r="E3856" i="1" s="1"/>
  <c r="F3857" i="1" s="1"/>
  <c r="O3856" i="1"/>
  <c r="Q3856" i="1" s="1"/>
  <c r="B3785" i="1"/>
  <c r="N3855" i="1"/>
  <c r="J3856" i="1"/>
  <c r="K3856" i="1" s="1"/>
  <c r="L3856" i="1" s="1"/>
  <c r="M3856" i="1" s="1"/>
  <c r="R3855" i="1"/>
  <c r="T3856" i="1"/>
  <c r="S3856" i="1"/>
  <c r="G3856" i="1"/>
  <c r="I3868" i="1"/>
  <c r="A3857" i="1"/>
  <c r="C3787" i="1"/>
  <c r="P3786" i="1"/>
  <c r="D3857" i="1" l="1"/>
  <c r="E3857" i="1" s="1"/>
  <c r="F3858" i="1" s="1"/>
  <c r="O3857" i="1"/>
  <c r="Q3857" i="1" s="1"/>
  <c r="B3786" i="1"/>
  <c r="G3857" i="1"/>
  <c r="H3857" i="1" s="1"/>
  <c r="C3788" i="1"/>
  <c r="P3787" i="1"/>
  <c r="B3787" i="1" s="1"/>
  <c r="R3856" i="1"/>
  <c r="S3857" i="1"/>
  <c r="T3857" i="1"/>
  <c r="J3857" i="1"/>
  <c r="K3857" i="1" s="1"/>
  <c r="L3857" i="1" s="1"/>
  <c r="M3857" i="1" s="1"/>
  <c r="H3856" i="1"/>
  <c r="N3856" i="1" s="1"/>
  <c r="A3858" i="1"/>
  <c r="I3869" i="1"/>
  <c r="D3858" i="1" l="1"/>
  <c r="E3858" i="1" s="1"/>
  <c r="F3859" i="1" s="1"/>
  <c r="O3858" i="1"/>
  <c r="Q3858" i="1" s="1"/>
  <c r="T3858" i="1"/>
  <c r="S3858" i="1"/>
  <c r="R3857" i="1"/>
  <c r="J3858" i="1"/>
  <c r="K3858" i="1" s="1"/>
  <c r="L3858" i="1" s="1"/>
  <c r="M3858" i="1" s="1"/>
  <c r="I3870" i="1"/>
  <c r="A3859" i="1"/>
  <c r="C3789" i="1"/>
  <c r="P3788" i="1"/>
  <c r="B3788" i="1" s="1"/>
  <c r="N3857" i="1"/>
  <c r="G3858" i="1"/>
  <c r="D3859" i="1" l="1"/>
  <c r="E3859" i="1" s="1"/>
  <c r="F3860" i="1" s="1"/>
  <c r="O3859" i="1"/>
  <c r="Q3859" i="1" s="1"/>
  <c r="G3859" i="1"/>
  <c r="H3859" i="1" s="1"/>
  <c r="J3859" i="1"/>
  <c r="K3859" i="1" s="1"/>
  <c r="L3859" i="1" s="1"/>
  <c r="M3859" i="1" s="1"/>
  <c r="R3858" i="1"/>
  <c r="S3859" i="1"/>
  <c r="T3859" i="1"/>
  <c r="C3790" i="1"/>
  <c r="P3789" i="1"/>
  <c r="H3858" i="1"/>
  <c r="N3858" i="1" s="1"/>
  <c r="A3860" i="1"/>
  <c r="I3871" i="1"/>
  <c r="D3860" i="1" l="1"/>
  <c r="E3860" i="1" s="1"/>
  <c r="F3861" i="1" s="1"/>
  <c r="O3860" i="1"/>
  <c r="Q3860" i="1" s="1"/>
  <c r="B3789" i="1"/>
  <c r="N3859" i="1"/>
  <c r="C3791" i="1"/>
  <c r="P3790" i="1"/>
  <c r="I3872" i="1"/>
  <c r="T3860" i="1"/>
  <c r="J3860" i="1"/>
  <c r="K3860" i="1" s="1"/>
  <c r="L3860" i="1" s="1"/>
  <c r="M3860" i="1" s="1"/>
  <c r="S3860" i="1"/>
  <c r="R3859" i="1"/>
  <c r="A3861" i="1"/>
  <c r="G3860" i="1"/>
  <c r="H3860" i="1" s="1"/>
  <c r="D3861" i="1" l="1"/>
  <c r="O3861" i="1"/>
  <c r="Q3861" i="1" s="1"/>
  <c r="B3790" i="1"/>
  <c r="N3860" i="1"/>
  <c r="A3862" i="1"/>
  <c r="E3861" i="1"/>
  <c r="F3862" i="1" s="1"/>
  <c r="C3792" i="1"/>
  <c r="P3791" i="1"/>
  <c r="J3861" i="1"/>
  <c r="K3861" i="1" s="1"/>
  <c r="L3861" i="1" s="1"/>
  <c r="M3861" i="1" s="1"/>
  <c r="R3860" i="1"/>
  <c r="S3861" i="1"/>
  <c r="T3861" i="1"/>
  <c r="G3861" i="1"/>
  <c r="I3873" i="1"/>
  <c r="D3862" i="1" l="1"/>
  <c r="E3862" i="1" s="1"/>
  <c r="F3863" i="1" s="1"/>
  <c r="O3862" i="1"/>
  <c r="Q3862" i="1" s="1"/>
  <c r="B3791" i="1"/>
  <c r="G3862" i="1"/>
  <c r="H3862" i="1" s="1"/>
  <c r="A3863" i="1"/>
  <c r="T3862" i="1"/>
  <c r="S3862" i="1"/>
  <c r="J3862" i="1"/>
  <c r="K3862" i="1" s="1"/>
  <c r="L3862" i="1" s="1"/>
  <c r="M3862" i="1" s="1"/>
  <c r="R3861" i="1"/>
  <c r="H3861" i="1"/>
  <c r="N3861" i="1" s="1"/>
  <c r="C3793" i="1"/>
  <c r="P3792" i="1"/>
  <c r="I3874" i="1"/>
  <c r="D3863" i="1" l="1"/>
  <c r="O3863" i="1"/>
  <c r="Q3863" i="1" s="1"/>
  <c r="B3792" i="1"/>
  <c r="G3863" i="1"/>
  <c r="H3863" i="1" s="1"/>
  <c r="N3862" i="1"/>
  <c r="I3875" i="1"/>
  <c r="E3863" i="1"/>
  <c r="F3864" i="1" s="1"/>
  <c r="A3864" i="1"/>
  <c r="S3863" i="1"/>
  <c r="R3862" i="1"/>
  <c r="J3863" i="1"/>
  <c r="K3863" i="1" s="1"/>
  <c r="L3863" i="1" s="1"/>
  <c r="M3863" i="1" s="1"/>
  <c r="T3863" i="1"/>
  <c r="C3794" i="1"/>
  <c r="P3793" i="1"/>
  <c r="D3864" i="1" l="1"/>
  <c r="O3864" i="1"/>
  <c r="Q3864" i="1" s="1"/>
  <c r="B3793" i="1"/>
  <c r="G3864" i="1"/>
  <c r="H3864" i="1" s="1"/>
  <c r="N3863" i="1"/>
  <c r="C3795" i="1"/>
  <c r="P3794" i="1"/>
  <c r="B3794" i="1" s="1"/>
  <c r="E3864" i="1"/>
  <c r="F3865" i="1" s="1"/>
  <c r="A3865" i="1"/>
  <c r="I3876" i="1"/>
  <c r="J3864" i="1"/>
  <c r="K3864" i="1" s="1"/>
  <c r="L3864" i="1" s="1"/>
  <c r="M3864" i="1" s="1"/>
  <c r="R3863" i="1"/>
  <c r="T3864" i="1"/>
  <c r="S3864" i="1"/>
  <c r="D3865" i="1" l="1"/>
  <c r="O3865" i="1"/>
  <c r="Q3865" i="1" s="1"/>
  <c r="G3865" i="1"/>
  <c r="H3865" i="1" s="1"/>
  <c r="N3864" i="1"/>
  <c r="C3796" i="1"/>
  <c r="P3795" i="1"/>
  <c r="B3795" i="1" s="1"/>
  <c r="I3877" i="1"/>
  <c r="E3865" i="1"/>
  <c r="F3866" i="1" s="1"/>
  <c r="A3866" i="1"/>
  <c r="R3864" i="1"/>
  <c r="S3865" i="1"/>
  <c r="J3865" i="1"/>
  <c r="K3865" i="1" s="1"/>
  <c r="L3865" i="1" s="1"/>
  <c r="M3865" i="1" s="1"/>
  <c r="T3865" i="1"/>
  <c r="D3866" i="1" l="1"/>
  <c r="O3866" i="1"/>
  <c r="Q3866" i="1" s="1"/>
  <c r="S3866" i="1"/>
  <c r="T3866" i="1"/>
  <c r="R3865" i="1"/>
  <c r="J3866" i="1"/>
  <c r="K3866" i="1" s="1"/>
  <c r="L3866" i="1" s="1"/>
  <c r="M3866" i="1" s="1"/>
  <c r="C3797" i="1"/>
  <c r="P3796" i="1"/>
  <c r="E3866" i="1"/>
  <c r="F3867" i="1" s="1"/>
  <c r="A3867" i="1"/>
  <c r="I3878" i="1"/>
  <c r="N3865" i="1"/>
  <c r="G3866" i="1"/>
  <c r="H3866" i="1" s="1"/>
  <c r="D3867" i="1" l="1"/>
  <c r="E3867" i="1" s="1"/>
  <c r="F3868" i="1" s="1"/>
  <c r="O3867" i="1"/>
  <c r="Q3867" i="1" s="1"/>
  <c r="B3796" i="1"/>
  <c r="N3866" i="1"/>
  <c r="S3867" i="1"/>
  <c r="R3866" i="1"/>
  <c r="J3867" i="1"/>
  <c r="K3867" i="1" s="1"/>
  <c r="L3867" i="1" s="1"/>
  <c r="M3867" i="1" s="1"/>
  <c r="T3867" i="1"/>
  <c r="G3867" i="1"/>
  <c r="I3879" i="1"/>
  <c r="A3868" i="1"/>
  <c r="C3798" i="1"/>
  <c r="P3797" i="1"/>
  <c r="D3868" i="1" l="1"/>
  <c r="E3868" i="1" s="1"/>
  <c r="F3869" i="1" s="1"/>
  <c r="O3868" i="1"/>
  <c r="Q3868" i="1" s="1"/>
  <c r="B3797" i="1"/>
  <c r="G3868" i="1"/>
  <c r="H3868" i="1" s="1"/>
  <c r="C3799" i="1"/>
  <c r="P3798" i="1"/>
  <c r="T3868" i="1"/>
  <c r="R3867" i="1"/>
  <c r="J3868" i="1"/>
  <c r="K3868" i="1" s="1"/>
  <c r="L3868" i="1" s="1"/>
  <c r="M3868" i="1" s="1"/>
  <c r="S3868" i="1"/>
  <c r="A3869" i="1"/>
  <c r="I3880" i="1"/>
  <c r="H3867" i="1"/>
  <c r="N3867" i="1" s="1"/>
  <c r="D3869" i="1" l="1"/>
  <c r="E3869" i="1" s="1"/>
  <c r="F3870" i="1" s="1"/>
  <c r="O3869" i="1"/>
  <c r="Q3869" i="1" s="1"/>
  <c r="B3798" i="1"/>
  <c r="N3868" i="1"/>
  <c r="T3869" i="1"/>
  <c r="R3868" i="1"/>
  <c r="J3869" i="1"/>
  <c r="K3869" i="1" s="1"/>
  <c r="L3869" i="1" s="1"/>
  <c r="M3869" i="1" s="1"/>
  <c r="S3869" i="1"/>
  <c r="I3881" i="1"/>
  <c r="A3870" i="1"/>
  <c r="C3800" i="1"/>
  <c r="P3799" i="1"/>
  <c r="G3869" i="1"/>
  <c r="H3869" i="1" s="1"/>
  <c r="D3870" i="1" l="1"/>
  <c r="E3870" i="1" s="1"/>
  <c r="F3871" i="1" s="1"/>
  <c r="O3870" i="1"/>
  <c r="Q3870" i="1" s="1"/>
  <c r="B3799" i="1"/>
  <c r="I3882" i="1"/>
  <c r="N3869" i="1"/>
  <c r="C3801" i="1"/>
  <c r="P3800" i="1"/>
  <c r="S3870" i="1"/>
  <c r="T3870" i="1"/>
  <c r="J3870" i="1"/>
  <c r="K3870" i="1" s="1"/>
  <c r="L3870" i="1" s="1"/>
  <c r="M3870" i="1" s="1"/>
  <c r="G3870" i="1"/>
  <c r="A3871" i="1"/>
  <c r="D3871" i="1" l="1"/>
  <c r="O3871" i="1"/>
  <c r="Q3871" i="1" s="1"/>
  <c r="B3800" i="1"/>
  <c r="S3871" i="1"/>
  <c r="R3870" i="1"/>
  <c r="J3871" i="1"/>
  <c r="K3871" i="1" s="1"/>
  <c r="L3871" i="1" s="1"/>
  <c r="M3871" i="1" s="1"/>
  <c r="T3871" i="1"/>
  <c r="G3871" i="1"/>
  <c r="H3871" i="1" s="1"/>
  <c r="E3871" i="1"/>
  <c r="F3872" i="1" s="1"/>
  <c r="A3872" i="1"/>
  <c r="I3883" i="1"/>
  <c r="C3802" i="1"/>
  <c r="P3801" i="1"/>
  <c r="B3801" i="1" s="1"/>
  <c r="H3870" i="1"/>
  <c r="N3870" i="1" s="1"/>
  <c r="D3872" i="1" l="1"/>
  <c r="E3872" i="1" s="1"/>
  <c r="F3873" i="1" s="1"/>
  <c r="O3872" i="1"/>
  <c r="Q3872" i="1" s="1"/>
  <c r="I3884" i="1"/>
  <c r="C3803" i="1"/>
  <c r="P3802" i="1"/>
  <c r="B3802" i="1" s="1"/>
  <c r="J3872" i="1"/>
  <c r="K3872" i="1" s="1"/>
  <c r="L3872" i="1" s="1"/>
  <c r="M3872" i="1" s="1"/>
  <c r="R3871" i="1"/>
  <c r="S3872" i="1"/>
  <c r="T3872" i="1"/>
  <c r="G3872" i="1"/>
  <c r="N3871" i="1"/>
  <c r="A3873" i="1"/>
  <c r="D3873" i="1" l="1"/>
  <c r="O3873" i="1"/>
  <c r="Q3873" i="1" s="1"/>
  <c r="C3804" i="1"/>
  <c r="P3803" i="1"/>
  <c r="I3885" i="1"/>
  <c r="G3873" i="1"/>
  <c r="E3873" i="1"/>
  <c r="F3874" i="1" s="1"/>
  <c r="A3874" i="1"/>
  <c r="S3873" i="1"/>
  <c r="R3872" i="1"/>
  <c r="J3873" i="1"/>
  <c r="K3873" i="1" s="1"/>
  <c r="L3873" i="1" s="1"/>
  <c r="M3873" i="1" s="1"/>
  <c r="T3873" i="1"/>
  <c r="H3872" i="1"/>
  <c r="N3872" i="1" s="1"/>
  <c r="D3874" i="1" l="1"/>
  <c r="E3874" i="1" s="1"/>
  <c r="F3875" i="1" s="1"/>
  <c r="O3874" i="1"/>
  <c r="Q3874" i="1" s="1"/>
  <c r="B3803" i="1"/>
  <c r="A3875" i="1"/>
  <c r="G3874" i="1"/>
  <c r="C3805" i="1"/>
  <c r="P3804" i="1"/>
  <c r="J3874" i="1"/>
  <c r="K3874" i="1" s="1"/>
  <c r="L3874" i="1" s="1"/>
  <c r="M3874" i="1" s="1"/>
  <c r="S3874" i="1"/>
  <c r="R3873" i="1"/>
  <c r="T3874" i="1"/>
  <c r="I3886" i="1"/>
  <c r="H3873" i="1"/>
  <c r="N3873" i="1" s="1"/>
  <c r="D3875" i="1" l="1"/>
  <c r="O3875" i="1"/>
  <c r="Q3875" i="1" s="1"/>
  <c r="B3804" i="1"/>
  <c r="G3875" i="1"/>
  <c r="H3875" i="1" s="1"/>
  <c r="H3874" i="1"/>
  <c r="N3874" i="1" s="1"/>
  <c r="C3806" i="1"/>
  <c r="P3805" i="1"/>
  <c r="E3875" i="1"/>
  <c r="F3876" i="1" s="1"/>
  <c r="A3876" i="1"/>
  <c r="I3887" i="1"/>
  <c r="S3875" i="1"/>
  <c r="T3875" i="1"/>
  <c r="R3874" i="1"/>
  <c r="J3875" i="1"/>
  <c r="K3875" i="1" s="1"/>
  <c r="L3875" i="1" s="1"/>
  <c r="M3875" i="1" s="1"/>
  <c r="D3876" i="1" l="1"/>
  <c r="E3876" i="1" s="1"/>
  <c r="F3877" i="1" s="1"/>
  <c r="O3876" i="1"/>
  <c r="Q3876" i="1" s="1"/>
  <c r="B3805" i="1"/>
  <c r="N3875" i="1"/>
  <c r="T3876" i="1"/>
  <c r="R3875" i="1"/>
  <c r="S3876" i="1"/>
  <c r="J3876" i="1"/>
  <c r="K3876" i="1" s="1"/>
  <c r="L3876" i="1" s="1"/>
  <c r="M3876" i="1" s="1"/>
  <c r="G3876" i="1"/>
  <c r="H3876" i="1" s="1"/>
  <c r="I3888" i="1"/>
  <c r="A3877" i="1"/>
  <c r="C3807" i="1"/>
  <c r="P3806" i="1"/>
  <c r="D3877" i="1" l="1"/>
  <c r="O3877" i="1"/>
  <c r="Q3877" i="1" s="1"/>
  <c r="B3806" i="1"/>
  <c r="R3807" i="1"/>
  <c r="C3808" i="1" s="1"/>
  <c r="P3807" i="1"/>
  <c r="B3807" i="1" s="1"/>
  <c r="N3876" i="1"/>
  <c r="A3878" i="1"/>
  <c r="E3877" i="1"/>
  <c r="F3878" i="1" s="1"/>
  <c r="I3889" i="1"/>
  <c r="G3877" i="1"/>
  <c r="T3877" i="1"/>
  <c r="R3876" i="1"/>
  <c r="S3877" i="1"/>
  <c r="J3877" i="1"/>
  <c r="K3877" i="1" s="1"/>
  <c r="L3877" i="1" s="1"/>
  <c r="M3877" i="1" s="1"/>
  <c r="D3878" i="1" l="1"/>
  <c r="E3878" i="1" s="1"/>
  <c r="F3879" i="1" s="1"/>
  <c r="O3878" i="1"/>
  <c r="Q3878" i="1" s="1"/>
  <c r="A3879" i="1"/>
  <c r="J3878" i="1"/>
  <c r="K3878" i="1" s="1"/>
  <c r="L3878" i="1" s="1"/>
  <c r="M3878" i="1" s="1"/>
  <c r="T3878" i="1"/>
  <c r="R3877" i="1"/>
  <c r="S3878" i="1"/>
  <c r="G3878" i="1"/>
  <c r="H3877" i="1"/>
  <c r="N3877" i="1" s="1"/>
  <c r="I3890" i="1"/>
  <c r="C3809" i="1"/>
  <c r="P3808" i="1"/>
  <c r="B3808" i="1" s="1"/>
  <c r="D3879" i="1" l="1"/>
  <c r="E3879" i="1" s="1"/>
  <c r="F3880" i="1" s="1"/>
  <c r="O3879" i="1"/>
  <c r="Q3879" i="1" s="1"/>
  <c r="G3879" i="1"/>
  <c r="H3879" i="1" s="1"/>
  <c r="I3891" i="1"/>
  <c r="S3879" i="1"/>
  <c r="T3879" i="1"/>
  <c r="R3878" i="1"/>
  <c r="J3879" i="1"/>
  <c r="K3879" i="1" s="1"/>
  <c r="L3879" i="1" s="1"/>
  <c r="M3879" i="1" s="1"/>
  <c r="A3880" i="1"/>
  <c r="C3810" i="1"/>
  <c r="P3809" i="1"/>
  <c r="B3809" i="1" s="1"/>
  <c r="H3878" i="1"/>
  <c r="N3878" i="1" s="1"/>
  <c r="D3880" i="1" l="1"/>
  <c r="O3880" i="1"/>
  <c r="Q3880" i="1" s="1"/>
  <c r="G3880" i="1"/>
  <c r="H3880" i="1" s="1"/>
  <c r="N3879" i="1"/>
  <c r="E3880" i="1"/>
  <c r="F3881" i="1" s="1"/>
  <c r="A3881" i="1"/>
  <c r="I3892" i="1"/>
  <c r="C3811" i="1"/>
  <c r="P3810" i="1"/>
  <c r="J3880" i="1"/>
  <c r="K3880" i="1" s="1"/>
  <c r="L3880" i="1" s="1"/>
  <c r="M3880" i="1" s="1"/>
  <c r="R3879" i="1"/>
  <c r="S3880" i="1"/>
  <c r="T3880" i="1"/>
  <c r="D3881" i="1" l="1"/>
  <c r="O3881" i="1"/>
  <c r="Q3881" i="1" s="1"/>
  <c r="B3810" i="1"/>
  <c r="G3881" i="1"/>
  <c r="H3881" i="1" s="1"/>
  <c r="C3812" i="1"/>
  <c r="P3811" i="1"/>
  <c r="E3881" i="1"/>
  <c r="F3882" i="1" s="1"/>
  <c r="A3882" i="1"/>
  <c r="N3880" i="1"/>
  <c r="I3893" i="1"/>
  <c r="J3881" i="1"/>
  <c r="K3881" i="1" s="1"/>
  <c r="L3881" i="1" s="1"/>
  <c r="M3881" i="1" s="1"/>
  <c r="R3880" i="1"/>
  <c r="S3881" i="1"/>
  <c r="T3881" i="1"/>
  <c r="D3882" i="1" l="1"/>
  <c r="O3882" i="1"/>
  <c r="Q3882" i="1" s="1"/>
  <c r="B3811" i="1"/>
  <c r="A3883" i="1"/>
  <c r="E3882" i="1"/>
  <c r="F3883" i="1" s="1"/>
  <c r="N3881" i="1"/>
  <c r="C3813" i="1"/>
  <c r="P3812" i="1"/>
  <c r="I3894" i="1"/>
  <c r="T3882" i="1"/>
  <c r="J3882" i="1"/>
  <c r="K3882" i="1" s="1"/>
  <c r="L3882" i="1" s="1"/>
  <c r="M3882" i="1" s="1"/>
  <c r="S3882" i="1"/>
  <c r="R3881" i="1"/>
  <c r="G3882" i="1"/>
  <c r="D3883" i="1" l="1"/>
  <c r="O3883" i="1"/>
  <c r="Q3883" i="1" s="1"/>
  <c r="B3812" i="1"/>
  <c r="G3883" i="1"/>
  <c r="H3883" i="1" s="1"/>
  <c r="I3895" i="1"/>
  <c r="C3814" i="1"/>
  <c r="P3813" i="1"/>
  <c r="E3883" i="1"/>
  <c r="F3884" i="1" s="1"/>
  <c r="A3884" i="1"/>
  <c r="R3882" i="1"/>
  <c r="S3883" i="1"/>
  <c r="T3883" i="1"/>
  <c r="J3883" i="1"/>
  <c r="K3883" i="1" s="1"/>
  <c r="L3883" i="1" s="1"/>
  <c r="M3883" i="1" s="1"/>
  <c r="H3882" i="1"/>
  <c r="N3882" i="1" s="1"/>
  <c r="D3884" i="1" l="1"/>
  <c r="O3884" i="1"/>
  <c r="Q3884" i="1" s="1"/>
  <c r="B3813" i="1"/>
  <c r="N3883" i="1"/>
  <c r="T3884" i="1"/>
  <c r="S3884" i="1"/>
  <c r="R3883" i="1"/>
  <c r="J3884" i="1"/>
  <c r="K3884" i="1" s="1"/>
  <c r="L3884" i="1" s="1"/>
  <c r="M3884" i="1" s="1"/>
  <c r="C3815" i="1"/>
  <c r="P3814" i="1"/>
  <c r="G3884" i="1"/>
  <c r="H3884" i="1" s="1"/>
  <c r="A3885" i="1"/>
  <c r="E3884" i="1"/>
  <c r="F3885" i="1" s="1"/>
  <c r="I3896" i="1"/>
  <c r="D3885" i="1" l="1"/>
  <c r="O3885" i="1"/>
  <c r="Q3885" i="1" s="1"/>
  <c r="B3814" i="1"/>
  <c r="G3885" i="1"/>
  <c r="H3885" i="1" s="1"/>
  <c r="R3884" i="1"/>
  <c r="J3885" i="1"/>
  <c r="K3885" i="1" s="1"/>
  <c r="L3885" i="1" s="1"/>
  <c r="M3885" i="1" s="1"/>
  <c r="S3885" i="1"/>
  <c r="T3885" i="1"/>
  <c r="E3885" i="1"/>
  <c r="F3886" i="1" s="1"/>
  <c r="A3886" i="1"/>
  <c r="C3816" i="1"/>
  <c r="P3815" i="1"/>
  <c r="B3815" i="1" s="1"/>
  <c r="N3884" i="1"/>
  <c r="I3897" i="1"/>
  <c r="D3886" i="1" l="1"/>
  <c r="E3886" i="1" s="1"/>
  <c r="F3887" i="1" s="1"/>
  <c r="O3886" i="1"/>
  <c r="Q3886" i="1" s="1"/>
  <c r="J3886" i="1"/>
  <c r="K3886" i="1" s="1"/>
  <c r="L3886" i="1" s="1"/>
  <c r="M3886" i="1" s="1"/>
  <c r="S3886" i="1"/>
  <c r="T3886" i="1"/>
  <c r="R3885" i="1"/>
  <c r="C3817" i="1"/>
  <c r="P3816" i="1"/>
  <c r="B3816" i="1" s="1"/>
  <c r="I3898" i="1"/>
  <c r="A3887" i="1"/>
  <c r="N3885" i="1"/>
  <c r="G3886" i="1"/>
  <c r="D3887" i="1" l="1"/>
  <c r="O3887" i="1"/>
  <c r="Q3887" i="1" s="1"/>
  <c r="G3887" i="1"/>
  <c r="H3887" i="1" s="1"/>
  <c r="A3888" i="1"/>
  <c r="E3887" i="1"/>
  <c r="F3888" i="1" s="1"/>
  <c r="H3886" i="1"/>
  <c r="N3886" i="1" s="1"/>
  <c r="R3886" i="1"/>
  <c r="J3887" i="1"/>
  <c r="K3887" i="1" s="1"/>
  <c r="L3887" i="1" s="1"/>
  <c r="M3887" i="1" s="1"/>
  <c r="S3887" i="1"/>
  <c r="T3887" i="1"/>
  <c r="C3818" i="1"/>
  <c r="P3817" i="1"/>
  <c r="I3899" i="1"/>
  <c r="D3888" i="1" l="1"/>
  <c r="E3888" i="1" s="1"/>
  <c r="F3889" i="1" s="1"/>
  <c r="O3888" i="1"/>
  <c r="Q3888" i="1" s="1"/>
  <c r="B3817" i="1"/>
  <c r="N3887" i="1"/>
  <c r="T3888" i="1"/>
  <c r="J3888" i="1"/>
  <c r="K3888" i="1" s="1"/>
  <c r="L3888" i="1" s="1"/>
  <c r="M3888" i="1" s="1"/>
  <c r="S3888" i="1"/>
  <c r="R3887" i="1"/>
  <c r="G3888" i="1"/>
  <c r="A3889" i="1"/>
  <c r="I3900" i="1"/>
  <c r="C3819" i="1"/>
  <c r="P3818" i="1"/>
  <c r="D3889" i="1" l="1"/>
  <c r="O3889" i="1"/>
  <c r="Q3889" i="1" s="1"/>
  <c r="B3818" i="1"/>
  <c r="G3889" i="1"/>
  <c r="C3820" i="1"/>
  <c r="P3819" i="1"/>
  <c r="I3901" i="1"/>
  <c r="R3888" i="1"/>
  <c r="S3889" i="1"/>
  <c r="J3889" i="1"/>
  <c r="K3889" i="1" s="1"/>
  <c r="L3889" i="1" s="1"/>
  <c r="M3889" i="1" s="1"/>
  <c r="T3889" i="1"/>
  <c r="H3888" i="1"/>
  <c r="N3888" i="1" s="1"/>
  <c r="E3889" i="1"/>
  <c r="F3890" i="1" s="1"/>
  <c r="A3890" i="1"/>
  <c r="D3890" i="1" l="1"/>
  <c r="O3890" i="1"/>
  <c r="Q3890" i="1" s="1"/>
  <c r="B3819" i="1"/>
  <c r="C3821" i="1"/>
  <c r="P3820" i="1"/>
  <c r="G3890" i="1"/>
  <c r="H3890" i="1" s="1"/>
  <c r="A3891" i="1"/>
  <c r="E3890" i="1"/>
  <c r="F3891" i="1" s="1"/>
  <c r="J3890" i="1"/>
  <c r="K3890" i="1" s="1"/>
  <c r="L3890" i="1" s="1"/>
  <c r="M3890" i="1" s="1"/>
  <c r="S3890" i="1"/>
  <c r="T3890" i="1"/>
  <c r="R3889" i="1"/>
  <c r="I3902" i="1"/>
  <c r="H3889" i="1"/>
  <c r="N3889" i="1" s="1"/>
  <c r="D3891" i="1" l="1"/>
  <c r="E3891" i="1" s="1"/>
  <c r="F3892" i="1" s="1"/>
  <c r="O3891" i="1"/>
  <c r="Q3891" i="1" s="1"/>
  <c r="B3820" i="1"/>
  <c r="N3890" i="1"/>
  <c r="A3892" i="1"/>
  <c r="C3822" i="1"/>
  <c r="P3821" i="1"/>
  <c r="I3903" i="1"/>
  <c r="R3890" i="1"/>
  <c r="J3891" i="1"/>
  <c r="K3891" i="1" s="1"/>
  <c r="L3891" i="1" s="1"/>
  <c r="M3891" i="1" s="1"/>
  <c r="T3891" i="1"/>
  <c r="S3891" i="1"/>
  <c r="G3891" i="1"/>
  <c r="D3892" i="1" l="1"/>
  <c r="O3892" i="1"/>
  <c r="Q3892" i="1" s="1"/>
  <c r="B3821" i="1"/>
  <c r="G3892" i="1"/>
  <c r="H3892" i="1" s="1"/>
  <c r="C3823" i="1"/>
  <c r="P3822" i="1"/>
  <c r="B3822" i="1" s="1"/>
  <c r="A3893" i="1"/>
  <c r="E3892" i="1"/>
  <c r="F3893" i="1" s="1"/>
  <c r="I3904" i="1"/>
  <c r="T3892" i="1"/>
  <c r="S3892" i="1"/>
  <c r="R3891" i="1"/>
  <c r="J3892" i="1"/>
  <c r="K3892" i="1" s="1"/>
  <c r="L3892" i="1" s="1"/>
  <c r="M3892" i="1" s="1"/>
  <c r="H3891" i="1"/>
  <c r="N3891" i="1" s="1"/>
  <c r="D3893" i="1" l="1"/>
  <c r="E3893" i="1" s="1"/>
  <c r="F3894" i="1" s="1"/>
  <c r="O3893" i="1"/>
  <c r="Q3893" i="1" s="1"/>
  <c r="N3892" i="1"/>
  <c r="A3894" i="1"/>
  <c r="I3905" i="1"/>
  <c r="C3824" i="1"/>
  <c r="P3823" i="1"/>
  <c r="B3823" i="1" s="1"/>
  <c r="R3892" i="1"/>
  <c r="J3893" i="1"/>
  <c r="K3893" i="1" s="1"/>
  <c r="L3893" i="1" s="1"/>
  <c r="M3893" i="1" s="1"/>
  <c r="S3893" i="1"/>
  <c r="T3893" i="1"/>
  <c r="G3893" i="1"/>
  <c r="H3893" i="1" s="1"/>
  <c r="D3894" i="1" l="1"/>
  <c r="E3894" i="1" s="1"/>
  <c r="F3895" i="1" s="1"/>
  <c r="O3894" i="1"/>
  <c r="Q3894" i="1" s="1"/>
  <c r="J3894" i="1"/>
  <c r="K3894" i="1" s="1"/>
  <c r="L3894" i="1" s="1"/>
  <c r="M3894" i="1" s="1"/>
  <c r="S3894" i="1"/>
  <c r="T3894" i="1"/>
  <c r="R3893" i="1"/>
  <c r="N3893" i="1"/>
  <c r="C3825" i="1"/>
  <c r="P3824" i="1"/>
  <c r="A3895" i="1"/>
  <c r="G3894" i="1"/>
  <c r="I3906" i="1"/>
  <c r="D3895" i="1" l="1"/>
  <c r="E3895" i="1" s="1"/>
  <c r="F3896" i="1" s="1"/>
  <c r="O3895" i="1"/>
  <c r="Q3895" i="1" s="1"/>
  <c r="B3824" i="1"/>
  <c r="R3894" i="1"/>
  <c r="S3895" i="1"/>
  <c r="T3895" i="1"/>
  <c r="J3895" i="1"/>
  <c r="K3895" i="1" s="1"/>
  <c r="L3895" i="1" s="1"/>
  <c r="M3895" i="1" s="1"/>
  <c r="G3895" i="1"/>
  <c r="H3895" i="1" s="1"/>
  <c r="I3907" i="1"/>
  <c r="A3896" i="1"/>
  <c r="C3826" i="1"/>
  <c r="P3825" i="1"/>
  <c r="H3894" i="1"/>
  <c r="N3894" i="1" s="1"/>
  <c r="D3896" i="1" l="1"/>
  <c r="O3896" i="1"/>
  <c r="Q3896" i="1" s="1"/>
  <c r="B3825" i="1"/>
  <c r="N3895" i="1"/>
  <c r="E3896" i="1"/>
  <c r="F3897" i="1" s="1"/>
  <c r="A3897" i="1"/>
  <c r="I3908" i="1"/>
  <c r="C3827" i="1"/>
  <c r="P3826" i="1"/>
  <c r="J3896" i="1"/>
  <c r="K3896" i="1" s="1"/>
  <c r="L3896" i="1" s="1"/>
  <c r="M3896" i="1" s="1"/>
  <c r="S3896" i="1"/>
  <c r="R3895" i="1"/>
  <c r="T3896" i="1"/>
  <c r="G3896" i="1"/>
  <c r="D3897" i="1" l="1"/>
  <c r="E3897" i="1" s="1"/>
  <c r="F3898" i="1" s="1"/>
  <c r="O3897" i="1"/>
  <c r="Q3897" i="1" s="1"/>
  <c r="B3826" i="1"/>
  <c r="R3896" i="1"/>
  <c r="J3897" i="1"/>
  <c r="K3897" i="1" s="1"/>
  <c r="L3897" i="1" s="1"/>
  <c r="M3897" i="1" s="1"/>
  <c r="S3897" i="1"/>
  <c r="T3897" i="1"/>
  <c r="C3828" i="1"/>
  <c r="P3827" i="1"/>
  <c r="A3898" i="1"/>
  <c r="G3897" i="1"/>
  <c r="H3897" i="1" s="1"/>
  <c r="I3909" i="1"/>
  <c r="H3896" i="1"/>
  <c r="N3896" i="1" s="1"/>
  <c r="D3898" i="1" l="1"/>
  <c r="E3898" i="1" s="1"/>
  <c r="F3899" i="1" s="1"/>
  <c r="O3898" i="1"/>
  <c r="Q3898" i="1" s="1"/>
  <c r="B3827" i="1"/>
  <c r="J3898" i="1"/>
  <c r="K3898" i="1" s="1"/>
  <c r="L3898" i="1" s="1"/>
  <c r="M3898" i="1" s="1"/>
  <c r="S3898" i="1"/>
  <c r="T3898" i="1"/>
  <c r="R3897" i="1"/>
  <c r="I3910" i="1"/>
  <c r="N3897" i="1"/>
  <c r="A3899" i="1"/>
  <c r="G3898" i="1"/>
  <c r="C3829" i="1"/>
  <c r="P3828" i="1"/>
  <c r="D3899" i="1" l="1"/>
  <c r="E3899" i="1" s="1"/>
  <c r="F3900" i="1" s="1"/>
  <c r="O3899" i="1"/>
  <c r="Q3899" i="1" s="1"/>
  <c r="B3828" i="1"/>
  <c r="G3899" i="1"/>
  <c r="H3899" i="1" s="1"/>
  <c r="C3830" i="1"/>
  <c r="P3829" i="1"/>
  <c r="B3829" i="1" s="1"/>
  <c r="R3898" i="1"/>
  <c r="J3899" i="1"/>
  <c r="K3899" i="1" s="1"/>
  <c r="L3899" i="1" s="1"/>
  <c r="M3899" i="1" s="1"/>
  <c r="T3899" i="1"/>
  <c r="S3899" i="1"/>
  <c r="A3900" i="1"/>
  <c r="I3911" i="1"/>
  <c r="H3898" i="1"/>
  <c r="N3898" i="1" s="1"/>
  <c r="D3900" i="1" l="1"/>
  <c r="E3900" i="1" s="1"/>
  <c r="F3901" i="1" s="1"/>
  <c r="O3900" i="1"/>
  <c r="Q3900" i="1" s="1"/>
  <c r="N3899" i="1"/>
  <c r="T3900" i="1"/>
  <c r="S3900" i="1"/>
  <c r="R3899" i="1"/>
  <c r="J3900" i="1"/>
  <c r="K3900" i="1" s="1"/>
  <c r="L3900" i="1" s="1"/>
  <c r="M3900" i="1" s="1"/>
  <c r="I3912" i="1"/>
  <c r="A3901" i="1"/>
  <c r="C3831" i="1"/>
  <c r="P3830" i="1"/>
  <c r="B3830" i="1" s="1"/>
  <c r="G3900" i="1"/>
  <c r="D3901" i="1" l="1"/>
  <c r="O3901" i="1"/>
  <c r="Q3901" i="1" s="1"/>
  <c r="G3901" i="1"/>
  <c r="H3901" i="1" s="1"/>
  <c r="I3913" i="1"/>
  <c r="H3900" i="1"/>
  <c r="N3900" i="1" s="1"/>
  <c r="C3832" i="1"/>
  <c r="P3831" i="1"/>
  <c r="R3900" i="1"/>
  <c r="J3901" i="1"/>
  <c r="K3901" i="1" s="1"/>
  <c r="L3901" i="1" s="1"/>
  <c r="M3901" i="1" s="1"/>
  <c r="T3901" i="1"/>
  <c r="S3901" i="1"/>
  <c r="E3901" i="1"/>
  <c r="F3902" i="1" s="1"/>
  <c r="A3902" i="1"/>
  <c r="D3902" i="1" l="1"/>
  <c r="E3902" i="1" s="1"/>
  <c r="F3903" i="1" s="1"/>
  <c r="O3902" i="1"/>
  <c r="Q3902" i="1" s="1"/>
  <c r="B3831" i="1"/>
  <c r="N3901" i="1"/>
  <c r="T3902" i="1"/>
  <c r="J3902" i="1"/>
  <c r="K3902" i="1" s="1"/>
  <c r="L3902" i="1" s="1"/>
  <c r="M3902" i="1" s="1"/>
  <c r="S3902" i="1"/>
  <c r="G3902" i="1"/>
  <c r="H3902" i="1" s="1"/>
  <c r="C3833" i="1"/>
  <c r="P3832" i="1"/>
  <c r="A3903" i="1"/>
  <c r="I3914" i="1"/>
  <c r="D3903" i="1" l="1"/>
  <c r="O3903" i="1"/>
  <c r="Q3903" i="1" s="1"/>
  <c r="B3832" i="1"/>
  <c r="N3902" i="1"/>
  <c r="R3902" i="1"/>
  <c r="S3903" i="1"/>
  <c r="T3903" i="1"/>
  <c r="J3903" i="1"/>
  <c r="K3903" i="1" s="1"/>
  <c r="L3903" i="1" s="1"/>
  <c r="M3903" i="1" s="1"/>
  <c r="C3834" i="1"/>
  <c r="P3833" i="1"/>
  <c r="G3903" i="1"/>
  <c r="H3903" i="1" s="1"/>
  <c r="I3915" i="1"/>
  <c r="E3903" i="1"/>
  <c r="F3904" i="1" s="1"/>
  <c r="A3904" i="1"/>
  <c r="D3904" i="1" l="1"/>
  <c r="O3904" i="1"/>
  <c r="Q3904" i="1" s="1"/>
  <c r="B3833" i="1"/>
  <c r="C3835" i="1"/>
  <c r="P3834" i="1"/>
  <c r="E3904" i="1"/>
  <c r="F3905" i="1" s="1"/>
  <c r="A3905" i="1"/>
  <c r="N3903" i="1"/>
  <c r="I3916" i="1"/>
  <c r="S3904" i="1"/>
  <c r="T3904" i="1"/>
  <c r="J3904" i="1"/>
  <c r="K3904" i="1" s="1"/>
  <c r="L3904" i="1" s="1"/>
  <c r="M3904" i="1" s="1"/>
  <c r="R3903" i="1"/>
  <c r="G3904" i="1"/>
  <c r="D3905" i="1" l="1"/>
  <c r="O3905" i="1"/>
  <c r="Q3905" i="1" s="1"/>
  <c r="B3834" i="1"/>
  <c r="G3905" i="1"/>
  <c r="H3905" i="1" s="1"/>
  <c r="R3904" i="1"/>
  <c r="J3905" i="1"/>
  <c r="K3905" i="1" s="1"/>
  <c r="L3905" i="1" s="1"/>
  <c r="M3905" i="1" s="1"/>
  <c r="S3905" i="1"/>
  <c r="T3905" i="1"/>
  <c r="E3905" i="1"/>
  <c r="F3906" i="1" s="1"/>
  <c r="A3906" i="1"/>
  <c r="I3917" i="1"/>
  <c r="C3836" i="1"/>
  <c r="P3835" i="1"/>
  <c r="H3904" i="1"/>
  <c r="N3904" i="1" s="1"/>
  <c r="D3906" i="1" l="1"/>
  <c r="E3906" i="1" s="1"/>
  <c r="F3907" i="1" s="1"/>
  <c r="O3906" i="1"/>
  <c r="Q3906" i="1" s="1"/>
  <c r="B3835" i="1"/>
  <c r="N3905" i="1"/>
  <c r="T3906" i="1"/>
  <c r="S3906" i="1"/>
  <c r="J3906" i="1"/>
  <c r="K3906" i="1" s="1"/>
  <c r="L3906" i="1" s="1"/>
  <c r="M3906" i="1" s="1"/>
  <c r="R3905" i="1"/>
  <c r="A3907" i="1"/>
  <c r="I3918" i="1"/>
  <c r="C3837" i="1"/>
  <c r="P3836" i="1"/>
  <c r="B3836" i="1" s="1"/>
  <c r="G3906" i="1"/>
  <c r="D3907" i="1" l="1"/>
  <c r="O3907" i="1"/>
  <c r="Q3907" i="1" s="1"/>
  <c r="R3906" i="1"/>
  <c r="J3907" i="1"/>
  <c r="K3907" i="1" s="1"/>
  <c r="L3907" i="1" s="1"/>
  <c r="M3907" i="1" s="1"/>
  <c r="S3907" i="1"/>
  <c r="T3907" i="1"/>
  <c r="E3907" i="1"/>
  <c r="F3908" i="1" s="1"/>
  <c r="A3908" i="1"/>
  <c r="G3907" i="1"/>
  <c r="I3919" i="1"/>
  <c r="C3838" i="1"/>
  <c r="P3837" i="1"/>
  <c r="B3837" i="1" s="1"/>
  <c r="H3906" i="1"/>
  <c r="N3906" i="1" s="1"/>
  <c r="D3908" i="1" l="1"/>
  <c r="E3908" i="1" s="1"/>
  <c r="F3909" i="1" s="1"/>
  <c r="O3908" i="1"/>
  <c r="Q3908" i="1" s="1"/>
  <c r="R3838" i="1"/>
  <c r="I3920" i="1"/>
  <c r="J3908" i="1"/>
  <c r="K3908" i="1" s="1"/>
  <c r="L3908" i="1" s="1"/>
  <c r="M3908" i="1" s="1"/>
  <c r="R3907" i="1"/>
  <c r="T3908" i="1"/>
  <c r="S3908" i="1"/>
  <c r="G3908" i="1"/>
  <c r="H3908" i="1" s="1"/>
  <c r="P3838" i="1"/>
  <c r="A3909" i="1"/>
  <c r="H3907" i="1"/>
  <c r="N3907" i="1" s="1"/>
  <c r="D3909" i="1" l="1"/>
  <c r="E3909" i="1" s="1"/>
  <c r="F3910" i="1" s="1"/>
  <c r="O3909" i="1"/>
  <c r="Q3909" i="1" s="1"/>
  <c r="C3839" i="1"/>
  <c r="P3839" i="1" s="1"/>
  <c r="B3838" i="1"/>
  <c r="N3908" i="1"/>
  <c r="R3908" i="1"/>
  <c r="J3909" i="1"/>
  <c r="K3909" i="1" s="1"/>
  <c r="L3909" i="1" s="1"/>
  <c r="M3909" i="1" s="1"/>
  <c r="S3909" i="1"/>
  <c r="T3909" i="1"/>
  <c r="I3921" i="1"/>
  <c r="A3910" i="1"/>
  <c r="G3909" i="1"/>
  <c r="D3910" i="1" l="1"/>
  <c r="O3910" i="1"/>
  <c r="Q3910" i="1" s="1"/>
  <c r="C3840" i="1"/>
  <c r="C3841" i="1" s="1"/>
  <c r="B3839" i="1"/>
  <c r="G3910" i="1"/>
  <c r="H3910" i="1" s="1"/>
  <c r="E3910" i="1"/>
  <c r="F3911" i="1" s="1"/>
  <c r="A3911" i="1"/>
  <c r="I3922" i="1"/>
  <c r="S3910" i="1"/>
  <c r="J3910" i="1"/>
  <c r="K3910" i="1" s="1"/>
  <c r="L3910" i="1" s="1"/>
  <c r="M3910" i="1" s="1"/>
  <c r="T3910" i="1"/>
  <c r="R3909" i="1"/>
  <c r="H3909" i="1"/>
  <c r="N3909" i="1" s="1"/>
  <c r="D3911" i="1" l="1"/>
  <c r="O3911" i="1"/>
  <c r="Q3911" i="1" s="1"/>
  <c r="P3840" i="1"/>
  <c r="B3840" i="1" s="1"/>
  <c r="G3911" i="1"/>
  <c r="H3911" i="1" s="1"/>
  <c r="N3910" i="1"/>
  <c r="E3911" i="1"/>
  <c r="F3912" i="1" s="1"/>
  <c r="A3912" i="1"/>
  <c r="I3923" i="1"/>
  <c r="C3842" i="1"/>
  <c r="P3841" i="1"/>
  <c r="J3911" i="1"/>
  <c r="K3911" i="1" s="1"/>
  <c r="L3911" i="1" s="1"/>
  <c r="M3911" i="1" s="1"/>
  <c r="S3911" i="1"/>
  <c r="R3910" i="1"/>
  <c r="T3911" i="1"/>
  <c r="D3912" i="1" l="1"/>
  <c r="E3912" i="1" s="1"/>
  <c r="F3913" i="1" s="1"/>
  <c r="O3912" i="1"/>
  <c r="Q3912" i="1" s="1"/>
  <c r="B3841" i="1"/>
  <c r="N3911" i="1"/>
  <c r="C3843" i="1"/>
  <c r="P3842" i="1"/>
  <c r="S3912" i="1"/>
  <c r="T3912" i="1"/>
  <c r="R3911" i="1"/>
  <c r="J3912" i="1"/>
  <c r="K3912" i="1" s="1"/>
  <c r="L3912" i="1" s="1"/>
  <c r="M3912" i="1" s="1"/>
  <c r="G3912" i="1"/>
  <c r="H3912" i="1" s="1"/>
  <c r="I3924" i="1"/>
  <c r="A3913" i="1"/>
  <c r="D3913" i="1" l="1"/>
  <c r="E3913" i="1" s="1"/>
  <c r="F3914" i="1" s="1"/>
  <c r="O3913" i="1"/>
  <c r="Q3913" i="1" s="1"/>
  <c r="B3842" i="1"/>
  <c r="N3912" i="1"/>
  <c r="S3913" i="1"/>
  <c r="R3912" i="1"/>
  <c r="J3913" i="1"/>
  <c r="K3913" i="1" s="1"/>
  <c r="L3913" i="1" s="1"/>
  <c r="M3913" i="1" s="1"/>
  <c r="T3913" i="1"/>
  <c r="C3844" i="1"/>
  <c r="P3843" i="1"/>
  <c r="B3843" i="1" s="1"/>
  <c r="A3914" i="1"/>
  <c r="I3925" i="1"/>
  <c r="G3913" i="1"/>
  <c r="D3914" i="1" l="1"/>
  <c r="E3914" i="1" s="1"/>
  <c r="F3915" i="1" s="1"/>
  <c r="O3914" i="1"/>
  <c r="Q3914" i="1" s="1"/>
  <c r="G3914" i="1"/>
  <c r="H3914" i="1" s="1"/>
  <c r="I3926" i="1"/>
  <c r="A3915" i="1"/>
  <c r="H3913" i="1"/>
  <c r="N3913" i="1" s="1"/>
  <c r="J3914" i="1"/>
  <c r="K3914" i="1" s="1"/>
  <c r="L3914" i="1" s="1"/>
  <c r="M3914" i="1" s="1"/>
  <c r="R3913" i="1"/>
  <c r="T3914" i="1"/>
  <c r="S3914" i="1"/>
  <c r="C3845" i="1"/>
  <c r="P3844" i="1"/>
  <c r="B3844" i="1" s="1"/>
  <c r="D3915" i="1" l="1"/>
  <c r="O3915" i="1"/>
  <c r="Q3915" i="1" s="1"/>
  <c r="N3914" i="1"/>
  <c r="R3914" i="1"/>
  <c r="J3915" i="1"/>
  <c r="K3915" i="1" s="1"/>
  <c r="L3915" i="1" s="1"/>
  <c r="M3915" i="1" s="1"/>
  <c r="T3915" i="1"/>
  <c r="S3915" i="1"/>
  <c r="E3915" i="1"/>
  <c r="F3916" i="1" s="1"/>
  <c r="A3916" i="1"/>
  <c r="G3915" i="1"/>
  <c r="C3846" i="1"/>
  <c r="P3845" i="1"/>
  <c r="I3927" i="1"/>
  <c r="D3916" i="1" l="1"/>
  <c r="E3916" i="1" s="1"/>
  <c r="F3917" i="1" s="1"/>
  <c r="O3916" i="1"/>
  <c r="Q3916" i="1" s="1"/>
  <c r="B3845" i="1"/>
  <c r="G3916" i="1"/>
  <c r="H3916" i="1" s="1"/>
  <c r="I3928" i="1"/>
  <c r="H3915" i="1"/>
  <c r="N3915" i="1" s="1"/>
  <c r="A3917" i="1"/>
  <c r="C3847" i="1"/>
  <c r="P3846" i="1"/>
  <c r="S3916" i="1"/>
  <c r="T3916" i="1"/>
  <c r="J3916" i="1"/>
  <c r="K3916" i="1" s="1"/>
  <c r="L3916" i="1" s="1"/>
  <c r="M3916" i="1" s="1"/>
  <c r="R3915" i="1"/>
  <c r="D3917" i="1" l="1"/>
  <c r="E3917" i="1" s="1"/>
  <c r="F3918" i="1" s="1"/>
  <c r="O3917" i="1"/>
  <c r="Q3917" i="1" s="1"/>
  <c r="B3846" i="1"/>
  <c r="N3916" i="1"/>
  <c r="T3917" i="1"/>
  <c r="R3916" i="1"/>
  <c r="S3917" i="1"/>
  <c r="J3917" i="1"/>
  <c r="K3917" i="1" s="1"/>
  <c r="L3917" i="1" s="1"/>
  <c r="M3917" i="1" s="1"/>
  <c r="C3848" i="1"/>
  <c r="P3847" i="1"/>
  <c r="A3918" i="1"/>
  <c r="G3917" i="1"/>
  <c r="I3929" i="1"/>
  <c r="D3918" i="1" l="1"/>
  <c r="E3918" i="1" s="1"/>
  <c r="F3919" i="1" s="1"/>
  <c r="O3918" i="1"/>
  <c r="Q3918" i="1" s="1"/>
  <c r="B3847" i="1"/>
  <c r="G3918" i="1"/>
  <c r="H3918" i="1" s="1"/>
  <c r="H3917" i="1"/>
  <c r="N3917" i="1" s="1"/>
  <c r="I3930" i="1"/>
  <c r="R3917" i="1"/>
  <c r="J3918" i="1"/>
  <c r="K3918" i="1" s="1"/>
  <c r="L3918" i="1" s="1"/>
  <c r="M3918" i="1" s="1"/>
  <c r="S3918" i="1"/>
  <c r="T3918" i="1"/>
  <c r="C3849" i="1"/>
  <c r="P3848" i="1"/>
  <c r="A3919" i="1"/>
  <c r="D3919" i="1" l="1"/>
  <c r="E3919" i="1" s="1"/>
  <c r="F3920" i="1" s="1"/>
  <c r="O3919" i="1"/>
  <c r="Q3919" i="1" s="1"/>
  <c r="B3848" i="1"/>
  <c r="N3918" i="1"/>
  <c r="A3920" i="1"/>
  <c r="I3931" i="1"/>
  <c r="C3850" i="1"/>
  <c r="P3849" i="1"/>
  <c r="J3919" i="1"/>
  <c r="K3919" i="1" s="1"/>
  <c r="L3919" i="1" s="1"/>
  <c r="M3919" i="1" s="1"/>
  <c r="S3919" i="1"/>
  <c r="T3919" i="1"/>
  <c r="R3918" i="1"/>
  <c r="G3919" i="1"/>
  <c r="D3920" i="1" l="1"/>
  <c r="O3920" i="1"/>
  <c r="Q3920" i="1" s="1"/>
  <c r="B3849" i="1"/>
  <c r="I3932" i="1"/>
  <c r="C3851" i="1"/>
  <c r="P3850" i="1"/>
  <c r="B3850" i="1" s="1"/>
  <c r="E3920" i="1"/>
  <c r="F3921" i="1" s="1"/>
  <c r="A3921" i="1"/>
  <c r="R3919" i="1"/>
  <c r="S3920" i="1"/>
  <c r="J3920" i="1"/>
  <c r="K3920" i="1" s="1"/>
  <c r="L3920" i="1" s="1"/>
  <c r="M3920" i="1" s="1"/>
  <c r="T3920" i="1"/>
  <c r="G3920" i="1"/>
  <c r="H3919" i="1"/>
  <c r="N3919" i="1" s="1"/>
  <c r="D3921" i="1" l="1"/>
  <c r="E3921" i="1" s="1"/>
  <c r="F3922" i="1" s="1"/>
  <c r="O3921" i="1"/>
  <c r="Q3921" i="1" s="1"/>
  <c r="T3921" i="1"/>
  <c r="J3921" i="1"/>
  <c r="K3921" i="1" s="1"/>
  <c r="L3921" i="1" s="1"/>
  <c r="M3921" i="1" s="1"/>
  <c r="R3920" i="1"/>
  <c r="S3921" i="1"/>
  <c r="C3852" i="1"/>
  <c r="P3851" i="1"/>
  <c r="B3851" i="1" s="1"/>
  <c r="G3921" i="1"/>
  <c r="I3933" i="1"/>
  <c r="A3922" i="1"/>
  <c r="H3920" i="1"/>
  <c r="N3920" i="1" s="1"/>
  <c r="D3922" i="1" l="1"/>
  <c r="E3922" i="1" s="1"/>
  <c r="F3923" i="1" s="1"/>
  <c r="O3922" i="1"/>
  <c r="Q3922" i="1" s="1"/>
  <c r="G3922" i="1"/>
  <c r="H3922" i="1" s="1"/>
  <c r="H3921" i="1"/>
  <c r="N3921" i="1" s="1"/>
  <c r="A3923" i="1"/>
  <c r="I3934" i="1"/>
  <c r="C3853" i="1"/>
  <c r="P3852" i="1"/>
  <c r="R3921" i="1"/>
  <c r="T3922" i="1"/>
  <c r="S3922" i="1"/>
  <c r="J3922" i="1"/>
  <c r="K3922" i="1" s="1"/>
  <c r="L3922" i="1" s="1"/>
  <c r="M3922" i="1" s="1"/>
  <c r="D3923" i="1" l="1"/>
  <c r="E3923" i="1" s="1"/>
  <c r="F3924" i="1" s="1"/>
  <c r="O3923" i="1"/>
  <c r="Q3923" i="1" s="1"/>
  <c r="B3852" i="1"/>
  <c r="N3922" i="1"/>
  <c r="J3923" i="1"/>
  <c r="K3923" i="1" s="1"/>
  <c r="L3923" i="1" s="1"/>
  <c r="M3923" i="1" s="1"/>
  <c r="S3923" i="1"/>
  <c r="T3923" i="1"/>
  <c r="R3922" i="1"/>
  <c r="G3923" i="1"/>
  <c r="C3854" i="1"/>
  <c r="P3853" i="1"/>
  <c r="A3924" i="1"/>
  <c r="I3935" i="1"/>
  <c r="D3924" i="1" l="1"/>
  <c r="E3924" i="1" s="1"/>
  <c r="F3925" i="1" s="1"/>
  <c r="O3924" i="1"/>
  <c r="Q3924" i="1" s="1"/>
  <c r="B3853" i="1"/>
  <c r="G3924" i="1"/>
  <c r="H3924" i="1" s="1"/>
  <c r="I3936" i="1"/>
  <c r="A3925" i="1"/>
  <c r="C3855" i="1"/>
  <c r="P3854" i="1"/>
  <c r="B3854" i="1" s="1"/>
  <c r="H3923" i="1"/>
  <c r="N3923" i="1" s="1"/>
  <c r="R3923" i="1"/>
  <c r="T3924" i="1"/>
  <c r="S3924" i="1"/>
  <c r="J3924" i="1"/>
  <c r="K3924" i="1" s="1"/>
  <c r="L3924" i="1" s="1"/>
  <c r="M3924" i="1" s="1"/>
  <c r="D3925" i="1" l="1"/>
  <c r="E3925" i="1" s="1"/>
  <c r="F3926" i="1" s="1"/>
  <c r="O3925" i="1"/>
  <c r="Q3925" i="1" s="1"/>
  <c r="G3925" i="1"/>
  <c r="H3925" i="1" s="1"/>
  <c r="N3924" i="1"/>
  <c r="A3926" i="1"/>
  <c r="I3937" i="1"/>
  <c r="C3856" i="1"/>
  <c r="P3855" i="1"/>
  <c r="J3925" i="1"/>
  <c r="K3925" i="1" s="1"/>
  <c r="L3925" i="1" s="1"/>
  <c r="M3925" i="1" s="1"/>
  <c r="S3925" i="1"/>
  <c r="R3924" i="1"/>
  <c r="T3925" i="1"/>
  <c r="D3926" i="1" l="1"/>
  <c r="E3926" i="1" s="1"/>
  <c r="F3927" i="1" s="1"/>
  <c r="O3926" i="1"/>
  <c r="Q3926" i="1" s="1"/>
  <c r="B3855" i="1"/>
  <c r="N3925" i="1"/>
  <c r="R3925" i="1"/>
  <c r="T3926" i="1"/>
  <c r="S3926" i="1"/>
  <c r="J3926" i="1"/>
  <c r="K3926" i="1" s="1"/>
  <c r="L3926" i="1" s="1"/>
  <c r="M3926" i="1" s="1"/>
  <c r="A3927" i="1"/>
  <c r="G3926" i="1"/>
  <c r="C3857" i="1"/>
  <c r="P3856" i="1"/>
  <c r="I3938" i="1"/>
  <c r="D3927" i="1" l="1"/>
  <c r="E3927" i="1" s="1"/>
  <c r="F3928" i="1" s="1"/>
  <c r="O3927" i="1"/>
  <c r="Q3927" i="1" s="1"/>
  <c r="B3856" i="1"/>
  <c r="S3927" i="1"/>
  <c r="J3927" i="1"/>
  <c r="K3927" i="1" s="1"/>
  <c r="L3927" i="1" s="1"/>
  <c r="M3927" i="1" s="1"/>
  <c r="T3927" i="1"/>
  <c r="R3926" i="1"/>
  <c r="C3858" i="1"/>
  <c r="P3857" i="1"/>
  <c r="B3857" i="1" s="1"/>
  <c r="I3939" i="1"/>
  <c r="G3927" i="1"/>
  <c r="H3927" i="1" s="1"/>
  <c r="H3926" i="1"/>
  <c r="N3926" i="1" s="1"/>
  <c r="A3928" i="1"/>
  <c r="D3928" i="1" l="1"/>
  <c r="E3928" i="1" s="1"/>
  <c r="F3929" i="1" s="1"/>
  <c r="O3928" i="1"/>
  <c r="Q3928" i="1" s="1"/>
  <c r="A3929" i="1"/>
  <c r="I3940" i="1"/>
  <c r="N3927" i="1"/>
  <c r="R3927" i="1"/>
  <c r="T3928" i="1"/>
  <c r="J3928" i="1"/>
  <c r="K3928" i="1" s="1"/>
  <c r="L3928" i="1" s="1"/>
  <c r="M3928" i="1" s="1"/>
  <c r="S3928" i="1"/>
  <c r="G3928" i="1"/>
  <c r="C3859" i="1"/>
  <c r="P3858" i="1"/>
  <c r="B3858" i="1" s="1"/>
  <c r="D3929" i="1" l="1"/>
  <c r="E3929" i="1" s="1"/>
  <c r="F3930" i="1" s="1"/>
  <c r="O3929" i="1"/>
  <c r="Q3929" i="1" s="1"/>
  <c r="J3929" i="1"/>
  <c r="K3929" i="1" s="1"/>
  <c r="L3929" i="1" s="1"/>
  <c r="M3929" i="1" s="1"/>
  <c r="R3928" i="1"/>
  <c r="T3929" i="1"/>
  <c r="S3929" i="1"/>
  <c r="C3860" i="1"/>
  <c r="P3859" i="1"/>
  <c r="G3929" i="1"/>
  <c r="H3929" i="1" s="1"/>
  <c r="I3941" i="1"/>
  <c r="A3930" i="1"/>
  <c r="H3928" i="1"/>
  <c r="N3928" i="1" s="1"/>
  <c r="D3930" i="1" l="1"/>
  <c r="E3930" i="1" s="1"/>
  <c r="F3931" i="1" s="1"/>
  <c r="O3930" i="1"/>
  <c r="Q3930" i="1" s="1"/>
  <c r="B3859" i="1"/>
  <c r="A3931" i="1"/>
  <c r="G3930" i="1"/>
  <c r="H3930" i="1" s="1"/>
  <c r="N3929" i="1"/>
  <c r="R3929" i="1"/>
  <c r="T3930" i="1"/>
  <c r="J3930" i="1"/>
  <c r="K3930" i="1" s="1"/>
  <c r="L3930" i="1" s="1"/>
  <c r="M3930" i="1" s="1"/>
  <c r="S3930" i="1"/>
  <c r="I3942" i="1"/>
  <c r="C3861" i="1"/>
  <c r="P3860" i="1"/>
  <c r="D3931" i="1" l="1"/>
  <c r="E3931" i="1" s="1"/>
  <c r="F3932" i="1" s="1"/>
  <c r="O3931" i="1"/>
  <c r="Q3931" i="1" s="1"/>
  <c r="B3860" i="1"/>
  <c r="S3931" i="1"/>
  <c r="J3931" i="1"/>
  <c r="K3931" i="1" s="1"/>
  <c r="L3931" i="1" s="1"/>
  <c r="M3931" i="1" s="1"/>
  <c r="T3931" i="1"/>
  <c r="G3931" i="1"/>
  <c r="C3862" i="1"/>
  <c r="P3861" i="1"/>
  <c r="N3930" i="1"/>
  <c r="I3943" i="1"/>
  <c r="A3932" i="1"/>
  <c r="D3932" i="1" l="1"/>
  <c r="E3932" i="1" s="1"/>
  <c r="F3933" i="1" s="1"/>
  <c r="O3932" i="1"/>
  <c r="Q3932" i="1" s="1"/>
  <c r="B3861" i="1"/>
  <c r="R3931" i="1"/>
  <c r="T3932" i="1"/>
  <c r="J3932" i="1"/>
  <c r="K3932" i="1" s="1"/>
  <c r="L3932" i="1" s="1"/>
  <c r="M3932" i="1" s="1"/>
  <c r="S3932" i="1"/>
  <c r="C3863" i="1"/>
  <c r="P3862" i="1"/>
  <c r="I3944" i="1"/>
  <c r="A3933" i="1"/>
  <c r="G3932" i="1"/>
  <c r="H3932" i="1" s="1"/>
  <c r="H3931" i="1"/>
  <c r="N3931" i="1" s="1"/>
  <c r="D3933" i="1" l="1"/>
  <c r="E3933" i="1" s="1"/>
  <c r="F3934" i="1" s="1"/>
  <c r="O3933" i="1"/>
  <c r="Q3933" i="1" s="1"/>
  <c r="B3862" i="1"/>
  <c r="G3933" i="1"/>
  <c r="H3933" i="1" s="1"/>
  <c r="I3945" i="1"/>
  <c r="N3932" i="1"/>
  <c r="J3933" i="1"/>
  <c r="K3933" i="1" s="1"/>
  <c r="L3933" i="1" s="1"/>
  <c r="M3933" i="1" s="1"/>
  <c r="S3933" i="1"/>
  <c r="R3932" i="1"/>
  <c r="T3933" i="1"/>
  <c r="A3934" i="1"/>
  <c r="C3864" i="1"/>
  <c r="P3863" i="1"/>
  <c r="D3934" i="1" l="1"/>
  <c r="E3934" i="1" s="1"/>
  <c r="F3935" i="1" s="1"/>
  <c r="O3934" i="1"/>
  <c r="Q3934" i="1" s="1"/>
  <c r="B3863" i="1"/>
  <c r="N3933" i="1"/>
  <c r="C3865" i="1"/>
  <c r="P3864" i="1"/>
  <c r="B3864" i="1" s="1"/>
  <c r="A3935" i="1"/>
  <c r="R3933" i="1"/>
  <c r="T3934" i="1"/>
  <c r="J3934" i="1"/>
  <c r="K3934" i="1" s="1"/>
  <c r="L3934" i="1" s="1"/>
  <c r="M3934" i="1" s="1"/>
  <c r="S3934" i="1"/>
  <c r="G3934" i="1"/>
  <c r="I3946" i="1"/>
  <c r="D3935" i="1" l="1"/>
  <c r="E3935" i="1" s="1"/>
  <c r="F3936" i="1" s="1"/>
  <c r="O3935" i="1"/>
  <c r="Q3935" i="1" s="1"/>
  <c r="G3935" i="1"/>
  <c r="H3935" i="1" s="1"/>
  <c r="A3936" i="1"/>
  <c r="I3947" i="1"/>
  <c r="C3866" i="1"/>
  <c r="P3865" i="1"/>
  <c r="B3865" i="1" s="1"/>
  <c r="T3935" i="1"/>
  <c r="S3935" i="1"/>
  <c r="J3935" i="1"/>
  <c r="K3935" i="1" s="1"/>
  <c r="L3935" i="1" s="1"/>
  <c r="M3935" i="1" s="1"/>
  <c r="R3934" i="1"/>
  <c r="H3934" i="1"/>
  <c r="N3934" i="1" s="1"/>
  <c r="D3936" i="1" l="1"/>
  <c r="E3936" i="1" s="1"/>
  <c r="F3937" i="1" s="1"/>
  <c r="O3936" i="1"/>
  <c r="Q3936" i="1" s="1"/>
  <c r="N3935" i="1"/>
  <c r="R3935" i="1"/>
  <c r="J3936" i="1"/>
  <c r="K3936" i="1" s="1"/>
  <c r="L3936" i="1" s="1"/>
  <c r="M3936" i="1" s="1"/>
  <c r="T3936" i="1"/>
  <c r="S3936" i="1"/>
  <c r="I3948" i="1"/>
  <c r="A3937" i="1"/>
  <c r="C3867" i="1"/>
  <c r="P3866" i="1"/>
  <c r="G3936" i="1"/>
  <c r="H3936" i="1" s="1"/>
  <c r="D3937" i="1" l="1"/>
  <c r="E3937" i="1" s="1"/>
  <c r="F3938" i="1" s="1"/>
  <c r="O3937" i="1"/>
  <c r="Q3937" i="1" s="1"/>
  <c r="B3866" i="1"/>
  <c r="N3936" i="1"/>
  <c r="J3937" i="1"/>
  <c r="K3937" i="1" s="1"/>
  <c r="L3937" i="1" s="1"/>
  <c r="M3937" i="1" s="1"/>
  <c r="R3936" i="1"/>
  <c r="T3937" i="1"/>
  <c r="S3937" i="1"/>
  <c r="I3949" i="1"/>
  <c r="C3868" i="1"/>
  <c r="P3867" i="1"/>
  <c r="A3938" i="1"/>
  <c r="G3937" i="1"/>
  <c r="H3937" i="1" s="1"/>
  <c r="D3938" i="1" l="1"/>
  <c r="E3938" i="1" s="1"/>
  <c r="F3939" i="1" s="1"/>
  <c r="O3938" i="1"/>
  <c r="Q3938" i="1" s="1"/>
  <c r="B3867" i="1"/>
  <c r="N3937" i="1"/>
  <c r="R3937" i="1"/>
  <c r="S3938" i="1"/>
  <c r="J3938" i="1"/>
  <c r="K3938" i="1" s="1"/>
  <c r="L3938" i="1" s="1"/>
  <c r="M3938" i="1" s="1"/>
  <c r="T3938" i="1"/>
  <c r="I3950" i="1"/>
  <c r="G3938" i="1"/>
  <c r="H3938" i="1" s="1"/>
  <c r="A3939" i="1"/>
  <c r="C3869" i="1"/>
  <c r="P3868" i="1"/>
  <c r="D3939" i="1" l="1"/>
  <c r="E3939" i="1" s="1"/>
  <c r="F3940" i="1" s="1"/>
  <c r="O3939" i="1"/>
  <c r="Q3939" i="1" s="1"/>
  <c r="R3869" i="1"/>
  <c r="B3868" i="1"/>
  <c r="P3869" i="1"/>
  <c r="T3939" i="1"/>
  <c r="S3939" i="1"/>
  <c r="R3938" i="1"/>
  <c r="J3939" i="1"/>
  <c r="K3939" i="1" s="1"/>
  <c r="L3939" i="1" s="1"/>
  <c r="M3939" i="1" s="1"/>
  <c r="I3951" i="1"/>
  <c r="A3940" i="1"/>
  <c r="N3938" i="1"/>
  <c r="G3939" i="1"/>
  <c r="D3940" i="1" l="1"/>
  <c r="E3940" i="1" s="1"/>
  <c r="F3941" i="1" s="1"/>
  <c r="O3940" i="1"/>
  <c r="Q3940" i="1" s="1"/>
  <c r="C3870" i="1"/>
  <c r="P3870" i="1" s="1"/>
  <c r="B3870" i="1" s="1"/>
  <c r="B3869" i="1"/>
  <c r="G3940" i="1"/>
  <c r="H3940" i="1" s="1"/>
  <c r="A3941" i="1"/>
  <c r="I3952" i="1"/>
  <c r="J3940" i="1"/>
  <c r="K3940" i="1" s="1"/>
  <c r="L3940" i="1" s="1"/>
  <c r="M3940" i="1" s="1"/>
  <c r="S3940" i="1"/>
  <c r="R3939" i="1"/>
  <c r="T3940" i="1"/>
  <c r="H3939" i="1"/>
  <c r="N3939" i="1" s="1"/>
  <c r="D3941" i="1" l="1"/>
  <c r="E3941" i="1" s="1"/>
  <c r="F3942" i="1" s="1"/>
  <c r="O3941" i="1"/>
  <c r="Q3941" i="1" s="1"/>
  <c r="C3871" i="1"/>
  <c r="C3872" i="1" s="1"/>
  <c r="A3942" i="1"/>
  <c r="I3953" i="1"/>
  <c r="N3940" i="1"/>
  <c r="J3941" i="1"/>
  <c r="K3941" i="1" s="1"/>
  <c r="L3941" i="1" s="1"/>
  <c r="M3941" i="1" s="1"/>
  <c r="S3941" i="1"/>
  <c r="R3940" i="1"/>
  <c r="T3941" i="1"/>
  <c r="G3941" i="1"/>
  <c r="D3942" i="1" l="1"/>
  <c r="O3942" i="1"/>
  <c r="Q3942" i="1" s="1"/>
  <c r="P3871" i="1"/>
  <c r="B3871" i="1" s="1"/>
  <c r="G3942" i="1"/>
  <c r="H3942" i="1" s="1"/>
  <c r="H3941" i="1"/>
  <c r="N3941" i="1" s="1"/>
  <c r="C3873" i="1"/>
  <c r="P3872" i="1"/>
  <c r="B3872" i="1" s="1"/>
  <c r="I3954" i="1"/>
  <c r="E3942" i="1"/>
  <c r="F3943" i="1" s="1"/>
  <c r="A3943" i="1"/>
  <c r="J3942" i="1"/>
  <c r="K3942" i="1" s="1"/>
  <c r="L3942" i="1" s="1"/>
  <c r="M3942" i="1" s="1"/>
  <c r="R3941" i="1"/>
  <c r="S3942" i="1"/>
  <c r="T3942" i="1"/>
  <c r="D3943" i="1" l="1"/>
  <c r="E3943" i="1" s="1"/>
  <c r="F3944" i="1" s="1"/>
  <c r="O3943" i="1"/>
  <c r="Q3943" i="1" s="1"/>
  <c r="N3942" i="1"/>
  <c r="C3874" i="1"/>
  <c r="P3873" i="1"/>
  <c r="T3943" i="1"/>
  <c r="R3942" i="1"/>
  <c r="J3943" i="1"/>
  <c r="K3943" i="1" s="1"/>
  <c r="L3943" i="1" s="1"/>
  <c r="M3943" i="1" s="1"/>
  <c r="S3943" i="1"/>
  <c r="A3944" i="1"/>
  <c r="I3955" i="1"/>
  <c r="G3943" i="1"/>
  <c r="D3944" i="1" l="1"/>
  <c r="E3944" i="1" s="1"/>
  <c r="F3945" i="1" s="1"/>
  <c r="O3944" i="1"/>
  <c r="Q3944" i="1" s="1"/>
  <c r="B3873" i="1"/>
  <c r="G3944" i="1"/>
  <c r="H3944" i="1" s="1"/>
  <c r="J3944" i="1"/>
  <c r="K3944" i="1" s="1"/>
  <c r="L3944" i="1" s="1"/>
  <c r="M3944" i="1" s="1"/>
  <c r="R3943" i="1"/>
  <c r="S3944" i="1"/>
  <c r="T3944" i="1"/>
  <c r="H3943" i="1"/>
  <c r="N3943" i="1" s="1"/>
  <c r="A3945" i="1"/>
  <c r="C3875" i="1"/>
  <c r="P3874" i="1"/>
  <c r="I3956" i="1"/>
  <c r="D3945" i="1" l="1"/>
  <c r="E3945" i="1" s="1"/>
  <c r="F3946" i="1" s="1"/>
  <c r="O3945" i="1"/>
  <c r="Q3945" i="1" s="1"/>
  <c r="B3874" i="1"/>
  <c r="G3945" i="1"/>
  <c r="H3945" i="1" s="1"/>
  <c r="N3944" i="1"/>
  <c r="C3876" i="1"/>
  <c r="P3875" i="1"/>
  <c r="I3957" i="1"/>
  <c r="T3945" i="1"/>
  <c r="S3945" i="1"/>
  <c r="R3944" i="1"/>
  <c r="J3945" i="1"/>
  <c r="K3945" i="1" s="1"/>
  <c r="L3945" i="1" s="1"/>
  <c r="M3945" i="1" s="1"/>
  <c r="A3946" i="1"/>
  <c r="D3946" i="1" l="1"/>
  <c r="E3946" i="1" s="1"/>
  <c r="F3947" i="1" s="1"/>
  <c r="O3946" i="1"/>
  <c r="Q3946" i="1" s="1"/>
  <c r="B3875" i="1"/>
  <c r="G3946" i="1"/>
  <c r="H3946" i="1" s="1"/>
  <c r="A3947" i="1"/>
  <c r="I3958" i="1"/>
  <c r="N3945" i="1"/>
  <c r="S3946" i="1"/>
  <c r="R3945" i="1"/>
  <c r="J3946" i="1"/>
  <c r="K3946" i="1" s="1"/>
  <c r="L3946" i="1" s="1"/>
  <c r="M3946" i="1" s="1"/>
  <c r="T3946" i="1"/>
  <c r="C3877" i="1"/>
  <c r="P3876" i="1"/>
  <c r="D3947" i="1" l="1"/>
  <c r="E3947" i="1" s="1"/>
  <c r="F3948" i="1" s="1"/>
  <c r="O3947" i="1"/>
  <c r="Q3947" i="1" s="1"/>
  <c r="B3876" i="1"/>
  <c r="C3878" i="1"/>
  <c r="P3877" i="1"/>
  <c r="N3946" i="1"/>
  <c r="I3959" i="1"/>
  <c r="S3947" i="1"/>
  <c r="R3946" i="1"/>
  <c r="J3947" i="1"/>
  <c r="K3947" i="1" s="1"/>
  <c r="L3947" i="1" s="1"/>
  <c r="M3947" i="1" s="1"/>
  <c r="T3947" i="1"/>
  <c r="A3948" i="1"/>
  <c r="G3947" i="1"/>
  <c r="D3948" i="1" l="1"/>
  <c r="E3948" i="1" s="1"/>
  <c r="F3949" i="1" s="1"/>
  <c r="O3948" i="1"/>
  <c r="Q3948" i="1" s="1"/>
  <c r="B3877" i="1"/>
  <c r="G3948" i="1"/>
  <c r="H3948" i="1" s="1"/>
  <c r="R3947" i="1"/>
  <c r="T3948" i="1"/>
  <c r="S3948" i="1"/>
  <c r="J3948" i="1"/>
  <c r="K3948" i="1" s="1"/>
  <c r="L3948" i="1" s="1"/>
  <c r="M3948" i="1" s="1"/>
  <c r="A3949" i="1"/>
  <c r="I3960" i="1"/>
  <c r="C3879" i="1"/>
  <c r="P3878" i="1"/>
  <c r="B3878" i="1" s="1"/>
  <c r="H3947" i="1"/>
  <c r="N3947" i="1" s="1"/>
  <c r="D3949" i="1" l="1"/>
  <c r="E3949" i="1" s="1"/>
  <c r="F3950" i="1" s="1"/>
  <c r="O3949" i="1"/>
  <c r="Q3949" i="1" s="1"/>
  <c r="N3948" i="1"/>
  <c r="A3950" i="1"/>
  <c r="I3961" i="1"/>
  <c r="C3880" i="1"/>
  <c r="P3879" i="1"/>
  <c r="B3879" i="1" s="1"/>
  <c r="T3949" i="1"/>
  <c r="S3949" i="1"/>
  <c r="R3948" i="1"/>
  <c r="J3949" i="1"/>
  <c r="K3949" i="1" s="1"/>
  <c r="L3949" i="1" s="1"/>
  <c r="M3949" i="1" s="1"/>
  <c r="G3949" i="1"/>
  <c r="D3950" i="1" l="1"/>
  <c r="E3950" i="1" s="1"/>
  <c r="F3951" i="1" s="1"/>
  <c r="O3950" i="1"/>
  <c r="Q3950" i="1" s="1"/>
  <c r="G3950" i="1"/>
  <c r="H3950" i="1" s="1"/>
  <c r="S3950" i="1"/>
  <c r="R3949" i="1"/>
  <c r="J3950" i="1"/>
  <c r="K3950" i="1" s="1"/>
  <c r="L3950" i="1" s="1"/>
  <c r="M3950" i="1" s="1"/>
  <c r="T3950" i="1"/>
  <c r="C3881" i="1"/>
  <c r="P3880" i="1"/>
  <c r="A3951" i="1"/>
  <c r="H3949" i="1"/>
  <c r="N3949" i="1" s="1"/>
  <c r="I3962" i="1"/>
  <c r="D3951" i="1" l="1"/>
  <c r="E3951" i="1" s="1"/>
  <c r="F3952" i="1" s="1"/>
  <c r="O3951" i="1"/>
  <c r="Q3951" i="1" s="1"/>
  <c r="B3880" i="1"/>
  <c r="N3950" i="1"/>
  <c r="T3951" i="1"/>
  <c r="S3951" i="1"/>
  <c r="R3950" i="1"/>
  <c r="J3951" i="1"/>
  <c r="K3951" i="1" s="1"/>
  <c r="L3951" i="1" s="1"/>
  <c r="M3951" i="1" s="1"/>
  <c r="I3963" i="1"/>
  <c r="A3952" i="1"/>
  <c r="C3882" i="1"/>
  <c r="P3881" i="1"/>
  <c r="G3951" i="1"/>
  <c r="D3952" i="1" l="1"/>
  <c r="E3952" i="1" s="1"/>
  <c r="F3953" i="1" s="1"/>
  <c r="O3952" i="1"/>
  <c r="Q3952" i="1" s="1"/>
  <c r="B3881" i="1"/>
  <c r="G3952" i="1"/>
  <c r="H3952" i="1" s="1"/>
  <c r="H3951" i="1"/>
  <c r="N3951" i="1" s="1"/>
  <c r="C3883" i="1"/>
  <c r="P3882" i="1"/>
  <c r="A3953" i="1"/>
  <c r="T3952" i="1"/>
  <c r="R3951" i="1"/>
  <c r="S3952" i="1"/>
  <c r="J3952" i="1"/>
  <c r="K3952" i="1" s="1"/>
  <c r="L3952" i="1" s="1"/>
  <c r="M3952" i="1" s="1"/>
  <c r="I3964" i="1"/>
  <c r="D3953" i="1" l="1"/>
  <c r="E3953" i="1" s="1"/>
  <c r="F3954" i="1" s="1"/>
  <c r="O3953" i="1"/>
  <c r="Q3953" i="1" s="1"/>
  <c r="B3882" i="1"/>
  <c r="G3953" i="1"/>
  <c r="H3953" i="1" s="1"/>
  <c r="N3952" i="1"/>
  <c r="A3954" i="1"/>
  <c r="R3952" i="1"/>
  <c r="J3953" i="1"/>
  <c r="K3953" i="1" s="1"/>
  <c r="L3953" i="1" s="1"/>
  <c r="M3953" i="1" s="1"/>
  <c r="T3953" i="1"/>
  <c r="S3953" i="1"/>
  <c r="I3965" i="1"/>
  <c r="C3884" i="1"/>
  <c r="P3883" i="1"/>
  <c r="D3954" i="1" l="1"/>
  <c r="O3954" i="1"/>
  <c r="Q3954" i="1" s="1"/>
  <c r="B3883" i="1"/>
  <c r="G3954" i="1"/>
  <c r="H3954" i="1" s="1"/>
  <c r="N3953" i="1"/>
  <c r="I3966" i="1"/>
  <c r="A3955" i="1"/>
  <c r="E3954" i="1"/>
  <c r="F3955" i="1" s="1"/>
  <c r="C3885" i="1"/>
  <c r="P3884" i="1"/>
  <c r="J3954" i="1"/>
  <c r="K3954" i="1" s="1"/>
  <c r="L3954" i="1" s="1"/>
  <c r="M3954" i="1" s="1"/>
  <c r="S3954" i="1"/>
  <c r="R3953" i="1"/>
  <c r="T3954" i="1"/>
  <c r="D3955" i="1" l="1"/>
  <c r="E3955" i="1" s="1"/>
  <c r="F3956" i="1" s="1"/>
  <c r="O3955" i="1"/>
  <c r="Q3955" i="1" s="1"/>
  <c r="B3884" i="1"/>
  <c r="R3954" i="1"/>
  <c r="J3955" i="1"/>
  <c r="K3955" i="1" s="1"/>
  <c r="L3955" i="1" s="1"/>
  <c r="M3955" i="1" s="1"/>
  <c r="S3955" i="1"/>
  <c r="T3955" i="1"/>
  <c r="C3886" i="1"/>
  <c r="P3885" i="1"/>
  <c r="B3885" i="1" s="1"/>
  <c r="I3967" i="1"/>
  <c r="A3956" i="1"/>
  <c r="N3954" i="1"/>
  <c r="G3955" i="1"/>
  <c r="D3956" i="1" l="1"/>
  <c r="E3956" i="1" s="1"/>
  <c r="F3957" i="1" s="1"/>
  <c r="O3956" i="1"/>
  <c r="Q3956" i="1" s="1"/>
  <c r="G3956" i="1"/>
  <c r="H3956" i="1" s="1"/>
  <c r="I3968" i="1"/>
  <c r="T3956" i="1"/>
  <c r="S3956" i="1"/>
  <c r="R3955" i="1"/>
  <c r="J3956" i="1"/>
  <c r="K3956" i="1" s="1"/>
  <c r="L3956" i="1" s="1"/>
  <c r="M3956" i="1" s="1"/>
  <c r="A3957" i="1"/>
  <c r="H3955" i="1"/>
  <c r="N3955" i="1" s="1"/>
  <c r="C3887" i="1"/>
  <c r="P3886" i="1"/>
  <c r="B3886" i="1" s="1"/>
  <c r="D3957" i="1" l="1"/>
  <c r="E3957" i="1" s="1"/>
  <c r="F3958" i="1" s="1"/>
  <c r="O3957" i="1"/>
  <c r="Q3957" i="1" s="1"/>
  <c r="N3956" i="1"/>
  <c r="I3969" i="1"/>
  <c r="C3888" i="1"/>
  <c r="P3887" i="1"/>
  <c r="A3958" i="1"/>
  <c r="R3956" i="1"/>
  <c r="J3957" i="1"/>
  <c r="K3957" i="1" s="1"/>
  <c r="L3957" i="1" s="1"/>
  <c r="M3957" i="1" s="1"/>
  <c r="T3957" i="1"/>
  <c r="S3957" i="1"/>
  <c r="G3957" i="1"/>
  <c r="D3958" i="1" l="1"/>
  <c r="E3958" i="1" s="1"/>
  <c r="F3959" i="1" s="1"/>
  <c r="O3958" i="1"/>
  <c r="Q3958" i="1" s="1"/>
  <c r="B3887" i="1"/>
  <c r="G3958" i="1"/>
  <c r="H3958" i="1" s="1"/>
  <c r="I3970" i="1"/>
  <c r="H3957" i="1"/>
  <c r="N3957" i="1" s="1"/>
  <c r="A3959" i="1"/>
  <c r="S3958" i="1"/>
  <c r="J3958" i="1"/>
  <c r="K3958" i="1" s="1"/>
  <c r="L3958" i="1" s="1"/>
  <c r="M3958" i="1" s="1"/>
  <c r="R3957" i="1"/>
  <c r="T3958" i="1"/>
  <c r="C3889" i="1"/>
  <c r="P3888" i="1"/>
  <c r="D3959" i="1" l="1"/>
  <c r="E3959" i="1" s="1"/>
  <c r="F3960" i="1" s="1"/>
  <c r="O3959" i="1"/>
  <c r="Q3959" i="1" s="1"/>
  <c r="B3888" i="1"/>
  <c r="N3958" i="1"/>
  <c r="R3958" i="1"/>
  <c r="T3959" i="1"/>
  <c r="J3959" i="1"/>
  <c r="K3959" i="1" s="1"/>
  <c r="L3959" i="1" s="1"/>
  <c r="M3959" i="1" s="1"/>
  <c r="S3959" i="1"/>
  <c r="C3890" i="1"/>
  <c r="P3889" i="1"/>
  <c r="B3889" i="1" s="1"/>
  <c r="G3959" i="1"/>
  <c r="H3959" i="1" s="1"/>
  <c r="A3960" i="1"/>
  <c r="I3971" i="1"/>
  <c r="D3960" i="1" l="1"/>
  <c r="E3960" i="1" s="1"/>
  <c r="F3961" i="1" s="1"/>
  <c r="O3960" i="1"/>
  <c r="Q3960" i="1" s="1"/>
  <c r="N3959" i="1"/>
  <c r="C3891" i="1"/>
  <c r="P3890" i="1"/>
  <c r="I3972" i="1"/>
  <c r="G3960" i="1"/>
  <c r="H3960" i="1" s="1"/>
  <c r="A3961" i="1"/>
  <c r="T3960" i="1"/>
  <c r="S3960" i="1"/>
  <c r="R3959" i="1"/>
  <c r="J3960" i="1"/>
  <c r="K3960" i="1" s="1"/>
  <c r="L3960" i="1" s="1"/>
  <c r="M3960" i="1" s="1"/>
  <c r="D3961" i="1" l="1"/>
  <c r="E3961" i="1" s="1"/>
  <c r="F3962" i="1" s="1"/>
  <c r="O3961" i="1"/>
  <c r="Q3961" i="1" s="1"/>
  <c r="B3890" i="1"/>
  <c r="A3962" i="1"/>
  <c r="N3960" i="1"/>
  <c r="C3892" i="1"/>
  <c r="P3891" i="1"/>
  <c r="J3961" i="1"/>
  <c r="K3961" i="1" s="1"/>
  <c r="L3961" i="1" s="1"/>
  <c r="M3961" i="1" s="1"/>
  <c r="T3961" i="1"/>
  <c r="S3961" i="1"/>
  <c r="G3961" i="1"/>
  <c r="I3973" i="1"/>
  <c r="D3962" i="1" l="1"/>
  <c r="E3962" i="1" s="1"/>
  <c r="F3963" i="1" s="1"/>
  <c r="O3962" i="1"/>
  <c r="Q3962" i="1" s="1"/>
  <c r="B3891" i="1"/>
  <c r="G3962" i="1"/>
  <c r="H3962" i="1" s="1"/>
  <c r="A3963" i="1"/>
  <c r="C3893" i="1"/>
  <c r="P3892" i="1"/>
  <c r="B3892" i="1" s="1"/>
  <c r="S3962" i="1"/>
  <c r="T3962" i="1"/>
  <c r="J3962" i="1"/>
  <c r="K3962" i="1" s="1"/>
  <c r="L3962" i="1" s="1"/>
  <c r="M3962" i="1" s="1"/>
  <c r="R3961" i="1"/>
  <c r="I3974" i="1"/>
  <c r="H3961" i="1"/>
  <c r="N3961" i="1" s="1"/>
  <c r="D3963" i="1" l="1"/>
  <c r="E3963" i="1" s="1"/>
  <c r="F3964" i="1" s="1"/>
  <c r="O3963" i="1"/>
  <c r="Q3963" i="1" s="1"/>
  <c r="N3962" i="1"/>
  <c r="I3975" i="1"/>
  <c r="R3962" i="1"/>
  <c r="J3963" i="1"/>
  <c r="K3963" i="1" s="1"/>
  <c r="L3963" i="1" s="1"/>
  <c r="M3963" i="1" s="1"/>
  <c r="T3963" i="1"/>
  <c r="S3963" i="1"/>
  <c r="C3894" i="1"/>
  <c r="P3893" i="1"/>
  <c r="B3893" i="1" s="1"/>
  <c r="A3964" i="1"/>
  <c r="G3963" i="1"/>
  <c r="H3963" i="1" s="1"/>
  <c r="D3964" i="1" l="1"/>
  <c r="E3964" i="1" s="1"/>
  <c r="F3965" i="1" s="1"/>
  <c r="O3964" i="1"/>
  <c r="Q3964" i="1" s="1"/>
  <c r="N3963" i="1"/>
  <c r="I3976" i="1"/>
  <c r="T3964" i="1"/>
  <c r="S3964" i="1"/>
  <c r="J3964" i="1"/>
  <c r="K3964" i="1" s="1"/>
  <c r="L3964" i="1" s="1"/>
  <c r="M3964" i="1" s="1"/>
  <c r="R3963" i="1"/>
  <c r="G3964" i="1"/>
  <c r="H3964" i="1" s="1"/>
  <c r="A3965" i="1"/>
  <c r="C3895" i="1"/>
  <c r="P3894" i="1"/>
  <c r="D3965" i="1" l="1"/>
  <c r="E3965" i="1" s="1"/>
  <c r="F3966" i="1" s="1"/>
  <c r="O3965" i="1"/>
  <c r="Q3965" i="1" s="1"/>
  <c r="B3894" i="1"/>
  <c r="N3964" i="1"/>
  <c r="A3966" i="1"/>
  <c r="I3977" i="1"/>
  <c r="C3896" i="1"/>
  <c r="P3895" i="1"/>
  <c r="R3964" i="1"/>
  <c r="T3965" i="1"/>
  <c r="S3965" i="1"/>
  <c r="J3965" i="1"/>
  <c r="K3965" i="1" s="1"/>
  <c r="L3965" i="1" s="1"/>
  <c r="M3965" i="1" s="1"/>
  <c r="G3965" i="1"/>
  <c r="D3966" i="1" l="1"/>
  <c r="E3966" i="1" s="1"/>
  <c r="F3967" i="1" s="1"/>
  <c r="O3966" i="1"/>
  <c r="Q3966" i="1" s="1"/>
  <c r="B3895" i="1"/>
  <c r="G3966" i="1"/>
  <c r="H3966" i="1" s="1"/>
  <c r="I3978" i="1"/>
  <c r="S3966" i="1"/>
  <c r="T3966" i="1"/>
  <c r="J3966" i="1"/>
  <c r="K3966" i="1" s="1"/>
  <c r="L3966" i="1" s="1"/>
  <c r="M3966" i="1" s="1"/>
  <c r="R3965" i="1"/>
  <c r="A3967" i="1"/>
  <c r="C3897" i="1"/>
  <c r="P3896" i="1"/>
  <c r="H3965" i="1"/>
  <c r="N3965" i="1" s="1"/>
  <c r="D3967" i="1" l="1"/>
  <c r="E3967" i="1" s="1"/>
  <c r="F3968" i="1" s="1"/>
  <c r="O3967" i="1"/>
  <c r="Q3967" i="1" s="1"/>
  <c r="B3896" i="1"/>
  <c r="N3966" i="1"/>
  <c r="R3966" i="1"/>
  <c r="J3967" i="1"/>
  <c r="K3967" i="1" s="1"/>
  <c r="L3967" i="1" s="1"/>
  <c r="M3967" i="1" s="1"/>
  <c r="T3967" i="1"/>
  <c r="S3967" i="1"/>
  <c r="G3967" i="1"/>
  <c r="A3968" i="1"/>
  <c r="C3898" i="1"/>
  <c r="P3897" i="1"/>
  <c r="I3979" i="1"/>
  <c r="D3968" i="1" l="1"/>
  <c r="E3968" i="1" s="1"/>
  <c r="F3969" i="1" s="1"/>
  <c r="O3968" i="1"/>
  <c r="Q3968" i="1" s="1"/>
  <c r="B3897" i="1"/>
  <c r="G3968" i="1"/>
  <c r="H3968" i="1" s="1"/>
  <c r="H3967" i="1"/>
  <c r="N3967" i="1" s="1"/>
  <c r="A3969" i="1"/>
  <c r="C3899" i="1"/>
  <c r="P3898" i="1"/>
  <c r="I3980" i="1"/>
  <c r="T3968" i="1"/>
  <c r="S3968" i="1"/>
  <c r="J3968" i="1"/>
  <c r="K3968" i="1" s="1"/>
  <c r="L3968" i="1" s="1"/>
  <c r="M3968" i="1" s="1"/>
  <c r="R3967" i="1"/>
  <c r="D3969" i="1" l="1"/>
  <c r="E3969" i="1" s="1"/>
  <c r="F3970" i="1" s="1"/>
  <c r="O3969" i="1"/>
  <c r="Q3969" i="1" s="1"/>
  <c r="B3898" i="1"/>
  <c r="A3970" i="1"/>
  <c r="I3981" i="1"/>
  <c r="R3968" i="1"/>
  <c r="T3969" i="1"/>
  <c r="S3969" i="1"/>
  <c r="J3969" i="1"/>
  <c r="K3969" i="1" s="1"/>
  <c r="L3969" i="1" s="1"/>
  <c r="M3969" i="1" s="1"/>
  <c r="N3968" i="1"/>
  <c r="C3900" i="1"/>
  <c r="P3899" i="1"/>
  <c r="B3899" i="1" s="1"/>
  <c r="G3969" i="1"/>
  <c r="D3970" i="1" l="1"/>
  <c r="E3970" i="1" s="1"/>
  <c r="F3971" i="1" s="1"/>
  <c r="O3970" i="1"/>
  <c r="Q3970" i="1" s="1"/>
  <c r="C3901" i="1"/>
  <c r="P3900" i="1"/>
  <c r="B3900" i="1" s="1"/>
  <c r="I3982" i="1"/>
  <c r="S3970" i="1"/>
  <c r="T3970" i="1"/>
  <c r="J3970" i="1"/>
  <c r="K3970" i="1" s="1"/>
  <c r="L3970" i="1" s="1"/>
  <c r="M3970" i="1" s="1"/>
  <c r="R3969" i="1"/>
  <c r="G3970" i="1"/>
  <c r="A3971" i="1"/>
  <c r="H3969" i="1"/>
  <c r="N3969" i="1" s="1"/>
  <c r="D3971" i="1" l="1"/>
  <c r="E3971" i="1" s="1"/>
  <c r="F3972" i="1" s="1"/>
  <c r="O3971" i="1"/>
  <c r="Q3971" i="1" s="1"/>
  <c r="R3901" i="1"/>
  <c r="C3902" i="1" s="1"/>
  <c r="R3970" i="1"/>
  <c r="J3971" i="1"/>
  <c r="K3971" i="1" s="1"/>
  <c r="L3971" i="1" s="1"/>
  <c r="M3971" i="1" s="1"/>
  <c r="S3971" i="1"/>
  <c r="T3971" i="1"/>
  <c r="I3983" i="1"/>
  <c r="G3971" i="1"/>
  <c r="H3971" i="1" s="1"/>
  <c r="A3972" i="1"/>
  <c r="P3901" i="1"/>
  <c r="H3970" i="1"/>
  <c r="N3970" i="1" s="1"/>
  <c r="D3972" i="1" l="1"/>
  <c r="E3972" i="1" s="1"/>
  <c r="F3973" i="1" s="1"/>
  <c r="O3972" i="1"/>
  <c r="Q3972" i="1" s="1"/>
  <c r="B3901" i="1"/>
  <c r="G3972" i="1"/>
  <c r="H3972" i="1" s="1"/>
  <c r="C3903" i="1"/>
  <c r="P3902" i="1"/>
  <c r="J3972" i="1"/>
  <c r="K3972" i="1" s="1"/>
  <c r="L3972" i="1" s="1"/>
  <c r="M3972" i="1" s="1"/>
  <c r="T3972" i="1"/>
  <c r="S3972" i="1"/>
  <c r="R3971" i="1"/>
  <c r="N3971" i="1"/>
  <c r="A3973" i="1"/>
  <c r="I3984" i="1"/>
  <c r="D3973" i="1" l="1"/>
  <c r="E3973" i="1" s="1"/>
  <c r="F3974" i="1" s="1"/>
  <c r="O3973" i="1"/>
  <c r="Q3973" i="1" s="1"/>
  <c r="B3902" i="1"/>
  <c r="A3974" i="1"/>
  <c r="C3904" i="1"/>
  <c r="P3903" i="1"/>
  <c r="I3985" i="1"/>
  <c r="R3972" i="1"/>
  <c r="T3973" i="1"/>
  <c r="S3973" i="1"/>
  <c r="J3973" i="1"/>
  <c r="K3973" i="1" s="1"/>
  <c r="L3973" i="1" s="1"/>
  <c r="M3973" i="1" s="1"/>
  <c r="N3972" i="1"/>
  <c r="G3973" i="1"/>
  <c r="D3974" i="1" l="1"/>
  <c r="E3974" i="1" s="1"/>
  <c r="F3975" i="1" s="1"/>
  <c r="O3974" i="1"/>
  <c r="Q3974" i="1" s="1"/>
  <c r="B3903" i="1"/>
  <c r="G3974" i="1"/>
  <c r="H3974" i="1" s="1"/>
  <c r="H3973" i="1"/>
  <c r="N3973" i="1" s="1"/>
  <c r="S3974" i="1"/>
  <c r="T3974" i="1"/>
  <c r="R3973" i="1"/>
  <c r="J3974" i="1"/>
  <c r="K3974" i="1" s="1"/>
  <c r="L3974" i="1" s="1"/>
  <c r="M3974" i="1" s="1"/>
  <c r="I3986" i="1"/>
  <c r="C3905" i="1"/>
  <c r="P3904" i="1"/>
  <c r="A3975" i="1"/>
  <c r="D3975" i="1" l="1"/>
  <c r="E3975" i="1" s="1"/>
  <c r="F3976" i="1" s="1"/>
  <c r="O3975" i="1"/>
  <c r="Q3975" i="1" s="1"/>
  <c r="B3904" i="1"/>
  <c r="G3975" i="1"/>
  <c r="H3975" i="1" s="1"/>
  <c r="N3974" i="1"/>
  <c r="I3987" i="1"/>
  <c r="C3906" i="1"/>
  <c r="P3905" i="1"/>
  <c r="R3974" i="1"/>
  <c r="J3975" i="1"/>
  <c r="K3975" i="1" s="1"/>
  <c r="L3975" i="1" s="1"/>
  <c r="M3975" i="1" s="1"/>
  <c r="T3975" i="1"/>
  <c r="S3975" i="1"/>
  <c r="A3976" i="1"/>
  <c r="D3976" i="1" l="1"/>
  <c r="E3976" i="1" s="1"/>
  <c r="F3977" i="1" s="1"/>
  <c r="O3976" i="1"/>
  <c r="Q3976" i="1" s="1"/>
  <c r="B3905" i="1"/>
  <c r="T3976" i="1"/>
  <c r="R3975" i="1"/>
  <c r="J3976" i="1"/>
  <c r="K3976" i="1" s="1"/>
  <c r="L3976" i="1" s="1"/>
  <c r="M3976" i="1" s="1"/>
  <c r="S3976" i="1"/>
  <c r="A3977" i="1"/>
  <c r="N3975" i="1"/>
  <c r="C3907" i="1"/>
  <c r="P3906" i="1"/>
  <c r="B3906" i="1" s="1"/>
  <c r="I3988" i="1"/>
  <c r="G3976" i="1"/>
  <c r="D3977" i="1" l="1"/>
  <c r="E3977" i="1" s="1"/>
  <c r="F3978" i="1" s="1"/>
  <c r="O3977" i="1"/>
  <c r="Q3977" i="1" s="1"/>
  <c r="G3977" i="1"/>
  <c r="H3977" i="1" s="1"/>
  <c r="H3976" i="1"/>
  <c r="N3976" i="1" s="1"/>
  <c r="I3989" i="1"/>
  <c r="C3908" i="1"/>
  <c r="P3907" i="1"/>
  <c r="B3907" i="1" s="1"/>
  <c r="A3978" i="1"/>
  <c r="T3977" i="1"/>
  <c r="R3976" i="1"/>
  <c r="S3977" i="1"/>
  <c r="J3977" i="1"/>
  <c r="K3977" i="1" s="1"/>
  <c r="L3977" i="1" s="1"/>
  <c r="M3977" i="1" s="1"/>
  <c r="D3978" i="1" l="1"/>
  <c r="E3978" i="1" s="1"/>
  <c r="F3979" i="1" s="1"/>
  <c r="O3978" i="1"/>
  <c r="Q3978" i="1" s="1"/>
  <c r="N3977" i="1"/>
  <c r="A3979" i="1"/>
  <c r="C3909" i="1"/>
  <c r="P3908" i="1"/>
  <c r="J3978" i="1"/>
  <c r="K3978" i="1" s="1"/>
  <c r="L3978" i="1" s="1"/>
  <c r="M3978" i="1" s="1"/>
  <c r="S3978" i="1"/>
  <c r="R3977" i="1"/>
  <c r="T3978" i="1"/>
  <c r="G3978" i="1"/>
  <c r="I3990" i="1"/>
  <c r="D3979" i="1" l="1"/>
  <c r="E3979" i="1" s="1"/>
  <c r="F3980" i="1" s="1"/>
  <c r="O3979" i="1"/>
  <c r="Q3979" i="1" s="1"/>
  <c r="B3908" i="1"/>
  <c r="S3979" i="1"/>
  <c r="T3979" i="1"/>
  <c r="J3979" i="1"/>
  <c r="K3979" i="1" s="1"/>
  <c r="L3979" i="1" s="1"/>
  <c r="M3979" i="1" s="1"/>
  <c r="R3978" i="1"/>
  <c r="C3910" i="1"/>
  <c r="P3909" i="1"/>
  <c r="A3980" i="1"/>
  <c r="G3979" i="1"/>
  <c r="H3978" i="1"/>
  <c r="N3978" i="1" s="1"/>
  <c r="I3991" i="1"/>
  <c r="D3980" i="1" l="1"/>
  <c r="E3980" i="1" s="1"/>
  <c r="F3981" i="1" s="1"/>
  <c r="O3980" i="1"/>
  <c r="Q3980" i="1" s="1"/>
  <c r="B3909" i="1"/>
  <c r="G3980" i="1"/>
  <c r="H3980" i="1" s="1"/>
  <c r="A3981" i="1"/>
  <c r="C3911" i="1"/>
  <c r="P3910" i="1"/>
  <c r="B3910" i="1" s="1"/>
  <c r="I3992" i="1"/>
  <c r="R3979" i="1"/>
  <c r="J3980" i="1"/>
  <c r="K3980" i="1" s="1"/>
  <c r="L3980" i="1" s="1"/>
  <c r="M3980" i="1" s="1"/>
  <c r="S3980" i="1"/>
  <c r="T3980" i="1"/>
  <c r="H3979" i="1"/>
  <c r="N3979" i="1" s="1"/>
  <c r="D3981" i="1" l="1"/>
  <c r="E3981" i="1" s="1"/>
  <c r="F3982" i="1" s="1"/>
  <c r="O3981" i="1"/>
  <c r="Q3981" i="1" s="1"/>
  <c r="G3981" i="1"/>
  <c r="H3981" i="1" s="1"/>
  <c r="N3980" i="1"/>
  <c r="C3912" i="1"/>
  <c r="P3911" i="1"/>
  <c r="I3993" i="1"/>
  <c r="J3981" i="1"/>
  <c r="K3981" i="1" s="1"/>
  <c r="L3981" i="1" s="1"/>
  <c r="M3981" i="1" s="1"/>
  <c r="S3981" i="1"/>
  <c r="T3981" i="1"/>
  <c r="R3980" i="1"/>
  <c r="A3982" i="1"/>
  <c r="D3982" i="1" l="1"/>
  <c r="E3982" i="1" s="1"/>
  <c r="F3983" i="1" s="1"/>
  <c r="O3982" i="1"/>
  <c r="Q3982" i="1" s="1"/>
  <c r="B3911" i="1"/>
  <c r="N3981" i="1"/>
  <c r="C3913" i="1"/>
  <c r="P3912" i="1"/>
  <c r="R3981" i="1"/>
  <c r="J3982" i="1"/>
  <c r="K3982" i="1" s="1"/>
  <c r="L3982" i="1" s="1"/>
  <c r="M3982" i="1" s="1"/>
  <c r="S3982" i="1"/>
  <c r="T3982" i="1"/>
  <c r="I3994" i="1"/>
  <c r="G3982" i="1"/>
  <c r="A3983" i="1"/>
  <c r="D3983" i="1" l="1"/>
  <c r="E3983" i="1" s="1"/>
  <c r="F3984" i="1" s="1"/>
  <c r="O3983" i="1"/>
  <c r="Q3983" i="1" s="1"/>
  <c r="B3912" i="1"/>
  <c r="A3984" i="1"/>
  <c r="G3983" i="1"/>
  <c r="C3914" i="1"/>
  <c r="P3913" i="1"/>
  <c r="B3913" i="1" s="1"/>
  <c r="H3982" i="1"/>
  <c r="N3982" i="1" s="1"/>
  <c r="J3983" i="1"/>
  <c r="K3983" i="1" s="1"/>
  <c r="L3983" i="1" s="1"/>
  <c r="M3983" i="1" s="1"/>
  <c r="R3982" i="1"/>
  <c r="T3983" i="1"/>
  <c r="S3983" i="1"/>
  <c r="I3995" i="1"/>
  <c r="D3984" i="1" l="1"/>
  <c r="E3984" i="1" s="1"/>
  <c r="F3985" i="1" s="1"/>
  <c r="O3984" i="1"/>
  <c r="Q3984" i="1" s="1"/>
  <c r="G3984" i="1"/>
  <c r="H3984" i="1" s="1"/>
  <c r="A3985" i="1"/>
  <c r="H3983" i="1"/>
  <c r="N3983" i="1" s="1"/>
  <c r="I3996" i="1"/>
  <c r="C3915" i="1"/>
  <c r="P3914" i="1"/>
  <c r="B3914" i="1" s="1"/>
  <c r="T3984" i="1"/>
  <c r="R3983" i="1"/>
  <c r="S3984" i="1"/>
  <c r="J3984" i="1"/>
  <c r="K3984" i="1" s="1"/>
  <c r="L3984" i="1" s="1"/>
  <c r="M3984" i="1" s="1"/>
  <c r="D3985" i="1" l="1"/>
  <c r="E3985" i="1" s="1"/>
  <c r="F3986" i="1" s="1"/>
  <c r="O3985" i="1"/>
  <c r="Q3985" i="1" s="1"/>
  <c r="N3984" i="1"/>
  <c r="A3986" i="1"/>
  <c r="T3985" i="1"/>
  <c r="R3984" i="1"/>
  <c r="J3985" i="1"/>
  <c r="K3985" i="1" s="1"/>
  <c r="L3985" i="1" s="1"/>
  <c r="M3985" i="1" s="1"/>
  <c r="S3985" i="1"/>
  <c r="C3916" i="1"/>
  <c r="P3915" i="1"/>
  <c r="I3997" i="1"/>
  <c r="G3985" i="1"/>
  <c r="H3985" i="1" s="1"/>
  <c r="D3986" i="1" l="1"/>
  <c r="E3986" i="1" s="1"/>
  <c r="F3987" i="1" s="1"/>
  <c r="O3986" i="1"/>
  <c r="Q3986" i="1" s="1"/>
  <c r="B3915" i="1"/>
  <c r="R3985" i="1"/>
  <c r="J3986" i="1"/>
  <c r="K3986" i="1" s="1"/>
  <c r="L3986" i="1" s="1"/>
  <c r="M3986" i="1" s="1"/>
  <c r="T3986" i="1"/>
  <c r="S3986" i="1"/>
  <c r="A3987" i="1"/>
  <c r="I3998" i="1"/>
  <c r="C3917" i="1"/>
  <c r="P3916" i="1"/>
  <c r="N3985" i="1"/>
  <c r="G3986" i="1"/>
  <c r="D3987" i="1" l="1"/>
  <c r="E3987" i="1" s="1"/>
  <c r="F3988" i="1" s="1"/>
  <c r="O3987" i="1"/>
  <c r="Q3987" i="1" s="1"/>
  <c r="B3916" i="1"/>
  <c r="S3987" i="1"/>
  <c r="T3987" i="1"/>
  <c r="J3987" i="1"/>
  <c r="K3987" i="1" s="1"/>
  <c r="L3987" i="1" s="1"/>
  <c r="M3987" i="1" s="1"/>
  <c r="R3986" i="1"/>
  <c r="C3918" i="1"/>
  <c r="P3917" i="1"/>
  <c r="G3987" i="1"/>
  <c r="H3987" i="1" s="1"/>
  <c r="I3999" i="1"/>
  <c r="A3988" i="1"/>
  <c r="H3986" i="1"/>
  <c r="N3986" i="1" s="1"/>
  <c r="D3988" i="1" l="1"/>
  <c r="E3988" i="1" s="1"/>
  <c r="F3989" i="1" s="1"/>
  <c r="O3988" i="1"/>
  <c r="Q3988" i="1" s="1"/>
  <c r="B3917" i="1"/>
  <c r="N3987" i="1"/>
  <c r="S3988" i="1"/>
  <c r="R3987" i="1"/>
  <c r="J3988" i="1"/>
  <c r="K3988" i="1" s="1"/>
  <c r="L3988" i="1" s="1"/>
  <c r="M3988" i="1" s="1"/>
  <c r="T3988" i="1"/>
  <c r="G3988" i="1"/>
  <c r="A3989" i="1"/>
  <c r="I4000" i="1"/>
  <c r="C3919" i="1"/>
  <c r="P3918" i="1"/>
  <c r="D3989" i="1" l="1"/>
  <c r="E3989" i="1" s="1"/>
  <c r="F3990" i="1" s="1"/>
  <c r="O3989" i="1"/>
  <c r="Q3989" i="1" s="1"/>
  <c r="B3918" i="1"/>
  <c r="G3989" i="1"/>
  <c r="C3920" i="1"/>
  <c r="P3919" i="1"/>
  <c r="I4001" i="1"/>
  <c r="T3989" i="1"/>
  <c r="R3988" i="1"/>
  <c r="J3989" i="1"/>
  <c r="K3989" i="1" s="1"/>
  <c r="L3989" i="1" s="1"/>
  <c r="M3989" i="1" s="1"/>
  <c r="S3989" i="1"/>
  <c r="A3990" i="1"/>
  <c r="H3988" i="1"/>
  <c r="N3988" i="1" s="1"/>
  <c r="D3990" i="1" l="1"/>
  <c r="E3990" i="1" s="1"/>
  <c r="F3991" i="1" s="1"/>
  <c r="O3990" i="1"/>
  <c r="Q3990" i="1" s="1"/>
  <c r="B3919" i="1"/>
  <c r="J3990" i="1"/>
  <c r="K3990" i="1" s="1"/>
  <c r="L3990" i="1" s="1"/>
  <c r="M3990" i="1" s="1"/>
  <c r="S3990" i="1"/>
  <c r="R3989" i="1"/>
  <c r="T3990" i="1"/>
  <c r="C3921" i="1"/>
  <c r="P3920" i="1"/>
  <c r="B3920" i="1" s="1"/>
  <c r="A3991" i="1"/>
  <c r="I4002" i="1"/>
  <c r="G3990" i="1"/>
  <c r="H3990" i="1" s="1"/>
  <c r="H3989" i="1"/>
  <c r="N3989" i="1" s="1"/>
  <c r="D3991" i="1" l="1"/>
  <c r="E3991" i="1" s="1"/>
  <c r="F3992" i="1" s="1"/>
  <c r="O3991" i="1"/>
  <c r="Q3991" i="1" s="1"/>
  <c r="S3991" i="1"/>
  <c r="T3991" i="1"/>
  <c r="J3991" i="1"/>
  <c r="K3991" i="1" s="1"/>
  <c r="L3991" i="1" s="1"/>
  <c r="M3991" i="1" s="1"/>
  <c r="R3990" i="1"/>
  <c r="A3992" i="1"/>
  <c r="C3922" i="1"/>
  <c r="P3921" i="1"/>
  <c r="B3921" i="1" s="1"/>
  <c r="N3990" i="1"/>
  <c r="G3991" i="1"/>
  <c r="I4003" i="1"/>
  <c r="D3992" i="1" l="1"/>
  <c r="E3992" i="1" s="1"/>
  <c r="F3993" i="1" s="1"/>
  <c r="O3992" i="1"/>
  <c r="Q3992" i="1" s="1"/>
  <c r="G3992" i="1"/>
  <c r="H3992" i="1" s="1"/>
  <c r="C3923" i="1"/>
  <c r="P3922" i="1"/>
  <c r="I4004" i="1"/>
  <c r="A3993" i="1"/>
  <c r="S3992" i="1"/>
  <c r="R3991" i="1"/>
  <c r="J3992" i="1"/>
  <c r="K3992" i="1" s="1"/>
  <c r="L3992" i="1" s="1"/>
  <c r="M3992" i="1" s="1"/>
  <c r="T3992" i="1"/>
  <c r="H3991" i="1"/>
  <c r="N3991" i="1" s="1"/>
  <c r="D3993" i="1" l="1"/>
  <c r="E3993" i="1" s="1"/>
  <c r="F3994" i="1" s="1"/>
  <c r="O3993" i="1"/>
  <c r="Q3993" i="1" s="1"/>
  <c r="B3922" i="1"/>
  <c r="N3992" i="1"/>
  <c r="A3994" i="1"/>
  <c r="I4005" i="1"/>
  <c r="T3993" i="1"/>
  <c r="S3993" i="1"/>
  <c r="J3993" i="1"/>
  <c r="K3993" i="1" s="1"/>
  <c r="L3993" i="1" s="1"/>
  <c r="M3993" i="1" s="1"/>
  <c r="G3993" i="1"/>
  <c r="G3994" i="1" s="1"/>
  <c r="C3924" i="1"/>
  <c r="P3923" i="1"/>
  <c r="B3923" i="1" s="1"/>
  <c r="D3994" i="1" l="1"/>
  <c r="E3994" i="1" s="1"/>
  <c r="F3995" i="1" s="1"/>
  <c r="O3994" i="1"/>
  <c r="Q3994" i="1" s="1"/>
  <c r="H3994" i="1"/>
  <c r="J3994" i="1"/>
  <c r="K3994" i="1" s="1"/>
  <c r="L3994" i="1" s="1"/>
  <c r="M3994" i="1" s="1"/>
  <c r="S3994" i="1"/>
  <c r="R3993" i="1"/>
  <c r="T3994" i="1"/>
  <c r="C3925" i="1"/>
  <c r="P3924" i="1"/>
  <c r="H3993" i="1"/>
  <c r="N3993" i="1" s="1"/>
  <c r="I4006" i="1"/>
  <c r="A3995" i="1"/>
  <c r="D3995" i="1" l="1"/>
  <c r="E3995" i="1" s="1"/>
  <c r="F3996" i="1" s="1"/>
  <c r="O3995" i="1"/>
  <c r="Q3995" i="1" s="1"/>
  <c r="N3994" i="1"/>
  <c r="B3924" i="1"/>
  <c r="I4007" i="1"/>
  <c r="J3995" i="1"/>
  <c r="K3995" i="1" s="1"/>
  <c r="L3995" i="1" s="1"/>
  <c r="M3995" i="1" s="1"/>
  <c r="R3994" i="1"/>
  <c r="T3995" i="1"/>
  <c r="S3995" i="1"/>
  <c r="C3926" i="1"/>
  <c r="P3925" i="1"/>
  <c r="A3996" i="1"/>
  <c r="G3995" i="1"/>
  <c r="D3996" i="1" l="1"/>
  <c r="E3996" i="1" s="1"/>
  <c r="F3997" i="1" s="1"/>
  <c r="O3996" i="1"/>
  <c r="Q3996" i="1" s="1"/>
  <c r="B3925" i="1"/>
  <c r="G3996" i="1"/>
  <c r="H3996" i="1" s="1"/>
  <c r="I4008" i="1"/>
  <c r="J3996" i="1"/>
  <c r="K3996" i="1" s="1"/>
  <c r="L3996" i="1" s="1"/>
  <c r="M3996" i="1" s="1"/>
  <c r="R3995" i="1"/>
  <c r="T3996" i="1"/>
  <c r="S3996" i="1"/>
  <c r="A3997" i="1"/>
  <c r="H3995" i="1"/>
  <c r="N3995" i="1" s="1"/>
  <c r="C3927" i="1"/>
  <c r="P3926" i="1"/>
  <c r="D3997" i="1" l="1"/>
  <c r="E3997" i="1" s="1"/>
  <c r="F3998" i="1" s="1"/>
  <c r="O3997" i="1"/>
  <c r="Q3997" i="1" s="1"/>
  <c r="B3926" i="1"/>
  <c r="G3997" i="1"/>
  <c r="H3997" i="1" s="1"/>
  <c r="N3996" i="1"/>
  <c r="C3928" i="1"/>
  <c r="P3927" i="1"/>
  <c r="B3927" i="1" s="1"/>
  <c r="I4009" i="1"/>
  <c r="S3997" i="1"/>
  <c r="J3997" i="1"/>
  <c r="K3997" i="1" s="1"/>
  <c r="L3997" i="1" s="1"/>
  <c r="M3997" i="1" s="1"/>
  <c r="R3996" i="1"/>
  <c r="T3997" i="1"/>
  <c r="A3998" i="1"/>
  <c r="D3998" i="1" l="1"/>
  <c r="E3998" i="1" s="1"/>
  <c r="F3999" i="1" s="1"/>
  <c r="O3998" i="1"/>
  <c r="Q3998" i="1" s="1"/>
  <c r="G3998" i="1"/>
  <c r="H3998" i="1" s="1"/>
  <c r="C3929" i="1"/>
  <c r="P3928" i="1"/>
  <c r="B3928" i="1" s="1"/>
  <c r="A3999" i="1"/>
  <c r="I4010" i="1"/>
  <c r="N3997" i="1"/>
  <c r="S3998" i="1"/>
  <c r="R3997" i="1"/>
  <c r="J3998" i="1"/>
  <c r="K3998" i="1" s="1"/>
  <c r="L3998" i="1" s="1"/>
  <c r="M3998" i="1" s="1"/>
  <c r="T3998" i="1"/>
  <c r="D3999" i="1" l="1"/>
  <c r="E3999" i="1" s="1"/>
  <c r="F4000" i="1" s="1"/>
  <c r="O3999" i="1"/>
  <c r="Q3999" i="1" s="1"/>
  <c r="N3998" i="1"/>
  <c r="A4000" i="1"/>
  <c r="C3930" i="1"/>
  <c r="P3929" i="1"/>
  <c r="I4011" i="1"/>
  <c r="J3999" i="1"/>
  <c r="K3999" i="1" s="1"/>
  <c r="L3999" i="1" s="1"/>
  <c r="M3999" i="1" s="1"/>
  <c r="S3999" i="1"/>
  <c r="T3999" i="1"/>
  <c r="R3998" i="1"/>
  <c r="G3999" i="1"/>
  <c r="D4000" i="1" l="1"/>
  <c r="E4000" i="1" s="1"/>
  <c r="F4001" i="1" s="1"/>
  <c r="O4000" i="1"/>
  <c r="Q4000" i="1" s="1"/>
  <c r="R3930" i="1"/>
  <c r="B3929" i="1"/>
  <c r="G4000" i="1"/>
  <c r="H4000" i="1" s="1"/>
  <c r="R3999" i="1"/>
  <c r="S4000" i="1"/>
  <c r="T4000" i="1"/>
  <c r="J4000" i="1"/>
  <c r="K4000" i="1" s="1"/>
  <c r="L4000" i="1" s="1"/>
  <c r="M4000" i="1" s="1"/>
  <c r="A4001" i="1"/>
  <c r="H3999" i="1"/>
  <c r="N3999" i="1" s="1"/>
  <c r="P3930" i="1"/>
  <c r="I4012" i="1"/>
  <c r="D4001" i="1" l="1"/>
  <c r="E4001" i="1" s="1"/>
  <c r="F4002" i="1" s="1"/>
  <c r="O4001" i="1"/>
  <c r="Q4001" i="1" s="1"/>
  <c r="C3931" i="1"/>
  <c r="C3932" i="1" s="1"/>
  <c r="B3930" i="1"/>
  <c r="N4000" i="1"/>
  <c r="I4013" i="1"/>
  <c r="A4002" i="1"/>
  <c r="T4001" i="1"/>
  <c r="R4000" i="1"/>
  <c r="J4001" i="1"/>
  <c r="K4001" i="1" s="1"/>
  <c r="L4001" i="1" s="1"/>
  <c r="M4001" i="1" s="1"/>
  <c r="S4001" i="1"/>
  <c r="G4001" i="1"/>
  <c r="H4001" i="1" s="1"/>
  <c r="D4002" i="1" l="1"/>
  <c r="E4002" i="1" s="1"/>
  <c r="F4003" i="1" s="1"/>
  <c r="O4002" i="1"/>
  <c r="Q4002" i="1" s="1"/>
  <c r="P3931" i="1"/>
  <c r="B3931" i="1" s="1"/>
  <c r="S4002" i="1"/>
  <c r="R4001" i="1"/>
  <c r="J4002" i="1"/>
  <c r="K4002" i="1" s="1"/>
  <c r="L4002" i="1" s="1"/>
  <c r="M4002" i="1" s="1"/>
  <c r="T4002" i="1"/>
  <c r="N4001" i="1"/>
  <c r="I4014" i="1"/>
  <c r="A4003" i="1"/>
  <c r="G4002" i="1"/>
  <c r="C3933" i="1"/>
  <c r="P3932" i="1"/>
  <c r="B3932" i="1" s="1"/>
  <c r="D4003" i="1" l="1"/>
  <c r="E4003" i="1" s="1"/>
  <c r="F4004" i="1" s="1"/>
  <c r="O4003" i="1"/>
  <c r="Q4003" i="1" s="1"/>
  <c r="C3934" i="1"/>
  <c r="P3933" i="1"/>
  <c r="B3933" i="1" s="1"/>
  <c r="T4003" i="1"/>
  <c r="J4003" i="1"/>
  <c r="K4003" i="1" s="1"/>
  <c r="L4003" i="1" s="1"/>
  <c r="M4003" i="1" s="1"/>
  <c r="S4003" i="1"/>
  <c r="R4002" i="1"/>
  <c r="I4015" i="1"/>
  <c r="G4003" i="1"/>
  <c r="A4004" i="1"/>
  <c r="H4002" i="1"/>
  <c r="N4002" i="1" s="1"/>
  <c r="D4004" i="1" l="1"/>
  <c r="E4004" i="1" s="1"/>
  <c r="F4005" i="1" s="1"/>
  <c r="O4004" i="1"/>
  <c r="Q4004" i="1" s="1"/>
  <c r="J4004" i="1"/>
  <c r="K4004" i="1" s="1"/>
  <c r="L4004" i="1" s="1"/>
  <c r="M4004" i="1" s="1"/>
  <c r="R4003" i="1"/>
  <c r="T4004" i="1"/>
  <c r="S4004" i="1"/>
  <c r="G4004" i="1"/>
  <c r="C3935" i="1"/>
  <c r="P3934" i="1"/>
  <c r="B3934" i="1" s="1"/>
  <c r="A4005" i="1"/>
  <c r="I4016" i="1"/>
  <c r="H4003" i="1"/>
  <c r="N4003" i="1" s="1"/>
  <c r="D4005" i="1" l="1"/>
  <c r="E4005" i="1" s="1"/>
  <c r="F4006" i="1" s="1"/>
  <c r="O4005" i="1"/>
  <c r="Q4005" i="1" s="1"/>
  <c r="G4005" i="1"/>
  <c r="H4005" i="1" s="1"/>
  <c r="A4006" i="1"/>
  <c r="S4005" i="1"/>
  <c r="J4005" i="1"/>
  <c r="K4005" i="1" s="1"/>
  <c r="L4005" i="1" s="1"/>
  <c r="M4005" i="1" s="1"/>
  <c r="R4004" i="1"/>
  <c r="T4005" i="1"/>
  <c r="I4017" i="1"/>
  <c r="C3936" i="1"/>
  <c r="P3935" i="1"/>
  <c r="B3935" i="1" s="1"/>
  <c r="H4004" i="1"/>
  <c r="N4004" i="1" s="1"/>
  <c r="D4006" i="1" l="1"/>
  <c r="E4006" i="1" s="1"/>
  <c r="F4007" i="1" s="1"/>
  <c r="O4006" i="1"/>
  <c r="Q4006" i="1" s="1"/>
  <c r="C3937" i="1"/>
  <c r="P3936" i="1"/>
  <c r="J4006" i="1"/>
  <c r="K4006" i="1" s="1"/>
  <c r="L4006" i="1" s="1"/>
  <c r="M4006" i="1" s="1"/>
  <c r="R4005" i="1"/>
  <c r="T4006" i="1"/>
  <c r="S4006" i="1"/>
  <c r="N4005" i="1"/>
  <c r="I4018" i="1"/>
  <c r="A4007" i="1"/>
  <c r="G4006" i="1"/>
  <c r="D4007" i="1" l="1"/>
  <c r="E4007" i="1" s="1"/>
  <c r="F4008" i="1" s="1"/>
  <c r="O4007" i="1"/>
  <c r="Q4007" i="1" s="1"/>
  <c r="B3936" i="1"/>
  <c r="I4019" i="1"/>
  <c r="C3938" i="1"/>
  <c r="P3937" i="1"/>
  <c r="R4006" i="1"/>
  <c r="J4007" i="1"/>
  <c r="K4007" i="1" s="1"/>
  <c r="L4007" i="1" s="1"/>
  <c r="M4007" i="1" s="1"/>
  <c r="T4007" i="1"/>
  <c r="S4007" i="1"/>
  <c r="G4007" i="1"/>
  <c r="H4007" i="1" s="1"/>
  <c r="A4008" i="1"/>
  <c r="H4006" i="1"/>
  <c r="N4006" i="1" s="1"/>
  <c r="D4008" i="1" l="1"/>
  <c r="E4008" i="1" s="1"/>
  <c r="F4009" i="1" s="1"/>
  <c r="O4008" i="1"/>
  <c r="Q4008" i="1" s="1"/>
  <c r="B3937" i="1"/>
  <c r="S4008" i="1"/>
  <c r="T4008" i="1"/>
  <c r="J4008" i="1"/>
  <c r="K4008" i="1" s="1"/>
  <c r="L4008" i="1" s="1"/>
  <c r="M4008" i="1" s="1"/>
  <c r="R4007" i="1"/>
  <c r="G4008" i="1"/>
  <c r="H4008" i="1" s="1"/>
  <c r="I4020" i="1"/>
  <c r="N4007" i="1"/>
  <c r="A4009" i="1"/>
  <c r="C3939" i="1"/>
  <c r="P3938" i="1"/>
  <c r="D4009" i="1" l="1"/>
  <c r="E4009" i="1" s="1"/>
  <c r="F4010" i="1" s="1"/>
  <c r="O4009" i="1"/>
  <c r="Q4009" i="1" s="1"/>
  <c r="B3938" i="1"/>
  <c r="S4009" i="1"/>
  <c r="R4008" i="1"/>
  <c r="J4009" i="1"/>
  <c r="K4009" i="1" s="1"/>
  <c r="L4009" i="1" s="1"/>
  <c r="M4009" i="1" s="1"/>
  <c r="T4009" i="1"/>
  <c r="G4009" i="1"/>
  <c r="C3940" i="1"/>
  <c r="P3939" i="1"/>
  <c r="A4010" i="1"/>
  <c r="I4021" i="1"/>
  <c r="N4008" i="1"/>
  <c r="D4010" i="1" l="1"/>
  <c r="E4010" i="1" s="1"/>
  <c r="F4011" i="1" s="1"/>
  <c r="O4010" i="1"/>
  <c r="Q4010" i="1" s="1"/>
  <c r="B3939" i="1"/>
  <c r="C3941" i="1"/>
  <c r="P3940" i="1"/>
  <c r="I4022" i="1"/>
  <c r="G4010" i="1"/>
  <c r="H4010" i="1" s="1"/>
  <c r="R4009" i="1"/>
  <c r="J4010" i="1"/>
  <c r="K4010" i="1" s="1"/>
  <c r="L4010" i="1" s="1"/>
  <c r="M4010" i="1" s="1"/>
  <c r="S4010" i="1"/>
  <c r="T4010" i="1"/>
  <c r="A4011" i="1"/>
  <c r="H4009" i="1"/>
  <c r="N4009" i="1" s="1"/>
  <c r="D4011" i="1" l="1"/>
  <c r="E4011" i="1" s="1"/>
  <c r="F4012" i="1" s="1"/>
  <c r="O4011" i="1"/>
  <c r="Q4011" i="1" s="1"/>
  <c r="B3940" i="1"/>
  <c r="G4011" i="1"/>
  <c r="C3942" i="1"/>
  <c r="P3941" i="1"/>
  <c r="B3941" i="1" s="1"/>
  <c r="A4012" i="1"/>
  <c r="N4010" i="1"/>
  <c r="J4011" i="1"/>
  <c r="K4011" i="1" s="1"/>
  <c r="L4011" i="1" s="1"/>
  <c r="M4011" i="1" s="1"/>
  <c r="S4011" i="1"/>
  <c r="T4011" i="1"/>
  <c r="R4010" i="1"/>
  <c r="I4023" i="1"/>
  <c r="D4012" i="1" l="1"/>
  <c r="E4012" i="1" s="1"/>
  <c r="F4013" i="1" s="1"/>
  <c r="O4012" i="1"/>
  <c r="Q4012" i="1" s="1"/>
  <c r="C3943" i="1"/>
  <c r="P3942" i="1"/>
  <c r="B3942" i="1" s="1"/>
  <c r="A4013" i="1"/>
  <c r="G4012" i="1"/>
  <c r="R4011" i="1"/>
  <c r="J4012" i="1"/>
  <c r="K4012" i="1" s="1"/>
  <c r="L4012" i="1" s="1"/>
  <c r="M4012" i="1" s="1"/>
  <c r="S4012" i="1"/>
  <c r="T4012" i="1"/>
  <c r="I4024" i="1"/>
  <c r="H4011" i="1"/>
  <c r="N4011" i="1" s="1"/>
  <c r="D4013" i="1" l="1"/>
  <c r="E4013" i="1" s="1"/>
  <c r="F4014" i="1" s="1"/>
  <c r="O4013" i="1"/>
  <c r="Q4013" i="1" s="1"/>
  <c r="T4013" i="1"/>
  <c r="J4013" i="1"/>
  <c r="K4013" i="1" s="1"/>
  <c r="L4013" i="1" s="1"/>
  <c r="M4013" i="1" s="1"/>
  <c r="R4012" i="1"/>
  <c r="S4013" i="1"/>
  <c r="I4025" i="1"/>
  <c r="A4014" i="1"/>
  <c r="G4013" i="1"/>
  <c r="C3944" i="1"/>
  <c r="P3943" i="1"/>
  <c r="H4012" i="1"/>
  <c r="N4012" i="1" s="1"/>
  <c r="D4014" i="1" l="1"/>
  <c r="E4014" i="1" s="1"/>
  <c r="F4015" i="1" s="1"/>
  <c r="O4014" i="1"/>
  <c r="Q4014" i="1" s="1"/>
  <c r="B3943" i="1"/>
  <c r="G4014" i="1"/>
  <c r="H4014" i="1" s="1"/>
  <c r="H4013" i="1"/>
  <c r="N4013" i="1" s="1"/>
  <c r="S4014" i="1"/>
  <c r="R4013" i="1"/>
  <c r="J4014" i="1"/>
  <c r="K4014" i="1" s="1"/>
  <c r="L4014" i="1" s="1"/>
  <c r="M4014" i="1" s="1"/>
  <c r="T4014" i="1"/>
  <c r="A4015" i="1"/>
  <c r="C3945" i="1"/>
  <c r="P3944" i="1"/>
  <c r="I4026" i="1"/>
  <c r="D4015" i="1" l="1"/>
  <c r="E4015" i="1" s="1"/>
  <c r="F4016" i="1" s="1"/>
  <c r="O4015" i="1"/>
  <c r="Q4015" i="1" s="1"/>
  <c r="B3944" i="1"/>
  <c r="G4015" i="1"/>
  <c r="H4015" i="1" s="1"/>
  <c r="N4014" i="1"/>
  <c r="I4027" i="1"/>
  <c r="T4015" i="1"/>
  <c r="R4014" i="1"/>
  <c r="J4015" i="1"/>
  <c r="K4015" i="1" s="1"/>
  <c r="L4015" i="1" s="1"/>
  <c r="M4015" i="1" s="1"/>
  <c r="S4015" i="1"/>
  <c r="C3946" i="1"/>
  <c r="P3945" i="1"/>
  <c r="A4016" i="1"/>
  <c r="D4016" i="1" l="1"/>
  <c r="E4016" i="1" s="1"/>
  <c r="F4017" i="1" s="1"/>
  <c r="O4016" i="1"/>
  <c r="Q4016" i="1" s="1"/>
  <c r="B3945" i="1"/>
  <c r="A4017" i="1"/>
  <c r="C3947" i="1"/>
  <c r="P3946" i="1"/>
  <c r="N4015" i="1"/>
  <c r="S4016" i="1"/>
  <c r="R4015" i="1"/>
  <c r="J4016" i="1"/>
  <c r="K4016" i="1" s="1"/>
  <c r="L4016" i="1" s="1"/>
  <c r="M4016" i="1" s="1"/>
  <c r="T4016" i="1"/>
  <c r="I4028" i="1"/>
  <c r="G4016" i="1"/>
  <c r="D4017" i="1" l="1"/>
  <c r="E4017" i="1" s="1"/>
  <c r="F4018" i="1" s="1"/>
  <c r="O4017" i="1"/>
  <c r="Q4017" i="1" s="1"/>
  <c r="B3946" i="1"/>
  <c r="G4017" i="1"/>
  <c r="H4017" i="1" s="1"/>
  <c r="I4029" i="1"/>
  <c r="R4016" i="1"/>
  <c r="J4017" i="1"/>
  <c r="K4017" i="1" s="1"/>
  <c r="L4017" i="1" s="1"/>
  <c r="M4017" i="1" s="1"/>
  <c r="S4017" i="1"/>
  <c r="T4017" i="1"/>
  <c r="C3948" i="1"/>
  <c r="P3947" i="1"/>
  <c r="H4016" i="1"/>
  <c r="N4016" i="1" s="1"/>
  <c r="A4018" i="1"/>
  <c r="D4018" i="1" l="1"/>
  <c r="E4018" i="1" s="1"/>
  <c r="F4019" i="1" s="1"/>
  <c r="O4018" i="1"/>
  <c r="Q4018" i="1" s="1"/>
  <c r="B3947" i="1"/>
  <c r="I4030" i="1"/>
  <c r="N4017" i="1"/>
  <c r="T4018" i="1"/>
  <c r="S4018" i="1"/>
  <c r="R4017" i="1"/>
  <c r="J4018" i="1"/>
  <c r="K4018" i="1" s="1"/>
  <c r="L4018" i="1" s="1"/>
  <c r="M4018" i="1" s="1"/>
  <c r="A4019" i="1"/>
  <c r="C3949" i="1"/>
  <c r="P3948" i="1"/>
  <c r="B3948" i="1" s="1"/>
  <c r="G4018" i="1"/>
  <c r="H4018" i="1" s="1"/>
  <c r="D4019" i="1" l="1"/>
  <c r="E4019" i="1" s="1"/>
  <c r="F4020" i="1" s="1"/>
  <c r="O4019" i="1"/>
  <c r="Q4019" i="1" s="1"/>
  <c r="A4020" i="1"/>
  <c r="N4018" i="1"/>
  <c r="C3950" i="1"/>
  <c r="P3949" i="1"/>
  <c r="B3949" i="1" s="1"/>
  <c r="R4018" i="1"/>
  <c r="T4019" i="1"/>
  <c r="J4019" i="1"/>
  <c r="K4019" i="1" s="1"/>
  <c r="L4019" i="1" s="1"/>
  <c r="M4019" i="1" s="1"/>
  <c r="S4019" i="1"/>
  <c r="I4031" i="1"/>
  <c r="G4019" i="1"/>
  <c r="D4020" i="1" l="1"/>
  <c r="E4020" i="1" s="1"/>
  <c r="F4021" i="1" s="1"/>
  <c r="O4020" i="1"/>
  <c r="Q4020" i="1" s="1"/>
  <c r="G4020" i="1"/>
  <c r="H4020" i="1" s="1"/>
  <c r="C3951" i="1"/>
  <c r="P3950" i="1"/>
  <c r="I4032" i="1"/>
  <c r="S4020" i="1"/>
  <c r="T4020" i="1"/>
  <c r="R4019" i="1"/>
  <c r="J4020" i="1"/>
  <c r="K4020" i="1" s="1"/>
  <c r="L4020" i="1" s="1"/>
  <c r="M4020" i="1" s="1"/>
  <c r="H4019" i="1"/>
  <c r="N4019" i="1" s="1"/>
  <c r="A4021" i="1"/>
  <c r="D4021" i="1" l="1"/>
  <c r="E4021" i="1" s="1"/>
  <c r="F4022" i="1" s="1"/>
  <c r="O4021" i="1"/>
  <c r="Q4021" i="1" s="1"/>
  <c r="B3950" i="1"/>
  <c r="N4020" i="1"/>
  <c r="A4022" i="1"/>
  <c r="R4020" i="1"/>
  <c r="S4021" i="1"/>
  <c r="J4021" i="1"/>
  <c r="K4021" i="1" s="1"/>
  <c r="L4021" i="1" s="1"/>
  <c r="M4021" i="1" s="1"/>
  <c r="T4021" i="1"/>
  <c r="C3952" i="1"/>
  <c r="P3951" i="1"/>
  <c r="I4033" i="1"/>
  <c r="G4021" i="1"/>
  <c r="D4022" i="1" l="1"/>
  <c r="E4022" i="1" s="1"/>
  <c r="F4023" i="1" s="1"/>
  <c r="O4022" i="1"/>
  <c r="Q4022" i="1" s="1"/>
  <c r="B3951" i="1"/>
  <c r="C3953" i="1"/>
  <c r="P3952" i="1"/>
  <c r="T4022" i="1"/>
  <c r="J4022" i="1"/>
  <c r="K4022" i="1" s="1"/>
  <c r="L4022" i="1" s="1"/>
  <c r="M4022" i="1" s="1"/>
  <c r="R4021" i="1"/>
  <c r="S4022" i="1"/>
  <c r="I4034" i="1"/>
  <c r="A4023" i="1"/>
  <c r="G4022" i="1"/>
  <c r="H4022" i="1" s="1"/>
  <c r="H4021" i="1"/>
  <c r="N4021" i="1" s="1"/>
  <c r="D4023" i="1" l="1"/>
  <c r="E4023" i="1" s="1"/>
  <c r="F4024" i="1" s="1"/>
  <c r="O4023" i="1"/>
  <c r="Q4023" i="1" s="1"/>
  <c r="B3952" i="1"/>
  <c r="A4024" i="1"/>
  <c r="I4035" i="1"/>
  <c r="N4022" i="1"/>
  <c r="T4023" i="1"/>
  <c r="S4023" i="1"/>
  <c r="J4023" i="1"/>
  <c r="K4023" i="1" s="1"/>
  <c r="L4023" i="1" s="1"/>
  <c r="M4023" i="1" s="1"/>
  <c r="G4023" i="1"/>
  <c r="C3954" i="1"/>
  <c r="P3953" i="1"/>
  <c r="D4024" i="1" l="1"/>
  <c r="E4024" i="1" s="1"/>
  <c r="F4025" i="1" s="1"/>
  <c r="O4024" i="1"/>
  <c r="Q4024" i="1" s="1"/>
  <c r="B3953" i="1"/>
  <c r="G4024" i="1"/>
  <c r="H4024" i="1" s="1"/>
  <c r="C3955" i="1"/>
  <c r="P3954" i="1"/>
  <c r="S4024" i="1"/>
  <c r="T4024" i="1"/>
  <c r="R4023" i="1"/>
  <c r="J4024" i="1"/>
  <c r="K4024" i="1" s="1"/>
  <c r="L4024" i="1" s="1"/>
  <c r="M4024" i="1" s="1"/>
  <c r="I4036" i="1"/>
  <c r="A4025" i="1"/>
  <c r="H4023" i="1"/>
  <c r="N4023" i="1" s="1"/>
  <c r="D4025" i="1" l="1"/>
  <c r="E4025" i="1" s="1"/>
  <c r="F4026" i="1" s="1"/>
  <c r="O4025" i="1"/>
  <c r="Q4025" i="1" s="1"/>
  <c r="B3954" i="1"/>
  <c r="N4024" i="1"/>
  <c r="T4025" i="1"/>
  <c r="R4024" i="1"/>
  <c r="S4025" i="1"/>
  <c r="J4025" i="1"/>
  <c r="K4025" i="1" s="1"/>
  <c r="L4025" i="1" s="1"/>
  <c r="M4025" i="1" s="1"/>
  <c r="G4025" i="1"/>
  <c r="A4026" i="1"/>
  <c r="I4037" i="1"/>
  <c r="C3956" i="1"/>
  <c r="P3955" i="1"/>
  <c r="B3955" i="1" s="1"/>
  <c r="D4026" i="1" l="1"/>
  <c r="E4026" i="1" s="1"/>
  <c r="F4027" i="1" s="1"/>
  <c r="O4026" i="1"/>
  <c r="Q4026" i="1" s="1"/>
  <c r="T4026" i="1"/>
  <c r="S4026" i="1"/>
  <c r="J4026" i="1"/>
  <c r="K4026" i="1" s="1"/>
  <c r="L4026" i="1" s="1"/>
  <c r="M4026" i="1" s="1"/>
  <c r="R4025" i="1"/>
  <c r="C3957" i="1"/>
  <c r="P3956" i="1"/>
  <c r="B3956" i="1" s="1"/>
  <c r="G4026" i="1"/>
  <c r="H4025" i="1"/>
  <c r="N4025" i="1" s="1"/>
  <c r="I4038" i="1"/>
  <c r="A4027" i="1"/>
  <c r="D4027" i="1" l="1"/>
  <c r="E4027" i="1" s="1"/>
  <c r="F4028" i="1" s="1"/>
  <c r="O4027" i="1"/>
  <c r="Q4027" i="1" s="1"/>
  <c r="R4026" i="1"/>
  <c r="S4027" i="1"/>
  <c r="J4027" i="1"/>
  <c r="K4027" i="1" s="1"/>
  <c r="L4027" i="1" s="1"/>
  <c r="M4027" i="1" s="1"/>
  <c r="T4027" i="1"/>
  <c r="G4027" i="1"/>
  <c r="H4027" i="1" s="1"/>
  <c r="I4039" i="1"/>
  <c r="A4028" i="1"/>
  <c r="C3958" i="1"/>
  <c r="P3957" i="1"/>
  <c r="H4026" i="1"/>
  <c r="N4026" i="1" s="1"/>
  <c r="D4028" i="1" l="1"/>
  <c r="E4028" i="1" s="1"/>
  <c r="F4029" i="1" s="1"/>
  <c r="O4028" i="1"/>
  <c r="Q4028" i="1" s="1"/>
  <c r="B3957" i="1"/>
  <c r="N4027" i="1"/>
  <c r="A4029" i="1"/>
  <c r="I4040" i="1"/>
  <c r="S4028" i="1"/>
  <c r="R4027" i="1"/>
  <c r="T4028" i="1"/>
  <c r="J4028" i="1"/>
  <c r="K4028" i="1" s="1"/>
  <c r="L4028" i="1" s="1"/>
  <c r="M4028" i="1" s="1"/>
  <c r="C3959" i="1"/>
  <c r="P3958" i="1"/>
  <c r="G4028" i="1"/>
  <c r="D4029" i="1" l="1"/>
  <c r="E4029" i="1" s="1"/>
  <c r="F4030" i="1" s="1"/>
  <c r="O4029" i="1"/>
  <c r="Q4029" i="1" s="1"/>
  <c r="B3958" i="1"/>
  <c r="J4029" i="1"/>
  <c r="K4029" i="1" s="1"/>
  <c r="L4029" i="1" s="1"/>
  <c r="M4029" i="1" s="1"/>
  <c r="R4028" i="1"/>
  <c r="S4029" i="1"/>
  <c r="T4029" i="1"/>
  <c r="C3960" i="1"/>
  <c r="P3959" i="1"/>
  <c r="G4029" i="1"/>
  <c r="H4029" i="1" s="1"/>
  <c r="I4041" i="1"/>
  <c r="A4030" i="1"/>
  <c r="H4028" i="1"/>
  <c r="N4028" i="1" s="1"/>
  <c r="D4030" i="1" l="1"/>
  <c r="E4030" i="1" s="1"/>
  <c r="F4031" i="1" s="1"/>
  <c r="O4030" i="1"/>
  <c r="Q4030" i="1" s="1"/>
  <c r="B3959" i="1"/>
  <c r="R3960" i="1"/>
  <c r="T4030" i="1"/>
  <c r="J4030" i="1"/>
  <c r="K4030" i="1" s="1"/>
  <c r="L4030" i="1" s="1"/>
  <c r="M4030" i="1" s="1"/>
  <c r="S4030" i="1"/>
  <c r="R4029" i="1"/>
  <c r="P3960" i="1"/>
  <c r="B3960" i="1" s="1"/>
  <c r="A4031" i="1"/>
  <c r="I4042" i="1"/>
  <c r="N4029" i="1"/>
  <c r="G4030" i="1"/>
  <c r="D4031" i="1" l="1"/>
  <c r="E4031" i="1" s="1"/>
  <c r="F4032" i="1" s="1"/>
  <c r="O4031" i="1"/>
  <c r="Q4031" i="1" s="1"/>
  <c r="C3961" i="1"/>
  <c r="G4031" i="1"/>
  <c r="H4031" i="1" s="1"/>
  <c r="A4032" i="1"/>
  <c r="I4043" i="1"/>
  <c r="R4030" i="1"/>
  <c r="S4031" i="1"/>
  <c r="J4031" i="1"/>
  <c r="K4031" i="1" s="1"/>
  <c r="L4031" i="1" s="1"/>
  <c r="M4031" i="1" s="1"/>
  <c r="T4031" i="1"/>
  <c r="H4030" i="1"/>
  <c r="N4030" i="1" s="1"/>
  <c r="D4032" i="1" l="1"/>
  <c r="E4032" i="1" s="1"/>
  <c r="F4033" i="1" s="1"/>
  <c r="O4032" i="1"/>
  <c r="Q4032" i="1" s="1"/>
  <c r="P3961" i="1"/>
  <c r="B3961" i="1" s="1"/>
  <c r="C3962" i="1"/>
  <c r="G4032" i="1"/>
  <c r="H4032" i="1" s="1"/>
  <c r="N4031" i="1"/>
  <c r="A4033" i="1"/>
  <c r="I4044" i="1"/>
  <c r="S4032" i="1"/>
  <c r="T4032" i="1"/>
  <c r="J4032" i="1"/>
  <c r="K4032" i="1" s="1"/>
  <c r="L4032" i="1" s="1"/>
  <c r="M4032" i="1" s="1"/>
  <c r="R4031" i="1"/>
  <c r="D4033" i="1" l="1"/>
  <c r="E4033" i="1" s="1"/>
  <c r="F4034" i="1" s="1"/>
  <c r="O4033" i="1"/>
  <c r="Q4033" i="1" s="1"/>
  <c r="C3963" i="1"/>
  <c r="P3963" i="1" s="1"/>
  <c r="P3962" i="1"/>
  <c r="B3962" i="1" s="1"/>
  <c r="N4032" i="1"/>
  <c r="I4045" i="1"/>
  <c r="S4033" i="1"/>
  <c r="R4032" i="1"/>
  <c r="J4033" i="1"/>
  <c r="K4033" i="1" s="1"/>
  <c r="L4033" i="1" s="1"/>
  <c r="M4033" i="1" s="1"/>
  <c r="T4033" i="1"/>
  <c r="G4033" i="1"/>
  <c r="H4033" i="1" s="1"/>
  <c r="A4034" i="1"/>
  <c r="D4034" i="1" l="1"/>
  <c r="E4034" i="1" s="1"/>
  <c r="F4035" i="1" s="1"/>
  <c r="O4034" i="1"/>
  <c r="Q4034" i="1" s="1"/>
  <c r="C3964" i="1"/>
  <c r="C3965" i="1" s="1"/>
  <c r="B3963" i="1"/>
  <c r="I4046" i="1"/>
  <c r="A4035" i="1"/>
  <c r="T4034" i="1"/>
  <c r="R4033" i="1"/>
  <c r="J4034" i="1"/>
  <c r="K4034" i="1" s="1"/>
  <c r="L4034" i="1" s="1"/>
  <c r="M4034" i="1" s="1"/>
  <c r="S4034" i="1"/>
  <c r="N4033" i="1"/>
  <c r="G4034" i="1"/>
  <c r="D4035" i="1" l="1"/>
  <c r="E4035" i="1" s="1"/>
  <c r="F4036" i="1" s="1"/>
  <c r="O4035" i="1"/>
  <c r="Q4035" i="1" s="1"/>
  <c r="P3964" i="1"/>
  <c r="B3964" i="1" s="1"/>
  <c r="G4035" i="1"/>
  <c r="H4035" i="1" s="1"/>
  <c r="A4036" i="1"/>
  <c r="H4034" i="1"/>
  <c r="N4034" i="1" s="1"/>
  <c r="R4034" i="1"/>
  <c r="J4035" i="1"/>
  <c r="K4035" i="1" s="1"/>
  <c r="L4035" i="1" s="1"/>
  <c r="M4035" i="1" s="1"/>
  <c r="S4035" i="1"/>
  <c r="T4035" i="1"/>
  <c r="I4047" i="1"/>
  <c r="C3966" i="1"/>
  <c r="P3965" i="1"/>
  <c r="D4036" i="1" l="1"/>
  <c r="E4036" i="1" s="1"/>
  <c r="F4037" i="1" s="1"/>
  <c r="O4036" i="1"/>
  <c r="Q4036" i="1" s="1"/>
  <c r="B3965" i="1"/>
  <c r="C3967" i="1"/>
  <c r="P3966" i="1"/>
  <c r="N4035" i="1"/>
  <c r="S4036" i="1"/>
  <c r="T4036" i="1"/>
  <c r="J4036" i="1"/>
  <c r="K4036" i="1" s="1"/>
  <c r="L4036" i="1" s="1"/>
  <c r="M4036" i="1" s="1"/>
  <c r="R4035" i="1"/>
  <c r="A4037" i="1"/>
  <c r="I4048" i="1"/>
  <c r="G4036" i="1"/>
  <c r="D4037" i="1" l="1"/>
  <c r="E4037" i="1" s="1"/>
  <c r="F4038" i="1" s="1"/>
  <c r="O4037" i="1"/>
  <c r="Q4037" i="1" s="1"/>
  <c r="B3966" i="1"/>
  <c r="G4037" i="1"/>
  <c r="H4037" i="1" s="1"/>
  <c r="H4036" i="1"/>
  <c r="N4036" i="1" s="1"/>
  <c r="I4049" i="1"/>
  <c r="A4038" i="1"/>
  <c r="J4037" i="1"/>
  <c r="K4037" i="1" s="1"/>
  <c r="L4037" i="1" s="1"/>
  <c r="M4037" i="1" s="1"/>
  <c r="R4036" i="1"/>
  <c r="S4037" i="1"/>
  <c r="T4037" i="1"/>
  <c r="C3968" i="1"/>
  <c r="P3967" i="1"/>
  <c r="D4038" i="1" l="1"/>
  <c r="E4038" i="1" s="1"/>
  <c r="F4039" i="1" s="1"/>
  <c r="O4038" i="1"/>
  <c r="Q4038" i="1" s="1"/>
  <c r="B3967" i="1"/>
  <c r="G4038" i="1"/>
  <c r="H4038" i="1" s="1"/>
  <c r="N4037" i="1"/>
  <c r="C3969" i="1"/>
  <c r="P3968" i="1"/>
  <c r="A4039" i="1"/>
  <c r="I4050" i="1"/>
  <c r="T4038" i="1"/>
  <c r="J4038" i="1"/>
  <c r="K4038" i="1" s="1"/>
  <c r="L4038" i="1" s="1"/>
  <c r="M4038" i="1" s="1"/>
  <c r="S4038" i="1"/>
  <c r="R4037" i="1"/>
  <c r="D4039" i="1" l="1"/>
  <c r="E4039" i="1" s="1"/>
  <c r="F4040" i="1" s="1"/>
  <c r="O4039" i="1"/>
  <c r="Q4039" i="1" s="1"/>
  <c r="B3968" i="1"/>
  <c r="I4051" i="1"/>
  <c r="C3970" i="1"/>
  <c r="P3969" i="1"/>
  <c r="B3969" i="1" s="1"/>
  <c r="N4038" i="1"/>
  <c r="A4040" i="1"/>
  <c r="T4039" i="1"/>
  <c r="R4038" i="1"/>
  <c r="J4039" i="1"/>
  <c r="K4039" i="1" s="1"/>
  <c r="L4039" i="1" s="1"/>
  <c r="M4039" i="1" s="1"/>
  <c r="S4039" i="1"/>
  <c r="G4039" i="1"/>
  <c r="D4040" i="1" l="1"/>
  <c r="E4040" i="1" s="1"/>
  <c r="F4041" i="1" s="1"/>
  <c r="O4040" i="1"/>
  <c r="Q4040" i="1" s="1"/>
  <c r="G4040" i="1"/>
  <c r="H4040" i="1" s="1"/>
  <c r="H4039" i="1"/>
  <c r="N4039" i="1" s="1"/>
  <c r="A4041" i="1"/>
  <c r="C3971" i="1"/>
  <c r="P3970" i="1"/>
  <c r="B3970" i="1" s="1"/>
  <c r="J4040" i="1"/>
  <c r="K4040" i="1" s="1"/>
  <c r="L4040" i="1" s="1"/>
  <c r="M4040" i="1" s="1"/>
  <c r="R4039" i="1"/>
  <c r="T4040" i="1"/>
  <c r="S4040" i="1"/>
  <c r="I4052" i="1"/>
  <c r="D4041" i="1" l="1"/>
  <c r="E4041" i="1" s="1"/>
  <c r="F4042" i="1" s="1"/>
  <c r="O4041" i="1"/>
  <c r="Q4041" i="1" s="1"/>
  <c r="N4040" i="1"/>
  <c r="G4041" i="1"/>
  <c r="H4041" i="1" s="1"/>
  <c r="C3972" i="1"/>
  <c r="P3971" i="1"/>
  <c r="R4040" i="1"/>
  <c r="T4041" i="1"/>
  <c r="S4041" i="1"/>
  <c r="J4041" i="1"/>
  <c r="K4041" i="1" s="1"/>
  <c r="L4041" i="1" s="1"/>
  <c r="M4041" i="1" s="1"/>
  <c r="I4053" i="1"/>
  <c r="A4042" i="1"/>
  <c r="D4042" i="1" l="1"/>
  <c r="E4042" i="1" s="1"/>
  <c r="F4043" i="1" s="1"/>
  <c r="O4042" i="1"/>
  <c r="Q4042" i="1" s="1"/>
  <c r="B3971" i="1"/>
  <c r="N4041" i="1"/>
  <c r="A4043" i="1"/>
  <c r="C3973" i="1"/>
  <c r="P3972" i="1"/>
  <c r="T4042" i="1"/>
  <c r="S4042" i="1"/>
  <c r="R4041" i="1"/>
  <c r="J4042" i="1"/>
  <c r="K4042" i="1" s="1"/>
  <c r="L4042" i="1" s="1"/>
  <c r="M4042" i="1" s="1"/>
  <c r="I4054" i="1"/>
  <c r="G4042" i="1"/>
  <c r="D4043" i="1" l="1"/>
  <c r="E4043" i="1" s="1"/>
  <c r="F4044" i="1" s="1"/>
  <c r="O4043" i="1"/>
  <c r="Q4043" i="1" s="1"/>
  <c r="B3972" i="1"/>
  <c r="G4043" i="1"/>
  <c r="H4043" i="1" s="1"/>
  <c r="A4044" i="1"/>
  <c r="C3974" i="1"/>
  <c r="P3973" i="1"/>
  <c r="I4055" i="1"/>
  <c r="R4042" i="1"/>
  <c r="S4043" i="1"/>
  <c r="J4043" i="1"/>
  <c r="K4043" i="1" s="1"/>
  <c r="L4043" i="1" s="1"/>
  <c r="M4043" i="1" s="1"/>
  <c r="T4043" i="1"/>
  <c r="H4042" i="1"/>
  <c r="N4042" i="1" s="1"/>
  <c r="D4044" i="1" l="1"/>
  <c r="E4044" i="1" s="1"/>
  <c r="F4045" i="1" s="1"/>
  <c r="O4044" i="1"/>
  <c r="Q4044" i="1" s="1"/>
  <c r="B3973" i="1"/>
  <c r="N4043" i="1"/>
  <c r="S4044" i="1"/>
  <c r="T4044" i="1"/>
  <c r="R4043" i="1"/>
  <c r="J4044" i="1"/>
  <c r="K4044" i="1" s="1"/>
  <c r="L4044" i="1" s="1"/>
  <c r="M4044" i="1" s="1"/>
  <c r="C3975" i="1"/>
  <c r="P3974" i="1"/>
  <c r="B3974" i="1" s="1"/>
  <c r="I4056" i="1"/>
  <c r="A4045" i="1"/>
  <c r="G4044" i="1"/>
  <c r="D4045" i="1" l="1"/>
  <c r="E4045" i="1" s="1"/>
  <c r="F4046" i="1" s="1"/>
  <c r="O4045" i="1"/>
  <c r="Q4045" i="1" s="1"/>
  <c r="G4045" i="1"/>
  <c r="H4045" i="1" s="1"/>
  <c r="J4045" i="1"/>
  <c r="K4045" i="1" s="1"/>
  <c r="L4045" i="1" s="1"/>
  <c r="M4045" i="1" s="1"/>
  <c r="R4044" i="1"/>
  <c r="T4045" i="1"/>
  <c r="S4045" i="1"/>
  <c r="C3976" i="1"/>
  <c r="P3975" i="1"/>
  <c r="A4046" i="1"/>
  <c r="H4044" i="1"/>
  <c r="N4044" i="1" s="1"/>
  <c r="I4057" i="1"/>
  <c r="D4046" i="1" l="1"/>
  <c r="E4046" i="1" s="1"/>
  <c r="F4047" i="1" s="1"/>
  <c r="O4046" i="1"/>
  <c r="Q4046" i="1" s="1"/>
  <c r="B3975" i="1"/>
  <c r="N4045" i="1"/>
  <c r="I4058" i="1"/>
  <c r="J4046" i="1"/>
  <c r="K4046" i="1" s="1"/>
  <c r="L4046" i="1" s="1"/>
  <c r="M4046" i="1" s="1"/>
  <c r="T4046" i="1"/>
  <c r="R4045" i="1"/>
  <c r="S4046" i="1"/>
  <c r="A4047" i="1"/>
  <c r="C3977" i="1"/>
  <c r="P3976" i="1"/>
  <c r="B3976" i="1" s="1"/>
  <c r="G4046" i="1"/>
  <c r="D4047" i="1" l="1"/>
  <c r="E4047" i="1" s="1"/>
  <c r="F4048" i="1" s="1"/>
  <c r="O4047" i="1"/>
  <c r="Q4047" i="1" s="1"/>
  <c r="I4059" i="1"/>
  <c r="R4046" i="1"/>
  <c r="J4047" i="1"/>
  <c r="K4047" i="1" s="1"/>
  <c r="L4047" i="1" s="1"/>
  <c r="M4047" i="1" s="1"/>
  <c r="T4047" i="1"/>
  <c r="S4047" i="1"/>
  <c r="C3978" i="1"/>
  <c r="P3977" i="1"/>
  <c r="B3977" i="1" s="1"/>
  <c r="A4048" i="1"/>
  <c r="G4047" i="1"/>
  <c r="H4046" i="1"/>
  <c r="N4046" i="1" s="1"/>
  <c r="D4048" i="1" l="1"/>
  <c r="E4048" i="1" s="1"/>
  <c r="F4049" i="1" s="1"/>
  <c r="O4048" i="1"/>
  <c r="Q4048" i="1" s="1"/>
  <c r="R4047" i="1"/>
  <c r="T4048" i="1"/>
  <c r="S4048" i="1"/>
  <c r="J4048" i="1"/>
  <c r="K4048" i="1" s="1"/>
  <c r="L4048" i="1" s="1"/>
  <c r="M4048" i="1" s="1"/>
  <c r="C3979" i="1"/>
  <c r="P3978" i="1"/>
  <c r="G4048" i="1"/>
  <c r="A4049" i="1"/>
  <c r="I4060" i="1"/>
  <c r="H4047" i="1"/>
  <c r="N4047" i="1" s="1"/>
  <c r="D4049" i="1" l="1"/>
  <c r="E4049" i="1" s="1"/>
  <c r="F4050" i="1" s="1"/>
  <c r="O4049" i="1"/>
  <c r="Q4049" i="1" s="1"/>
  <c r="B3978" i="1"/>
  <c r="G4049" i="1"/>
  <c r="H4049" i="1" s="1"/>
  <c r="H4048" i="1"/>
  <c r="N4048" i="1" s="1"/>
  <c r="I4061" i="1"/>
  <c r="A4050" i="1"/>
  <c r="T4049" i="1"/>
  <c r="S4049" i="1"/>
  <c r="J4049" i="1"/>
  <c r="K4049" i="1" s="1"/>
  <c r="L4049" i="1" s="1"/>
  <c r="M4049" i="1" s="1"/>
  <c r="R4048" i="1"/>
  <c r="C3980" i="1"/>
  <c r="P3979" i="1"/>
  <c r="D4050" i="1" l="1"/>
  <c r="E4050" i="1" s="1"/>
  <c r="F4051" i="1" s="1"/>
  <c r="O4050" i="1"/>
  <c r="Q4050" i="1" s="1"/>
  <c r="B3979" i="1"/>
  <c r="G4050" i="1"/>
  <c r="H4050" i="1" s="1"/>
  <c r="N4049" i="1"/>
  <c r="A4051" i="1"/>
  <c r="C3981" i="1"/>
  <c r="P3980" i="1"/>
  <c r="R4049" i="1"/>
  <c r="T4050" i="1"/>
  <c r="J4050" i="1"/>
  <c r="K4050" i="1" s="1"/>
  <c r="L4050" i="1" s="1"/>
  <c r="M4050" i="1" s="1"/>
  <c r="S4050" i="1"/>
  <c r="I4062" i="1"/>
  <c r="D4051" i="1" l="1"/>
  <c r="E4051" i="1" s="1"/>
  <c r="F4052" i="1" s="1"/>
  <c r="O4051" i="1"/>
  <c r="Q4051" i="1" s="1"/>
  <c r="B3980" i="1"/>
  <c r="T4051" i="1"/>
  <c r="J4051" i="1"/>
  <c r="K4051" i="1" s="1"/>
  <c r="L4051" i="1" s="1"/>
  <c r="M4051" i="1" s="1"/>
  <c r="S4051" i="1"/>
  <c r="G4051" i="1"/>
  <c r="H4051" i="1" s="1"/>
  <c r="I4063" i="1"/>
  <c r="C3982" i="1"/>
  <c r="P3981" i="1"/>
  <c r="B3981" i="1" s="1"/>
  <c r="N4050" i="1"/>
  <c r="A4052" i="1"/>
  <c r="D4052" i="1" l="1"/>
  <c r="E4052" i="1" s="1"/>
  <c r="F4053" i="1" s="1"/>
  <c r="O4052" i="1"/>
  <c r="Q4052" i="1" s="1"/>
  <c r="A4053" i="1"/>
  <c r="I4064" i="1"/>
  <c r="N4051" i="1"/>
  <c r="R4051" i="1"/>
  <c r="S4052" i="1"/>
  <c r="T4052" i="1"/>
  <c r="J4052" i="1"/>
  <c r="K4052" i="1" s="1"/>
  <c r="L4052" i="1" s="1"/>
  <c r="M4052" i="1" s="1"/>
  <c r="C3983" i="1"/>
  <c r="P3982" i="1"/>
  <c r="G4052" i="1"/>
  <c r="D4053" i="1" l="1"/>
  <c r="E4053" i="1" s="1"/>
  <c r="F4054" i="1" s="1"/>
  <c r="O4053" i="1"/>
  <c r="Q4053" i="1" s="1"/>
  <c r="B3982" i="1"/>
  <c r="G4053" i="1"/>
  <c r="H4053" i="1" s="1"/>
  <c r="C3984" i="1"/>
  <c r="P3983" i="1"/>
  <c r="B3983" i="1" s="1"/>
  <c r="H4052" i="1"/>
  <c r="N4052" i="1" s="1"/>
  <c r="S4053" i="1"/>
  <c r="J4053" i="1"/>
  <c r="K4053" i="1" s="1"/>
  <c r="L4053" i="1" s="1"/>
  <c r="M4053" i="1" s="1"/>
  <c r="T4053" i="1"/>
  <c r="R4052" i="1"/>
  <c r="A4054" i="1"/>
  <c r="I4065" i="1"/>
  <c r="D4054" i="1" l="1"/>
  <c r="E4054" i="1" s="1"/>
  <c r="F4055" i="1" s="1"/>
  <c r="O4054" i="1"/>
  <c r="Q4054" i="1" s="1"/>
  <c r="N4053" i="1"/>
  <c r="I4066" i="1"/>
  <c r="R4053" i="1"/>
  <c r="J4054" i="1"/>
  <c r="K4054" i="1" s="1"/>
  <c r="L4054" i="1" s="1"/>
  <c r="M4054" i="1" s="1"/>
  <c r="S4054" i="1"/>
  <c r="T4054" i="1"/>
  <c r="G4054" i="1"/>
  <c r="H4054" i="1" s="1"/>
  <c r="A4055" i="1"/>
  <c r="C3985" i="1"/>
  <c r="P3984" i="1"/>
  <c r="B3984" i="1" s="1"/>
  <c r="D4055" i="1" l="1"/>
  <c r="E4055" i="1" s="1"/>
  <c r="F4056" i="1" s="1"/>
  <c r="O4055" i="1"/>
  <c r="Q4055" i="1" s="1"/>
  <c r="S4055" i="1"/>
  <c r="J4055" i="1"/>
  <c r="K4055" i="1" s="1"/>
  <c r="L4055" i="1" s="1"/>
  <c r="M4055" i="1" s="1"/>
  <c r="R4054" i="1"/>
  <c r="T4055" i="1"/>
  <c r="I4067" i="1"/>
  <c r="C3986" i="1"/>
  <c r="P3985" i="1"/>
  <c r="A4056" i="1"/>
  <c r="N4054" i="1"/>
  <c r="G4055" i="1"/>
  <c r="D4056" i="1" l="1"/>
  <c r="E4056" i="1" s="1"/>
  <c r="F4057" i="1" s="1"/>
  <c r="O4056" i="1"/>
  <c r="Q4056" i="1" s="1"/>
  <c r="B3985" i="1"/>
  <c r="G4056" i="1"/>
  <c r="H4056" i="1" s="1"/>
  <c r="H4055" i="1"/>
  <c r="N4055" i="1" s="1"/>
  <c r="R4055" i="1"/>
  <c r="T4056" i="1"/>
  <c r="S4056" i="1"/>
  <c r="J4056" i="1"/>
  <c r="K4056" i="1" s="1"/>
  <c r="L4056" i="1" s="1"/>
  <c r="M4056" i="1" s="1"/>
  <c r="C3987" i="1"/>
  <c r="P3986" i="1"/>
  <c r="I4068" i="1"/>
  <c r="A4057" i="1"/>
  <c r="D4057" i="1" l="1"/>
  <c r="E4057" i="1" s="1"/>
  <c r="F4058" i="1" s="1"/>
  <c r="O4057" i="1"/>
  <c r="Q4057" i="1" s="1"/>
  <c r="B3986" i="1"/>
  <c r="N4056" i="1"/>
  <c r="I4069" i="1"/>
  <c r="J4057" i="1"/>
  <c r="K4057" i="1" s="1"/>
  <c r="L4057" i="1" s="1"/>
  <c r="M4057" i="1" s="1"/>
  <c r="T4057" i="1"/>
  <c r="S4057" i="1"/>
  <c r="R4056" i="1"/>
  <c r="C3988" i="1"/>
  <c r="P3987" i="1"/>
  <c r="A4058" i="1"/>
  <c r="G4057" i="1"/>
  <c r="D4058" i="1" l="1"/>
  <c r="E4058" i="1" s="1"/>
  <c r="F4059" i="1" s="1"/>
  <c r="O4058" i="1"/>
  <c r="Q4058" i="1" s="1"/>
  <c r="B3987" i="1"/>
  <c r="G4058" i="1"/>
  <c r="H4058" i="1" s="1"/>
  <c r="A4059" i="1"/>
  <c r="I4070" i="1"/>
  <c r="R4057" i="1"/>
  <c r="J4058" i="1"/>
  <c r="K4058" i="1" s="1"/>
  <c r="L4058" i="1" s="1"/>
  <c r="M4058" i="1" s="1"/>
  <c r="S4058" i="1"/>
  <c r="T4058" i="1"/>
  <c r="C3989" i="1"/>
  <c r="P3988" i="1"/>
  <c r="H4057" i="1"/>
  <c r="N4057" i="1" s="1"/>
  <c r="D4059" i="1" l="1"/>
  <c r="E4059" i="1" s="1"/>
  <c r="F4060" i="1" s="1"/>
  <c r="O4059" i="1"/>
  <c r="Q4059" i="1" s="1"/>
  <c r="B3988" i="1"/>
  <c r="G4059" i="1"/>
  <c r="H4059" i="1" s="1"/>
  <c r="N4058" i="1"/>
  <c r="I4071" i="1"/>
  <c r="A4060" i="1"/>
  <c r="T4059" i="1"/>
  <c r="S4059" i="1"/>
  <c r="R4058" i="1"/>
  <c r="J4059" i="1"/>
  <c r="K4059" i="1" s="1"/>
  <c r="L4059" i="1" s="1"/>
  <c r="M4059" i="1" s="1"/>
  <c r="C3990" i="1"/>
  <c r="P3989" i="1"/>
  <c r="D4060" i="1" l="1"/>
  <c r="E4060" i="1" s="1"/>
  <c r="F4061" i="1" s="1"/>
  <c r="O4060" i="1"/>
  <c r="Q4060" i="1" s="1"/>
  <c r="B3989" i="1"/>
  <c r="N4059" i="1"/>
  <c r="C3991" i="1"/>
  <c r="P3990" i="1"/>
  <c r="B3990" i="1" s="1"/>
  <c r="I4072" i="1"/>
  <c r="A4061" i="1"/>
  <c r="R4059" i="1"/>
  <c r="T4060" i="1"/>
  <c r="S4060" i="1"/>
  <c r="J4060" i="1"/>
  <c r="K4060" i="1" s="1"/>
  <c r="L4060" i="1" s="1"/>
  <c r="M4060" i="1" s="1"/>
  <c r="G4060" i="1"/>
  <c r="D4061" i="1" l="1"/>
  <c r="E4061" i="1" s="1"/>
  <c r="F4062" i="1" s="1"/>
  <c r="O4061" i="1"/>
  <c r="Q4061" i="1" s="1"/>
  <c r="G4061" i="1"/>
  <c r="H4061" i="1" s="1"/>
  <c r="H4060" i="1"/>
  <c r="N4060" i="1" s="1"/>
  <c r="S4061" i="1"/>
  <c r="T4061" i="1"/>
  <c r="J4061" i="1"/>
  <c r="K4061" i="1" s="1"/>
  <c r="L4061" i="1" s="1"/>
  <c r="M4061" i="1" s="1"/>
  <c r="R4060" i="1"/>
  <c r="I4073" i="1"/>
  <c r="A4062" i="1"/>
  <c r="C3992" i="1"/>
  <c r="P3991" i="1"/>
  <c r="B3991" i="1" s="1"/>
  <c r="D4062" i="1" l="1"/>
  <c r="E4062" i="1" s="1"/>
  <c r="F4063" i="1" s="1"/>
  <c r="O4062" i="1"/>
  <c r="Q4062" i="1" s="1"/>
  <c r="R3992" i="1"/>
  <c r="G4062" i="1"/>
  <c r="H4062" i="1" s="1"/>
  <c r="N4061" i="1"/>
  <c r="A4063" i="1"/>
  <c r="P3992" i="1"/>
  <c r="B3992" i="1" s="1"/>
  <c r="R4061" i="1"/>
  <c r="J4062" i="1"/>
  <c r="K4062" i="1" s="1"/>
  <c r="L4062" i="1" s="1"/>
  <c r="M4062" i="1" s="1"/>
  <c r="T4062" i="1"/>
  <c r="S4062" i="1"/>
  <c r="I4074" i="1"/>
  <c r="D4063" i="1" l="1"/>
  <c r="E4063" i="1" s="1"/>
  <c r="F4064" i="1" s="1"/>
  <c r="O4063" i="1"/>
  <c r="Q4063" i="1" s="1"/>
  <c r="C3993" i="1"/>
  <c r="C3994" i="1" s="1"/>
  <c r="G4063" i="1"/>
  <c r="H4063" i="1" s="1"/>
  <c r="N4062" i="1"/>
  <c r="S4063" i="1"/>
  <c r="J4063" i="1"/>
  <c r="K4063" i="1" s="1"/>
  <c r="L4063" i="1" s="1"/>
  <c r="M4063" i="1" s="1"/>
  <c r="T4063" i="1"/>
  <c r="R4062" i="1"/>
  <c r="I4075" i="1"/>
  <c r="A4064" i="1"/>
  <c r="D4064" i="1" l="1"/>
  <c r="E4064" i="1" s="1"/>
  <c r="F4065" i="1" s="1"/>
  <c r="O4064" i="1"/>
  <c r="Q4064" i="1" s="1"/>
  <c r="P3993" i="1"/>
  <c r="B3993" i="1" s="1"/>
  <c r="G4064" i="1"/>
  <c r="H4064" i="1" s="1"/>
  <c r="N4063" i="1"/>
  <c r="I4076" i="1"/>
  <c r="R4063" i="1"/>
  <c r="S4064" i="1"/>
  <c r="J4064" i="1"/>
  <c r="K4064" i="1" s="1"/>
  <c r="L4064" i="1" s="1"/>
  <c r="M4064" i="1" s="1"/>
  <c r="T4064" i="1"/>
  <c r="A4065" i="1"/>
  <c r="C3995" i="1"/>
  <c r="P3994" i="1"/>
  <c r="B3994" i="1" s="1"/>
  <c r="D4065" i="1" l="1"/>
  <c r="E4065" i="1" s="1"/>
  <c r="F4066" i="1" s="1"/>
  <c r="O4065" i="1"/>
  <c r="Q4065" i="1" s="1"/>
  <c r="N4064" i="1"/>
  <c r="C3996" i="1"/>
  <c r="P3995" i="1"/>
  <c r="B3995" i="1" s="1"/>
  <c r="I4077" i="1"/>
  <c r="S4065" i="1"/>
  <c r="T4065" i="1"/>
  <c r="R4064" i="1"/>
  <c r="J4065" i="1"/>
  <c r="K4065" i="1" s="1"/>
  <c r="L4065" i="1" s="1"/>
  <c r="M4065" i="1" s="1"/>
  <c r="A4066" i="1"/>
  <c r="G4065" i="1"/>
  <c r="D4066" i="1" l="1"/>
  <c r="E4066" i="1" s="1"/>
  <c r="F4067" i="1" s="1"/>
  <c r="O4066" i="1"/>
  <c r="Q4066" i="1" s="1"/>
  <c r="G4066" i="1"/>
  <c r="H4066" i="1" s="1"/>
  <c r="I4078" i="1"/>
  <c r="J4066" i="1"/>
  <c r="K4066" i="1" s="1"/>
  <c r="L4066" i="1" s="1"/>
  <c r="M4066" i="1" s="1"/>
  <c r="R4065" i="1"/>
  <c r="S4066" i="1"/>
  <c r="T4066" i="1"/>
  <c r="H4065" i="1"/>
  <c r="N4065" i="1" s="1"/>
  <c r="C3997" i="1"/>
  <c r="P3996" i="1"/>
  <c r="B3996" i="1" s="1"/>
  <c r="A4067" i="1"/>
  <c r="D4067" i="1" l="1"/>
  <c r="E4067" i="1" s="1"/>
  <c r="F4068" i="1" s="1"/>
  <c r="O4067" i="1"/>
  <c r="Q4067" i="1" s="1"/>
  <c r="N4066" i="1"/>
  <c r="T4067" i="1"/>
  <c r="J4067" i="1"/>
  <c r="K4067" i="1" s="1"/>
  <c r="L4067" i="1" s="1"/>
  <c r="M4067" i="1" s="1"/>
  <c r="S4067" i="1"/>
  <c r="R4066" i="1"/>
  <c r="G4067" i="1"/>
  <c r="A4068" i="1"/>
  <c r="C3998" i="1"/>
  <c r="P3997" i="1"/>
  <c r="B3997" i="1" s="1"/>
  <c r="I4079" i="1"/>
  <c r="D4068" i="1" l="1"/>
  <c r="E4068" i="1" s="1"/>
  <c r="F4069" i="1" s="1"/>
  <c r="O4068" i="1"/>
  <c r="Q4068" i="1" s="1"/>
  <c r="C3999" i="1"/>
  <c r="P3998" i="1"/>
  <c r="B3998" i="1" s="1"/>
  <c r="J4068" i="1"/>
  <c r="K4068" i="1" s="1"/>
  <c r="L4068" i="1" s="1"/>
  <c r="M4068" i="1" s="1"/>
  <c r="R4067" i="1"/>
  <c r="T4068" i="1"/>
  <c r="S4068" i="1"/>
  <c r="I4080" i="1"/>
  <c r="A4069" i="1"/>
  <c r="G4068" i="1"/>
  <c r="H4068" i="1" s="1"/>
  <c r="H4067" i="1"/>
  <c r="N4067" i="1" s="1"/>
  <c r="D4069" i="1" l="1"/>
  <c r="E4069" i="1" s="1"/>
  <c r="F4070" i="1" s="1"/>
  <c r="O4069" i="1"/>
  <c r="Q4069" i="1" s="1"/>
  <c r="G4069" i="1"/>
  <c r="H4069" i="1" s="1"/>
  <c r="N4068" i="1"/>
  <c r="A4070" i="1"/>
  <c r="I4081" i="1"/>
  <c r="J4069" i="1"/>
  <c r="K4069" i="1" s="1"/>
  <c r="L4069" i="1" s="1"/>
  <c r="M4069" i="1" s="1"/>
  <c r="R4068" i="1"/>
  <c r="T4069" i="1"/>
  <c r="S4069" i="1"/>
  <c r="C4000" i="1"/>
  <c r="P3999" i="1"/>
  <c r="D4070" i="1" l="1"/>
  <c r="E4070" i="1" s="1"/>
  <c r="F4071" i="1" s="1"/>
  <c r="O4070" i="1"/>
  <c r="Q4070" i="1" s="1"/>
  <c r="B3999" i="1"/>
  <c r="N4069" i="1"/>
  <c r="S4070" i="1"/>
  <c r="R4069" i="1"/>
  <c r="J4070" i="1"/>
  <c r="K4070" i="1" s="1"/>
  <c r="L4070" i="1" s="1"/>
  <c r="M4070" i="1" s="1"/>
  <c r="T4070" i="1"/>
  <c r="G4070" i="1"/>
  <c r="H4070" i="1" s="1"/>
  <c r="A4071" i="1"/>
  <c r="I4082" i="1"/>
  <c r="C4001" i="1"/>
  <c r="P4000" i="1"/>
  <c r="D4071" i="1" l="1"/>
  <c r="E4071" i="1" s="1"/>
  <c r="F4072" i="1" s="1"/>
  <c r="O4071" i="1"/>
  <c r="Q4071" i="1" s="1"/>
  <c r="B4000" i="1"/>
  <c r="I4083" i="1"/>
  <c r="A4072" i="1"/>
  <c r="G4071" i="1"/>
  <c r="H4071" i="1" s="1"/>
  <c r="C4002" i="1"/>
  <c r="P4001" i="1"/>
  <c r="N4070" i="1"/>
  <c r="T4071" i="1"/>
  <c r="R4070" i="1"/>
  <c r="S4071" i="1"/>
  <c r="J4071" i="1"/>
  <c r="K4071" i="1" s="1"/>
  <c r="L4071" i="1" s="1"/>
  <c r="M4071" i="1" s="1"/>
  <c r="D4072" i="1" l="1"/>
  <c r="E4072" i="1" s="1"/>
  <c r="F4073" i="1" s="1"/>
  <c r="O4072" i="1"/>
  <c r="Q4072" i="1" s="1"/>
  <c r="B4001" i="1"/>
  <c r="N4071" i="1"/>
  <c r="J4072" i="1"/>
  <c r="K4072" i="1" s="1"/>
  <c r="L4072" i="1" s="1"/>
  <c r="M4072" i="1" s="1"/>
  <c r="S4072" i="1"/>
  <c r="R4071" i="1"/>
  <c r="T4072" i="1"/>
  <c r="A4073" i="1"/>
  <c r="C4003" i="1"/>
  <c r="P4002" i="1"/>
  <c r="I4084" i="1"/>
  <c r="G4072" i="1"/>
  <c r="H4072" i="1" s="1"/>
  <c r="D4073" i="1" l="1"/>
  <c r="E4073" i="1" s="1"/>
  <c r="F4074" i="1" s="1"/>
  <c r="O4073" i="1"/>
  <c r="Q4073" i="1" s="1"/>
  <c r="B4002" i="1"/>
  <c r="N4072" i="1"/>
  <c r="C4004" i="1"/>
  <c r="P4003" i="1"/>
  <c r="I4085" i="1"/>
  <c r="R4072" i="1"/>
  <c r="J4073" i="1"/>
  <c r="K4073" i="1" s="1"/>
  <c r="L4073" i="1" s="1"/>
  <c r="M4073" i="1" s="1"/>
  <c r="S4073" i="1"/>
  <c r="T4073" i="1"/>
  <c r="G4073" i="1"/>
  <c r="A4074" i="1"/>
  <c r="D4074" i="1" l="1"/>
  <c r="E4074" i="1" s="1"/>
  <c r="F4075" i="1" s="1"/>
  <c r="O4074" i="1"/>
  <c r="Q4074" i="1" s="1"/>
  <c r="B4003" i="1"/>
  <c r="G4074" i="1"/>
  <c r="H4074" i="1" s="1"/>
  <c r="C4005" i="1"/>
  <c r="P4004" i="1"/>
  <c r="B4004" i="1" s="1"/>
  <c r="A4075" i="1"/>
  <c r="T4074" i="1"/>
  <c r="S4074" i="1"/>
  <c r="J4074" i="1"/>
  <c r="K4074" i="1" s="1"/>
  <c r="L4074" i="1" s="1"/>
  <c r="M4074" i="1" s="1"/>
  <c r="R4073" i="1"/>
  <c r="I4086" i="1"/>
  <c r="H4073" i="1"/>
  <c r="N4073" i="1" s="1"/>
  <c r="D4075" i="1" l="1"/>
  <c r="E4075" i="1" s="1"/>
  <c r="F4076" i="1" s="1"/>
  <c r="O4075" i="1"/>
  <c r="Q4075" i="1" s="1"/>
  <c r="R4074" i="1"/>
  <c r="J4075" i="1"/>
  <c r="K4075" i="1" s="1"/>
  <c r="L4075" i="1" s="1"/>
  <c r="M4075" i="1" s="1"/>
  <c r="T4075" i="1"/>
  <c r="S4075" i="1"/>
  <c r="N4074" i="1"/>
  <c r="I4087" i="1"/>
  <c r="C4006" i="1"/>
  <c r="P4005" i="1"/>
  <c r="B4005" i="1" s="1"/>
  <c r="A4076" i="1"/>
  <c r="G4075" i="1"/>
  <c r="D4076" i="1" l="1"/>
  <c r="E4076" i="1" s="1"/>
  <c r="F4077" i="1" s="1"/>
  <c r="O4076" i="1"/>
  <c r="Q4076" i="1" s="1"/>
  <c r="G4076" i="1"/>
  <c r="H4076" i="1" s="1"/>
  <c r="H4075" i="1"/>
  <c r="N4075" i="1" s="1"/>
  <c r="I4088" i="1"/>
  <c r="A4077" i="1"/>
  <c r="J4076" i="1"/>
  <c r="K4076" i="1" s="1"/>
  <c r="L4076" i="1" s="1"/>
  <c r="M4076" i="1" s="1"/>
  <c r="S4076" i="1"/>
  <c r="T4076" i="1"/>
  <c r="R4075" i="1"/>
  <c r="C4007" i="1"/>
  <c r="P4006" i="1"/>
  <c r="D4077" i="1" l="1"/>
  <c r="E4077" i="1" s="1"/>
  <c r="F4078" i="1" s="1"/>
  <c r="O4077" i="1"/>
  <c r="Q4077" i="1" s="1"/>
  <c r="B4006" i="1"/>
  <c r="N4076" i="1"/>
  <c r="I4089" i="1"/>
  <c r="R4076" i="1"/>
  <c r="J4077" i="1"/>
  <c r="K4077" i="1" s="1"/>
  <c r="L4077" i="1" s="1"/>
  <c r="M4077" i="1" s="1"/>
  <c r="T4077" i="1"/>
  <c r="S4077" i="1"/>
  <c r="C4008" i="1"/>
  <c r="P4007" i="1"/>
  <c r="G4077" i="1"/>
  <c r="A4078" i="1"/>
  <c r="D4078" i="1" l="1"/>
  <c r="E4078" i="1" s="1"/>
  <c r="F4079" i="1" s="1"/>
  <c r="O4078" i="1"/>
  <c r="Q4078" i="1" s="1"/>
  <c r="B4007" i="1"/>
  <c r="A4079" i="1"/>
  <c r="I4090" i="1"/>
  <c r="G4078" i="1"/>
  <c r="H4077" i="1"/>
  <c r="N4077" i="1" s="1"/>
  <c r="T4078" i="1"/>
  <c r="S4078" i="1"/>
  <c r="J4078" i="1"/>
  <c r="K4078" i="1" s="1"/>
  <c r="L4078" i="1" s="1"/>
  <c r="M4078" i="1" s="1"/>
  <c r="R4077" i="1"/>
  <c r="C4009" i="1"/>
  <c r="P4008" i="1"/>
  <c r="D4079" i="1" l="1"/>
  <c r="E4079" i="1" s="1"/>
  <c r="F4080" i="1" s="1"/>
  <c r="O4079" i="1"/>
  <c r="Q4079" i="1" s="1"/>
  <c r="B4008" i="1"/>
  <c r="G4079" i="1"/>
  <c r="H4079" i="1" s="1"/>
  <c r="R4078" i="1"/>
  <c r="J4079" i="1"/>
  <c r="K4079" i="1" s="1"/>
  <c r="L4079" i="1" s="1"/>
  <c r="M4079" i="1" s="1"/>
  <c r="S4079" i="1"/>
  <c r="T4079" i="1"/>
  <c r="I4091" i="1"/>
  <c r="C4010" i="1"/>
  <c r="P4009" i="1"/>
  <c r="H4078" i="1"/>
  <c r="N4078" i="1" s="1"/>
  <c r="A4080" i="1"/>
  <c r="D4080" i="1" l="1"/>
  <c r="E4080" i="1" s="1"/>
  <c r="F4081" i="1" s="1"/>
  <c r="O4080" i="1"/>
  <c r="Q4080" i="1" s="1"/>
  <c r="B4009" i="1"/>
  <c r="N4079" i="1"/>
  <c r="I4092" i="1"/>
  <c r="J4080" i="1"/>
  <c r="K4080" i="1" s="1"/>
  <c r="L4080" i="1" s="1"/>
  <c r="M4080" i="1" s="1"/>
  <c r="S4080" i="1"/>
  <c r="R4079" i="1"/>
  <c r="T4080" i="1"/>
  <c r="C4011" i="1"/>
  <c r="P4010" i="1"/>
  <c r="A4081" i="1"/>
  <c r="G4080" i="1"/>
  <c r="H4080" i="1" s="1"/>
  <c r="D4081" i="1" l="1"/>
  <c r="E4081" i="1" s="1"/>
  <c r="F4082" i="1" s="1"/>
  <c r="O4081" i="1"/>
  <c r="Q4081" i="1" s="1"/>
  <c r="B4010" i="1"/>
  <c r="N4080" i="1"/>
  <c r="R4080" i="1"/>
  <c r="S4081" i="1"/>
  <c r="J4081" i="1"/>
  <c r="K4081" i="1" s="1"/>
  <c r="L4081" i="1" s="1"/>
  <c r="M4081" i="1" s="1"/>
  <c r="T4081" i="1"/>
  <c r="C4012" i="1"/>
  <c r="P4011" i="1"/>
  <c r="B4011" i="1" s="1"/>
  <c r="G4081" i="1"/>
  <c r="H4081" i="1" s="1"/>
  <c r="A4082" i="1"/>
  <c r="I4093" i="1"/>
  <c r="D4082" i="1" l="1"/>
  <c r="E4082" i="1" s="1"/>
  <c r="F4083" i="1" s="1"/>
  <c r="O4082" i="1"/>
  <c r="Q4082" i="1" s="1"/>
  <c r="N4081" i="1"/>
  <c r="T4082" i="1"/>
  <c r="S4082" i="1"/>
  <c r="J4082" i="1"/>
  <c r="K4082" i="1" s="1"/>
  <c r="L4082" i="1" s="1"/>
  <c r="M4082" i="1" s="1"/>
  <c r="R4081" i="1"/>
  <c r="C4013" i="1"/>
  <c r="P4012" i="1"/>
  <c r="B4012" i="1" s="1"/>
  <c r="I4094" i="1"/>
  <c r="A4083" i="1"/>
  <c r="G4082" i="1"/>
  <c r="D4083" i="1" l="1"/>
  <c r="E4083" i="1" s="1"/>
  <c r="F4084" i="1" s="1"/>
  <c r="O4083" i="1"/>
  <c r="Q4083" i="1" s="1"/>
  <c r="G4083" i="1"/>
  <c r="H4083" i="1" s="1"/>
  <c r="R4082" i="1"/>
  <c r="J4083" i="1"/>
  <c r="K4083" i="1" s="1"/>
  <c r="L4083" i="1" s="1"/>
  <c r="M4083" i="1" s="1"/>
  <c r="T4083" i="1"/>
  <c r="S4083" i="1"/>
  <c r="H4082" i="1"/>
  <c r="N4082" i="1" s="1"/>
  <c r="A4084" i="1"/>
  <c r="C4014" i="1"/>
  <c r="P4013" i="1"/>
  <c r="I4095" i="1"/>
  <c r="D4084" i="1" l="1"/>
  <c r="E4084" i="1" s="1"/>
  <c r="F4085" i="1" s="1"/>
  <c r="O4084" i="1"/>
  <c r="Q4084" i="1" s="1"/>
  <c r="B4013" i="1"/>
  <c r="C4015" i="1"/>
  <c r="P4014" i="1"/>
  <c r="T4084" i="1"/>
  <c r="J4084" i="1"/>
  <c r="K4084" i="1" s="1"/>
  <c r="L4084" i="1" s="1"/>
  <c r="M4084" i="1" s="1"/>
  <c r="S4084" i="1"/>
  <c r="G4084" i="1"/>
  <c r="H4084" i="1" s="1"/>
  <c r="I4096" i="1"/>
  <c r="A4085" i="1"/>
  <c r="N4083" i="1"/>
  <c r="D4085" i="1" l="1"/>
  <c r="E4085" i="1" s="1"/>
  <c r="F4086" i="1" s="1"/>
  <c r="O4085" i="1"/>
  <c r="Q4085" i="1" s="1"/>
  <c r="B4014" i="1"/>
  <c r="N4084" i="1"/>
  <c r="R4084" i="1"/>
  <c r="S4085" i="1"/>
  <c r="T4085" i="1"/>
  <c r="J4085" i="1"/>
  <c r="K4085" i="1" s="1"/>
  <c r="L4085" i="1" s="1"/>
  <c r="M4085" i="1" s="1"/>
  <c r="G4085" i="1"/>
  <c r="A4086" i="1"/>
  <c r="I4097" i="1"/>
  <c r="C4016" i="1"/>
  <c r="P4015" i="1"/>
  <c r="D4086" i="1" l="1"/>
  <c r="E4086" i="1" s="1"/>
  <c r="F4087" i="1" s="1"/>
  <c r="O4086" i="1"/>
  <c r="Q4086" i="1" s="1"/>
  <c r="B4015" i="1"/>
  <c r="I4098" i="1"/>
  <c r="A4087" i="1"/>
  <c r="G4086" i="1"/>
  <c r="C4017" i="1"/>
  <c r="P4016" i="1"/>
  <c r="T4086" i="1"/>
  <c r="S4086" i="1"/>
  <c r="R4085" i="1"/>
  <c r="J4086" i="1"/>
  <c r="K4086" i="1" s="1"/>
  <c r="L4086" i="1" s="1"/>
  <c r="M4086" i="1" s="1"/>
  <c r="H4085" i="1"/>
  <c r="N4085" i="1" s="1"/>
  <c r="D4087" i="1" l="1"/>
  <c r="E4087" i="1" s="1"/>
  <c r="F4088" i="1" s="1"/>
  <c r="O4087" i="1"/>
  <c r="Q4087" i="1" s="1"/>
  <c r="B4016" i="1"/>
  <c r="G4087" i="1"/>
  <c r="H4087" i="1" s="1"/>
  <c r="A4088" i="1"/>
  <c r="R4086" i="1"/>
  <c r="T4087" i="1"/>
  <c r="S4087" i="1"/>
  <c r="J4087" i="1"/>
  <c r="K4087" i="1" s="1"/>
  <c r="L4087" i="1" s="1"/>
  <c r="M4087" i="1" s="1"/>
  <c r="I4099" i="1"/>
  <c r="C4018" i="1"/>
  <c r="P4017" i="1"/>
  <c r="H4086" i="1"/>
  <c r="N4086" i="1" s="1"/>
  <c r="D4088" i="1" l="1"/>
  <c r="E4088" i="1" s="1"/>
  <c r="F4089" i="1" s="1"/>
  <c r="O4088" i="1"/>
  <c r="Q4088" i="1" s="1"/>
  <c r="B4017" i="1"/>
  <c r="N4087" i="1"/>
  <c r="C4019" i="1"/>
  <c r="P4018" i="1"/>
  <c r="B4018" i="1" s="1"/>
  <c r="J4088" i="1"/>
  <c r="K4088" i="1" s="1"/>
  <c r="L4088" i="1" s="1"/>
  <c r="M4088" i="1" s="1"/>
  <c r="S4088" i="1"/>
  <c r="T4088" i="1"/>
  <c r="R4087" i="1"/>
  <c r="I4100" i="1"/>
  <c r="A4089" i="1"/>
  <c r="G4088" i="1"/>
  <c r="H4088" i="1" s="1"/>
  <c r="D4089" i="1" l="1"/>
  <c r="E4089" i="1" s="1"/>
  <c r="F4090" i="1" s="1"/>
  <c r="O4089" i="1"/>
  <c r="Q4089" i="1" s="1"/>
  <c r="N4088" i="1"/>
  <c r="G4089" i="1"/>
  <c r="H4089" i="1" s="1"/>
  <c r="A4090" i="1"/>
  <c r="R4088" i="1"/>
  <c r="S4089" i="1"/>
  <c r="T4089" i="1"/>
  <c r="J4089" i="1"/>
  <c r="K4089" i="1" s="1"/>
  <c r="L4089" i="1" s="1"/>
  <c r="M4089" i="1" s="1"/>
  <c r="C4020" i="1"/>
  <c r="P4019" i="1"/>
  <c r="B4019" i="1" s="1"/>
  <c r="I4101" i="1"/>
  <c r="D4090" i="1" l="1"/>
  <c r="E4090" i="1" s="1"/>
  <c r="F4091" i="1" s="1"/>
  <c r="O4090" i="1"/>
  <c r="Q4090" i="1" s="1"/>
  <c r="N4089" i="1"/>
  <c r="S4090" i="1"/>
  <c r="J4090" i="1"/>
  <c r="K4090" i="1" s="1"/>
  <c r="L4090" i="1" s="1"/>
  <c r="M4090" i="1" s="1"/>
  <c r="T4090" i="1"/>
  <c r="R4089" i="1"/>
  <c r="I4102" i="1"/>
  <c r="A4091" i="1"/>
  <c r="G4090" i="1"/>
  <c r="C4021" i="1"/>
  <c r="P4020" i="1"/>
  <c r="B4020" i="1" s="1"/>
  <c r="D4091" i="1" l="1"/>
  <c r="E4091" i="1" s="1"/>
  <c r="F4092" i="1" s="1"/>
  <c r="O4091" i="1"/>
  <c r="Q4091" i="1" s="1"/>
  <c r="G4091" i="1"/>
  <c r="H4091" i="1" s="1"/>
  <c r="C4022" i="1"/>
  <c r="P4021" i="1"/>
  <c r="B4021" i="1" s="1"/>
  <c r="R4090" i="1"/>
  <c r="J4091" i="1"/>
  <c r="K4091" i="1" s="1"/>
  <c r="L4091" i="1" s="1"/>
  <c r="M4091" i="1" s="1"/>
  <c r="T4091" i="1"/>
  <c r="S4091" i="1"/>
  <c r="I4103" i="1"/>
  <c r="H4090" i="1"/>
  <c r="N4090" i="1" s="1"/>
  <c r="A4092" i="1"/>
  <c r="D4092" i="1" l="1"/>
  <c r="E4092" i="1" s="1"/>
  <c r="F4093" i="1" s="1"/>
  <c r="O4092" i="1"/>
  <c r="Q4092" i="1" s="1"/>
  <c r="R4022" i="1"/>
  <c r="N4091" i="1"/>
  <c r="I4104" i="1"/>
  <c r="P4022" i="1"/>
  <c r="A4093" i="1"/>
  <c r="J4092" i="1"/>
  <c r="K4092" i="1" s="1"/>
  <c r="L4092" i="1" s="1"/>
  <c r="M4092" i="1" s="1"/>
  <c r="S4092" i="1"/>
  <c r="T4092" i="1"/>
  <c r="R4091" i="1"/>
  <c r="G4092" i="1"/>
  <c r="D4093" i="1" l="1"/>
  <c r="E4093" i="1" s="1"/>
  <c r="F4094" i="1" s="1"/>
  <c r="O4093" i="1"/>
  <c r="Q4093" i="1" s="1"/>
  <c r="C4023" i="1"/>
  <c r="C4024" i="1" s="1"/>
  <c r="B4022" i="1"/>
  <c r="G4093" i="1"/>
  <c r="H4093" i="1" s="1"/>
  <c r="R4092" i="1"/>
  <c r="S4093" i="1"/>
  <c r="T4093" i="1"/>
  <c r="J4093" i="1"/>
  <c r="K4093" i="1" s="1"/>
  <c r="L4093" i="1" s="1"/>
  <c r="M4093" i="1" s="1"/>
  <c r="H4092" i="1"/>
  <c r="N4092" i="1" s="1"/>
  <c r="A4094" i="1"/>
  <c r="I4105" i="1"/>
  <c r="D4094" i="1" l="1"/>
  <c r="E4094" i="1" s="1"/>
  <c r="F4095" i="1" s="1"/>
  <c r="O4094" i="1"/>
  <c r="Q4094" i="1" s="1"/>
  <c r="P4023" i="1"/>
  <c r="B4023" i="1" s="1"/>
  <c r="N4093" i="1"/>
  <c r="T4094" i="1"/>
  <c r="S4094" i="1"/>
  <c r="R4093" i="1"/>
  <c r="J4094" i="1"/>
  <c r="K4094" i="1" s="1"/>
  <c r="L4094" i="1" s="1"/>
  <c r="M4094" i="1" s="1"/>
  <c r="I4106" i="1"/>
  <c r="C4025" i="1"/>
  <c r="P4024" i="1"/>
  <c r="A4095" i="1"/>
  <c r="G4094" i="1"/>
  <c r="H4094" i="1" s="1"/>
  <c r="D4095" i="1" l="1"/>
  <c r="E4095" i="1" s="1"/>
  <c r="F4096" i="1" s="1"/>
  <c r="O4095" i="1"/>
  <c r="Q4095" i="1" s="1"/>
  <c r="B4024" i="1"/>
  <c r="G4095" i="1"/>
  <c r="H4095" i="1" s="1"/>
  <c r="C4026" i="1"/>
  <c r="P4025" i="1"/>
  <c r="B4025" i="1" s="1"/>
  <c r="I4107" i="1"/>
  <c r="A4096" i="1"/>
  <c r="N4094" i="1"/>
  <c r="R4094" i="1"/>
  <c r="J4095" i="1"/>
  <c r="K4095" i="1" s="1"/>
  <c r="L4095" i="1" s="1"/>
  <c r="M4095" i="1" s="1"/>
  <c r="T4095" i="1"/>
  <c r="S4095" i="1"/>
  <c r="D4096" i="1" l="1"/>
  <c r="E4096" i="1" s="1"/>
  <c r="F4097" i="1" s="1"/>
  <c r="O4096" i="1"/>
  <c r="Q4096" i="1" s="1"/>
  <c r="N4095" i="1"/>
  <c r="I4108" i="1"/>
  <c r="J4096" i="1"/>
  <c r="K4096" i="1" s="1"/>
  <c r="L4096" i="1" s="1"/>
  <c r="M4096" i="1" s="1"/>
  <c r="S4096" i="1"/>
  <c r="T4096" i="1"/>
  <c r="R4095" i="1"/>
  <c r="G4096" i="1"/>
  <c r="H4096" i="1" s="1"/>
  <c r="A4097" i="1"/>
  <c r="C4027" i="1"/>
  <c r="P4026" i="1"/>
  <c r="B4026" i="1" s="1"/>
  <c r="D4097" i="1" l="1"/>
  <c r="E4097" i="1" s="1"/>
  <c r="F4098" i="1" s="1"/>
  <c r="O4097" i="1"/>
  <c r="Q4097" i="1" s="1"/>
  <c r="N4096" i="1"/>
  <c r="C4028" i="1"/>
  <c r="P4027" i="1"/>
  <c r="R4096" i="1"/>
  <c r="J4097" i="1"/>
  <c r="K4097" i="1" s="1"/>
  <c r="L4097" i="1" s="1"/>
  <c r="M4097" i="1" s="1"/>
  <c r="T4097" i="1"/>
  <c r="S4097" i="1"/>
  <c r="I4109" i="1"/>
  <c r="A4098" i="1"/>
  <c r="G4097" i="1"/>
  <c r="D4098" i="1" l="1"/>
  <c r="E4098" i="1" s="1"/>
  <c r="F4099" i="1" s="1"/>
  <c r="O4098" i="1"/>
  <c r="Q4098" i="1" s="1"/>
  <c r="B4027" i="1"/>
  <c r="G4098" i="1"/>
  <c r="H4098" i="1" s="1"/>
  <c r="T4098" i="1"/>
  <c r="J4098" i="1"/>
  <c r="K4098" i="1" s="1"/>
  <c r="L4098" i="1" s="1"/>
  <c r="M4098" i="1" s="1"/>
  <c r="R4097" i="1"/>
  <c r="S4098" i="1"/>
  <c r="A4099" i="1"/>
  <c r="H4097" i="1"/>
  <c r="N4097" i="1" s="1"/>
  <c r="C4029" i="1"/>
  <c r="P4028" i="1"/>
  <c r="I4110" i="1"/>
  <c r="D4099" i="1" l="1"/>
  <c r="E4099" i="1" s="1"/>
  <c r="F4100" i="1" s="1"/>
  <c r="O4099" i="1"/>
  <c r="Q4099" i="1" s="1"/>
  <c r="B4028" i="1"/>
  <c r="N4098" i="1"/>
  <c r="I4111" i="1"/>
  <c r="C4030" i="1"/>
  <c r="P4029" i="1"/>
  <c r="A4100" i="1"/>
  <c r="T4099" i="1"/>
  <c r="R4098" i="1"/>
  <c r="S4099" i="1"/>
  <c r="J4099" i="1"/>
  <c r="K4099" i="1" s="1"/>
  <c r="L4099" i="1" s="1"/>
  <c r="M4099" i="1" s="1"/>
  <c r="G4099" i="1"/>
  <c r="H4099" i="1" s="1"/>
  <c r="D4100" i="1" l="1"/>
  <c r="E4100" i="1" s="1"/>
  <c r="F4101" i="1" s="1"/>
  <c r="O4100" i="1"/>
  <c r="Q4100" i="1" s="1"/>
  <c r="B4029" i="1"/>
  <c r="N4099" i="1"/>
  <c r="A4101" i="1"/>
  <c r="I4112" i="1"/>
  <c r="J4100" i="1"/>
  <c r="K4100" i="1" s="1"/>
  <c r="L4100" i="1" s="1"/>
  <c r="M4100" i="1" s="1"/>
  <c r="R4099" i="1"/>
  <c r="T4100" i="1"/>
  <c r="S4100" i="1"/>
  <c r="G4100" i="1"/>
  <c r="C4031" i="1"/>
  <c r="P4030" i="1"/>
  <c r="D4101" i="1" l="1"/>
  <c r="E4101" i="1" s="1"/>
  <c r="F4102" i="1" s="1"/>
  <c r="O4101" i="1"/>
  <c r="Q4101" i="1" s="1"/>
  <c r="B4030" i="1"/>
  <c r="G4101" i="1"/>
  <c r="H4101" i="1" s="1"/>
  <c r="H4100" i="1"/>
  <c r="N4100" i="1" s="1"/>
  <c r="A4102" i="1"/>
  <c r="S4101" i="1"/>
  <c r="T4101" i="1"/>
  <c r="R4100" i="1"/>
  <c r="J4101" i="1"/>
  <c r="K4101" i="1" s="1"/>
  <c r="L4101" i="1" s="1"/>
  <c r="M4101" i="1" s="1"/>
  <c r="C4032" i="1"/>
  <c r="P4031" i="1"/>
  <c r="I4113" i="1"/>
  <c r="D4102" i="1" l="1"/>
  <c r="E4102" i="1" s="1"/>
  <c r="F4103" i="1" s="1"/>
  <c r="O4102" i="1"/>
  <c r="Q4102" i="1" s="1"/>
  <c r="B4031" i="1"/>
  <c r="N4101" i="1"/>
  <c r="C4033" i="1"/>
  <c r="P4032" i="1"/>
  <c r="B4032" i="1" s="1"/>
  <c r="R4101" i="1"/>
  <c r="J4102" i="1"/>
  <c r="K4102" i="1" s="1"/>
  <c r="L4102" i="1" s="1"/>
  <c r="M4102" i="1" s="1"/>
  <c r="S4102" i="1"/>
  <c r="T4102" i="1"/>
  <c r="I4114" i="1"/>
  <c r="A4103" i="1"/>
  <c r="G4102" i="1"/>
  <c r="H4102" i="1" s="1"/>
  <c r="D4103" i="1" l="1"/>
  <c r="E4103" i="1" s="1"/>
  <c r="F4104" i="1" s="1"/>
  <c r="O4103" i="1"/>
  <c r="Q4103" i="1" s="1"/>
  <c r="J4103" i="1"/>
  <c r="K4103" i="1" s="1"/>
  <c r="L4103" i="1" s="1"/>
  <c r="M4103" i="1" s="1"/>
  <c r="S4103" i="1"/>
  <c r="R4102" i="1"/>
  <c r="T4103" i="1"/>
  <c r="N4102" i="1"/>
  <c r="G4103" i="1"/>
  <c r="A4104" i="1"/>
  <c r="C4034" i="1"/>
  <c r="P4033" i="1"/>
  <c r="B4033" i="1" s="1"/>
  <c r="I4115" i="1"/>
  <c r="D4104" i="1" l="1"/>
  <c r="E4104" i="1" s="1"/>
  <c r="F4105" i="1" s="1"/>
  <c r="O4104" i="1"/>
  <c r="Q4104" i="1" s="1"/>
  <c r="C4035" i="1"/>
  <c r="P4034" i="1"/>
  <c r="I4116" i="1"/>
  <c r="A4105" i="1"/>
  <c r="J4104" i="1"/>
  <c r="K4104" i="1" s="1"/>
  <c r="L4104" i="1" s="1"/>
  <c r="M4104" i="1" s="1"/>
  <c r="S4104" i="1"/>
  <c r="R4103" i="1"/>
  <c r="T4104" i="1"/>
  <c r="G4104" i="1"/>
  <c r="H4104" i="1" s="1"/>
  <c r="H4103" i="1"/>
  <c r="N4103" i="1" s="1"/>
  <c r="D4105" i="1" l="1"/>
  <c r="E4105" i="1" s="1"/>
  <c r="F4106" i="1" s="1"/>
  <c r="O4105" i="1"/>
  <c r="Q4105" i="1" s="1"/>
  <c r="B4034" i="1"/>
  <c r="R4104" i="1"/>
  <c r="S4105" i="1"/>
  <c r="T4105" i="1"/>
  <c r="J4105" i="1"/>
  <c r="K4105" i="1" s="1"/>
  <c r="L4105" i="1" s="1"/>
  <c r="M4105" i="1" s="1"/>
  <c r="I4117" i="1"/>
  <c r="N4104" i="1"/>
  <c r="G4105" i="1"/>
  <c r="H4105" i="1" s="1"/>
  <c r="A4106" i="1"/>
  <c r="C4036" i="1"/>
  <c r="P4035" i="1"/>
  <c r="D4106" i="1" l="1"/>
  <c r="E4106" i="1" s="1"/>
  <c r="F4107" i="1" s="1"/>
  <c r="O4106" i="1"/>
  <c r="Q4106" i="1" s="1"/>
  <c r="B4035" i="1"/>
  <c r="C4037" i="1"/>
  <c r="P4036" i="1"/>
  <c r="T4106" i="1"/>
  <c r="S4106" i="1"/>
  <c r="R4105" i="1"/>
  <c r="J4106" i="1"/>
  <c r="K4106" i="1" s="1"/>
  <c r="L4106" i="1" s="1"/>
  <c r="M4106" i="1" s="1"/>
  <c r="A4107" i="1"/>
  <c r="N4105" i="1"/>
  <c r="G4106" i="1"/>
  <c r="I4118" i="1"/>
  <c r="D4107" i="1" l="1"/>
  <c r="E4107" i="1" s="1"/>
  <c r="F4108" i="1" s="1"/>
  <c r="O4107" i="1"/>
  <c r="Q4107" i="1" s="1"/>
  <c r="AC113" i="1"/>
  <c r="AB113" i="1" s="1"/>
  <c r="B4036" i="1"/>
  <c r="R4106" i="1"/>
  <c r="J4107" i="1"/>
  <c r="K4107" i="1" s="1"/>
  <c r="L4107" i="1" s="1"/>
  <c r="M4107" i="1" s="1"/>
  <c r="T4107" i="1"/>
  <c r="S4107" i="1"/>
  <c r="G4107" i="1"/>
  <c r="H4106" i="1"/>
  <c r="N4106" i="1" s="1"/>
  <c r="I4119" i="1"/>
  <c r="A4108" i="1"/>
  <c r="C4038" i="1"/>
  <c r="P4037" i="1"/>
  <c r="D4108" i="1" l="1"/>
  <c r="E4108" i="1" s="1"/>
  <c r="F4109" i="1" s="1"/>
  <c r="O4108" i="1"/>
  <c r="Q4108" i="1" s="1"/>
  <c r="Y113" i="1"/>
  <c r="AD113" i="1"/>
  <c r="B4037" i="1"/>
  <c r="C4039" i="1"/>
  <c r="P4038" i="1"/>
  <c r="J4108" i="1"/>
  <c r="K4108" i="1" s="1"/>
  <c r="L4108" i="1" s="1"/>
  <c r="M4108" i="1" s="1"/>
  <c r="S4108" i="1"/>
  <c r="T4108" i="1"/>
  <c r="R4107" i="1"/>
  <c r="I4120" i="1"/>
  <c r="A4109" i="1"/>
  <c r="G4108" i="1"/>
  <c r="H4108" i="1" s="1"/>
  <c r="H4107" i="1"/>
  <c r="N4107" i="1" s="1"/>
  <c r="AB114" i="1" l="1"/>
  <c r="Y114" i="1" s="1"/>
  <c r="AA114" i="1"/>
  <c r="AD114" i="1" s="1"/>
  <c r="D4109" i="1"/>
  <c r="E4109" i="1" s="1"/>
  <c r="F4110" i="1" s="1"/>
  <c r="O4109" i="1"/>
  <c r="Q4109" i="1" s="1"/>
  <c r="B4038" i="1"/>
  <c r="G4109" i="1"/>
  <c r="H4109" i="1" s="1"/>
  <c r="N4108" i="1"/>
  <c r="R4108" i="1"/>
  <c r="T4109" i="1"/>
  <c r="J4109" i="1"/>
  <c r="K4109" i="1" s="1"/>
  <c r="L4109" i="1" s="1"/>
  <c r="M4109" i="1" s="1"/>
  <c r="S4109" i="1"/>
  <c r="I4121" i="1"/>
  <c r="A4110" i="1"/>
  <c r="C4040" i="1"/>
  <c r="P4039" i="1"/>
  <c r="B4039" i="1" s="1"/>
  <c r="D4110" i="1" l="1"/>
  <c r="E4110" i="1" s="1"/>
  <c r="F4111" i="1" s="1"/>
  <c r="O4110" i="1"/>
  <c r="Q4110" i="1" s="1"/>
  <c r="AB115" i="1"/>
  <c r="Y115" i="1" s="1"/>
  <c r="AA115" i="1"/>
  <c r="AD115" i="1" s="1"/>
  <c r="N4109" i="1"/>
  <c r="I4122" i="1"/>
  <c r="C4041" i="1"/>
  <c r="P4040" i="1"/>
  <c r="B4040" i="1" s="1"/>
  <c r="A4111" i="1"/>
  <c r="T4110" i="1"/>
  <c r="S4110" i="1"/>
  <c r="R4109" i="1"/>
  <c r="J4110" i="1"/>
  <c r="K4110" i="1" s="1"/>
  <c r="L4110" i="1" s="1"/>
  <c r="M4110" i="1" s="1"/>
  <c r="G4110" i="1"/>
  <c r="AB116" i="1" l="1"/>
  <c r="Y116" i="1" s="1"/>
  <c r="AA116" i="1"/>
  <c r="AD116" i="1" s="1"/>
  <c r="D4111" i="1"/>
  <c r="E4111" i="1" s="1"/>
  <c r="F4112" i="1" s="1"/>
  <c r="O4111" i="1"/>
  <c r="Q4111" i="1" s="1"/>
  <c r="G4111" i="1"/>
  <c r="H4111" i="1" s="1"/>
  <c r="H4110" i="1"/>
  <c r="N4110" i="1" s="1"/>
  <c r="A4112" i="1"/>
  <c r="R4110" i="1"/>
  <c r="J4111" i="1"/>
  <c r="K4111" i="1" s="1"/>
  <c r="L4111" i="1" s="1"/>
  <c r="M4111" i="1" s="1"/>
  <c r="S4111" i="1"/>
  <c r="T4111" i="1"/>
  <c r="I4123" i="1"/>
  <c r="C4042" i="1"/>
  <c r="P4041" i="1"/>
  <c r="D4112" i="1" l="1"/>
  <c r="E4112" i="1" s="1"/>
  <c r="F4113" i="1" s="1"/>
  <c r="O4112" i="1"/>
  <c r="Q4112" i="1" s="1"/>
  <c r="AB117" i="1"/>
  <c r="Y117" i="1" s="1"/>
  <c r="AA117" i="1"/>
  <c r="AD117" i="1" s="1"/>
  <c r="B4041" i="1"/>
  <c r="J4112" i="1"/>
  <c r="K4112" i="1" s="1"/>
  <c r="L4112" i="1" s="1"/>
  <c r="M4112" i="1" s="1"/>
  <c r="S4112" i="1"/>
  <c r="T4112" i="1"/>
  <c r="G4112" i="1"/>
  <c r="H4112" i="1" s="1"/>
  <c r="I4124" i="1"/>
  <c r="C4043" i="1"/>
  <c r="P4042" i="1"/>
  <c r="A4113" i="1"/>
  <c r="N4111" i="1"/>
  <c r="AB118" i="1" l="1"/>
  <c r="Y118" i="1" s="1"/>
  <c r="AA118" i="1"/>
  <c r="AD118" i="1" s="1"/>
  <c r="D4113" i="1"/>
  <c r="E4113" i="1" s="1"/>
  <c r="F4114" i="1" s="1"/>
  <c r="O4113" i="1"/>
  <c r="Q4113" i="1" s="1"/>
  <c r="B4042" i="1"/>
  <c r="A4114" i="1"/>
  <c r="C4044" i="1"/>
  <c r="P4043" i="1"/>
  <c r="I4125" i="1"/>
  <c r="N4112" i="1"/>
  <c r="R4112" i="1"/>
  <c r="J4113" i="1"/>
  <c r="K4113" i="1" s="1"/>
  <c r="L4113" i="1" s="1"/>
  <c r="M4113" i="1" s="1"/>
  <c r="T4113" i="1"/>
  <c r="S4113" i="1"/>
  <c r="G4113" i="1"/>
  <c r="D4114" i="1" l="1"/>
  <c r="E4114" i="1" s="1"/>
  <c r="F4115" i="1" s="1"/>
  <c r="O4114" i="1"/>
  <c r="Q4114" i="1" s="1"/>
  <c r="AB119" i="1"/>
  <c r="Y119" i="1" s="1"/>
  <c r="AA119" i="1"/>
  <c r="AD119" i="1" s="1"/>
  <c r="B4043" i="1"/>
  <c r="G4114" i="1"/>
  <c r="H4114" i="1" s="1"/>
  <c r="A4115" i="1"/>
  <c r="I4126" i="1"/>
  <c r="C4045" i="1"/>
  <c r="P4044" i="1"/>
  <c r="T4114" i="1"/>
  <c r="S4114" i="1"/>
  <c r="R4113" i="1"/>
  <c r="J4114" i="1"/>
  <c r="K4114" i="1" s="1"/>
  <c r="L4114" i="1" s="1"/>
  <c r="M4114" i="1" s="1"/>
  <c r="H4113" i="1"/>
  <c r="N4113" i="1" s="1"/>
  <c r="AB120" i="1" l="1"/>
  <c r="Y120" i="1" s="1"/>
  <c r="AA120" i="1"/>
  <c r="AD120" i="1" s="1"/>
  <c r="D4115" i="1"/>
  <c r="E4115" i="1" s="1"/>
  <c r="F4116" i="1" s="1"/>
  <c r="O4115" i="1"/>
  <c r="Q4115" i="1" s="1"/>
  <c r="B4044" i="1"/>
  <c r="G4115" i="1"/>
  <c r="H4115" i="1" s="1"/>
  <c r="N4114" i="1"/>
  <c r="C4046" i="1"/>
  <c r="P4045" i="1"/>
  <c r="I4127" i="1"/>
  <c r="R4114" i="1"/>
  <c r="T4115" i="1"/>
  <c r="J4115" i="1"/>
  <c r="K4115" i="1" s="1"/>
  <c r="L4115" i="1" s="1"/>
  <c r="M4115" i="1" s="1"/>
  <c r="S4115" i="1"/>
  <c r="A4116" i="1"/>
  <c r="D4116" i="1" l="1"/>
  <c r="E4116" i="1" s="1"/>
  <c r="F4117" i="1" s="1"/>
  <c r="O4116" i="1"/>
  <c r="Q4116" i="1" s="1"/>
  <c r="AB121" i="1"/>
  <c r="Y121" i="1" s="1"/>
  <c r="AA121" i="1"/>
  <c r="AD121" i="1" s="1"/>
  <c r="B4045" i="1"/>
  <c r="N4115" i="1"/>
  <c r="C4047" i="1"/>
  <c r="P4046" i="1"/>
  <c r="B4046" i="1" s="1"/>
  <c r="A4117" i="1"/>
  <c r="T4116" i="1"/>
  <c r="J4116" i="1"/>
  <c r="K4116" i="1" s="1"/>
  <c r="L4116" i="1" s="1"/>
  <c r="M4116" i="1" s="1"/>
  <c r="R4115" i="1"/>
  <c r="S4116" i="1"/>
  <c r="I4128" i="1"/>
  <c r="G4116" i="1"/>
  <c r="H4116" i="1" s="1"/>
  <c r="AB122" i="1" l="1"/>
  <c r="Y122" i="1" s="1"/>
  <c r="AA122" i="1"/>
  <c r="AD122" i="1" s="1"/>
  <c r="D4117" i="1"/>
  <c r="E4117" i="1" s="1"/>
  <c r="F4118" i="1" s="1"/>
  <c r="O4117" i="1"/>
  <c r="Q4117" i="1" s="1"/>
  <c r="G4117" i="1"/>
  <c r="H4117" i="1" s="1"/>
  <c r="N4116" i="1"/>
  <c r="R4116" i="1"/>
  <c r="S4117" i="1"/>
  <c r="T4117" i="1"/>
  <c r="J4117" i="1"/>
  <c r="K4117" i="1" s="1"/>
  <c r="L4117" i="1" s="1"/>
  <c r="M4117" i="1" s="1"/>
  <c r="C4048" i="1"/>
  <c r="P4047" i="1"/>
  <c r="B4047" i="1" s="1"/>
  <c r="I4129" i="1"/>
  <c r="A4118" i="1"/>
  <c r="D4118" i="1" l="1"/>
  <c r="E4118" i="1" s="1"/>
  <c r="F4119" i="1" s="1"/>
  <c r="O4118" i="1"/>
  <c r="Q4118" i="1" s="1"/>
  <c r="AB123" i="1"/>
  <c r="Y123" i="1" s="1"/>
  <c r="AA123" i="1"/>
  <c r="AD123" i="1" s="1"/>
  <c r="G4118" i="1"/>
  <c r="H4118" i="1" s="1"/>
  <c r="N4117" i="1"/>
  <c r="C4049" i="1"/>
  <c r="P4048" i="1"/>
  <c r="I4130" i="1"/>
  <c r="A4119" i="1"/>
  <c r="T4118" i="1"/>
  <c r="S4118" i="1"/>
  <c r="R4117" i="1"/>
  <c r="J4118" i="1"/>
  <c r="K4118" i="1" s="1"/>
  <c r="L4118" i="1" s="1"/>
  <c r="M4118" i="1" s="1"/>
  <c r="D4119" i="1" l="1"/>
  <c r="E4119" i="1" s="1"/>
  <c r="F4120" i="1" s="1"/>
  <c r="O4119" i="1"/>
  <c r="Q4119" i="1" s="1"/>
  <c r="AB124" i="1"/>
  <c r="Y124" i="1" s="1"/>
  <c r="AA124" i="1"/>
  <c r="AD124" i="1" s="1"/>
  <c r="B4048" i="1"/>
  <c r="G4119" i="1"/>
  <c r="H4119" i="1" s="1"/>
  <c r="A4120" i="1"/>
  <c r="C4050" i="1"/>
  <c r="P4049" i="1"/>
  <c r="I4131" i="1"/>
  <c r="S4119" i="1"/>
  <c r="R4118" i="1"/>
  <c r="J4119" i="1"/>
  <c r="K4119" i="1" s="1"/>
  <c r="L4119" i="1" s="1"/>
  <c r="M4119" i="1" s="1"/>
  <c r="T4119" i="1"/>
  <c r="N4118" i="1"/>
  <c r="D4120" i="1" l="1"/>
  <c r="E4120" i="1" s="1"/>
  <c r="F4121" i="1" s="1"/>
  <c r="O4120" i="1"/>
  <c r="Q4120" i="1" s="1"/>
  <c r="AB125" i="1"/>
  <c r="Y125" i="1" s="1"/>
  <c r="AA125" i="1"/>
  <c r="AD125" i="1" s="1"/>
  <c r="R4050" i="1"/>
  <c r="B4049" i="1"/>
  <c r="I4132" i="1"/>
  <c r="P4050" i="1"/>
  <c r="A4121" i="1"/>
  <c r="N4119" i="1"/>
  <c r="T4120" i="1"/>
  <c r="R4119" i="1"/>
  <c r="J4120" i="1"/>
  <c r="K4120" i="1" s="1"/>
  <c r="L4120" i="1" s="1"/>
  <c r="M4120" i="1" s="1"/>
  <c r="S4120" i="1"/>
  <c r="G4120" i="1"/>
  <c r="D4121" i="1" l="1"/>
  <c r="E4121" i="1" s="1"/>
  <c r="F4122" i="1" s="1"/>
  <c r="O4121" i="1"/>
  <c r="Q4121" i="1" s="1"/>
  <c r="AB126" i="1"/>
  <c r="Y126" i="1" s="1"/>
  <c r="AA126" i="1"/>
  <c r="AD126" i="1" s="1"/>
  <c r="C4051" i="1"/>
  <c r="C4052" i="1" s="1"/>
  <c r="B4050" i="1"/>
  <c r="I4133" i="1"/>
  <c r="S4121" i="1"/>
  <c r="T4121" i="1"/>
  <c r="R4120" i="1"/>
  <c r="J4121" i="1"/>
  <c r="K4121" i="1" s="1"/>
  <c r="L4121" i="1" s="1"/>
  <c r="M4121" i="1" s="1"/>
  <c r="G4121" i="1"/>
  <c r="A4122" i="1"/>
  <c r="H4120" i="1"/>
  <c r="N4120" i="1" s="1"/>
  <c r="D4122" i="1" l="1"/>
  <c r="E4122" i="1" s="1"/>
  <c r="F4123" i="1" s="1"/>
  <c r="O4122" i="1"/>
  <c r="Q4122" i="1" s="1"/>
  <c r="AB127" i="1"/>
  <c r="Y127" i="1" s="1"/>
  <c r="AA127" i="1"/>
  <c r="AD127" i="1" s="1"/>
  <c r="P4051" i="1"/>
  <c r="B4051" i="1" s="1"/>
  <c r="A4123" i="1"/>
  <c r="G4122" i="1"/>
  <c r="H4121" i="1"/>
  <c r="N4121" i="1" s="1"/>
  <c r="R4121" i="1"/>
  <c r="T4122" i="1"/>
  <c r="S4122" i="1"/>
  <c r="J4122" i="1"/>
  <c r="K4122" i="1" s="1"/>
  <c r="L4122" i="1" s="1"/>
  <c r="M4122" i="1" s="1"/>
  <c r="I4134" i="1"/>
  <c r="C4053" i="1"/>
  <c r="P4052" i="1"/>
  <c r="D4123" i="1" l="1"/>
  <c r="E4123" i="1" s="1"/>
  <c r="F4124" i="1" s="1"/>
  <c r="O4123" i="1"/>
  <c r="Q4123" i="1" s="1"/>
  <c r="AB128" i="1"/>
  <c r="Y128" i="1" s="1"/>
  <c r="AA128" i="1"/>
  <c r="AD128" i="1" s="1"/>
  <c r="B4052" i="1"/>
  <c r="C4054" i="1"/>
  <c r="P4053" i="1"/>
  <c r="B4053" i="1" s="1"/>
  <c r="T4123" i="1"/>
  <c r="S4123" i="1"/>
  <c r="R4122" i="1"/>
  <c r="J4123" i="1"/>
  <c r="K4123" i="1" s="1"/>
  <c r="L4123" i="1" s="1"/>
  <c r="M4123" i="1" s="1"/>
  <c r="G4123" i="1"/>
  <c r="I4135" i="1"/>
  <c r="H4122" i="1"/>
  <c r="N4122" i="1" s="1"/>
  <c r="A4124" i="1"/>
  <c r="D4124" i="1" l="1"/>
  <c r="E4124" i="1" s="1"/>
  <c r="F4125" i="1" s="1"/>
  <c r="O4124" i="1"/>
  <c r="Q4124" i="1" s="1"/>
  <c r="AB129" i="1"/>
  <c r="Y129" i="1" s="1"/>
  <c r="AA129" i="1"/>
  <c r="AD129" i="1" s="1"/>
  <c r="R4123" i="1"/>
  <c r="S4124" i="1"/>
  <c r="J4124" i="1"/>
  <c r="K4124" i="1" s="1"/>
  <c r="L4124" i="1" s="1"/>
  <c r="M4124" i="1" s="1"/>
  <c r="T4124" i="1"/>
  <c r="I4136" i="1"/>
  <c r="C4055" i="1"/>
  <c r="P4054" i="1"/>
  <c r="B4054" i="1" s="1"/>
  <c r="A4125" i="1"/>
  <c r="G4124" i="1"/>
  <c r="H4123" i="1"/>
  <c r="N4123" i="1" s="1"/>
  <c r="D4125" i="1" l="1"/>
  <c r="E4125" i="1" s="1"/>
  <c r="F4126" i="1" s="1"/>
  <c r="O4125" i="1"/>
  <c r="Q4125" i="1" s="1"/>
  <c r="AB130" i="1"/>
  <c r="Y130" i="1" s="1"/>
  <c r="AA130" i="1"/>
  <c r="AD130" i="1" s="1"/>
  <c r="G4125" i="1"/>
  <c r="H4125" i="1" s="1"/>
  <c r="I4137" i="1"/>
  <c r="H4124" i="1"/>
  <c r="N4124" i="1" s="1"/>
  <c r="A4126" i="1"/>
  <c r="S4125" i="1"/>
  <c r="T4125" i="1"/>
  <c r="J4125" i="1"/>
  <c r="K4125" i="1" s="1"/>
  <c r="L4125" i="1" s="1"/>
  <c r="M4125" i="1" s="1"/>
  <c r="R4124" i="1"/>
  <c r="C4056" i="1"/>
  <c r="P4055" i="1"/>
  <c r="D4126" i="1" l="1"/>
  <c r="E4126" i="1" s="1"/>
  <c r="F4127" i="1" s="1"/>
  <c r="O4126" i="1"/>
  <c r="Q4126" i="1" s="1"/>
  <c r="AB131" i="1"/>
  <c r="Y131" i="1" s="1"/>
  <c r="AA131" i="1"/>
  <c r="AD131" i="1" s="1"/>
  <c r="B4055" i="1"/>
  <c r="N4125" i="1"/>
  <c r="C4057" i="1"/>
  <c r="P4056" i="1"/>
  <c r="A4127" i="1"/>
  <c r="R4125" i="1"/>
  <c r="S4126" i="1"/>
  <c r="J4126" i="1"/>
  <c r="K4126" i="1" s="1"/>
  <c r="L4126" i="1" s="1"/>
  <c r="M4126" i="1" s="1"/>
  <c r="T4126" i="1"/>
  <c r="G4126" i="1"/>
  <c r="H4126" i="1" s="1"/>
  <c r="I4138" i="1"/>
  <c r="AB132" i="1" l="1"/>
  <c r="Y132" i="1" s="1"/>
  <c r="AA132" i="1"/>
  <c r="AD132" i="1" s="1"/>
  <c r="D4127" i="1"/>
  <c r="E4127" i="1" s="1"/>
  <c r="F4128" i="1" s="1"/>
  <c r="O4127" i="1"/>
  <c r="Q4127" i="1" s="1"/>
  <c r="B4056" i="1"/>
  <c r="N4126" i="1"/>
  <c r="C4058" i="1"/>
  <c r="P4057" i="1"/>
  <c r="T4127" i="1"/>
  <c r="J4127" i="1"/>
  <c r="K4127" i="1" s="1"/>
  <c r="L4127" i="1" s="1"/>
  <c r="M4127" i="1" s="1"/>
  <c r="R4126" i="1"/>
  <c r="S4127" i="1"/>
  <c r="G4127" i="1"/>
  <c r="H4127" i="1" s="1"/>
  <c r="A4128" i="1"/>
  <c r="I4139" i="1"/>
  <c r="D4128" i="1" l="1"/>
  <c r="E4128" i="1" s="1"/>
  <c r="F4129" i="1" s="1"/>
  <c r="O4128" i="1"/>
  <c r="Q4128" i="1" s="1"/>
  <c r="AB133" i="1"/>
  <c r="Y133" i="1" s="1"/>
  <c r="AA133" i="1"/>
  <c r="AD133" i="1" s="1"/>
  <c r="B4057" i="1"/>
  <c r="N4127" i="1"/>
  <c r="I4140" i="1"/>
  <c r="R4127" i="1"/>
  <c r="S4128" i="1"/>
  <c r="J4128" i="1"/>
  <c r="K4128" i="1" s="1"/>
  <c r="L4128" i="1" s="1"/>
  <c r="M4128" i="1" s="1"/>
  <c r="T4128" i="1"/>
  <c r="C4059" i="1"/>
  <c r="P4058" i="1"/>
  <c r="A4129" i="1"/>
  <c r="G4128" i="1"/>
  <c r="D4129" i="1" l="1"/>
  <c r="E4129" i="1" s="1"/>
  <c r="F4130" i="1" s="1"/>
  <c r="O4129" i="1"/>
  <c r="Q4129" i="1" s="1"/>
  <c r="AB134" i="1"/>
  <c r="Y134" i="1" s="1"/>
  <c r="AA134" i="1"/>
  <c r="AD134" i="1" s="1"/>
  <c r="B4058" i="1"/>
  <c r="G4129" i="1"/>
  <c r="H4129" i="1" s="1"/>
  <c r="C4060" i="1"/>
  <c r="P4059" i="1"/>
  <c r="S4129" i="1"/>
  <c r="T4129" i="1"/>
  <c r="J4129" i="1"/>
  <c r="K4129" i="1" s="1"/>
  <c r="L4129" i="1" s="1"/>
  <c r="M4129" i="1" s="1"/>
  <c r="R4128" i="1"/>
  <c r="A4130" i="1"/>
  <c r="H4128" i="1"/>
  <c r="N4128" i="1" s="1"/>
  <c r="I4141" i="1"/>
  <c r="D4130" i="1" l="1"/>
  <c r="E4130" i="1" s="1"/>
  <c r="F4131" i="1" s="1"/>
  <c r="O4130" i="1"/>
  <c r="Q4130" i="1" s="1"/>
  <c r="AB135" i="1"/>
  <c r="Y135" i="1" s="1"/>
  <c r="AA135" i="1"/>
  <c r="AD135" i="1" s="1"/>
  <c r="B4059" i="1"/>
  <c r="N4129" i="1"/>
  <c r="S4130" i="1"/>
  <c r="R4129" i="1"/>
  <c r="J4130" i="1"/>
  <c r="K4130" i="1" s="1"/>
  <c r="L4130" i="1" s="1"/>
  <c r="M4130" i="1" s="1"/>
  <c r="T4130" i="1"/>
  <c r="G4130" i="1"/>
  <c r="H4130" i="1" s="1"/>
  <c r="I4142" i="1"/>
  <c r="A4131" i="1"/>
  <c r="C4061" i="1"/>
  <c r="P4060" i="1"/>
  <c r="B4060" i="1" s="1"/>
  <c r="D4131" i="1" l="1"/>
  <c r="E4131" i="1" s="1"/>
  <c r="F4132" i="1" s="1"/>
  <c r="O4131" i="1"/>
  <c r="Q4131" i="1" s="1"/>
  <c r="AB136" i="1"/>
  <c r="Y136" i="1" s="1"/>
  <c r="AA136" i="1"/>
  <c r="AD136" i="1" s="1"/>
  <c r="C4062" i="1"/>
  <c r="P4061" i="1"/>
  <c r="B4061" i="1" s="1"/>
  <c r="T4131" i="1"/>
  <c r="S4131" i="1"/>
  <c r="R4130" i="1"/>
  <c r="J4131" i="1"/>
  <c r="K4131" i="1" s="1"/>
  <c r="L4131" i="1" s="1"/>
  <c r="M4131" i="1" s="1"/>
  <c r="I4143" i="1"/>
  <c r="N4130" i="1"/>
  <c r="G4131" i="1"/>
  <c r="H4131" i="1" s="1"/>
  <c r="A4132" i="1"/>
  <c r="D4132" i="1" l="1"/>
  <c r="E4132" i="1" s="1"/>
  <c r="F4133" i="1" s="1"/>
  <c r="O4132" i="1"/>
  <c r="Q4132" i="1" s="1"/>
  <c r="AB137" i="1"/>
  <c r="Y137" i="1" s="1"/>
  <c r="AA137" i="1"/>
  <c r="AD137" i="1" s="1"/>
  <c r="N4131" i="1"/>
  <c r="J4132" i="1"/>
  <c r="K4132" i="1" s="1"/>
  <c r="L4132" i="1" s="1"/>
  <c r="M4132" i="1" s="1"/>
  <c r="S4132" i="1"/>
  <c r="R4131" i="1"/>
  <c r="T4132" i="1"/>
  <c r="I4144" i="1"/>
  <c r="A4133" i="1"/>
  <c r="G4132" i="1"/>
  <c r="H4132" i="1" s="1"/>
  <c r="C4063" i="1"/>
  <c r="P4062" i="1"/>
  <c r="D4133" i="1" l="1"/>
  <c r="E4133" i="1" s="1"/>
  <c r="F4134" i="1" s="1"/>
  <c r="O4133" i="1"/>
  <c r="Q4133" i="1" s="1"/>
  <c r="AB138" i="1"/>
  <c r="Y138" i="1" s="1"/>
  <c r="AA138" i="1"/>
  <c r="AD138" i="1" s="1"/>
  <c r="B4062" i="1"/>
  <c r="S4133" i="1"/>
  <c r="T4133" i="1"/>
  <c r="R4132" i="1"/>
  <c r="J4133" i="1"/>
  <c r="K4133" i="1" s="1"/>
  <c r="L4133" i="1" s="1"/>
  <c r="M4133" i="1" s="1"/>
  <c r="A4134" i="1"/>
  <c r="I4145" i="1"/>
  <c r="C4064" i="1"/>
  <c r="P4063" i="1"/>
  <c r="N4132" i="1"/>
  <c r="G4133" i="1"/>
  <c r="AB139" i="1" l="1"/>
  <c r="Y139" i="1" s="1"/>
  <c r="AA139" i="1"/>
  <c r="AD139" i="1" s="1"/>
  <c r="D4134" i="1"/>
  <c r="E4134" i="1" s="1"/>
  <c r="F4135" i="1" s="1"/>
  <c r="O4134" i="1"/>
  <c r="Q4134" i="1" s="1"/>
  <c r="B4063" i="1"/>
  <c r="G4134" i="1"/>
  <c r="H4134" i="1" s="1"/>
  <c r="H4133" i="1"/>
  <c r="N4133" i="1" s="1"/>
  <c r="T4134" i="1"/>
  <c r="S4134" i="1"/>
  <c r="J4134" i="1"/>
  <c r="K4134" i="1" s="1"/>
  <c r="L4134" i="1" s="1"/>
  <c r="M4134" i="1" s="1"/>
  <c r="R4133" i="1"/>
  <c r="I4146" i="1"/>
  <c r="C4065" i="1"/>
  <c r="P4064" i="1"/>
  <c r="A4135" i="1"/>
  <c r="D4135" i="1" l="1"/>
  <c r="E4135" i="1" s="1"/>
  <c r="F4136" i="1" s="1"/>
  <c r="O4135" i="1"/>
  <c r="Q4135" i="1" s="1"/>
  <c r="AB140" i="1"/>
  <c r="Y140" i="1" s="1"/>
  <c r="AA140" i="1"/>
  <c r="AD140" i="1" s="1"/>
  <c r="B4064" i="1"/>
  <c r="N4134" i="1"/>
  <c r="R4134" i="1"/>
  <c r="S4135" i="1"/>
  <c r="J4135" i="1"/>
  <c r="K4135" i="1" s="1"/>
  <c r="L4135" i="1" s="1"/>
  <c r="M4135" i="1" s="1"/>
  <c r="T4135" i="1"/>
  <c r="I4147" i="1"/>
  <c r="G4135" i="1"/>
  <c r="H4135" i="1" s="1"/>
  <c r="C4066" i="1"/>
  <c r="P4065" i="1"/>
  <c r="A4136" i="1"/>
  <c r="D4136" i="1" l="1"/>
  <c r="E4136" i="1" s="1"/>
  <c r="F4137" i="1" s="1"/>
  <c r="O4136" i="1"/>
  <c r="Q4136" i="1" s="1"/>
  <c r="AB141" i="1"/>
  <c r="Y141" i="1" s="1"/>
  <c r="AA141" i="1"/>
  <c r="AD141" i="1" s="1"/>
  <c r="B4065" i="1"/>
  <c r="A4137" i="1"/>
  <c r="I4148" i="1"/>
  <c r="C4067" i="1"/>
  <c r="P4066" i="1"/>
  <c r="B4066" i="1" s="1"/>
  <c r="N4135" i="1"/>
  <c r="T4136" i="1"/>
  <c r="R4135" i="1"/>
  <c r="S4136" i="1"/>
  <c r="J4136" i="1"/>
  <c r="K4136" i="1" s="1"/>
  <c r="L4136" i="1" s="1"/>
  <c r="M4136" i="1" s="1"/>
  <c r="G4136" i="1"/>
  <c r="D4137" i="1" l="1"/>
  <c r="E4137" i="1" s="1"/>
  <c r="F4138" i="1" s="1"/>
  <c r="O4137" i="1"/>
  <c r="Q4137" i="1" s="1"/>
  <c r="AB142" i="1"/>
  <c r="Y142" i="1" s="1"/>
  <c r="AA142" i="1"/>
  <c r="AD142" i="1" s="1"/>
  <c r="G4137" i="1"/>
  <c r="H4137" i="1" s="1"/>
  <c r="C4068" i="1"/>
  <c r="P4067" i="1"/>
  <c r="B4067" i="1" s="1"/>
  <c r="H4136" i="1"/>
  <c r="N4136" i="1" s="1"/>
  <c r="I4149" i="1"/>
  <c r="A4138" i="1"/>
  <c r="R4136" i="1"/>
  <c r="J4137" i="1"/>
  <c r="K4137" i="1" s="1"/>
  <c r="L4137" i="1" s="1"/>
  <c r="M4137" i="1" s="1"/>
  <c r="T4137" i="1"/>
  <c r="S4137" i="1"/>
  <c r="AB143" i="1" l="1"/>
  <c r="Y143" i="1" s="1"/>
  <c r="AA143" i="1"/>
  <c r="AD143" i="1" s="1"/>
  <c r="D4138" i="1"/>
  <c r="E4138" i="1" s="1"/>
  <c r="F4139" i="1" s="1"/>
  <c r="O4138" i="1"/>
  <c r="Q4138" i="1" s="1"/>
  <c r="N4137" i="1"/>
  <c r="T4138" i="1"/>
  <c r="R4137" i="1"/>
  <c r="S4138" i="1"/>
  <c r="J4138" i="1"/>
  <c r="K4138" i="1" s="1"/>
  <c r="L4138" i="1" s="1"/>
  <c r="M4138" i="1" s="1"/>
  <c r="A4139" i="1"/>
  <c r="G4138" i="1"/>
  <c r="I4150" i="1"/>
  <c r="C4069" i="1"/>
  <c r="P4068" i="1"/>
  <c r="B4068" i="1" s="1"/>
  <c r="D4139" i="1" l="1"/>
  <c r="E4139" i="1" s="1"/>
  <c r="F4140" i="1" s="1"/>
  <c r="O4139" i="1"/>
  <c r="Q4139" i="1" s="1"/>
  <c r="AB144" i="1"/>
  <c r="Y144" i="1" s="1"/>
  <c r="AA144" i="1"/>
  <c r="AD144" i="1" s="1"/>
  <c r="G4139" i="1"/>
  <c r="H4139" i="1" s="1"/>
  <c r="H4138" i="1"/>
  <c r="N4138" i="1" s="1"/>
  <c r="C4070" i="1"/>
  <c r="P4069" i="1"/>
  <c r="J4139" i="1"/>
  <c r="K4139" i="1" s="1"/>
  <c r="L4139" i="1" s="1"/>
  <c r="M4139" i="1" s="1"/>
  <c r="R4138" i="1"/>
  <c r="T4139" i="1"/>
  <c r="S4139" i="1"/>
  <c r="I4151" i="1"/>
  <c r="A4140" i="1"/>
  <c r="AB145" i="1" l="1"/>
  <c r="Y145" i="1" s="1"/>
  <c r="AA145" i="1"/>
  <c r="AD145" i="1" s="1"/>
  <c r="D4140" i="1"/>
  <c r="E4140" i="1" s="1"/>
  <c r="F4141" i="1" s="1"/>
  <c r="O4140" i="1"/>
  <c r="Q4140" i="1" s="1"/>
  <c r="B4069" i="1"/>
  <c r="N4139" i="1"/>
  <c r="T4140" i="1"/>
  <c r="S4140" i="1"/>
  <c r="R4139" i="1"/>
  <c r="J4140" i="1"/>
  <c r="K4140" i="1" s="1"/>
  <c r="L4140" i="1" s="1"/>
  <c r="M4140" i="1" s="1"/>
  <c r="C4071" i="1"/>
  <c r="P4070" i="1"/>
  <c r="A4141" i="1"/>
  <c r="I4152" i="1"/>
  <c r="G4140" i="1"/>
  <c r="D4141" i="1" l="1"/>
  <c r="E4141" i="1" s="1"/>
  <c r="F4142" i="1" s="1"/>
  <c r="O4141" i="1"/>
  <c r="Q4141" i="1" s="1"/>
  <c r="AB146" i="1"/>
  <c r="Y146" i="1" s="1"/>
  <c r="AA146" i="1"/>
  <c r="AD146" i="1" s="1"/>
  <c r="B4070" i="1"/>
  <c r="G4141" i="1"/>
  <c r="H4141" i="1" s="1"/>
  <c r="H4140" i="1"/>
  <c r="N4140" i="1" s="1"/>
  <c r="A4142" i="1"/>
  <c r="C4072" i="1"/>
  <c r="P4071" i="1"/>
  <c r="B4071" i="1" s="1"/>
  <c r="I4153" i="1"/>
  <c r="S4141" i="1"/>
  <c r="T4141" i="1"/>
  <c r="R4140" i="1"/>
  <c r="J4141" i="1"/>
  <c r="K4141" i="1" s="1"/>
  <c r="L4141" i="1" s="1"/>
  <c r="M4141" i="1" s="1"/>
  <c r="D4142" i="1" l="1"/>
  <c r="E4142" i="1" s="1"/>
  <c r="F4143" i="1" s="1"/>
  <c r="O4142" i="1"/>
  <c r="Q4142" i="1" s="1"/>
  <c r="AB147" i="1"/>
  <c r="Y147" i="1" s="1"/>
  <c r="AA147" i="1"/>
  <c r="AD147" i="1" s="1"/>
  <c r="N4141" i="1"/>
  <c r="T4142" i="1"/>
  <c r="R4141" i="1"/>
  <c r="J4142" i="1"/>
  <c r="K4142" i="1" s="1"/>
  <c r="L4142" i="1" s="1"/>
  <c r="M4142" i="1" s="1"/>
  <c r="S4142" i="1"/>
  <c r="G4142" i="1"/>
  <c r="H4142" i="1" s="1"/>
  <c r="I4154" i="1"/>
  <c r="C4073" i="1"/>
  <c r="P4072" i="1"/>
  <c r="A4143" i="1"/>
  <c r="D4143" i="1" l="1"/>
  <c r="E4143" i="1" s="1"/>
  <c r="F4144" i="1" s="1"/>
  <c r="O4143" i="1"/>
  <c r="Q4143" i="1" s="1"/>
  <c r="AB148" i="1"/>
  <c r="Y148" i="1" s="1"/>
  <c r="AA148" i="1"/>
  <c r="AD148" i="1" s="1"/>
  <c r="B4072" i="1"/>
  <c r="N4142" i="1"/>
  <c r="T4143" i="1"/>
  <c r="S4143" i="1"/>
  <c r="J4143" i="1"/>
  <c r="K4143" i="1" s="1"/>
  <c r="L4143" i="1" s="1"/>
  <c r="M4143" i="1" s="1"/>
  <c r="G4143" i="1"/>
  <c r="H4143" i="1" s="1"/>
  <c r="A4144" i="1"/>
  <c r="C4074" i="1"/>
  <c r="P4073" i="1"/>
  <c r="I4155" i="1"/>
  <c r="D4144" i="1" l="1"/>
  <c r="E4144" i="1" s="1"/>
  <c r="F4145" i="1" s="1"/>
  <c r="O4144" i="1"/>
  <c r="Q4144" i="1" s="1"/>
  <c r="AB149" i="1"/>
  <c r="Y149" i="1" s="1"/>
  <c r="AA149" i="1"/>
  <c r="AD149" i="1" s="1"/>
  <c r="B4073" i="1"/>
  <c r="I4156" i="1"/>
  <c r="A4145" i="1"/>
  <c r="C4075" i="1"/>
  <c r="P4074" i="1"/>
  <c r="B4074" i="1" s="1"/>
  <c r="N4143" i="1"/>
  <c r="R4143" i="1"/>
  <c r="J4144" i="1"/>
  <c r="K4144" i="1" s="1"/>
  <c r="L4144" i="1" s="1"/>
  <c r="M4144" i="1" s="1"/>
  <c r="S4144" i="1"/>
  <c r="T4144" i="1"/>
  <c r="G4144" i="1"/>
  <c r="H4144" i="1" s="1"/>
  <c r="D4145" i="1" l="1"/>
  <c r="E4145" i="1" s="1"/>
  <c r="F4146" i="1" s="1"/>
  <c r="O4145" i="1"/>
  <c r="Q4145" i="1" s="1"/>
  <c r="AB150" i="1"/>
  <c r="Y150" i="1" s="1"/>
  <c r="AA150" i="1"/>
  <c r="AD150" i="1" s="1"/>
  <c r="S4145" i="1"/>
  <c r="J4145" i="1"/>
  <c r="K4145" i="1" s="1"/>
  <c r="L4145" i="1" s="1"/>
  <c r="M4145" i="1" s="1"/>
  <c r="R4144" i="1"/>
  <c r="T4145" i="1"/>
  <c r="N4144" i="1"/>
  <c r="C4076" i="1"/>
  <c r="P4075" i="1"/>
  <c r="B4075" i="1" s="1"/>
  <c r="G4145" i="1"/>
  <c r="A4146" i="1"/>
  <c r="I4157" i="1"/>
  <c r="D4146" i="1" l="1"/>
  <c r="E4146" i="1" s="1"/>
  <c r="F4147" i="1" s="1"/>
  <c r="O4146" i="1"/>
  <c r="Q4146" i="1" s="1"/>
  <c r="AB151" i="1"/>
  <c r="Y151" i="1" s="1"/>
  <c r="AA151" i="1"/>
  <c r="AD151" i="1" s="1"/>
  <c r="I4158" i="1"/>
  <c r="R4145" i="1"/>
  <c r="T4146" i="1"/>
  <c r="S4146" i="1"/>
  <c r="J4146" i="1"/>
  <c r="K4146" i="1" s="1"/>
  <c r="L4146" i="1" s="1"/>
  <c r="M4146" i="1" s="1"/>
  <c r="C4077" i="1"/>
  <c r="P4076" i="1"/>
  <c r="A4147" i="1"/>
  <c r="G4146" i="1"/>
  <c r="H4145" i="1"/>
  <c r="N4145" i="1" s="1"/>
  <c r="D4147" i="1" l="1"/>
  <c r="E4147" i="1" s="1"/>
  <c r="F4148" i="1" s="1"/>
  <c r="O4147" i="1"/>
  <c r="Q4147" i="1" s="1"/>
  <c r="B4076" i="1"/>
  <c r="G4147" i="1"/>
  <c r="H4147" i="1" s="1"/>
  <c r="S4147" i="1"/>
  <c r="J4147" i="1"/>
  <c r="K4147" i="1" s="1"/>
  <c r="L4147" i="1" s="1"/>
  <c r="M4147" i="1" s="1"/>
  <c r="T4147" i="1"/>
  <c r="R4146" i="1"/>
  <c r="C4078" i="1"/>
  <c r="P4077" i="1"/>
  <c r="B4077" i="1" s="1"/>
  <c r="I4159" i="1"/>
  <c r="A4148" i="1"/>
  <c r="H4146" i="1"/>
  <c r="N4146" i="1" s="1"/>
  <c r="D4148" i="1" l="1"/>
  <c r="E4148" i="1" s="1"/>
  <c r="F4149" i="1" s="1"/>
  <c r="O4148" i="1"/>
  <c r="Q4148" i="1" s="1"/>
  <c r="I4160" i="1"/>
  <c r="A4149" i="1"/>
  <c r="N4147" i="1"/>
  <c r="C4079" i="1"/>
  <c r="P4078" i="1"/>
  <c r="R4147" i="1"/>
  <c r="T4148" i="1"/>
  <c r="S4148" i="1"/>
  <c r="J4148" i="1"/>
  <c r="K4148" i="1" s="1"/>
  <c r="L4148" i="1" s="1"/>
  <c r="M4148" i="1" s="1"/>
  <c r="G4148" i="1"/>
  <c r="D4149" i="1" l="1"/>
  <c r="E4149" i="1" s="1"/>
  <c r="F4150" i="1" s="1"/>
  <c r="O4149" i="1"/>
  <c r="Q4149" i="1" s="1"/>
  <c r="B4078" i="1"/>
  <c r="G4149" i="1"/>
  <c r="H4149" i="1" s="1"/>
  <c r="C4080" i="1"/>
  <c r="P4079" i="1"/>
  <c r="A4150" i="1"/>
  <c r="I4161" i="1"/>
  <c r="S4149" i="1"/>
  <c r="T4149" i="1"/>
  <c r="R4148" i="1"/>
  <c r="J4149" i="1"/>
  <c r="K4149" i="1" s="1"/>
  <c r="L4149" i="1" s="1"/>
  <c r="M4149" i="1" s="1"/>
  <c r="H4148" i="1"/>
  <c r="N4148" i="1" s="1"/>
  <c r="D4150" i="1" l="1"/>
  <c r="E4150" i="1" s="1"/>
  <c r="F4151" i="1" s="1"/>
  <c r="O4150" i="1"/>
  <c r="Q4150" i="1" s="1"/>
  <c r="B4079" i="1"/>
  <c r="G4150" i="1"/>
  <c r="H4150" i="1" s="1"/>
  <c r="N4149" i="1"/>
  <c r="A4151" i="1"/>
  <c r="R4149" i="1"/>
  <c r="S4150" i="1"/>
  <c r="J4150" i="1"/>
  <c r="K4150" i="1" s="1"/>
  <c r="L4150" i="1" s="1"/>
  <c r="M4150" i="1" s="1"/>
  <c r="T4150" i="1"/>
  <c r="I4162" i="1"/>
  <c r="C4081" i="1"/>
  <c r="P4080" i="1"/>
  <c r="B4080" i="1" s="1"/>
  <c r="D4151" i="1" l="1"/>
  <c r="E4151" i="1" s="1"/>
  <c r="F4152" i="1" s="1"/>
  <c r="O4151" i="1"/>
  <c r="Q4151" i="1" s="1"/>
  <c r="N4150" i="1"/>
  <c r="J4151" i="1"/>
  <c r="K4151" i="1" s="1"/>
  <c r="L4151" i="1" s="1"/>
  <c r="M4151" i="1" s="1"/>
  <c r="R4150" i="1"/>
  <c r="S4151" i="1"/>
  <c r="T4151" i="1"/>
  <c r="A4152" i="1"/>
  <c r="G4151" i="1"/>
  <c r="C4082" i="1"/>
  <c r="P4081" i="1"/>
  <c r="B4081" i="1" s="1"/>
  <c r="I4163" i="1"/>
  <c r="D4152" i="1" l="1"/>
  <c r="E4152" i="1" s="1"/>
  <c r="F4153" i="1" s="1"/>
  <c r="O4152" i="1"/>
  <c r="Q4152" i="1" s="1"/>
  <c r="R4151" i="1"/>
  <c r="J4152" i="1"/>
  <c r="K4152" i="1" s="1"/>
  <c r="L4152" i="1" s="1"/>
  <c r="M4152" i="1" s="1"/>
  <c r="T4152" i="1"/>
  <c r="S4152" i="1"/>
  <c r="G4152" i="1"/>
  <c r="I4164" i="1"/>
  <c r="A4153" i="1"/>
  <c r="H4151" i="1"/>
  <c r="N4151" i="1" s="1"/>
  <c r="C4083" i="1"/>
  <c r="P4082" i="1"/>
  <c r="B4082" i="1" s="1"/>
  <c r="D4153" i="1" l="1"/>
  <c r="E4153" i="1" s="1"/>
  <c r="F4154" i="1" s="1"/>
  <c r="O4153" i="1"/>
  <c r="Q4153" i="1" s="1"/>
  <c r="R4083" i="1"/>
  <c r="P4083" i="1"/>
  <c r="B4083" i="1" s="1"/>
  <c r="S4153" i="1"/>
  <c r="T4153" i="1"/>
  <c r="J4153" i="1"/>
  <c r="K4153" i="1" s="1"/>
  <c r="L4153" i="1" s="1"/>
  <c r="M4153" i="1" s="1"/>
  <c r="R4152" i="1"/>
  <c r="I4165" i="1"/>
  <c r="A4154" i="1"/>
  <c r="G4153" i="1"/>
  <c r="H4152" i="1"/>
  <c r="N4152" i="1" s="1"/>
  <c r="D4154" i="1" l="1"/>
  <c r="E4154" i="1" s="1"/>
  <c r="F4155" i="1" s="1"/>
  <c r="O4154" i="1"/>
  <c r="Q4154" i="1" s="1"/>
  <c r="C4084" i="1"/>
  <c r="P4084" i="1" s="1"/>
  <c r="B4084" i="1" s="1"/>
  <c r="G4154" i="1"/>
  <c r="H4154" i="1" s="1"/>
  <c r="H4153" i="1"/>
  <c r="N4153" i="1" s="1"/>
  <c r="T4154" i="1"/>
  <c r="R4153" i="1"/>
  <c r="S4154" i="1"/>
  <c r="J4154" i="1"/>
  <c r="K4154" i="1" s="1"/>
  <c r="L4154" i="1" s="1"/>
  <c r="M4154" i="1" s="1"/>
  <c r="A4155" i="1"/>
  <c r="I4166" i="1"/>
  <c r="D4155" i="1" l="1"/>
  <c r="E4155" i="1" s="1"/>
  <c r="F4156" i="1" s="1"/>
  <c r="O4155" i="1"/>
  <c r="Q4155" i="1" s="1"/>
  <c r="C4085" i="1"/>
  <c r="C4086" i="1" s="1"/>
  <c r="I4167" i="1"/>
  <c r="N4154" i="1"/>
  <c r="T4155" i="1"/>
  <c r="R4154" i="1"/>
  <c r="J4155" i="1"/>
  <c r="K4155" i="1" s="1"/>
  <c r="L4155" i="1" s="1"/>
  <c r="M4155" i="1" s="1"/>
  <c r="S4155" i="1"/>
  <c r="G4155" i="1"/>
  <c r="A4156" i="1"/>
  <c r="D4156" i="1" l="1"/>
  <c r="E4156" i="1" s="1"/>
  <c r="F4157" i="1" s="1"/>
  <c r="O4156" i="1"/>
  <c r="Q4156" i="1" s="1"/>
  <c r="P4085" i="1"/>
  <c r="B4085" i="1" s="1"/>
  <c r="R4155" i="1"/>
  <c r="J4156" i="1"/>
  <c r="K4156" i="1" s="1"/>
  <c r="L4156" i="1" s="1"/>
  <c r="M4156" i="1" s="1"/>
  <c r="T4156" i="1"/>
  <c r="S4156" i="1"/>
  <c r="G4156" i="1"/>
  <c r="H4156" i="1" s="1"/>
  <c r="I4168" i="1"/>
  <c r="A4157" i="1"/>
  <c r="H4155" i="1"/>
  <c r="N4155" i="1" s="1"/>
  <c r="C4087" i="1"/>
  <c r="P4086" i="1"/>
  <c r="B4086" i="1" s="1"/>
  <c r="D4157" i="1" l="1"/>
  <c r="E4157" i="1" s="1"/>
  <c r="F4158" i="1" s="1"/>
  <c r="O4157" i="1"/>
  <c r="Q4157" i="1" s="1"/>
  <c r="I4169" i="1"/>
  <c r="C4088" i="1"/>
  <c r="P4087" i="1"/>
  <c r="B4087" i="1" s="1"/>
  <c r="A4158" i="1"/>
  <c r="N4156" i="1"/>
  <c r="S4157" i="1"/>
  <c r="T4157" i="1"/>
  <c r="R4156" i="1"/>
  <c r="J4157" i="1"/>
  <c r="K4157" i="1" s="1"/>
  <c r="L4157" i="1" s="1"/>
  <c r="M4157" i="1" s="1"/>
  <c r="G4157" i="1"/>
  <c r="D4158" i="1" l="1"/>
  <c r="E4158" i="1" s="1"/>
  <c r="F4159" i="1" s="1"/>
  <c r="O4158" i="1"/>
  <c r="Q4158" i="1" s="1"/>
  <c r="G4158" i="1"/>
  <c r="H4158" i="1" s="1"/>
  <c r="A4159" i="1"/>
  <c r="C4089" i="1"/>
  <c r="P4088" i="1"/>
  <c r="B4088" i="1" s="1"/>
  <c r="I4170" i="1"/>
  <c r="T4158" i="1"/>
  <c r="R4157" i="1"/>
  <c r="S4158" i="1"/>
  <c r="J4158" i="1"/>
  <c r="K4158" i="1" s="1"/>
  <c r="L4158" i="1" s="1"/>
  <c r="M4158" i="1" s="1"/>
  <c r="H4157" i="1"/>
  <c r="N4157" i="1" s="1"/>
  <c r="D4159" i="1" l="1"/>
  <c r="E4159" i="1" s="1"/>
  <c r="F4160" i="1" s="1"/>
  <c r="O4159" i="1"/>
  <c r="Q4159" i="1" s="1"/>
  <c r="G4159" i="1"/>
  <c r="H4159" i="1" s="1"/>
  <c r="N4158" i="1"/>
  <c r="I4171" i="1"/>
  <c r="C4090" i="1"/>
  <c r="P4089" i="1"/>
  <c r="B4089" i="1" s="1"/>
  <c r="A4160" i="1"/>
  <c r="T4159" i="1"/>
  <c r="S4159" i="1"/>
  <c r="J4159" i="1"/>
  <c r="K4159" i="1" s="1"/>
  <c r="L4159" i="1" s="1"/>
  <c r="M4159" i="1" s="1"/>
  <c r="R4158" i="1"/>
  <c r="D4160" i="1" l="1"/>
  <c r="E4160" i="1" s="1"/>
  <c r="F4161" i="1" s="1"/>
  <c r="O4160" i="1"/>
  <c r="Q4160" i="1" s="1"/>
  <c r="A4161" i="1"/>
  <c r="C4091" i="1"/>
  <c r="P4090" i="1"/>
  <c r="B4090" i="1" s="1"/>
  <c r="N4159" i="1"/>
  <c r="R4159" i="1"/>
  <c r="J4160" i="1"/>
  <c r="K4160" i="1" s="1"/>
  <c r="L4160" i="1" s="1"/>
  <c r="M4160" i="1" s="1"/>
  <c r="T4160" i="1"/>
  <c r="S4160" i="1"/>
  <c r="I4172" i="1"/>
  <c r="G4160" i="1"/>
  <c r="D4161" i="1" l="1"/>
  <c r="E4161" i="1" s="1"/>
  <c r="F4162" i="1" s="1"/>
  <c r="O4161" i="1"/>
  <c r="Q4161" i="1" s="1"/>
  <c r="G4161" i="1"/>
  <c r="H4161" i="1" s="1"/>
  <c r="S4161" i="1"/>
  <c r="T4161" i="1"/>
  <c r="R4160" i="1"/>
  <c r="J4161" i="1"/>
  <c r="K4161" i="1" s="1"/>
  <c r="L4161" i="1" s="1"/>
  <c r="M4161" i="1" s="1"/>
  <c r="I4173" i="1"/>
  <c r="A4162" i="1"/>
  <c r="C4092" i="1"/>
  <c r="P4091" i="1"/>
  <c r="H4160" i="1"/>
  <c r="N4160" i="1" s="1"/>
  <c r="D4162" i="1" l="1"/>
  <c r="E4162" i="1" s="1"/>
  <c r="F4163" i="1" s="1"/>
  <c r="O4162" i="1"/>
  <c r="Q4162" i="1" s="1"/>
  <c r="B4091" i="1"/>
  <c r="N4161" i="1"/>
  <c r="C4093" i="1"/>
  <c r="P4092" i="1"/>
  <c r="A4163" i="1"/>
  <c r="I4174" i="1"/>
  <c r="J4162" i="1"/>
  <c r="K4162" i="1" s="1"/>
  <c r="L4162" i="1" s="1"/>
  <c r="M4162" i="1" s="1"/>
  <c r="R4161" i="1"/>
  <c r="S4162" i="1"/>
  <c r="T4162" i="1"/>
  <c r="G4162" i="1"/>
  <c r="D4163" i="1" l="1"/>
  <c r="E4163" i="1" s="1"/>
  <c r="F4164" i="1" s="1"/>
  <c r="O4163" i="1"/>
  <c r="Q4163" i="1" s="1"/>
  <c r="B4092" i="1"/>
  <c r="G4163" i="1"/>
  <c r="H4163" i="1" s="1"/>
  <c r="A4164" i="1"/>
  <c r="C4094" i="1"/>
  <c r="P4093" i="1"/>
  <c r="H4162" i="1"/>
  <c r="N4162" i="1" s="1"/>
  <c r="I4175" i="1"/>
  <c r="T4163" i="1"/>
  <c r="S4163" i="1"/>
  <c r="R4162" i="1"/>
  <c r="J4163" i="1"/>
  <c r="K4163" i="1" s="1"/>
  <c r="L4163" i="1" s="1"/>
  <c r="M4163" i="1" s="1"/>
  <c r="D4164" i="1" l="1"/>
  <c r="E4164" i="1" s="1"/>
  <c r="F4165" i="1" s="1"/>
  <c r="O4164" i="1"/>
  <c r="Q4164" i="1" s="1"/>
  <c r="B4093" i="1"/>
  <c r="I4176" i="1"/>
  <c r="C4095" i="1"/>
  <c r="P4094" i="1"/>
  <c r="A4165" i="1"/>
  <c r="N4163" i="1"/>
  <c r="R4163" i="1"/>
  <c r="J4164" i="1"/>
  <c r="K4164" i="1" s="1"/>
  <c r="L4164" i="1" s="1"/>
  <c r="M4164" i="1" s="1"/>
  <c r="T4164" i="1"/>
  <c r="S4164" i="1"/>
  <c r="G4164" i="1"/>
  <c r="H4164" i="1" s="1"/>
  <c r="D4165" i="1" l="1"/>
  <c r="E4165" i="1" s="1"/>
  <c r="F4166" i="1" s="1"/>
  <c r="O4165" i="1"/>
  <c r="Q4165" i="1" s="1"/>
  <c r="B4094" i="1"/>
  <c r="S4165" i="1"/>
  <c r="T4165" i="1"/>
  <c r="J4165" i="1"/>
  <c r="K4165" i="1" s="1"/>
  <c r="L4165" i="1" s="1"/>
  <c r="M4165" i="1" s="1"/>
  <c r="R4164" i="1"/>
  <c r="C4096" i="1"/>
  <c r="P4095" i="1"/>
  <c r="B4095" i="1" s="1"/>
  <c r="I4177" i="1"/>
  <c r="N4164" i="1"/>
  <c r="G4165" i="1"/>
  <c r="A4166" i="1"/>
  <c r="D4166" i="1" l="1"/>
  <c r="E4166" i="1" s="1"/>
  <c r="F4167" i="1" s="1"/>
  <c r="O4166" i="1"/>
  <c r="Q4166" i="1" s="1"/>
  <c r="G4166" i="1"/>
  <c r="H4166" i="1" s="1"/>
  <c r="A4167" i="1"/>
  <c r="C4097" i="1"/>
  <c r="P4096" i="1"/>
  <c r="B4096" i="1" s="1"/>
  <c r="R4165" i="1"/>
  <c r="T4166" i="1"/>
  <c r="J4166" i="1"/>
  <c r="K4166" i="1" s="1"/>
  <c r="L4166" i="1" s="1"/>
  <c r="M4166" i="1" s="1"/>
  <c r="S4166" i="1"/>
  <c r="I4178" i="1"/>
  <c r="H4165" i="1"/>
  <c r="N4165" i="1" s="1"/>
  <c r="D4167" i="1" l="1"/>
  <c r="E4167" i="1" s="1"/>
  <c r="F4168" i="1" s="1"/>
  <c r="O4167" i="1"/>
  <c r="Q4167" i="1" s="1"/>
  <c r="C4098" i="1"/>
  <c r="P4097" i="1"/>
  <c r="I4179" i="1"/>
  <c r="N4166" i="1"/>
  <c r="A4168" i="1"/>
  <c r="S4167" i="1"/>
  <c r="R4166" i="1"/>
  <c r="T4167" i="1"/>
  <c r="J4167" i="1"/>
  <c r="K4167" i="1" s="1"/>
  <c r="L4167" i="1" s="1"/>
  <c r="M4167" i="1" s="1"/>
  <c r="G4167" i="1"/>
  <c r="D4168" i="1" l="1"/>
  <c r="E4168" i="1" s="1"/>
  <c r="F4169" i="1" s="1"/>
  <c r="O4168" i="1"/>
  <c r="Q4168" i="1" s="1"/>
  <c r="B4097" i="1"/>
  <c r="J4168" i="1"/>
  <c r="K4168" i="1" s="1"/>
  <c r="L4168" i="1" s="1"/>
  <c r="M4168" i="1" s="1"/>
  <c r="S4168" i="1"/>
  <c r="T4168" i="1"/>
  <c r="R4167" i="1"/>
  <c r="G4168" i="1"/>
  <c r="H4168" i="1" s="1"/>
  <c r="H4167" i="1"/>
  <c r="N4167" i="1" s="1"/>
  <c r="A4169" i="1"/>
  <c r="C4099" i="1"/>
  <c r="P4098" i="1"/>
  <c r="I4180" i="1"/>
  <c r="D4169" i="1" l="1"/>
  <c r="E4169" i="1" s="1"/>
  <c r="F4170" i="1" s="1"/>
  <c r="O4169" i="1"/>
  <c r="Q4169" i="1" s="1"/>
  <c r="B4098" i="1"/>
  <c r="I4181" i="1"/>
  <c r="N4168" i="1"/>
  <c r="A4170" i="1"/>
  <c r="C4100" i="1"/>
  <c r="P4099" i="1"/>
  <c r="R4168" i="1"/>
  <c r="J4169" i="1"/>
  <c r="K4169" i="1" s="1"/>
  <c r="L4169" i="1" s="1"/>
  <c r="M4169" i="1" s="1"/>
  <c r="S4169" i="1"/>
  <c r="T4169" i="1"/>
  <c r="G4169" i="1"/>
  <c r="D4170" i="1" l="1"/>
  <c r="E4170" i="1" s="1"/>
  <c r="F4171" i="1" s="1"/>
  <c r="O4170" i="1"/>
  <c r="Q4170" i="1" s="1"/>
  <c r="B4099" i="1"/>
  <c r="G4170" i="1"/>
  <c r="H4170" i="1" s="1"/>
  <c r="C4101" i="1"/>
  <c r="P4100" i="1"/>
  <c r="J4170" i="1"/>
  <c r="K4170" i="1" s="1"/>
  <c r="L4170" i="1" s="1"/>
  <c r="M4170" i="1" s="1"/>
  <c r="S4170" i="1"/>
  <c r="R4169" i="1"/>
  <c r="T4170" i="1"/>
  <c r="I4182" i="1"/>
  <c r="A4171" i="1"/>
  <c r="H4169" i="1"/>
  <c r="N4169" i="1" s="1"/>
  <c r="D4171" i="1" l="1"/>
  <c r="E4171" i="1" s="1"/>
  <c r="F4172" i="1" s="1"/>
  <c r="O4171" i="1"/>
  <c r="Q4171" i="1" s="1"/>
  <c r="B4100" i="1"/>
  <c r="G4171" i="1"/>
  <c r="H4171" i="1" s="1"/>
  <c r="N4170" i="1"/>
  <c r="A4172" i="1"/>
  <c r="C4102" i="1"/>
  <c r="P4101" i="1"/>
  <c r="R4170" i="1"/>
  <c r="J4171" i="1"/>
  <c r="K4171" i="1" s="1"/>
  <c r="L4171" i="1" s="1"/>
  <c r="M4171" i="1" s="1"/>
  <c r="T4171" i="1"/>
  <c r="S4171" i="1"/>
  <c r="I4183" i="1"/>
  <c r="D4172" i="1" l="1"/>
  <c r="E4172" i="1" s="1"/>
  <c r="F4173" i="1" s="1"/>
  <c r="O4172" i="1"/>
  <c r="Q4172" i="1" s="1"/>
  <c r="B4101" i="1"/>
  <c r="I4184" i="1"/>
  <c r="A4173" i="1"/>
  <c r="N4171" i="1"/>
  <c r="C4103" i="1"/>
  <c r="P4102" i="1"/>
  <c r="B4102" i="1" s="1"/>
  <c r="J4172" i="1"/>
  <c r="K4172" i="1" s="1"/>
  <c r="L4172" i="1" s="1"/>
  <c r="M4172" i="1" s="1"/>
  <c r="S4172" i="1"/>
  <c r="T4172" i="1"/>
  <c r="R4171" i="1"/>
  <c r="G4172" i="1"/>
  <c r="D4173" i="1" l="1"/>
  <c r="E4173" i="1" s="1"/>
  <c r="F4174" i="1" s="1"/>
  <c r="O4173" i="1"/>
  <c r="Q4173" i="1" s="1"/>
  <c r="G4173" i="1"/>
  <c r="H4173" i="1" s="1"/>
  <c r="R4172" i="1"/>
  <c r="S4173" i="1"/>
  <c r="T4173" i="1"/>
  <c r="J4173" i="1"/>
  <c r="K4173" i="1" s="1"/>
  <c r="L4173" i="1" s="1"/>
  <c r="M4173" i="1" s="1"/>
  <c r="A4174" i="1"/>
  <c r="C4104" i="1"/>
  <c r="P4103" i="1"/>
  <c r="B4103" i="1" s="1"/>
  <c r="H4172" i="1"/>
  <c r="N4172" i="1" s="1"/>
  <c r="I4185" i="1"/>
  <c r="D4174" i="1" l="1"/>
  <c r="E4174" i="1" s="1"/>
  <c r="F4175" i="1" s="1"/>
  <c r="O4174" i="1"/>
  <c r="Q4174" i="1" s="1"/>
  <c r="N4173" i="1"/>
  <c r="J4174" i="1"/>
  <c r="K4174" i="1" s="1"/>
  <c r="L4174" i="1" s="1"/>
  <c r="M4174" i="1" s="1"/>
  <c r="S4174" i="1"/>
  <c r="R4173" i="1"/>
  <c r="T4174" i="1"/>
  <c r="G4174" i="1"/>
  <c r="H4174" i="1" s="1"/>
  <c r="I4186" i="1"/>
  <c r="C4105" i="1"/>
  <c r="P4104" i="1"/>
  <c r="A4175" i="1"/>
  <c r="D4175" i="1" l="1"/>
  <c r="E4175" i="1" s="1"/>
  <c r="F4176" i="1" s="1"/>
  <c r="O4175" i="1"/>
  <c r="Q4175" i="1" s="1"/>
  <c r="B4104" i="1"/>
  <c r="J4175" i="1"/>
  <c r="K4175" i="1" s="1"/>
  <c r="L4175" i="1" s="1"/>
  <c r="M4175" i="1" s="1"/>
  <c r="T4175" i="1"/>
  <c r="S4175" i="1"/>
  <c r="G4175" i="1"/>
  <c r="H4175" i="1" s="1"/>
  <c r="A4176" i="1"/>
  <c r="C4106" i="1"/>
  <c r="P4105" i="1"/>
  <c r="N4174" i="1"/>
  <c r="I4187" i="1"/>
  <c r="D4176" i="1" l="1"/>
  <c r="E4176" i="1" s="1"/>
  <c r="F4177" i="1" s="1"/>
  <c r="O4176" i="1"/>
  <c r="Q4176" i="1" s="1"/>
  <c r="B4105" i="1"/>
  <c r="N4175" i="1"/>
  <c r="A4177" i="1"/>
  <c r="I4188" i="1"/>
  <c r="C4107" i="1"/>
  <c r="P4106" i="1"/>
  <c r="R4175" i="1"/>
  <c r="J4176" i="1"/>
  <c r="K4176" i="1" s="1"/>
  <c r="L4176" i="1" s="1"/>
  <c r="M4176" i="1" s="1"/>
  <c r="S4176" i="1"/>
  <c r="T4176" i="1"/>
  <c r="G4176" i="1"/>
  <c r="H4176" i="1" s="1"/>
  <c r="D4177" i="1" l="1"/>
  <c r="E4177" i="1" s="1"/>
  <c r="F4178" i="1" s="1"/>
  <c r="O4177" i="1"/>
  <c r="Q4177" i="1" s="1"/>
  <c r="B4106" i="1"/>
  <c r="N4176" i="1"/>
  <c r="S4177" i="1"/>
  <c r="T4177" i="1"/>
  <c r="J4177" i="1"/>
  <c r="K4177" i="1" s="1"/>
  <c r="L4177" i="1" s="1"/>
  <c r="M4177" i="1" s="1"/>
  <c r="R4176" i="1"/>
  <c r="C4108" i="1"/>
  <c r="P4107" i="1"/>
  <c r="B4107" i="1" s="1"/>
  <c r="A4178" i="1"/>
  <c r="G4177" i="1"/>
  <c r="I4189" i="1"/>
  <c r="D4178" i="1" l="1"/>
  <c r="E4178" i="1" s="1"/>
  <c r="F4179" i="1" s="1"/>
  <c r="O4178" i="1"/>
  <c r="Q4178" i="1" s="1"/>
  <c r="G4178" i="1"/>
  <c r="H4178" i="1" s="1"/>
  <c r="I4190" i="1"/>
  <c r="A4179" i="1"/>
  <c r="C4109" i="1"/>
  <c r="P4108" i="1"/>
  <c r="R4177" i="1"/>
  <c r="J4178" i="1"/>
  <c r="K4178" i="1" s="1"/>
  <c r="L4178" i="1" s="1"/>
  <c r="M4178" i="1" s="1"/>
  <c r="S4178" i="1"/>
  <c r="T4178" i="1"/>
  <c r="H4177" i="1"/>
  <c r="N4177" i="1" s="1"/>
  <c r="D4179" i="1" l="1"/>
  <c r="E4179" i="1" s="1"/>
  <c r="F4180" i="1" s="1"/>
  <c r="O4179" i="1"/>
  <c r="Q4179" i="1" s="1"/>
  <c r="B4108" i="1"/>
  <c r="N4178" i="1"/>
  <c r="T4179" i="1"/>
  <c r="S4179" i="1"/>
  <c r="J4179" i="1"/>
  <c r="K4179" i="1" s="1"/>
  <c r="L4179" i="1" s="1"/>
  <c r="M4179" i="1" s="1"/>
  <c r="R4178" i="1"/>
  <c r="C4110" i="1"/>
  <c r="P4109" i="1"/>
  <c r="B4109" i="1" s="1"/>
  <c r="A4180" i="1"/>
  <c r="G4179" i="1"/>
  <c r="I4191" i="1"/>
  <c r="D4180" i="1" l="1"/>
  <c r="E4180" i="1" s="1"/>
  <c r="F4181" i="1" s="1"/>
  <c r="O4180" i="1"/>
  <c r="Q4180" i="1" s="1"/>
  <c r="G4180" i="1"/>
  <c r="H4180" i="1" s="1"/>
  <c r="H4179" i="1"/>
  <c r="N4179" i="1" s="1"/>
  <c r="R4179" i="1"/>
  <c r="T4180" i="1"/>
  <c r="J4180" i="1"/>
  <c r="K4180" i="1" s="1"/>
  <c r="L4180" i="1" s="1"/>
  <c r="M4180" i="1" s="1"/>
  <c r="S4180" i="1"/>
  <c r="C4111" i="1"/>
  <c r="P4110" i="1"/>
  <c r="B4110" i="1" s="1"/>
  <c r="I4192" i="1"/>
  <c r="A4181" i="1"/>
  <c r="D4181" i="1" l="1"/>
  <c r="E4181" i="1" s="1"/>
  <c r="F4182" i="1" s="1"/>
  <c r="O4181" i="1"/>
  <c r="Q4181" i="1" s="1"/>
  <c r="R4111" i="1"/>
  <c r="C4112" i="1" s="1"/>
  <c r="G4181" i="1"/>
  <c r="H4181" i="1" s="1"/>
  <c r="N4180" i="1"/>
  <c r="A4182" i="1"/>
  <c r="I4193" i="1"/>
  <c r="P4111" i="1"/>
  <c r="B4111" i="1" s="1"/>
  <c r="S4181" i="1"/>
  <c r="J4181" i="1"/>
  <c r="K4181" i="1" s="1"/>
  <c r="L4181" i="1" s="1"/>
  <c r="M4181" i="1" s="1"/>
  <c r="T4181" i="1"/>
  <c r="R4180" i="1"/>
  <c r="D4182" i="1" l="1"/>
  <c r="E4182" i="1" s="1"/>
  <c r="F4183" i="1" s="1"/>
  <c r="O4182" i="1"/>
  <c r="Q4182" i="1" s="1"/>
  <c r="A4183" i="1"/>
  <c r="N4181" i="1"/>
  <c r="C4113" i="1"/>
  <c r="P4112" i="1"/>
  <c r="I4194" i="1"/>
  <c r="R4181" i="1"/>
  <c r="T4182" i="1"/>
  <c r="S4182" i="1"/>
  <c r="J4182" i="1"/>
  <c r="K4182" i="1" s="1"/>
  <c r="L4182" i="1" s="1"/>
  <c r="M4182" i="1" s="1"/>
  <c r="G4182" i="1"/>
  <c r="D4183" i="1" l="1"/>
  <c r="E4183" i="1" s="1"/>
  <c r="F4184" i="1" s="1"/>
  <c r="O4183" i="1"/>
  <c r="Q4183" i="1" s="1"/>
  <c r="B4112" i="1"/>
  <c r="G4183" i="1"/>
  <c r="H4183" i="1" s="1"/>
  <c r="T4183" i="1"/>
  <c r="S4183" i="1"/>
  <c r="J4183" i="1"/>
  <c r="K4183" i="1" s="1"/>
  <c r="L4183" i="1" s="1"/>
  <c r="M4183" i="1" s="1"/>
  <c r="R4182" i="1"/>
  <c r="C4114" i="1"/>
  <c r="P4113" i="1"/>
  <c r="I4195" i="1"/>
  <c r="A4184" i="1"/>
  <c r="H4182" i="1"/>
  <c r="N4182" i="1" s="1"/>
  <c r="D4184" i="1" l="1"/>
  <c r="E4184" i="1" s="1"/>
  <c r="F4185" i="1" s="1"/>
  <c r="O4184" i="1"/>
  <c r="Q4184" i="1" s="1"/>
  <c r="B4113" i="1"/>
  <c r="N4183" i="1"/>
  <c r="R4183" i="1"/>
  <c r="T4184" i="1"/>
  <c r="J4184" i="1"/>
  <c r="K4184" i="1" s="1"/>
  <c r="L4184" i="1" s="1"/>
  <c r="M4184" i="1" s="1"/>
  <c r="S4184" i="1"/>
  <c r="I4196" i="1"/>
  <c r="A4185" i="1"/>
  <c r="G4184" i="1"/>
  <c r="C4115" i="1"/>
  <c r="P4114" i="1"/>
  <c r="D4185" i="1" l="1"/>
  <c r="E4185" i="1" s="1"/>
  <c r="F4186" i="1" s="1"/>
  <c r="O4185" i="1"/>
  <c r="Q4185" i="1" s="1"/>
  <c r="B4114" i="1"/>
  <c r="G4185" i="1"/>
  <c r="H4185" i="1" s="1"/>
  <c r="C4116" i="1"/>
  <c r="P4115" i="1"/>
  <c r="A4186" i="1"/>
  <c r="H4184" i="1"/>
  <c r="N4184" i="1" s="1"/>
  <c r="I4197" i="1"/>
  <c r="S4185" i="1"/>
  <c r="T4185" i="1"/>
  <c r="J4185" i="1"/>
  <c r="K4185" i="1" s="1"/>
  <c r="L4185" i="1" s="1"/>
  <c r="M4185" i="1" s="1"/>
  <c r="R4184" i="1"/>
  <c r="D4186" i="1" l="1"/>
  <c r="E4186" i="1" s="1"/>
  <c r="F4187" i="1" s="1"/>
  <c r="O4186" i="1"/>
  <c r="Q4186" i="1" s="1"/>
  <c r="B4115" i="1"/>
  <c r="N4185" i="1"/>
  <c r="R4185" i="1"/>
  <c r="S4186" i="1"/>
  <c r="J4186" i="1"/>
  <c r="K4186" i="1" s="1"/>
  <c r="L4186" i="1" s="1"/>
  <c r="M4186" i="1" s="1"/>
  <c r="T4186" i="1"/>
  <c r="G4186" i="1"/>
  <c r="H4186" i="1" s="1"/>
  <c r="I4198" i="1"/>
  <c r="A4187" i="1"/>
  <c r="C4117" i="1"/>
  <c r="P4116" i="1"/>
  <c r="B4116" i="1" s="1"/>
  <c r="D4187" i="1" l="1"/>
  <c r="E4187" i="1" s="1"/>
  <c r="F4188" i="1" s="1"/>
  <c r="O4187" i="1"/>
  <c r="Q4187" i="1" s="1"/>
  <c r="C4118" i="1"/>
  <c r="P4117" i="1"/>
  <c r="B4117" i="1" s="1"/>
  <c r="T4187" i="1"/>
  <c r="J4187" i="1"/>
  <c r="K4187" i="1" s="1"/>
  <c r="L4187" i="1" s="1"/>
  <c r="M4187" i="1" s="1"/>
  <c r="R4186" i="1"/>
  <c r="S4187" i="1"/>
  <c r="I4199" i="1"/>
  <c r="A4188" i="1"/>
  <c r="N4186" i="1"/>
  <c r="G4187" i="1"/>
  <c r="H4187" i="1" s="1"/>
  <c r="D4188" i="1" l="1"/>
  <c r="E4188" i="1" s="1"/>
  <c r="F4189" i="1" s="1"/>
  <c r="O4188" i="1"/>
  <c r="Q4188" i="1" s="1"/>
  <c r="N4187" i="1"/>
  <c r="G4188" i="1"/>
  <c r="H4188" i="1" s="1"/>
  <c r="A4189" i="1"/>
  <c r="I4200" i="1"/>
  <c r="R4187" i="1"/>
  <c r="S4188" i="1"/>
  <c r="J4188" i="1"/>
  <c r="K4188" i="1" s="1"/>
  <c r="L4188" i="1" s="1"/>
  <c r="M4188" i="1" s="1"/>
  <c r="T4188" i="1"/>
  <c r="C4119" i="1"/>
  <c r="P4118" i="1"/>
  <c r="D4189" i="1" l="1"/>
  <c r="E4189" i="1" s="1"/>
  <c r="F4190" i="1" s="1"/>
  <c r="O4189" i="1"/>
  <c r="Q4189" i="1" s="1"/>
  <c r="B4118" i="1"/>
  <c r="G4189" i="1"/>
  <c r="C4120" i="1"/>
  <c r="P4119" i="1"/>
  <c r="A4190" i="1"/>
  <c r="S4189" i="1"/>
  <c r="J4189" i="1"/>
  <c r="K4189" i="1" s="1"/>
  <c r="L4189" i="1" s="1"/>
  <c r="M4189" i="1" s="1"/>
  <c r="T4189" i="1"/>
  <c r="R4188" i="1"/>
  <c r="N4188" i="1"/>
  <c r="I4201" i="1"/>
  <c r="D4190" i="1" l="1"/>
  <c r="E4190" i="1" s="1"/>
  <c r="F4191" i="1" s="1"/>
  <c r="O4190" i="1"/>
  <c r="Q4190" i="1" s="1"/>
  <c r="B4119" i="1"/>
  <c r="I4202" i="1"/>
  <c r="A4191" i="1"/>
  <c r="C4121" i="1"/>
  <c r="P4120" i="1"/>
  <c r="G4190" i="1"/>
  <c r="T4190" i="1"/>
  <c r="R4189" i="1"/>
  <c r="S4190" i="1"/>
  <c r="J4190" i="1"/>
  <c r="K4190" i="1" s="1"/>
  <c r="L4190" i="1" s="1"/>
  <c r="M4190" i="1" s="1"/>
  <c r="H4189" i="1"/>
  <c r="N4189" i="1" s="1"/>
  <c r="D4191" i="1" l="1"/>
  <c r="E4191" i="1" s="1"/>
  <c r="F4192" i="1" s="1"/>
  <c r="O4191" i="1"/>
  <c r="Q4191" i="1" s="1"/>
  <c r="B4120" i="1"/>
  <c r="G4191" i="1"/>
  <c r="H4191" i="1" s="1"/>
  <c r="H4190" i="1"/>
  <c r="N4190" i="1" s="1"/>
  <c r="T4191" i="1"/>
  <c r="S4191" i="1"/>
  <c r="J4191" i="1"/>
  <c r="K4191" i="1" s="1"/>
  <c r="L4191" i="1" s="1"/>
  <c r="M4191" i="1" s="1"/>
  <c r="R4190" i="1"/>
  <c r="C4122" i="1"/>
  <c r="P4121" i="1"/>
  <c r="A4192" i="1"/>
  <c r="I4203" i="1"/>
  <c r="D4192" i="1" l="1"/>
  <c r="E4192" i="1" s="1"/>
  <c r="F4193" i="1" s="1"/>
  <c r="O4192" i="1"/>
  <c r="Q4192" i="1" s="1"/>
  <c r="B4121" i="1"/>
  <c r="N4191" i="1"/>
  <c r="I4204" i="1"/>
  <c r="R4191" i="1"/>
  <c r="S4192" i="1"/>
  <c r="J4192" i="1"/>
  <c r="K4192" i="1" s="1"/>
  <c r="L4192" i="1" s="1"/>
  <c r="M4192" i="1" s="1"/>
  <c r="T4192" i="1"/>
  <c r="G4192" i="1"/>
  <c r="H4192" i="1" s="1"/>
  <c r="A4193" i="1"/>
  <c r="C4123" i="1"/>
  <c r="P4122" i="1"/>
  <c r="D4193" i="1" l="1"/>
  <c r="E4193" i="1" s="1"/>
  <c r="F4194" i="1" s="1"/>
  <c r="O4193" i="1"/>
  <c r="Q4193" i="1" s="1"/>
  <c r="B4122" i="1"/>
  <c r="N4192" i="1"/>
  <c r="I4205" i="1"/>
  <c r="C4124" i="1"/>
  <c r="P4123" i="1"/>
  <c r="B4123" i="1" s="1"/>
  <c r="T4193" i="1"/>
  <c r="R4192" i="1"/>
  <c r="S4193" i="1"/>
  <c r="J4193" i="1"/>
  <c r="K4193" i="1" s="1"/>
  <c r="L4193" i="1" s="1"/>
  <c r="M4193" i="1" s="1"/>
  <c r="A4194" i="1"/>
  <c r="G4193" i="1"/>
  <c r="D4194" i="1" l="1"/>
  <c r="E4194" i="1" s="1"/>
  <c r="F4195" i="1" s="1"/>
  <c r="O4194" i="1"/>
  <c r="Q4194" i="1" s="1"/>
  <c r="G4194" i="1"/>
  <c r="H4194" i="1" s="1"/>
  <c r="C4125" i="1"/>
  <c r="P4124" i="1"/>
  <c r="B4124" i="1" s="1"/>
  <c r="H4193" i="1"/>
  <c r="N4193" i="1" s="1"/>
  <c r="A4195" i="1"/>
  <c r="S4194" i="1"/>
  <c r="R4193" i="1"/>
  <c r="J4194" i="1"/>
  <c r="K4194" i="1" s="1"/>
  <c r="L4194" i="1" s="1"/>
  <c r="M4194" i="1" s="1"/>
  <c r="T4194" i="1"/>
  <c r="I4206" i="1"/>
  <c r="D4195" i="1" l="1"/>
  <c r="E4195" i="1" s="1"/>
  <c r="F4196" i="1" s="1"/>
  <c r="O4195" i="1"/>
  <c r="Q4195" i="1" s="1"/>
  <c r="N4194" i="1"/>
  <c r="R4194" i="1"/>
  <c r="T4195" i="1"/>
  <c r="J4195" i="1"/>
  <c r="K4195" i="1" s="1"/>
  <c r="L4195" i="1" s="1"/>
  <c r="M4195" i="1" s="1"/>
  <c r="S4195" i="1"/>
  <c r="G4195" i="1"/>
  <c r="H4195" i="1" s="1"/>
  <c r="I4207" i="1"/>
  <c r="A4196" i="1"/>
  <c r="C4126" i="1"/>
  <c r="P4125" i="1"/>
  <c r="D4196" i="1" l="1"/>
  <c r="E4196" i="1" s="1"/>
  <c r="F4197" i="1" s="1"/>
  <c r="O4196" i="1"/>
  <c r="Q4196" i="1" s="1"/>
  <c r="B4125" i="1"/>
  <c r="J4196" i="1"/>
  <c r="K4196" i="1" s="1"/>
  <c r="L4196" i="1" s="1"/>
  <c r="M4196" i="1" s="1"/>
  <c r="S4196" i="1"/>
  <c r="T4196" i="1"/>
  <c r="R4195" i="1"/>
  <c r="I4208" i="1"/>
  <c r="A4197" i="1"/>
  <c r="C4127" i="1"/>
  <c r="P4126" i="1"/>
  <c r="N4195" i="1"/>
  <c r="G4196" i="1"/>
  <c r="D4197" i="1" l="1"/>
  <c r="E4197" i="1" s="1"/>
  <c r="F4198" i="1" s="1"/>
  <c r="O4197" i="1"/>
  <c r="Q4197" i="1" s="1"/>
  <c r="B4126" i="1"/>
  <c r="G4197" i="1"/>
  <c r="H4197" i="1" s="1"/>
  <c r="I4209" i="1"/>
  <c r="A4198" i="1"/>
  <c r="C4128" i="1"/>
  <c r="P4127" i="1"/>
  <c r="R4196" i="1"/>
  <c r="J4197" i="1"/>
  <c r="K4197" i="1" s="1"/>
  <c r="L4197" i="1" s="1"/>
  <c r="M4197" i="1" s="1"/>
  <c r="T4197" i="1"/>
  <c r="S4197" i="1"/>
  <c r="H4196" i="1"/>
  <c r="N4196" i="1" s="1"/>
  <c r="D4198" i="1" l="1"/>
  <c r="E4198" i="1" s="1"/>
  <c r="F4199" i="1" s="1"/>
  <c r="O4198" i="1"/>
  <c r="Q4198" i="1" s="1"/>
  <c r="B4127" i="1"/>
  <c r="N4197" i="1"/>
  <c r="T4198" i="1"/>
  <c r="S4198" i="1"/>
  <c r="J4198" i="1"/>
  <c r="K4198" i="1" s="1"/>
  <c r="L4198" i="1" s="1"/>
  <c r="M4198" i="1" s="1"/>
  <c r="R4197" i="1"/>
  <c r="C4129" i="1"/>
  <c r="P4128" i="1"/>
  <c r="B4128" i="1" s="1"/>
  <c r="I4210" i="1"/>
  <c r="A4199" i="1"/>
  <c r="G4198" i="1"/>
  <c r="D4199" i="1" l="1"/>
  <c r="E4199" i="1" s="1"/>
  <c r="F4200" i="1" s="1"/>
  <c r="O4199" i="1"/>
  <c r="Q4199" i="1" s="1"/>
  <c r="G4199" i="1"/>
  <c r="H4199" i="1" s="1"/>
  <c r="H4198" i="1"/>
  <c r="N4198" i="1" s="1"/>
  <c r="A4200" i="1"/>
  <c r="R4198" i="1"/>
  <c r="J4199" i="1"/>
  <c r="K4199" i="1" s="1"/>
  <c r="L4199" i="1" s="1"/>
  <c r="M4199" i="1" s="1"/>
  <c r="S4199" i="1"/>
  <c r="T4199" i="1"/>
  <c r="C4130" i="1"/>
  <c r="P4129" i="1"/>
  <c r="I4211" i="1"/>
  <c r="D4200" i="1" l="1"/>
  <c r="E4200" i="1" s="1"/>
  <c r="F4201" i="1" s="1"/>
  <c r="O4200" i="1"/>
  <c r="Q4200" i="1" s="1"/>
  <c r="B4129" i="1"/>
  <c r="I4212" i="1"/>
  <c r="C4131" i="1"/>
  <c r="P4130" i="1"/>
  <c r="B4130" i="1" s="1"/>
  <c r="A4201" i="1"/>
  <c r="N4199" i="1"/>
  <c r="J4200" i="1"/>
  <c r="K4200" i="1" s="1"/>
  <c r="L4200" i="1" s="1"/>
  <c r="M4200" i="1" s="1"/>
  <c r="S4200" i="1"/>
  <c r="R4199" i="1"/>
  <c r="T4200" i="1"/>
  <c r="G4200" i="1"/>
  <c r="H4200" i="1" s="1"/>
  <c r="D4201" i="1" l="1"/>
  <c r="E4201" i="1" s="1"/>
  <c r="F4202" i="1" s="1"/>
  <c r="O4201" i="1"/>
  <c r="Q4201" i="1" s="1"/>
  <c r="C4132" i="1"/>
  <c r="P4131" i="1"/>
  <c r="B4131" i="1" s="1"/>
  <c r="R4200" i="1"/>
  <c r="T4201" i="1"/>
  <c r="S4201" i="1"/>
  <c r="J4201" i="1"/>
  <c r="K4201" i="1" s="1"/>
  <c r="L4201" i="1" s="1"/>
  <c r="M4201" i="1" s="1"/>
  <c r="N4200" i="1"/>
  <c r="G4201" i="1"/>
  <c r="A4202" i="1"/>
  <c r="I4213" i="1"/>
  <c r="D4202" i="1" l="1"/>
  <c r="E4202" i="1" s="1"/>
  <c r="F4203" i="1" s="1"/>
  <c r="O4202" i="1"/>
  <c r="Q4202" i="1" s="1"/>
  <c r="G4202" i="1"/>
  <c r="C4133" i="1"/>
  <c r="P4132" i="1"/>
  <c r="A4203" i="1"/>
  <c r="I4214" i="1"/>
  <c r="J4202" i="1"/>
  <c r="K4202" i="1" s="1"/>
  <c r="L4202" i="1" s="1"/>
  <c r="M4202" i="1" s="1"/>
  <c r="T4202" i="1"/>
  <c r="S4202" i="1"/>
  <c r="R4201" i="1"/>
  <c r="H4201" i="1"/>
  <c r="N4201" i="1" s="1"/>
  <c r="D4203" i="1" l="1"/>
  <c r="E4203" i="1" s="1"/>
  <c r="F4204" i="1" s="1"/>
  <c r="O4203" i="1"/>
  <c r="Q4203" i="1" s="1"/>
  <c r="B4132" i="1"/>
  <c r="C4134" i="1"/>
  <c r="P4133" i="1"/>
  <c r="R4202" i="1"/>
  <c r="J4203" i="1"/>
  <c r="K4203" i="1" s="1"/>
  <c r="L4203" i="1" s="1"/>
  <c r="M4203" i="1" s="1"/>
  <c r="S4203" i="1"/>
  <c r="T4203" i="1"/>
  <c r="I4215" i="1"/>
  <c r="G4203" i="1"/>
  <c r="H4203" i="1" s="1"/>
  <c r="A4204" i="1"/>
  <c r="H4202" i="1"/>
  <c r="N4202" i="1" s="1"/>
  <c r="D4204" i="1" l="1"/>
  <c r="E4204" i="1" s="1"/>
  <c r="F4205" i="1" s="1"/>
  <c r="H4205" i="1" s="1"/>
  <c r="O4204" i="1"/>
  <c r="Q4204" i="1" s="1"/>
  <c r="B4133" i="1"/>
  <c r="A4205" i="1"/>
  <c r="I4216" i="1"/>
  <c r="T4204" i="1"/>
  <c r="J4204" i="1"/>
  <c r="K4204" i="1" s="1"/>
  <c r="L4204" i="1" s="1"/>
  <c r="M4204" i="1" s="1"/>
  <c r="S4204" i="1"/>
  <c r="G4204" i="1"/>
  <c r="G4205" i="1" s="1"/>
  <c r="N4203" i="1"/>
  <c r="C4135" i="1"/>
  <c r="P4134" i="1"/>
  <c r="D4205" i="1" l="1"/>
  <c r="E4205" i="1" s="1"/>
  <c r="F4206" i="1" s="1"/>
  <c r="O4205" i="1"/>
  <c r="Q4205" i="1" s="1"/>
  <c r="B4134" i="1"/>
  <c r="C4136" i="1"/>
  <c r="P4135" i="1"/>
  <c r="I4217" i="1"/>
  <c r="A4206" i="1"/>
  <c r="G4206" i="1"/>
  <c r="J4205" i="1"/>
  <c r="K4205" i="1" s="1"/>
  <c r="L4205" i="1" s="1"/>
  <c r="M4205" i="1" s="1"/>
  <c r="N4205" i="1" s="1"/>
  <c r="R4204" i="1"/>
  <c r="T4205" i="1"/>
  <c r="S4205" i="1"/>
  <c r="H4204" i="1"/>
  <c r="N4204" i="1" s="1"/>
  <c r="D4206" i="1" l="1"/>
  <c r="E4206" i="1" s="1"/>
  <c r="F4207" i="1" s="1"/>
  <c r="O4206" i="1"/>
  <c r="Q4206" i="1" s="1"/>
  <c r="B4135" i="1"/>
  <c r="H4206" i="1"/>
  <c r="C4137" i="1"/>
  <c r="P4136" i="1"/>
  <c r="J4206" i="1"/>
  <c r="K4206" i="1" s="1"/>
  <c r="L4206" i="1" s="1"/>
  <c r="M4206" i="1" s="1"/>
  <c r="R4205" i="1"/>
  <c r="T4206" i="1"/>
  <c r="S4206" i="1"/>
  <c r="A4207" i="1"/>
  <c r="I4218" i="1"/>
  <c r="D4207" i="1" l="1"/>
  <c r="E4207" i="1" s="1"/>
  <c r="F4208" i="1" s="1"/>
  <c r="O4207" i="1"/>
  <c r="Q4207" i="1" s="1"/>
  <c r="B4136" i="1"/>
  <c r="C4138" i="1"/>
  <c r="P4137" i="1"/>
  <c r="B4137" i="1" s="1"/>
  <c r="J4207" i="1"/>
  <c r="K4207" i="1" s="1"/>
  <c r="L4207" i="1" s="1"/>
  <c r="M4207" i="1" s="1"/>
  <c r="R4206" i="1"/>
  <c r="S4207" i="1"/>
  <c r="T4207" i="1"/>
  <c r="N4206" i="1"/>
  <c r="I4219" i="1"/>
  <c r="A4208" i="1"/>
  <c r="G4207" i="1"/>
  <c r="D4208" i="1" l="1"/>
  <c r="E4208" i="1" s="1"/>
  <c r="F4209" i="1" s="1"/>
  <c r="O4208" i="1"/>
  <c r="Q4208" i="1" s="1"/>
  <c r="G4208" i="1"/>
  <c r="H4208" i="1" s="1"/>
  <c r="C4139" i="1"/>
  <c r="P4138" i="1"/>
  <c r="B4138" i="1" s="1"/>
  <c r="R4207" i="1"/>
  <c r="T4208" i="1"/>
  <c r="S4208" i="1"/>
  <c r="J4208" i="1"/>
  <c r="K4208" i="1" s="1"/>
  <c r="L4208" i="1" s="1"/>
  <c r="M4208" i="1" s="1"/>
  <c r="A4209" i="1"/>
  <c r="I4220" i="1"/>
  <c r="H4207" i="1"/>
  <c r="N4207" i="1" s="1"/>
  <c r="D4209" i="1" l="1"/>
  <c r="E4209" i="1" s="1"/>
  <c r="F4210" i="1" s="1"/>
  <c r="O4209" i="1"/>
  <c r="Q4209" i="1" s="1"/>
  <c r="N4208" i="1"/>
  <c r="S4209" i="1"/>
  <c r="T4209" i="1"/>
  <c r="J4209" i="1"/>
  <c r="K4209" i="1" s="1"/>
  <c r="L4209" i="1" s="1"/>
  <c r="M4209" i="1" s="1"/>
  <c r="R4208" i="1"/>
  <c r="I4221" i="1"/>
  <c r="A4210" i="1"/>
  <c r="C4140" i="1"/>
  <c r="P4139" i="1"/>
  <c r="G4209" i="1"/>
  <c r="H4209" i="1" s="1"/>
  <c r="D4210" i="1" l="1"/>
  <c r="E4210" i="1" s="1"/>
  <c r="F4211" i="1" s="1"/>
  <c r="O4210" i="1"/>
  <c r="Q4210" i="1" s="1"/>
  <c r="B4139" i="1"/>
  <c r="R4209" i="1"/>
  <c r="J4210" i="1"/>
  <c r="K4210" i="1" s="1"/>
  <c r="L4210" i="1" s="1"/>
  <c r="M4210" i="1" s="1"/>
  <c r="T4210" i="1"/>
  <c r="S4210" i="1"/>
  <c r="N4209" i="1"/>
  <c r="I4222" i="1"/>
  <c r="G4210" i="1"/>
  <c r="H4210" i="1" s="1"/>
  <c r="C4141" i="1"/>
  <c r="P4140" i="1"/>
  <c r="A4211" i="1"/>
  <c r="D4211" i="1" l="1"/>
  <c r="E4211" i="1" s="1"/>
  <c r="F4212" i="1" s="1"/>
  <c r="O4211" i="1"/>
  <c r="Q4211" i="1" s="1"/>
  <c r="B4140" i="1"/>
  <c r="N4210" i="1"/>
  <c r="I4223" i="1"/>
  <c r="C4142" i="1"/>
  <c r="P4141" i="1"/>
  <c r="A4212" i="1"/>
  <c r="T4211" i="1"/>
  <c r="S4211" i="1"/>
  <c r="J4211" i="1"/>
  <c r="K4211" i="1" s="1"/>
  <c r="L4211" i="1" s="1"/>
  <c r="M4211" i="1" s="1"/>
  <c r="R4210" i="1"/>
  <c r="G4211" i="1"/>
  <c r="D4212" i="1" l="1"/>
  <c r="E4212" i="1" s="1"/>
  <c r="F4213" i="1" s="1"/>
  <c r="O4212" i="1"/>
  <c r="Q4212" i="1" s="1"/>
  <c r="R4142" i="1"/>
  <c r="B4141" i="1"/>
  <c r="G4212" i="1"/>
  <c r="H4212" i="1" s="1"/>
  <c r="H4211" i="1"/>
  <c r="N4211" i="1" s="1"/>
  <c r="A4213" i="1"/>
  <c r="I4224" i="1"/>
  <c r="R4211" i="1"/>
  <c r="J4212" i="1"/>
  <c r="K4212" i="1" s="1"/>
  <c r="L4212" i="1" s="1"/>
  <c r="M4212" i="1" s="1"/>
  <c r="S4212" i="1"/>
  <c r="T4212" i="1"/>
  <c r="P4142" i="1"/>
  <c r="D4213" i="1" l="1"/>
  <c r="E4213" i="1" s="1"/>
  <c r="F4214" i="1" s="1"/>
  <c r="O4213" i="1"/>
  <c r="Q4213" i="1" s="1"/>
  <c r="C4143" i="1"/>
  <c r="C4144" i="1" s="1"/>
  <c r="B4142" i="1"/>
  <c r="N4212" i="1"/>
  <c r="I4225" i="1"/>
  <c r="S4213" i="1"/>
  <c r="T4213" i="1"/>
  <c r="J4213" i="1"/>
  <c r="K4213" i="1" s="1"/>
  <c r="L4213" i="1" s="1"/>
  <c r="M4213" i="1" s="1"/>
  <c r="R4212" i="1"/>
  <c r="A4214" i="1"/>
  <c r="G4213" i="1"/>
  <c r="D4214" i="1" l="1"/>
  <c r="E4214" i="1" s="1"/>
  <c r="F4215" i="1" s="1"/>
  <c r="O4214" i="1"/>
  <c r="Q4214" i="1" s="1"/>
  <c r="P4143" i="1"/>
  <c r="B4143" i="1" s="1"/>
  <c r="G4214" i="1"/>
  <c r="H4214" i="1" s="1"/>
  <c r="H4213" i="1"/>
  <c r="N4213" i="1" s="1"/>
  <c r="C4145" i="1"/>
  <c r="P4144" i="1"/>
  <c r="B4144" i="1" s="1"/>
  <c r="R4213" i="1"/>
  <c r="J4214" i="1"/>
  <c r="K4214" i="1" s="1"/>
  <c r="L4214" i="1" s="1"/>
  <c r="M4214" i="1" s="1"/>
  <c r="T4214" i="1"/>
  <c r="S4214" i="1"/>
  <c r="I4226" i="1"/>
  <c r="A4215" i="1"/>
  <c r="D4215" i="1" l="1"/>
  <c r="E4215" i="1" s="1"/>
  <c r="F4216" i="1" s="1"/>
  <c r="O4215" i="1"/>
  <c r="Q4215" i="1" s="1"/>
  <c r="N4214" i="1"/>
  <c r="S4215" i="1"/>
  <c r="J4215" i="1"/>
  <c r="K4215" i="1" s="1"/>
  <c r="L4215" i="1" s="1"/>
  <c r="M4215" i="1" s="1"/>
  <c r="T4215" i="1"/>
  <c r="R4214" i="1"/>
  <c r="G4215" i="1"/>
  <c r="H4215" i="1" s="1"/>
  <c r="A4216" i="1"/>
  <c r="I4227" i="1"/>
  <c r="C4146" i="1"/>
  <c r="P4145" i="1"/>
  <c r="B4145" i="1" s="1"/>
  <c r="D4216" i="1" l="1"/>
  <c r="E4216" i="1" s="1"/>
  <c r="F4217" i="1" s="1"/>
  <c r="O4216" i="1"/>
  <c r="Q4216" i="1" s="1"/>
  <c r="A4217" i="1"/>
  <c r="G4216" i="1"/>
  <c r="C4147" i="1"/>
  <c r="P4146" i="1"/>
  <c r="I4228" i="1"/>
  <c r="N4215" i="1"/>
  <c r="R4215" i="1"/>
  <c r="T4216" i="1"/>
  <c r="S4216" i="1"/>
  <c r="J4216" i="1"/>
  <c r="K4216" i="1" s="1"/>
  <c r="L4216" i="1" s="1"/>
  <c r="M4216" i="1" s="1"/>
  <c r="D4217" i="1" l="1"/>
  <c r="E4217" i="1" s="1"/>
  <c r="F4218" i="1" s="1"/>
  <c r="O4217" i="1"/>
  <c r="Q4217" i="1" s="1"/>
  <c r="B4146" i="1"/>
  <c r="J4217" i="1"/>
  <c r="K4217" i="1" s="1"/>
  <c r="L4217" i="1" s="1"/>
  <c r="M4217" i="1" s="1"/>
  <c r="S4217" i="1"/>
  <c r="R4216" i="1"/>
  <c r="T4217" i="1"/>
  <c r="C4148" i="1"/>
  <c r="P4147" i="1"/>
  <c r="I4229" i="1"/>
  <c r="G4217" i="1"/>
  <c r="A4218" i="1"/>
  <c r="H4216" i="1"/>
  <c r="N4216" i="1" s="1"/>
  <c r="D4218" i="1" l="1"/>
  <c r="E4218" i="1" s="1"/>
  <c r="F4219" i="1" s="1"/>
  <c r="O4218" i="1"/>
  <c r="Q4218" i="1" s="1"/>
  <c r="B4147" i="1"/>
  <c r="G4218" i="1"/>
  <c r="C4149" i="1"/>
  <c r="P4148" i="1"/>
  <c r="R4217" i="1"/>
  <c r="J4218" i="1"/>
  <c r="K4218" i="1" s="1"/>
  <c r="L4218" i="1" s="1"/>
  <c r="M4218" i="1" s="1"/>
  <c r="T4218" i="1"/>
  <c r="S4218" i="1"/>
  <c r="I4230" i="1"/>
  <c r="A4219" i="1"/>
  <c r="H4217" i="1"/>
  <c r="N4217" i="1" s="1"/>
  <c r="D4219" i="1" l="1"/>
  <c r="E4219" i="1" s="1"/>
  <c r="F4220" i="1" s="1"/>
  <c r="O4219" i="1"/>
  <c r="Q4219" i="1" s="1"/>
  <c r="B4148" i="1"/>
  <c r="T4219" i="1"/>
  <c r="S4219" i="1"/>
  <c r="R4218" i="1"/>
  <c r="J4219" i="1"/>
  <c r="K4219" i="1" s="1"/>
  <c r="L4219" i="1" s="1"/>
  <c r="M4219" i="1" s="1"/>
  <c r="A4220" i="1"/>
  <c r="C4150" i="1"/>
  <c r="P4149" i="1"/>
  <c r="G4219" i="1"/>
  <c r="H4219" i="1" s="1"/>
  <c r="I4231" i="1"/>
  <c r="H4218" i="1"/>
  <c r="N4218" i="1" s="1"/>
  <c r="D4220" i="1" l="1"/>
  <c r="E4220" i="1" s="1"/>
  <c r="F4221" i="1" s="1"/>
  <c r="O4220" i="1"/>
  <c r="Q4220" i="1" s="1"/>
  <c r="B4149" i="1"/>
  <c r="G4220" i="1"/>
  <c r="H4220" i="1" s="1"/>
  <c r="A4221" i="1"/>
  <c r="N4219" i="1"/>
  <c r="I4232" i="1"/>
  <c r="C4151" i="1"/>
  <c r="P4150" i="1"/>
  <c r="R4219" i="1"/>
  <c r="J4220" i="1"/>
  <c r="K4220" i="1" s="1"/>
  <c r="L4220" i="1" s="1"/>
  <c r="M4220" i="1" s="1"/>
  <c r="T4220" i="1"/>
  <c r="S4220" i="1"/>
  <c r="D4221" i="1" l="1"/>
  <c r="E4221" i="1" s="1"/>
  <c r="F4222" i="1" s="1"/>
  <c r="O4221" i="1"/>
  <c r="Q4221" i="1" s="1"/>
  <c r="B4150" i="1"/>
  <c r="G4221" i="1"/>
  <c r="H4221" i="1" s="1"/>
  <c r="N4220" i="1"/>
  <c r="I4233" i="1"/>
  <c r="J4221" i="1"/>
  <c r="K4221" i="1" s="1"/>
  <c r="L4221" i="1" s="1"/>
  <c r="M4221" i="1" s="1"/>
  <c r="S4221" i="1"/>
  <c r="T4221" i="1"/>
  <c r="R4220" i="1"/>
  <c r="C4152" i="1"/>
  <c r="P4151" i="1"/>
  <c r="B4151" i="1" s="1"/>
  <c r="A4222" i="1"/>
  <c r="D4222" i="1" l="1"/>
  <c r="E4222" i="1" s="1"/>
  <c r="F4223" i="1" s="1"/>
  <c r="O4222" i="1"/>
  <c r="Q4222" i="1" s="1"/>
  <c r="N4221" i="1"/>
  <c r="S4222" i="1"/>
  <c r="R4221" i="1"/>
  <c r="J4222" i="1"/>
  <c r="K4222" i="1" s="1"/>
  <c r="L4222" i="1" s="1"/>
  <c r="M4222" i="1" s="1"/>
  <c r="T4222" i="1"/>
  <c r="G4222" i="1"/>
  <c r="H4222" i="1" s="1"/>
  <c r="A4223" i="1"/>
  <c r="C4153" i="1"/>
  <c r="P4152" i="1"/>
  <c r="B4152" i="1" s="1"/>
  <c r="I4234" i="1"/>
  <c r="D4223" i="1" l="1"/>
  <c r="E4223" i="1" s="1"/>
  <c r="F4224" i="1" s="1"/>
  <c r="O4223" i="1"/>
  <c r="Q4223" i="1" s="1"/>
  <c r="N4222" i="1"/>
  <c r="C4154" i="1"/>
  <c r="P4153" i="1"/>
  <c r="I4235" i="1"/>
  <c r="G4223" i="1"/>
  <c r="T4223" i="1"/>
  <c r="S4223" i="1"/>
  <c r="R4222" i="1"/>
  <c r="J4223" i="1"/>
  <c r="K4223" i="1" s="1"/>
  <c r="L4223" i="1" s="1"/>
  <c r="M4223" i="1" s="1"/>
  <c r="A4224" i="1"/>
  <c r="D4224" i="1" l="1"/>
  <c r="E4224" i="1" s="1"/>
  <c r="F4225" i="1" s="1"/>
  <c r="O4224" i="1"/>
  <c r="Q4224" i="1" s="1"/>
  <c r="B4153" i="1"/>
  <c r="G4224" i="1"/>
  <c r="H4224" i="1" s="1"/>
  <c r="C4155" i="1"/>
  <c r="P4154" i="1"/>
  <c r="R4223" i="1"/>
  <c r="J4224" i="1"/>
  <c r="K4224" i="1" s="1"/>
  <c r="L4224" i="1" s="1"/>
  <c r="M4224" i="1" s="1"/>
  <c r="S4224" i="1"/>
  <c r="T4224" i="1"/>
  <c r="A4225" i="1"/>
  <c r="I4236" i="1"/>
  <c r="H4223" i="1"/>
  <c r="N4223" i="1" s="1"/>
  <c r="D4225" i="1" l="1"/>
  <c r="E4225" i="1" s="1"/>
  <c r="F4226" i="1" s="1"/>
  <c r="O4225" i="1"/>
  <c r="Q4225" i="1" s="1"/>
  <c r="B4154" i="1"/>
  <c r="J4225" i="1"/>
  <c r="K4225" i="1" s="1"/>
  <c r="L4225" i="1" s="1"/>
  <c r="M4225" i="1" s="1"/>
  <c r="T4225" i="1"/>
  <c r="R4224" i="1"/>
  <c r="S4225" i="1"/>
  <c r="C4156" i="1"/>
  <c r="P4155" i="1"/>
  <c r="I4237" i="1"/>
  <c r="N4224" i="1"/>
  <c r="A4226" i="1"/>
  <c r="G4225" i="1"/>
  <c r="D4226" i="1" l="1"/>
  <c r="E4226" i="1" s="1"/>
  <c r="F4227" i="1" s="1"/>
  <c r="O4226" i="1"/>
  <c r="Q4226" i="1" s="1"/>
  <c r="B4155" i="1"/>
  <c r="G4226" i="1"/>
  <c r="H4226" i="1" s="1"/>
  <c r="J4226" i="1"/>
  <c r="K4226" i="1" s="1"/>
  <c r="L4226" i="1" s="1"/>
  <c r="M4226" i="1" s="1"/>
  <c r="R4225" i="1"/>
  <c r="S4226" i="1"/>
  <c r="T4226" i="1"/>
  <c r="I4238" i="1"/>
  <c r="A4227" i="1"/>
  <c r="C4157" i="1"/>
  <c r="P4156" i="1"/>
  <c r="H4225" i="1"/>
  <c r="N4225" i="1" s="1"/>
  <c r="D4227" i="1" l="1"/>
  <c r="E4227" i="1" s="1"/>
  <c r="F4228" i="1" s="1"/>
  <c r="O4227" i="1"/>
  <c r="Q4227" i="1" s="1"/>
  <c r="B4156" i="1"/>
  <c r="N4226" i="1"/>
  <c r="C4158" i="1"/>
  <c r="P4157" i="1"/>
  <c r="T4227" i="1"/>
  <c r="R4226" i="1"/>
  <c r="J4227" i="1"/>
  <c r="K4227" i="1" s="1"/>
  <c r="L4227" i="1" s="1"/>
  <c r="M4227" i="1" s="1"/>
  <c r="S4227" i="1"/>
  <c r="A4228" i="1"/>
  <c r="G4227" i="1"/>
  <c r="I4239" i="1"/>
  <c r="D4228" i="1" l="1"/>
  <c r="E4228" i="1" s="1"/>
  <c r="F4229" i="1" s="1"/>
  <c r="O4228" i="1"/>
  <c r="Q4228" i="1" s="1"/>
  <c r="B4157" i="1"/>
  <c r="G4228" i="1"/>
  <c r="H4228" i="1" s="1"/>
  <c r="H4227" i="1"/>
  <c r="N4227" i="1" s="1"/>
  <c r="I4240" i="1"/>
  <c r="A4229" i="1"/>
  <c r="C4159" i="1"/>
  <c r="P4158" i="1"/>
  <c r="B4158" i="1" s="1"/>
  <c r="R4227" i="1"/>
  <c r="J4228" i="1"/>
  <c r="K4228" i="1" s="1"/>
  <c r="L4228" i="1" s="1"/>
  <c r="M4228" i="1" s="1"/>
  <c r="T4228" i="1"/>
  <c r="S4228" i="1"/>
  <c r="D4229" i="1" l="1"/>
  <c r="E4229" i="1" s="1"/>
  <c r="F4230" i="1" s="1"/>
  <c r="O4229" i="1"/>
  <c r="Q4229" i="1" s="1"/>
  <c r="N4228" i="1"/>
  <c r="J4229" i="1"/>
  <c r="K4229" i="1" s="1"/>
  <c r="L4229" i="1" s="1"/>
  <c r="M4229" i="1" s="1"/>
  <c r="T4229" i="1"/>
  <c r="R4228" i="1"/>
  <c r="S4229" i="1"/>
  <c r="I4241" i="1"/>
  <c r="G4229" i="1"/>
  <c r="H4229" i="1" s="1"/>
  <c r="A4230" i="1"/>
  <c r="C4160" i="1"/>
  <c r="P4159" i="1"/>
  <c r="B4159" i="1" s="1"/>
  <c r="D4230" i="1" l="1"/>
  <c r="E4230" i="1" s="1"/>
  <c r="F4231" i="1" s="1"/>
  <c r="O4230" i="1"/>
  <c r="Q4230" i="1" s="1"/>
  <c r="N4229" i="1"/>
  <c r="I4242" i="1"/>
  <c r="C4161" i="1"/>
  <c r="P4160" i="1"/>
  <c r="T4230" i="1"/>
  <c r="R4229" i="1"/>
  <c r="S4230" i="1"/>
  <c r="J4230" i="1"/>
  <c r="K4230" i="1" s="1"/>
  <c r="L4230" i="1" s="1"/>
  <c r="M4230" i="1" s="1"/>
  <c r="A4231" i="1"/>
  <c r="G4230" i="1"/>
  <c r="D4231" i="1" l="1"/>
  <c r="E4231" i="1" s="1"/>
  <c r="F4232" i="1" s="1"/>
  <c r="O4231" i="1"/>
  <c r="Q4231" i="1" s="1"/>
  <c r="B4160" i="1"/>
  <c r="G4231" i="1"/>
  <c r="H4231" i="1" s="1"/>
  <c r="I4243" i="1"/>
  <c r="R4230" i="1"/>
  <c r="S4231" i="1"/>
  <c r="J4231" i="1"/>
  <c r="K4231" i="1" s="1"/>
  <c r="L4231" i="1" s="1"/>
  <c r="M4231" i="1" s="1"/>
  <c r="T4231" i="1"/>
  <c r="A4232" i="1"/>
  <c r="H4230" i="1"/>
  <c r="N4230" i="1" s="1"/>
  <c r="C4162" i="1"/>
  <c r="P4161" i="1"/>
  <c r="D4232" i="1" l="1"/>
  <c r="E4232" i="1" s="1"/>
  <c r="F4233" i="1" s="1"/>
  <c r="O4232" i="1"/>
  <c r="Q4232" i="1" s="1"/>
  <c r="B4161" i="1"/>
  <c r="N4231" i="1"/>
  <c r="I4244" i="1"/>
  <c r="T4232" i="1"/>
  <c r="J4232" i="1"/>
  <c r="K4232" i="1" s="1"/>
  <c r="L4232" i="1" s="1"/>
  <c r="M4232" i="1" s="1"/>
  <c r="S4232" i="1"/>
  <c r="R4231" i="1"/>
  <c r="C4163" i="1"/>
  <c r="P4162" i="1"/>
  <c r="A4233" i="1"/>
  <c r="G4232" i="1"/>
  <c r="D4233" i="1" l="1"/>
  <c r="E4233" i="1" s="1"/>
  <c r="F4234" i="1" s="1"/>
  <c r="O4233" i="1"/>
  <c r="Q4233" i="1" s="1"/>
  <c r="B4162" i="1"/>
  <c r="J4233" i="1"/>
  <c r="K4233" i="1" s="1"/>
  <c r="L4233" i="1" s="1"/>
  <c r="M4233" i="1" s="1"/>
  <c r="R4232" i="1"/>
  <c r="T4233" i="1"/>
  <c r="S4233" i="1"/>
  <c r="A4234" i="1"/>
  <c r="I4245" i="1"/>
  <c r="G4233" i="1"/>
  <c r="H4233" i="1" s="1"/>
  <c r="C4164" i="1"/>
  <c r="P4163" i="1"/>
  <c r="H4232" i="1"/>
  <c r="N4232" i="1" s="1"/>
  <c r="D4234" i="1" l="1"/>
  <c r="E4234" i="1" s="1"/>
  <c r="F4235" i="1" s="1"/>
  <c r="O4234" i="1"/>
  <c r="Q4234" i="1" s="1"/>
  <c r="B4163" i="1"/>
  <c r="C4165" i="1"/>
  <c r="P4164" i="1"/>
  <c r="N4233" i="1"/>
  <c r="G4234" i="1"/>
  <c r="H4234" i="1" s="1"/>
  <c r="A4235" i="1"/>
  <c r="I4246" i="1"/>
  <c r="J4234" i="1"/>
  <c r="K4234" i="1" s="1"/>
  <c r="L4234" i="1" s="1"/>
  <c r="M4234" i="1" s="1"/>
  <c r="S4234" i="1"/>
  <c r="R4233" i="1"/>
  <c r="T4234" i="1"/>
  <c r="D4235" i="1" l="1"/>
  <c r="E4235" i="1" s="1"/>
  <c r="F4236" i="1" s="1"/>
  <c r="O4235" i="1"/>
  <c r="Q4235" i="1" s="1"/>
  <c r="B4164" i="1"/>
  <c r="N4234" i="1"/>
  <c r="I4247" i="1"/>
  <c r="A4236" i="1"/>
  <c r="T4235" i="1"/>
  <c r="S4235" i="1"/>
  <c r="J4235" i="1"/>
  <c r="K4235" i="1" s="1"/>
  <c r="L4235" i="1" s="1"/>
  <c r="M4235" i="1" s="1"/>
  <c r="G4235" i="1"/>
  <c r="C4166" i="1"/>
  <c r="P4165" i="1"/>
  <c r="B4165" i="1" s="1"/>
  <c r="D4236" i="1" l="1"/>
  <c r="E4236" i="1" s="1"/>
  <c r="F4237" i="1" s="1"/>
  <c r="O4236" i="1"/>
  <c r="Q4236" i="1" s="1"/>
  <c r="G4236" i="1"/>
  <c r="H4236" i="1" s="1"/>
  <c r="A4237" i="1"/>
  <c r="I4248" i="1"/>
  <c r="C4167" i="1"/>
  <c r="P4166" i="1"/>
  <c r="B4166" i="1" s="1"/>
  <c r="H4235" i="1"/>
  <c r="N4235" i="1" s="1"/>
  <c r="R4235" i="1"/>
  <c r="T4236" i="1"/>
  <c r="J4236" i="1"/>
  <c r="K4236" i="1" s="1"/>
  <c r="L4236" i="1" s="1"/>
  <c r="M4236" i="1" s="1"/>
  <c r="S4236" i="1"/>
  <c r="D4237" i="1" l="1"/>
  <c r="E4237" i="1" s="1"/>
  <c r="F4238" i="1" s="1"/>
  <c r="O4237" i="1"/>
  <c r="Q4237" i="1" s="1"/>
  <c r="G4237" i="1"/>
  <c r="H4237" i="1" s="1"/>
  <c r="N4236" i="1"/>
  <c r="I4249" i="1"/>
  <c r="A4238" i="1"/>
  <c r="S4237" i="1"/>
  <c r="T4237" i="1"/>
  <c r="J4237" i="1"/>
  <c r="K4237" i="1" s="1"/>
  <c r="L4237" i="1" s="1"/>
  <c r="M4237" i="1" s="1"/>
  <c r="R4236" i="1"/>
  <c r="C4168" i="1"/>
  <c r="P4167" i="1"/>
  <c r="D4238" i="1" l="1"/>
  <c r="E4238" i="1" s="1"/>
  <c r="F4239" i="1" s="1"/>
  <c r="O4238" i="1"/>
  <c r="Q4238" i="1" s="1"/>
  <c r="B4167" i="1"/>
  <c r="G4238" i="1"/>
  <c r="H4238" i="1" s="1"/>
  <c r="N4237" i="1"/>
  <c r="I4250" i="1"/>
  <c r="C4169" i="1"/>
  <c r="P4168" i="1"/>
  <c r="A4239" i="1"/>
  <c r="R4237" i="1"/>
  <c r="J4238" i="1"/>
  <c r="K4238" i="1" s="1"/>
  <c r="L4238" i="1" s="1"/>
  <c r="M4238" i="1" s="1"/>
  <c r="S4238" i="1"/>
  <c r="T4238" i="1"/>
  <c r="D4239" i="1" l="1"/>
  <c r="E4239" i="1" s="1"/>
  <c r="F4240" i="1" s="1"/>
  <c r="O4239" i="1"/>
  <c r="Q4239" i="1" s="1"/>
  <c r="B4168" i="1"/>
  <c r="N4238" i="1"/>
  <c r="S4239" i="1"/>
  <c r="J4239" i="1"/>
  <c r="K4239" i="1" s="1"/>
  <c r="L4239" i="1" s="1"/>
  <c r="M4239" i="1" s="1"/>
  <c r="T4239" i="1"/>
  <c r="R4238" i="1"/>
  <c r="C4170" i="1"/>
  <c r="P4169" i="1"/>
  <c r="B4169" i="1" s="1"/>
  <c r="I4251" i="1"/>
  <c r="A4240" i="1"/>
  <c r="G4239" i="1"/>
  <c r="H4239" i="1" s="1"/>
  <c r="D4240" i="1" l="1"/>
  <c r="E4240" i="1" s="1"/>
  <c r="F4241" i="1" s="1"/>
  <c r="O4240" i="1"/>
  <c r="Q4240" i="1" s="1"/>
  <c r="R4239" i="1"/>
  <c r="S4240" i="1"/>
  <c r="J4240" i="1"/>
  <c r="K4240" i="1" s="1"/>
  <c r="L4240" i="1" s="1"/>
  <c r="M4240" i="1" s="1"/>
  <c r="T4240" i="1"/>
  <c r="A4241" i="1"/>
  <c r="C4171" i="1"/>
  <c r="P4170" i="1"/>
  <c r="N4239" i="1"/>
  <c r="G4240" i="1"/>
  <c r="I4252" i="1"/>
  <c r="D4241" i="1" l="1"/>
  <c r="E4241" i="1" s="1"/>
  <c r="F4242" i="1" s="1"/>
  <c r="O4241" i="1"/>
  <c r="Q4241" i="1" s="1"/>
  <c r="B4170" i="1"/>
  <c r="R4240" i="1"/>
  <c r="J4241" i="1"/>
  <c r="K4241" i="1" s="1"/>
  <c r="L4241" i="1" s="1"/>
  <c r="M4241" i="1" s="1"/>
  <c r="S4241" i="1"/>
  <c r="T4241" i="1"/>
  <c r="I4253" i="1"/>
  <c r="C4172" i="1"/>
  <c r="P4171" i="1"/>
  <c r="B4171" i="1" s="1"/>
  <c r="G4241" i="1"/>
  <c r="A4242" i="1"/>
  <c r="H4240" i="1"/>
  <c r="N4240" i="1" s="1"/>
  <c r="D4242" i="1" l="1"/>
  <c r="E4242" i="1" s="1"/>
  <c r="F4243" i="1" s="1"/>
  <c r="O4242" i="1"/>
  <c r="Q4242" i="1" s="1"/>
  <c r="C4173" i="1"/>
  <c r="P4172" i="1"/>
  <c r="B4172" i="1" s="1"/>
  <c r="J4242" i="1"/>
  <c r="K4242" i="1" s="1"/>
  <c r="L4242" i="1" s="1"/>
  <c r="M4242" i="1" s="1"/>
  <c r="R4241" i="1"/>
  <c r="S4242" i="1"/>
  <c r="T4242" i="1"/>
  <c r="A4243" i="1"/>
  <c r="G4242" i="1"/>
  <c r="H4242" i="1" s="1"/>
  <c r="I4254" i="1"/>
  <c r="H4241" i="1"/>
  <c r="N4241" i="1" s="1"/>
  <c r="D4243" i="1" l="1"/>
  <c r="E4243" i="1" s="1"/>
  <c r="F4244" i="1" s="1"/>
  <c r="O4243" i="1"/>
  <c r="Q4243" i="1" s="1"/>
  <c r="J4243" i="1"/>
  <c r="K4243" i="1" s="1"/>
  <c r="L4243" i="1" s="1"/>
  <c r="M4243" i="1" s="1"/>
  <c r="S4243" i="1"/>
  <c r="R4242" i="1"/>
  <c r="T4243" i="1"/>
  <c r="I4255" i="1"/>
  <c r="A4244" i="1"/>
  <c r="N4242" i="1"/>
  <c r="G4243" i="1"/>
  <c r="C4174" i="1"/>
  <c r="P4173" i="1"/>
  <c r="B4173" i="1" s="1"/>
  <c r="D4244" i="1" l="1"/>
  <c r="E4244" i="1" s="1"/>
  <c r="F4245" i="1" s="1"/>
  <c r="O4244" i="1"/>
  <c r="Q4244" i="1" s="1"/>
  <c r="R4174" i="1"/>
  <c r="C4175" i="1" s="1"/>
  <c r="P4174" i="1"/>
  <c r="T4244" i="1"/>
  <c r="R4243" i="1"/>
  <c r="J4244" i="1"/>
  <c r="K4244" i="1" s="1"/>
  <c r="L4244" i="1" s="1"/>
  <c r="M4244" i="1" s="1"/>
  <c r="S4244" i="1"/>
  <c r="G4244" i="1"/>
  <c r="A4245" i="1"/>
  <c r="I4256" i="1"/>
  <c r="H4243" i="1"/>
  <c r="N4243" i="1" s="1"/>
  <c r="D4245" i="1" l="1"/>
  <c r="E4245" i="1" s="1"/>
  <c r="F4246" i="1" s="1"/>
  <c r="O4245" i="1"/>
  <c r="Q4245" i="1" s="1"/>
  <c r="B4174" i="1"/>
  <c r="I4257" i="1"/>
  <c r="G4245" i="1"/>
  <c r="H4245" i="1" s="1"/>
  <c r="J4245" i="1"/>
  <c r="K4245" i="1" s="1"/>
  <c r="L4245" i="1" s="1"/>
  <c r="M4245" i="1" s="1"/>
  <c r="R4244" i="1"/>
  <c r="T4245" i="1"/>
  <c r="S4245" i="1"/>
  <c r="A4246" i="1"/>
  <c r="H4244" i="1"/>
  <c r="N4244" i="1" s="1"/>
  <c r="C4176" i="1"/>
  <c r="P4175" i="1"/>
  <c r="D4246" i="1" l="1"/>
  <c r="E4246" i="1" s="1"/>
  <c r="F4247" i="1" s="1"/>
  <c r="O4246" i="1"/>
  <c r="Q4246" i="1" s="1"/>
  <c r="B4175" i="1"/>
  <c r="C4177" i="1"/>
  <c r="P4176" i="1"/>
  <c r="A4247" i="1"/>
  <c r="G4246" i="1"/>
  <c r="H4246" i="1" s="1"/>
  <c r="I4258" i="1"/>
  <c r="N4245" i="1"/>
  <c r="R4245" i="1"/>
  <c r="T4246" i="1"/>
  <c r="S4246" i="1"/>
  <c r="J4246" i="1"/>
  <c r="K4246" i="1" s="1"/>
  <c r="L4246" i="1" s="1"/>
  <c r="M4246" i="1" s="1"/>
  <c r="D4247" i="1" l="1"/>
  <c r="E4247" i="1" s="1"/>
  <c r="F4248" i="1" s="1"/>
  <c r="O4247" i="1"/>
  <c r="Q4247" i="1" s="1"/>
  <c r="B4176" i="1"/>
  <c r="I4259" i="1"/>
  <c r="A4248" i="1"/>
  <c r="N4246" i="1"/>
  <c r="T4247" i="1"/>
  <c r="R4246" i="1"/>
  <c r="S4247" i="1"/>
  <c r="J4247" i="1"/>
  <c r="K4247" i="1" s="1"/>
  <c r="L4247" i="1" s="1"/>
  <c r="M4247" i="1" s="1"/>
  <c r="C4178" i="1"/>
  <c r="P4177" i="1"/>
  <c r="G4247" i="1"/>
  <c r="H4247" i="1" s="1"/>
  <c r="D4248" i="1" l="1"/>
  <c r="E4248" i="1" s="1"/>
  <c r="F4249" i="1" s="1"/>
  <c r="O4248" i="1"/>
  <c r="Q4248" i="1" s="1"/>
  <c r="B4177" i="1"/>
  <c r="R4247" i="1"/>
  <c r="S4248" i="1"/>
  <c r="J4248" i="1"/>
  <c r="K4248" i="1" s="1"/>
  <c r="L4248" i="1" s="1"/>
  <c r="M4248" i="1" s="1"/>
  <c r="T4248" i="1"/>
  <c r="N4247" i="1"/>
  <c r="A4249" i="1"/>
  <c r="C4179" i="1"/>
  <c r="P4178" i="1"/>
  <c r="G4248" i="1"/>
  <c r="I4260" i="1"/>
  <c r="D4249" i="1" l="1"/>
  <c r="E4249" i="1" s="1"/>
  <c r="F4250" i="1" s="1"/>
  <c r="O4249" i="1"/>
  <c r="Q4249" i="1" s="1"/>
  <c r="B4178" i="1"/>
  <c r="I4261" i="1"/>
  <c r="C4180" i="1"/>
  <c r="P4179" i="1"/>
  <c r="B4179" i="1" s="1"/>
  <c r="J4249" i="1"/>
  <c r="K4249" i="1" s="1"/>
  <c r="L4249" i="1" s="1"/>
  <c r="M4249" i="1" s="1"/>
  <c r="R4248" i="1"/>
  <c r="T4249" i="1"/>
  <c r="S4249" i="1"/>
  <c r="G4249" i="1"/>
  <c r="H4249" i="1" s="1"/>
  <c r="A4250" i="1"/>
  <c r="H4248" i="1"/>
  <c r="N4248" i="1" s="1"/>
  <c r="D4250" i="1" l="1"/>
  <c r="E4250" i="1" s="1"/>
  <c r="F4251" i="1" s="1"/>
  <c r="O4250" i="1"/>
  <c r="Q4250" i="1" s="1"/>
  <c r="N4249" i="1"/>
  <c r="C4181" i="1"/>
  <c r="P4180" i="1"/>
  <c r="B4180" i="1" s="1"/>
  <c r="A4251" i="1"/>
  <c r="T4250" i="1"/>
  <c r="R4249" i="1"/>
  <c r="S4250" i="1"/>
  <c r="J4250" i="1"/>
  <c r="K4250" i="1" s="1"/>
  <c r="L4250" i="1" s="1"/>
  <c r="M4250" i="1" s="1"/>
  <c r="I4262" i="1"/>
  <c r="G4250" i="1"/>
  <c r="H4250" i="1" s="1"/>
  <c r="D4251" i="1" l="1"/>
  <c r="E4251" i="1" s="1"/>
  <c r="F4252" i="1" s="1"/>
  <c r="O4251" i="1"/>
  <c r="Q4251" i="1" s="1"/>
  <c r="N4250" i="1"/>
  <c r="T4251" i="1"/>
  <c r="S4251" i="1"/>
  <c r="R4250" i="1"/>
  <c r="J4251" i="1"/>
  <c r="K4251" i="1" s="1"/>
  <c r="L4251" i="1" s="1"/>
  <c r="M4251" i="1" s="1"/>
  <c r="I4263" i="1"/>
  <c r="C4182" i="1"/>
  <c r="P4181" i="1"/>
  <c r="G4251" i="1"/>
  <c r="H4251" i="1" s="1"/>
  <c r="A4252" i="1"/>
  <c r="D4252" i="1" l="1"/>
  <c r="E4252" i="1" s="1"/>
  <c r="F4253" i="1" s="1"/>
  <c r="O4252" i="1"/>
  <c r="Q4252" i="1" s="1"/>
  <c r="B4181" i="1"/>
  <c r="C4183" i="1"/>
  <c r="P4182" i="1"/>
  <c r="N4251" i="1"/>
  <c r="G4252" i="1"/>
  <c r="H4252" i="1" s="1"/>
  <c r="I4264" i="1"/>
  <c r="A4253" i="1"/>
  <c r="T4252" i="1"/>
  <c r="J4252" i="1"/>
  <c r="K4252" i="1" s="1"/>
  <c r="L4252" i="1" s="1"/>
  <c r="M4252" i="1" s="1"/>
  <c r="S4252" i="1"/>
  <c r="R4251" i="1"/>
  <c r="D4253" i="1" l="1"/>
  <c r="E4253" i="1" s="1"/>
  <c r="F4254" i="1" s="1"/>
  <c r="O4253" i="1"/>
  <c r="Q4253" i="1" s="1"/>
  <c r="B4182" i="1"/>
  <c r="A4254" i="1"/>
  <c r="N4252" i="1"/>
  <c r="I4265" i="1"/>
  <c r="R4252" i="1"/>
  <c r="S4253" i="1"/>
  <c r="T4253" i="1"/>
  <c r="J4253" i="1"/>
  <c r="K4253" i="1" s="1"/>
  <c r="L4253" i="1" s="1"/>
  <c r="M4253" i="1" s="1"/>
  <c r="G4253" i="1"/>
  <c r="C4184" i="1"/>
  <c r="P4183" i="1"/>
  <c r="D4254" i="1" l="1"/>
  <c r="E4254" i="1" s="1"/>
  <c r="F4255" i="1" s="1"/>
  <c r="O4254" i="1"/>
  <c r="Q4254" i="1" s="1"/>
  <c r="B4183" i="1"/>
  <c r="G4254" i="1"/>
  <c r="H4254" i="1" s="1"/>
  <c r="T4254" i="1"/>
  <c r="S4254" i="1"/>
  <c r="J4254" i="1"/>
  <c r="K4254" i="1" s="1"/>
  <c r="L4254" i="1" s="1"/>
  <c r="M4254" i="1" s="1"/>
  <c r="R4253" i="1"/>
  <c r="C4185" i="1"/>
  <c r="P4184" i="1"/>
  <c r="H4253" i="1"/>
  <c r="N4253" i="1" s="1"/>
  <c r="I4266" i="1"/>
  <c r="A4255" i="1"/>
  <c r="D4255" i="1" l="1"/>
  <c r="E4255" i="1" s="1"/>
  <c r="F4256" i="1" s="1"/>
  <c r="O4255" i="1"/>
  <c r="Q4255" i="1" s="1"/>
  <c r="B4184" i="1"/>
  <c r="N4254" i="1"/>
  <c r="C4186" i="1"/>
  <c r="P4185" i="1"/>
  <c r="R4254" i="1"/>
  <c r="J4255" i="1"/>
  <c r="K4255" i="1" s="1"/>
  <c r="L4255" i="1" s="1"/>
  <c r="M4255" i="1" s="1"/>
  <c r="S4255" i="1"/>
  <c r="T4255" i="1"/>
  <c r="I4267" i="1"/>
  <c r="A4256" i="1"/>
  <c r="G4255" i="1"/>
  <c r="D4256" i="1" l="1"/>
  <c r="E4256" i="1" s="1"/>
  <c r="F4257" i="1" s="1"/>
  <c r="O4256" i="1"/>
  <c r="Q4256" i="1" s="1"/>
  <c r="B4185" i="1"/>
  <c r="G4256" i="1"/>
  <c r="H4256" i="1" s="1"/>
  <c r="H4255" i="1"/>
  <c r="N4255" i="1" s="1"/>
  <c r="I4268" i="1"/>
  <c r="C4187" i="1"/>
  <c r="P4186" i="1"/>
  <c r="B4186" i="1" s="1"/>
  <c r="A4257" i="1"/>
  <c r="J4256" i="1"/>
  <c r="K4256" i="1" s="1"/>
  <c r="L4256" i="1" s="1"/>
  <c r="M4256" i="1" s="1"/>
  <c r="S4256" i="1"/>
  <c r="T4256" i="1"/>
  <c r="R4255" i="1"/>
  <c r="D4257" i="1" l="1"/>
  <c r="E4257" i="1" s="1"/>
  <c r="F4258" i="1" s="1"/>
  <c r="O4257" i="1"/>
  <c r="Q4257" i="1" s="1"/>
  <c r="G4257" i="1"/>
  <c r="H4257" i="1" s="1"/>
  <c r="N4256" i="1"/>
  <c r="I4269" i="1"/>
  <c r="A4258" i="1"/>
  <c r="R4256" i="1"/>
  <c r="T4257" i="1"/>
  <c r="S4257" i="1"/>
  <c r="J4257" i="1"/>
  <c r="K4257" i="1" s="1"/>
  <c r="L4257" i="1" s="1"/>
  <c r="M4257" i="1" s="1"/>
  <c r="C4188" i="1"/>
  <c r="P4187" i="1"/>
  <c r="B4187" i="1" s="1"/>
  <c r="D4258" i="1" l="1"/>
  <c r="E4258" i="1" s="1"/>
  <c r="F4259" i="1" s="1"/>
  <c r="O4258" i="1"/>
  <c r="Q4258" i="1" s="1"/>
  <c r="G4258" i="1"/>
  <c r="H4258" i="1" s="1"/>
  <c r="C4189" i="1"/>
  <c r="P4188" i="1"/>
  <c r="A4259" i="1"/>
  <c r="N4257" i="1"/>
  <c r="I4270" i="1"/>
  <c r="S4258" i="1"/>
  <c r="J4258" i="1"/>
  <c r="K4258" i="1" s="1"/>
  <c r="L4258" i="1" s="1"/>
  <c r="M4258" i="1" s="1"/>
  <c r="T4258" i="1"/>
  <c r="R4257" i="1"/>
  <c r="D4259" i="1" l="1"/>
  <c r="E4259" i="1" s="1"/>
  <c r="F4260" i="1" s="1"/>
  <c r="O4259" i="1"/>
  <c r="Q4259" i="1" s="1"/>
  <c r="B4188" i="1"/>
  <c r="N4258" i="1"/>
  <c r="I4271" i="1"/>
  <c r="A4260" i="1"/>
  <c r="R4258" i="1"/>
  <c r="J4259" i="1"/>
  <c r="K4259" i="1" s="1"/>
  <c r="L4259" i="1" s="1"/>
  <c r="M4259" i="1" s="1"/>
  <c r="T4259" i="1"/>
  <c r="S4259" i="1"/>
  <c r="C4190" i="1"/>
  <c r="P4189" i="1"/>
  <c r="G4259" i="1"/>
  <c r="D4260" i="1" l="1"/>
  <c r="E4260" i="1" s="1"/>
  <c r="F4261" i="1" s="1"/>
  <c r="O4260" i="1"/>
  <c r="Q4260" i="1" s="1"/>
  <c r="B4189" i="1"/>
  <c r="G4260" i="1"/>
  <c r="H4260" i="1" s="1"/>
  <c r="C4191" i="1"/>
  <c r="P4190" i="1"/>
  <c r="H4259" i="1"/>
  <c r="N4259" i="1" s="1"/>
  <c r="A4261" i="1"/>
  <c r="I4272" i="1"/>
  <c r="J4260" i="1"/>
  <c r="K4260" i="1" s="1"/>
  <c r="L4260" i="1" s="1"/>
  <c r="M4260" i="1" s="1"/>
  <c r="S4260" i="1"/>
  <c r="T4260" i="1"/>
  <c r="R4259" i="1"/>
  <c r="D4261" i="1" l="1"/>
  <c r="E4261" i="1" s="1"/>
  <c r="F4262" i="1" s="1"/>
  <c r="O4261" i="1"/>
  <c r="Q4261" i="1" s="1"/>
  <c r="B4190" i="1"/>
  <c r="G4261" i="1"/>
  <c r="H4261" i="1" s="1"/>
  <c r="N4260" i="1"/>
  <c r="A4262" i="1"/>
  <c r="I4273" i="1"/>
  <c r="R4260" i="1"/>
  <c r="S4261" i="1"/>
  <c r="T4261" i="1"/>
  <c r="J4261" i="1"/>
  <c r="K4261" i="1" s="1"/>
  <c r="L4261" i="1" s="1"/>
  <c r="M4261" i="1" s="1"/>
  <c r="C4192" i="1"/>
  <c r="P4191" i="1"/>
  <c r="D4262" i="1" l="1"/>
  <c r="E4262" i="1" s="1"/>
  <c r="F4263" i="1" s="1"/>
  <c r="O4262" i="1"/>
  <c r="Q4262" i="1" s="1"/>
  <c r="B4191" i="1"/>
  <c r="N4261" i="1"/>
  <c r="T4262" i="1"/>
  <c r="S4262" i="1"/>
  <c r="J4262" i="1"/>
  <c r="K4262" i="1" s="1"/>
  <c r="L4262" i="1" s="1"/>
  <c r="M4262" i="1" s="1"/>
  <c r="R4261" i="1"/>
  <c r="I4274" i="1"/>
  <c r="C4193" i="1"/>
  <c r="P4192" i="1"/>
  <c r="G4262" i="1"/>
  <c r="H4262" i="1" s="1"/>
  <c r="A4263" i="1"/>
  <c r="D4263" i="1" l="1"/>
  <c r="E4263" i="1" s="1"/>
  <c r="F4264" i="1" s="1"/>
  <c r="O4263" i="1"/>
  <c r="Q4263" i="1" s="1"/>
  <c r="B4192" i="1"/>
  <c r="C4194" i="1"/>
  <c r="P4193" i="1"/>
  <c r="B4193" i="1" s="1"/>
  <c r="I4275" i="1"/>
  <c r="G4263" i="1"/>
  <c r="N4262" i="1"/>
  <c r="A4264" i="1"/>
  <c r="R4262" i="1"/>
  <c r="S4263" i="1"/>
  <c r="J4263" i="1"/>
  <c r="K4263" i="1" s="1"/>
  <c r="L4263" i="1" s="1"/>
  <c r="M4263" i="1" s="1"/>
  <c r="T4263" i="1"/>
  <c r="D4264" i="1" l="1"/>
  <c r="E4264" i="1" s="1"/>
  <c r="F4265" i="1" s="1"/>
  <c r="O4264" i="1"/>
  <c r="Q4264" i="1" s="1"/>
  <c r="T4264" i="1"/>
  <c r="J4264" i="1"/>
  <c r="K4264" i="1" s="1"/>
  <c r="L4264" i="1" s="1"/>
  <c r="M4264" i="1" s="1"/>
  <c r="S4264" i="1"/>
  <c r="R4263" i="1"/>
  <c r="G4264" i="1"/>
  <c r="C4195" i="1"/>
  <c r="P4194" i="1"/>
  <c r="B4194" i="1" s="1"/>
  <c r="A4265" i="1"/>
  <c r="I4276" i="1"/>
  <c r="H4263" i="1"/>
  <c r="N4263" i="1" s="1"/>
  <c r="D4265" i="1" l="1"/>
  <c r="E4265" i="1" s="1"/>
  <c r="F4266" i="1" s="1"/>
  <c r="O4265" i="1"/>
  <c r="Q4265" i="1" s="1"/>
  <c r="G4265" i="1"/>
  <c r="H4265" i="1" s="1"/>
  <c r="C4196" i="1"/>
  <c r="P4195" i="1"/>
  <c r="I4277" i="1"/>
  <c r="R4264" i="1"/>
  <c r="J4265" i="1"/>
  <c r="K4265" i="1" s="1"/>
  <c r="L4265" i="1" s="1"/>
  <c r="M4265" i="1" s="1"/>
  <c r="T4265" i="1"/>
  <c r="S4265" i="1"/>
  <c r="A4266" i="1"/>
  <c r="H4264" i="1"/>
  <c r="N4264" i="1" s="1"/>
  <c r="D4266" i="1" l="1"/>
  <c r="E4266" i="1" s="1"/>
  <c r="F4267" i="1" s="1"/>
  <c r="O4266" i="1"/>
  <c r="Q4266" i="1" s="1"/>
  <c r="B4195" i="1"/>
  <c r="N4265" i="1"/>
  <c r="J4266" i="1"/>
  <c r="K4266" i="1" s="1"/>
  <c r="L4266" i="1" s="1"/>
  <c r="M4266" i="1" s="1"/>
  <c r="T4266" i="1"/>
  <c r="S4266" i="1"/>
  <c r="G4266" i="1"/>
  <c r="C4197" i="1"/>
  <c r="P4196" i="1"/>
  <c r="A4267" i="1"/>
  <c r="I4278" i="1"/>
  <c r="D4267" i="1" l="1"/>
  <c r="E4267" i="1" s="1"/>
  <c r="F4268" i="1" s="1"/>
  <c r="O4267" i="1"/>
  <c r="Q4267" i="1" s="1"/>
  <c r="B4196" i="1"/>
  <c r="C4198" i="1"/>
  <c r="P4197" i="1"/>
  <c r="A4268" i="1"/>
  <c r="J4267" i="1"/>
  <c r="K4267" i="1" s="1"/>
  <c r="L4267" i="1" s="1"/>
  <c r="M4267" i="1" s="1"/>
  <c r="R4266" i="1"/>
  <c r="S4267" i="1"/>
  <c r="T4267" i="1"/>
  <c r="G4267" i="1"/>
  <c r="I4279" i="1"/>
  <c r="H4266" i="1"/>
  <c r="N4266" i="1" s="1"/>
  <c r="D4268" i="1" l="1"/>
  <c r="E4268" i="1" s="1"/>
  <c r="F4269" i="1" s="1"/>
  <c r="O4268" i="1"/>
  <c r="Q4268" i="1" s="1"/>
  <c r="B4197" i="1"/>
  <c r="A4269" i="1"/>
  <c r="R4267" i="1"/>
  <c r="T4268" i="1"/>
  <c r="J4268" i="1"/>
  <c r="K4268" i="1" s="1"/>
  <c r="L4268" i="1" s="1"/>
  <c r="M4268" i="1" s="1"/>
  <c r="S4268" i="1"/>
  <c r="I4280" i="1"/>
  <c r="C4199" i="1"/>
  <c r="P4198" i="1"/>
  <c r="G4268" i="1"/>
  <c r="H4267" i="1"/>
  <c r="N4267" i="1" s="1"/>
  <c r="D4269" i="1" l="1"/>
  <c r="E4269" i="1" s="1"/>
  <c r="F4270" i="1" s="1"/>
  <c r="O4269" i="1"/>
  <c r="Q4269" i="1" s="1"/>
  <c r="B4198" i="1"/>
  <c r="G4269" i="1"/>
  <c r="H4269" i="1" s="1"/>
  <c r="H4268" i="1"/>
  <c r="N4268" i="1" s="1"/>
  <c r="S4269" i="1"/>
  <c r="T4269" i="1"/>
  <c r="J4269" i="1"/>
  <c r="K4269" i="1" s="1"/>
  <c r="L4269" i="1" s="1"/>
  <c r="M4269" i="1" s="1"/>
  <c r="R4268" i="1"/>
  <c r="I4281" i="1"/>
  <c r="A4270" i="1"/>
  <c r="C4200" i="1"/>
  <c r="P4199" i="1"/>
  <c r="D4270" i="1" l="1"/>
  <c r="E4270" i="1" s="1"/>
  <c r="F4271" i="1" s="1"/>
  <c r="O4270" i="1"/>
  <c r="Q4270" i="1" s="1"/>
  <c r="B4199" i="1"/>
  <c r="N4269" i="1"/>
  <c r="C4201" i="1"/>
  <c r="P4200" i="1"/>
  <c r="B4200" i="1" s="1"/>
  <c r="I4282" i="1"/>
  <c r="A4271" i="1"/>
  <c r="R4269" i="1"/>
  <c r="T4270" i="1"/>
  <c r="J4270" i="1"/>
  <c r="K4270" i="1" s="1"/>
  <c r="L4270" i="1" s="1"/>
  <c r="M4270" i="1" s="1"/>
  <c r="S4270" i="1"/>
  <c r="G4270" i="1"/>
  <c r="D4271" i="1" l="1"/>
  <c r="E4271" i="1" s="1"/>
  <c r="F4272" i="1" s="1"/>
  <c r="O4271" i="1"/>
  <c r="Q4271" i="1" s="1"/>
  <c r="G4271" i="1"/>
  <c r="H4271" i="1" s="1"/>
  <c r="C4202" i="1"/>
  <c r="P4201" i="1"/>
  <c r="B4201" i="1" s="1"/>
  <c r="A4272" i="1"/>
  <c r="I4283" i="1"/>
  <c r="H4270" i="1"/>
  <c r="N4270" i="1" s="1"/>
  <c r="J4271" i="1"/>
  <c r="K4271" i="1" s="1"/>
  <c r="L4271" i="1" s="1"/>
  <c r="M4271" i="1" s="1"/>
  <c r="T4271" i="1"/>
  <c r="S4271" i="1"/>
  <c r="R4270" i="1"/>
  <c r="D4272" i="1" l="1"/>
  <c r="E4272" i="1" s="1"/>
  <c r="F4273" i="1" s="1"/>
  <c r="O4272" i="1"/>
  <c r="Q4272" i="1" s="1"/>
  <c r="N4271" i="1"/>
  <c r="I4284" i="1"/>
  <c r="R4271" i="1"/>
  <c r="T4272" i="1"/>
  <c r="J4272" i="1"/>
  <c r="K4272" i="1" s="1"/>
  <c r="L4272" i="1" s="1"/>
  <c r="M4272" i="1" s="1"/>
  <c r="S4272" i="1"/>
  <c r="A4273" i="1"/>
  <c r="C4203" i="1"/>
  <c r="P4202" i="1"/>
  <c r="G4272" i="1"/>
  <c r="D4273" i="1" l="1"/>
  <c r="E4273" i="1" s="1"/>
  <c r="F4274" i="1" s="1"/>
  <c r="O4273" i="1"/>
  <c r="Q4273" i="1" s="1"/>
  <c r="R4203" i="1"/>
  <c r="C4204" i="1" s="1"/>
  <c r="B4202" i="1"/>
  <c r="G4273" i="1"/>
  <c r="H4273" i="1" s="1"/>
  <c r="A4274" i="1"/>
  <c r="H4272" i="1"/>
  <c r="N4272" i="1" s="1"/>
  <c r="P4203" i="1"/>
  <c r="B4203" i="1" s="1"/>
  <c r="S4273" i="1"/>
  <c r="T4273" i="1"/>
  <c r="J4273" i="1"/>
  <c r="K4273" i="1" s="1"/>
  <c r="L4273" i="1" s="1"/>
  <c r="M4273" i="1" s="1"/>
  <c r="R4272" i="1"/>
  <c r="I4285" i="1"/>
  <c r="D4274" i="1" l="1"/>
  <c r="E4274" i="1" s="1"/>
  <c r="F4275" i="1" s="1"/>
  <c r="O4274" i="1"/>
  <c r="Q4274" i="1" s="1"/>
  <c r="N4273" i="1"/>
  <c r="C4205" i="1"/>
  <c r="P4204" i="1"/>
  <c r="B4204" i="1" s="1"/>
  <c r="A4275" i="1"/>
  <c r="I4286" i="1"/>
  <c r="R4273" i="1"/>
  <c r="T4274" i="1"/>
  <c r="J4274" i="1"/>
  <c r="K4274" i="1" s="1"/>
  <c r="L4274" i="1" s="1"/>
  <c r="M4274" i="1" s="1"/>
  <c r="S4274" i="1"/>
  <c r="G4274" i="1"/>
  <c r="H4274" i="1" s="1"/>
  <c r="D4275" i="1" l="1"/>
  <c r="E4275" i="1" s="1"/>
  <c r="F4276" i="1" s="1"/>
  <c r="O4275" i="1"/>
  <c r="Q4275" i="1" s="1"/>
  <c r="I4287" i="1"/>
  <c r="N4274" i="1"/>
  <c r="J4275" i="1"/>
  <c r="K4275" i="1" s="1"/>
  <c r="L4275" i="1" s="1"/>
  <c r="M4275" i="1" s="1"/>
  <c r="T4275" i="1"/>
  <c r="S4275" i="1"/>
  <c r="R4274" i="1"/>
  <c r="C4206" i="1"/>
  <c r="P4205" i="1"/>
  <c r="G4275" i="1"/>
  <c r="A4276" i="1"/>
  <c r="D4276" i="1" l="1"/>
  <c r="E4276" i="1" s="1"/>
  <c r="F4277" i="1" s="1"/>
  <c r="O4276" i="1"/>
  <c r="Q4276" i="1" s="1"/>
  <c r="B4205" i="1"/>
  <c r="R4275" i="1"/>
  <c r="T4276" i="1"/>
  <c r="J4276" i="1"/>
  <c r="K4276" i="1" s="1"/>
  <c r="L4276" i="1" s="1"/>
  <c r="M4276" i="1" s="1"/>
  <c r="S4276" i="1"/>
  <c r="G4276" i="1"/>
  <c r="H4276" i="1" s="1"/>
  <c r="A4277" i="1"/>
  <c r="I4288" i="1"/>
  <c r="C4207" i="1"/>
  <c r="P4206" i="1"/>
  <c r="H4275" i="1"/>
  <c r="N4275" i="1" s="1"/>
  <c r="D4277" i="1" l="1"/>
  <c r="E4277" i="1" s="1"/>
  <c r="F4278" i="1" s="1"/>
  <c r="O4277" i="1"/>
  <c r="Q4277" i="1" s="1"/>
  <c r="B4206" i="1"/>
  <c r="S4277" i="1"/>
  <c r="T4277" i="1"/>
  <c r="J4277" i="1"/>
  <c r="K4277" i="1" s="1"/>
  <c r="L4277" i="1" s="1"/>
  <c r="M4277" i="1" s="1"/>
  <c r="R4276" i="1"/>
  <c r="I4289" i="1"/>
  <c r="C4208" i="1"/>
  <c r="P4207" i="1"/>
  <c r="B4207" i="1" s="1"/>
  <c r="A4278" i="1"/>
  <c r="N4276" i="1"/>
  <c r="G4277" i="1"/>
  <c r="H4277" i="1" s="1"/>
  <c r="D4278" i="1" l="1"/>
  <c r="E4278" i="1" s="1"/>
  <c r="F4279" i="1" s="1"/>
  <c r="O4278" i="1"/>
  <c r="Q4278" i="1" s="1"/>
  <c r="G4278" i="1"/>
  <c r="H4278" i="1" s="1"/>
  <c r="C4209" i="1"/>
  <c r="P4208" i="1"/>
  <c r="B4208" i="1" s="1"/>
  <c r="N4277" i="1"/>
  <c r="A4279" i="1"/>
  <c r="R4277" i="1"/>
  <c r="T4278" i="1"/>
  <c r="J4278" i="1"/>
  <c r="K4278" i="1" s="1"/>
  <c r="L4278" i="1" s="1"/>
  <c r="M4278" i="1" s="1"/>
  <c r="S4278" i="1"/>
  <c r="I4290" i="1"/>
  <c r="D4279" i="1" l="1"/>
  <c r="E4279" i="1" s="1"/>
  <c r="F4280" i="1" s="1"/>
  <c r="O4279" i="1"/>
  <c r="Q4279" i="1" s="1"/>
  <c r="N4278" i="1"/>
  <c r="J4279" i="1"/>
  <c r="K4279" i="1" s="1"/>
  <c r="L4279" i="1" s="1"/>
  <c r="M4279" i="1" s="1"/>
  <c r="T4279" i="1"/>
  <c r="S4279" i="1"/>
  <c r="R4278" i="1"/>
  <c r="G4279" i="1"/>
  <c r="H4279" i="1" s="1"/>
  <c r="I4291" i="1"/>
  <c r="A4280" i="1"/>
  <c r="C4210" i="1"/>
  <c r="P4209" i="1"/>
  <c r="D4280" i="1" l="1"/>
  <c r="E4280" i="1" s="1"/>
  <c r="F4281" i="1" s="1"/>
  <c r="O4280" i="1"/>
  <c r="Q4280" i="1" s="1"/>
  <c r="B4209" i="1"/>
  <c r="C4211" i="1"/>
  <c r="P4210" i="1"/>
  <c r="A4281" i="1"/>
  <c r="I4292" i="1"/>
  <c r="G4280" i="1"/>
  <c r="N4279" i="1"/>
  <c r="R4279" i="1"/>
  <c r="S4280" i="1"/>
  <c r="J4280" i="1"/>
  <c r="K4280" i="1" s="1"/>
  <c r="L4280" i="1" s="1"/>
  <c r="M4280" i="1" s="1"/>
  <c r="T4280" i="1"/>
  <c r="D4281" i="1" l="1"/>
  <c r="E4281" i="1" s="1"/>
  <c r="F4282" i="1" s="1"/>
  <c r="O4281" i="1"/>
  <c r="Q4281" i="1" s="1"/>
  <c r="B4210" i="1"/>
  <c r="G4281" i="1"/>
  <c r="H4281" i="1" s="1"/>
  <c r="A4282" i="1"/>
  <c r="H4280" i="1"/>
  <c r="N4280" i="1" s="1"/>
  <c r="I4293" i="1"/>
  <c r="S4281" i="1"/>
  <c r="T4281" i="1"/>
  <c r="J4281" i="1"/>
  <c r="K4281" i="1" s="1"/>
  <c r="L4281" i="1" s="1"/>
  <c r="M4281" i="1" s="1"/>
  <c r="R4280" i="1"/>
  <c r="C4212" i="1"/>
  <c r="P4211" i="1"/>
  <c r="D4282" i="1" l="1"/>
  <c r="E4282" i="1" s="1"/>
  <c r="F4283" i="1" s="1"/>
  <c r="O4282" i="1"/>
  <c r="Q4282" i="1" s="1"/>
  <c r="B4211" i="1"/>
  <c r="N4281" i="1"/>
  <c r="A4283" i="1"/>
  <c r="C4213" i="1"/>
  <c r="P4212" i="1"/>
  <c r="S4282" i="1"/>
  <c r="R4281" i="1"/>
  <c r="J4282" i="1"/>
  <c r="K4282" i="1" s="1"/>
  <c r="L4282" i="1" s="1"/>
  <c r="M4282" i="1" s="1"/>
  <c r="T4282" i="1"/>
  <c r="I4294" i="1"/>
  <c r="G4282" i="1"/>
  <c r="H4282" i="1" s="1"/>
  <c r="D4283" i="1" l="1"/>
  <c r="E4283" i="1" s="1"/>
  <c r="F4284" i="1" s="1"/>
  <c r="O4283" i="1"/>
  <c r="Q4283" i="1" s="1"/>
  <c r="B4212" i="1"/>
  <c r="N4282" i="1"/>
  <c r="I4295" i="1"/>
  <c r="T4283" i="1"/>
  <c r="S4283" i="1"/>
  <c r="R4282" i="1"/>
  <c r="J4283" i="1"/>
  <c r="K4283" i="1" s="1"/>
  <c r="L4283" i="1" s="1"/>
  <c r="M4283" i="1" s="1"/>
  <c r="A4284" i="1"/>
  <c r="C4214" i="1"/>
  <c r="P4213" i="1"/>
  <c r="B4213" i="1" s="1"/>
  <c r="G4283" i="1"/>
  <c r="D4284" i="1" l="1"/>
  <c r="E4284" i="1" s="1"/>
  <c r="F4285" i="1" s="1"/>
  <c r="O4284" i="1"/>
  <c r="Q4284" i="1" s="1"/>
  <c r="G4284" i="1"/>
  <c r="H4284" i="1" s="1"/>
  <c r="I4296" i="1"/>
  <c r="C4215" i="1"/>
  <c r="P4214" i="1"/>
  <c r="B4214" i="1" s="1"/>
  <c r="A4285" i="1"/>
  <c r="H4283" i="1"/>
  <c r="N4283" i="1" s="1"/>
  <c r="T4284" i="1"/>
  <c r="R4283" i="1"/>
  <c r="J4284" i="1"/>
  <c r="K4284" i="1" s="1"/>
  <c r="L4284" i="1" s="1"/>
  <c r="M4284" i="1" s="1"/>
  <c r="S4284" i="1"/>
  <c r="D4285" i="1" l="1"/>
  <c r="E4285" i="1" s="1"/>
  <c r="F4286" i="1" s="1"/>
  <c r="O4285" i="1"/>
  <c r="Q4285" i="1" s="1"/>
  <c r="N4284" i="1"/>
  <c r="S4285" i="1"/>
  <c r="T4285" i="1"/>
  <c r="J4285" i="1"/>
  <c r="K4285" i="1" s="1"/>
  <c r="L4285" i="1" s="1"/>
  <c r="M4285" i="1" s="1"/>
  <c r="R4284" i="1"/>
  <c r="C4216" i="1"/>
  <c r="P4215" i="1"/>
  <c r="B4215" i="1" s="1"/>
  <c r="A4286" i="1"/>
  <c r="G4285" i="1"/>
  <c r="I4297" i="1"/>
  <c r="D4286" i="1" l="1"/>
  <c r="E4286" i="1" s="1"/>
  <c r="F4287" i="1" s="1"/>
  <c r="O4286" i="1"/>
  <c r="Q4286" i="1" s="1"/>
  <c r="G4286" i="1"/>
  <c r="H4286" i="1" s="1"/>
  <c r="I4298" i="1"/>
  <c r="A4287" i="1"/>
  <c r="C4217" i="1"/>
  <c r="P4216" i="1"/>
  <c r="H4285" i="1"/>
  <c r="N4285" i="1" s="1"/>
  <c r="T4286" i="1"/>
  <c r="S4286" i="1"/>
  <c r="R4285" i="1"/>
  <c r="J4286" i="1"/>
  <c r="K4286" i="1" s="1"/>
  <c r="L4286" i="1" s="1"/>
  <c r="M4286" i="1" s="1"/>
  <c r="D4287" i="1" l="1"/>
  <c r="E4287" i="1" s="1"/>
  <c r="F4288" i="1" s="1"/>
  <c r="O4287" i="1"/>
  <c r="Q4287" i="1" s="1"/>
  <c r="B4216" i="1"/>
  <c r="N4286" i="1"/>
  <c r="R4286" i="1"/>
  <c r="J4287" i="1"/>
  <c r="K4287" i="1" s="1"/>
  <c r="L4287" i="1" s="1"/>
  <c r="M4287" i="1" s="1"/>
  <c r="S4287" i="1"/>
  <c r="T4287" i="1"/>
  <c r="G4287" i="1"/>
  <c r="H4287" i="1" s="1"/>
  <c r="A4288" i="1"/>
  <c r="I4299" i="1"/>
  <c r="C4218" i="1"/>
  <c r="P4217" i="1"/>
  <c r="D4288" i="1" l="1"/>
  <c r="E4288" i="1" s="1"/>
  <c r="F4289" i="1" s="1"/>
  <c r="O4288" i="1"/>
  <c r="Q4288" i="1" s="1"/>
  <c r="B4217" i="1"/>
  <c r="C4219" i="1"/>
  <c r="P4218" i="1"/>
  <c r="A4289" i="1"/>
  <c r="G4288" i="1"/>
  <c r="I4300" i="1"/>
  <c r="N4287" i="1"/>
  <c r="T4288" i="1"/>
  <c r="J4288" i="1"/>
  <c r="K4288" i="1" s="1"/>
  <c r="L4288" i="1" s="1"/>
  <c r="M4288" i="1" s="1"/>
  <c r="R4287" i="1"/>
  <c r="S4288" i="1"/>
  <c r="D4289" i="1" l="1"/>
  <c r="E4289" i="1" s="1"/>
  <c r="F4290" i="1" s="1"/>
  <c r="O4289" i="1"/>
  <c r="Q4289" i="1" s="1"/>
  <c r="B4218" i="1"/>
  <c r="G4289" i="1"/>
  <c r="H4289" i="1" s="1"/>
  <c r="H4288" i="1"/>
  <c r="N4288" i="1" s="1"/>
  <c r="I4301" i="1"/>
  <c r="R4288" i="1"/>
  <c r="S4289" i="1"/>
  <c r="T4289" i="1"/>
  <c r="J4289" i="1"/>
  <c r="K4289" i="1" s="1"/>
  <c r="L4289" i="1" s="1"/>
  <c r="M4289" i="1" s="1"/>
  <c r="A4290" i="1"/>
  <c r="C4220" i="1"/>
  <c r="P4219" i="1"/>
  <c r="B4219" i="1" s="1"/>
  <c r="D4290" i="1" l="1"/>
  <c r="E4290" i="1" s="1"/>
  <c r="F4291" i="1" s="1"/>
  <c r="O4290" i="1"/>
  <c r="Q4290" i="1" s="1"/>
  <c r="N4289" i="1"/>
  <c r="C4221" i="1"/>
  <c r="P4220" i="1"/>
  <c r="T4290" i="1"/>
  <c r="S4290" i="1"/>
  <c r="R4289" i="1"/>
  <c r="J4290" i="1"/>
  <c r="K4290" i="1" s="1"/>
  <c r="L4290" i="1" s="1"/>
  <c r="M4290" i="1" s="1"/>
  <c r="A4291" i="1"/>
  <c r="I4302" i="1"/>
  <c r="G4290" i="1"/>
  <c r="D4291" i="1" l="1"/>
  <c r="E4291" i="1" s="1"/>
  <c r="F4292" i="1" s="1"/>
  <c r="O4291" i="1"/>
  <c r="Q4291" i="1" s="1"/>
  <c r="B4220" i="1"/>
  <c r="J4291" i="1"/>
  <c r="K4291" i="1" s="1"/>
  <c r="L4291" i="1" s="1"/>
  <c r="M4291" i="1" s="1"/>
  <c r="R4290" i="1"/>
  <c r="S4291" i="1"/>
  <c r="T4291" i="1"/>
  <c r="G4291" i="1"/>
  <c r="H4291" i="1" s="1"/>
  <c r="I4303" i="1"/>
  <c r="A4292" i="1"/>
  <c r="H4290" i="1"/>
  <c r="N4290" i="1" s="1"/>
  <c r="C4222" i="1"/>
  <c r="P4221" i="1"/>
  <c r="B4221" i="1" s="1"/>
  <c r="D4292" i="1" l="1"/>
  <c r="E4292" i="1" s="1"/>
  <c r="F4293" i="1" s="1"/>
  <c r="O4292" i="1"/>
  <c r="Q4292" i="1" s="1"/>
  <c r="N4291" i="1"/>
  <c r="A4293" i="1"/>
  <c r="I4304" i="1"/>
  <c r="T4292" i="1"/>
  <c r="R4291" i="1"/>
  <c r="J4292" i="1"/>
  <c r="K4292" i="1" s="1"/>
  <c r="L4292" i="1" s="1"/>
  <c r="M4292" i="1" s="1"/>
  <c r="S4292" i="1"/>
  <c r="C4223" i="1"/>
  <c r="P4222" i="1"/>
  <c r="B4222" i="1" s="1"/>
  <c r="G4292" i="1"/>
  <c r="D4293" i="1" l="1"/>
  <c r="E4293" i="1" s="1"/>
  <c r="F4294" i="1" s="1"/>
  <c r="O4293" i="1"/>
  <c r="Q4293" i="1" s="1"/>
  <c r="G4293" i="1"/>
  <c r="H4293" i="1" s="1"/>
  <c r="R4292" i="1"/>
  <c r="S4293" i="1"/>
  <c r="J4293" i="1"/>
  <c r="K4293" i="1" s="1"/>
  <c r="L4293" i="1" s="1"/>
  <c r="M4293" i="1" s="1"/>
  <c r="T4293" i="1"/>
  <c r="C4224" i="1"/>
  <c r="P4223" i="1"/>
  <c r="A4294" i="1"/>
  <c r="I4305" i="1"/>
  <c r="H4292" i="1"/>
  <c r="N4292" i="1" s="1"/>
  <c r="D4294" i="1" l="1"/>
  <c r="E4294" i="1" s="1"/>
  <c r="F4295" i="1" s="1"/>
  <c r="O4294" i="1"/>
  <c r="Q4294" i="1" s="1"/>
  <c r="B4223" i="1"/>
  <c r="N4293" i="1"/>
  <c r="I4306" i="1"/>
  <c r="J4294" i="1"/>
  <c r="K4294" i="1" s="1"/>
  <c r="L4294" i="1" s="1"/>
  <c r="M4294" i="1" s="1"/>
  <c r="T4294" i="1"/>
  <c r="R4293" i="1"/>
  <c r="S4294" i="1"/>
  <c r="A4295" i="1"/>
  <c r="C4225" i="1"/>
  <c r="P4224" i="1"/>
  <c r="G4294" i="1"/>
  <c r="D4295" i="1" l="1"/>
  <c r="E4295" i="1" s="1"/>
  <c r="F4296" i="1" s="1"/>
  <c r="O4295" i="1"/>
  <c r="Q4295" i="1" s="1"/>
  <c r="B4224" i="1"/>
  <c r="G4295" i="1"/>
  <c r="H4295" i="1" s="1"/>
  <c r="I4307" i="1"/>
  <c r="T4295" i="1"/>
  <c r="J4295" i="1"/>
  <c r="K4295" i="1" s="1"/>
  <c r="L4295" i="1" s="1"/>
  <c r="M4295" i="1" s="1"/>
  <c r="R4294" i="1"/>
  <c r="S4295" i="1"/>
  <c r="C4226" i="1"/>
  <c r="P4225" i="1"/>
  <c r="A4296" i="1"/>
  <c r="H4294" i="1"/>
  <c r="N4294" i="1" s="1"/>
  <c r="D4296" i="1" l="1"/>
  <c r="E4296" i="1" s="1"/>
  <c r="F4297" i="1" s="1"/>
  <c r="O4296" i="1"/>
  <c r="Q4296" i="1" s="1"/>
  <c r="B4225" i="1"/>
  <c r="C4227" i="1"/>
  <c r="P4226" i="1"/>
  <c r="T4296" i="1"/>
  <c r="J4296" i="1"/>
  <c r="K4296" i="1" s="1"/>
  <c r="L4296" i="1" s="1"/>
  <c r="M4296" i="1" s="1"/>
  <c r="S4296" i="1"/>
  <c r="G4296" i="1"/>
  <c r="N4295" i="1"/>
  <c r="A4297" i="1"/>
  <c r="I4308" i="1"/>
  <c r="D4297" i="1" l="1"/>
  <c r="E4297" i="1" s="1"/>
  <c r="F4298" i="1" s="1"/>
  <c r="O4297" i="1"/>
  <c r="Q4297" i="1" s="1"/>
  <c r="B4226" i="1"/>
  <c r="J4297" i="1"/>
  <c r="K4297" i="1" s="1"/>
  <c r="L4297" i="1" s="1"/>
  <c r="M4297" i="1" s="1"/>
  <c r="T4297" i="1"/>
  <c r="S4297" i="1"/>
  <c r="R4296" i="1"/>
  <c r="G4297" i="1"/>
  <c r="H4297" i="1" s="1"/>
  <c r="I4309" i="1"/>
  <c r="A4298" i="1"/>
  <c r="H4296" i="1"/>
  <c r="N4296" i="1" s="1"/>
  <c r="C4228" i="1"/>
  <c r="P4227" i="1"/>
  <c r="D4298" i="1" l="1"/>
  <c r="E4298" i="1" s="1"/>
  <c r="F4299" i="1" s="1"/>
  <c r="O4298" i="1"/>
  <c r="Q4298" i="1" s="1"/>
  <c r="B4227" i="1"/>
  <c r="N4297" i="1"/>
  <c r="A4299" i="1"/>
  <c r="C4229" i="1"/>
  <c r="P4228" i="1"/>
  <c r="B4228" i="1" s="1"/>
  <c r="R4297" i="1"/>
  <c r="S4298" i="1"/>
  <c r="J4298" i="1"/>
  <c r="K4298" i="1" s="1"/>
  <c r="L4298" i="1" s="1"/>
  <c r="M4298" i="1" s="1"/>
  <c r="T4298" i="1"/>
  <c r="I4310" i="1"/>
  <c r="G4298" i="1"/>
  <c r="D4299" i="1" l="1"/>
  <c r="E4299" i="1" s="1"/>
  <c r="F4300" i="1" s="1"/>
  <c r="O4299" i="1"/>
  <c r="Q4299" i="1" s="1"/>
  <c r="G4299" i="1"/>
  <c r="H4299" i="1" s="1"/>
  <c r="C4230" i="1"/>
  <c r="P4229" i="1"/>
  <c r="B4229" i="1" s="1"/>
  <c r="T4299" i="1"/>
  <c r="J4299" i="1"/>
  <c r="K4299" i="1" s="1"/>
  <c r="L4299" i="1" s="1"/>
  <c r="M4299" i="1" s="1"/>
  <c r="R4298" i="1"/>
  <c r="S4299" i="1"/>
  <c r="H4298" i="1"/>
  <c r="N4298" i="1" s="1"/>
  <c r="I4311" i="1"/>
  <c r="A4300" i="1"/>
  <c r="D4300" i="1" l="1"/>
  <c r="E4300" i="1" s="1"/>
  <c r="F4301" i="1" s="1"/>
  <c r="O4300" i="1"/>
  <c r="Q4300" i="1" s="1"/>
  <c r="N4299" i="1"/>
  <c r="R4299" i="1"/>
  <c r="S4300" i="1"/>
  <c r="J4300" i="1"/>
  <c r="K4300" i="1" s="1"/>
  <c r="L4300" i="1" s="1"/>
  <c r="M4300" i="1" s="1"/>
  <c r="T4300" i="1"/>
  <c r="G4300" i="1"/>
  <c r="H4300" i="1" s="1"/>
  <c r="A4301" i="1"/>
  <c r="I4312" i="1"/>
  <c r="C4231" i="1"/>
  <c r="P4230" i="1"/>
  <c r="D4301" i="1" l="1"/>
  <c r="E4301" i="1" s="1"/>
  <c r="F4302" i="1" s="1"/>
  <c r="O4301" i="1"/>
  <c r="Q4301" i="1" s="1"/>
  <c r="B4230" i="1"/>
  <c r="C4232" i="1"/>
  <c r="P4231" i="1"/>
  <c r="R4300" i="1"/>
  <c r="S4301" i="1"/>
  <c r="J4301" i="1"/>
  <c r="K4301" i="1" s="1"/>
  <c r="L4301" i="1" s="1"/>
  <c r="M4301" i="1" s="1"/>
  <c r="T4301" i="1"/>
  <c r="I4313" i="1"/>
  <c r="A4302" i="1"/>
  <c r="G4301" i="1"/>
  <c r="N4300" i="1"/>
  <c r="D4302" i="1" l="1"/>
  <c r="E4302" i="1" s="1"/>
  <c r="F4303" i="1" s="1"/>
  <c r="O4302" i="1"/>
  <c r="Q4302" i="1" s="1"/>
  <c r="B4231" i="1"/>
  <c r="G4302" i="1"/>
  <c r="H4302" i="1" s="1"/>
  <c r="A4303" i="1"/>
  <c r="I4314" i="1"/>
  <c r="H4301" i="1"/>
  <c r="N4301" i="1" s="1"/>
  <c r="T4302" i="1"/>
  <c r="R4301" i="1"/>
  <c r="S4302" i="1"/>
  <c r="J4302" i="1"/>
  <c r="K4302" i="1" s="1"/>
  <c r="L4302" i="1" s="1"/>
  <c r="M4302" i="1" s="1"/>
  <c r="C4233" i="1"/>
  <c r="P4232" i="1"/>
  <c r="D4303" i="1" l="1"/>
  <c r="E4303" i="1" s="1"/>
  <c r="F4304" i="1" s="1"/>
  <c r="O4303" i="1"/>
  <c r="Q4303" i="1" s="1"/>
  <c r="B4232" i="1"/>
  <c r="N4302" i="1"/>
  <c r="A4304" i="1"/>
  <c r="R4302" i="1"/>
  <c r="T4303" i="1"/>
  <c r="S4303" i="1"/>
  <c r="J4303" i="1"/>
  <c r="K4303" i="1" s="1"/>
  <c r="L4303" i="1" s="1"/>
  <c r="M4303" i="1" s="1"/>
  <c r="C4234" i="1"/>
  <c r="P4233" i="1"/>
  <c r="I4315" i="1"/>
  <c r="G4303" i="1"/>
  <c r="D4304" i="1" l="1"/>
  <c r="E4304" i="1" s="1"/>
  <c r="F4305" i="1" s="1"/>
  <c r="O4304" i="1"/>
  <c r="Q4304" i="1" s="1"/>
  <c r="R4234" i="1"/>
  <c r="C4235" i="1" s="1"/>
  <c r="B4233" i="1"/>
  <c r="G4304" i="1"/>
  <c r="H4304" i="1" s="1"/>
  <c r="T4304" i="1"/>
  <c r="J4304" i="1"/>
  <c r="K4304" i="1" s="1"/>
  <c r="L4304" i="1" s="1"/>
  <c r="M4304" i="1" s="1"/>
  <c r="S4304" i="1"/>
  <c r="R4303" i="1"/>
  <c r="P4234" i="1"/>
  <c r="B4234" i="1" s="1"/>
  <c r="I4316" i="1"/>
  <c r="A4305" i="1"/>
  <c r="H4303" i="1"/>
  <c r="N4303" i="1" s="1"/>
  <c r="D4305" i="1" l="1"/>
  <c r="E4305" i="1" s="1"/>
  <c r="F4306" i="1" s="1"/>
  <c r="O4305" i="1"/>
  <c r="Q4305" i="1" s="1"/>
  <c r="N4304" i="1"/>
  <c r="A4306" i="1"/>
  <c r="I4317" i="1"/>
  <c r="J4305" i="1"/>
  <c r="K4305" i="1" s="1"/>
  <c r="L4305" i="1" s="1"/>
  <c r="M4305" i="1" s="1"/>
  <c r="R4304" i="1"/>
  <c r="T4305" i="1"/>
  <c r="S4305" i="1"/>
  <c r="C4236" i="1"/>
  <c r="P4235" i="1"/>
  <c r="B4235" i="1" s="1"/>
  <c r="G4305" i="1"/>
  <c r="H4305" i="1" s="1"/>
  <c r="D4306" i="1" l="1"/>
  <c r="E4306" i="1" s="1"/>
  <c r="F4307" i="1" s="1"/>
  <c r="O4306" i="1"/>
  <c r="Q4306" i="1" s="1"/>
  <c r="N4305" i="1"/>
  <c r="J4306" i="1"/>
  <c r="K4306" i="1" s="1"/>
  <c r="L4306" i="1" s="1"/>
  <c r="M4306" i="1" s="1"/>
  <c r="R4305" i="1"/>
  <c r="T4306" i="1"/>
  <c r="S4306" i="1"/>
  <c r="C4237" i="1"/>
  <c r="P4236" i="1"/>
  <c r="B4236" i="1" s="1"/>
  <c r="G4306" i="1"/>
  <c r="H4306" i="1" s="1"/>
  <c r="I4318" i="1"/>
  <c r="A4307" i="1"/>
  <c r="D4307" i="1" l="1"/>
  <c r="E4307" i="1" s="1"/>
  <c r="F4308" i="1" s="1"/>
  <c r="O4307" i="1"/>
  <c r="Q4307" i="1" s="1"/>
  <c r="N4306" i="1"/>
  <c r="J4307" i="1"/>
  <c r="K4307" i="1" s="1"/>
  <c r="L4307" i="1" s="1"/>
  <c r="M4307" i="1" s="1"/>
  <c r="R4306" i="1"/>
  <c r="T4307" i="1"/>
  <c r="S4307" i="1"/>
  <c r="A4308" i="1"/>
  <c r="I4319" i="1"/>
  <c r="C4238" i="1"/>
  <c r="P4237" i="1"/>
  <c r="G4307" i="1"/>
  <c r="D4308" i="1" l="1"/>
  <c r="E4308" i="1" s="1"/>
  <c r="F4309" i="1" s="1"/>
  <c r="O4308" i="1"/>
  <c r="Q4308" i="1" s="1"/>
  <c r="B4237" i="1"/>
  <c r="G4308" i="1"/>
  <c r="H4308" i="1" s="1"/>
  <c r="H4307" i="1"/>
  <c r="N4307" i="1" s="1"/>
  <c r="A4309" i="1"/>
  <c r="I4320" i="1"/>
  <c r="C4239" i="1"/>
  <c r="P4238" i="1"/>
  <c r="R4307" i="1"/>
  <c r="T4308" i="1"/>
  <c r="S4308" i="1"/>
  <c r="J4308" i="1"/>
  <c r="K4308" i="1" s="1"/>
  <c r="L4308" i="1" s="1"/>
  <c r="M4308" i="1" s="1"/>
  <c r="D4309" i="1" l="1"/>
  <c r="E4309" i="1" s="1"/>
  <c r="F4310" i="1" s="1"/>
  <c r="O4309" i="1"/>
  <c r="Q4309" i="1" s="1"/>
  <c r="B4238" i="1"/>
  <c r="G4309" i="1"/>
  <c r="H4309" i="1" s="1"/>
  <c r="N4308" i="1"/>
  <c r="A4310" i="1"/>
  <c r="C4240" i="1"/>
  <c r="P4239" i="1"/>
  <c r="B4239" i="1" s="1"/>
  <c r="I4321" i="1"/>
  <c r="S4309" i="1"/>
  <c r="J4309" i="1"/>
  <c r="K4309" i="1" s="1"/>
  <c r="L4309" i="1" s="1"/>
  <c r="M4309" i="1" s="1"/>
  <c r="R4308" i="1"/>
  <c r="T4309" i="1"/>
  <c r="D4310" i="1" l="1"/>
  <c r="E4310" i="1" s="1"/>
  <c r="F4311" i="1" s="1"/>
  <c r="O4310" i="1"/>
  <c r="Q4310" i="1" s="1"/>
  <c r="G4310" i="1"/>
  <c r="H4310" i="1" s="1"/>
  <c r="A4311" i="1"/>
  <c r="I4322" i="1"/>
  <c r="C4241" i="1"/>
  <c r="P4240" i="1"/>
  <c r="N4309" i="1"/>
  <c r="R4309" i="1"/>
  <c r="J4310" i="1"/>
  <c r="K4310" i="1" s="1"/>
  <c r="L4310" i="1" s="1"/>
  <c r="M4310" i="1" s="1"/>
  <c r="T4310" i="1"/>
  <c r="S4310" i="1"/>
  <c r="D4311" i="1" l="1"/>
  <c r="E4311" i="1" s="1"/>
  <c r="F4312" i="1" s="1"/>
  <c r="O4311" i="1"/>
  <c r="Q4311" i="1" s="1"/>
  <c r="B4240" i="1"/>
  <c r="I4323" i="1"/>
  <c r="T4311" i="1"/>
  <c r="S4311" i="1"/>
  <c r="R4310" i="1"/>
  <c r="J4311" i="1"/>
  <c r="K4311" i="1" s="1"/>
  <c r="L4311" i="1" s="1"/>
  <c r="M4311" i="1" s="1"/>
  <c r="A4312" i="1"/>
  <c r="C4242" i="1"/>
  <c r="P4241" i="1"/>
  <c r="N4310" i="1"/>
  <c r="G4311" i="1"/>
  <c r="D4312" i="1" l="1"/>
  <c r="E4312" i="1" s="1"/>
  <c r="F4313" i="1" s="1"/>
  <c r="O4312" i="1"/>
  <c r="Q4312" i="1" s="1"/>
  <c r="B4241" i="1"/>
  <c r="G4312" i="1"/>
  <c r="H4312" i="1" s="1"/>
  <c r="A4313" i="1"/>
  <c r="C4243" i="1"/>
  <c r="P4242" i="1"/>
  <c r="B4242" i="1" s="1"/>
  <c r="H4311" i="1"/>
  <c r="N4311" i="1" s="1"/>
  <c r="R4311" i="1"/>
  <c r="T4312" i="1"/>
  <c r="S4312" i="1"/>
  <c r="J4312" i="1"/>
  <c r="K4312" i="1" s="1"/>
  <c r="L4312" i="1" s="1"/>
  <c r="M4312" i="1" s="1"/>
  <c r="I4324" i="1"/>
  <c r="D4313" i="1" l="1"/>
  <c r="E4313" i="1" s="1"/>
  <c r="F4314" i="1" s="1"/>
  <c r="O4313" i="1"/>
  <c r="Q4313" i="1" s="1"/>
  <c r="N4312" i="1"/>
  <c r="I4325" i="1"/>
  <c r="T4313" i="1"/>
  <c r="J4313" i="1"/>
  <c r="K4313" i="1" s="1"/>
  <c r="L4313" i="1" s="1"/>
  <c r="M4313" i="1" s="1"/>
  <c r="R4312" i="1"/>
  <c r="S4313" i="1"/>
  <c r="C4244" i="1"/>
  <c r="P4243" i="1"/>
  <c r="B4243" i="1" s="1"/>
  <c r="A4314" i="1"/>
  <c r="G4313" i="1"/>
  <c r="D4314" i="1" l="1"/>
  <c r="E4314" i="1" s="1"/>
  <c r="F4315" i="1" s="1"/>
  <c r="O4314" i="1"/>
  <c r="Q4314" i="1" s="1"/>
  <c r="G4314" i="1"/>
  <c r="H4314" i="1" s="1"/>
  <c r="C4245" i="1"/>
  <c r="P4244" i="1"/>
  <c r="R4313" i="1"/>
  <c r="T4314" i="1"/>
  <c r="J4314" i="1"/>
  <c r="K4314" i="1" s="1"/>
  <c r="L4314" i="1" s="1"/>
  <c r="M4314" i="1" s="1"/>
  <c r="S4314" i="1"/>
  <c r="I4326" i="1"/>
  <c r="H4313" i="1"/>
  <c r="N4313" i="1" s="1"/>
  <c r="A4315" i="1"/>
  <c r="D4315" i="1" l="1"/>
  <c r="E4315" i="1" s="1"/>
  <c r="F4316" i="1" s="1"/>
  <c r="O4315" i="1"/>
  <c r="Q4315" i="1" s="1"/>
  <c r="B4244" i="1"/>
  <c r="G4315" i="1"/>
  <c r="H4315" i="1" s="1"/>
  <c r="N4314" i="1"/>
  <c r="C4246" i="1"/>
  <c r="P4245" i="1"/>
  <c r="A4316" i="1"/>
  <c r="T4315" i="1"/>
  <c r="J4315" i="1"/>
  <c r="K4315" i="1" s="1"/>
  <c r="L4315" i="1" s="1"/>
  <c r="M4315" i="1" s="1"/>
  <c r="R4314" i="1"/>
  <c r="S4315" i="1"/>
  <c r="I4327" i="1"/>
  <c r="D4316" i="1" l="1"/>
  <c r="E4316" i="1" s="1"/>
  <c r="F4317" i="1" s="1"/>
  <c r="O4316" i="1"/>
  <c r="Q4316" i="1" s="1"/>
  <c r="B4245" i="1"/>
  <c r="I4328" i="1"/>
  <c r="A4317" i="1"/>
  <c r="N4315" i="1"/>
  <c r="R4315" i="1"/>
  <c r="T4316" i="1"/>
  <c r="J4316" i="1"/>
  <c r="K4316" i="1" s="1"/>
  <c r="L4316" i="1" s="1"/>
  <c r="M4316" i="1" s="1"/>
  <c r="S4316" i="1"/>
  <c r="C4247" i="1"/>
  <c r="P4246" i="1"/>
  <c r="G4316" i="1"/>
  <c r="D4317" i="1" l="1"/>
  <c r="E4317" i="1" s="1"/>
  <c r="F4318" i="1" s="1"/>
  <c r="O4317" i="1"/>
  <c r="Q4317" i="1" s="1"/>
  <c r="B4246" i="1"/>
  <c r="G4317" i="1"/>
  <c r="H4317" i="1" s="1"/>
  <c r="A4318" i="1"/>
  <c r="C4248" i="1"/>
  <c r="P4247" i="1"/>
  <c r="B4247" i="1" s="1"/>
  <c r="H4316" i="1"/>
  <c r="N4316" i="1" s="1"/>
  <c r="J4317" i="1"/>
  <c r="K4317" i="1" s="1"/>
  <c r="L4317" i="1" s="1"/>
  <c r="M4317" i="1" s="1"/>
  <c r="T4317" i="1"/>
  <c r="R4316" i="1"/>
  <c r="S4317" i="1"/>
  <c r="I4329" i="1"/>
  <c r="D4318" i="1" l="1"/>
  <c r="E4318" i="1" s="1"/>
  <c r="F4319" i="1" s="1"/>
  <c r="O4318" i="1"/>
  <c r="Q4318" i="1" s="1"/>
  <c r="G4318" i="1"/>
  <c r="H4318" i="1" s="1"/>
  <c r="N4317" i="1"/>
  <c r="C4249" i="1"/>
  <c r="P4248" i="1"/>
  <c r="T4318" i="1"/>
  <c r="R4317" i="1"/>
  <c r="S4318" i="1"/>
  <c r="J4318" i="1"/>
  <c r="K4318" i="1" s="1"/>
  <c r="L4318" i="1" s="1"/>
  <c r="M4318" i="1" s="1"/>
  <c r="I4330" i="1"/>
  <c r="A4319" i="1"/>
  <c r="D4319" i="1" l="1"/>
  <c r="E4319" i="1" s="1"/>
  <c r="F4320" i="1" s="1"/>
  <c r="O4319" i="1"/>
  <c r="Q4319" i="1" s="1"/>
  <c r="B4248" i="1"/>
  <c r="N4318" i="1"/>
  <c r="J4319" i="1"/>
  <c r="K4319" i="1" s="1"/>
  <c r="L4319" i="1" s="1"/>
  <c r="M4319" i="1" s="1"/>
  <c r="R4318" i="1"/>
  <c r="T4319" i="1"/>
  <c r="S4319" i="1"/>
  <c r="I4331" i="1"/>
  <c r="C4250" i="1"/>
  <c r="P4249" i="1"/>
  <c r="B4249" i="1" s="1"/>
  <c r="A4320" i="1"/>
  <c r="G4319" i="1"/>
  <c r="D4320" i="1" l="1"/>
  <c r="E4320" i="1" s="1"/>
  <c r="F4321" i="1" s="1"/>
  <c r="O4320" i="1"/>
  <c r="Q4320" i="1" s="1"/>
  <c r="G4320" i="1"/>
  <c r="H4320" i="1" s="1"/>
  <c r="A4321" i="1"/>
  <c r="C4251" i="1"/>
  <c r="P4250" i="1"/>
  <c r="B4250" i="1" s="1"/>
  <c r="I4332" i="1"/>
  <c r="H4319" i="1"/>
  <c r="N4319" i="1" s="1"/>
  <c r="T4320" i="1"/>
  <c r="J4320" i="1"/>
  <c r="K4320" i="1" s="1"/>
  <c r="L4320" i="1" s="1"/>
  <c r="M4320" i="1" s="1"/>
  <c r="R4319" i="1"/>
  <c r="S4320" i="1"/>
  <c r="D4321" i="1" l="1"/>
  <c r="E4321" i="1" s="1"/>
  <c r="F4322" i="1" s="1"/>
  <c r="O4321" i="1"/>
  <c r="Q4321" i="1" s="1"/>
  <c r="R4320" i="1"/>
  <c r="S4321" i="1"/>
  <c r="J4321" i="1"/>
  <c r="K4321" i="1" s="1"/>
  <c r="L4321" i="1" s="1"/>
  <c r="M4321" i="1" s="1"/>
  <c r="T4321" i="1"/>
  <c r="A4322" i="1"/>
  <c r="N4320" i="1"/>
  <c r="C4252" i="1"/>
  <c r="P4251" i="1"/>
  <c r="I4333" i="1"/>
  <c r="G4321" i="1"/>
  <c r="D4322" i="1" l="1"/>
  <c r="E4322" i="1" s="1"/>
  <c r="F4323" i="1" s="1"/>
  <c r="O4322" i="1"/>
  <c r="Q4322" i="1" s="1"/>
  <c r="B4251" i="1"/>
  <c r="I4334" i="1"/>
  <c r="T4322" i="1"/>
  <c r="J4322" i="1"/>
  <c r="K4322" i="1" s="1"/>
  <c r="L4322" i="1" s="1"/>
  <c r="M4322" i="1" s="1"/>
  <c r="R4321" i="1"/>
  <c r="S4322" i="1"/>
  <c r="G4322" i="1"/>
  <c r="H4322" i="1" s="1"/>
  <c r="C4253" i="1"/>
  <c r="P4252" i="1"/>
  <c r="A4323" i="1"/>
  <c r="H4321" i="1"/>
  <c r="N4321" i="1" s="1"/>
  <c r="D4323" i="1" l="1"/>
  <c r="E4323" i="1" s="1"/>
  <c r="F4324" i="1" s="1"/>
  <c r="O4323" i="1"/>
  <c r="Q4323" i="1" s="1"/>
  <c r="B4252" i="1"/>
  <c r="T4323" i="1"/>
  <c r="R4322" i="1"/>
  <c r="S4323" i="1"/>
  <c r="J4323" i="1"/>
  <c r="K4323" i="1" s="1"/>
  <c r="L4323" i="1" s="1"/>
  <c r="M4323" i="1" s="1"/>
  <c r="N4322" i="1"/>
  <c r="A4324" i="1"/>
  <c r="C4254" i="1"/>
  <c r="P4253" i="1"/>
  <c r="G4323" i="1"/>
  <c r="I4335" i="1"/>
  <c r="D4324" i="1" l="1"/>
  <c r="E4324" i="1" s="1"/>
  <c r="F4325" i="1" s="1"/>
  <c r="O4324" i="1"/>
  <c r="Q4324" i="1" s="1"/>
  <c r="B4253" i="1"/>
  <c r="G4324" i="1"/>
  <c r="H4324" i="1" s="1"/>
  <c r="H4323" i="1"/>
  <c r="N4323" i="1" s="1"/>
  <c r="I4336" i="1"/>
  <c r="C4255" i="1"/>
  <c r="P4254" i="1"/>
  <c r="B4254" i="1" s="1"/>
  <c r="R4323" i="1"/>
  <c r="S4324" i="1"/>
  <c r="J4324" i="1"/>
  <c r="K4324" i="1" s="1"/>
  <c r="L4324" i="1" s="1"/>
  <c r="M4324" i="1" s="1"/>
  <c r="T4324" i="1"/>
  <c r="A4325" i="1"/>
  <c r="D4325" i="1" l="1"/>
  <c r="E4325" i="1" s="1"/>
  <c r="F4326" i="1" s="1"/>
  <c r="O4325" i="1"/>
  <c r="Q4325" i="1" s="1"/>
  <c r="G4325" i="1"/>
  <c r="H4325" i="1" s="1"/>
  <c r="N4324" i="1"/>
  <c r="C4256" i="1"/>
  <c r="P4255" i="1"/>
  <c r="A4326" i="1"/>
  <c r="I4337" i="1"/>
  <c r="S4325" i="1"/>
  <c r="J4325" i="1"/>
  <c r="K4325" i="1" s="1"/>
  <c r="L4325" i="1" s="1"/>
  <c r="M4325" i="1" s="1"/>
  <c r="R4324" i="1"/>
  <c r="T4325" i="1"/>
  <c r="D4326" i="1" l="1"/>
  <c r="E4326" i="1" s="1"/>
  <c r="F4327" i="1" s="1"/>
  <c r="O4326" i="1"/>
  <c r="Q4326" i="1" s="1"/>
  <c r="B4255" i="1"/>
  <c r="N4325" i="1"/>
  <c r="C4257" i="1"/>
  <c r="P4256" i="1"/>
  <c r="B4256" i="1" s="1"/>
  <c r="J4326" i="1"/>
  <c r="K4326" i="1" s="1"/>
  <c r="L4326" i="1" s="1"/>
  <c r="M4326" i="1" s="1"/>
  <c r="S4326" i="1"/>
  <c r="T4326" i="1"/>
  <c r="G4326" i="1"/>
  <c r="H4326" i="1" s="1"/>
  <c r="I4338" i="1"/>
  <c r="A4327" i="1"/>
  <c r="D4327" i="1" l="1"/>
  <c r="E4327" i="1" s="1"/>
  <c r="F4328" i="1" s="1"/>
  <c r="O4327" i="1"/>
  <c r="Q4327" i="1" s="1"/>
  <c r="N4326" i="1"/>
  <c r="I4339" i="1"/>
  <c r="C4258" i="1"/>
  <c r="P4257" i="1"/>
  <c r="B4257" i="1" s="1"/>
  <c r="A4328" i="1"/>
  <c r="T4327" i="1"/>
  <c r="J4327" i="1"/>
  <c r="K4327" i="1" s="1"/>
  <c r="L4327" i="1" s="1"/>
  <c r="M4327" i="1" s="1"/>
  <c r="R4326" i="1"/>
  <c r="S4327" i="1"/>
  <c r="G4327" i="1"/>
  <c r="D4328" i="1" l="1"/>
  <c r="E4328" i="1" s="1"/>
  <c r="F4329" i="1" s="1"/>
  <c r="O4328" i="1"/>
  <c r="Q4328" i="1" s="1"/>
  <c r="G4328" i="1"/>
  <c r="H4328" i="1" s="1"/>
  <c r="A4329" i="1"/>
  <c r="C4259" i="1"/>
  <c r="P4258" i="1"/>
  <c r="H4327" i="1"/>
  <c r="N4327" i="1" s="1"/>
  <c r="I4340" i="1"/>
  <c r="R4327" i="1"/>
  <c r="T4328" i="1"/>
  <c r="J4328" i="1"/>
  <c r="K4328" i="1" s="1"/>
  <c r="L4328" i="1" s="1"/>
  <c r="M4328" i="1" s="1"/>
  <c r="S4328" i="1"/>
  <c r="D4329" i="1" l="1"/>
  <c r="E4329" i="1" s="1"/>
  <c r="F4330" i="1" s="1"/>
  <c r="O4329" i="1"/>
  <c r="Q4329" i="1" s="1"/>
  <c r="B4258" i="1"/>
  <c r="N4328" i="1"/>
  <c r="I4341" i="1"/>
  <c r="A4330" i="1"/>
  <c r="C4260" i="1"/>
  <c r="P4259" i="1"/>
  <c r="S4329" i="1"/>
  <c r="T4329" i="1"/>
  <c r="J4329" i="1"/>
  <c r="K4329" i="1" s="1"/>
  <c r="L4329" i="1" s="1"/>
  <c r="M4329" i="1" s="1"/>
  <c r="R4328" i="1"/>
  <c r="G4329" i="1"/>
  <c r="D4330" i="1" l="1"/>
  <c r="E4330" i="1" s="1"/>
  <c r="F4331" i="1" s="1"/>
  <c r="O4330" i="1"/>
  <c r="Q4330" i="1" s="1"/>
  <c r="B4259" i="1"/>
  <c r="G4330" i="1"/>
  <c r="H4330" i="1" s="1"/>
  <c r="J4330" i="1"/>
  <c r="K4330" i="1" s="1"/>
  <c r="L4330" i="1" s="1"/>
  <c r="M4330" i="1" s="1"/>
  <c r="R4329" i="1"/>
  <c r="T4330" i="1"/>
  <c r="S4330" i="1"/>
  <c r="I4342" i="1"/>
  <c r="C4261" i="1"/>
  <c r="P4260" i="1"/>
  <c r="A4331" i="1"/>
  <c r="H4329" i="1"/>
  <c r="N4329" i="1" s="1"/>
  <c r="D4331" i="1" l="1"/>
  <c r="E4331" i="1" s="1"/>
  <c r="F4332" i="1" s="1"/>
  <c r="O4331" i="1"/>
  <c r="Q4331" i="1" s="1"/>
  <c r="B4260" i="1"/>
  <c r="G4331" i="1"/>
  <c r="H4331" i="1" s="1"/>
  <c r="N4330" i="1"/>
  <c r="A4332" i="1"/>
  <c r="C4262" i="1"/>
  <c r="P4261" i="1"/>
  <c r="I4343" i="1"/>
  <c r="T4331" i="1"/>
  <c r="S4331" i="1"/>
  <c r="R4330" i="1"/>
  <c r="J4331" i="1"/>
  <c r="K4331" i="1" s="1"/>
  <c r="L4331" i="1" s="1"/>
  <c r="M4331" i="1" s="1"/>
  <c r="D4332" i="1" l="1"/>
  <c r="E4332" i="1" s="1"/>
  <c r="F4333" i="1" s="1"/>
  <c r="O4332" i="1"/>
  <c r="Q4332" i="1" s="1"/>
  <c r="B4261" i="1"/>
  <c r="N4331" i="1"/>
  <c r="R4331" i="1"/>
  <c r="S4332" i="1"/>
  <c r="J4332" i="1"/>
  <c r="K4332" i="1" s="1"/>
  <c r="L4332" i="1" s="1"/>
  <c r="M4332" i="1" s="1"/>
  <c r="T4332" i="1"/>
  <c r="I4344" i="1"/>
  <c r="A4333" i="1"/>
  <c r="G4332" i="1"/>
  <c r="C4263" i="1"/>
  <c r="P4262" i="1"/>
  <c r="D4333" i="1" l="1"/>
  <c r="E4333" i="1" s="1"/>
  <c r="F4334" i="1" s="1"/>
  <c r="O4333" i="1"/>
  <c r="Q4333" i="1" s="1"/>
  <c r="B4262" i="1"/>
  <c r="S4333" i="1"/>
  <c r="T4333" i="1"/>
  <c r="R4332" i="1"/>
  <c r="J4333" i="1"/>
  <c r="K4333" i="1" s="1"/>
  <c r="L4333" i="1" s="1"/>
  <c r="M4333" i="1" s="1"/>
  <c r="A4334" i="1"/>
  <c r="I4345" i="1"/>
  <c r="C4264" i="1"/>
  <c r="P4263" i="1"/>
  <c r="B4263" i="1" s="1"/>
  <c r="G4333" i="1"/>
  <c r="H4332" i="1"/>
  <c r="N4332" i="1" s="1"/>
  <c r="D4334" i="1" l="1"/>
  <c r="E4334" i="1" s="1"/>
  <c r="F4335" i="1" s="1"/>
  <c r="O4334" i="1"/>
  <c r="Q4334" i="1" s="1"/>
  <c r="G4334" i="1"/>
  <c r="H4334" i="1" s="1"/>
  <c r="C4265" i="1"/>
  <c r="P4264" i="1"/>
  <c r="B4264" i="1" s="1"/>
  <c r="H4333" i="1"/>
  <c r="N4333" i="1" s="1"/>
  <c r="A4335" i="1"/>
  <c r="I4346" i="1"/>
  <c r="T4334" i="1"/>
  <c r="R4333" i="1"/>
  <c r="S4334" i="1"/>
  <c r="J4334" i="1"/>
  <c r="K4334" i="1" s="1"/>
  <c r="L4334" i="1" s="1"/>
  <c r="M4334" i="1" s="1"/>
  <c r="D4335" i="1" l="1"/>
  <c r="E4335" i="1" s="1"/>
  <c r="F4336" i="1" s="1"/>
  <c r="O4335" i="1"/>
  <c r="Q4335" i="1" s="1"/>
  <c r="R4265" i="1"/>
  <c r="C4266" i="1" s="1"/>
  <c r="N4334" i="1"/>
  <c r="J4335" i="1"/>
  <c r="K4335" i="1" s="1"/>
  <c r="L4335" i="1" s="1"/>
  <c r="M4335" i="1" s="1"/>
  <c r="S4335" i="1"/>
  <c r="R4334" i="1"/>
  <c r="T4335" i="1"/>
  <c r="I4347" i="1"/>
  <c r="G4335" i="1"/>
  <c r="H4335" i="1" s="1"/>
  <c r="A4336" i="1"/>
  <c r="P4265" i="1"/>
  <c r="B4265" i="1" s="1"/>
  <c r="D4336" i="1" l="1"/>
  <c r="E4336" i="1" s="1"/>
  <c r="F4337" i="1" s="1"/>
  <c r="O4336" i="1"/>
  <c r="Q4336" i="1" s="1"/>
  <c r="C4267" i="1"/>
  <c r="P4266" i="1"/>
  <c r="B4266" i="1" s="1"/>
  <c r="A4337" i="1"/>
  <c r="I4348" i="1"/>
  <c r="G4336" i="1"/>
  <c r="N4335" i="1"/>
  <c r="T4336" i="1"/>
  <c r="R4335" i="1"/>
  <c r="S4336" i="1"/>
  <c r="J4336" i="1"/>
  <c r="K4336" i="1" s="1"/>
  <c r="L4336" i="1" s="1"/>
  <c r="M4336" i="1" s="1"/>
  <c r="D4337" i="1" l="1"/>
  <c r="E4337" i="1" s="1"/>
  <c r="F4338" i="1" s="1"/>
  <c r="O4337" i="1"/>
  <c r="Q4337" i="1" s="1"/>
  <c r="A4338" i="1"/>
  <c r="R4336" i="1"/>
  <c r="S4337" i="1"/>
  <c r="T4337" i="1"/>
  <c r="J4337" i="1"/>
  <c r="K4337" i="1" s="1"/>
  <c r="L4337" i="1" s="1"/>
  <c r="M4337" i="1" s="1"/>
  <c r="G4337" i="1"/>
  <c r="H4336" i="1"/>
  <c r="N4336" i="1" s="1"/>
  <c r="I4349" i="1"/>
  <c r="C4268" i="1"/>
  <c r="P4267" i="1"/>
  <c r="D4338" i="1" l="1"/>
  <c r="E4338" i="1" s="1"/>
  <c r="F4339" i="1" s="1"/>
  <c r="O4338" i="1"/>
  <c r="Q4338" i="1" s="1"/>
  <c r="B4267" i="1"/>
  <c r="G4338" i="1"/>
  <c r="H4338" i="1" s="1"/>
  <c r="C4269" i="1"/>
  <c r="P4268" i="1"/>
  <c r="J4338" i="1"/>
  <c r="K4338" i="1" s="1"/>
  <c r="L4338" i="1" s="1"/>
  <c r="M4338" i="1" s="1"/>
  <c r="T4338" i="1"/>
  <c r="S4338" i="1"/>
  <c r="R4337" i="1"/>
  <c r="I4350" i="1"/>
  <c r="H4337" i="1"/>
  <c r="N4337" i="1" s="1"/>
  <c r="A4339" i="1"/>
  <c r="D4339" i="1" l="1"/>
  <c r="E4339" i="1" s="1"/>
  <c r="F4340" i="1" s="1"/>
  <c r="O4339" i="1"/>
  <c r="Q4339" i="1" s="1"/>
  <c r="B4268" i="1"/>
  <c r="N4338" i="1"/>
  <c r="R4338" i="1"/>
  <c r="J4339" i="1"/>
  <c r="K4339" i="1" s="1"/>
  <c r="L4339" i="1" s="1"/>
  <c r="M4339" i="1" s="1"/>
  <c r="T4339" i="1"/>
  <c r="S4339" i="1"/>
  <c r="A4340" i="1"/>
  <c r="I4351" i="1"/>
  <c r="G4339" i="1"/>
  <c r="H4339" i="1" s="1"/>
  <c r="C4270" i="1"/>
  <c r="P4269" i="1"/>
  <c r="D4340" i="1" l="1"/>
  <c r="E4340" i="1" s="1"/>
  <c r="F4341" i="1" s="1"/>
  <c r="O4340" i="1"/>
  <c r="Q4340" i="1" s="1"/>
  <c r="B4269" i="1"/>
  <c r="J4340" i="1"/>
  <c r="K4340" i="1" s="1"/>
  <c r="L4340" i="1" s="1"/>
  <c r="M4340" i="1" s="1"/>
  <c r="S4340" i="1"/>
  <c r="T4340" i="1"/>
  <c r="R4339" i="1"/>
  <c r="C4271" i="1"/>
  <c r="P4270" i="1"/>
  <c r="B4270" i="1" s="1"/>
  <c r="N4339" i="1"/>
  <c r="I4352" i="1"/>
  <c r="A4341" i="1"/>
  <c r="G4340" i="1"/>
  <c r="D4341" i="1" l="1"/>
  <c r="E4341" i="1" s="1"/>
  <c r="F4342" i="1" s="1"/>
  <c r="O4341" i="1"/>
  <c r="Q4341" i="1" s="1"/>
  <c r="R4340" i="1"/>
  <c r="S4341" i="1"/>
  <c r="J4341" i="1"/>
  <c r="K4341" i="1" s="1"/>
  <c r="L4341" i="1" s="1"/>
  <c r="M4341" i="1" s="1"/>
  <c r="T4341" i="1"/>
  <c r="G4341" i="1"/>
  <c r="H4341" i="1" s="1"/>
  <c r="A4342" i="1"/>
  <c r="C4272" i="1"/>
  <c r="P4271" i="1"/>
  <c r="B4271" i="1" s="1"/>
  <c r="I4353" i="1"/>
  <c r="H4340" i="1"/>
  <c r="N4340" i="1" s="1"/>
  <c r="D4342" i="1" l="1"/>
  <c r="E4342" i="1" s="1"/>
  <c r="F4343" i="1" s="1"/>
  <c r="O4342" i="1"/>
  <c r="Q4342" i="1" s="1"/>
  <c r="N4341" i="1"/>
  <c r="I4354" i="1"/>
  <c r="S4342" i="1"/>
  <c r="J4342" i="1"/>
  <c r="K4342" i="1" s="1"/>
  <c r="L4342" i="1" s="1"/>
  <c r="M4342" i="1" s="1"/>
  <c r="T4342" i="1"/>
  <c r="R4341" i="1"/>
  <c r="G4342" i="1"/>
  <c r="C4273" i="1"/>
  <c r="P4272" i="1"/>
  <c r="A4343" i="1"/>
  <c r="D4343" i="1" l="1"/>
  <c r="E4343" i="1" s="1"/>
  <c r="F4344" i="1" s="1"/>
  <c r="O4343" i="1"/>
  <c r="Q4343" i="1" s="1"/>
  <c r="B4272" i="1"/>
  <c r="G4343" i="1"/>
  <c r="H4343" i="1" s="1"/>
  <c r="R4342" i="1"/>
  <c r="J4343" i="1"/>
  <c r="K4343" i="1" s="1"/>
  <c r="L4343" i="1" s="1"/>
  <c r="M4343" i="1" s="1"/>
  <c r="T4343" i="1"/>
  <c r="S4343" i="1"/>
  <c r="C4274" i="1"/>
  <c r="P4273" i="1"/>
  <c r="I4355" i="1"/>
  <c r="A4344" i="1"/>
  <c r="H4342" i="1"/>
  <c r="N4342" i="1" s="1"/>
  <c r="D4344" i="1" l="1"/>
  <c r="E4344" i="1" s="1"/>
  <c r="F4345" i="1" s="1"/>
  <c r="O4344" i="1"/>
  <c r="Q4344" i="1" s="1"/>
  <c r="B4273" i="1"/>
  <c r="J4344" i="1"/>
  <c r="K4344" i="1" s="1"/>
  <c r="L4344" i="1" s="1"/>
  <c r="M4344" i="1" s="1"/>
  <c r="S4344" i="1"/>
  <c r="T4344" i="1"/>
  <c r="R4343" i="1"/>
  <c r="I4356" i="1"/>
  <c r="A4345" i="1"/>
  <c r="N4343" i="1"/>
  <c r="C4275" i="1"/>
  <c r="P4274" i="1"/>
  <c r="G4344" i="1"/>
  <c r="H4344" i="1" s="1"/>
  <c r="D4345" i="1" l="1"/>
  <c r="E4345" i="1" s="1"/>
  <c r="F4346" i="1" s="1"/>
  <c r="O4345" i="1"/>
  <c r="Q4345" i="1" s="1"/>
  <c r="B4274" i="1"/>
  <c r="A4346" i="1"/>
  <c r="I4357" i="1"/>
  <c r="R4344" i="1"/>
  <c r="S4345" i="1"/>
  <c r="T4345" i="1"/>
  <c r="J4345" i="1"/>
  <c r="K4345" i="1" s="1"/>
  <c r="L4345" i="1" s="1"/>
  <c r="M4345" i="1" s="1"/>
  <c r="N4344" i="1"/>
  <c r="C4276" i="1"/>
  <c r="P4275" i="1"/>
  <c r="B4275" i="1" s="1"/>
  <c r="G4345" i="1"/>
  <c r="D4346" i="1" l="1"/>
  <c r="E4346" i="1" s="1"/>
  <c r="F4347" i="1" s="1"/>
  <c r="O4346" i="1"/>
  <c r="Q4346" i="1" s="1"/>
  <c r="G4346" i="1"/>
  <c r="H4346" i="1" s="1"/>
  <c r="I4358" i="1"/>
  <c r="T4346" i="1"/>
  <c r="S4346" i="1"/>
  <c r="J4346" i="1"/>
  <c r="K4346" i="1" s="1"/>
  <c r="L4346" i="1" s="1"/>
  <c r="M4346" i="1" s="1"/>
  <c r="R4345" i="1"/>
  <c r="C4277" i="1"/>
  <c r="P4276" i="1"/>
  <c r="A4347" i="1"/>
  <c r="H4345" i="1"/>
  <c r="N4345" i="1" s="1"/>
  <c r="D4347" i="1" l="1"/>
  <c r="E4347" i="1" s="1"/>
  <c r="F4348" i="1" s="1"/>
  <c r="O4347" i="1"/>
  <c r="Q4347" i="1" s="1"/>
  <c r="B4276" i="1"/>
  <c r="N4346" i="1"/>
  <c r="A4348" i="1"/>
  <c r="I4359" i="1"/>
  <c r="R4346" i="1"/>
  <c r="J4347" i="1"/>
  <c r="K4347" i="1" s="1"/>
  <c r="L4347" i="1" s="1"/>
  <c r="M4347" i="1" s="1"/>
  <c r="T4347" i="1"/>
  <c r="S4347" i="1"/>
  <c r="C4278" i="1"/>
  <c r="P4277" i="1"/>
  <c r="B4277" i="1" s="1"/>
  <c r="G4347" i="1"/>
  <c r="D4348" i="1" l="1"/>
  <c r="E4348" i="1" s="1"/>
  <c r="F4349" i="1" s="1"/>
  <c r="O4348" i="1"/>
  <c r="Q4348" i="1" s="1"/>
  <c r="G4348" i="1"/>
  <c r="H4348" i="1" s="1"/>
  <c r="J4348" i="1"/>
  <c r="K4348" i="1" s="1"/>
  <c r="L4348" i="1" s="1"/>
  <c r="M4348" i="1" s="1"/>
  <c r="S4348" i="1"/>
  <c r="T4348" i="1"/>
  <c r="R4347" i="1"/>
  <c r="I4360" i="1"/>
  <c r="C4279" i="1"/>
  <c r="P4278" i="1"/>
  <c r="B4278" i="1" s="1"/>
  <c r="A4349" i="1"/>
  <c r="H4347" i="1"/>
  <c r="N4347" i="1" s="1"/>
  <c r="D4349" i="1" l="1"/>
  <c r="E4349" i="1" s="1"/>
  <c r="F4350" i="1" s="1"/>
  <c r="O4349" i="1"/>
  <c r="Q4349" i="1" s="1"/>
  <c r="N4348" i="1"/>
  <c r="R4348" i="1"/>
  <c r="J4349" i="1"/>
  <c r="K4349" i="1" s="1"/>
  <c r="L4349" i="1" s="1"/>
  <c r="M4349" i="1" s="1"/>
  <c r="T4349" i="1"/>
  <c r="S4349" i="1"/>
  <c r="C4280" i="1"/>
  <c r="P4279" i="1"/>
  <c r="I4361" i="1"/>
  <c r="A4350" i="1"/>
  <c r="G4349" i="1"/>
  <c r="D4350" i="1" l="1"/>
  <c r="E4350" i="1" s="1"/>
  <c r="F4351" i="1" s="1"/>
  <c r="O4350" i="1"/>
  <c r="Q4350" i="1" s="1"/>
  <c r="B4279" i="1"/>
  <c r="G4350" i="1"/>
  <c r="H4350" i="1" s="1"/>
  <c r="H4349" i="1"/>
  <c r="N4349" i="1" s="1"/>
  <c r="C4281" i="1"/>
  <c r="P4280" i="1"/>
  <c r="A4351" i="1"/>
  <c r="T4350" i="1"/>
  <c r="S4350" i="1"/>
  <c r="J4350" i="1"/>
  <c r="K4350" i="1" s="1"/>
  <c r="L4350" i="1" s="1"/>
  <c r="M4350" i="1" s="1"/>
  <c r="R4349" i="1"/>
  <c r="I4362" i="1"/>
  <c r="D4351" i="1" l="1"/>
  <c r="E4351" i="1" s="1"/>
  <c r="F4352" i="1" s="1"/>
  <c r="O4351" i="1"/>
  <c r="Q4351" i="1" s="1"/>
  <c r="B4280" i="1"/>
  <c r="G4351" i="1"/>
  <c r="H4351" i="1" s="1"/>
  <c r="N4350" i="1"/>
  <c r="C4282" i="1"/>
  <c r="P4281" i="1"/>
  <c r="I4363" i="1"/>
  <c r="A4352" i="1"/>
  <c r="S4351" i="1"/>
  <c r="R4350" i="1"/>
  <c r="J4351" i="1"/>
  <c r="K4351" i="1" s="1"/>
  <c r="L4351" i="1" s="1"/>
  <c r="M4351" i="1" s="1"/>
  <c r="T4351" i="1"/>
  <c r="D4352" i="1" l="1"/>
  <c r="E4352" i="1" s="1"/>
  <c r="F4353" i="1" s="1"/>
  <c r="O4352" i="1"/>
  <c r="Q4352" i="1" s="1"/>
  <c r="B4281" i="1"/>
  <c r="G4352" i="1"/>
  <c r="H4352" i="1" s="1"/>
  <c r="N4351" i="1"/>
  <c r="T4352" i="1"/>
  <c r="J4352" i="1"/>
  <c r="K4352" i="1" s="1"/>
  <c r="L4352" i="1" s="1"/>
  <c r="M4352" i="1" s="1"/>
  <c r="S4352" i="1"/>
  <c r="R4351" i="1"/>
  <c r="C4283" i="1"/>
  <c r="P4282" i="1"/>
  <c r="I4364" i="1"/>
  <c r="A4353" i="1"/>
  <c r="D4353" i="1" l="1"/>
  <c r="E4353" i="1" s="1"/>
  <c r="F4354" i="1" s="1"/>
  <c r="O4353" i="1"/>
  <c r="Q4353" i="1" s="1"/>
  <c r="B4282" i="1"/>
  <c r="J4353" i="1"/>
  <c r="K4353" i="1" s="1"/>
  <c r="L4353" i="1" s="1"/>
  <c r="M4353" i="1" s="1"/>
  <c r="R4352" i="1"/>
  <c r="S4353" i="1"/>
  <c r="T4353" i="1"/>
  <c r="N4352" i="1"/>
  <c r="C4284" i="1"/>
  <c r="P4283" i="1"/>
  <c r="A4354" i="1"/>
  <c r="I4365" i="1"/>
  <c r="G4353" i="1"/>
  <c r="D4354" i="1" l="1"/>
  <c r="E4354" i="1" s="1"/>
  <c r="F4355" i="1" s="1"/>
  <c r="O4354" i="1"/>
  <c r="Q4354" i="1" s="1"/>
  <c r="B4283" i="1"/>
  <c r="G4354" i="1"/>
  <c r="H4354" i="1" s="1"/>
  <c r="C4285" i="1"/>
  <c r="P4284" i="1"/>
  <c r="B4284" i="1" s="1"/>
  <c r="H4353" i="1"/>
  <c r="N4353" i="1" s="1"/>
  <c r="I4366" i="1"/>
  <c r="J4354" i="1"/>
  <c r="K4354" i="1" s="1"/>
  <c r="L4354" i="1" s="1"/>
  <c r="M4354" i="1" s="1"/>
  <c r="R4353" i="1"/>
  <c r="T4354" i="1"/>
  <c r="S4354" i="1"/>
  <c r="A4355" i="1"/>
  <c r="D4355" i="1" l="1"/>
  <c r="E4355" i="1" s="1"/>
  <c r="F4356" i="1" s="1"/>
  <c r="O4355" i="1"/>
  <c r="Q4355" i="1" s="1"/>
  <c r="N4354" i="1"/>
  <c r="A4356" i="1"/>
  <c r="C4286" i="1"/>
  <c r="P4285" i="1"/>
  <c r="B4285" i="1" s="1"/>
  <c r="I4367" i="1"/>
  <c r="T4355" i="1"/>
  <c r="S4355" i="1"/>
  <c r="R4354" i="1"/>
  <c r="J4355" i="1"/>
  <c r="K4355" i="1" s="1"/>
  <c r="L4355" i="1" s="1"/>
  <c r="M4355" i="1" s="1"/>
  <c r="G4355" i="1"/>
  <c r="H4355" i="1" s="1"/>
  <c r="D4356" i="1" l="1"/>
  <c r="E4356" i="1" s="1"/>
  <c r="F4357" i="1" s="1"/>
  <c r="O4356" i="1"/>
  <c r="Q4356" i="1" s="1"/>
  <c r="G4356" i="1"/>
  <c r="H4356" i="1" s="1"/>
  <c r="C4287" i="1"/>
  <c r="P4286" i="1"/>
  <c r="I4368" i="1"/>
  <c r="A4357" i="1"/>
  <c r="N4355" i="1"/>
  <c r="R4355" i="1"/>
  <c r="J4356" i="1"/>
  <c r="K4356" i="1" s="1"/>
  <c r="L4356" i="1" s="1"/>
  <c r="M4356" i="1" s="1"/>
  <c r="T4356" i="1"/>
  <c r="S4356" i="1"/>
  <c r="D4357" i="1" l="1"/>
  <c r="E4357" i="1" s="1"/>
  <c r="F4358" i="1" s="1"/>
  <c r="O4357" i="1"/>
  <c r="Q4357" i="1" s="1"/>
  <c r="B4286" i="1"/>
  <c r="J4357" i="1"/>
  <c r="K4357" i="1" s="1"/>
  <c r="L4357" i="1" s="1"/>
  <c r="M4357" i="1" s="1"/>
  <c r="S4357" i="1"/>
  <c r="T4357" i="1"/>
  <c r="G4357" i="1"/>
  <c r="H4357" i="1" s="1"/>
  <c r="C4288" i="1"/>
  <c r="P4287" i="1"/>
  <c r="A4358" i="1"/>
  <c r="I4369" i="1"/>
  <c r="N4356" i="1"/>
  <c r="D4358" i="1" l="1"/>
  <c r="E4358" i="1" s="1"/>
  <c r="F4359" i="1" s="1"/>
  <c r="O4358" i="1"/>
  <c r="Q4358" i="1" s="1"/>
  <c r="B4287" i="1"/>
  <c r="I4370" i="1"/>
  <c r="R4357" i="1"/>
  <c r="T4358" i="1"/>
  <c r="J4358" i="1"/>
  <c r="K4358" i="1" s="1"/>
  <c r="L4358" i="1" s="1"/>
  <c r="M4358" i="1" s="1"/>
  <c r="S4358" i="1"/>
  <c r="C4289" i="1"/>
  <c r="P4288" i="1"/>
  <c r="B4288" i="1" s="1"/>
  <c r="N4357" i="1"/>
  <c r="A4359" i="1"/>
  <c r="G4358" i="1"/>
  <c r="H4358" i="1" s="1"/>
  <c r="D4359" i="1" l="1"/>
  <c r="E4359" i="1" s="1"/>
  <c r="F4360" i="1" s="1"/>
  <c r="O4359" i="1"/>
  <c r="Q4359" i="1" s="1"/>
  <c r="C4290" i="1"/>
  <c r="P4289" i="1"/>
  <c r="N4358" i="1"/>
  <c r="I4371" i="1"/>
  <c r="A4360" i="1"/>
  <c r="T4359" i="1"/>
  <c r="S4359" i="1"/>
  <c r="R4358" i="1"/>
  <c r="J4359" i="1"/>
  <c r="K4359" i="1" s="1"/>
  <c r="L4359" i="1" s="1"/>
  <c r="M4359" i="1" s="1"/>
  <c r="G4359" i="1"/>
  <c r="H4359" i="1" s="1"/>
  <c r="D4360" i="1" l="1"/>
  <c r="E4360" i="1" s="1"/>
  <c r="F4361" i="1" s="1"/>
  <c r="O4360" i="1"/>
  <c r="Q4360" i="1" s="1"/>
  <c r="B4289" i="1"/>
  <c r="N4359" i="1"/>
  <c r="A4361" i="1"/>
  <c r="R4359" i="1"/>
  <c r="T4360" i="1"/>
  <c r="S4360" i="1"/>
  <c r="J4360" i="1"/>
  <c r="K4360" i="1" s="1"/>
  <c r="L4360" i="1" s="1"/>
  <c r="M4360" i="1" s="1"/>
  <c r="G4360" i="1"/>
  <c r="I4372" i="1"/>
  <c r="C4291" i="1"/>
  <c r="P4290" i="1"/>
  <c r="D4361" i="1" l="1"/>
  <c r="E4361" i="1" s="1"/>
  <c r="F4362" i="1" s="1"/>
  <c r="O4361" i="1"/>
  <c r="Q4361" i="1" s="1"/>
  <c r="B4290" i="1"/>
  <c r="G4361" i="1"/>
  <c r="H4361" i="1" s="1"/>
  <c r="J4361" i="1"/>
  <c r="K4361" i="1" s="1"/>
  <c r="L4361" i="1" s="1"/>
  <c r="M4361" i="1" s="1"/>
  <c r="S4361" i="1"/>
  <c r="R4360" i="1"/>
  <c r="T4361" i="1"/>
  <c r="C4292" i="1"/>
  <c r="P4291" i="1"/>
  <c r="B4291" i="1" s="1"/>
  <c r="A4362" i="1"/>
  <c r="I4373" i="1"/>
  <c r="H4360" i="1"/>
  <c r="N4360" i="1" s="1"/>
  <c r="D4362" i="1" l="1"/>
  <c r="E4362" i="1" s="1"/>
  <c r="F4363" i="1" s="1"/>
  <c r="O4362" i="1"/>
  <c r="Q4362" i="1" s="1"/>
  <c r="N4361" i="1"/>
  <c r="I4374" i="1"/>
  <c r="A4363" i="1"/>
  <c r="R4361" i="1"/>
  <c r="J4362" i="1"/>
  <c r="K4362" i="1" s="1"/>
  <c r="L4362" i="1" s="1"/>
  <c r="M4362" i="1" s="1"/>
  <c r="T4362" i="1"/>
  <c r="S4362" i="1"/>
  <c r="C4293" i="1"/>
  <c r="P4292" i="1"/>
  <c r="B4292" i="1" s="1"/>
  <c r="G4362" i="1"/>
  <c r="D4363" i="1" l="1"/>
  <c r="E4363" i="1" s="1"/>
  <c r="F4364" i="1" s="1"/>
  <c r="O4363" i="1"/>
  <c r="Q4363" i="1" s="1"/>
  <c r="G4363" i="1"/>
  <c r="H4363" i="1" s="1"/>
  <c r="A4364" i="1"/>
  <c r="C4294" i="1"/>
  <c r="P4293" i="1"/>
  <c r="I4375" i="1"/>
  <c r="H4362" i="1"/>
  <c r="N4362" i="1" s="1"/>
  <c r="T4363" i="1"/>
  <c r="S4363" i="1"/>
  <c r="R4362" i="1"/>
  <c r="J4363" i="1"/>
  <c r="K4363" i="1" s="1"/>
  <c r="L4363" i="1" s="1"/>
  <c r="M4363" i="1" s="1"/>
  <c r="D4364" i="1" l="1"/>
  <c r="E4364" i="1" s="1"/>
  <c r="F4365" i="1" s="1"/>
  <c r="O4364" i="1"/>
  <c r="Q4364" i="1" s="1"/>
  <c r="B4293" i="1"/>
  <c r="N4363" i="1"/>
  <c r="R4363" i="1"/>
  <c r="J4364" i="1"/>
  <c r="K4364" i="1" s="1"/>
  <c r="L4364" i="1" s="1"/>
  <c r="M4364" i="1" s="1"/>
  <c r="T4364" i="1"/>
  <c r="S4364" i="1"/>
  <c r="G4364" i="1"/>
  <c r="H4364" i="1" s="1"/>
  <c r="C4295" i="1"/>
  <c r="P4294" i="1"/>
  <c r="I4376" i="1"/>
  <c r="A4365" i="1"/>
  <c r="D4365" i="1" l="1"/>
  <c r="E4365" i="1" s="1"/>
  <c r="F4366" i="1" s="1"/>
  <c r="O4365" i="1"/>
  <c r="Q4365" i="1" s="1"/>
  <c r="R4295" i="1"/>
  <c r="B4294" i="1"/>
  <c r="I4377" i="1"/>
  <c r="N4364" i="1"/>
  <c r="A4366" i="1"/>
  <c r="J4365" i="1"/>
  <c r="K4365" i="1" s="1"/>
  <c r="L4365" i="1" s="1"/>
  <c r="M4365" i="1" s="1"/>
  <c r="R4364" i="1"/>
  <c r="T4365" i="1"/>
  <c r="S4365" i="1"/>
  <c r="G4365" i="1"/>
  <c r="P4295" i="1"/>
  <c r="D4366" i="1" l="1"/>
  <c r="E4366" i="1" s="1"/>
  <c r="F4367" i="1" s="1"/>
  <c r="O4366" i="1"/>
  <c r="Q4366" i="1" s="1"/>
  <c r="C4296" i="1"/>
  <c r="C4297" i="1" s="1"/>
  <c r="B4295" i="1"/>
  <c r="G4366" i="1"/>
  <c r="H4366" i="1" s="1"/>
  <c r="H4365" i="1"/>
  <c r="N4365" i="1" s="1"/>
  <c r="A4367" i="1"/>
  <c r="I4378" i="1"/>
  <c r="R4365" i="1"/>
  <c r="T4366" i="1"/>
  <c r="J4366" i="1"/>
  <c r="K4366" i="1" s="1"/>
  <c r="L4366" i="1" s="1"/>
  <c r="M4366" i="1" s="1"/>
  <c r="S4366" i="1"/>
  <c r="D4367" i="1" l="1"/>
  <c r="E4367" i="1" s="1"/>
  <c r="F4368" i="1" s="1"/>
  <c r="O4367" i="1"/>
  <c r="Q4367" i="1" s="1"/>
  <c r="P4296" i="1"/>
  <c r="B4296" i="1" s="1"/>
  <c r="N4366" i="1"/>
  <c r="T4367" i="1"/>
  <c r="S4367" i="1"/>
  <c r="J4367" i="1"/>
  <c r="K4367" i="1" s="1"/>
  <c r="L4367" i="1" s="1"/>
  <c r="M4367" i="1" s="1"/>
  <c r="R4366" i="1"/>
  <c r="C4298" i="1"/>
  <c r="P4297" i="1"/>
  <c r="I4379" i="1"/>
  <c r="G4367" i="1"/>
  <c r="A4368" i="1"/>
  <c r="D4368" i="1" l="1"/>
  <c r="E4368" i="1" s="1"/>
  <c r="F4369" i="1" s="1"/>
  <c r="O4368" i="1"/>
  <c r="Q4368" i="1" s="1"/>
  <c r="B4297" i="1"/>
  <c r="R4367" i="1"/>
  <c r="T4368" i="1"/>
  <c r="S4368" i="1"/>
  <c r="J4368" i="1"/>
  <c r="K4368" i="1" s="1"/>
  <c r="L4368" i="1" s="1"/>
  <c r="M4368" i="1" s="1"/>
  <c r="G4368" i="1"/>
  <c r="H4368" i="1" s="1"/>
  <c r="C4299" i="1"/>
  <c r="P4298" i="1"/>
  <c r="B4298" i="1" s="1"/>
  <c r="I4380" i="1"/>
  <c r="H4367" i="1"/>
  <c r="N4367" i="1" s="1"/>
  <c r="A4369" i="1"/>
  <c r="D4369" i="1" l="1"/>
  <c r="E4369" i="1" s="1"/>
  <c r="F4370" i="1" s="1"/>
  <c r="O4369" i="1"/>
  <c r="Q4369" i="1" s="1"/>
  <c r="I4381" i="1"/>
  <c r="A4370" i="1"/>
  <c r="N4368" i="1"/>
  <c r="C4300" i="1"/>
  <c r="P4299" i="1"/>
  <c r="B4299" i="1" s="1"/>
  <c r="J4369" i="1"/>
  <c r="K4369" i="1" s="1"/>
  <c r="L4369" i="1" s="1"/>
  <c r="M4369" i="1" s="1"/>
  <c r="S4369" i="1"/>
  <c r="R4368" i="1"/>
  <c r="T4369" i="1"/>
  <c r="G4369" i="1"/>
  <c r="D4370" i="1" l="1"/>
  <c r="E4370" i="1" s="1"/>
  <c r="F4371" i="1" s="1"/>
  <c r="O4370" i="1"/>
  <c r="Q4370" i="1" s="1"/>
  <c r="A4371" i="1"/>
  <c r="I4382" i="1"/>
  <c r="R4369" i="1"/>
  <c r="J4370" i="1"/>
  <c r="K4370" i="1" s="1"/>
  <c r="L4370" i="1" s="1"/>
  <c r="M4370" i="1" s="1"/>
  <c r="T4370" i="1"/>
  <c r="S4370" i="1"/>
  <c r="C4301" i="1"/>
  <c r="P4300" i="1"/>
  <c r="G4370" i="1"/>
  <c r="H4369" i="1"/>
  <c r="N4369" i="1" s="1"/>
  <c r="D4371" i="1" l="1"/>
  <c r="E4371" i="1" s="1"/>
  <c r="F4372" i="1" s="1"/>
  <c r="O4371" i="1"/>
  <c r="Q4371" i="1" s="1"/>
  <c r="B4300" i="1"/>
  <c r="G4371" i="1"/>
  <c r="H4371" i="1" s="1"/>
  <c r="I4383" i="1"/>
  <c r="T4371" i="1"/>
  <c r="S4371" i="1"/>
  <c r="J4371" i="1"/>
  <c r="K4371" i="1" s="1"/>
  <c r="L4371" i="1" s="1"/>
  <c r="M4371" i="1" s="1"/>
  <c r="R4370" i="1"/>
  <c r="A4372" i="1"/>
  <c r="C4302" i="1"/>
  <c r="P4301" i="1"/>
  <c r="H4370" i="1"/>
  <c r="N4370" i="1" s="1"/>
  <c r="D4372" i="1" l="1"/>
  <c r="E4372" i="1" s="1"/>
  <c r="F4373" i="1" s="1"/>
  <c r="O4372" i="1"/>
  <c r="Q4372" i="1" s="1"/>
  <c r="B4301" i="1"/>
  <c r="G4372" i="1"/>
  <c r="H4372" i="1" s="1"/>
  <c r="N4371" i="1"/>
  <c r="C4303" i="1"/>
  <c r="P4302" i="1"/>
  <c r="R4371" i="1"/>
  <c r="T4372" i="1"/>
  <c r="S4372" i="1"/>
  <c r="J4372" i="1"/>
  <c r="K4372" i="1" s="1"/>
  <c r="L4372" i="1" s="1"/>
  <c r="M4372" i="1" s="1"/>
  <c r="A4373" i="1"/>
  <c r="I4384" i="1"/>
  <c r="D4373" i="1" l="1"/>
  <c r="E4373" i="1" s="1"/>
  <c r="F4374" i="1" s="1"/>
  <c r="O4373" i="1"/>
  <c r="Q4373" i="1" s="1"/>
  <c r="B4302" i="1"/>
  <c r="S4373" i="1"/>
  <c r="T4373" i="1"/>
  <c r="J4373" i="1"/>
  <c r="K4373" i="1" s="1"/>
  <c r="L4373" i="1" s="1"/>
  <c r="M4373" i="1" s="1"/>
  <c r="R4372" i="1"/>
  <c r="C4304" i="1"/>
  <c r="P4303" i="1"/>
  <c r="A4374" i="1"/>
  <c r="N4372" i="1"/>
  <c r="I4385" i="1"/>
  <c r="G4373" i="1"/>
  <c r="D4374" i="1" l="1"/>
  <c r="E4374" i="1" s="1"/>
  <c r="F4375" i="1" s="1"/>
  <c r="O4374" i="1"/>
  <c r="Q4374" i="1" s="1"/>
  <c r="B4303" i="1"/>
  <c r="G4374" i="1"/>
  <c r="H4374" i="1" s="1"/>
  <c r="R4373" i="1"/>
  <c r="T4374" i="1"/>
  <c r="J4374" i="1"/>
  <c r="K4374" i="1" s="1"/>
  <c r="L4374" i="1" s="1"/>
  <c r="M4374" i="1" s="1"/>
  <c r="S4374" i="1"/>
  <c r="H4373" i="1"/>
  <c r="N4373" i="1" s="1"/>
  <c r="I4386" i="1"/>
  <c r="A4375" i="1"/>
  <c r="C4305" i="1"/>
  <c r="P4304" i="1"/>
  <c r="B4304" i="1" s="1"/>
  <c r="D4375" i="1" l="1"/>
  <c r="E4375" i="1" s="1"/>
  <c r="F4376" i="1" s="1"/>
  <c r="O4375" i="1"/>
  <c r="Q4375" i="1" s="1"/>
  <c r="N4374" i="1"/>
  <c r="T4375" i="1"/>
  <c r="S4375" i="1"/>
  <c r="R4374" i="1"/>
  <c r="J4375" i="1"/>
  <c r="K4375" i="1" s="1"/>
  <c r="L4375" i="1" s="1"/>
  <c r="M4375" i="1" s="1"/>
  <c r="C4306" i="1"/>
  <c r="P4305" i="1"/>
  <c r="B4305" i="1" s="1"/>
  <c r="A4376" i="1"/>
  <c r="I4387" i="1"/>
  <c r="G4375" i="1"/>
  <c r="D4376" i="1" l="1"/>
  <c r="E4376" i="1" s="1"/>
  <c r="F4377" i="1" s="1"/>
  <c r="O4376" i="1"/>
  <c r="Q4376" i="1" s="1"/>
  <c r="R4375" i="1"/>
  <c r="J4376" i="1"/>
  <c r="K4376" i="1" s="1"/>
  <c r="L4376" i="1" s="1"/>
  <c r="M4376" i="1" s="1"/>
  <c r="T4376" i="1"/>
  <c r="S4376" i="1"/>
  <c r="C4307" i="1"/>
  <c r="P4306" i="1"/>
  <c r="B4306" i="1" s="1"/>
  <c r="G4376" i="1"/>
  <c r="H4376" i="1" s="1"/>
  <c r="I4388" i="1"/>
  <c r="H4375" i="1"/>
  <c r="N4375" i="1" s="1"/>
  <c r="A4377" i="1"/>
  <c r="D4377" i="1" l="1"/>
  <c r="E4377" i="1" s="1"/>
  <c r="F4378" i="1" s="1"/>
  <c r="O4377" i="1"/>
  <c r="Q4377" i="1" s="1"/>
  <c r="A4378" i="1"/>
  <c r="N4376" i="1"/>
  <c r="G4377" i="1"/>
  <c r="J4377" i="1"/>
  <c r="K4377" i="1" s="1"/>
  <c r="L4377" i="1" s="1"/>
  <c r="M4377" i="1" s="1"/>
  <c r="R4376" i="1"/>
  <c r="T4377" i="1"/>
  <c r="S4377" i="1"/>
  <c r="I4389" i="1"/>
  <c r="C4308" i="1"/>
  <c r="P4307" i="1"/>
  <c r="D4378" i="1" l="1"/>
  <c r="E4378" i="1" s="1"/>
  <c r="F4379" i="1" s="1"/>
  <c r="O4378" i="1"/>
  <c r="Q4378" i="1" s="1"/>
  <c r="B4307" i="1"/>
  <c r="G4378" i="1"/>
  <c r="H4378" i="1" s="1"/>
  <c r="H4377" i="1"/>
  <c r="N4377" i="1" s="1"/>
  <c r="I4390" i="1"/>
  <c r="R4377" i="1"/>
  <c r="J4378" i="1"/>
  <c r="K4378" i="1" s="1"/>
  <c r="L4378" i="1" s="1"/>
  <c r="M4378" i="1" s="1"/>
  <c r="S4378" i="1"/>
  <c r="T4378" i="1"/>
  <c r="C4309" i="1"/>
  <c r="P4308" i="1"/>
  <c r="A4379" i="1"/>
  <c r="D4379" i="1" l="1"/>
  <c r="E4379" i="1" s="1"/>
  <c r="F4380" i="1" s="1"/>
  <c r="O4379" i="1"/>
  <c r="Q4379" i="1" s="1"/>
  <c r="B4308" i="1"/>
  <c r="N4378" i="1"/>
  <c r="I4391" i="1"/>
  <c r="T4379" i="1"/>
  <c r="S4379" i="1"/>
  <c r="J4379" i="1"/>
  <c r="K4379" i="1" s="1"/>
  <c r="L4379" i="1" s="1"/>
  <c r="M4379" i="1" s="1"/>
  <c r="R4378" i="1"/>
  <c r="G4379" i="1"/>
  <c r="H4379" i="1" s="1"/>
  <c r="A4380" i="1"/>
  <c r="C4310" i="1"/>
  <c r="P4309" i="1"/>
  <c r="D4380" i="1" l="1"/>
  <c r="E4380" i="1" s="1"/>
  <c r="F4381" i="1" s="1"/>
  <c r="O4380" i="1"/>
  <c r="Q4380" i="1" s="1"/>
  <c r="B4309" i="1"/>
  <c r="R4379" i="1"/>
  <c r="T4380" i="1"/>
  <c r="S4380" i="1"/>
  <c r="J4380" i="1"/>
  <c r="K4380" i="1" s="1"/>
  <c r="L4380" i="1" s="1"/>
  <c r="M4380" i="1" s="1"/>
  <c r="I4392" i="1"/>
  <c r="N4379" i="1"/>
  <c r="C4311" i="1"/>
  <c r="P4310" i="1"/>
  <c r="A4381" i="1"/>
  <c r="G4380" i="1"/>
  <c r="D4381" i="1" l="1"/>
  <c r="E4381" i="1" s="1"/>
  <c r="F4382" i="1" s="1"/>
  <c r="O4381" i="1"/>
  <c r="Q4381" i="1" s="1"/>
  <c r="B4310" i="1"/>
  <c r="J4381" i="1"/>
  <c r="K4381" i="1" s="1"/>
  <c r="L4381" i="1" s="1"/>
  <c r="M4381" i="1" s="1"/>
  <c r="S4381" i="1"/>
  <c r="R4380" i="1"/>
  <c r="T4381" i="1"/>
  <c r="I4393" i="1"/>
  <c r="A4382" i="1"/>
  <c r="G4381" i="1"/>
  <c r="H4381" i="1" s="1"/>
  <c r="C4312" i="1"/>
  <c r="P4311" i="1"/>
  <c r="H4380" i="1"/>
  <c r="N4380" i="1" s="1"/>
  <c r="D4382" i="1" l="1"/>
  <c r="E4382" i="1" s="1"/>
  <c r="F4383" i="1" s="1"/>
  <c r="O4382" i="1"/>
  <c r="Q4382" i="1" s="1"/>
  <c r="B4311" i="1"/>
  <c r="N4381" i="1"/>
  <c r="R4381" i="1"/>
  <c r="J4382" i="1"/>
  <c r="K4382" i="1" s="1"/>
  <c r="L4382" i="1" s="1"/>
  <c r="M4382" i="1" s="1"/>
  <c r="S4382" i="1"/>
  <c r="T4382" i="1"/>
  <c r="I4394" i="1"/>
  <c r="C4313" i="1"/>
  <c r="P4312" i="1"/>
  <c r="B4312" i="1" s="1"/>
  <c r="G4382" i="1"/>
  <c r="A4383" i="1"/>
  <c r="D4383" i="1" l="1"/>
  <c r="E4383" i="1" s="1"/>
  <c r="F4384" i="1" s="1"/>
  <c r="O4383" i="1"/>
  <c r="Q4383" i="1" s="1"/>
  <c r="G4383" i="1"/>
  <c r="H4383" i="1" s="1"/>
  <c r="I4395" i="1"/>
  <c r="A4384" i="1"/>
  <c r="C4314" i="1"/>
  <c r="P4313" i="1"/>
  <c r="B4313" i="1" s="1"/>
  <c r="S4383" i="1"/>
  <c r="J4383" i="1"/>
  <c r="K4383" i="1" s="1"/>
  <c r="L4383" i="1" s="1"/>
  <c r="M4383" i="1" s="1"/>
  <c r="R4382" i="1"/>
  <c r="T4383" i="1"/>
  <c r="H4382" i="1"/>
  <c r="N4382" i="1" s="1"/>
  <c r="D4384" i="1" l="1"/>
  <c r="E4384" i="1" s="1"/>
  <c r="F4385" i="1" s="1"/>
  <c r="O4384" i="1"/>
  <c r="Q4384" i="1" s="1"/>
  <c r="R4383" i="1"/>
  <c r="J4384" i="1"/>
  <c r="K4384" i="1" s="1"/>
  <c r="L4384" i="1" s="1"/>
  <c r="M4384" i="1" s="1"/>
  <c r="T4384" i="1"/>
  <c r="S4384" i="1"/>
  <c r="I4396" i="1"/>
  <c r="C4315" i="1"/>
  <c r="P4314" i="1"/>
  <c r="A4385" i="1"/>
  <c r="N4383" i="1"/>
  <c r="G4384" i="1"/>
  <c r="D4385" i="1" l="1"/>
  <c r="E4385" i="1" s="1"/>
  <c r="F4386" i="1" s="1"/>
  <c r="O4385" i="1"/>
  <c r="Q4385" i="1" s="1"/>
  <c r="B4314" i="1"/>
  <c r="G4385" i="1"/>
  <c r="H4385" i="1" s="1"/>
  <c r="A4386" i="1"/>
  <c r="I4397" i="1"/>
  <c r="S4385" i="1"/>
  <c r="T4385" i="1"/>
  <c r="J4385" i="1"/>
  <c r="K4385" i="1" s="1"/>
  <c r="L4385" i="1" s="1"/>
  <c r="M4385" i="1" s="1"/>
  <c r="R4384" i="1"/>
  <c r="H4384" i="1"/>
  <c r="N4384" i="1" s="1"/>
  <c r="C4316" i="1"/>
  <c r="P4315" i="1"/>
  <c r="D4386" i="1" l="1"/>
  <c r="E4386" i="1" s="1"/>
  <c r="F4387" i="1" s="1"/>
  <c r="O4386" i="1"/>
  <c r="Q4386" i="1" s="1"/>
  <c r="B4315" i="1"/>
  <c r="C4317" i="1"/>
  <c r="P4316" i="1"/>
  <c r="I4398" i="1"/>
  <c r="S4386" i="1"/>
  <c r="R4385" i="1"/>
  <c r="J4386" i="1"/>
  <c r="K4386" i="1" s="1"/>
  <c r="L4386" i="1" s="1"/>
  <c r="M4386" i="1" s="1"/>
  <c r="T4386" i="1"/>
  <c r="N4385" i="1"/>
  <c r="A4387" i="1"/>
  <c r="G4386" i="1"/>
  <c r="D4387" i="1" l="1"/>
  <c r="E4387" i="1" s="1"/>
  <c r="F4388" i="1" s="1"/>
  <c r="O4387" i="1"/>
  <c r="Q4387" i="1" s="1"/>
  <c r="B4316" i="1"/>
  <c r="I4399" i="1"/>
  <c r="T4387" i="1"/>
  <c r="R4386" i="1"/>
  <c r="S4387" i="1"/>
  <c r="J4387" i="1"/>
  <c r="K4387" i="1" s="1"/>
  <c r="L4387" i="1" s="1"/>
  <c r="M4387" i="1" s="1"/>
  <c r="A4388" i="1"/>
  <c r="C4318" i="1"/>
  <c r="P4317" i="1"/>
  <c r="G4387" i="1"/>
  <c r="H4387" i="1" s="1"/>
  <c r="H4386" i="1"/>
  <c r="N4386" i="1" s="1"/>
  <c r="D4388" i="1" l="1"/>
  <c r="E4388" i="1" s="1"/>
  <c r="F4389" i="1" s="1"/>
  <c r="O4388" i="1"/>
  <c r="Q4388" i="1" s="1"/>
  <c r="B4317" i="1"/>
  <c r="N4387" i="1"/>
  <c r="J4388" i="1"/>
  <c r="K4388" i="1" s="1"/>
  <c r="L4388" i="1" s="1"/>
  <c r="M4388" i="1" s="1"/>
  <c r="T4388" i="1"/>
  <c r="S4388" i="1"/>
  <c r="G4388" i="1"/>
  <c r="H4388" i="1" s="1"/>
  <c r="A4389" i="1"/>
  <c r="C4319" i="1"/>
  <c r="P4318" i="1"/>
  <c r="I4400" i="1"/>
  <c r="D4389" i="1" l="1"/>
  <c r="E4389" i="1" s="1"/>
  <c r="F4390" i="1" s="1"/>
  <c r="O4389" i="1"/>
  <c r="Q4389" i="1" s="1"/>
  <c r="B4318" i="1"/>
  <c r="G4389" i="1"/>
  <c r="N4388" i="1"/>
  <c r="I4401" i="1"/>
  <c r="A4390" i="1"/>
  <c r="C4320" i="1"/>
  <c r="P4319" i="1"/>
  <c r="B4319" i="1" s="1"/>
  <c r="S4389" i="1"/>
  <c r="T4389" i="1"/>
  <c r="R4388" i="1"/>
  <c r="J4389" i="1"/>
  <c r="K4389" i="1" s="1"/>
  <c r="L4389" i="1" s="1"/>
  <c r="M4389" i="1" s="1"/>
  <c r="D4390" i="1" l="1"/>
  <c r="E4390" i="1" s="1"/>
  <c r="F4391" i="1" s="1"/>
  <c r="O4390" i="1"/>
  <c r="Q4390" i="1" s="1"/>
  <c r="I4402" i="1"/>
  <c r="C4321" i="1"/>
  <c r="P4320" i="1"/>
  <c r="B4320" i="1" s="1"/>
  <c r="A4391" i="1"/>
  <c r="J4390" i="1"/>
  <c r="K4390" i="1" s="1"/>
  <c r="L4390" i="1" s="1"/>
  <c r="M4390" i="1" s="1"/>
  <c r="R4389" i="1"/>
  <c r="S4390" i="1"/>
  <c r="T4390" i="1"/>
  <c r="G4390" i="1"/>
  <c r="H4389" i="1"/>
  <c r="N4389" i="1" s="1"/>
  <c r="D4391" i="1" l="1"/>
  <c r="E4391" i="1" s="1"/>
  <c r="F4392" i="1" s="1"/>
  <c r="O4391" i="1"/>
  <c r="Q4391" i="1" s="1"/>
  <c r="G4391" i="1"/>
  <c r="H4391" i="1" s="1"/>
  <c r="H4390" i="1"/>
  <c r="N4390" i="1" s="1"/>
  <c r="T4391" i="1"/>
  <c r="R4390" i="1"/>
  <c r="J4391" i="1"/>
  <c r="K4391" i="1" s="1"/>
  <c r="L4391" i="1" s="1"/>
  <c r="M4391" i="1" s="1"/>
  <c r="S4391" i="1"/>
  <c r="A4392" i="1"/>
  <c r="I4403" i="1"/>
  <c r="C4322" i="1"/>
  <c r="P4321" i="1"/>
  <c r="D4392" i="1" l="1"/>
  <c r="E4392" i="1" s="1"/>
  <c r="F4393" i="1" s="1"/>
  <c r="O4392" i="1"/>
  <c r="Q4392" i="1" s="1"/>
  <c r="B4321" i="1"/>
  <c r="J4392" i="1"/>
  <c r="K4392" i="1" s="1"/>
  <c r="L4392" i="1" s="1"/>
  <c r="M4392" i="1" s="1"/>
  <c r="S4392" i="1"/>
  <c r="R4391" i="1"/>
  <c r="T4392" i="1"/>
  <c r="C4323" i="1"/>
  <c r="P4322" i="1"/>
  <c r="N4391" i="1"/>
  <c r="A4393" i="1"/>
  <c r="G4392" i="1"/>
  <c r="I4404" i="1"/>
  <c r="D4393" i="1" l="1"/>
  <c r="E4393" i="1" s="1"/>
  <c r="F4394" i="1" s="1"/>
  <c r="O4393" i="1"/>
  <c r="Q4393" i="1" s="1"/>
  <c r="B4322" i="1"/>
  <c r="J4393" i="1"/>
  <c r="K4393" i="1" s="1"/>
  <c r="L4393" i="1" s="1"/>
  <c r="M4393" i="1" s="1"/>
  <c r="S4393" i="1"/>
  <c r="R4392" i="1"/>
  <c r="T4393" i="1"/>
  <c r="I4405" i="1"/>
  <c r="G4393" i="1"/>
  <c r="A4394" i="1"/>
  <c r="C4324" i="1"/>
  <c r="P4323" i="1"/>
  <c r="H4392" i="1"/>
  <c r="N4392" i="1" s="1"/>
  <c r="D4394" i="1" l="1"/>
  <c r="E4394" i="1" s="1"/>
  <c r="F4395" i="1" s="1"/>
  <c r="O4394" i="1"/>
  <c r="Q4394" i="1" s="1"/>
  <c r="B4323" i="1"/>
  <c r="G4394" i="1"/>
  <c r="H4394" i="1" s="1"/>
  <c r="H4393" i="1"/>
  <c r="N4393" i="1" s="1"/>
  <c r="A4395" i="1"/>
  <c r="I4406" i="1"/>
  <c r="C4325" i="1"/>
  <c r="P4324" i="1"/>
  <c r="S4394" i="1"/>
  <c r="R4393" i="1"/>
  <c r="J4394" i="1"/>
  <c r="K4394" i="1" s="1"/>
  <c r="L4394" i="1" s="1"/>
  <c r="M4394" i="1" s="1"/>
  <c r="T4394" i="1"/>
  <c r="D4395" i="1" l="1"/>
  <c r="E4395" i="1" s="1"/>
  <c r="F4396" i="1" s="1"/>
  <c r="O4395" i="1"/>
  <c r="Q4395" i="1" s="1"/>
  <c r="B4324" i="1"/>
  <c r="R4325" i="1"/>
  <c r="N4394" i="1"/>
  <c r="P4325" i="1"/>
  <c r="A4396" i="1"/>
  <c r="T4395" i="1"/>
  <c r="R4394" i="1"/>
  <c r="J4395" i="1"/>
  <c r="K4395" i="1" s="1"/>
  <c r="L4395" i="1" s="1"/>
  <c r="M4395" i="1" s="1"/>
  <c r="S4395" i="1"/>
  <c r="I4407" i="1"/>
  <c r="G4395" i="1"/>
  <c r="D4396" i="1" l="1"/>
  <c r="E4396" i="1" s="1"/>
  <c r="F4397" i="1" s="1"/>
  <c r="O4396" i="1"/>
  <c r="Q4396" i="1" s="1"/>
  <c r="B4325" i="1"/>
  <c r="C4326" i="1"/>
  <c r="C4327" i="1" s="1"/>
  <c r="G4396" i="1"/>
  <c r="H4396" i="1" s="1"/>
  <c r="R4395" i="1"/>
  <c r="S4396" i="1"/>
  <c r="T4396" i="1"/>
  <c r="J4396" i="1"/>
  <c r="K4396" i="1" s="1"/>
  <c r="L4396" i="1" s="1"/>
  <c r="M4396" i="1" s="1"/>
  <c r="H4395" i="1"/>
  <c r="N4395" i="1" s="1"/>
  <c r="A4397" i="1"/>
  <c r="I4408" i="1"/>
  <c r="D4397" i="1" l="1"/>
  <c r="E4397" i="1" s="1"/>
  <c r="F4398" i="1" s="1"/>
  <c r="O4397" i="1"/>
  <c r="Q4397" i="1" s="1"/>
  <c r="P4326" i="1"/>
  <c r="B4326" i="1" s="1"/>
  <c r="N4396" i="1"/>
  <c r="C4328" i="1"/>
  <c r="P4327" i="1"/>
  <c r="B4327" i="1" s="1"/>
  <c r="I4409" i="1"/>
  <c r="R4396" i="1"/>
  <c r="J4397" i="1"/>
  <c r="K4397" i="1" s="1"/>
  <c r="L4397" i="1" s="1"/>
  <c r="M4397" i="1" s="1"/>
  <c r="S4397" i="1"/>
  <c r="T4397" i="1"/>
  <c r="A4398" i="1"/>
  <c r="G4397" i="1"/>
  <c r="H4397" i="1" s="1"/>
  <c r="D4398" i="1" l="1"/>
  <c r="E4398" i="1" s="1"/>
  <c r="F4399" i="1" s="1"/>
  <c r="O4398" i="1"/>
  <c r="Q4398" i="1" s="1"/>
  <c r="N4397" i="1"/>
  <c r="S4398" i="1"/>
  <c r="T4398" i="1"/>
  <c r="R4397" i="1"/>
  <c r="J4398" i="1"/>
  <c r="K4398" i="1" s="1"/>
  <c r="L4398" i="1" s="1"/>
  <c r="M4398" i="1" s="1"/>
  <c r="A4399" i="1"/>
  <c r="C4329" i="1"/>
  <c r="P4328" i="1"/>
  <c r="B4328" i="1" s="1"/>
  <c r="G4398" i="1"/>
  <c r="I4410" i="1"/>
  <c r="D4399" i="1" l="1"/>
  <c r="E4399" i="1" s="1"/>
  <c r="F4400" i="1" s="1"/>
  <c r="O4399" i="1"/>
  <c r="Q4399" i="1" s="1"/>
  <c r="R4398" i="1"/>
  <c r="T4399" i="1"/>
  <c r="S4399" i="1"/>
  <c r="J4399" i="1"/>
  <c r="K4399" i="1" s="1"/>
  <c r="L4399" i="1" s="1"/>
  <c r="M4399" i="1" s="1"/>
  <c r="I4411" i="1"/>
  <c r="C4330" i="1"/>
  <c r="P4329" i="1"/>
  <c r="A4400" i="1"/>
  <c r="G4399" i="1"/>
  <c r="H4398" i="1"/>
  <c r="N4398" i="1" s="1"/>
  <c r="D4400" i="1" l="1"/>
  <c r="E4400" i="1" s="1"/>
  <c r="F4401" i="1" s="1"/>
  <c r="O4400" i="1"/>
  <c r="Q4400" i="1" s="1"/>
  <c r="B4329" i="1"/>
  <c r="G4400" i="1"/>
  <c r="H4400" i="1" s="1"/>
  <c r="A4401" i="1"/>
  <c r="C4331" i="1"/>
  <c r="P4330" i="1"/>
  <c r="H4399" i="1"/>
  <c r="N4399" i="1" s="1"/>
  <c r="S4400" i="1"/>
  <c r="T4400" i="1"/>
  <c r="R4399" i="1"/>
  <c r="J4400" i="1"/>
  <c r="K4400" i="1" s="1"/>
  <c r="L4400" i="1" s="1"/>
  <c r="M4400" i="1" s="1"/>
  <c r="I4412" i="1"/>
  <c r="D4401" i="1" l="1"/>
  <c r="E4401" i="1" s="1"/>
  <c r="F4402" i="1" s="1"/>
  <c r="O4401" i="1"/>
  <c r="Q4401" i="1" s="1"/>
  <c r="B4330" i="1"/>
  <c r="N4400" i="1"/>
  <c r="R4400" i="1"/>
  <c r="J4401" i="1"/>
  <c r="K4401" i="1" s="1"/>
  <c r="L4401" i="1" s="1"/>
  <c r="M4401" i="1" s="1"/>
  <c r="S4401" i="1"/>
  <c r="T4401" i="1"/>
  <c r="G4401" i="1"/>
  <c r="H4401" i="1" s="1"/>
  <c r="A4402" i="1"/>
  <c r="I4413" i="1"/>
  <c r="C4332" i="1"/>
  <c r="P4331" i="1"/>
  <c r="D4402" i="1" l="1"/>
  <c r="E4402" i="1" s="1"/>
  <c r="F4403" i="1" s="1"/>
  <c r="O4402" i="1"/>
  <c r="Q4402" i="1" s="1"/>
  <c r="B4331" i="1"/>
  <c r="N4401" i="1"/>
  <c r="I4414" i="1"/>
  <c r="S4402" i="1"/>
  <c r="J4402" i="1"/>
  <c r="K4402" i="1" s="1"/>
  <c r="L4402" i="1" s="1"/>
  <c r="M4402" i="1" s="1"/>
  <c r="R4401" i="1"/>
  <c r="T4402" i="1"/>
  <c r="C4333" i="1"/>
  <c r="P4332" i="1"/>
  <c r="A4403" i="1"/>
  <c r="G4402" i="1"/>
  <c r="H4402" i="1" s="1"/>
  <c r="D4403" i="1" l="1"/>
  <c r="E4403" i="1" s="1"/>
  <c r="F4404" i="1" s="1"/>
  <c r="O4403" i="1"/>
  <c r="Q4403" i="1" s="1"/>
  <c r="B4332" i="1"/>
  <c r="G4403" i="1"/>
  <c r="H4403" i="1" s="1"/>
  <c r="N4402" i="1"/>
  <c r="C4334" i="1"/>
  <c r="P4333" i="1"/>
  <c r="B4333" i="1" s="1"/>
  <c r="R4402" i="1"/>
  <c r="J4403" i="1"/>
  <c r="K4403" i="1" s="1"/>
  <c r="L4403" i="1" s="1"/>
  <c r="M4403" i="1" s="1"/>
  <c r="T4403" i="1"/>
  <c r="S4403" i="1"/>
  <c r="I4415" i="1"/>
  <c r="A4404" i="1"/>
  <c r="D4404" i="1" l="1"/>
  <c r="E4404" i="1" s="1"/>
  <c r="F4405" i="1" s="1"/>
  <c r="O4404" i="1"/>
  <c r="Q4404" i="1" s="1"/>
  <c r="G4404" i="1"/>
  <c r="H4404" i="1" s="1"/>
  <c r="N4403" i="1"/>
  <c r="I4416" i="1"/>
  <c r="C4335" i="1"/>
  <c r="P4334" i="1"/>
  <c r="B4334" i="1" s="1"/>
  <c r="A4405" i="1"/>
  <c r="T4404" i="1"/>
  <c r="S4404" i="1"/>
  <c r="J4404" i="1"/>
  <c r="K4404" i="1" s="1"/>
  <c r="L4404" i="1" s="1"/>
  <c r="M4404" i="1" s="1"/>
  <c r="R4403" i="1"/>
  <c r="D4405" i="1" l="1"/>
  <c r="E4405" i="1" s="1"/>
  <c r="F4406" i="1" s="1"/>
  <c r="O4405" i="1"/>
  <c r="Q4405" i="1" s="1"/>
  <c r="A4406" i="1"/>
  <c r="I4417" i="1"/>
  <c r="N4404" i="1"/>
  <c r="R4404" i="1"/>
  <c r="T4405" i="1"/>
  <c r="S4405" i="1"/>
  <c r="J4405" i="1"/>
  <c r="K4405" i="1" s="1"/>
  <c r="L4405" i="1" s="1"/>
  <c r="M4405" i="1" s="1"/>
  <c r="C4336" i="1"/>
  <c r="P4335" i="1"/>
  <c r="B4335" i="1" s="1"/>
  <c r="G4405" i="1"/>
  <c r="D4406" i="1" l="1"/>
  <c r="E4406" i="1" s="1"/>
  <c r="F4407" i="1" s="1"/>
  <c r="O4406" i="1"/>
  <c r="Q4406" i="1" s="1"/>
  <c r="G4406" i="1"/>
  <c r="H4406" i="1" s="1"/>
  <c r="I4418" i="1"/>
  <c r="S4406" i="1"/>
  <c r="T4406" i="1"/>
  <c r="J4406" i="1"/>
  <c r="K4406" i="1" s="1"/>
  <c r="L4406" i="1" s="1"/>
  <c r="M4406" i="1" s="1"/>
  <c r="R4405" i="1"/>
  <c r="C4337" i="1"/>
  <c r="P4336" i="1"/>
  <c r="A4407" i="1"/>
  <c r="H4405" i="1"/>
  <c r="N4405" i="1" s="1"/>
  <c r="D4407" i="1" l="1"/>
  <c r="E4407" i="1" s="1"/>
  <c r="F4408" i="1" s="1"/>
  <c r="O4407" i="1"/>
  <c r="Q4407" i="1" s="1"/>
  <c r="B4336" i="1"/>
  <c r="G4407" i="1"/>
  <c r="H4407" i="1" s="1"/>
  <c r="N4406" i="1"/>
  <c r="A4408" i="1"/>
  <c r="I4419" i="1"/>
  <c r="R4406" i="1"/>
  <c r="T4407" i="1"/>
  <c r="S4407" i="1"/>
  <c r="J4407" i="1"/>
  <c r="K4407" i="1" s="1"/>
  <c r="L4407" i="1" s="1"/>
  <c r="M4407" i="1" s="1"/>
  <c r="C4338" i="1"/>
  <c r="P4337" i="1"/>
  <c r="D4408" i="1" l="1"/>
  <c r="E4408" i="1" s="1"/>
  <c r="F4409" i="1" s="1"/>
  <c r="O4408" i="1"/>
  <c r="Q4408" i="1" s="1"/>
  <c r="B4337" i="1"/>
  <c r="G4408" i="1"/>
  <c r="H4408" i="1" s="1"/>
  <c r="N4407" i="1"/>
  <c r="C4339" i="1"/>
  <c r="P4338" i="1"/>
  <c r="T4408" i="1"/>
  <c r="R4407" i="1"/>
  <c r="J4408" i="1"/>
  <c r="K4408" i="1" s="1"/>
  <c r="L4408" i="1" s="1"/>
  <c r="M4408" i="1" s="1"/>
  <c r="S4408" i="1"/>
  <c r="I4420" i="1"/>
  <c r="A4409" i="1"/>
  <c r="D4409" i="1" l="1"/>
  <c r="E4409" i="1" s="1"/>
  <c r="F4410" i="1" s="1"/>
  <c r="O4409" i="1"/>
  <c r="Q4409" i="1" s="1"/>
  <c r="B4338" i="1"/>
  <c r="C4340" i="1"/>
  <c r="P4339" i="1"/>
  <c r="R4408" i="1"/>
  <c r="S4409" i="1"/>
  <c r="J4409" i="1"/>
  <c r="K4409" i="1" s="1"/>
  <c r="L4409" i="1" s="1"/>
  <c r="M4409" i="1" s="1"/>
  <c r="T4409" i="1"/>
  <c r="I4421" i="1"/>
  <c r="A4410" i="1"/>
  <c r="N4408" i="1"/>
  <c r="G4409" i="1"/>
  <c r="H4409" i="1" s="1"/>
  <c r="D4410" i="1" l="1"/>
  <c r="E4410" i="1" s="1"/>
  <c r="F4411" i="1" s="1"/>
  <c r="O4410" i="1"/>
  <c r="Q4410" i="1" s="1"/>
  <c r="B4339" i="1"/>
  <c r="J4410" i="1"/>
  <c r="K4410" i="1" s="1"/>
  <c r="L4410" i="1" s="1"/>
  <c r="M4410" i="1" s="1"/>
  <c r="S4410" i="1"/>
  <c r="R4409" i="1"/>
  <c r="T4410" i="1"/>
  <c r="G4410" i="1"/>
  <c r="A4411" i="1"/>
  <c r="I4422" i="1"/>
  <c r="N4409" i="1"/>
  <c r="C4341" i="1"/>
  <c r="P4340" i="1"/>
  <c r="B4340" i="1" s="1"/>
  <c r="D4411" i="1" l="1"/>
  <c r="E4411" i="1" s="1"/>
  <c r="F4412" i="1" s="1"/>
  <c r="O4411" i="1"/>
  <c r="Q4411" i="1" s="1"/>
  <c r="I4423" i="1"/>
  <c r="C4342" i="1"/>
  <c r="P4341" i="1"/>
  <c r="B4341" i="1" s="1"/>
  <c r="R4410" i="1"/>
  <c r="T4411" i="1"/>
  <c r="J4411" i="1"/>
  <c r="K4411" i="1" s="1"/>
  <c r="L4411" i="1" s="1"/>
  <c r="M4411" i="1" s="1"/>
  <c r="S4411" i="1"/>
  <c r="A4412" i="1"/>
  <c r="G4411" i="1"/>
  <c r="H4411" i="1" s="1"/>
  <c r="H4410" i="1"/>
  <c r="N4410" i="1" s="1"/>
  <c r="D4412" i="1" l="1"/>
  <c r="E4412" i="1" s="1"/>
  <c r="F4413" i="1" s="1"/>
  <c r="O4412" i="1"/>
  <c r="Q4412" i="1" s="1"/>
  <c r="C4343" i="1"/>
  <c r="P4342" i="1"/>
  <c r="N4411" i="1"/>
  <c r="T4412" i="1"/>
  <c r="R4411" i="1"/>
  <c r="J4412" i="1"/>
  <c r="K4412" i="1" s="1"/>
  <c r="L4412" i="1" s="1"/>
  <c r="M4412" i="1" s="1"/>
  <c r="S4412" i="1"/>
  <c r="I4424" i="1"/>
  <c r="G4412" i="1"/>
  <c r="A4413" i="1"/>
  <c r="D4413" i="1" l="1"/>
  <c r="E4413" i="1" s="1"/>
  <c r="F4414" i="1" s="1"/>
  <c r="O4413" i="1"/>
  <c r="Q4413" i="1" s="1"/>
  <c r="B4342" i="1"/>
  <c r="G4413" i="1"/>
  <c r="H4413" i="1" s="1"/>
  <c r="A4414" i="1"/>
  <c r="H4412" i="1"/>
  <c r="N4412" i="1" s="1"/>
  <c r="R4412" i="1"/>
  <c r="J4413" i="1"/>
  <c r="K4413" i="1" s="1"/>
  <c r="L4413" i="1" s="1"/>
  <c r="M4413" i="1" s="1"/>
  <c r="T4413" i="1"/>
  <c r="S4413" i="1"/>
  <c r="I4425" i="1"/>
  <c r="C4344" i="1"/>
  <c r="P4343" i="1"/>
  <c r="D4414" i="1" l="1"/>
  <c r="E4414" i="1" s="1"/>
  <c r="F4415" i="1" s="1"/>
  <c r="O4414" i="1"/>
  <c r="Q4414" i="1" s="1"/>
  <c r="B4343" i="1"/>
  <c r="G4414" i="1"/>
  <c r="H4414" i="1" s="1"/>
  <c r="N4413" i="1"/>
  <c r="J4414" i="1"/>
  <c r="K4414" i="1" s="1"/>
  <c r="L4414" i="1" s="1"/>
  <c r="M4414" i="1" s="1"/>
  <c r="S4414" i="1"/>
  <c r="R4413" i="1"/>
  <c r="T4414" i="1"/>
  <c r="C4345" i="1"/>
  <c r="P4344" i="1"/>
  <c r="A4415" i="1"/>
  <c r="I4426" i="1"/>
  <c r="D4415" i="1" l="1"/>
  <c r="E4415" i="1" s="1"/>
  <c r="F4416" i="1" s="1"/>
  <c r="O4415" i="1"/>
  <c r="Q4415" i="1" s="1"/>
  <c r="B4344" i="1"/>
  <c r="N4414" i="1"/>
  <c r="A4416" i="1"/>
  <c r="C4346" i="1"/>
  <c r="P4345" i="1"/>
  <c r="I4427" i="1"/>
  <c r="S4415" i="1"/>
  <c r="R4414" i="1"/>
  <c r="J4415" i="1"/>
  <c r="K4415" i="1" s="1"/>
  <c r="L4415" i="1" s="1"/>
  <c r="M4415" i="1" s="1"/>
  <c r="T4415" i="1"/>
  <c r="G4415" i="1"/>
  <c r="H4415" i="1" s="1"/>
  <c r="D4416" i="1" l="1"/>
  <c r="E4416" i="1" s="1"/>
  <c r="F4417" i="1" s="1"/>
  <c r="O4416" i="1"/>
  <c r="Q4416" i="1" s="1"/>
  <c r="B4345" i="1"/>
  <c r="N4415" i="1"/>
  <c r="G4416" i="1"/>
  <c r="H4416" i="1" s="1"/>
  <c r="C4347" i="1"/>
  <c r="P4346" i="1"/>
  <c r="I4428" i="1"/>
  <c r="T4416" i="1"/>
  <c r="S4416" i="1"/>
  <c r="R4415" i="1"/>
  <c r="J4416" i="1"/>
  <c r="K4416" i="1" s="1"/>
  <c r="L4416" i="1" s="1"/>
  <c r="M4416" i="1" s="1"/>
  <c r="A4417" i="1"/>
  <c r="D4417" i="1" l="1"/>
  <c r="E4417" i="1" s="1"/>
  <c r="F4418" i="1" s="1"/>
  <c r="O4417" i="1"/>
  <c r="Q4417" i="1" s="1"/>
  <c r="B4346" i="1"/>
  <c r="T4417" i="1"/>
  <c r="J4417" i="1"/>
  <c r="K4417" i="1" s="1"/>
  <c r="L4417" i="1" s="1"/>
  <c r="M4417" i="1" s="1"/>
  <c r="S4417" i="1"/>
  <c r="G4417" i="1"/>
  <c r="H4417" i="1" s="1"/>
  <c r="C4348" i="1"/>
  <c r="P4347" i="1"/>
  <c r="B4347" i="1" s="1"/>
  <c r="N4416" i="1"/>
  <c r="I4429" i="1"/>
  <c r="A4418" i="1"/>
  <c r="D4418" i="1" l="1"/>
  <c r="E4418" i="1" s="1"/>
  <c r="F4419" i="1" s="1"/>
  <c r="O4418" i="1"/>
  <c r="Q4418" i="1" s="1"/>
  <c r="A4419" i="1"/>
  <c r="N4417" i="1"/>
  <c r="I4430" i="1"/>
  <c r="C4349" i="1"/>
  <c r="P4348" i="1"/>
  <c r="B4348" i="1" s="1"/>
  <c r="S4418" i="1"/>
  <c r="T4418" i="1"/>
  <c r="J4418" i="1"/>
  <c r="K4418" i="1" s="1"/>
  <c r="L4418" i="1" s="1"/>
  <c r="M4418" i="1" s="1"/>
  <c r="R4417" i="1"/>
  <c r="G4418" i="1"/>
  <c r="D4419" i="1" l="1"/>
  <c r="E4419" i="1" s="1"/>
  <c r="F4420" i="1" s="1"/>
  <c r="O4419" i="1"/>
  <c r="Q4419" i="1" s="1"/>
  <c r="G4419" i="1"/>
  <c r="H4419" i="1" s="1"/>
  <c r="H4418" i="1"/>
  <c r="N4418" i="1" s="1"/>
  <c r="I4431" i="1"/>
  <c r="A4420" i="1"/>
  <c r="C4350" i="1"/>
  <c r="P4349" i="1"/>
  <c r="T4419" i="1"/>
  <c r="S4419" i="1"/>
  <c r="R4418" i="1"/>
  <c r="J4419" i="1"/>
  <c r="K4419" i="1" s="1"/>
  <c r="L4419" i="1" s="1"/>
  <c r="M4419" i="1" s="1"/>
  <c r="D4420" i="1" l="1"/>
  <c r="E4420" i="1" s="1"/>
  <c r="F4421" i="1" s="1"/>
  <c r="O4420" i="1"/>
  <c r="Q4420" i="1" s="1"/>
  <c r="B4349" i="1"/>
  <c r="N4419" i="1"/>
  <c r="C4351" i="1"/>
  <c r="P4350" i="1"/>
  <c r="A4421" i="1"/>
  <c r="I4432" i="1"/>
  <c r="R4419" i="1"/>
  <c r="T4420" i="1"/>
  <c r="J4420" i="1"/>
  <c r="K4420" i="1" s="1"/>
  <c r="L4420" i="1" s="1"/>
  <c r="M4420" i="1" s="1"/>
  <c r="S4420" i="1"/>
  <c r="G4420" i="1"/>
  <c r="H4420" i="1" s="1"/>
  <c r="D4421" i="1" l="1"/>
  <c r="E4421" i="1" s="1"/>
  <c r="F4422" i="1" s="1"/>
  <c r="O4421" i="1"/>
  <c r="Q4421" i="1" s="1"/>
  <c r="B4350" i="1"/>
  <c r="N4420" i="1"/>
  <c r="A4422" i="1"/>
  <c r="T4421" i="1"/>
  <c r="J4421" i="1"/>
  <c r="K4421" i="1" s="1"/>
  <c r="L4421" i="1" s="1"/>
  <c r="M4421" i="1" s="1"/>
  <c r="S4421" i="1"/>
  <c r="R4420" i="1"/>
  <c r="C4352" i="1"/>
  <c r="P4351" i="1"/>
  <c r="I4433" i="1"/>
  <c r="G4421" i="1"/>
  <c r="D4422" i="1" l="1"/>
  <c r="E4422" i="1" s="1"/>
  <c r="F4423" i="1" s="1"/>
  <c r="O4422" i="1"/>
  <c r="Q4422" i="1" s="1"/>
  <c r="B4351" i="1"/>
  <c r="G4422" i="1"/>
  <c r="H4422" i="1" s="1"/>
  <c r="C4353" i="1"/>
  <c r="P4352" i="1"/>
  <c r="I4434" i="1"/>
  <c r="A4423" i="1"/>
  <c r="R4421" i="1"/>
  <c r="S4422" i="1"/>
  <c r="T4422" i="1"/>
  <c r="J4422" i="1"/>
  <c r="K4422" i="1" s="1"/>
  <c r="L4422" i="1" s="1"/>
  <c r="M4422" i="1" s="1"/>
  <c r="H4421" i="1"/>
  <c r="N4421" i="1" s="1"/>
  <c r="D4423" i="1" l="1"/>
  <c r="E4423" i="1" s="1"/>
  <c r="F4424" i="1" s="1"/>
  <c r="O4423" i="1"/>
  <c r="Q4423" i="1" s="1"/>
  <c r="B4352" i="1"/>
  <c r="N4422" i="1"/>
  <c r="T4423" i="1"/>
  <c r="S4423" i="1"/>
  <c r="R4422" i="1"/>
  <c r="J4423" i="1"/>
  <c r="K4423" i="1" s="1"/>
  <c r="L4423" i="1" s="1"/>
  <c r="M4423" i="1" s="1"/>
  <c r="A4424" i="1"/>
  <c r="C4354" i="1"/>
  <c r="P4353" i="1"/>
  <c r="I4435" i="1"/>
  <c r="G4423" i="1"/>
  <c r="D4424" i="1" l="1"/>
  <c r="E4424" i="1" s="1"/>
  <c r="F4425" i="1" s="1"/>
  <c r="O4424" i="1"/>
  <c r="Q4424" i="1" s="1"/>
  <c r="B4353" i="1"/>
  <c r="G4424" i="1"/>
  <c r="H4424" i="1" s="1"/>
  <c r="R4423" i="1"/>
  <c r="T4424" i="1"/>
  <c r="J4424" i="1"/>
  <c r="K4424" i="1" s="1"/>
  <c r="L4424" i="1" s="1"/>
  <c r="M4424" i="1" s="1"/>
  <c r="S4424" i="1"/>
  <c r="A4425" i="1"/>
  <c r="I4436" i="1"/>
  <c r="C4355" i="1"/>
  <c r="P4354" i="1"/>
  <c r="B4354" i="1" s="1"/>
  <c r="H4423" i="1"/>
  <c r="N4423" i="1" s="1"/>
  <c r="D4425" i="1" l="1"/>
  <c r="E4425" i="1" s="1"/>
  <c r="F4426" i="1" s="1"/>
  <c r="O4425" i="1"/>
  <c r="Q4425" i="1" s="1"/>
  <c r="N4424" i="1"/>
  <c r="T4425" i="1"/>
  <c r="J4425" i="1"/>
  <c r="K4425" i="1" s="1"/>
  <c r="L4425" i="1" s="1"/>
  <c r="M4425" i="1" s="1"/>
  <c r="S4425" i="1"/>
  <c r="R4424" i="1"/>
  <c r="I4437" i="1"/>
  <c r="C4356" i="1"/>
  <c r="P4355" i="1"/>
  <c r="B4355" i="1" s="1"/>
  <c r="A4426" i="1"/>
  <c r="G4425" i="1"/>
  <c r="D4426" i="1" l="1"/>
  <c r="E4426" i="1" s="1"/>
  <c r="F4427" i="1" s="1"/>
  <c r="O4426" i="1"/>
  <c r="Q4426" i="1" s="1"/>
  <c r="R4356" i="1"/>
  <c r="C4357" i="1" s="1"/>
  <c r="G4426" i="1"/>
  <c r="H4426" i="1" s="1"/>
  <c r="H4425" i="1"/>
  <c r="N4425" i="1" s="1"/>
  <c r="I4438" i="1"/>
  <c r="A4427" i="1"/>
  <c r="R4425" i="1"/>
  <c r="S4426" i="1"/>
  <c r="T4426" i="1"/>
  <c r="J4426" i="1"/>
  <c r="K4426" i="1" s="1"/>
  <c r="L4426" i="1" s="1"/>
  <c r="M4426" i="1" s="1"/>
  <c r="P4356" i="1"/>
  <c r="D4427" i="1" l="1"/>
  <c r="E4427" i="1" s="1"/>
  <c r="F4428" i="1" s="1"/>
  <c r="O4427" i="1"/>
  <c r="Q4427" i="1" s="1"/>
  <c r="B4356" i="1"/>
  <c r="N4426" i="1"/>
  <c r="A4428" i="1"/>
  <c r="T4427" i="1"/>
  <c r="S4427" i="1"/>
  <c r="R4426" i="1"/>
  <c r="J4427" i="1"/>
  <c r="K4427" i="1" s="1"/>
  <c r="L4427" i="1" s="1"/>
  <c r="M4427" i="1" s="1"/>
  <c r="I4439" i="1"/>
  <c r="C4358" i="1"/>
  <c r="P4357" i="1"/>
  <c r="B4357" i="1" s="1"/>
  <c r="G4427" i="1"/>
  <c r="D4428" i="1" l="1"/>
  <c r="E4428" i="1" s="1"/>
  <c r="F4429" i="1" s="1"/>
  <c r="O4428" i="1"/>
  <c r="Q4428" i="1" s="1"/>
  <c r="G4428" i="1"/>
  <c r="H4428" i="1" s="1"/>
  <c r="R4427" i="1"/>
  <c r="T4428" i="1"/>
  <c r="J4428" i="1"/>
  <c r="K4428" i="1" s="1"/>
  <c r="L4428" i="1" s="1"/>
  <c r="M4428" i="1" s="1"/>
  <c r="S4428" i="1"/>
  <c r="H4427" i="1"/>
  <c r="N4427" i="1" s="1"/>
  <c r="C4359" i="1"/>
  <c r="P4358" i="1"/>
  <c r="I4440" i="1"/>
  <c r="A4429" i="1"/>
  <c r="D4429" i="1" l="1"/>
  <c r="E4429" i="1" s="1"/>
  <c r="F4430" i="1" s="1"/>
  <c r="O4429" i="1"/>
  <c r="Q4429" i="1" s="1"/>
  <c r="B4358" i="1"/>
  <c r="N4428" i="1"/>
  <c r="C4360" i="1"/>
  <c r="P4359" i="1"/>
  <c r="I4441" i="1"/>
  <c r="A4430" i="1"/>
  <c r="J4429" i="1"/>
  <c r="K4429" i="1" s="1"/>
  <c r="L4429" i="1" s="1"/>
  <c r="M4429" i="1" s="1"/>
  <c r="S4429" i="1"/>
  <c r="T4429" i="1"/>
  <c r="R4428" i="1"/>
  <c r="G4429" i="1"/>
  <c r="H4429" i="1" s="1"/>
  <c r="D4430" i="1" l="1"/>
  <c r="E4430" i="1" s="1"/>
  <c r="F4431" i="1" s="1"/>
  <c r="O4430" i="1"/>
  <c r="Q4430" i="1" s="1"/>
  <c r="B4359" i="1"/>
  <c r="N4429" i="1"/>
  <c r="C4361" i="1"/>
  <c r="P4360" i="1"/>
  <c r="I4442" i="1"/>
  <c r="R4429" i="1"/>
  <c r="J4430" i="1"/>
  <c r="K4430" i="1" s="1"/>
  <c r="L4430" i="1" s="1"/>
  <c r="M4430" i="1" s="1"/>
  <c r="T4430" i="1"/>
  <c r="S4430" i="1"/>
  <c r="G4430" i="1"/>
  <c r="H4430" i="1" s="1"/>
  <c r="A4431" i="1"/>
  <c r="D4431" i="1" l="1"/>
  <c r="E4431" i="1" s="1"/>
  <c r="F4432" i="1" s="1"/>
  <c r="O4431" i="1"/>
  <c r="Q4431" i="1" s="1"/>
  <c r="B4360" i="1"/>
  <c r="N4430" i="1"/>
  <c r="C4362" i="1"/>
  <c r="P4361" i="1"/>
  <c r="B4361" i="1" s="1"/>
  <c r="S4431" i="1"/>
  <c r="J4431" i="1"/>
  <c r="K4431" i="1" s="1"/>
  <c r="L4431" i="1" s="1"/>
  <c r="M4431" i="1" s="1"/>
  <c r="T4431" i="1"/>
  <c r="R4430" i="1"/>
  <c r="G4431" i="1"/>
  <c r="H4431" i="1" s="1"/>
  <c r="A4432" i="1"/>
  <c r="I4443" i="1"/>
  <c r="D4432" i="1" l="1"/>
  <c r="E4432" i="1" s="1"/>
  <c r="F4433" i="1" s="1"/>
  <c r="O4432" i="1"/>
  <c r="Q4432" i="1" s="1"/>
  <c r="N4431" i="1"/>
  <c r="I4444" i="1"/>
  <c r="R4431" i="1"/>
  <c r="J4432" i="1"/>
  <c r="K4432" i="1" s="1"/>
  <c r="L4432" i="1" s="1"/>
  <c r="M4432" i="1" s="1"/>
  <c r="S4432" i="1"/>
  <c r="T4432" i="1"/>
  <c r="C4363" i="1"/>
  <c r="P4362" i="1"/>
  <c r="B4362" i="1" s="1"/>
  <c r="A4433" i="1"/>
  <c r="G4432" i="1"/>
  <c r="D4433" i="1" l="1"/>
  <c r="E4433" i="1" s="1"/>
  <c r="F4434" i="1" s="1"/>
  <c r="O4433" i="1"/>
  <c r="Q4433" i="1" s="1"/>
  <c r="G4433" i="1"/>
  <c r="H4433" i="1" s="1"/>
  <c r="I4445" i="1"/>
  <c r="H4432" i="1"/>
  <c r="N4432" i="1" s="1"/>
  <c r="T4433" i="1"/>
  <c r="J4433" i="1"/>
  <c r="K4433" i="1" s="1"/>
  <c r="L4433" i="1" s="1"/>
  <c r="M4433" i="1" s="1"/>
  <c r="S4433" i="1"/>
  <c r="R4432" i="1"/>
  <c r="A4434" i="1"/>
  <c r="C4364" i="1"/>
  <c r="P4363" i="1"/>
  <c r="D4434" i="1" l="1"/>
  <c r="E4434" i="1" s="1"/>
  <c r="F4435" i="1" s="1"/>
  <c r="O4434" i="1"/>
  <c r="Q4434" i="1" s="1"/>
  <c r="B4363" i="1"/>
  <c r="N4433" i="1"/>
  <c r="A4435" i="1"/>
  <c r="I4446" i="1"/>
  <c r="C4365" i="1"/>
  <c r="P4364" i="1"/>
  <c r="R4433" i="1"/>
  <c r="S4434" i="1"/>
  <c r="T4434" i="1"/>
  <c r="J4434" i="1"/>
  <c r="K4434" i="1" s="1"/>
  <c r="L4434" i="1" s="1"/>
  <c r="M4434" i="1" s="1"/>
  <c r="G4434" i="1"/>
  <c r="H4434" i="1" s="1"/>
  <c r="D4435" i="1" l="1"/>
  <c r="E4435" i="1" s="1"/>
  <c r="F4436" i="1" s="1"/>
  <c r="O4435" i="1"/>
  <c r="Q4435" i="1" s="1"/>
  <c r="B4364" i="1"/>
  <c r="N4434" i="1"/>
  <c r="I4447" i="1"/>
  <c r="C4366" i="1"/>
  <c r="P4365" i="1"/>
  <c r="A4436" i="1"/>
  <c r="T4435" i="1"/>
  <c r="S4435" i="1"/>
  <c r="R4434" i="1"/>
  <c r="J4435" i="1"/>
  <c r="K4435" i="1" s="1"/>
  <c r="L4435" i="1" s="1"/>
  <c r="M4435" i="1" s="1"/>
  <c r="G4435" i="1"/>
  <c r="D4436" i="1" l="1"/>
  <c r="E4436" i="1" s="1"/>
  <c r="F4437" i="1" s="1"/>
  <c r="O4436" i="1"/>
  <c r="Q4436" i="1" s="1"/>
  <c r="B4365" i="1"/>
  <c r="R4435" i="1"/>
  <c r="T4436" i="1"/>
  <c r="J4436" i="1"/>
  <c r="K4436" i="1" s="1"/>
  <c r="L4436" i="1" s="1"/>
  <c r="M4436" i="1" s="1"/>
  <c r="S4436" i="1"/>
  <c r="I4448" i="1"/>
  <c r="G4436" i="1"/>
  <c r="H4436" i="1" s="1"/>
  <c r="A4437" i="1"/>
  <c r="H4435" i="1"/>
  <c r="N4435" i="1" s="1"/>
  <c r="C4367" i="1"/>
  <c r="P4366" i="1"/>
  <c r="D4437" i="1" l="1"/>
  <c r="E4437" i="1" s="1"/>
  <c r="F4438" i="1" s="1"/>
  <c r="O4437" i="1"/>
  <c r="Q4437" i="1" s="1"/>
  <c r="B4366" i="1"/>
  <c r="G4437" i="1"/>
  <c r="T4437" i="1"/>
  <c r="J4437" i="1"/>
  <c r="K4437" i="1" s="1"/>
  <c r="L4437" i="1" s="1"/>
  <c r="M4437" i="1" s="1"/>
  <c r="S4437" i="1"/>
  <c r="R4436" i="1"/>
  <c r="A4438" i="1"/>
  <c r="C4368" i="1"/>
  <c r="P4367" i="1"/>
  <c r="N4436" i="1"/>
  <c r="I4449" i="1"/>
  <c r="D4438" i="1" l="1"/>
  <c r="E4438" i="1" s="1"/>
  <c r="F4439" i="1" s="1"/>
  <c r="O4438" i="1"/>
  <c r="Q4438" i="1" s="1"/>
  <c r="B4367" i="1"/>
  <c r="A4439" i="1"/>
  <c r="G4438" i="1"/>
  <c r="C4369" i="1"/>
  <c r="P4368" i="1"/>
  <c r="B4368" i="1" s="1"/>
  <c r="I4450" i="1"/>
  <c r="R4437" i="1"/>
  <c r="S4438" i="1"/>
  <c r="T4438" i="1"/>
  <c r="J4438" i="1"/>
  <c r="K4438" i="1" s="1"/>
  <c r="L4438" i="1" s="1"/>
  <c r="M4438" i="1" s="1"/>
  <c r="H4437" i="1"/>
  <c r="N4437" i="1" s="1"/>
  <c r="D4439" i="1" l="1"/>
  <c r="E4439" i="1" s="1"/>
  <c r="F4440" i="1" s="1"/>
  <c r="O4439" i="1"/>
  <c r="Q4439" i="1" s="1"/>
  <c r="T4439" i="1"/>
  <c r="S4439" i="1"/>
  <c r="R4438" i="1"/>
  <c r="J4439" i="1"/>
  <c r="K4439" i="1" s="1"/>
  <c r="L4439" i="1" s="1"/>
  <c r="M4439" i="1" s="1"/>
  <c r="C4370" i="1"/>
  <c r="P4369" i="1"/>
  <c r="B4369" i="1" s="1"/>
  <c r="I4451" i="1"/>
  <c r="G4439" i="1"/>
  <c r="H4439" i="1" s="1"/>
  <c r="A4440" i="1"/>
  <c r="H4438" i="1"/>
  <c r="N4438" i="1" s="1"/>
  <c r="D4440" i="1" l="1"/>
  <c r="E4440" i="1" s="1"/>
  <c r="F4441" i="1" s="1"/>
  <c r="O4440" i="1"/>
  <c r="Q4440" i="1" s="1"/>
  <c r="R4439" i="1"/>
  <c r="T4440" i="1"/>
  <c r="J4440" i="1"/>
  <c r="K4440" i="1" s="1"/>
  <c r="L4440" i="1" s="1"/>
  <c r="M4440" i="1" s="1"/>
  <c r="S4440" i="1"/>
  <c r="I4452" i="1"/>
  <c r="A4441" i="1"/>
  <c r="N4439" i="1"/>
  <c r="G4440" i="1"/>
  <c r="C4371" i="1"/>
  <c r="P4370" i="1"/>
  <c r="D4441" i="1" l="1"/>
  <c r="E4441" i="1" s="1"/>
  <c r="F4442" i="1" s="1"/>
  <c r="O4441" i="1"/>
  <c r="Q4441" i="1" s="1"/>
  <c r="B4370" i="1"/>
  <c r="G4441" i="1"/>
  <c r="H4441" i="1" s="1"/>
  <c r="A4442" i="1"/>
  <c r="C4372" i="1"/>
  <c r="P4371" i="1"/>
  <c r="H4440" i="1"/>
  <c r="N4440" i="1" s="1"/>
  <c r="S4441" i="1"/>
  <c r="J4441" i="1"/>
  <c r="K4441" i="1" s="1"/>
  <c r="L4441" i="1" s="1"/>
  <c r="M4441" i="1" s="1"/>
  <c r="T4441" i="1"/>
  <c r="R4440" i="1"/>
  <c r="I4453" i="1"/>
  <c r="D4442" i="1" l="1"/>
  <c r="E4442" i="1" s="1"/>
  <c r="F4443" i="1" s="1"/>
  <c r="O4442" i="1"/>
  <c r="Q4442" i="1" s="1"/>
  <c r="B4371" i="1"/>
  <c r="N4441" i="1"/>
  <c r="R4441" i="1"/>
  <c r="S4442" i="1"/>
  <c r="T4442" i="1"/>
  <c r="J4442" i="1"/>
  <c r="K4442" i="1" s="1"/>
  <c r="L4442" i="1" s="1"/>
  <c r="M4442" i="1" s="1"/>
  <c r="C4373" i="1"/>
  <c r="P4372" i="1"/>
  <c r="I4454" i="1"/>
  <c r="G4442" i="1"/>
  <c r="A4443" i="1"/>
  <c r="D4443" i="1" l="1"/>
  <c r="E4443" i="1" s="1"/>
  <c r="F4444" i="1" s="1"/>
  <c r="O4443" i="1"/>
  <c r="Q4443" i="1" s="1"/>
  <c r="B4372" i="1"/>
  <c r="G4443" i="1"/>
  <c r="H4443" i="1" s="1"/>
  <c r="I4455" i="1"/>
  <c r="C4374" i="1"/>
  <c r="P4373" i="1"/>
  <c r="S4443" i="1"/>
  <c r="J4443" i="1"/>
  <c r="K4443" i="1" s="1"/>
  <c r="L4443" i="1" s="1"/>
  <c r="M4443" i="1" s="1"/>
  <c r="T4443" i="1"/>
  <c r="R4442" i="1"/>
  <c r="H4442" i="1"/>
  <c r="N4442" i="1" s="1"/>
  <c r="A4444" i="1"/>
  <c r="D4444" i="1" l="1"/>
  <c r="E4444" i="1" s="1"/>
  <c r="F4445" i="1" s="1"/>
  <c r="O4444" i="1"/>
  <c r="Q4444" i="1" s="1"/>
  <c r="B4373" i="1"/>
  <c r="A4445" i="1"/>
  <c r="I4456" i="1"/>
  <c r="N4443" i="1"/>
  <c r="R4443" i="1"/>
  <c r="T4444" i="1"/>
  <c r="J4444" i="1"/>
  <c r="K4444" i="1" s="1"/>
  <c r="L4444" i="1" s="1"/>
  <c r="M4444" i="1" s="1"/>
  <c r="S4444" i="1"/>
  <c r="C4375" i="1"/>
  <c r="P4374" i="1"/>
  <c r="G4444" i="1"/>
  <c r="D4445" i="1" l="1"/>
  <c r="E4445" i="1" s="1"/>
  <c r="F4446" i="1" s="1"/>
  <c r="O4445" i="1"/>
  <c r="Q4445" i="1" s="1"/>
  <c r="B4374" i="1"/>
  <c r="T4445" i="1"/>
  <c r="J4445" i="1"/>
  <c r="K4445" i="1" s="1"/>
  <c r="L4445" i="1" s="1"/>
  <c r="M4445" i="1" s="1"/>
  <c r="S4445" i="1"/>
  <c r="R4444" i="1"/>
  <c r="I4457" i="1"/>
  <c r="C4376" i="1"/>
  <c r="P4375" i="1"/>
  <c r="B4375" i="1" s="1"/>
  <c r="A4446" i="1"/>
  <c r="G4445" i="1"/>
  <c r="H4444" i="1"/>
  <c r="N4444" i="1" s="1"/>
  <c r="D4446" i="1" l="1"/>
  <c r="E4446" i="1" s="1"/>
  <c r="F4447" i="1" s="1"/>
  <c r="O4446" i="1"/>
  <c r="Q4446" i="1" s="1"/>
  <c r="G4446" i="1"/>
  <c r="H4446" i="1" s="1"/>
  <c r="C4377" i="1"/>
  <c r="P4376" i="1"/>
  <c r="B4376" i="1" s="1"/>
  <c r="A4447" i="1"/>
  <c r="I4458" i="1"/>
  <c r="R4445" i="1"/>
  <c r="S4446" i="1"/>
  <c r="T4446" i="1"/>
  <c r="J4446" i="1"/>
  <c r="K4446" i="1" s="1"/>
  <c r="L4446" i="1" s="1"/>
  <c r="M4446" i="1" s="1"/>
  <c r="H4445" i="1"/>
  <c r="N4445" i="1" s="1"/>
  <c r="D4447" i="1" l="1"/>
  <c r="E4447" i="1" s="1"/>
  <c r="F4448" i="1" s="1"/>
  <c r="O4447" i="1"/>
  <c r="Q4447" i="1" s="1"/>
  <c r="G4447" i="1"/>
  <c r="H4447" i="1" s="1"/>
  <c r="N4446" i="1"/>
  <c r="A4448" i="1"/>
  <c r="C4378" i="1"/>
  <c r="P4377" i="1"/>
  <c r="B4377" i="1" s="1"/>
  <c r="I4459" i="1"/>
  <c r="S4447" i="1"/>
  <c r="J4447" i="1"/>
  <c r="K4447" i="1" s="1"/>
  <c r="L4447" i="1" s="1"/>
  <c r="M4447" i="1" s="1"/>
  <c r="T4447" i="1"/>
  <c r="R4446" i="1"/>
  <c r="D4448" i="1" l="1"/>
  <c r="E4448" i="1" s="1"/>
  <c r="F4449" i="1" s="1"/>
  <c r="O4448" i="1"/>
  <c r="Q4448" i="1" s="1"/>
  <c r="S4448" i="1"/>
  <c r="J4448" i="1"/>
  <c r="K4448" i="1" s="1"/>
  <c r="L4448" i="1" s="1"/>
  <c r="M4448" i="1" s="1"/>
  <c r="T4448" i="1"/>
  <c r="G4448" i="1"/>
  <c r="H4448" i="1" s="1"/>
  <c r="A4449" i="1"/>
  <c r="I4460" i="1"/>
  <c r="C4379" i="1"/>
  <c r="P4378" i="1"/>
  <c r="B4378" i="1" s="1"/>
  <c r="N4447" i="1"/>
  <c r="D4449" i="1" l="1"/>
  <c r="E4449" i="1" s="1"/>
  <c r="F4450" i="1" s="1"/>
  <c r="O4449" i="1"/>
  <c r="Q4449" i="1" s="1"/>
  <c r="N4448" i="1"/>
  <c r="I4461" i="1"/>
  <c r="S4449" i="1"/>
  <c r="J4449" i="1"/>
  <c r="K4449" i="1" s="1"/>
  <c r="L4449" i="1" s="1"/>
  <c r="M4449" i="1" s="1"/>
  <c r="R4448" i="1"/>
  <c r="T4449" i="1"/>
  <c r="C4380" i="1"/>
  <c r="P4379" i="1"/>
  <c r="A4450" i="1"/>
  <c r="G4449" i="1"/>
  <c r="D4450" i="1" l="1"/>
  <c r="E4450" i="1" s="1"/>
  <c r="F4451" i="1" s="1"/>
  <c r="O4450" i="1"/>
  <c r="Q4450" i="1" s="1"/>
  <c r="B4379" i="1"/>
  <c r="I4462" i="1"/>
  <c r="C4381" i="1"/>
  <c r="P4380" i="1"/>
  <c r="R4449" i="1"/>
  <c r="T4450" i="1"/>
  <c r="J4450" i="1"/>
  <c r="K4450" i="1" s="1"/>
  <c r="L4450" i="1" s="1"/>
  <c r="M4450" i="1" s="1"/>
  <c r="S4450" i="1"/>
  <c r="G4450" i="1"/>
  <c r="H4450" i="1" s="1"/>
  <c r="A4451" i="1"/>
  <c r="H4449" i="1"/>
  <c r="N4449" i="1" s="1"/>
  <c r="D4451" i="1" l="1"/>
  <c r="E4451" i="1" s="1"/>
  <c r="F4452" i="1" s="1"/>
  <c r="O4451" i="1"/>
  <c r="Q4451" i="1" s="1"/>
  <c r="B4380" i="1"/>
  <c r="N4450" i="1"/>
  <c r="C4382" i="1"/>
  <c r="P4381" i="1"/>
  <c r="G4451" i="1"/>
  <c r="H4451" i="1" s="1"/>
  <c r="I4463" i="1"/>
  <c r="A4452" i="1"/>
  <c r="J4451" i="1"/>
  <c r="K4451" i="1" s="1"/>
  <c r="L4451" i="1" s="1"/>
  <c r="M4451" i="1" s="1"/>
  <c r="S4451" i="1"/>
  <c r="R4450" i="1"/>
  <c r="T4451" i="1"/>
  <c r="D4452" i="1" l="1"/>
  <c r="E4452" i="1" s="1"/>
  <c r="F4453" i="1" s="1"/>
  <c r="O4452" i="1"/>
  <c r="Q4452" i="1" s="1"/>
  <c r="B4381" i="1"/>
  <c r="I4464" i="1"/>
  <c r="N4451" i="1"/>
  <c r="R4451" i="1"/>
  <c r="S4452" i="1"/>
  <c r="J4452" i="1"/>
  <c r="K4452" i="1" s="1"/>
  <c r="L4452" i="1" s="1"/>
  <c r="M4452" i="1" s="1"/>
  <c r="T4452" i="1"/>
  <c r="G4452" i="1"/>
  <c r="C4383" i="1"/>
  <c r="P4382" i="1"/>
  <c r="B4382" i="1" s="1"/>
  <c r="A4453" i="1"/>
  <c r="D4453" i="1" l="1"/>
  <c r="E4453" i="1" s="1"/>
  <c r="F4454" i="1" s="1"/>
  <c r="O4453" i="1"/>
  <c r="Q4453" i="1" s="1"/>
  <c r="I4465" i="1"/>
  <c r="J4453" i="1"/>
  <c r="K4453" i="1" s="1"/>
  <c r="L4453" i="1" s="1"/>
  <c r="M4453" i="1" s="1"/>
  <c r="S4453" i="1"/>
  <c r="T4453" i="1"/>
  <c r="R4452" i="1"/>
  <c r="A4454" i="1"/>
  <c r="C4384" i="1"/>
  <c r="P4383" i="1"/>
  <c r="B4383" i="1" s="1"/>
  <c r="G4453" i="1"/>
  <c r="H4452" i="1"/>
  <c r="N4452" i="1" s="1"/>
  <c r="D4454" i="1" l="1"/>
  <c r="E4454" i="1" s="1"/>
  <c r="F4455" i="1" s="1"/>
  <c r="O4454" i="1"/>
  <c r="Q4454" i="1" s="1"/>
  <c r="G4454" i="1"/>
  <c r="H4454" i="1" s="1"/>
  <c r="R4453" i="1"/>
  <c r="T4454" i="1"/>
  <c r="S4454" i="1"/>
  <c r="J4454" i="1"/>
  <c r="K4454" i="1" s="1"/>
  <c r="L4454" i="1" s="1"/>
  <c r="M4454" i="1" s="1"/>
  <c r="I4466" i="1"/>
  <c r="C4385" i="1"/>
  <c r="P4384" i="1"/>
  <c r="A4455" i="1"/>
  <c r="H4453" i="1"/>
  <c r="N4453" i="1" s="1"/>
  <c r="D4455" i="1" l="1"/>
  <c r="E4455" i="1" s="1"/>
  <c r="F4456" i="1" s="1"/>
  <c r="O4455" i="1"/>
  <c r="Q4455" i="1" s="1"/>
  <c r="B4384" i="1"/>
  <c r="N4454" i="1"/>
  <c r="A4456" i="1"/>
  <c r="I4467" i="1"/>
  <c r="S4455" i="1"/>
  <c r="R4454" i="1"/>
  <c r="T4455" i="1"/>
  <c r="J4455" i="1"/>
  <c r="K4455" i="1" s="1"/>
  <c r="L4455" i="1" s="1"/>
  <c r="M4455" i="1" s="1"/>
  <c r="C4386" i="1"/>
  <c r="P4385" i="1"/>
  <c r="G4455" i="1"/>
  <c r="D4456" i="1" l="1"/>
  <c r="E4456" i="1" s="1"/>
  <c r="F4457" i="1" s="1"/>
  <c r="O4456" i="1"/>
  <c r="Q4456" i="1" s="1"/>
  <c r="B4385" i="1"/>
  <c r="G4456" i="1"/>
  <c r="H4456" i="1" s="1"/>
  <c r="I4468" i="1"/>
  <c r="H4455" i="1"/>
  <c r="N4455" i="1" s="1"/>
  <c r="R4455" i="1"/>
  <c r="S4456" i="1"/>
  <c r="T4456" i="1"/>
  <c r="J4456" i="1"/>
  <c r="K4456" i="1" s="1"/>
  <c r="L4456" i="1" s="1"/>
  <c r="M4456" i="1" s="1"/>
  <c r="C4387" i="1"/>
  <c r="P4386" i="1"/>
  <c r="A4457" i="1"/>
  <c r="D4457" i="1" l="1"/>
  <c r="E4457" i="1" s="1"/>
  <c r="F4458" i="1" s="1"/>
  <c r="O4457" i="1"/>
  <c r="Q4457" i="1" s="1"/>
  <c r="B4386" i="1"/>
  <c r="R4387" i="1"/>
  <c r="N4456" i="1"/>
  <c r="T4457" i="1"/>
  <c r="J4457" i="1"/>
  <c r="K4457" i="1" s="1"/>
  <c r="L4457" i="1" s="1"/>
  <c r="M4457" i="1" s="1"/>
  <c r="R4456" i="1"/>
  <c r="S4457" i="1"/>
  <c r="A4458" i="1"/>
  <c r="I4469" i="1"/>
  <c r="P4387" i="1"/>
  <c r="G4457" i="1"/>
  <c r="H4457" i="1" s="1"/>
  <c r="D4458" i="1" l="1"/>
  <c r="E4458" i="1" s="1"/>
  <c r="F4459" i="1" s="1"/>
  <c r="O4458" i="1"/>
  <c r="Q4458" i="1" s="1"/>
  <c r="C4388" i="1"/>
  <c r="C4389" i="1" s="1"/>
  <c r="B4387" i="1"/>
  <c r="J4458" i="1"/>
  <c r="K4458" i="1" s="1"/>
  <c r="L4458" i="1" s="1"/>
  <c r="M4458" i="1" s="1"/>
  <c r="R4457" i="1"/>
  <c r="T4458" i="1"/>
  <c r="S4458" i="1"/>
  <c r="A4459" i="1"/>
  <c r="N4457" i="1"/>
  <c r="G4458" i="1"/>
  <c r="I4470" i="1"/>
  <c r="D4459" i="1" l="1"/>
  <c r="E4459" i="1" s="1"/>
  <c r="F4460" i="1" s="1"/>
  <c r="O4459" i="1"/>
  <c r="Q4459" i="1" s="1"/>
  <c r="P4388" i="1"/>
  <c r="B4388" i="1" s="1"/>
  <c r="G4459" i="1"/>
  <c r="H4459" i="1" s="1"/>
  <c r="I4471" i="1"/>
  <c r="A4460" i="1"/>
  <c r="C4390" i="1"/>
  <c r="P4389" i="1"/>
  <c r="B4389" i="1" s="1"/>
  <c r="S4459" i="1"/>
  <c r="T4459" i="1"/>
  <c r="R4458" i="1"/>
  <c r="J4459" i="1"/>
  <c r="K4459" i="1" s="1"/>
  <c r="L4459" i="1" s="1"/>
  <c r="M4459" i="1" s="1"/>
  <c r="H4458" i="1"/>
  <c r="N4458" i="1" s="1"/>
  <c r="D4460" i="1" l="1"/>
  <c r="E4460" i="1" s="1"/>
  <c r="F4461" i="1" s="1"/>
  <c r="O4460" i="1"/>
  <c r="Q4460" i="1" s="1"/>
  <c r="N4459" i="1"/>
  <c r="J4460" i="1"/>
  <c r="K4460" i="1" s="1"/>
  <c r="L4460" i="1" s="1"/>
  <c r="M4460" i="1" s="1"/>
  <c r="R4459" i="1"/>
  <c r="S4460" i="1"/>
  <c r="T4460" i="1"/>
  <c r="G4460" i="1"/>
  <c r="A4461" i="1"/>
  <c r="C4391" i="1"/>
  <c r="P4390" i="1"/>
  <c r="B4390" i="1" s="1"/>
  <c r="I4472" i="1"/>
  <c r="D4461" i="1" l="1"/>
  <c r="O4461" i="1"/>
  <c r="Q4461" i="1" s="1"/>
  <c r="I4473" i="1"/>
  <c r="G4461" i="1"/>
  <c r="T4461" i="1"/>
  <c r="R4460" i="1"/>
  <c r="J4461" i="1"/>
  <c r="K4461" i="1" s="1"/>
  <c r="L4461" i="1" s="1"/>
  <c r="M4461" i="1" s="1"/>
  <c r="S4461" i="1"/>
  <c r="H4460" i="1"/>
  <c r="N4460" i="1" s="1"/>
  <c r="C4392" i="1"/>
  <c r="P4391" i="1"/>
  <c r="E4461" i="1"/>
  <c r="F4462" i="1" s="1"/>
  <c r="A4462" i="1"/>
  <c r="D4462" i="1" l="1"/>
  <c r="O4462" i="1"/>
  <c r="Q4462" i="1" s="1"/>
  <c r="B4391" i="1"/>
  <c r="R4461" i="1"/>
  <c r="T4462" i="1"/>
  <c r="S4462" i="1"/>
  <c r="J4462" i="1"/>
  <c r="K4462" i="1" s="1"/>
  <c r="L4462" i="1" s="1"/>
  <c r="M4462" i="1" s="1"/>
  <c r="G4462" i="1"/>
  <c r="H4462" i="1" s="1"/>
  <c r="A4463" i="1"/>
  <c r="E4462" i="1"/>
  <c r="F4463" i="1" s="1"/>
  <c r="C4393" i="1"/>
  <c r="P4392" i="1"/>
  <c r="I4474" i="1"/>
  <c r="H4461" i="1"/>
  <c r="N4461" i="1" s="1"/>
  <c r="D4463" i="1" l="1"/>
  <c r="O4463" i="1"/>
  <c r="Q4463" i="1" s="1"/>
  <c r="B4392" i="1"/>
  <c r="A4464" i="1"/>
  <c r="E4463" i="1"/>
  <c r="F4464" i="1" s="1"/>
  <c r="N4462" i="1"/>
  <c r="C4394" i="1"/>
  <c r="P4393" i="1"/>
  <c r="I4475" i="1"/>
  <c r="T4463" i="1"/>
  <c r="S4463" i="1"/>
  <c r="R4462" i="1"/>
  <c r="J4463" i="1"/>
  <c r="K4463" i="1" s="1"/>
  <c r="L4463" i="1" s="1"/>
  <c r="M4463" i="1" s="1"/>
  <c r="G4463" i="1"/>
  <c r="D4464" i="1" l="1"/>
  <c r="O4464" i="1"/>
  <c r="Q4464" i="1" s="1"/>
  <c r="B4393" i="1"/>
  <c r="G4464" i="1"/>
  <c r="H4464" i="1" s="1"/>
  <c r="H4463" i="1"/>
  <c r="N4463" i="1" s="1"/>
  <c r="I4476" i="1"/>
  <c r="C4395" i="1"/>
  <c r="P4394" i="1"/>
  <c r="E4464" i="1"/>
  <c r="F4465" i="1" s="1"/>
  <c r="A4465" i="1"/>
  <c r="J4464" i="1"/>
  <c r="K4464" i="1" s="1"/>
  <c r="L4464" i="1" s="1"/>
  <c r="M4464" i="1" s="1"/>
  <c r="R4463" i="1"/>
  <c r="T4464" i="1"/>
  <c r="S4464" i="1"/>
  <c r="D4465" i="1" l="1"/>
  <c r="O4465" i="1"/>
  <c r="Q4465" i="1" s="1"/>
  <c r="B4394" i="1"/>
  <c r="N4464" i="1"/>
  <c r="I4477" i="1"/>
  <c r="T4465" i="1"/>
  <c r="S4465" i="1"/>
  <c r="R4464" i="1"/>
  <c r="J4465" i="1"/>
  <c r="K4465" i="1" s="1"/>
  <c r="L4465" i="1" s="1"/>
  <c r="M4465" i="1" s="1"/>
  <c r="E4465" i="1"/>
  <c r="F4466" i="1" s="1"/>
  <c r="A4466" i="1"/>
  <c r="C4396" i="1"/>
  <c r="P4395" i="1"/>
  <c r="G4465" i="1"/>
  <c r="D4466" i="1" l="1"/>
  <c r="O4466" i="1"/>
  <c r="Q4466" i="1" s="1"/>
  <c r="B4395" i="1"/>
  <c r="G4466" i="1"/>
  <c r="H4466" i="1" s="1"/>
  <c r="A4467" i="1"/>
  <c r="E4466" i="1"/>
  <c r="F4467" i="1" s="1"/>
  <c r="I4478" i="1"/>
  <c r="C4397" i="1"/>
  <c r="P4396" i="1"/>
  <c r="B4396" i="1" s="1"/>
  <c r="S4466" i="1"/>
  <c r="R4465" i="1"/>
  <c r="J4466" i="1"/>
  <c r="K4466" i="1" s="1"/>
  <c r="L4466" i="1" s="1"/>
  <c r="M4466" i="1" s="1"/>
  <c r="T4466" i="1"/>
  <c r="H4465" i="1"/>
  <c r="N4465" i="1" s="1"/>
  <c r="D4467" i="1" l="1"/>
  <c r="O4467" i="1"/>
  <c r="Q4467" i="1" s="1"/>
  <c r="G4467" i="1"/>
  <c r="H4467" i="1" s="1"/>
  <c r="N4466" i="1"/>
  <c r="I4479" i="1"/>
  <c r="J4467" i="1"/>
  <c r="K4467" i="1" s="1"/>
  <c r="L4467" i="1" s="1"/>
  <c r="M4467" i="1" s="1"/>
  <c r="S4467" i="1"/>
  <c r="R4466" i="1"/>
  <c r="T4467" i="1"/>
  <c r="A4468" i="1"/>
  <c r="E4467" i="1"/>
  <c r="F4468" i="1" s="1"/>
  <c r="C4398" i="1"/>
  <c r="P4397" i="1"/>
  <c r="B4397" i="1" s="1"/>
  <c r="D4468" i="1" l="1"/>
  <c r="O4468" i="1"/>
  <c r="Q4468" i="1" s="1"/>
  <c r="G4468" i="1"/>
  <c r="H4468" i="1" s="1"/>
  <c r="N4467" i="1"/>
  <c r="C4399" i="1"/>
  <c r="P4398" i="1"/>
  <c r="I4480" i="1"/>
  <c r="R4467" i="1"/>
  <c r="S4468" i="1"/>
  <c r="T4468" i="1"/>
  <c r="J4468" i="1"/>
  <c r="K4468" i="1" s="1"/>
  <c r="L4468" i="1" s="1"/>
  <c r="M4468" i="1" s="1"/>
  <c r="E4468" i="1"/>
  <c r="F4469" i="1" s="1"/>
  <c r="A4469" i="1"/>
  <c r="D4469" i="1" l="1"/>
  <c r="O4469" i="1"/>
  <c r="Q4469" i="1" s="1"/>
  <c r="B4398" i="1"/>
  <c r="T4469" i="1"/>
  <c r="S4469" i="1"/>
  <c r="R4468" i="1"/>
  <c r="J4469" i="1"/>
  <c r="K4469" i="1" s="1"/>
  <c r="L4469" i="1" s="1"/>
  <c r="M4469" i="1" s="1"/>
  <c r="E4469" i="1"/>
  <c r="F4470" i="1" s="1"/>
  <c r="A4470" i="1"/>
  <c r="N4468" i="1"/>
  <c r="I4481" i="1"/>
  <c r="C4400" i="1"/>
  <c r="P4399" i="1"/>
  <c r="G4469" i="1"/>
  <c r="D4470" i="1" l="1"/>
  <c r="O4470" i="1"/>
  <c r="Q4470" i="1" s="1"/>
  <c r="B4399" i="1"/>
  <c r="G4470" i="1"/>
  <c r="H4470" i="1" s="1"/>
  <c r="A4471" i="1"/>
  <c r="E4470" i="1"/>
  <c r="F4471" i="1" s="1"/>
  <c r="I4482" i="1"/>
  <c r="C4401" i="1"/>
  <c r="P4400" i="1"/>
  <c r="H4469" i="1"/>
  <c r="N4469" i="1" s="1"/>
  <c r="S4470" i="1"/>
  <c r="R4469" i="1"/>
  <c r="J4470" i="1"/>
  <c r="K4470" i="1" s="1"/>
  <c r="L4470" i="1" s="1"/>
  <c r="M4470" i="1" s="1"/>
  <c r="T4470" i="1"/>
  <c r="D4471" i="1" l="1"/>
  <c r="O4471" i="1"/>
  <c r="Q4471" i="1" s="1"/>
  <c r="B4400" i="1"/>
  <c r="N4470" i="1"/>
  <c r="I4483" i="1"/>
  <c r="J4471" i="1"/>
  <c r="K4471" i="1" s="1"/>
  <c r="L4471" i="1" s="1"/>
  <c r="M4471" i="1" s="1"/>
  <c r="T4471" i="1"/>
  <c r="R4470" i="1"/>
  <c r="S4471" i="1"/>
  <c r="G4471" i="1"/>
  <c r="H4471" i="1" s="1"/>
  <c r="C4402" i="1"/>
  <c r="P4401" i="1"/>
  <c r="A4472" i="1"/>
  <c r="E4471" i="1"/>
  <c r="F4472" i="1" s="1"/>
  <c r="D4472" i="1" l="1"/>
  <c r="O4472" i="1"/>
  <c r="Q4472" i="1" s="1"/>
  <c r="B4401" i="1"/>
  <c r="N4471" i="1"/>
  <c r="E4472" i="1"/>
  <c r="F4473" i="1" s="1"/>
  <c r="A4473" i="1"/>
  <c r="I4484" i="1"/>
  <c r="S4472" i="1"/>
  <c r="T4472" i="1"/>
  <c r="R4471" i="1"/>
  <c r="J4472" i="1"/>
  <c r="K4472" i="1" s="1"/>
  <c r="L4472" i="1" s="1"/>
  <c r="M4472" i="1" s="1"/>
  <c r="C4403" i="1"/>
  <c r="P4402" i="1"/>
  <c r="G4472" i="1"/>
  <c r="D4473" i="1" l="1"/>
  <c r="O4473" i="1"/>
  <c r="Q4473" i="1" s="1"/>
  <c r="B4402" i="1"/>
  <c r="G4473" i="1"/>
  <c r="H4473" i="1" s="1"/>
  <c r="C4404" i="1"/>
  <c r="P4403" i="1"/>
  <c r="B4403" i="1" s="1"/>
  <c r="T4473" i="1"/>
  <c r="R4472" i="1"/>
  <c r="J4473" i="1"/>
  <c r="K4473" i="1" s="1"/>
  <c r="L4473" i="1" s="1"/>
  <c r="M4473" i="1" s="1"/>
  <c r="S4473" i="1"/>
  <c r="I4485" i="1"/>
  <c r="E4473" i="1"/>
  <c r="F4474" i="1" s="1"/>
  <c r="A4474" i="1"/>
  <c r="H4472" i="1"/>
  <c r="N4472" i="1" s="1"/>
  <c r="D4474" i="1" l="1"/>
  <c r="O4474" i="1"/>
  <c r="Q4474" i="1" s="1"/>
  <c r="N4473" i="1"/>
  <c r="A4475" i="1"/>
  <c r="E4474" i="1"/>
  <c r="F4475" i="1" s="1"/>
  <c r="C4405" i="1"/>
  <c r="P4404" i="1"/>
  <c r="B4404" i="1" s="1"/>
  <c r="T4474" i="1"/>
  <c r="R4473" i="1"/>
  <c r="S4474" i="1"/>
  <c r="J4474" i="1"/>
  <c r="K4474" i="1" s="1"/>
  <c r="L4474" i="1" s="1"/>
  <c r="M4474" i="1" s="1"/>
  <c r="I4486" i="1"/>
  <c r="G4474" i="1"/>
  <c r="D4475" i="1" l="1"/>
  <c r="O4475" i="1"/>
  <c r="Q4475" i="1" s="1"/>
  <c r="G4475" i="1"/>
  <c r="H4475" i="1" s="1"/>
  <c r="E4475" i="1"/>
  <c r="F4476" i="1" s="1"/>
  <c r="A4476" i="1"/>
  <c r="C4406" i="1"/>
  <c r="P4405" i="1"/>
  <c r="T4475" i="1"/>
  <c r="S4475" i="1"/>
  <c r="R4474" i="1"/>
  <c r="J4475" i="1"/>
  <c r="K4475" i="1" s="1"/>
  <c r="L4475" i="1" s="1"/>
  <c r="M4475" i="1" s="1"/>
  <c r="I4487" i="1"/>
  <c r="H4474" i="1"/>
  <c r="N4474" i="1" s="1"/>
  <c r="D4476" i="1" l="1"/>
  <c r="O4476" i="1"/>
  <c r="Q4476" i="1" s="1"/>
  <c r="B4405" i="1"/>
  <c r="G4476" i="1"/>
  <c r="H4476" i="1" s="1"/>
  <c r="N4475" i="1"/>
  <c r="C4407" i="1"/>
  <c r="P4406" i="1"/>
  <c r="J4476" i="1"/>
  <c r="K4476" i="1" s="1"/>
  <c r="L4476" i="1" s="1"/>
  <c r="M4476" i="1" s="1"/>
  <c r="R4475" i="1"/>
  <c r="T4476" i="1"/>
  <c r="S4476" i="1"/>
  <c r="I4488" i="1"/>
  <c r="A4477" i="1"/>
  <c r="E4476" i="1"/>
  <c r="F4477" i="1" s="1"/>
  <c r="D4477" i="1" l="1"/>
  <c r="O4477" i="1"/>
  <c r="Q4477" i="1" s="1"/>
  <c r="B4406" i="1"/>
  <c r="G4477" i="1"/>
  <c r="H4477" i="1" s="1"/>
  <c r="N4476" i="1"/>
  <c r="C4408" i="1"/>
  <c r="P4407" i="1"/>
  <c r="R4476" i="1"/>
  <c r="S4477" i="1"/>
  <c r="J4477" i="1"/>
  <c r="K4477" i="1" s="1"/>
  <c r="L4477" i="1" s="1"/>
  <c r="M4477" i="1" s="1"/>
  <c r="T4477" i="1"/>
  <c r="E4477" i="1"/>
  <c r="F4478" i="1" s="1"/>
  <c r="A4478" i="1"/>
  <c r="I4489" i="1"/>
  <c r="D4478" i="1" l="1"/>
  <c r="O4478" i="1"/>
  <c r="Q4478" i="1" s="1"/>
  <c r="B4407" i="1"/>
  <c r="C4409" i="1"/>
  <c r="P4408" i="1"/>
  <c r="E4478" i="1"/>
  <c r="F4479" i="1" s="1"/>
  <c r="A4479" i="1"/>
  <c r="I4490" i="1"/>
  <c r="T4478" i="1"/>
  <c r="S4478" i="1"/>
  <c r="J4478" i="1"/>
  <c r="K4478" i="1" s="1"/>
  <c r="L4478" i="1" s="1"/>
  <c r="M4478" i="1" s="1"/>
  <c r="G4478" i="1"/>
  <c r="N4477" i="1"/>
  <c r="D4479" i="1" l="1"/>
  <c r="O4479" i="1"/>
  <c r="Q4479" i="1" s="1"/>
  <c r="B4408" i="1"/>
  <c r="E4479" i="1"/>
  <c r="F4480" i="1" s="1"/>
  <c r="A4480" i="1"/>
  <c r="I4491" i="1"/>
  <c r="R4478" i="1"/>
  <c r="J4479" i="1"/>
  <c r="K4479" i="1" s="1"/>
  <c r="L4479" i="1" s="1"/>
  <c r="M4479" i="1" s="1"/>
  <c r="T4479" i="1"/>
  <c r="S4479" i="1"/>
  <c r="G4479" i="1"/>
  <c r="H4479" i="1" s="1"/>
  <c r="C4410" i="1"/>
  <c r="P4409" i="1"/>
  <c r="H4478" i="1"/>
  <c r="N4478" i="1" s="1"/>
  <c r="D4480" i="1" l="1"/>
  <c r="O4480" i="1"/>
  <c r="Q4480" i="1" s="1"/>
  <c r="B4409" i="1"/>
  <c r="N4479" i="1"/>
  <c r="S4480" i="1"/>
  <c r="T4480" i="1"/>
  <c r="J4480" i="1"/>
  <c r="K4480" i="1" s="1"/>
  <c r="L4480" i="1" s="1"/>
  <c r="M4480" i="1" s="1"/>
  <c r="R4479" i="1"/>
  <c r="I4492" i="1"/>
  <c r="A4481" i="1"/>
  <c r="E4480" i="1"/>
  <c r="F4481" i="1" s="1"/>
  <c r="C4411" i="1"/>
  <c r="P4410" i="1"/>
  <c r="B4410" i="1" s="1"/>
  <c r="G4480" i="1"/>
  <c r="D4481" i="1" l="1"/>
  <c r="O4481" i="1"/>
  <c r="Q4481" i="1" s="1"/>
  <c r="I4493" i="1"/>
  <c r="J4481" i="1"/>
  <c r="K4481" i="1" s="1"/>
  <c r="L4481" i="1" s="1"/>
  <c r="M4481" i="1" s="1"/>
  <c r="R4480" i="1"/>
  <c r="S4481" i="1"/>
  <c r="T4481" i="1"/>
  <c r="C4412" i="1"/>
  <c r="P4411" i="1"/>
  <c r="B4411" i="1" s="1"/>
  <c r="E4481" i="1"/>
  <c r="F4482" i="1" s="1"/>
  <c r="A4482" i="1"/>
  <c r="G4481" i="1"/>
  <c r="H4480" i="1"/>
  <c r="N4480" i="1" s="1"/>
  <c r="D4482" i="1" l="1"/>
  <c r="O4482" i="1"/>
  <c r="Q4482" i="1" s="1"/>
  <c r="C4413" i="1"/>
  <c r="P4412" i="1"/>
  <c r="G4482" i="1"/>
  <c r="I4494" i="1"/>
  <c r="T4482" i="1"/>
  <c r="R4481" i="1"/>
  <c r="J4482" i="1"/>
  <c r="K4482" i="1" s="1"/>
  <c r="L4482" i="1" s="1"/>
  <c r="M4482" i="1" s="1"/>
  <c r="S4482" i="1"/>
  <c r="A4483" i="1"/>
  <c r="E4482" i="1"/>
  <c r="F4483" i="1" s="1"/>
  <c r="H4481" i="1"/>
  <c r="N4481" i="1" s="1"/>
  <c r="D4483" i="1" l="1"/>
  <c r="O4483" i="1"/>
  <c r="Q4483" i="1" s="1"/>
  <c r="B4412" i="1"/>
  <c r="G4483" i="1"/>
  <c r="E4483" i="1"/>
  <c r="F4484" i="1" s="1"/>
  <c r="A4484" i="1"/>
  <c r="C4414" i="1"/>
  <c r="P4413" i="1"/>
  <c r="J4483" i="1"/>
  <c r="K4483" i="1" s="1"/>
  <c r="L4483" i="1" s="1"/>
  <c r="M4483" i="1" s="1"/>
  <c r="S4483" i="1"/>
  <c r="R4482" i="1"/>
  <c r="T4483" i="1"/>
  <c r="I4495" i="1"/>
  <c r="H4482" i="1"/>
  <c r="N4482" i="1" s="1"/>
  <c r="D4484" i="1" l="1"/>
  <c r="O4484" i="1"/>
  <c r="Q4484" i="1" s="1"/>
  <c r="B4413" i="1"/>
  <c r="I4496" i="1"/>
  <c r="S4484" i="1"/>
  <c r="T4484" i="1"/>
  <c r="J4484" i="1"/>
  <c r="K4484" i="1" s="1"/>
  <c r="L4484" i="1" s="1"/>
  <c r="M4484" i="1" s="1"/>
  <c r="R4483" i="1"/>
  <c r="G4484" i="1"/>
  <c r="C4415" i="1"/>
  <c r="P4414" i="1"/>
  <c r="A4485" i="1"/>
  <c r="E4484" i="1"/>
  <c r="F4485" i="1" s="1"/>
  <c r="H4483" i="1"/>
  <c r="N4483" i="1" s="1"/>
  <c r="D4485" i="1" l="1"/>
  <c r="O4485" i="1"/>
  <c r="Q4485" i="1" s="1"/>
  <c r="B4414" i="1"/>
  <c r="S4485" i="1"/>
  <c r="R4484" i="1"/>
  <c r="J4485" i="1"/>
  <c r="K4485" i="1" s="1"/>
  <c r="L4485" i="1" s="1"/>
  <c r="M4485" i="1" s="1"/>
  <c r="T4485" i="1"/>
  <c r="G4485" i="1"/>
  <c r="H4485" i="1" s="1"/>
  <c r="A4486" i="1"/>
  <c r="E4485" i="1"/>
  <c r="F4486" i="1" s="1"/>
  <c r="I4497" i="1"/>
  <c r="C4416" i="1"/>
  <c r="P4415" i="1"/>
  <c r="H4484" i="1"/>
  <c r="N4484" i="1" s="1"/>
  <c r="D4486" i="1" l="1"/>
  <c r="O4486" i="1"/>
  <c r="Q4486" i="1" s="1"/>
  <c r="B4415" i="1"/>
  <c r="R4416" i="1"/>
  <c r="P4416" i="1"/>
  <c r="E4486" i="1"/>
  <c r="F4487" i="1" s="1"/>
  <c r="A4487" i="1"/>
  <c r="I4498" i="1"/>
  <c r="N4485" i="1"/>
  <c r="T4486" i="1"/>
  <c r="S4486" i="1"/>
  <c r="R4485" i="1"/>
  <c r="J4486" i="1"/>
  <c r="K4486" i="1" s="1"/>
  <c r="L4486" i="1" s="1"/>
  <c r="M4486" i="1" s="1"/>
  <c r="G4486" i="1"/>
  <c r="D4487" i="1" l="1"/>
  <c r="O4487" i="1"/>
  <c r="Q4487" i="1" s="1"/>
  <c r="C4417" i="1"/>
  <c r="B4416" i="1"/>
  <c r="G4487" i="1"/>
  <c r="H4487" i="1" s="1"/>
  <c r="J4487" i="1"/>
  <c r="K4487" i="1" s="1"/>
  <c r="L4487" i="1" s="1"/>
  <c r="M4487" i="1" s="1"/>
  <c r="S4487" i="1"/>
  <c r="R4486" i="1"/>
  <c r="T4487" i="1"/>
  <c r="I4499" i="1"/>
  <c r="E4487" i="1"/>
  <c r="F4488" i="1" s="1"/>
  <c r="A4488" i="1"/>
  <c r="C4418" i="1"/>
  <c r="H4486" i="1"/>
  <c r="N4486" i="1" s="1"/>
  <c r="D4488" i="1" l="1"/>
  <c r="O4488" i="1"/>
  <c r="Q4488" i="1" s="1"/>
  <c r="P4417" i="1"/>
  <c r="B4417" i="1" s="1"/>
  <c r="N4487" i="1"/>
  <c r="C4419" i="1"/>
  <c r="P4418" i="1"/>
  <c r="B4418" i="1" s="1"/>
  <c r="J4488" i="1"/>
  <c r="K4488" i="1" s="1"/>
  <c r="L4488" i="1" s="1"/>
  <c r="M4488" i="1" s="1"/>
  <c r="T4488" i="1"/>
  <c r="R4487" i="1"/>
  <c r="S4488" i="1"/>
  <c r="E4488" i="1"/>
  <c r="F4489" i="1" s="1"/>
  <c r="A4489" i="1"/>
  <c r="I4500" i="1"/>
  <c r="G4488" i="1"/>
  <c r="D4489" i="1" l="1"/>
  <c r="O4489" i="1"/>
  <c r="Q4489" i="1" s="1"/>
  <c r="G4489" i="1"/>
  <c r="H4489" i="1" s="1"/>
  <c r="H4488" i="1"/>
  <c r="N4488" i="1" s="1"/>
  <c r="C4420" i="1"/>
  <c r="P4419" i="1"/>
  <c r="E4489" i="1"/>
  <c r="F4490" i="1" s="1"/>
  <c r="A4490" i="1"/>
  <c r="I4501" i="1"/>
  <c r="R4488" i="1"/>
  <c r="T4489" i="1"/>
  <c r="J4489" i="1"/>
  <c r="K4489" i="1" s="1"/>
  <c r="L4489" i="1" s="1"/>
  <c r="M4489" i="1" s="1"/>
  <c r="S4489" i="1"/>
  <c r="D4490" i="1" l="1"/>
  <c r="O4490" i="1"/>
  <c r="Q4490" i="1" s="1"/>
  <c r="B4419" i="1"/>
  <c r="G4490" i="1"/>
  <c r="H4490" i="1" s="1"/>
  <c r="N4489" i="1"/>
  <c r="E4490" i="1"/>
  <c r="F4491" i="1" s="1"/>
  <c r="A4491" i="1"/>
  <c r="C4421" i="1"/>
  <c r="P4420" i="1"/>
  <c r="I4502" i="1"/>
  <c r="T4490" i="1"/>
  <c r="S4490" i="1"/>
  <c r="R4489" i="1"/>
  <c r="J4490" i="1"/>
  <c r="K4490" i="1" s="1"/>
  <c r="L4490" i="1" s="1"/>
  <c r="M4490" i="1" s="1"/>
  <c r="D4491" i="1" l="1"/>
  <c r="O4491" i="1"/>
  <c r="Q4491" i="1" s="1"/>
  <c r="B4420" i="1"/>
  <c r="G4491" i="1"/>
  <c r="H4491" i="1" s="1"/>
  <c r="N4490" i="1"/>
  <c r="C4422" i="1"/>
  <c r="P4421" i="1"/>
  <c r="B4421" i="1" s="1"/>
  <c r="I4503" i="1"/>
  <c r="R4490" i="1"/>
  <c r="T4491" i="1"/>
  <c r="J4491" i="1"/>
  <c r="K4491" i="1" s="1"/>
  <c r="L4491" i="1" s="1"/>
  <c r="M4491" i="1" s="1"/>
  <c r="S4491" i="1"/>
  <c r="A4492" i="1"/>
  <c r="E4491" i="1"/>
  <c r="F4492" i="1" s="1"/>
  <c r="D4492" i="1" l="1"/>
  <c r="O4492" i="1"/>
  <c r="Q4492" i="1" s="1"/>
  <c r="G4492" i="1"/>
  <c r="H4492" i="1" s="1"/>
  <c r="N4491" i="1"/>
  <c r="A4493" i="1"/>
  <c r="E4492" i="1"/>
  <c r="F4493" i="1" s="1"/>
  <c r="C4423" i="1"/>
  <c r="P4422" i="1"/>
  <c r="S4492" i="1"/>
  <c r="T4492" i="1"/>
  <c r="R4491" i="1"/>
  <c r="J4492" i="1"/>
  <c r="K4492" i="1" s="1"/>
  <c r="L4492" i="1" s="1"/>
  <c r="M4492" i="1" s="1"/>
  <c r="I4504" i="1"/>
  <c r="D4493" i="1" l="1"/>
  <c r="O4493" i="1"/>
  <c r="Q4493" i="1" s="1"/>
  <c r="B4422" i="1"/>
  <c r="C4424" i="1"/>
  <c r="P4423" i="1"/>
  <c r="B4423" i="1" s="1"/>
  <c r="T4493" i="1"/>
  <c r="R4492" i="1"/>
  <c r="S4493" i="1"/>
  <c r="J4493" i="1"/>
  <c r="K4493" i="1" s="1"/>
  <c r="L4493" i="1" s="1"/>
  <c r="M4493" i="1" s="1"/>
  <c r="I4505" i="1"/>
  <c r="N4492" i="1"/>
  <c r="A4494" i="1"/>
  <c r="E4493" i="1"/>
  <c r="F4494" i="1" s="1"/>
  <c r="G4493" i="1"/>
  <c r="H4493" i="1" s="1"/>
  <c r="D4494" i="1" l="1"/>
  <c r="O4494" i="1"/>
  <c r="Q4494" i="1" s="1"/>
  <c r="N4493" i="1"/>
  <c r="S4494" i="1"/>
  <c r="J4494" i="1"/>
  <c r="K4494" i="1" s="1"/>
  <c r="L4494" i="1" s="1"/>
  <c r="M4494" i="1" s="1"/>
  <c r="R4493" i="1"/>
  <c r="T4494" i="1"/>
  <c r="I4506" i="1"/>
  <c r="G4494" i="1"/>
  <c r="H4494" i="1" s="1"/>
  <c r="E4494" i="1"/>
  <c r="F4495" i="1" s="1"/>
  <c r="A4495" i="1"/>
  <c r="C4425" i="1"/>
  <c r="P4424" i="1"/>
  <c r="B4424" i="1" s="1"/>
  <c r="D4495" i="1" l="1"/>
  <c r="O4495" i="1"/>
  <c r="Q4495" i="1" s="1"/>
  <c r="N4494" i="1"/>
  <c r="I4507" i="1"/>
  <c r="C4426" i="1"/>
  <c r="P4425" i="1"/>
  <c r="B4425" i="1" s="1"/>
  <c r="R4494" i="1"/>
  <c r="J4495" i="1"/>
  <c r="K4495" i="1" s="1"/>
  <c r="L4495" i="1" s="1"/>
  <c r="M4495" i="1" s="1"/>
  <c r="T4495" i="1"/>
  <c r="S4495" i="1"/>
  <c r="E4495" i="1"/>
  <c r="F4496" i="1" s="1"/>
  <c r="A4496" i="1"/>
  <c r="G4495" i="1"/>
  <c r="D4496" i="1" l="1"/>
  <c r="O4496" i="1"/>
  <c r="Q4496" i="1" s="1"/>
  <c r="G4496" i="1"/>
  <c r="H4496" i="1" s="1"/>
  <c r="I4508" i="1"/>
  <c r="H4495" i="1"/>
  <c r="N4495" i="1" s="1"/>
  <c r="S4496" i="1"/>
  <c r="T4496" i="1"/>
  <c r="J4496" i="1"/>
  <c r="K4496" i="1" s="1"/>
  <c r="L4496" i="1" s="1"/>
  <c r="M4496" i="1" s="1"/>
  <c r="R4495" i="1"/>
  <c r="A4497" i="1"/>
  <c r="E4496" i="1"/>
  <c r="F4497" i="1" s="1"/>
  <c r="C4427" i="1"/>
  <c r="P4426" i="1"/>
  <c r="D4497" i="1" l="1"/>
  <c r="O4497" i="1"/>
  <c r="Q4497" i="1" s="1"/>
  <c r="B4426" i="1"/>
  <c r="N4496" i="1"/>
  <c r="A4498" i="1"/>
  <c r="E4497" i="1"/>
  <c r="F4498" i="1" s="1"/>
  <c r="C4428" i="1"/>
  <c r="P4427" i="1"/>
  <c r="S4497" i="1"/>
  <c r="R4496" i="1"/>
  <c r="J4497" i="1"/>
  <c r="K4497" i="1" s="1"/>
  <c r="L4497" i="1" s="1"/>
  <c r="M4497" i="1" s="1"/>
  <c r="T4497" i="1"/>
  <c r="G4497" i="1"/>
  <c r="I4509" i="1"/>
  <c r="D4498" i="1" l="1"/>
  <c r="O4498" i="1"/>
  <c r="Q4498" i="1" s="1"/>
  <c r="B4427" i="1"/>
  <c r="G4498" i="1"/>
  <c r="H4498" i="1" s="1"/>
  <c r="H4497" i="1"/>
  <c r="N4497" i="1" s="1"/>
  <c r="E4498" i="1"/>
  <c r="F4499" i="1" s="1"/>
  <c r="A4499" i="1"/>
  <c r="I4510" i="1"/>
  <c r="C4429" i="1"/>
  <c r="P4428" i="1"/>
  <c r="T4498" i="1"/>
  <c r="R4497" i="1"/>
  <c r="S4498" i="1"/>
  <c r="J4498" i="1"/>
  <c r="K4498" i="1" s="1"/>
  <c r="L4498" i="1" s="1"/>
  <c r="M4498" i="1" s="1"/>
  <c r="D4499" i="1" l="1"/>
  <c r="O4499" i="1"/>
  <c r="Q4499" i="1" s="1"/>
  <c r="B4428" i="1"/>
  <c r="N4498" i="1"/>
  <c r="C4430" i="1"/>
  <c r="P4429" i="1"/>
  <c r="I4511" i="1"/>
  <c r="E4499" i="1"/>
  <c r="F4500" i="1" s="1"/>
  <c r="A4500" i="1"/>
  <c r="T4499" i="1"/>
  <c r="R4498" i="1"/>
  <c r="J4499" i="1"/>
  <c r="K4499" i="1" s="1"/>
  <c r="L4499" i="1" s="1"/>
  <c r="M4499" i="1" s="1"/>
  <c r="S4499" i="1"/>
  <c r="G4499" i="1"/>
  <c r="H4499" i="1" s="1"/>
  <c r="D4500" i="1" l="1"/>
  <c r="O4500" i="1"/>
  <c r="Q4500" i="1" s="1"/>
  <c r="B4429" i="1"/>
  <c r="G4500" i="1"/>
  <c r="H4500" i="1" s="1"/>
  <c r="N4499" i="1"/>
  <c r="I4512" i="1"/>
  <c r="C4431" i="1"/>
  <c r="P4430" i="1"/>
  <c r="A4501" i="1"/>
  <c r="E4500" i="1"/>
  <c r="F4501" i="1" s="1"/>
  <c r="S4500" i="1"/>
  <c r="T4500" i="1"/>
  <c r="R4499" i="1"/>
  <c r="J4500" i="1"/>
  <c r="K4500" i="1" s="1"/>
  <c r="L4500" i="1" s="1"/>
  <c r="M4500" i="1" s="1"/>
  <c r="D4501" i="1" l="1"/>
  <c r="O4501" i="1"/>
  <c r="Q4501" i="1" s="1"/>
  <c r="B4430" i="1"/>
  <c r="G4501" i="1"/>
  <c r="H4501" i="1" s="1"/>
  <c r="N4500" i="1"/>
  <c r="S4501" i="1"/>
  <c r="R4500" i="1"/>
  <c r="J4501" i="1"/>
  <c r="K4501" i="1" s="1"/>
  <c r="L4501" i="1" s="1"/>
  <c r="M4501" i="1" s="1"/>
  <c r="T4501" i="1"/>
  <c r="I4513" i="1"/>
  <c r="A4502" i="1"/>
  <c r="E4501" i="1"/>
  <c r="F4502" i="1" s="1"/>
  <c r="C4432" i="1"/>
  <c r="P4431" i="1"/>
  <c r="B4431" i="1" s="1"/>
  <c r="D4502" i="1" l="1"/>
  <c r="O4502" i="1"/>
  <c r="Q4502" i="1" s="1"/>
  <c r="N4501" i="1"/>
  <c r="I4514" i="1"/>
  <c r="C4433" i="1"/>
  <c r="P4432" i="1"/>
  <c r="B4432" i="1" s="1"/>
  <c r="T4502" i="1"/>
  <c r="S4502" i="1"/>
  <c r="R4501" i="1"/>
  <c r="J4502" i="1"/>
  <c r="K4502" i="1" s="1"/>
  <c r="L4502" i="1" s="1"/>
  <c r="M4502" i="1" s="1"/>
  <c r="E4502" i="1"/>
  <c r="F4503" i="1" s="1"/>
  <c r="A4503" i="1"/>
  <c r="G4502" i="1"/>
  <c r="D4503" i="1" l="1"/>
  <c r="O4503" i="1"/>
  <c r="Q4503" i="1" s="1"/>
  <c r="G4503" i="1"/>
  <c r="H4503" i="1" s="1"/>
  <c r="I4515" i="1"/>
  <c r="R4502" i="1"/>
  <c r="J4503" i="1"/>
  <c r="K4503" i="1" s="1"/>
  <c r="L4503" i="1" s="1"/>
  <c r="M4503" i="1" s="1"/>
  <c r="T4503" i="1"/>
  <c r="S4503" i="1"/>
  <c r="H4502" i="1"/>
  <c r="N4502" i="1" s="1"/>
  <c r="E4503" i="1"/>
  <c r="F4504" i="1" s="1"/>
  <c r="A4504" i="1"/>
  <c r="C4434" i="1"/>
  <c r="P4433" i="1"/>
  <c r="D4504" i="1" l="1"/>
  <c r="O4504" i="1"/>
  <c r="Q4504" i="1" s="1"/>
  <c r="B4433" i="1"/>
  <c r="G4504" i="1"/>
  <c r="H4504" i="1" s="1"/>
  <c r="N4503" i="1"/>
  <c r="E4504" i="1"/>
  <c r="F4505" i="1" s="1"/>
  <c r="A4505" i="1"/>
  <c r="C4435" i="1"/>
  <c r="P4434" i="1"/>
  <c r="S4504" i="1"/>
  <c r="T4504" i="1"/>
  <c r="J4504" i="1"/>
  <c r="K4504" i="1" s="1"/>
  <c r="L4504" i="1" s="1"/>
  <c r="M4504" i="1" s="1"/>
  <c r="R4503" i="1"/>
  <c r="I4516" i="1"/>
  <c r="D4505" i="1" l="1"/>
  <c r="O4505" i="1"/>
  <c r="Q4505" i="1" s="1"/>
  <c r="B4434" i="1"/>
  <c r="I4517" i="1"/>
  <c r="S4505" i="1"/>
  <c r="R4504" i="1"/>
  <c r="J4505" i="1"/>
  <c r="K4505" i="1" s="1"/>
  <c r="L4505" i="1" s="1"/>
  <c r="M4505" i="1" s="1"/>
  <c r="T4505" i="1"/>
  <c r="N4504" i="1"/>
  <c r="C4436" i="1"/>
  <c r="P4435" i="1"/>
  <c r="A4506" i="1"/>
  <c r="E4505" i="1"/>
  <c r="F4506" i="1" s="1"/>
  <c r="G4505" i="1"/>
  <c r="H4505" i="1" s="1"/>
  <c r="D4506" i="1" l="1"/>
  <c r="O4506" i="1"/>
  <c r="Q4506" i="1" s="1"/>
  <c r="B4435" i="1"/>
  <c r="G4506" i="1"/>
  <c r="H4506" i="1" s="1"/>
  <c r="C4437" i="1"/>
  <c r="P4436" i="1"/>
  <c r="E4506" i="1"/>
  <c r="F4507" i="1" s="1"/>
  <c r="A4507" i="1"/>
  <c r="I4518" i="1"/>
  <c r="N4505" i="1"/>
  <c r="T4506" i="1"/>
  <c r="R4505" i="1"/>
  <c r="S4506" i="1"/>
  <c r="J4506" i="1"/>
  <c r="K4506" i="1" s="1"/>
  <c r="L4506" i="1" s="1"/>
  <c r="M4506" i="1" s="1"/>
  <c r="D4507" i="1" l="1"/>
  <c r="O4507" i="1"/>
  <c r="Q4507" i="1" s="1"/>
  <c r="B4436" i="1"/>
  <c r="G4507" i="1"/>
  <c r="H4507" i="1" s="1"/>
  <c r="N4506" i="1"/>
  <c r="I4519" i="1"/>
  <c r="A4508" i="1"/>
  <c r="E4507" i="1"/>
  <c r="F4508" i="1" s="1"/>
  <c r="T4507" i="1"/>
  <c r="R4506" i="1"/>
  <c r="J4507" i="1"/>
  <c r="K4507" i="1" s="1"/>
  <c r="L4507" i="1" s="1"/>
  <c r="M4507" i="1" s="1"/>
  <c r="S4507" i="1"/>
  <c r="C4438" i="1"/>
  <c r="P4437" i="1"/>
  <c r="B4437" i="1" s="1"/>
  <c r="D4508" i="1" l="1"/>
  <c r="O4508" i="1"/>
  <c r="Q4508" i="1" s="1"/>
  <c r="N4507" i="1"/>
  <c r="T4508" i="1"/>
  <c r="J4508" i="1"/>
  <c r="K4508" i="1" s="1"/>
  <c r="L4508" i="1" s="1"/>
  <c r="M4508" i="1" s="1"/>
  <c r="S4508" i="1"/>
  <c r="R4507" i="1"/>
  <c r="I4520" i="1"/>
  <c r="C4439" i="1"/>
  <c r="P4438" i="1"/>
  <c r="B4438" i="1" s="1"/>
  <c r="A4509" i="1"/>
  <c r="E4508" i="1"/>
  <c r="F4509" i="1" s="1"/>
  <c r="G4508" i="1"/>
  <c r="D4509" i="1" l="1"/>
  <c r="O4509" i="1"/>
  <c r="Q4509" i="1" s="1"/>
  <c r="G4509" i="1"/>
  <c r="H4509" i="1" s="1"/>
  <c r="E4509" i="1"/>
  <c r="F4510" i="1" s="1"/>
  <c r="A4510" i="1"/>
  <c r="C4440" i="1"/>
  <c r="P4439" i="1"/>
  <c r="B4439" i="1" s="1"/>
  <c r="H4508" i="1"/>
  <c r="N4508" i="1" s="1"/>
  <c r="T4509" i="1"/>
  <c r="R4508" i="1"/>
  <c r="J4509" i="1"/>
  <c r="K4509" i="1" s="1"/>
  <c r="L4509" i="1" s="1"/>
  <c r="M4509" i="1" s="1"/>
  <c r="S4509" i="1"/>
  <c r="I4521" i="1"/>
  <c r="D4510" i="1" l="1"/>
  <c r="O4510" i="1"/>
  <c r="Q4510" i="1" s="1"/>
  <c r="N4509" i="1"/>
  <c r="E4510" i="1"/>
  <c r="F4511" i="1" s="1"/>
  <c r="A4511" i="1"/>
  <c r="I4522" i="1"/>
  <c r="C4441" i="1"/>
  <c r="P4440" i="1"/>
  <c r="T4510" i="1"/>
  <c r="S4510" i="1"/>
  <c r="R4509" i="1"/>
  <c r="J4510" i="1"/>
  <c r="K4510" i="1" s="1"/>
  <c r="L4510" i="1" s="1"/>
  <c r="M4510" i="1" s="1"/>
  <c r="G4510" i="1"/>
  <c r="H4510" i="1" s="1"/>
  <c r="D4511" i="1" l="1"/>
  <c r="O4511" i="1"/>
  <c r="Q4511" i="1" s="1"/>
  <c r="B4440" i="1"/>
  <c r="N4510" i="1"/>
  <c r="I4523" i="1"/>
  <c r="J4511" i="1"/>
  <c r="K4511" i="1" s="1"/>
  <c r="L4511" i="1" s="1"/>
  <c r="M4511" i="1" s="1"/>
  <c r="S4511" i="1"/>
  <c r="T4511" i="1"/>
  <c r="G4511" i="1"/>
  <c r="E4511" i="1"/>
  <c r="F4512" i="1" s="1"/>
  <c r="A4512" i="1"/>
  <c r="C4442" i="1"/>
  <c r="P4441" i="1"/>
  <c r="D4512" i="1" l="1"/>
  <c r="O4512" i="1"/>
  <c r="Q4512" i="1" s="1"/>
  <c r="B4441" i="1"/>
  <c r="C4443" i="1"/>
  <c r="P4442" i="1"/>
  <c r="E4512" i="1"/>
  <c r="F4513" i="1" s="1"/>
  <c r="A4513" i="1"/>
  <c r="I4524" i="1"/>
  <c r="J4512" i="1"/>
  <c r="K4512" i="1" s="1"/>
  <c r="L4512" i="1" s="1"/>
  <c r="M4512" i="1" s="1"/>
  <c r="S4512" i="1"/>
  <c r="R4511" i="1"/>
  <c r="T4512" i="1"/>
  <c r="G4512" i="1"/>
  <c r="H4511" i="1"/>
  <c r="N4511" i="1" s="1"/>
  <c r="D4513" i="1" l="1"/>
  <c r="O4513" i="1"/>
  <c r="Q4513" i="1" s="1"/>
  <c r="B4442" i="1"/>
  <c r="G4513" i="1"/>
  <c r="H4513" i="1" s="1"/>
  <c r="I4525" i="1"/>
  <c r="R4512" i="1"/>
  <c r="J4513" i="1"/>
  <c r="K4513" i="1" s="1"/>
  <c r="L4513" i="1" s="1"/>
  <c r="M4513" i="1" s="1"/>
  <c r="T4513" i="1"/>
  <c r="S4513" i="1"/>
  <c r="E4513" i="1"/>
  <c r="F4514" i="1" s="1"/>
  <c r="A4514" i="1"/>
  <c r="H4512" i="1"/>
  <c r="N4512" i="1" s="1"/>
  <c r="C4444" i="1"/>
  <c r="P4443" i="1"/>
  <c r="D4514" i="1" l="1"/>
  <c r="O4514" i="1"/>
  <c r="Q4514" i="1" s="1"/>
  <c r="B4443" i="1"/>
  <c r="N4513" i="1"/>
  <c r="T4514" i="1"/>
  <c r="R4513" i="1"/>
  <c r="S4514" i="1"/>
  <c r="J4514" i="1"/>
  <c r="K4514" i="1" s="1"/>
  <c r="L4514" i="1" s="1"/>
  <c r="M4514" i="1" s="1"/>
  <c r="C4445" i="1"/>
  <c r="P4444" i="1"/>
  <c r="E4514" i="1"/>
  <c r="F4515" i="1" s="1"/>
  <c r="A4515" i="1"/>
  <c r="I4526" i="1"/>
  <c r="G4514" i="1"/>
  <c r="D4515" i="1" l="1"/>
  <c r="O4515" i="1"/>
  <c r="Q4515" i="1" s="1"/>
  <c r="B4444" i="1"/>
  <c r="G4515" i="1"/>
  <c r="H4515" i="1" s="1"/>
  <c r="H4514" i="1"/>
  <c r="N4514" i="1" s="1"/>
  <c r="C4446" i="1"/>
  <c r="P4445" i="1"/>
  <c r="B4445" i="1" s="1"/>
  <c r="I4527" i="1"/>
  <c r="E4515" i="1"/>
  <c r="F4516" i="1" s="1"/>
  <c r="A4516" i="1"/>
  <c r="J4515" i="1"/>
  <c r="K4515" i="1" s="1"/>
  <c r="L4515" i="1" s="1"/>
  <c r="M4515" i="1" s="1"/>
  <c r="R4514" i="1"/>
  <c r="T4515" i="1"/>
  <c r="S4515" i="1"/>
  <c r="D4516" i="1" l="1"/>
  <c r="O4516" i="1"/>
  <c r="Q4516" i="1" s="1"/>
  <c r="N4515" i="1"/>
  <c r="S4516" i="1"/>
  <c r="J4516" i="1"/>
  <c r="K4516" i="1" s="1"/>
  <c r="L4516" i="1" s="1"/>
  <c r="M4516" i="1" s="1"/>
  <c r="T4516" i="1"/>
  <c r="R4515" i="1"/>
  <c r="G4516" i="1"/>
  <c r="A4517" i="1"/>
  <c r="E4516" i="1"/>
  <c r="F4517" i="1" s="1"/>
  <c r="I4528" i="1"/>
  <c r="C4447" i="1"/>
  <c r="P4446" i="1"/>
  <c r="B4446" i="1" s="1"/>
  <c r="D4517" i="1" l="1"/>
  <c r="O4517" i="1"/>
  <c r="Q4517" i="1" s="1"/>
  <c r="R4447" i="1"/>
  <c r="G4517" i="1"/>
  <c r="H4517" i="1" s="1"/>
  <c r="E4517" i="1"/>
  <c r="F4518" i="1" s="1"/>
  <c r="A4518" i="1"/>
  <c r="H4516" i="1"/>
  <c r="N4516" i="1" s="1"/>
  <c r="I4529" i="1"/>
  <c r="P4447" i="1"/>
  <c r="S4517" i="1"/>
  <c r="T4517" i="1"/>
  <c r="R4516" i="1"/>
  <c r="J4517" i="1"/>
  <c r="K4517" i="1" s="1"/>
  <c r="L4517" i="1" s="1"/>
  <c r="M4517" i="1" s="1"/>
  <c r="D4518" i="1" l="1"/>
  <c r="O4518" i="1"/>
  <c r="Q4518" i="1" s="1"/>
  <c r="C4448" i="1"/>
  <c r="C4449" i="1" s="1"/>
  <c r="B4447" i="1"/>
  <c r="G4518" i="1"/>
  <c r="H4518" i="1" s="1"/>
  <c r="N4517" i="1"/>
  <c r="I4530" i="1"/>
  <c r="E4518" i="1"/>
  <c r="F4519" i="1" s="1"/>
  <c r="A4519" i="1"/>
  <c r="J4518" i="1"/>
  <c r="K4518" i="1" s="1"/>
  <c r="L4518" i="1" s="1"/>
  <c r="M4518" i="1" s="1"/>
  <c r="R4517" i="1"/>
  <c r="S4518" i="1"/>
  <c r="T4518" i="1"/>
  <c r="D4519" i="1" l="1"/>
  <c r="O4519" i="1"/>
  <c r="Q4519" i="1" s="1"/>
  <c r="P4448" i="1"/>
  <c r="B4448" i="1" s="1"/>
  <c r="N4518" i="1"/>
  <c r="C4450" i="1"/>
  <c r="P4449" i="1"/>
  <c r="I4531" i="1"/>
  <c r="J4519" i="1"/>
  <c r="K4519" i="1" s="1"/>
  <c r="L4519" i="1" s="1"/>
  <c r="M4519" i="1" s="1"/>
  <c r="R4518" i="1"/>
  <c r="T4519" i="1"/>
  <c r="S4519" i="1"/>
  <c r="G4519" i="1"/>
  <c r="H4519" i="1" s="1"/>
  <c r="A4520" i="1"/>
  <c r="E4519" i="1"/>
  <c r="F4520" i="1" s="1"/>
  <c r="D4520" i="1" l="1"/>
  <c r="O4520" i="1"/>
  <c r="Q4520" i="1" s="1"/>
  <c r="B4449" i="1"/>
  <c r="E4520" i="1"/>
  <c r="F4521" i="1" s="1"/>
  <c r="A4521" i="1"/>
  <c r="N4519" i="1"/>
  <c r="R4519" i="1"/>
  <c r="J4520" i="1"/>
  <c r="K4520" i="1" s="1"/>
  <c r="L4520" i="1" s="1"/>
  <c r="M4520" i="1" s="1"/>
  <c r="T4520" i="1"/>
  <c r="S4520" i="1"/>
  <c r="G4520" i="1"/>
  <c r="C4451" i="1"/>
  <c r="P4450" i="1"/>
  <c r="I4532" i="1"/>
  <c r="D4521" i="1" l="1"/>
  <c r="O4521" i="1"/>
  <c r="Q4521" i="1" s="1"/>
  <c r="B4450" i="1"/>
  <c r="G4521" i="1"/>
  <c r="H4521" i="1" s="1"/>
  <c r="I4533" i="1"/>
  <c r="S4521" i="1"/>
  <c r="T4521" i="1"/>
  <c r="J4521" i="1"/>
  <c r="K4521" i="1" s="1"/>
  <c r="L4521" i="1" s="1"/>
  <c r="M4521" i="1" s="1"/>
  <c r="R4520" i="1"/>
  <c r="A4522" i="1"/>
  <c r="E4521" i="1"/>
  <c r="F4522" i="1" s="1"/>
  <c r="C4452" i="1"/>
  <c r="P4451" i="1"/>
  <c r="H4520" i="1"/>
  <c r="N4520" i="1" s="1"/>
  <c r="D4522" i="1" l="1"/>
  <c r="O4522" i="1"/>
  <c r="Q4522" i="1" s="1"/>
  <c r="B4451" i="1"/>
  <c r="N4521" i="1"/>
  <c r="I4534" i="1"/>
  <c r="C4453" i="1"/>
  <c r="P4452" i="1"/>
  <c r="B4452" i="1" s="1"/>
  <c r="E4522" i="1"/>
  <c r="F4523" i="1" s="1"/>
  <c r="A4523" i="1"/>
  <c r="R4521" i="1"/>
  <c r="S4522" i="1"/>
  <c r="J4522" i="1"/>
  <c r="K4522" i="1" s="1"/>
  <c r="L4522" i="1" s="1"/>
  <c r="M4522" i="1" s="1"/>
  <c r="T4522" i="1"/>
  <c r="G4522" i="1"/>
  <c r="H4522" i="1" s="1"/>
  <c r="D4523" i="1" l="1"/>
  <c r="O4523" i="1"/>
  <c r="Q4523" i="1" s="1"/>
  <c r="N4522" i="1"/>
  <c r="C4454" i="1"/>
  <c r="P4453" i="1"/>
  <c r="B4453" i="1" s="1"/>
  <c r="S4523" i="1"/>
  <c r="J4523" i="1"/>
  <c r="K4523" i="1" s="1"/>
  <c r="L4523" i="1" s="1"/>
  <c r="M4523" i="1" s="1"/>
  <c r="T4523" i="1"/>
  <c r="R4522" i="1"/>
  <c r="I4535" i="1"/>
  <c r="G4523" i="1"/>
  <c r="A4524" i="1"/>
  <c r="E4523" i="1"/>
  <c r="F4524" i="1" s="1"/>
  <c r="D4524" i="1" l="1"/>
  <c r="O4524" i="1"/>
  <c r="Q4524" i="1" s="1"/>
  <c r="G4524" i="1"/>
  <c r="H4524" i="1" s="1"/>
  <c r="C4455" i="1"/>
  <c r="P4454" i="1"/>
  <c r="R4523" i="1"/>
  <c r="J4524" i="1"/>
  <c r="K4524" i="1" s="1"/>
  <c r="L4524" i="1" s="1"/>
  <c r="M4524" i="1" s="1"/>
  <c r="T4524" i="1"/>
  <c r="S4524" i="1"/>
  <c r="I4536" i="1"/>
  <c r="H4523" i="1"/>
  <c r="N4523" i="1" s="1"/>
  <c r="E4524" i="1"/>
  <c r="F4525" i="1" s="1"/>
  <c r="A4525" i="1"/>
  <c r="D4525" i="1" l="1"/>
  <c r="O4525" i="1"/>
  <c r="Q4525" i="1" s="1"/>
  <c r="B4454" i="1"/>
  <c r="N4524" i="1"/>
  <c r="J4525" i="1"/>
  <c r="K4525" i="1" s="1"/>
  <c r="L4525" i="1" s="1"/>
  <c r="M4525" i="1" s="1"/>
  <c r="S4525" i="1"/>
  <c r="R4524" i="1"/>
  <c r="T4525" i="1"/>
  <c r="A4526" i="1"/>
  <c r="E4525" i="1"/>
  <c r="F4526" i="1" s="1"/>
  <c r="C4456" i="1"/>
  <c r="P4455" i="1"/>
  <c r="I4537" i="1"/>
  <c r="G4525" i="1"/>
  <c r="H4525" i="1" s="1"/>
  <c r="D4526" i="1" l="1"/>
  <c r="O4526" i="1"/>
  <c r="Q4526" i="1" s="1"/>
  <c r="B4455" i="1"/>
  <c r="C4457" i="1"/>
  <c r="P4456" i="1"/>
  <c r="B4456" i="1" s="1"/>
  <c r="I4538" i="1"/>
  <c r="R4525" i="1"/>
  <c r="J4526" i="1"/>
  <c r="K4526" i="1" s="1"/>
  <c r="L4526" i="1" s="1"/>
  <c r="M4526" i="1" s="1"/>
  <c r="S4526" i="1"/>
  <c r="T4526" i="1"/>
  <c r="E4526" i="1"/>
  <c r="F4527" i="1" s="1"/>
  <c r="A4527" i="1"/>
  <c r="N4525" i="1"/>
  <c r="G4526" i="1"/>
  <c r="D4527" i="1" l="1"/>
  <c r="O4527" i="1"/>
  <c r="Q4527" i="1" s="1"/>
  <c r="G4527" i="1"/>
  <c r="H4527" i="1" s="1"/>
  <c r="T4527" i="1"/>
  <c r="S4527" i="1"/>
  <c r="J4527" i="1"/>
  <c r="K4527" i="1" s="1"/>
  <c r="L4527" i="1" s="1"/>
  <c r="M4527" i="1" s="1"/>
  <c r="R4526" i="1"/>
  <c r="I4539" i="1"/>
  <c r="A4528" i="1"/>
  <c r="E4527" i="1"/>
  <c r="F4528" i="1" s="1"/>
  <c r="H4526" i="1"/>
  <c r="N4526" i="1" s="1"/>
  <c r="C4458" i="1"/>
  <c r="P4457" i="1"/>
  <c r="D4528" i="1" l="1"/>
  <c r="O4528" i="1"/>
  <c r="Q4528" i="1" s="1"/>
  <c r="B4457" i="1"/>
  <c r="C4459" i="1"/>
  <c r="P4458" i="1"/>
  <c r="R4527" i="1"/>
  <c r="T4528" i="1"/>
  <c r="S4528" i="1"/>
  <c r="J4528" i="1"/>
  <c r="K4528" i="1" s="1"/>
  <c r="L4528" i="1" s="1"/>
  <c r="M4528" i="1" s="1"/>
  <c r="I4540" i="1"/>
  <c r="E4528" i="1"/>
  <c r="F4529" i="1" s="1"/>
  <c r="A4529" i="1"/>
  <c r="N4527" i="1"/>
  <c r="G4528" i="1"/>
  <c r="H4528" i="1" s="1"/>
  <c r="D4529" i="1" l="1"/>
  <c r="O4529" i="1"/>
  <c r="Q4529" i="1" s="1"/>
  <c r="B4458" i="1"/>
  <c r="S4529" i="1"/>
  <c r="T4529" i="1"/>
  <c r="R4528" i="1"/>
  <c r="J4529" i="1"/>
  <c r="K4529" i="1" s="1"/>
  <c r="L4529" i="1" s="1"/>
  <c r="M4529" i="1" s="1"/>
  <c r="I4541" i="1"/>
  <c r="E4529" i="1"/>
  <c r="F4530" i="1" s="1"/>
  <c r="A4530" i="1"/>
  <c r="N4528" i="1"/>
  <c r="G4529" i="1"/>
  <c r="C4460" i="1"/>
  <c r="P4459" i="1"/>
  <c r="B4459" i="1" s="1"/>
  <c r="D4530" i="1" l="1"/>
  <c r="O4530" i="1"/>
  <c r="Q4530" i="1" s="1"/>
  <c r="E4530" i="1"/>
  <c r="F4531" i="1" s="1"/>
  <c r="A4531" i="1"/>
  <c r="C4461" i="1"/>
  <c r="P4460" i="1"/>
  <c r="B4460" i="1" s="1"/>
  <c r="I4542" i="1"/>
  <c r="G4530" i="1"/>
  <c r="H4529" i="1"/>
  <c r="N4529" i="1" s="1"/>
  <c r="R4529" i="1"/>
  <c r="J4530" i="1"/>
  <c r="K4530" i="1" s="1"/>
  <c r="L4530" i="1" s="1"/>
  <c r="M4530" i="1" s="1"/>
  <c r="S4530" i="1"/>
  <c r="T4530" i="1"/>
  <c r="D4531" i="1" l="1"/>
  <c r="O4531" i="1"/>
  <c r="Q4531" i="1" s="1"/>
  <c r="G4531" i="1"/>
  <c r="H4531" i="1" s="1"/>
  <c r="H4530" i="1"/>
  <c r="N4530" i="1" s="1"/>
  <c r="A4532" i="1"/>
  <c r="E4531" i="1"/>
  <c r="F4532" i="1" s="1"/>
  <c r="C4462" i="1"/>
  <c r="P4461" i="1"/>
  <c r="I4543" i="1"/>
  <c r="T4531" i="1"/>
  <c r="R4530" i="1"/>
  <c r="J4531" i="1"/>
  <c r="K4531" i="1" s="1"/>
  <c r="L4531" i="1" s="1"/>
  <c r="M4531" i="1" s="1"/>
  <c r="S4531" i="1"/>
  <c r="D4532" i="1" l="1"/>
  <c r="O4532" i="1"/>
  <c r="Q4532" i="1" s="1"/>
  <c r="B4461" i="1"/>
  <c r="G4532" i="1"/>
  <c r="H4532" i="1" s="1"/>
  <c r="N4531" i="1"/>
  <c r="I4544" i="1"/>
  <c r="E4532" i="1"/>
  <c r="F4533" i="1" s="1"/>
  <c r="A4533" i="1"/>
  <c r="R4531" i="1"/>
  <c r="T4532" i="1"/>
  <c r="J4532" i="1"/>
  <c r="K4532" i="1" s="1"/>
  <c r="L4532" i="1" s="1"/>
  <c r="M4532" i="1" s="1"/>
  <c r="S4532" i="1"/>
  <c r="C4463" i="1"/>
  <c r="P4462" i="1"/>
  <c r="D4533" i="1" l="1"/>
  <c r="O4533" i="1"/>
  <c r="Q4533" i="1" s="1"/>
  <c r="B4462" i="1"/>
  <c r="G4533" i="1"/>
  <c r="H4533" i="1" s="1"/>
  <c r="N4532" i="1"/>
  <c r="C4464" i="1"/>
  <c r="P4463" i="1"/>
  <c r="J4533" i="1"/>
  <c r="K4533" i="1" s="1"/>
  <c r="L4533" i="1" s="1"/>
  <c r="M4533" i="1" s="1"/>
  <c r="T4533" i="1"/>
  <c r="R4532" i="1"/>
  <c r="S4533" i="1"/>
  <c r="E4533" i="1"/>
  <c r="F4534" i="1" s="1"/>
  <c r="A4534" i="1"/>
  <c r="I4545" i="1"/>
  <c r="D4534" i="1" l="1"/>
  <c r="E4534" i="1" s="1"/>
  <c r="F4535" i="1" s="1"/>
  <c r="O4534" i="1"/>
  <c r="Q4534" i="1" s="1"/>
  <c r="B4463" i="1"/>
  <c r="G4534" i="1"/>
  <c r="H4534" i="1" s="1"/>
  <c r="N4533" i="1"/>
  <c r="A4535" i="1"/>
  <c r="I4546" i="1"/>
  <c r="C4465" i="1"/>
  <c r="P4464" i="1"/>
  <c r="R4533" i="1"/>
  <c r="J4534" i="1"/>
  <c r="K4534" i="1" s="1"/>
  <c r="L4534" i="1" s="1"/>
  <c r="M4534" i="1" s="1"/>
  <c r="T4534" i="1"/>
  <c r="S4534" i="1"/>
  <c r="D4535" i="1" l="1"/>
  <c r="O4535" i="1"/>
  <c r="Q4535" i="1" s="1"/>
  <c r="B4464" i="1"/>
  <c r="N4534" i="1"/>
  <c r="T4535" i="1"/>
  <c r="R4534" i="1"/>
  <c r="S4535" i="1"/>
  <c r="J4535" i="1"/>
  <c r="K4535" i="1" s="1"/>
  <c r="L4535" i="1" s="1"/>
  <c r="M4535" i="1" s="1"/>
  <c r="C4466" i="1"/>
  <c r="P4465" i="1"/>
  <c r="I4547" i="1"/>
  <c r="G4535" i="1"/>
  <c r="H4535" i="1" s="1"/>
  <c r="E4535" i="1"/>
  <c r="F4536" i="1" s="1"/>
  <c r="A4536" i="1"/>
  <c r="D4536" i="1" l="1"/>
  <c r="O4536" i="1"/>
  <c r="Q4536" i="1" s="1"/>
  <c r="B4465" i="1"/>
  <c r="N4535" i="1"/>
  <c r="A4537" i="1"/>
  <c r="E4536" i="1"/>
  <c r="F4537" i="1" s="1"/>
  <c r="R4535" i="1"/>
  <c r="T4536" i="1"/>
  <c r="S4536" i="1"/>
  <c r="J4536" i="1"/>
  <c r="K4536" i="1" s="1"/>
  <c r="L4536" i="1" s="1"/>
  <c r="M4536" i="1" s="1"/>
  <c r="I4548" i="1"/>
  <c r="G4536" i="1"/>
  <c r="C4467" i="1"/>
  <c r="P4466" i="1"/>
  <c r="B4466" i="1" s="1"/>
  <c r="D4537" i="1" l="1"/>
  <c r="O4537" i="1"/>
  <c r="Q4537" i="1" s="1"/>
  <c r="I4549" i="1"/>
  <c r="J4537" i="1"/>
  <c r="K4537" i="1" s="1"/>
  <c r="L4537" i="1" s="1"/>
  <c r="M4537" i="1" s="1"/>
  <c r="T4537" i="1"/>
  <c r="R4536" i="1"/>
  <c r="S4537" i="1"/>
  <c r="C4468" i="1"/>
  <c r="P4467" i="1"/>
  <c r="B4467" i="1" s="1"/>
  <c r="E4537" i="1"/>
  <c r="F4538" i="1" s="1"/>
  <c r="A4538" i="1"/>
  <c r="G4537" i="1"/>
  <c r="H4536" i="1"/>
  <c r="N4536" i="1" s="1"/>
  <c r="D4538" i="1" l="1"/>
  <c r="O4538" i="1"/>
  <c r="Q4538" i="1" s="1"/>
  <c r="G4538" i="1"/>
  <c r="H4538" i="1" s="1"/>
  <c r="H4537" i="1"/>
  <c r="N4537" i="1" s="1"/>
  <c r="I4550" i="1"/>
  <c r="E4538" i="1"/>
  <c r="F4539" i="1" s="1"/>
  <c r="A4539" i="1"/>
  <c r="C4469" i="1"/>
  <c r="P4468" i="1"/>
  <c r="J4538" i="1"/>
  <c r="K4538" i="1" s="1"/>
  <c r="L4538" i="1" s="1"/>
  <c r="M4538" i="1" s="1"/>
  <c r="R4537" i="1"/>
  <c r="S4538" i="1"/>
  <c r="T4538" i="1"/>
  <c r="D4539" i="1" l="1"/>
  <c r="O4539" i="1"/>
  <c r="Q4539" i="1" s="1"/>
  <c r="B4468" i="1"/>
  <c r="N4538" i="1"/>
  <c r="E4539" i="1"/>
  <c r="F4540" i="1" s="1"/>
  <c r="A4540" i="1"/>
  <c r="J4539" i="1"/>
  <c r="K4539" i="1" s="1"/>
  <c r="L4539" i="1" s="1"/>
  <c r="M4539" i="1" s="1"/>
  <c r="T4539" i="1"/>
  <c r="S4539" i="1"/>
  <c r="G4539" i="1"/>
  <c r="C4470" i="1"/>
  <c r="P4469" i="1"/>
  <c r="I4551" i="1"/>
  <c r="D4540" i="1" l="1"/>
  <c r="O4540" i="1"/>
  <c r="Q4540" i="1" s="1"/>
  <c r="B4469" i="1"/>
  <c r="G4540" i="1"/>
  <c r="H4540" i="1" s="1"/>
  <c r="I4552" i="1"/>
  <c r="A4541" i="1"/>
  <c r="E4540" i="1"/>
  <c r="F4541" i="1" s="1"/>
  <c r="J4540" i="1"/>
  <c r="K4540" i="1" s="1"/>
  <c r="L4540" i="1" s="1"/>
  <c r="M4540" i="1" s="1"/>
  <c r="R4539" i="1"/>
  <c r="T4540" i="1"/>
  <c r="S4540" i="1"/>
  <c r="C4471" i="1"/>
  <c r="P4470" i="1"/>
  <c r="H4539" i="1"/>
  <c r="N4539" i="1" s="1"/>
  <c r="D4541" i="1" l="1"/>
  <c r="O4541" i="1"/>
  <c r="Q4541" i="1" s="1"/>
  <c r="B4470" i="1"/>
  <c r="N4540" i="1"/>
  <c r="A4542" i="1"/>
  <c r="E4541" i="1"/>
  <c r="F4542" i="1" s="1"/>
  <c r="C4472" i="1"/>
  <c r="P4471" i="1"/>
  <c r="T4541" i="1"/>
  <c r="J4541" i="1"/>
  <c r="K4541" i="1" s="1"/>
  <c r="L4541" i="1" s="1"/>
  <c r="M4541" i="1" s="1"/>
  <c r="S4541" i="1"/>
  <c r="R4540" i="1"/>
  <c r="G4541" i="1"/>
  <c r="I4553" i="1"/>
  <c r="D4542" i="1" l="1"/>
  <c r="O4542" i="1"/>
  <c r="Q4542" i="1" s="1"/>
  <c r="B4471" i="1"/>
  <c r="G4542" i="1"/>
  <c r="H4542" i="1" s="1"/>
  <c r="C4473" i="1"/>
  <c r="P4472" i="1"/>
  <c r="I4554" i="1"/>
  <c r="J4542" i="1"/>
  <c r="K4542" i="1" s="1"/>
  <c r="L4542" i="1" s="1"/>
  <c r="M4542" i="1" s="1"/>
  <c r="R4541" i="1"/>
  <c r="T4542" i="1"/>
  <c r="S4542" i="1"/>
  <c r="H4541" i="1"/>
  <c r="N4541" i="1" s="1"/>
  <c r="E4542" i="1"/>
  <c r="F4543" i="1" s="1"/>
  <c r="A4543" i="1"/>
  <c r="D4543" i="1" l="1"/>
  <c r="O4543" i="1"/>
  <c r="Q4543" i="1" s="1"/>
  <c r="B4472" i="1"/>
  <c r="N4542" i="1"/>
  <c r="T4543" i="1"/>
  <c r="R4542" i="1"/>
  <c r="S4543" i="1"/>
  <c r="J4543" i="1"/>
  <c r="K4543" i="1" s="1"/>
  <c r="L4543" i="1" s="1"/>
  <c r="M4543" i="1" s="1"/>
  <c r="A4544" i="1"/>
  <c r="E4543" i="1"/>
  <c r="F4544" i="1" s="1"/>
  <c r="C4474" i="1"/>
  <c r="P4473" i="1"/>
  <c r="B4473" i="1" s="1"/>
  <c r="I4555" i="1"/>
  <c r="G4543" i="1"/>
  <c r="H4543" i="1" s="1"/>
  <c r="D4544" i="1" l="1"/>
  <c r="O4544" i="1"/>
  <c r="Q4544" i="1" s="1"/>
  <c r="I4556" i="1"/>
  <c r="N4543" i="1"/>
  <c r="J4544" i="1"/>
  <c r="K4544" i="1" s="1"/>
  <c r="L4544" i="1" s="1"/>
  <c r="M4544" i="1" s="1"/>
  <c r="R4543" i="1"/>
  <c r="S4544" i="1"/>
  <c r="T4544" i="1"/>
  <c r="G4544" i="1"/>
  <c r="H4544" i="1" s="1"/>
  <c r="C4475" i="1"/>
  <c r="P4474" i="1"/>
  <c r="B4474" i="1" s="1"/>
  <c r="E4544" i="1"/>
  <c r="F4545" i="1" s="1"/>
  <c r="A4545" i="1"/>
  <c r="D4545" i="1" l="1"/>
  <c r="O4545" i="1"/>
  <c r="Q4545" i="1" s="1"/>
  <c r="N4544" i="1"/>
  <c r="T4545" i="1"/>
  <c r="J4545" i="1"/>
  <c r="K4545" i="1" s="1"/>
  <c r="L4545" i="1" s="1"/>
  <c r="M4545" i="1" s="1"/>
  <c r="S4545" i="1"/>
  <c r="R4544" i="1"/>
  <c r="E4545" i="1"/>
  <c r="F4546" i="1" s="1"/>
  <c r="A4546" i="1"/>
  <c r="C4476" i="1"/>
  <c r="P4475" i="1"/>
  <c r="G4545" i="1"/>
  <c r="I4557" i="1"/>
  <c r="D4546" i="1" l="1"/>
  <c r="O4546" i="1"/>
  <c r="Q4546" i="1" s="1"/>
  <c r="B4475" i="1"/>
  <c r="I4558" i="1"/>
  <c r="J4546" i="1"/>
  <c r="K4546" i="1" s="1"/>
  <c r="L4546" i="1" s="1"/>
  <c r="M4546" i="1" s="1"/>
  <c r="R4545" i="1"/>
  <c r="T4546" i="1"/>
  <c r="S4546" i="1"/>
  <c r="G4546" i="1"/>
  <c r="H4546" i="1" s="1"/>
  <c r="E4546" i="1"/>
  <c r="F4547" i="1" s="1"/>
  <c r="A4547" i="1"/>
  <c r="C4477" i="1"/>
  <c r="P4476" i="1"/>
  <c r="H4545" i="1"/>
  <c r="N4545" i="1" s="1"/>
  <c r="D4547" i="1" l="1"/>
  <c r="O4547" i="1"/>
  <c r="Q4547" i="1" s="1"/>
  <c r="R4477" i="1"/>
  <c r="B4476" i="1"/>
  <c r="N4546" i="1"/>
  <c r="T4547" i="1"/>
  <c r="S4547" i="1"/>
  <c r="R4546" i="1"/>
  <c r="J4547" i="1"/>
  <c r="K4547" i="1" s="1"/>
  <c r="L4547" i="1" s="1"/>
  <c r="M4547" i="1" s="1"/>
  <c r="A4548" i="1"/>
  <c r="E4547" i="1"/>
  <c r="F4548" i="1" s="1"/>
  <c r="G4547" i="1"/>
  <c r="P4477" i="1"/>
  <c r="I4559" i="1"/>
  <c r="D4548" i="1" l="1"/>
  <c r="O4548" i="1"/>
  <c r="Q4548" i="1" s="1"/>
  <c r="C4478" i="1"/>
  <c r="P4478" i="1" s="1"/>
  <c r="B4478" i="1" s="1"/>
  <c r="B4477" i="1"/>
  <c r="G4548" i="1"/>
  <c r="H4548" i="1" s="1"/>
  <c r="R4547" i="1"/>
  <c r="T4548" i="1"/>
  <c r="J4548" i="1"/>
  <c r="K4548" i="1" s="1"/>
  <c r="L4548" i="1" s="1"/>
  <c r="M4548" i="1" s="1"/>
  <c r="S4548" i="1"/>
  <c r="H4547" i="1"/>
  <c r="N4547" i="1" s="1"/>
  <c r="I4560" i="1"/>
  <c r="E4548" i="1"/>
  <c r="F4549" i="1" s="1"/>
  <c r="A4549" i="1"/>
  <c r="D4549" i="1" l="1"/>
  <c r="O4549" i="1"/>
  <c r="Q4549" i="1" s="1"/>
  <c r="C4479" i="1"/>
  <c r="C4480" i="1" s="1"/>
  <c r="N4548" i="1"/>
  <c r="I4561" i="1"/>
  <c r="T4549" i="1"/>
  <c r="J4549" i="1"/>
  <c r="K4549" i="1" s="1"/>
  <c r="L4549" i="1" s="1"/>
  <c r="M4549" i="1" s="1"/>
  <c r="S4549" i="1"/>
  <c r="R4548" i="1"/>
  <c r="E4549" i="1"/>
  <c r="F4550" i="1" s="1"/>
  <c r="A4550" i="1"/>
  <c r="G4549" i="1"/>
  <c r="D4550" i="1" l="1"/>
  <c r="O4550" i="1"/>
  <c r="Q4550" i="1" s="1"/>
  <c r="P4479" i="1"/>
  <c r="B4479" i="1" s="1"/>
  <c r="G4550" i="1"/>
  <c r="H4550" i="1" s="1"/>
  <c r="H4549" i="1"/>
  <c r="N4549" i="1" s="1"/>
  <c r="A4551" i="1"/>
  <c r="E4550" i="1"/>
  <c r="F4551" i="1" s="1"/>
  <c r="I4562" i="1"/>
  <c r="C4481" i="1"/>
  <c r="P4480" i="1"/>
  <c r="B4480" i="1" s="1"/>
  <c r="J4550" i="1"/>
  <c r="K4550" i="1" s="1"/>
  <c r="L4550" i="1" s="1"/>
  <c r="M4550" i="1" s="1"/>
  <c r="R4549" i="1"/>
  <c r="S4550" i="1"/>
  <c r="T4550" i="1"/>
  <c r="D4551" i="1" l="1"/>
  <c r="O4551" i="1"/>
  <c r="Q4551" i="1" s="1"/>
  <c r="G4551" i="1"/>
  <c r="H4551" i="1" s="1"/>
  <c r="N4550" i="1"/>
  <c r="E4551" i="1"/>
  <c r="F4552" i="1" s="1"/>
  <c r="A4552" i="1"/>
  <c r="T4551" i="1"/>
  <c r="R4550" i="1"/>
  <c r="J4551" i="1"/>
  <c r="K4551" i="1" s="1"/>
  <c r="L4551" i="1" s="1"/>
  <c r="M4551" i="1" s="1"/>
  <c r="S4551" i="1"/>
  <c r="C4482" i="1"/>
  <c r="P4481" i="1"/>
  <c r="B4481" i="1" s="1"/>
  <c r="I4563" i="1"/>
  <c r="D4552" i="1" l="1"/>
  <c r="O4552" i="1"/>
  <c r="Q4552" i="1" s="1"/>
  <c r="G4552" i="1"/>
  <c r="H4552" i="1" s="1"/>
  <c r="N4551" i="1"/>
  <c r="C4483" i="1"/>
  <c r="P4482" i="1"/>
  <c r="I4564" i="1"/>
  <c r="A4553" i="1"/>
  <c r="E4552" i="1"/>
  <c r="F4553" i="1" s="1"/>
  <c r="J4552" i="1"/>
  <c r="K4552" i="1" s="1"/>
  <c r="L4552" i="1" s="1"/>
  <c r="M4552" i="1" s="1"/>
  <c r="R4551" i="1"/>
  <c r="S4552" i="1"/>
  <c r="T4552" i="1"/>
  <c r="D4553" i="1" l="1"/>
  <c r="O4553" i="1"/>
  <c r="Q4553" i="1" s="1"/>
  <c r="B4482" i="1"/>
  <c r="G4553" i="1"/>
  <c r="H4553" i="1" s="1"/>
  <c r="C4484" i="1"/>
  <c r="P4483" i="1"/>
  <c r="N4552" i="1"/>
  <c r="E4553" i="1"/>
  <c r="F4554" i="1" s="1"/>
  <c r="A4554" i="1"/>
  <c r="I4565" i="1"/>
  <c r="T4553" i="1"/>
  <c r="J4553" i="1"/>
  <c r="K4553" i="1" s="1"/>
  <c r="L4553" i="1" s="1"/>
  <c r="M4553" i="1" s="1"/>
  <c r="S4553" i="1"/>
  <c r="R4552" i="1"/>
  <c r="D4554" i="1" l="1"/>
  <c r="O4554" i="1"/>
  <c r="Q4554" i="1" s="1"/>
  <c r="B4483" i="1"/>
  <c r="N4553" i="1"/>
  <c r="E4554" i="1"/>
  <c r="F4555" i="1" s="1"/>
  <c r="A4555" i="1"/>
  <c r="I4566" i="1"/>
  <c r="C4485" i="1"/>
  <c r="P4484" i="1"/>
  <c r="J4554" i="1"/>
  <c r="K4554" i="1" s="1"/>
  <c r="L4554" i="1" s="1"/>
  <c r="M4554" i="1" s="1"/>
  <c r="R4553" i="1"/>
  <c r="T4554" i="1"/>
  <c r="S4554" i="1"/>
  <c r="G4554" i="1"/>
  <c r="H4554" i="1" s="1"/>
  <c r="D4555" i="1" l="1"/>
  <c r="O4555" i="1"/>
  <c r="Q4555" i="1" s="1"/>
  <c r="B4484" i="1"/>
  <c r="C4486" i="1"/>
  <c r="P4485" i="1"/>
  <c r="B4485" i="1" s="1"/>
  <c r="T4555" i="1"/>
  <c r="R4554" i="1"/>
  <c r="S4555" i="1"/>
  <c r="J4555" i="1"/>
  <c r="K4555" i="1" s="1"/>
  <c r="L4555" i="1" s="1"/>
  <c r="M4555" i="1" s="1"/>
  <c r="N4554" i="1"/>
  <c r="E4555" i="1"/>
  <c r="F4556" i="1" s="1"/>
  <c r="A4556" i="1"/>
  <c r="G4555" i="1"/>
  <c r="H4555" i="1" s="1"/>
  <c r="I4567" i="1"/>
  <c r="D4556" i="1" l="1"/>
  <c r="O4556" i="1"/>
  <c r="Q4556" i="1" s="1"/>
  <c r="N4555" i="1"/>
  <c r="E4556" i="1"/>
  <c r="F4557" i="1" s="1"/>
  <c r="A4557" i="1"/>
  <c r="R4555" i="1"/>
  <c r="T4556" i="1"/>
  <c r="J4556" i="1"/>
  <c r="K4556" i="1" s="1"/>
  <c r="L4556" i="1" s="1"/>
  <c r="M4556" i="1" s="1"/>
  <c r="S4556" i="1"/>
  <c r="I4568" i="1"/>
  <c r="G4556" i="1"/>
  <c r="C4487" i="1"/>
  <c r="P4486" i="1"/>
  <c r="D4557" i="1" l="1"/>
  <c r="O4557" i="1"/>
  <c r="Q4557" i="1" s="1"/>
  <c r="B4486" i="1"/>
  <c r="G4557" i="1"/>
  <c r="H4557" i="1" s="1"/>
  <c r="H4556" i="1"/>
  <c r="N4556" i="1" s="1"/>
  <c r="C4488" i="1"/>
  <c r="P4487" i="1"/>
  <c r="B4487" i="1" s="1"/>
  <c r="E4557" i="1"/>
  <c r="F4558" i="1" s="1"/>
  <c r="A4558" i="1"/>
  <c r="I4569" i="1"/>
  <c r="T4557" i="1"/>
  <c r="S4557" i="1"/>
  <c r="R4556" i="1"/>
  <c r="J4557" i="1"/>
  <c r="K4557" i="1" s="1"/>
  <c r="L4557" i="1" s="1"/>
  <c r="M4557" i="1" s="1"/>
  <c r="D4558" i="1" l="1"/>
  <c r="O4558" i="1"/>
  <c r="Q4558" i="1" s="1"/>
  <c r="G4558" i="1"/>
  <c r="H4558" i="1" s="1"/>
  <c r="N4557" i="1"/>
  <c r="J4558" i="1"/>
  <c r="K4558" i="1" s="1"/>
  <c r="L4558" i="1" s="1"/>
  <c r="M4558" i="1" s="1"/>
  <c r="R4557" i="1"/>
  <c r="T4558" i="1"/>
  <c r="S4558" i="1"/>
  <c r="I4570" i="1"/>
  <c r="E4558" i="1"/>
  <c r="F4559" i="1" s="1"/>
  <c r="A4559" i="1"/>
  <c r="C4489" i="1"/>
  <c r="P4488" i="1"/>
  <c r="B4488" i="1" s="1"/>
  <c r="D4559" i="1" l="1"/>
  <c r="O4559" i="1"/>
  <c r="Q4559" i="1" s="1"/>
  <c r="I4571" i="1"/>
  <c r="C4490" i="1"/>
  <c r="P4489" i="1"/>
  <c r="B4489" i="1" s="1"/>
  <c r="N4558" i="1"/>
  <c r="T4559" i="1"/>
  <c r="S4559" i="1"/>
  <c r="R4558" i="1"/>
  <c r="J4559" i="1"/>
  <c r="K4559" i="1" s="1"/>
  <c r="L4559" i="1" s="1"/>
  <c r="M4559" i="1" s="1"/>
  <c r="G4559" i="1"/>
  <c r="A4560" i="1"/>
  <c r="E4559" i="1"/>
  <c r="F4560" i="1" s="1"/>
  <c r="D4560" i="1" l="1"/>
  <c r="E4560" i="1" s="1"/>
  <c r="F4561" i="1" s="1"/>
  <c r="O4560" i="1"/>
  <c r="Q4560" i="1" s="1"/>
  <c r="J4560" i="1"/>
  <c r="K4560" i="1" s="1"/>
  <c r="L4560" i="1" s="1"/>
  <c r="M4560" i="1" s="1"/>
  <c r="R4559" i="1"/>
  <c r="S4560" i="1"/>
  <c r="T4560" i="1"/>
  <c r="C4491" i="1"/>
  <c r="P4490" i="1"/>
  <c r="B4490" i="1" s="1"/>
  <c r="G4560" i="1"/>
  <c r="A4561" i="1"/>
  <c r="I4572" i="1"/>
  <c r="H4559" i="1"/>
  <c r="N4559" i="1" s="1"/>
  <c r="D4561" i="1" l="1"/>
  <c r="O4561" i="1"/>
  <c r="Q4561" i="1" s="1"/>
  <c r="T4561" i="1"/>
  <c r="J4561" i="1"/>
  <c r="K4561" i="1" s="1"/>
  <c r="L4561" i="1" s="1"/>
  <c r="M4561" i="1" s="1"/>
  <c r="S4561" i="1"/>
  <c r="R4560" i="1"/>
  <c r="G4561" i="1"/>
  <c r="I4573" i="1"/>
  <c r="E4561" i="1"/>
  <c r="F4562" i="1" s="1"/>
  <c r="A4562" i="1"/>
  <c r="H4560" i="1"/>
  <c r="N4560" i="1" s="1"/>
  <c r="C4492" i="1"/>
  <c r="P4491" i="1"/>
  <c r="D4562" i="1" l="1"/>
  <c r="O4562" i="1"/>
  <c r="Q4562" i="1" s="1"/>
  <c r="B4491" i="1"/>
  <c r="G4562" i="1"/>
  <c r="H4562" i="1" s="1"/>
  <c r="H4561" i="1"/>
  <c r="N4561" i="1" s="1"/>
  <c r="C4493" i="1"/>
  <c r="P4492" i="1"/>
  <c r="I4574" i="1"/>
  <c r="E4562" i="1"/>
  <c r="F4563" i="1" s="1"/>
  <c r="A4563" i="1"/>
  <c r="J4562" i="1"/>
  <c r="K4562" i="1" s="1"/>
  <c r="L4562" i="1" s="1"/>
  <c r="M4562" i="1" s="1"/>
  <c r="R4561" i="1"/>
  <c r="T4562" i="1"/>
  <c r="S4562" i="1"/>
  <c r="D4563" i="1" l="1"/>
  <c r="E4563" i="1" s="1"/>
  <c r="F4564" i="1" s="1"/>
  <c r="O4563" i="1"/>
  <c r="Q4563" i="1" s="1"/>
  <c r="B4492" i="1"/>
  <c r="N4562" i="1"/>
  <c r="J4563" i="1"/>
  <c r="K4563" i="1" s="1"/>
  <c r="L4563" i="1" s="1"/>
  <c r="M4563" i="1" s="1"/>
  <c r="R4562" i="1"/>
  <c r="T4563" i="1"/>
  <c r="S4563" i="1"/>
  <c r="A4564" i="1"/>
  <c r="G4563" i="1"/>
  <c r="C4494" i="1"/>
  <c r="P4493" i="1"/>
  <c r="I4575" i="1"/>
  <c r="D4564" i="1" l="1"/>
  <c r="O4564" i="1"/>
  <c r="Q4564" i="1" s="1"/>
  <c r="B4493" i="1"/>
  <c r="G4564" i="1"/>
  <c r="H4564" i="1" s="1"/>
  <c r="I4576" i="1"/>
  <c r="R4563" i="1"/>
  <c r="T4564" i="1"/>
  <c r="J4564" i="1"/>
  <c r="K4564" i="1" s="1"/>
  <c r="L4564" i="1" s="1"/>
  <c r="M4564" i="1" s="1"/>
  <c r="S4564" i="1"/>
  <c r="C4495" i="1"/>
  <c r="P4494" i="1"/>
  <c r="B4494" i="1" s="1"/>
  <c r="E4564" i="1"/>
  <c r="F4565" i="1" s="1"/>
  <c r="A4565" i="1"/>
  <c r="H4563" i="1"/>
  <c r="N4563" i="1" s="1"/>
  <c r="D4565" i="1" l="1"/>
  <c r="O4565" i="1"/>
  <c r="Q4565" i="1" s="1"/>
  <c r="G4565" i="1"/>
  <c r="H4565" i="1" s="1"/>
  <c r="N4564" i="1"/>
  <c r="T4565" i="1"/>
  <c r="J4565" i="1"/>
  <c r="K4565" i="1" s="1"/>
  <c r="L4565" i="1" s="1"/>
  <c r="M4565" i="1" s="1"/>
  <c r="S4565" i="1"/>
  <c r="R4564" i="1"/>
  <c r="E4565" i="1"/>
  <c r="F4566" i="1" s="1"/>
  <c r="A4566" i="1"/>
  <c r="C4496" i="1"/>
  <c r="P4495" i="1"/>
  <c r="B4495" i="1" s="1"/>
  <c r="I4577" i="1"/>
  <c r="D4566" i="1" l="1"/>
  <c r="O4566" i="1"/>
  <c r="Q4566" i="1" s="1"/>
  <c r="G4566" i="1"/>
  <c r="H4566" i="1" s="1"/>
  <c r="N4565" i="1"/>
  <c r="E4566" i="1"/>
  <c r="F4567" i="1" s="1"/>
  <c r="A4567" i="1"/>
  <c r="C4497" i="1"/>
  <c r="P4496" i="1"/>
  <c r="I4578" i="1"/>
  <c r="J4566" i="1"/>
  <c r="K4566" i="1" s="1"/>
  <c r="L4566" i="1" s="1"/>
  <c r="M4566" i="1" s="1"/>
  <c r="R4565" i="1"/>
  <c r="T4566" i="1"/>
  <c r="S4566" i="1"/>
  <c r="D4567" i="1" l="1"/>
  <c r="O4567" i="1"/>
  <c r="Q4567" i="1" s="1"/>
  <c r="B4496" i="1"/>
  <c r="N4566" i="1"/>
  <c r="C4498" i="1"/>
  <c r="P4497" i="1"/>
  <c r="I4579" i="1"/>
  <c r="T4567" i="1"/>
  <c r="R4566" i="1"/>
  <c r="S4567" i="1"/>
  <c r="J4567" i="1"/>
  <c r="K4567" i="1" s="1"/>
  <c r="L4567" i="1" s="1"/>
  <c r="M4567" i="1" s="1"/>
  <c r="E4567" i="1"/>
  <c r="F4568" i="1" s="1"/>
  <c r="A4568" i="1"/>
  <c r="G4567" i="1"/>
  <c r="D4568" i="1" l="1"/>
  <c r="O4568" i="1"/>
  <c r="Q4568" i="1" s="1"/>
  <c r="B4497" i="1"/>
  <c r="G4568" i="1"/>
  <c r="H4568" i="1" s="1"/>
  <c r="H4567" i="1"/>
  <c r="N4567" i="1" s="1"/>
  <c r="A4569" i="1"/>
  <c r="E4568" i="1"/>
  <c r="F4569" i="1" s="1"/>
  <c r="R4567" i="1"/>
  <c r="T4568" i="1"/>
  <c r="J4568" i="1"/>
  <c r="K4568" i="1" s="1"/>
  <c r="L4568" i="1" s="1"/>
  <c r="M4568" i="1" s="1"/>
  <c r="S4568" i="1"/>
  <c r="C4499" i="1"/>
  <c r="P4498" i="1"/>
  <c r="I4580" i="1"/>
  <c r="D4569" i="1" l="1"/>
  <c r="O4569" i="1"/>
  <c r="Q4569" i="1" s="1"/>
  <c r="B4498" i="1"/>
  <c r="N4568" i="1"/>
  <c r="T4569" i="1"/>
  <c r="J4569" i="1"/>
  <c r="K4569" i="1" s="1"/>
  <c r="L4569" i="1" s="1"/>
  <c r="M4569" i="1" s="1"/>
  <c r="S4569" i="1"/>
  <c r="R4568" i="1"/>
  <c r="G4569" i="1"/>
  <c r="H4569" i="1" s="1"/>
  <c r="C4500" i="1"/>
  <c r="P4499" i="1"/>
  <c r="I4581" i="1"/>
  <c r="E4569" i="1"/>
  <c r="F4570" i="1" s="1"/>
  <c r="A4570" i="1"/>
  <c r="D4570" i="1" l="1"/>
  <c r="O4570" i="1"/>
  <c r="Q4570" i="1" s="1"/>
  <c r="B4499" i="1"/>
  <c r="N4569" i="1"/>
  <c r="I4582" i="1"/>
  <c r="J4570" i="1"/>
  <c r="K4570" i="1" s="1"/>
  <c r="L4570" i="1" s="1"/>
  <c r="M4570" i="1" s="1"/>
  <c r="T4570" i="1"/>
  <c r="S4570" i="1"/>
  <c r="G4570" i="1"/>
  <c r="H4570" i="1" s="1"/>
  <c r="C4501" i="1"/>
  <c r="P4500" i="1"/>
  <c r="E4570" i="1"/>
  <c r="F4571" i="1" s="1"/>
  <c r="A4571" i="1"/>
  <c r="D4571" i="1" l="1"/>
  <c r="O4571" i="1"/>
  <c r="Q4571" i="1" s="1"/>
  <c r="B4500" i="1"/>
  <c r="G4571" i="1"/>
  <c r="H4571" i="1" s="1"/>
  <c r="N4570" i="1"/>
  <c r="T4571" i="1"/>
  <c r="R4570" i="1"/>
  <c r="J4571" i="1"/>
  <c r="K4571" i="1" s="1"/>
  <c r="L4571" i="1" s="1"/>
  <c r="M4571" i="1" s="1"/>
  <c r="S4571" i="1"/>
  <c r="I4583" i="1"/>
  <c r="E4571" i="1"/>
  <c r="F4572" i="1" s="1"/>
  <c r="A4572" i="1"/>
  <c r="C4502" i="1"/>
  <c r="P4501" i="1"/>
  <c r="B4501" i="1" s="1"/>
  <c r="D4572" i="1" l="1"/>
  <c r="O4572" i="1"/>
  <c r="Q4572" i="1" s="1"/>
  <c r="G4572" i="1"/>
  <c r="H4572" i="1" s="1"/>
  <c r="N4571" i="1"/>
  <c r="E4572" i="1"/>
  <c r="F4573" i="1" s="1"/>
  <c r="A4573" i="1"/>
  <c r="I4584" i="1"/>
  <c r="C4503" i="1"/>
  <c r="P4502" i="1"/>
  <c r="B4502" i="1" s="1"/>
  <c r="J4572" i="1"/>
  <c r="K4572" i="1" s="1"/>
  <c r="L4572" i="1" s="1"/>
  <c r="M4572" i="1" s="1"/>
  <c r="R4571" i="1"/>
  <c r="S4572" i="1"/>
  <c r="T4572" i="1"/>
  <c r="D4573" i="1" l="1"/>
  <c r="O4573" i="1"/>
  <c r="Q4573" i="1" s="1"/>
  <c r="T4573" i="1"/>
  <c r="J4573" i="1"/>
  <c r="K4573" i="1" s="1"/>
  <c r="L4573" i="1" s="1"/>
  <c r="M4573" i="1" s="1"/>
  <c r="S4573" i="1"/>
  <c r="R4572" i="1"/>
  <c r="N4572" i="1"/>
  <c r="C4504" i="1"/>
  <c r="P4503" i="1"/>
  <c r="I4585" i="1"/>
  <c r="E4573" i="1"/>
  <c r="F4574" i="1" s="1"/>
  <c r="A4574" i="1"/>
  <c r="G4573" i="1"/>
  <c r="D4574" i="1" l="1"/>
  <c r="O4574" i="1"/>
  <c r="Q4574" i="1" s="1"/>
  <c r="B4503" i="1"/>
  <c r="G4574" i="1"/>
  <c r="H4574" i="1" s="1"/>
  <c r="J4574" i="1"/>
  <c r="K4574" i="1" s="1"/>
  <c r="L4574" i="1" s="1"/>
  <c r="M4574" i="1" s="1"/>
  <c r="R4573" i="1"/>
  <c r="S4574" i="1"/>
  <c r="T4574" i="1"/>
  <c r="C4505" i="1"/>
  <c r="P4504" i="1"/>
  <c r="I4586" i="1"/>
  <c r="E4574" i="1"/>
  <c r="F4575" i="1" s="1"/>
  <c r="A4575" i="1"/>
  <c r="H4573" i="1"/>
  <c r="N4573" i="1" s="1"/>
  <c r="D4575" i="1" l="1"/>
  <c r="O4575" i="1"/>
  <c r="Q4575" i="1" s="1"/>
  <c r="B4504" i="1"/>
  <c r="N4574" i="1"/>
  <c r="J4575" i="1"/>
  <c r="K4575" i="1" s="1"/>
  <c r="L4575" i="1" s="1"/>
  <c r="M4575" i="1" s="1"/>
  <c r="R4574" i="1"/>
  <c r="T4575" i="1"/>
  <c r="S4575" i="1"/>
  <c r="A4576" i="1"/>
  <c r="E4575" i="1"/>
  <c r="F4576" i="1" s="1"/>
  <c r="I4587" i="1"/>
  <c r="G4575" i="1"/>
  <c r="C4506" i="1"/>
  <c r="P4505" i="1"/>
  <c r="D4576" i="1" l="1"/>
  <c r="O4576" i="1"/>
  <c r="Q4576" i="1" s="1"/>
  <c r="B4505" i="1"/>
  <c r="G4576" i="1"/>
  <c r="H4576" i="1" s="1"/>
  <c r="J4576" i="1"/>
  <c r="K4576" i="1" s="1"/>
  <c r="L4576" i="1" s="1"/>
  <c r="M4576" i="1" s="1"/>
  <c r="R4575" i="1"/>
  <c r="S4576" i="1"/>
  <c r="T4576" i="1"/>
  <c r="C4507" i="1"/>
  <c r="P4506" i="1"/>
  <c r="I4588" i="1"/>
  <c r="E4576" i="1"/>
  <c r="F4577" i="1" s="1"/>
  <c r="A4577" i="1"/>
  <c r="H4575" i="1"/>
  <c r="N4575" i="1" s="1"/>
  <c r="D4577" i="1" l="1"/>
  <c r="O4577" i="1"/>
  <c r="Q4577" i="1" s="1"/>
  <c r="B4506" i="1"/>
  <c r="N4576" i="1"/>
  <c r="T4577" i="1"/>
  <c r="J4577" i="1"/>
  <c r="K4577" i="1" s="1"/>
  <c r="L4577" i="1" s="1"/>
  <c r="M4577" i="1" s="1"/>
  <c r="S4577" i="1"/>
  <c r="R4576" i="1"/>
  <c r="G4577" i="1"/>
  <c r="C4508" i="1"/>
  <c r="P4507" i="1"/>
  <c r="A4578" i="1"/>
  <c r="E4577" i="1"/>
  <c r="F4578" i="1" s="1"/>
  <c r="I4589" i="1"/>
  <c r="D4578" i="1" l="1"/>
  <c r="O4578" i="1"/>
  <c r="Q4578" i="1" s="1"/>
  <c r="B4507" i="1"/>
  <c r="G4578" i="1"/>
  <c r="H4578" i="1" s="1"/>
  <c r="J4578" i="1"/>
  <c r="K4578" i="1" s="1"/>
  <c r="L4578" i="1" s="1"/>
  <c r="M4578" i="1" s="1"/>
  <c r="R4577" i="1"/>
  <c r="T4578" i="1"/>
  <c r="S4578" i="1"/>
  <c r="I4590" i="1"/>
  <c r="H4577" i="1"/>
  <c r="N4577" i="1" s="1"/>
  <c r="E4578" i="1"/>
  <c r="F4579" i="1" s="1"/>
  <c r="A4579" i="1"/>
  <c r="C4509" i="1"/>
  <c r="P4508" i="1"/>
  <c r="B4508" i="1" s="1"/>
  <c r="D4579" i="1" l="1"/>
  <c r="E4579" i="1" s="1"/>
  <c r="F4580" i="1" s="1"/>
  <c r="O4579" i="1"/>
  <c r="Q4579" i="1" s="1"/>
  <c r="G4579" i="1"/>
  <c r="H4579" i="1" s="1"/>
  <c r="N4578" i="1"/>
  <c r="I4591" i="1"/>
  <c r="T4579" i="1"/>
  <c r="S4579" i="1"/>
  <c r="R4578" i="1"/>
  <c r="J4579" i="1"/>
  <c r="K4579" i="1" s="1"/>
  <c r="L4579" i="1" s="1"/>
  <c r="M4579" i="1" s="1"/>
  <c r="C4510" i="1"/>
  <c r="P4509" i="1"/>
  <c r="B4509" i="1" s="1"/>
  <c r="A4580" i="1"/>
  <c r="D4580" i="1" l="1"/>
  <c r="O4580" i="1"/>
  <c r="Q4580" i="1" s="1"/>
  <c r="R4510" i="1"/>
  <c r="N4579" i="1"/>
  <c r="E4580" i="1"/>
  <c r="F4581" i="1" s="1"/>
  <c r="A4581" i="1"/>
  <c r="I4592" i="1"/>
  <c r="R4579" i="1"/>
  <c r="T4580" i="1"/>
  <c r="J4580" i="1"/>
  <c r="K4580" i="1" s="1"/>
  <c r="L4580" i="1" s="1"/>
  <c r="M4580" i="1" s="1"/>
  <c r="S4580" i="1"/>
  <c r="C4511" i="1"/>
  <c r="P4510" i="1"/>
  <c r="G4580" i="1"/>
  <c r="D4581" i="1" l="1"/>
  <c r="O4581" i="1"/>
  <c r="Q4581" i="1" s="1"/>
  <c r="B4510" i="1"/>
  <c r="G4581" i="1"/>
  <c r="H4581" i="1" s="1"/>
  <c r="H4580" i="1"/>
  <c r="N4580" i="1" s="1"/>
  <c r="I4593" i="1"/>
  <c r="A4582" i="1"/>
  <c r="E4581" i="1"/>
  <c r="F4582" i="1" s="1"/>
  <c r="C4512" i="1"/>
  <c r="P4511" i="1"/>
  <c r="B4511" i="1" s="1"/>
  <c r="J4581" i="1"/>
  <c r="K4581" i="1" s="1"/>
  <c r="L4581" i="1" s="1"/>
  <c r="M4581" i="1" s="1"/>
  <c r="T4581" i="1"/>
  <c r="R4580" i="1"/>
  <c r="S4581" i="1"/>
  <c r="D4582" i="1" l="1"/>
  <c r="O4582" i="1"/>
  <c r="Q4582" i="1" s="1"/>
  <c r="N4581" i="1"/>
  <c r="R4581" i="1"/>
  <c r="S4582" i="1"/>
  <c r="T4582" i="1"/>
  <c r="J4582" i="1"/>
  <c r="K4582" i="1" s="1"/>
  <c r="L4582" i="1" s="1"/>
  <c r="M4582" i="1" s="1"/>
  <c r="C4513" i="1"/>
  <c r="P4512" i="1"/>
  <c r="B4512" i="1" s="1"/>
  <c r="A4583" i="1"/>
  <c r="E4582" i="1"/>
  <c r="F4583" i="1" s="1"/>
  <c r="G4582" i="1"/>
  <c r="I4594" i="1"/>
  <c r="D4583" i="1" l="1"/>
  <c r="O4583" i="1"/>
  <c r="Q4583" i="1" s="1"/>
  <c r="G4583" i="1"/>
  <c r="H4583" i="1" s="1"/>
  <c r="I4595" i="1"/>
  <c r="R4582" i="1"/>
  <c r="S4583" i="1"/>
  <c r="J4583" i="1"/>
  <c r="K4583" i="1" s="1"/>
  <c r="L4583" i="1" s="1"/>
  <c r="M4583" i="1" s="1"/>
  <c r="T4583" i="1"/>
  <c r="C4514" i="1"/>
  <c r="P4513" i="1"/>
  <c r="E4583" i="1"/>
  <c r="F4584" i="1" s="1"/>
  <c r="A4584" i="1"/>
  <c r="H4582" i="1"/>
  <c r="N4582" i="1" s="1"/>
  <c r="D4584" i="1" l="1"/>
  <c r="O4584" i="1"/>
  <c r="Q4584" i="1" s="1"/>
  <c r="B4513" i="1"/>
  <c r="G4584" i="1"/>
  <c r="H4584" i="1" s="1"/>
  <c r="N4583" i="1"/>
  <c r="E4584" i="1"/>
  <c r="F4585" i="1" s="1"/>
  <c r="A4585" i="1"/>
  <c r="C4515" i="1"/>
  <c r="P4514" i="1"/>
  <c r="T4584" i="1"/>
  <c r="S4584" i="1"/>
  <c r="R4583" i="1"/>
  <c r="J4584" i="1"/>
  <c r="K4584" i="1" s="1"/>
  <c r="L4584" i="1" s="1"/>
  <c r="M4584" i="1" s="1"/>
  <c r="I4596" i="1"/>
  <c r="D4585" i="1" l="1"/>
  <c r="O4585" i="1"/>
  <c r="Q4585" i="1" s="1"/>
  <c r="B4514" i="1"/>
  <c r="C4516" i="1"/>
  <c r="P4515" i="1"/>
  <c r="B4515" i="1" s="1"/>
  <c r="I4597" i="1"/>
  <c r="A4586" i="1"/>
  <c r="E4585" i="1"/>
  <c r="F4586" i="1" s="1"/>
  <c r="R4584" i="1"/>
  <c r="S4585" i="1"/>
  <c r="J4585" i="1"/>
  <c r="K4585" i="1" s="1"/>
  <c r="L4585" i="1" s="1"/>
  <c r="M4585" i="1" s="1"/>
  <c r="T4585" i="1"/>
  <c r="N4584" i="1"/>
  <c r="G4585" i="1"/>
  <c r="H4585" i="1" s="1"/>
  <c r="D4586" i="1" l="1"/>
  <c r="O4586" i="1"/>
  <c r="Q4586" i="1" s="1"/>
  <c r="G4586" i="1"/>
  <c r="H4586" i="1" s="1"/>
  <c r="N4585" i="1"/>
  <c r="E4586" i="1"/>
  <c r="F4587" i="1" s="1"/>
  <c r="A4587" i="1"/>
  <c r="I4598" i="1"/>
  <c r="J4586" i="1"/>
  <c r="K4586" i="1" s="1"/>
  <c r="L4586" i="1" s="1"/>
  <c r="M4586" i="1" s="1"/>
  <c r="S4586" i="1"/>
  <c r="R4585" i="1"/>
  <c r="T4586" i="1"/>
  <c r="C4517" i="1"/>
  <c r="P4516" i="1"/>
  <c r="B4516" i="1" s="1"/>
  <c r="D4587" i="1" l="1"/>
  <c r="O4587" i="1"/>
  <c r="Q4587" i="1" s="1"/>
  <c r="G4587" i="1"/>
  <c r="H4587" i="1" s="1"/>
  <c r="N4586" i="1"/>
  <c r="A4588" i="1"/>
  <c r="E4587" i="1"/>
  <c r="F4588" i="1" s="1"/>
  <c r="R4586" i="1"/>
  <c r="T4587" i="1"/>
  <c r="J4587" i="1"/>
  <c r="K4587" i="1" s="1"/>
  <c r="L4587" i="1" s="1"/>
  <c r="M4587" i="1" s="1"/>
  <c r="S4587" i="1"/>
  <c r="C4518" i="1"/>
  <c r="P4517" i="1"/>
  <c r="I4599" i="1"/>
  <c r="D4588" i="1" l="1"/>
  <c r="E4588" i="1" s="1"/>
  <c r="F4589" i="1" s="1"/>
  <c r="O4588" i="1"/>
  <c r="Q4588" i="1" s="1"/>
  <c r="B4517" i="1"/>
  <c r="G4588" i="1"/>
  <c r="H4588" i="1" s="1"/>
  <c r="N4587" i="1"/>
  <c r="R4587" i="1"/>
  <c r="T4588" i="1"/>
  <c r="S4588" i="1"/>
  <c r="J4588" i="1"/>
  <c r="K4588" i="1" s="1"/>
  <c r="L4588" i="1" s="1"/>
  <c r="M4588" i="1" s="1"/>
  <c r="I4600" i="1"/>
  <c r="A4589" i="1"/>
  <c r="C4519" i="1"/>
  <c r="P4518" i="1"/>
  <c r="D4589" i="1" l="1"/>
  <c r="O4589" i="1"/>
  <c r="Q4589" i="1" s="1"/>
  <c r="B4518" i="1"/>
  <c r="I4601" i="1"/>
  <c r="C4520" i="1"/>
  <c r="P4519" i="1"/>
  <c r="J4589" i="1"/>
  <c r="K4589" i="1" s="1"/>
  <c r="L4589" i="1" s="1"/>
  <c r="M4589" i="1" s="1"/>
  <c r="S4589" i="1"/>
  <c r="T4589" i="1"/>
  <c r="R4588" i="1"/>
  <c r="N4588" i="1"/>
  <c r="G4589" i="1"/>
  <c r="H4589" i="1" s="1"/>
  <c r="A4590" i="1"/>
  <c r="E4589" i="1"/>
  <c r="F4590" i="1" s="1"/>
  <c r="D4590" i="1" l="1"/>
  <c r="O4590" i="1"/>
  <c r="Q4590" i="1" s="1"/>
  <c r="B4519" i="1"/>
  <c r="E4590" i="1"/>
  <c r="F4591" i="1" s="1"/>
  <c r="A4591" i="1"/>
  <c r="R4589" i="1"/>
  <c r="S4590" i="1"/>
  <c r="T4590" i="1"/>
  <c r="J4590" i="1"/>
  <c r="K4590" i="1" s="1"/>
  <c r="L4590" i="1" s="1"/>
  <c r="M4590" i="1" s="1"/>
  <c r="G4590" i="1"/>
  <c r="C4521" i="1"/>
  <c r="P4520" i="1"/>
  <c r="N4589" i="1"/>
  <c r="I4602" i="1"/>
  <c r="D4591" i="1" l="1"/>
  <c r="O4591" i="1"/>
  <c r="Q4591" i="1" s="1"/>
  <c r="B4520" i="1"/>
  <c r="I4603" i="1"/>
  <c r="T4591" i="1"/>
  <c r="J4591" i="1"/>
  <c r="K4591" i="1" s="1"/>
  <c r="L4591" i="1" s="1"/>
  <c r="M4591" i="1" s="1"/>
  <c r="R4590" i="1"/>
  <c r="S4591" i="1"/>
  <c r="C4522" i="1"/>
  <c r="P4521" i="1"/>
  <c r="G4591" i="1"/>
  <c r="H4590" i="1"/>
  <c r="N4590" i="1" s="1"/>
  <c r="A4592" i="1"/>
  <c r="E4591" i="1"/>
  <c r="F4592" i="1" s="1"/>
  <c r="D4592" i="1" l="1"/>
  <c r="O4592" i="1"/>
  <c r="Q4592" i="1" s="1"/>
  <c r="B4521" i="1"/>
  <c r="R4591" i="1"/>
  <c r="J4592" i="1"/>
  <c r="K4592" i="1" s="1"/>
  <c r="L4592" i="1" s="1"/>
  <c r="M4592" i="1" s="1"/>
  <c r="S4592" i="1"/>
  <c r="T4592" i="1"/>
  <c r="G4592" i="1"/>
  <c r="H4592" i="1" s="1"/>
  <c r="I4604" i="1"/>
  <c r="C4523" i="1"/>
  <c r="P4522" i="1"/>
  <c r="B4522" i="1" s="1"/>
  <c r="E4592" i="1"/>
  <c r="F4593" i="1" s="1"/>
  <c r="A4593" i="1"/>
  <c r="H4591" i="1"/>
  <c r="N4591" i="1" s="1"/>
  <c r="D4593" i="1" l="1"/>
  <c r="O4593" i="1"/>
  <c r="Q4593" i="1" s="1"/>
  <c r="I4605" i="1"/>
  <c r="E4593" i="1"/>
  <c r="F4594" i="1" s="1"/>
  <c r="A4594" i="1"/>
  <c r="N4592" i="1"/>
  <c r="C4524" i="1"/>
  <c r="P4523" i="1"/>
  <c r="B4523" i="1" s="1"/>
  <c r="J4593" i="1"/>
  <c r="K4593" i="1" s="1"/>
  <c r="L4593" i="1" s="1"/>
  <c r="M4593" i="1" s="1"/>
  <c r="S4593" i="1"/>
  <c r="T4593" i="1"/>
  <c r="R4592" i="1"/>
  <c r="G4593" i="1"/>
  <c r="H4593" i="1" s="1"/>
  <c r="D4594" i="1" l="1"/>
  <c r="O4594" i="1"/>
  <c r="Q4594" i="1" s="1"/>
  <c r="N4593" i="1"/>
  <c r="C4525" i="1"/>
  <c r="P4524" i="1"/>
  <c r="R4593" i="1"/>
  <c r="J4594" i="1"/>
  <c r="K4594" i="1" s="1"/>
  <c r="L4594" i="1" s="1"/>
  <c r="M4594" i="1" s="1"/>
  <c r="S4594" i="1"/>
  <c r="T4594" i="1"/>
  <c r="I4606" i="1"/>
  <c r="G4594" i="1"/>
  <c r="H4594" i="1" s="1"/>
  <c r="E4594" i="1"/>
  <c r="F4595" i="1" s="1"/>
  <c r="A4595" i="1"/>
  <c r="D4595" i="1" l="1"/>
  <c r="E4595" i="1" s="1"/>
  <c r="F4596" i="1" s="1"/>
  <c r="O4595" i="1"/>
  <c r="Q4595" i="1" s="1"/>
  <c r="B4524" i="1"/>
  <c r="G4595" i="1"/>
  <c r="N4594" i="1"/>
  <c r="I4607" i="1"/>
  <c r="C4526" i="1"/>
  <c r="P4525" i="1"/>
  <c r="T4595" i="1"/>
  <c r="S4595" i="1"/>
  <c r="R4594" i="1"/>
  <c r="J4595" i="1"/>
  <c r="K4595" i="1" s="1"/>
  <c r="L4595" i="1" s="1"/>
  <c r="M4595" i="1" s="1"/>
  <c r="A4596" i="1"/>
  <c r="D4596" i="1" l="1"/>
  <c r="O4596" i="1"/>
  <c r="Q4596" i="1" s="1"/>
  <c r="B4525" i="1"/>
  <c r="C4527" i="1"/>
  <c r="P4526" i="1"/>
  <c r="G4596" i="1"/>
  <c r="H4596" i="1" s="1"/>
  <c r="R4595" i="1"/>
  <c r="S4596" i="1"/>
  <c r="J4596" i="1"/>
  <c r="K4596" i="1" s="1"/>
  <c r="L4596" i="1" s="1"/>
  <c r="M4596" i="1" s="1"/>
  <c r="T4596" i="1"/>
  <c r="I4608" i="1"/>
  <c r="E4596" i="1"/>
  <c r="F4597" i="1" s="1"/>
  <c r="A4597" i="1"/>
  <c r="H4595" i="1"/>
  <c r="N4595" i="1" s="1"/>
  <c r="D4597" i="1" l="1"/>
  <c r="O4597" i="1"/>
  <c r="Q4597" i="1" s="1"/>
  <c r="B4526" i="1"/>
  <c r="I4609" i="1"/>
  <c r="C4528" i="1"/>
  <c r="P4527" i="1"/>
  <c r="N4596" i="1"/>
  <c r="S4597" i="1"/>
  <c r="J4597" i="1"/>
  <c r="K4597" i="1" s="1"/>
  <c r="L4597" i="1" s="1"/>
  <c r="M4597" i="1" s="1"/>
  <c r="R4596" i="1"/>
  <c r="T4597" i="1"/>
  <c r="E4597" i="1"/>
  <c r="F4598" i="1" s="1"/>
  <c r="A4598" i="1"/>
  <c r="G4597" i="1"/>
  <c r="D4598" i="1" l="1"/>
  <c r="O4598" i="1"/>
  <c r="Q4598" i="1" s="1"/>
  <c r="B4527" i="1"/>
  <c r="G4598" i="1"/>
  <c r="H4598" i="1" s="1"/>
  <c r="R4597" i="1"/>
  <c r="S4598" i="1"/>
  <c r="T4598" i="1"/>
  <c r="J4598" i="1"/>
  <c r="K4598" i="1" s="1"/>
  <c r="L4598" i="1" s="1"/>
  <c r="M4598" i="1" s="1"/>
  <c r="C4529" i="1"/>
  <c r="P4528" i="1"/>
  <c r="E4598" i="1"/>
  <c r="F4599" i="1" s="1"/>
  <c r="A4599" i="1"/>
  <c r="H4597" i="1"/>
  <c r="N4597" i="1" s="1"/>
  <c r="I4610" i="1"/>
  <c r="D4599" i="1" l="1"/>
  <c r="O4599" i="1"/>
  <c r="Q4599" i="1" s="1"/>
  <c r="B4528" i="1"/>
  <c r="G4599" i="1"/>
  <c r="H4599" i="1" s="1"/>
  <c r="N4598" i="1"/>
  <c r="A4600" i="1"/>
  <c r="E4599" i="1"/>
  <c r="F4600" i="1" s="1"/>
  <c r="I4611" i="1"/>
  <c r="T4599" i="1"/>
  <c r="S4599" i="1"/>
  <c r="R4598" i="1"/>
  <c r="J4599" i="1"/>
  <c r="K4599" i="1" s="1"/>
  <c r="L4599" i="1" s="1"/>
  <c r="M4599" i="1" s="1"/>
  <c r="C4530" i="1"/>
  <c r="P4529" i="1"/>
  <c r="B4529" i="1" s="1"/>
  <c r="D4600" i="1" l="1"/>
  <c r="O4600" i="1"/>
  <c r="Q4600" i="1" s="1"/>
  <c r="G4600" i="1"/>
  <c r="H4600" i="1" s="1"/>
  <c r="N4599" i="1"/>
  <c r="C4531" i="1"/>
  <c r="P4530" i="1"/>
  <c r="B4530" i="1" s="1"/>
  <c r="I4612" i="1"/>
  <c r="R4599" i="1"/>
  <c r="J4600" i="1"/>
  <c r="K4600" i="1" s="1"/>
  <c r="L4600" i="1" s="1"/>
  <c r="M4600" i="1" s="1"/>
  <c r="T4600" i="1"/>
  <c r="S4600" i="1"/>
  <c r="E4600" i="1"/>
  <c r="F4601" i="1" s="1"/>
  <c r="A4601" i="1"/>
  <c r="D4601" i="1" l="1"/>
  <c r="O4601" i="1"/>
  <c r="Q4601" i="1" s="1"/>
  <c r="G4601" i="1"/>
  <c r="H4601" i="1" s="1"/>
  <c r="N4600" i="1"/>
  <c r="C4532" i="1"/>
  <c r="P4531" i="1"/>
  <c r="E4601" i="1"/>
  <c r="F4602" i="1" s="1"/>
  <c r="A4602" i="1"/>
  <c r="I4613" i="1"/>
  <c r="J4601" i="1"/>
  <c r="K4601" i="1" s="1"/>
  <c r="L4601" i="1" s="1"/>
  <c r="M4601" i="1" s="1"/>
  <c r="S4601" i="1"/>
  <c r="T4601" i="1"/>
  <c r="R4600" i="1"/>
  <c r="D4602" i="1" l="1"/>
  <c r="O4602" i="1"/>
  <c r="Q4602" i="1" s="1"/>
  <c r="B4531" i="1"/>
  <c r="N4601" i="1"/>
  <c r="A4603" i="1"/>
  <c r="E4602" i="1"/>
  <c r="F4603" i="1" s="1"/>
  <c r="I4614" i="1"/>
  <c r="J4602" i="1"/>
  <c r="K4602" i="1" s="1"/>
  <c r="L4602" i="1" s="1"/>
  <c r="M4602" i="1" s="1"/>
  <c r="T4602" i="1"/>
  <c r="S4602" i="1"/>
  <c r="G4602" i="1"/>
  <c r="C4533" i="1"/>
  <c r="P4532" i="1"/>
  <c r="D4603" i="1" l="1"/>
  <c r="O4603" i="1"/>
  <c r="Q4603" i="1" s="1"/>
  <c r="B4532" i="1"/>
  <c r="G4603" i="1"/>
  <c r="H4603" i="1" s="1"/>
  <c r="C4534" i="1"/>
  <c r="P4533" i="1"/>
  <c r="J4603" i="1"/>
  <c r="K4603" i="1" s="1"/>
  <c r="L4603" i="1" s="1"/>
  <c r="M4603" i="1" s="1"/>
  <c r="S4603" i="1"/>
  <c r="R4602" i="1"/>
  <c r="T4603" i="1"/>
  <c r="I4615" i="1"/>
  <c r="A4604" i="1"/>
  <c r="E4603" i="1"/>
  <c r="F4604" i="1" s="1"/>
  <c r="H4602" i="1"/>
  <c r="N4602" i="1" s="1"/>
  <c r="D4604" i="1" l="1"/>
  <c r="E4604" i="1" s="1"/>
  <c r="F4605" i="1" s="1"/>
  <c r="O4604" i="1"/>
  <c r="Q4604" i="1" s="1"/>
  <c r="B4533" i="1"/>
  <c r="G4604" i="1"/>
  <c r="H4604" i="1" s="1"/>
  <c r="N4603" i="1"/>
  <c r="A4605" i="1"/>
  <c r="R4603" i="1"/>
  <c r="T4604" i="1"/>
  <c r="J4604" i="1"/>
  <c r="K4604" i="1" s="1"/>
  <c r="L4604" i="1" s="1"/>
  <c r="M4604" i="1" s="1"/>
  <c r="S4604" i="1"/>
  <c r="I4616" i="1"/>
  <c r="C4535" i="1"/>
  <c r="P4534" i="1"/>
  <c r="D4605" i="1" l="1"/>
  <c r="O4605" i="1"/>
  <c r="Q4605" i="1" s="1"/>
  <c r="B4534" i="1"/>
  <c r="N4604" i="1"/>
  <c r="C4536" i="1"/>
  <c r="P4535" i="1"/>
  <c r="J4605" i="1"/>
  <c r="K4605" i="1" s="1"/>
  <c r="L4605" i="1" s="1"/>
  <c r="M4605" i="1" s="1"/>
  <c r="S4605" i="1"/>
  <c r="T4605" i="1"/>
  <c r="R4604" i="1"/>
  <c r="G4605" i="1"/>
  <c r="H4605" i="1" s="1"/>
  <c r="I4617" i="1"/>
  <c r="A4606" i="1"/>
  <c r="E4605" i="1"/>
  <c r="F4606" i="1" s="1"/>
  <c r="D4606" i="1" l="1"/>
  <c r="O4606" i="1"/>
  <c r="Q4606" i="1" s="1"/>
  <c r="B4535" i="1"/>
  <c r="E4606" i="1"/>
  <c r="F4607" i="1" s="1"/>
  <c r="A4607" i="1"/>
  <c r="R4605" i="1"/>
  <c r="S4606" i="1"/>
  <c r="J4606" i="1"/>
  <c r="K4606" i="1" s="1"/>
  <c r="L4606" i="1" s="1"/>
  <c r="M4606" i="1" s="1"/>
  <c r="T4606" i="1"/>
  <c r="C4537" i="1"/>
  <c r="P4536" i="1"/>
  <c r="B4536" i="1" s="1"/>
  <c r="I4618" i="1"/>
  <c r="N4605" i="1"/>
  <c r="G4606" i="1"/>
  <c r="D4607" i="1" l="1"/>
  <c r="O4607" i="1"/>
  <c r="Q4607" i="1" s="1"/>
  <c r="G4607" i="1"/>
  <c r="H4607" i="1" s="1"/>
  <c r="I4619" i="1"/>
  <c r="J4607" i="1"/>
  <c r="K4607" i="1" s="1"/>
  <c r="L4607" i="1" s="1"/>
  <c r="M4607" i="1" s="1"/>
  <c r="S4607" i="1"/>
  <c r="R4606" i="1"/>
  <c r="T4607" i="1"/>
  <c r="C4538" i="1"/>
  <c r="P4537" i="1"/>
  <c r="B4537" i="1" s="1"/>
  <c r="A4608" i="1"/>
  <c r="E4607" i="1"/>
  <c r="F4608" i="1" s="1"/>
  <c r="H4606" i="1"/>
  <c r="N4606" i="1" s="1"/>
  <c r="D4608" i="1" l="1"/>
  <c r="O4608" i="1"/>
  <c r="Q4608" i="1" s="1"/>
  <c r="R4538" i="1"/>
  <c r="G4608" i="1"/>
  <c r="H4608" i="1" s="1"/>
  <c r="N4607" i="1"/>
  <c r="I4620" i="1"/>
  <c r="E4608" i="1"/>
  <c r="F4609" i="1" s="1"/>
  <c r="A4609" i="1"/>
  <c r="R4607" i="1"/>
  <c r="T4608" i="1"/>
  <c r="J4608" i="1"/>
  <c r="K4608" i="1" s="1"/>
  <c r="L4608" i="1" s="1"/>
  <c r="M4608" i="1" s="1"/>
  <c r="S4608" i="1"/>
  <c r="P4538" i="1"/>
  <c r="D4609" i="1" l="1"/>
  <c r="O4609" i="1"/>
  <c r="Q4609" i="1" s="1"/>
  <c r="C4539" i="1"/>
  <c r="C4540" i="1" s="1"/>
  <c r="B4538" i="1"/>
  <c r="N4608" i="1"/>
  <c r="A4610" i="1"/>
  <c r="E4609" i="1"/>
  <c r="F4610" i="1" s="1"/>
  <c r="J4609" i="1"/>
  <c r="K4609" i="1" s="1"/>
  <c r="L4609" i="1" s="1"/>
  <c r="M4609" i="1" s="1"/>
  <c r="S4609" i="1"/>
  <c r="T4609" i="1"/>
  <c r="R4608" i="1"/>
  <c r="I4621" i="1"/>
  <c r="G4609" i="1"/>
  <c r="D4610" i="1" l="1"/>
  <c r="O4610" i="1"/>
  <c r="Q4610" i="1" s="1"/>
  <c r="P4539" i="1"/>
  <c r="B4539" i="1" s="1"/>
  <c r="G4610" i="1"/>
  <c r="H4610" i="1" s="1"/>
  <c r="H4609" i="1"/>
  <c r="N4609" i="1" s="1"/>
  <c r="E4610" i="1"/>
  <c r="F4611" i="1" s="1"/>
  <c r="A4611" i="1"/>
  <c r="C4541" i="1"/>
  <c r="P4540" i="1"/>
  <c r="I4622" i="1"/>
  <c r="R4609" i="1"/>
  <c r="S4610" i="1"/>
  <c r="T4610" i="1"/>
  <c r="J4610" i="1"/>
  <c r="K4610" i="1" s="1"/>
  <c r="L4610" i="1" s="1"/>
  <c r="M4610" i="1" s="1"/>
  <c r="D4611" i="1" l="1"/>
  <c r="O4611" i="1"/>
  <c r="Q4611" i="1" s="1"/>
  <c r="B4540" i="1"/>
  <c r="G4611" i="1"/>
  <c r="H4611" i="1" s="1"/>
  <c r="N4610" i="1"/>
  <c r="T4611" i="1"/>
  <c r="J4611" i="1"/>
  <c r="K4611" i="1" s="1"/>
  <c r="L4611" i="1" s="1"/>
  <c r="M4611" i="1" s="1"/>
  <c r="R4610" i="1"/>
  <c r="S4611" i="1"/>
  <c r="I4623" i="1"/>
  <c r="C4542" i="1"/>
  <c r="P4541" i="1"/>
  <c r="A4612" i="1"/>
  <c r="E4611" i="1"/>
  <c r="F4612" i="1" s="1"/>
  <c r="D4612" i="1" l="1"/>
  <c r="O4612" i="1"/>
  <c r="Q4612" i="1" s="1"/>
  <c r="B4541" i="1"/>
  <c r="G4612" i="1"/>
  <c r="H4612" i="1" s="1"/>
  <c r="N4611" i="1"/>
  <c r="A4613" i="1"/>
  <c r="E4612" i="1"/>
  <c r="F4613" i="1" s="1"/>
  <c r="C4543" i="1"/>
  <c r="P4542" i="1"/>
  <c r="B4542" i="1" s="1"/>
  <c r="S4612" i="1"/>
  <c r="R4611" i="1"/>
  <c r="J4612" i="1"/>
  <c r="K4612" i="1" s="1"/>
  <c r="L4612" i="1" s="1"/>
  <c r="M4612" i="1" s="1"/>
  <c r="T4612" i="1"/>
  <c r="I4624" i="1"/>
  <c r="D4613" i="1" l="1"/>
  <c r="E4613" i="1" s="1"/>
  <c r="F4614" i="1" s="1"/>
  <c r="O4613" i="1"/>
  <c r="Q4613" i="1" s="1"/>
  <c r="C4544" i="1"/>
  <c r="P4543" i="1"/>
  <c r="B4543" i="1" s="1"/>
  <c r="I4625" i="1"/>
  <c r="J4613" i="1"/>
  <c r="K4613" i="1" s="1"/>
  <c r="L4613" i="1" s="1"/>
  <c r="M4613" i="1" s="1"/>
  <c r="S4613" i="1"/>
  <c r="R4612" i="1"/>
  <c r="T4613" i="1"/>
  <c r="A4614" i="1"/>
  <c r="N4612" i="1"/>
  <c r="G4613" i="1"/>
  <c r="D4614" i="1" l="1"/>
  <c r="O4614" i="1"/>
  <c r="Q4614" i="1" s="1"/>
  <c r="G4614" i="1"/>
  <c r="H4614" i="1" s="1"/>
  <c r="H4613" i="1"/>
  <c r="N4613" i="1" s="1"/>
  <c r="A4615" i="1"/>
  <c r="E4614" i="1"/>
  <c r="F4615" i="1" s="1"/>
  <c r="I4626" i="1"/>
  <c r="S4614" i="1"/>
  <c r="T4614" i="1"/>
  <c r="R4613" i="1"/>
  <c r="J4614" i="1"/>
  <c r="K4614" i="1" s="1"/>
  <c r="L4614" i="1" s="1"/>
  <c r="M4614" i="1" s="1"/>
  <c r="C4545" i="1"/>
  <c r="P4544" i="1"/>
  <c r="B4544" i="1" s="1"/>
  <c r="D4615" i="1" l="1"/>
  <c r="O4615" i="1"/>
  <c r="Q4615" i="1" s="1"/>
  <c r="G4615" i="1"/>
  <c r="H4615" i="1" s="1"/>
  <c r="N4614" i="1"/>
  <c r="C4546" i="1"/>
  <c r="P4545" i="1"/>
  <c r="E4615" i="1"/>
  <c r="F4616" i="1" s="1"/>
  <c r="A4616" i="1"/>
  <c r="I4627" i="1"/>
  <c r="S4615" i="1"/>
  <c r="R4614" i="1"/>
  <c r="J4615" i="1"/>
  <c r="K4615" i="1" s="1"/>
  <c r="L4615" i="1" s="1"/>
  <c r="M4615" i="1" s="1"/>
  <c r="T4615" i="1"/>
  <c r="D4616" i="1" l="1"/>
  <c r="O4616" i="1"/>
  <c r="Q4616" i="1" s="1"/>
  <c r="B4545" i="1"/>
  <c r="G4616" i="1"/>
  <c r="H4616" i="1" s="1"/>
  <c r="N4615" i="1"/>
  <c r="C4547" i="1"/>
  <c r="P4546" i="1"/>
  <c r="A4617" i="1"/>
  <c r="E4616" i="1"/>
  <c r="F4617" i="1" s="1"/>
  <c r="I4628" i="1"/>
  <c r="T4616" i="1"/>
  <c r="S4616" i="1"/>
  <c r="R4615" i="1"/>
  <c r="J4616" i="1"/>
  <c r="K4616" i="1" s="1"/>
  <c r="L4616" i="1" s="1"/>
  <c r="M4616" i="1" s="1"/>
  <c r="D4617" i="1" l="1"/>
  <c r="O4617" i="1"/>
  <c r="Q4617" i="1" s="1"/>
  <c r="B4546" i="1"/>
  <c r="R4616" i="1"/>
  <c r="T4617" i="1"/>
  <c r="J4617" i="1"/>
  <c r="K4617" i="1" s="1"/>
  <c r="L4617" i="1" s="1"/>
  <c r="M4617" i="1" s="1"/>
  <c r="S4617" i="1"/>
  <c r="I4629" i="1"/>
  <c r="C4548" i="1"/>
  <c r="P4547" i="1"/>
  <c r="N4616" i="1"/>
  <c r="E4617" i="1"/>
  <c r="F4618" i="1" s="1"/>
  <c r="A4618" i="1"/>
  <c r="G4617" i="1"/>
  <c r="D4618" i="1" l="1"/>
  <c r="O4618" i="1"/>
  <c r="Q4618" i="1" s="1"/>
  <c r="B4547" i="1"/>
  <c r="G4618" i="1"/>
  <c r="H4618" i="1" s="1"/>
  <c r="C4549" i="1"/>
  <c r="P4548" i="1"/>
  <c r="J4618" i="1"/>
  <c r="K4618" i="1" s="1"/>
  <c r="L4618" i="1" s="1"/>
  <c r="M4618" i="1" s="1"/>
  <c r="S4618" i="1"/>
  <c r="T4618" i="1"/>
  <c r="R4617" i="1"/>
  <c r="H4617" i="1"/>
  <c r="N4617" i="1" s="1"/>
  <c r="A4619" i="1"/>
  <c r="E4618" i="1"/>
  <c r="F4619" i="1" s="1"/>
  <c r="I4630" i="1"/>
  <c r="D4619" i="1" l="1"/>
  <c r="E4619" i="1" s="1"/>
  <c r="F4620" i="1" s="1"/>
  <c r="O4619" i="1"/>
  <c r="Q4619" i="1" s="1"/>
  <c r="B4548" i="1"/>
  <c r="G4619" i="1"/>
  <c r="H4619" i="1" s="1"/>
  <c r="N4618" i="1"/>
  <c r="R4618" i="1"/>
  <c r="J4619" i="1"/>
  <c r="K4619" i="1" s="1"/>
  <c r="L4619" i="1" s="1"/>
  <c r="M4619" i="1" s="1"/>
  <c r="S4619" i="1"/>
  <c r="T4619" i="1"/>
  <c r="A4620" i="1"/>
  <c r="C4550" i="1"/>
  <c r="P4549" i="1"/>
  <c r="I4631" i="1"/>
  <c r="D4620" i="1" l="1"/>
  <c r="O4620" i="1"/>
  <c r="Q4620" i="1" s="1"/>
  <c r="B4549" i="1"/>
  <c r="G4620" i="1"/>
  <c r="H4620" i="1" s="1"/>
  <c r="N4619" i="1"/>
  <c r="I4632" i="1"/>
  <c r="A4621" i="1"/>
  <c r="E4620" i="1"/>
  <c r="F4621" i="1" s="1"/>
  <c r="C4551" i="1"/>
  <c r="P4550" i="1"/>
  <c r="B4550" i="1" s="1"/>
  <c r="J4620" i="1"/>
  <c r="K4620" i="1" s="1"/>
  <c r="L4620" i="1" s="1"/>
  <c r="M4620" i="1" s="1"/>
  <c r="S4620" i="1"/>
  <c r="R4619" i="1"/>
  <c r="T4620" i="1"/>
  <c r="D4621" i="1" l="1"/>
  <c r="O4621" i="1"/>
  <c r="Q4621" i="1" s="1"/>
  <c r="G4621" i="1"/>
  <c r="H4621" i="1" s="1"/>
  <c r="N4620" i="1"/>
  <c r="I4633" i="1"/>
  <c r="E4621" i="1"/>
  <c r="F4622" i="1" s="1"/>
  <c r="A4622" i="1"/>
  <c r="C4552" i="1"/>
  <c r="P4551" i="1"/>
  <c r="B4551" i="1" s="1"/>
  <c r="R4620" i="1"/>
  <c r="S4621" i="1"/>
  <c r="T4621" i="1"/>
  <c r="J4621" i="1"/>
  <c r="K4621" i="1" s="1"/>
  <c r="L4621" i="1" s="1"/>
  <c r="M4621" i="1" s="1"/>
  <c r="D4622" i="1" l="1"/>
  <c r="O4622" i="1"/>
  <c r="Q4622" i="1" s="1"/>
  <c r="G4622" i="1"/>
  <c r="H4622" i="1" s="1"/>
  <c r="N4621" i="1"/>
  <c r="I4634" i="1"/>
  <c r="C4553" i="1"/>
  <c r="P4552" i="1"/>
  <c r="A4623" i="1"/>
  <c r="E4622" i="1"/>
  <c r="F4623" i="1" s="1"/>
  <c r="J4622" i="1"/>
  <c r="K4622" i="1" s="1"/>
  <c r="L4622" i="1" s="1"/>
  <c r="M4622" i="1" s="1"/>
  <c r="S4622" i="1"/>
  <c r="T4622" i="1"/>
  <c r="R4621" i="1"/>
  <c r="D4623" i="1" l="1"/>
  <c r="O4623" i="1"/>
  <c r="Q4623" i="1" s="1"/>
  <c r="B4552" i="1"/>
  <c r="N4622" i="1"/>
  <c r="C4554" i="1"/>
  <c r="P4553" i="1"/>
  <c r="E4623" i="1"/>
  <c r="F4624" i="1" s="1"/>
  <c r="A4624" i="1"/>
  <c r="I4635" i="1"/>
  <c r="R4622" i="1"/>
  <c r="T4623" i="1"/>
  <c r="J4623" i="1"/>
  <c r="K4623" i="1" s="1"/>
  <c r="L4623" i="1" s="1"/>
  <c r="M4623" i="1" s="1"/>
  <c r="S4623" i="1"/>
  <c r="G4623" i="1"/>
  <c r="D4624" i="1" l="1"/>
  <c r="O4624" i="1"/>
  <c r="Q4624" i="1" s="1"/>
  <c r="B4553" i="1"/>
  <c r="G4624" i="1"/>
  <c r="H4624" i="1" s="1"/>
  <c r="H4623" i="1"/>
  <c r="N4623" i="1" s="1"/>
  <c r="I4636" i="1"/>
  <c r="A4625" i="1"/>
  <c r="E4624" i="1"/>
  <c r="F4625" i="1" s="1"/>
  <c r="J4624" i="1"/>
  <c r="K4624" i="1" s="1"/>
  <c r="L4624" i="1" s="1"/>
  <c r="M4624" i="1" s="1"/>
  <c r="S4624" i="1"/>
  <c r="R4623" i="1"/>
  <c r="T4624" i="1"/>
  <c r="C4555" i="1"/>
  <c r="P4554" i="1"/>
  <c r="D4625" i="1" l="1"/>
  <c r="O4625" i="1"/>
  <c r="Q4625" i="1" s="1"/>
  <c r="B4554" i="1"/>
  <c r="N4624" i="1"/>
  <c r="E4625" i="1"/>
  <c r="F4626" i="1" s="1"/>
  <c r="A4626" i="1"/>
  <c r="C4556" i="1"/>
  <c r="P4555" i="1"/>
  <c r="R4624" i="1"/>
  <c r="J4625" i="1"/>
  <c r="K4625" i="1" s="1"/>
  <c r="L4625" i="1" s="1"/>
  <c r="M4625" i="1" s="1"/>
  <c r="S4625" i="1"/>
  <c r="T4625" i="1"/>
  <c r="I4637" i="1"/>
  <c r="G4625" i="1"/>
  <c r="H4625" i="1" s="1"/>
  <c r="D4626" i="1" l="1"/>
  <c r="O4626" i="1"/>
  <c r="Q4626" i="1" s="1"/>
  <c r="B4555" i="1"/>
  <c r="T4626" i="1"/>
  <c r="J4626" i="1"/>
  <c r="K4626" i="1" s="1"/>
  <c r="L4626" i="1" s="1"/>
  <c r="M4626" i="1" s="1"/>
  <c r="S4626" i="1"/>
  <c r="R4625" i="1"/>
  <c r="N4625" i="1"/>
  <c r="C4557" i="1"/>
  <c r="P4556" i="1"/>
  <c r="B4556" i="1" s="1"/>
  <c r="A4627" i="1"/>
  <c r="E4626" i="1"/>
  <c r="F4627" i="1" s="1"/>
  <c r="I4638" i="1"/>
  <c r="G4626" i="1"/>
  <c r="D4627" i="1" l="1"/>
  <c r="O4627" i="1"/>
  <c r="Q4627" i="1" s="1"/>
  <c r="G4627" i="1"/>
  <c r="H4627" i="1" s="1"/>
  <c r="S4627" i="1"/>
  <c r="T4627" i="1"/>
  <c r="R4626" i="1"/>
  <c r="J4627" i="1"/>
  <c r="K4627" i="1" s="1"/>
  <c r="L4627" i="1" s="1"/>
  <c r="M4627" i="1" s="1"/>
  <c r="I4639" i="1"/>
  <c r="E4627" i="1"/>
  <c r="F4628" i="1" s="1"/>
  <c r="A4628" i="1"/>
  <c r="C4558" i="1"/>
  <c r="P4557" i="1"/>
  <c r="B4557" i="1" s="1"/>
  <c r="H4626" i="1"/>
  <c r="N4626" i="1" s="1"/>
  <c r="D4628" i="1" l="1"/>
  <c r="O4628" i="1"/>
  <c r="Q4628" i="1" s="1"/>
  <c r="N4627" i="1"/>
  <c r="I4640" i="1"/>
  <c r="S4628" i="1"/>
  <c r="J4628" i="1"/>
  <c r="K4628" i="1" s="1"/>
  <c r="L4628" i="1" s="1"/>
  <c r="M4628" i="1" s="1"/>
  <c r="T4628" i="1"/>
  <c r="R4627" i="1"/>
  <c r="C4559" i="1"/>
  <c r="P4558" i="1"/>
  <c r="B4558" i="1" s="1"/>
  <c r="A4629" i="1"/>
  <c r="E4628" i="1"/>
  <c r="F4629" i="1" s="1"/>
  <c r="G4628" i="1"/>
  <c r="D4629" i="1" l="1"/>
  <c r="E4629" i="1" s="1"/>
  <c r="F4630" i="1" s="1"/>
  <c r="O4629" i="1"/>
  <c r="Q4629" i="1" s="1"/>
  <c r="G4629" i="1"/>
  <c r="H4629" i="1" s="1"/>
  <c r="J4629" i="1"/>
  <c r="K4629" i="1" s="1"/>
  <c r="L4629" i="1" s="1"/>
  <c r="M4629" i="1" s="1"/>
  <c r="R4628" i="1"/>
  <c r="S4629" i="1"/>
  <c r="T4629" i="1"/>
  <c r="I4641" i="1"/>
  <c r="H4628" i="1"/>
  <c r="N4628" i="1" s="1"/>
  <c r="A4630" i="1"/>
  <c r="C4560" i="1"/>
  <c r="P4559" i="1"/>
  <c r="D4630" i="1" l="1"/>
  <c r="O4630" i="1"/>
  <c r="Q4630" i="1" s="1"/>
  <c r="B4559" i="1"/>
  <c r="N4629" i="1"/>
  <c r="I4642" i="1"/>
  <c r="C4561" i="1"/>
  <c r="P4560" i="1"/>
  <c r="E4630" i="1"/>
  <c r="F4631" i="1" s="1"/>
  <c r="A4631" i="1"/>
  <c r="S4630" i="1"/>
  <c r="R4629" i="1"/>
  <c r="J4630" i="1"/>
  <c r="K4630" i="1" s="1"/>
  <c r="L4630" i="1" s="1"/>
  <c r="M4630" i="1" s="1"/>
  <c r="T4630" i="1"/>
  <c r="G4630" i="1"/>
  <c r="H4630" i="1" s="1"/>
  <c r="D4631" i="1" l="1"/>
  <c r="O4631" i="1"/>
  <c r="Q4631" i="1" s="1"/>
  <c r="B4560" i="1"/>
  <c r="I4643" i="1"/>
  <c r="N4630" i="1"/>
  <c r="C4562" i="1"/>
  <c r="P4561" i="1"/>
  <c r="E4631" i="1"/>
  <c r="F4632" i="1" s="1"/>
  <c r="A4632" i="1"/>
  <c r="J4631" i="1"/>
  <c r="K4631" i="1" s="1"/>
  <c r="L4631" i="1" s="1"/>
  <c r="M4631" i="1" s="1"/>
  <c r="S4631" i="1"/>
  <c r="T4631" i="1"/>
  <c r="G4631" i="1"/>
  <c r="D4632" i="1" l="1"/>
  <c r="E4632" i="1" s="1"/>
  <c r="F4633" i="1" s="1"/>
  <c r="O4632" i="1"/>
  <c r="Q4632" i="1" s="1"/>
  <c r="B4561" i="1"/>
  <c r="G4632" i="1"/>
  <c r="H4632" i="1" s="1"/>
  <c r="T4632" i="1"/>
  <c r="J4632" i="1"/>
  <c r="K4632" i="1" s="1"/>
  <c r="L4632" i="1" s="1"/>
  <c r="M4632" i="1" s="1"/>
  <c r="S4632" i="1"/>
  <c r="R4631" i="1"/>
  <c r="I4644" i="1"/>
  <c r="A4633" i="1"/>
  <c r="C4563" i="1"/>
  <c r="P4562" i="1"/>
  <c r="H4631" i="1"/>
  <c r="N4631" i="1" s="1"/>
  <c r="D4633" i="1" l="1"/>
  <c r="O4633" i="1"/>
  <c r="Q4633" i="1" s="1"/>
  <c r="B4562" i="1"/>
  <c r="N4632" i="1"/>
  <c r="E4633" i="1"/>
  <c r="F4634" i="1" s="1"/>
  <c r="A4634" i="1"/>
  <c r="I4645" i="1"/>
  <c r="C4564" i="1"/>
  <c r="P4563" i="1"/>
  <c r="T4633" i="1"/>
  <c r="R4632" i="1"/>
  <c r="J4633" i="1"/>
  <c r="K4633" i="1" s="1"/>
  <c r="L4633" i="1" s="1"/>
  <c r="M4633" i="1" s="1"/>
  <c r="S4633" i="1"/>
  <c r="G4633" i="1"/>
  <c r="H4633" i="1" s="1"/>
  <c r="D4634" i="1" l="1"/>
  <c r="O4634" i="1"/>
  <c r="Q4634" i="1" s="1"/>
  <c r="B4563" i="1"/>
  <c r="N4633" i="1"/>
  <c r="T4634" i="1"/>
  <c r="R4633" i="1"/>
  <c r="J4634" i="1"/>
  <c r="K4634" i="1" s="1"/>
  <c r="L4634" i="1" s="1"/>
  <c r="M4634" i="1" s="1"/>
  <c r="S4634" i="1"/>
  <c r="C4565" i="1"/>
  <c r="P4564" i="1"/>
  <c r="B4564" i="1" s="1"/>
  <c r="G4634" i="1"/>
  <c r="H4634" i="1" s="1"/>
  <c r="I4646" i="1"/>
  <c r="E4634" i="1"/>
  <c r="F4635" i="1" s="1"/>
  <c r="A4635" i="1"/>
  <c r="D4635" i="1" l="1"/>
  <c r="O4635" i="1"/>
  <c r="Q4635" i="1" s="1"/>
  <c r="N4634" i="1"/>
  <c r="J4635" i="1"/>
  <c r="K4635" i="1" s="1"/>
  <c r="L4635" i="1" s="1"/>
  <c r="M4635" i="1" s="1"/>
  <c r="R4634" i="1"/>
  <c r="S4635" i="1"/>
  <c r="T4635" i="1"/>
  <c r="C4566" i="1"/>
  <c r="P4565" i="1"/>
  <c r="B4565" i="1" s="1"/>
  <c r="A4636" i="1"/>
  <c r="E4635" i="1"/>
  <c r="F4636" i="1" s="1"/>
  <c r="I4647" i="1"/>
  <c r="G4635" i="1"/>
  <c r="D4636" i="1" l="1"/>
  <c r="O4636" i="1"/>
  <c r="Q4636" i="1" s="1"/>
  <c r="G4636" i="1"/>
  <c r="H4636" i="1" s="1"/>
  <c r="H4635" i="1"/>
  <c r="N4635" i="1" s="1"/>
  <c r="I4648" i="1"/>
  <c r="C4567" i="1"/>
  <c r="P4566" i="1"/>
  <c r="J4636" i="1"/>
  <c r="K4636" i="1" s="1"/>
  <c r="L4636" i="1" s="1"/>
  <c r="M4636" i="1" s="1"/>
  <c r="S4636" i="1"/>
  <c r="R4635" i="1"/>
  <c r="T4636" i="1"/>
  <c r="E4636" i="1"/>
  <c r="F4637" i="1" s="1"/>
  <c r="A4637" i="1"/>
  <c r="D4637" i="1" l="1"/>
  <c r="O4637" i="1"/>
  <c r="Q4637" i="1" s="1"/>
  <c r="B4566" i="1"/>
  <c r="G4637" i="1"/>
  <c r="H4637" i="1" s="1"/>
  <c r="N4636" i="1"/>
  <c r="R4636" i="1"/>
  <c r="J4637" i="1"/>
  <c r="K4637" i="1" s="1"/>
  <c r="L4637" i="1" s="1"/>
  <c r="M4637" i="1" s="1"/>
  <c r="T4637" i="1"/>
  <c r="S4637" i="1"/>
  <c r="I4649" i="1"/>
  <c r="A4638" i="1"/>
  <c r="E4637" i="1"/>
  <c r="F4638" i="1" s="1"/>
  <c r="C4568" i="1"/>
  <c r="P4567" i="1"/>
  <c r="D4638" i="1" l="1"/>
  <c r="O4638" i="1"/>
  <c r="Q4638" i="1" s="1"/>
  <c r="B4567" i="1"/>
  <c r="N4637" i="1"/>
  <c r="C4569" i="1"/>
  <c r="P4568" i="1"/>
  <c r="T4638" i="1"/>
  <c r="S4638" i="1"/>
  <c r="R4637" i="1"/>
  <c r="J4638" i="1"/>
  <c r="K4638" i="1" s="1"/>
  <c r="L4638" i="1" s="1"/>
  <c r="M4638" i="1" s="1"/>
  <c r="E4638" i="1"/>
  <c r="F4639" i="1" s="1"/>
  <c r="A4639" i="1"/>
  <c r="I4650" i="1"/>
  <c r="G4638" i="1"/>
  <c r="D4639" i="1" l="1"/>
  <c r="O4639" i="1"/>
  <c r="Q4639" i="1" s="1"/>
  <c r="R4569" i="1"/>
  <c r="B4568" i="1"/>
  <c r="G4639" i="1"/>
  <c r="H4639" i="1" s="1"/>
  <c r="P4569" i="1"/>
  <c r="H4638" i="1"/>
  <c r="N4638" i="1" s="1"/>
  <c r="I4651" i="1"/>
  <c r="E4639" i="1"/>
  <c r="F4640" i="1" s="1"/>
  <c r="A4640" i="1"/>
  <c r="J4639" i="1"/>
  <c r="K4639" i="1" s="1"/>
  <c r="L4639" i="1" s="1"/>
  <c r="M4639" i="1" s="1"/>
  <c r="T4639" i="1"/>
  <c r="R4638" i="1"/>
  <c r="S4639" i="1"/>
  <c r="D4640" i="1" l="1"/>
  <c r="O4640" i="1"/>
  <c r="Q4640" i="1" s="1"/>
  <c r="C4570" i="1"/>
  <c r="B4569" i="1"/>
  <c r="N4639" i="1"/>
  <c r="J4640" i="1"/>
  <c r="K4640" i="1" s="1"/>
  <c r="L4640" i="1" s="1"/>
  <c r="M4640" i="1" s="1"/>
  <c r="T4640" i="1"/>
  <c r="R4639" i="1"/>
  <c r="S4640" i="1"/>
  <c r="A4641" i="1"/>
  <c r="E4640" i="1"/>
  <c r="F4641" i="1" s="1"/>
  <c r="I4652" i="1"/>
  <c r="G4640" i="1"/>
  <c r="C4571" i="1"/>
  <c r="P4570" i="1"/>
  <c r="B4570" i="1" s="1"/>
  <c r="D4641" i="1" l="1"/>
  <c r="E4641" i="1" s="1"/>
  <c r="F4642" i="1" s="1"/>
  <c r="O4641" i="1"/>
  <c r="Q4641" i="1" s="1"/>
  <c r="C4572" i="1"/>
  <c r="P4571" i="1"/>
  <c r="B4571" i="1" s="1"/>
  <c r="T4641" i="1"/>
  <c r="R4640" i="1"/>
  <c r="S4641" i="1"/>
  <c r="J4641" i="1"/>
  <c r="K4641" i="1" s="1"/>
  <c r="L4641" i="1" s="1"/>
  <c r="M4641" i="1" s="1"/>
  <c r="G4641" i="1"/>
  <c r="H4641" i="1" s="1"/>
  <c r="A4642" i="1"/>
  <c r="H4640" i="1"/>
  <c r="N4640" i="1" s="1"/>
  <c r="I4653" i="1"/>
  <c r="D4642" i="1" l="1"/>
  <c r="O4642" i="1"/>
  <c r="Q4642" i="1" s="1"/>
  <c r="G4642" i="1"/>
  <c r="I4654" i="1"/>
  <c r="E4642" i="1"/>
  <c r="F4643" i="1" s="1"/>
  <c r="A4643" i="1"/>
  <c r="N4641" i="1"/>
  <c r="R4641" i="1"/>
  <c r="J4642" i="1"/>
  <c r="K4642" i="1" s="1"/>
  <c r="L4642" i="1" s="1"/>
  <c r="M4642" i="1" s="1"/>
  <c r="S4642" i="1"/>
  <c r="T4642" i="1"/>
  <c r="C4573" i="1"/>
  <c r="P4572" i="1"/>
  <c r="B4572" i="1" s="1"/>
  <c r="D4643" i="1" l="1"/>
  <c r="O4643" i="1"/>
  <c r="Q4643" i="1" s="1"/>
  <c r="C4574" i="1"/>
  <c r="P4573" i="1"/>
  <c r="I4655" i="1"/>
  <c r="A4644" i="1"/>
  <c r="E4643" i="1"/>
  <c r="F4644" i="1" s="1"/>
  <c r="S4643" i="1"/>
  <c r="J4643" i="1"/>
  <c r="K4643" i="1" s="1"/>
  <c r="L4643" i="1" s="1"/>
  <c r="M4643" i="1" s="1"/>
  <c r="T4643" i="1"/>
  <c r="R4642" i="1"/>
  <c r="G4643" i="1"/>
  <c r="H4643" i="1" s="1"/>
  <c r="H4642" i="1"/>
  <c r="N4642" i="1" s="1"/>
  <c r="D4644" i="1" l="1"/>
  <c r="O4644" i="1"/>
  <c r="Q4644" i="1" s="1"/>
  <c r="B4573" i="1"/>
  <c r="R4643" i="1"/>
  <c r="T4644" i="1"/>
  <c r="J4644" i="1"/>
  <c r="K4644" i="1" s="1"/>
  <c r="L4644" i="1" s="1"/>
  <c r="M4644" i="1" s="1"/>
  <c r="S4644" i="1"/>
  <c r="I4656" i="1"/>
  <c r="G4644" i="1"/>
  <c r="N4643" i="1"/>
  <c r="E4644" i="1"/>
  <c r="F4645" i="1" s="1"/>
  <c r="A4645" i="1"/>
  <c r="C4575" i="1"/>
  <c r="P4574" i="1"/>
  <c r="D4645" i="1" l="1"/>
  <c r="O4645" i="1"/>
  <c r="Q4645" i="1" s="1"/>
  <c r="B4574" i="1"/>
  <c r="G4645" i="1"/>
  <c r="E4645" i="1"/>
  <c r="F4646" i="1" s="1"/>
  <c r="A4646" i="1"/>
  <c r="H4644" i="1"/>
  <c r="N4644" i="1" s="1"/>
  <c r="I4657" i="1"/>
  <c r="C4576" i="1"/>
  <c r="P4575" i="1"/>
  <c r="T4645" i="1"/>
  <c r="S4645" i="1"/>
  <c r="R4644" i="1"/>
  <c r="J4645" i="1"/>
  <c r="K4645" i="1" s="1"/>
  <c r="L4645" i="1" s="1"/>
  <c r="M4645" i="1" s="1"/>
  <c r="D4646" i="1" l="1"/>
  <c r="O4646" i="1"/>
  <c r="Q4646" i="1" s="1"/>
  <c r="B4575" i="1"/>
  <c r="C4577" i="1"/>
  <c r="P4576" i="1"/>
  <c r="E4646" i="1"/>
  <c r="F4647" i="1" s="1"/>
  <c r="A4647" i="1"/>
  <c r="R4645" i="1"/>
  <c r="J4646" i="1"/>
  <c r="K4646" i="1" s="1"/>
  <c r="L4646" i="1" s="1"/>
  <c r="M4646" i="1" s="1"/>
  <c r="S4646" i="1"/>
  <c r="T4646" i="1"/>
  <c r="G4646" i="1"/>
  <c r="I4658" i="1"/>
  <c r="H4645" i="1"/>
  <c r="N4645" i="1" s="1"/>
  <c r="D4647" i="1" l="1"/>
  <c r="O4647" i="1"/>
  <c r="Q4647" i="1" s="1"/>
  <c r="B4576" i="1"/>
  <c r="G4647" i="1"/>
  <c r="H4647" i="1" s="1"/>
  <c r="A4648" i="1"/>
  <c r="E4647" i="1"/>
  <c r="F4648" i="1" s="1"/>
  <c r="J4647" i="1"/>
  <c r="K4647" i="1" s="1"/>
  <c r="L4647" i="1" s="1"/>
  <c r="M4647" i="1" s="1"/>
  <c r="T4647" i="1"/>
  <c r="S4647" i="1"/>
  <c r="R4646" i="1"/>
  <c r="C4578" i="1"/>
  <c r="P4577" i="1"/>
  <c r="I4659" i="1"/>
  <c r="H4646" i="1"/>
  <c r="N4646" i="1" s="1"/>
  <c r="D4648" i="1" l="1"/>
  <c r="O4648" i="1"/>
  <c r="Q4648" i="1" s="1"/>
  <c r="B4577" i="1"/>
  <c r="G4648" i="1"/>
  <c r="H4648" i="1" s="1"/>
  <c r="N4647" i="1"/>
  <c r="C4579" i="1"/>
  <c r="P4578" i="1"/>
  <c r="B4578" i="1" s="1"/>
  <c r="E4648" i="1"/>
  <c r="F4649" i="1" s="1"/>
  <c r="A4649" i="1"/>
  <c r="I4660" i="1"/>
  <c r="R4647" i="1"/>
  <c r="S4648" i="1"/>
  <c r="T4648" i="1"/>
  <c r="J4648" i="1"/>
  <c r="K4648" i="1" s="1"/>
  <c r="L4648" i="1" s="1"/>
  <c r="M4648" i="1" s="1"/>
  <c r="D4649" i="1" l="1"/>
  <c r="O4649" i="1"/>
  <c r="Q4649" i="1" s="1"/>
  <c r="N4648" i="1"/>
  <c r="G4649" i="1"/>
  <c r="H4649" i="1" s="1"/>
  <c r="A4650" i="1"/>
  <c r="E4649" i="1"/>
  <c r="F4650" i="1" s="1"/>
  <c r="C4580" i="1"/>
  <c r="P4579" i="1"/>
  <c r="B4579" i="1" s="1"/>
  <c r="I4661" i="1"/>
  <c r="T4649" i="1"/>
  <c r="S4649" i="1"/>
  <c r="R4648" i="1"/>
  <c r="J4649" i="1"/>
  <c r="K4649" i="1" s="1"/>
  <c r="L4649" i="1" s="1"/>
  <c r="M4649" i="1" s="1"/>
  <c r="D4650" i="1" l="1"/>
  <c r="O4650" i="1"/>
  <c r="Q4650" i="1" s="1"/>
  <c r="N4649" i="1"/>
  <c r="R4649" i="1"/>
  <c r="T4650" i="1"/>
  <c r="S4650" i="1"/>
  <c r="J4650" i="1"/>
  <c r="K4650" i="1" s="1"/>
  <c r="L4650" i="1" s="1"/>
  <c r="M4650" i="1" s="1"/>
  <c r="E4650" i="1"/>
  <c r="F4651" i="1" s="1"/>
  <c r="A4651" i="1"/>
  <c r="G4650" i="1"/>
  <c r="I4662" i="1"/>
  <c r="C4581" i="1"/>
  <c r="P4580" i="1"/>
  <c r="D4651" i="1" l="1"/>
  <c r="O4651" i="1"/>
  <c r="Q4651" i="1" s="1"/>
  <c r="B4580" i="1"/>
  <c r="G4651" i="1"/>
  <c r="H4651" i="1" s="1"/>
  <c r="C4582" i="1"/>
  <c r="P4581" i="1"/>
  <c r="S4651" i="1"/>
  <c r="J4651" i="1"/>
  <c r="K4651" i="1" s="1"/>
  <c r="L4651" i="1" s="1"/>
  <c r="M4651" i="1" s="1"/>
  <c r="T4651" i="1"/>
  <c r="R4650" i="1"/>
  <c r="H4650" i="1"/>
  <c r="N4650" i="1" s="1"/>
  <c r="I4663" i="1"/>
  <c r="A4652" i="1"/>
  <c r="E4651" i="1"/>
  <c r="F4652" i="1" s="1"/>
  <c r="D4652" i="1" l="1"/>
  <c r="O4652" i="1"/>
  <c r="Q4652" i="1" s="1"/>
  <c r="B4581" i="1"/>
  <c r="G4652" i="1"/>
  <c r="H4652" i="1" s="1"/>
  <c r="N4651" i="1"/>
  <c r="E4652" i="1"/>
  <c r="F4653" i="1" s="1"/>
  <c r="A4653" i="1"/>
  <c r="R4651" i="1"/>
  <c r="S4652" i="1"/>
  <c r="J4652" i="1"/>
  <c r="K4652" i="1" s="1"/>
  <c r="L4652" i="1" s="1"/>
  <c r="M4652" i="1" s="1"/>
  <c r="T4652" i="1"/>
  <c r="I4664" i="1"/>
  <c r="C4583" i="1"/>
  <c r="P4582" i="1"/>
  <c r="D4653" i="1" l="1"/>
  <c r="O4653" i="1"/>
  <c r="Q4653" i="1" s="1"/>
  <c r="B4582" i="1"/>
  <c r="N4652" i="1"/>
  <c r="T4653" i="1"/>
  <c r="J4653" i="1"/>
  <c r="K4653" i="1" s="1"/>
  <c r="L4653" i="1" s="1"/>
  <c r="M4653" i="1" s="1"/>
  <c r="R4652" i="1"/>
  <c r="S4653" i="1"/>
  <c r="G4653" i="1"/>
  <c r="H4653" i="1" s="1"/>
  <c r="I4665" i="1"/>
  <c r="C4584" i="1"/>
  <c r="P4583" i="1"/>
  <c r="B4583" i="1" s="1"/>
  <c r="A4654" i="1"/>
  <c r="E4653" i="1"/>
  <c r="F4654" i="1" s="1"/>
  <c r="D4654" i="1" l="1"/>
  <c r="O4654" i="1"/>
  <c r="Q4654" i="1" s="1"/>
  <c r="N4653" i="1"/>
  <c r="R4653" i="1"/>
  <c r="T4654" i="1"/>
  <c r="J4654" i="1"/>
  <c r="K4654" i="1" s="1"/>
  <c r="L4654" i="1" s="1"/>
  <c r="M4654" i="1" s="1"/>
  <c r="S4654" i="1"/>
  <c r="C4585" i="1"/>
  <c r="P4584" i="1"/>
  <c r="G4654" i="1"/>
  <c r="H4654" i="1" s="1"/>
  <c r="E4654" i="1"/>
  <c r="F4655" i="1" s="1"/>
  <c r="A4655" i="1"/>
  <c r="I4666" i="1"/>
  <c r="D4655" i="1" l="1"/>
  <c r="O4655" i="1"/>
  <c r="Q4655" i="1" s="1"/>
  <c r="B4584" i="1"/>
  <c r="N4654" i="1"/>
  <c r="C4586" i="1"/>
  <c r="P4585" i="1"/>
  <c r="B4585" i="1" s="1"/>
  <c r="I4667" i="1"/>
  <c r="J4655" i="1"/>
  <c r="K4655" i="1" s="1"/>
  <c r="L4655" i="1" s="1"/>
  <c r="M4655" i="1" s="1"/>
  <c r="T4655" i="1"/>
  <c r="S4655" i="1"/>
  <c r="R4654" i="1"/>
  <c r="A4656" i="1"/>
  <c r="E4655" i="1"/>
  <c r="F4656" i="1" s="1"/>
  <c r="G4655" i="1"/>
  <c r="D4656" i="1" l="1"/>
  <c r="E4656" i="1" s="1"/>
  <c r="F4657" i="1" s="1"/>
  <c r="O4656" i="1"/>
  <c r="Q4656" i="1" s="1"/>
  <c r="G4656" i="1"/>
  <c r="H4656" i="1" s="1"/>
  <c r="A4657" i="1"/>
  <c r="H4655" i="1"/>
  <c r="N4655" i="1" s="1"/>
  <c r="C4587" i="1"/>
  <c r="P4586" i="1"/>
  <c r="B4586" i="1" s="1"/>
  <c r="R4655" i="1"/>
  <c r="T4656" i="1"/>
  <c r="J4656" i="1"/>
  <c r="K4656" i="1" s="1"/>
  <c r="L4656" i="1" s="1"/>
  <c r="M4656" i="1" s="1"/>
  <c r="S4656" i="1"/>
  <c r="I4668" i="1"/>
  <c r="D4657" i="1" l="1"/>
  <c r="E4657" i="1" s="1"/>
  <c r="F4658" i="1" s="1"/>
  <c r="O4657" i="1"/>
  <c r="Q4657" i="1" s="1"/>
  <c r="N4656" i="1"/>
  <c r="I4669" i="1"/>
  <c r="C4588" i="1"/>
  <c r="P4587" i="1"/>
  <c r="T4657" i="1"/>
  <c r="S4657" i="1"/>
  <c r="R4656" i="1"/>
  <c r="J4657" i="1"/>
  <c r="K4657" i="1" s="1"/>
  <c r="L4657" i="1" s="1"/>
  <c r="M4657" i="1" s="1"/>
  <c r="A4658" i="1"/>
  <c r="G4657" i="1"/>
  <c r="H4657" i="1" s="1"/>
  <c r="D4658" i="1" l="1"/>
  <c r="O4658" i="1"/>
  <c r="Q4658" i="1" s="1"/>
  <c r="B4587" i="1"/>
  <c r="N4657" i="1"/>
  <c r="I4670" i="1"/>
  <c r="A4659" i="1"/>
  <c r="E4658" i="1"/>
  <c r="F4659" i="1" s="1"/>
  <c r="R4657" i="1"/>
  <c r="S4658" i="1"/>
  <c r="J4658" i="1"/>
  <c r="K4658" i="1" s="1"/>
  <c r="L4658" i="1" s="1"/>
  <c r="M4658" i="1" s="1"/>
  <c r="T4658" i="1"/>
  <c r="C4589" i="1"/>
  <c r="P4588" i="1"/>
  <c r="G4658" i="1"/>
  <c r="D4659" i="1" l="1"/>
  <c r="O4659" i="1"/>
  <c r="Q4659" i="1" s="1"/>
  <c r="B4588" i="1"/>
  <c r="G4659" i="1"/>
  <c r="H4659" i="1" s="1"/>
  <c r="I4671" i="1"/>
  <c r="J4659" i="1"/>
  <c r="K4659" i="1" s="1"/>
  <c r="L4659" i="1" s="1"/>
  <c r="M4659" i="1" s="1"/>
  <c r="T4659" i="1"/>
  <c r="S4659" i="1"/>
  <c r="R4658" i="1"/>
  <c r="C4590" i="1"/>
  <c r="P4589" i="1"/>
  <c r="A4660" i="1"/>
  <c r="E4659" i="1"/>
  <c r="F4660" i="1" s="1"/>
  <c r="H4658" i="1"/>
  <c r="N4658" i="1" s="1"/>
  <c r="D4660" i="1" l="1"/>
  <c r="E4660" i="1" s="1"/>
  <c r="F4661" i="1" s="1"/>
  <c r="O4660" i="1"/>
  <c r="Q4660" i="1" s="1"/>
  <c r="B4589" i="1"/>
  <c r="G4660" i="1"/>
  <c r="H4660" i="1" s="1"/>
  <c r="N4659" i="1"/>
  <c r="I4672" i="1"/>
  <c r="R4659" i="1"/>
  <c r="J4660" i="1"/>
  <c r="K4660" i="1" s="1"/>
  <c r="L4660" i="1" s="1"/>
  <c r="M4660" i="1" s="1"/>
  <c r="S4660" i="1"/>
  <c r="T4660" i="1"/>
  <c r="A4661" i="1"/>
  <c r="C4591" i="1"/>
  <c r="P4590" i="1"/>
  <c r="D4661" i="1" l="1"/>
  <c r="O4661" i="1"/>
  <c r="Q4661" i="1" s="1"/>
  <c r="B4590" i="1"/>
  <c r="G4661" i="1"/>
  <c r="H4661" i="1" s="1"/>
  <c r="I4673" i="1"/>
  <c r="N4660" i="1"/>
  <c r="C4592" i="1"/>
  <c r="P4591" i="1"/>
  <c r="A4662" i="1"/>
  <c r="E4661" i="1"/>
  <c r="F4662" i="1" s="1"/>
  <c r="J4661" i="1"/>
  <c r="K4661" i="1" s="1"/>
  <c r="L4661" i="1" s="1"/>
  <c r="M4661" i="1" s="1"/>
  <c r="R4660" i="1"/>
  <c r="T4661" i="1"/>
  <c r="S4661" i="1"/>
  <c r="D4662" i="1" l="1"/>
  <c r="O4662" i="1"/>
  <c r="Q4662" i="1" s="1"/>
  <c r="B4591" i="1"/>
  <c r="E4662" i="1"/>
  <c r="F4663" i="1" s="1"/>
  <c r="A4663" i="1"/>
  <c r="N4661" i="1"/>
  <c r="I4674" i="1"/>
  <c r="T4662" i="1"/>
  <c r="S4662" i="1"/>
  <c r="J4662" i="1"/>
  <c r="K4662" i="1" s="1"/>
  <c r="L4662" i="1" s="1"/>
  <c r="M4662" i="1" s="1"/>
  <c r="G4662" i="1"/>
  <c r="C4593" i="1"/>
  <c r="P4592" i="1"/>
  <c r="B4592" i="1" s="1"/>
  <c r="D4663" i="1" l="1"/>
  <c r="E4663" i="1" s="1"/>
  <c r="F4664" i="1" s="1"/>
  <c r="O4663" i="1"/>
  <c r="Q4663" i="1" s="1"/>
  <c r="I4675" i="1"/>
  <c r="C4594" i="1"/>
  <c r="P4593" i="1"/>
  <c r="B4593" i="1" s="1"/>
  <c r="G4663" i="1"/>
  <c r="H4663" i="1" s="1"/>
  <c r="T4663" i="1"/>
  <c r="S4663" i="1"/>
  <c r="J4663" i="1"/>
  <c r="K4663" i="1" s="1"/>
  <c r="L4663" i="1" s="1"/>
  <c r="M4663" i="1" s="1"/>
  <c r="R4662" i="1"/>
  <c r="A4664" i="1"/>
  <c r="H4662" i="1"/>
  <c r="N4662" i="1" s="1"/>
  <c r="D4664" i="1" l="1"/>
  <c r="O4664" i="1"/>
  <c r="Q4664" i="1" s="1"/>
  <c r="C4595" i="1"/>
  <c r="P4594" i="1"/>
  <c r="E4664" i="1"/>
  <c r="F4665" i="1" s="1"/>
  <c r="A4665" i="1"/>
  <c r="I4676" i="1"/>
  <c r="N4663" i="1"/>
  <c r="R4663" i="1"/>
  <c r="J4664" i="1"/>
  <c r="K4664" i="1" s="1"/>
  <c r="L4664" i="1" s="1"/>
  <c r="M4664" i="1" s="1"/>
  <c r="S4664" i="1"/>
  <c r="T4664" i="1"/>
  <c r="G4664" i="1"/>
  <c r="D4665" i="1" l="1"/>
  <c r="O4665" i="1"/>
  <c r="Q4665" i="1" s="1"/>
  <c r="B4594" i="1"/>
  <c r="G4665" i="1"/>
  <c r="H4665" i="1" s="1"/>
  <c r="H4664" i="1"/>
  <c r="N4664" i="1" s="1"/>
  <c r="E4665" i="1"/>
  <c r="F4666" i="1" s="1"/>
  <c r="A4666" i="1"/>
  <c r="I4677" i="1"/>
  <c r="J4665" i="1"/>
  <c r="K4665" i="1" s="1"/>
  <c r="L4665" i="1" s="1"/>
  <c r="M4665" i="1" s="1"/>
  <c r="T4665" i="1"/>
  <c r="R4664" i="1"/>
  <c r="S4665" i="1"/>
  <c r="C4596" i="1"/>
  <c r="P4595" i="1"/>
  <c r="D4666" i="1" l="1"/>
  <c r="O4666" i="1"/>
  <c r="Q4666" i="1" s="1"/>
  <c r="B4595" i="1"/>
  <c r="G4666" i="1"/>
  <c r="H4666" i="1" s="1"/>
  <c r="N4665" i="1"/>
  <c r="E4666" i="1"/>
  <c r="F4667" i="1" s="1"/>
  <c r="A4667" i="1"/>
  <c r="C4597" i="1"/>
  <c r="P4596" i="1"/>
  <c r="I4678" i="1"/>
  <c r="R4665" i="1"/>
  <c r="J4666" i="1"/>
  <c r="K4666" i="1" s="1"/>
  <c r="L4666" i="1" s="1"/>
  <c r="M4666" i="1" s="1"/>
  <c r="T4666" i="1"/>
  <c r="S4666" i="1"/>
  <c r="D4667" i="1" l="1"/>
  <c r="E4667" i="1" s="1"/>
  <c r="F4668" i="1" s="1"/>
  <c r="O4667" i="1"/>
  <c r="Q4667" i="1" s="1"/>
  <c r="B4596" i="1"/>
  <c r="G4667" i="1"/>
  <c r="H4667" i="1" s="1"/>
  <c r="N4666" i="1"/>
  <c r="A4668" i="1"/>
  <c r="I4679" i="1"/>
  <c r="C4598" i="1"/>
  <c r="P4597" i="1"/>
  <c r="T4667" i="1"/>
  <c r="S4667" i="1"/>
  <c r="R4666" i="1"/>
  <c r="J4667" i="1"/>
  <c r="K4667" i="1" s="1"/>
  <c r="L4667" i="1" s="1"/>
  <c r="M4667" i="1" s="1"/>
  <c r="D4668" i="1" l="1"/>
  <c r="E4668" i="1" s="1"/>
  <c r="F4669" i="1" s="1"/>
  <c r="O4668" i="1"/>
  <c r="Q4668" i="1" s="1"/>
  <c r="B4597" i="1"/>
  <c r="N4667" i="1"/>
  <c r="C4599" i="1"/>
  <c r="P4598" i="1"/>
  <c r="A4669" i="1"/>
  <c r="R4667" i="1"/>
  <c r="T4668" i="1"/>
  <c r="S4668" i="1"/>
  <c r="J4668" i="1"/>
  <c r="K4668" i="1" s="1"/>
  <c r="L4668" i="1" s="1"/>
  <c r="M4668" i="1" s="1"/>
  <c r="G4668" i="1"/>
  <c r="I4680" i="1"/>
  <c r="D4669" i="1" l="1"/>
  <c r="O4669" i="1"/>
  <c r="Q4669" i="1" s="1"/>
  <c r="B4598" i="1"/>
  <c r="G4669" i="1"/>
  <c r="H4669" i="1" s="1"/>
  <c r="C4600" i="1"/>
  <c r="P4599" i="1"/>
  <c r="B4599" i="1" s="1"/>
  <c r="A4670" i="1"/>
  <c r="E4669" i="1"/>
  <c r="F4670" i="1" s="1"/>
  <c r="I4681" i="1"/>
  <c r="J4669" i="1"/>
  <c r="K4669" i="1" s="1"/>
  <c r="L4669" i="1" s="1"/>
  <c r="M4669" i="1" s="1"/>
  <c r="S4669" i="1"/>
  <c r="T4669" i="1"/>
  <c r="R4668" i="1"/>
  <c r="H4668" i="1"/>
  <c r="N4668" i="1" s="1"/>
  <c r="D4670" i="1" l="1"/>
  <c r="O4670" i="1"/>
  <c r="Q4670" i="1" s="1"/>
  <c r="G4670" i="1"/>
  <c r="H4670" i="1" s="1"/>
  <c r="N4669" i="1"/>
  <c r="I4682" i="1"/>
  <c r="E4670" i="1"/>
  <c r="F4671" i="1" s="1"/>
  <c r="A4671" i="1"/>
  <c r="R4669" i="1"/>
  <c r="T4670" i="1"/>
  <c r="S4670" i="1"/>
  <c r="J4670" i="1"/>
  <c r="K4670" i="1" s="1"/>
  <c r="L4670" i="1" s="1"/>
  <c r="M4670" i="1" s="1"/>
  <c r="C4601" i="1"/>
  <c r="P4600" i="1"/>
  <c r="B4600" i="1" s="1"/>
  <c r="D4671" i="1" l="1"/>
  <c r="E4671" i="1" s="1"/>
  <c r="F4672" i="1" s="1"/>
  <c r="O4671" i="1"/>
  <c r="Q4671" i="1" s="1"/>
  <c r="R4601" i="1"/>
  <c r="G4671" i="1"/>
  <c r="H4671" i="1" s="1"/>
  <c r="N4670" i="1"/>
  <c r="I4683" i="1"/>
  <c r="T4671" i="1"/>
  <c r="S4671" i="1"/>
  <c r="J4671" i="1"/>
  <c r="K4671" i="1" s="1"/>
  <c r="L4671" i="1" s="1"/>
  <c r="M4671" i="1" s="1"/>
  <c r="R4670" i="1"/>
  <c r="P4601" i="1"/>
  <c r="A4672" i="1"/>
  <c r="D4672" i="1" l="1"/>
  <c r="O4672" i="1"/>
  <c r="Q4672" i="1" s="1"/>
  <c r="C4602" i="1"/>
  <c r="C4603" i="1" s="1"/>
  <c r="B4601" i="1"/>
  <c r="G4672" i="1"/>
  <c r="H4672" i="1" s="1"/>
  <c r="N4671" i="1"/>
  <c r="E4672" i="1"/>
  <c r="F4673" i="1" s="1"/>
  <c r="A4673" i="1"/>
  <c r="I4684" i="1"/>
  <c r="R4671" i="1"/>
  <c r="J4672" i="1"/>
  <c r="K4672" i="1" s="1"/>
  <c r="L4672" i="1" s="1"/>
  <c r="M4672" i="1" s="1"/>
  <c r="S4672" i="1"/>
  <c r="T4672" i="1"/>
  <c r="D4673" i="1" l="1"/>
  <c r="E4673" i="1" s="1"/>
  <c r="F4674" i="1" s="1"/>
  <c r="O4673" i="1"/>
  <c r="Q4673" i="1" s="1"/>
  <c r="P4602" i="1"/>
  <c r="B4602" i="1" s="1"/>
  <c r="N4672" i="1"/>
  <c r="J4673" i="1"/>
  <c r="K4673" i="1" s="1"/>
  <c r="L4673" i="1" s="1"/>
  <c r="M4673" i="1" s="1"/>
  <c r="R4672" i="1"/>
  <c r="S4673" i="1"/>
  <c r="T4673" i="1"/>
  <c r="C4604" i="1"/>
  <c r="P4603" i="1"/>
  <c r="B4603" i="1" s="1"/>
  <c r="A4674" i="1"/>
  <c r="G4673" i="1"/>
  <c r="I4685" i="1"/>
  <c r="D4674" i="1" l="1"/>
  <c r="E4674" i="1" s="1"/>
  <c r="F4675" i="1" s="1"/>
  <c r="O4674" i="1"/>
  <c r="Q4674" i="1" s="1"/>
  <c r="G4674" i="1"/>
  <c r="H4674" i="1" s="1"/>
  <c r="A4675" i="1"/>
  <c r="C4605" i="1"/>
  <c r="P4604" i="1"/>
  <c r="I4686" i="1"/>
  <c r="H4673" i="1"/>
  <c r="N4673" i="1" s="1"/>
  <c r="R4673" i="1"/>
  <c r="T4674" i="1"/>
  <c r="J4674" i="1"/>
  <c r="K4674" i="1" s="1"/>
  <c r="L4674" i="1" s="1"/>
  <c r="M4674" i="1" s="1"/>
  <c r="S4674" i="1"/>
  <c r="D4675" i="1" l="1"/>
  <c r="O4675" i="1"/>
  <c r="Q4675" i="1" s="1"/>
  <c r="B4604" i="1"/>
  <c r="N4674" i="1"/>
  <c r="S4675" i="1"/>
  <c r="J4675" i="1"/>
  <c r="K4675" i="1" s="1"/>
  <c r="L4675" i="1" s="1"/>
  <c r="M4675" i="1" s="1"/>
  <c r="T4675" i="1"/>
  <c r="R4674" i="1"/>
  <c r="G4675" i="1"/>
  <c r="H4675" i="1" s="1"/>
  <c r="C4606" i="1"/>
  <c r="P4605" i="1"/>
  <c r="I4687" i="1"/>
  <c r="E4675" i="1"/>
  <c r="F4676" i="1" s="1"/>
  <c r="A4676" i="1"/>
  <c r="D4676" i="1" l="1"/>
  <c r="E4676" i="1" s="1"/>
  <c r="F4677" i="1" s="1"/>
  <c r="O4676" i="1"/>
  <c r="Q4676" i="1" s="1"/>
  <c r="B4605" i="1"/>
  <c r="N4675" i="1"/>
  <c r="R4675" i="1"/>
  <c r="J4676" i="1"/>
  <c r="K4676" i="1" s="1"/>
  <c r="L4676" i="1" s="1"/>
  <c r="M4676" i="1" s="1"/>
  <c r="S4676" i="1"/>
  <c r="T4676" i="1"/>
  <c r="I4688" i="1"/>
  <c r="G4676" i="1"/>
  <c r="H4676" i="1" s="1"/>
  <c r="A4677" i="1"/>
  <c r="C4607" i="1"/>
  <c r="P4606" i="1"/>
  <c r="B4606" i="1" s="1"/>
  <c r="D4677" i="1" l="1"/>
  <c r="O4677" i="1"/>
  <c r="Q4677" i="1" s="1"/>
  <c r="N4676" i="1"/>
  <c r="T4677" i="1"/>
  <c r="S4677" i="1"/>
  <c r="R4676" i="1"/>
  <c r="J4677" i="1"/>
  <c r="K4677" i="1" s="1"/>
  <c r="L4677" i="1" s="1"/>
  <c r="M4677" i="1" s="1"/>
  <c r="I4689" i="1"/>
  <c r="C4608" i="1"/>
  <c r="P4607" i="1"/>
  <c r="B4607" i="1" s="1"/>
  <c r="A4678" i="1"/>
  <c r="E4677" i="1"/>
  <c r="F4678" i="1" s="1"/>
  <c r="G4677" i="1"/>
  <c r="D4678" i="1" l="1"/>
  <c r="O4678" i="1"/>
  <c r="Q4678" i="1" s="1"/>
  <c r="R4677" i="1"/>
  <c r="J4678" i="1"/>
  <c r="K4678" i="1" s="1"/>
  <c r="L4678" i="1" s="1"/>
  <c r="M4678" i="1" s="1"/>
  <c r="S4678" i="1"/>
  <c r="T4678" i="1"/>
  <c r="I4690" i="1"/>
  <c r="G4678" i="1"/>
  <c r="E4678" i="1"/>
  <c r="F4679" i="1" s="1"/>
  <c r="A4679" i="1"/>
  <c r="C4609" i="1"/>
  <c r="P4608" i="1"/>
  <c r="H4677" i="1"/>
  <c r="N4677" i="1" s="1"/>
  <c r="D4679" i="1" l="1"/>
  <c r="E4679" i="1" s="1"/>
  <c r="F4680" i="1" s="1"/>
  <c r="O4679" i="1"/>
  <c r="Q4679" i="1" s="1"/>
  <c r="B4608" i="1"/>
  <c r="A4680" i="1"/>
  <c r="C4610" i="1"/>
  <c r="P4609" i="1"/>
  <c r="S4679" i="1"/>
  <c r="J4679" i="1"/>
  <c r="K4679" i="1" s="1"/>
  <c r="L4679" i="1" s="1"/>
  <c r="M4679" i="1" s="1"/>
  <c r="R4678" i="1"/>
  <c r="T4679" i="1"/>
  <c r="G4679" i="1"/>
  <c r="I4691" i="1"/>
  <c r="H4678" i="1"/>
  <c r="N4678" i="1" s="1"/>
  <c r="D4680" i="1" l="1"/>
  <c r="E4680" i="1" s="1"/>
  <c r="F4681" i="1" s="1"/>
  <c r="O4680" i="1"/>
  <c r="Q4680" i="1" s="1"/>
  <c r="B4609" i="1"/>
  <c r="G4680" i="1"/>
  <c r="H4680" i="1" s="1"/>
  <c r="R4679" i="1"/>
  <c r="J4680" i="1"/>
  <c r="K4680" i="1" s="1"/>
  <c r="L4680" i="1" s="1"/>
  <c r="M4680" i="1" s="1"/>
  <c r="S4680" i="1"/>
  <c r="T4680" i="1"/>
  <c r="I4692" i="1"/>
  <c r="C4611" i="1"/>
  <c r="P4610" i="1"/>
  <c r="H4679" i="1"/>
  <c r="N4679" i="1" s="1"/>
  <c r="A4681" i="1"/>
  <c r="D4681" i="1" l="1"/>
  <c r="O4681" i="1"/>
  <c r="Q4681" i="1" s="1"/>
  <c r="B4610" i="1"/>
  <c r="N4680" i="1"/>
  <c r="A4682" i="1"/>
  <c r="E4681" i="1"/>
  <c r="F4682" i="1" s="1"/>
  <c r="T4681" i="1"/>
  <c r="S4681" i="1"/>
  <c r="R4680" i="1"/>
  <c r="J4681" i="1"/>
  <c r="K4681" i="1" s="1"/>
  <c r="L4681" i="1" s="1"/>
  <c r="M4681" i="1" s="1"/>
  <c r="C4612" i="1"/>
  <c r="P4611" i="1"/>
  <c r="G4681" i="1"/>
  <c r="D4682" i="1" l="1"/>
  <c r="O4682" i="1"/>
  <c r="Q4682" i="1" s="1"/>
  <c r="B4611" i="1"/>
  <c r="G4682" i="1"/>
  <c r="H4682" i="1" s="1"/>
  <c r="H4681" i="1"/>
  <c r="N4681" i="1" s="1"/>
  <c r="R4681" i="1"/>
  <c r="S4682" i="1"/>
  <c r="J4682" i="1"/>
  <c r="K4682" i="1" s="1"/>
  <c r="L4682" i="1" s="1"/>
  <c r="M4682" i="1" s="1"/>
  <c r="T4682" i="1"/>
  <c r="C4613" i="1"/>
  <c r="P4612" i="1"/>
  <c r="E4682" i="1"/>
  <c r="F4683" i="1" s="1"/>
  <c r="A4683" i="1"/>
  <c r="D4683" i="1" l="1"/>
  <c r="O4683" i="1"/>
  <c r="Q4683" i="1" s="1"/>
  <c r="B4612" i="1"/>
  <c r="N4682" i="1"/>
  <c r="A4684" i="1"/>
  <c r="E4683" i="1"/>
  <c r="F4684" i="1" s="1"/>
  <c r="S4683" i="1"/>
  <c r="J4683" i="1"/>
  <c r="K4683" i="1" s="1"/>
  <c r="L4683" i="1" s="1"/>
  <c r="M4683" i="1" s="1"/>
  <c r="R4682" i="1"/>
  <c r="T4683" i="1"/>
  <c r="C4614" i="1"/>
  <c r="P4613" i="1"/>
  <c r="B4613" i="1" s="1"/>
  <c r="G4683" i="1"/>
  <c r="H4683" i="1" s="1"/>
  <c r="D4684" i="1" l="1"/>
  <c r="E4684" i="1" s="1"/>
  <c r="F4685" i="1" s="1"/>
  <c r="O4684" i="1"/>
  <c r="Q4684" i="1" s="1"/>
  <c r="R4683" i="1"/>
  <c r="T4684" i="1"/>
  <c r="S4684" i="1"/>
  <c r="J4684" i="1"/>
  <c r="K4684" i="1" s="1"/>
  <c r="L4684" i="1" s="1"/>
  <c r="M4684" i="1" s="1"/>
  <c r="N4683" i="1"/>
  <c r="C4615" i="1"/>
  <c r="P4614" i="1"/>
  <c r="B4614" i="1" s="1"/>
  <c r="A4685" i="1"/>
  <c r="G4684" i="1"/>
  <c r="D4685" i="1" l="1"/>
  <c r="E4685" i="1" s="1"/>
  <c r="F4686" i="1" s="1"/>
  <c r="O4685" i="1"/>
  <c r="Q4685" i="1" s="1"/>
  <c r="A4686" i="1"/>
  <c r="J4685" i="1"/>
  <c r="K4685" i="1" s="1"/>
  <c r="L4685" i="1" s="1"/>
  <c r="M4685" i="1" s="1"/>
  <c r="S4685" i="1"/>
  <c r="R4684" i="1"/>
  <c r="T4685" i="1"/>
  <c r="G4685" i="1"/>
  <c r="C4616" i="1"/>
  <c r="P4615" i="1"/>
  <c r="H4684" i="1"/>
  <c r="N4684" i="1" s="1"/>
  <c r="D4686" i="1" l="1"/>
  <c r="E4686" i="1" s="1"/>
  <c r="F4687" i="1" s="1"/>
  <c r="O4686" i="1"/>
  <c r="Q4686" i="1" s="1"/>
  <c r="B4615" i="1"/>
  <c r="C4617" i="1"/>
  <c r="P4616" i="1"/>
  <c r="R4685" i="1"/>
  <c r="S4686" i="1"/>
  <c r="J4686" i="1"/>
  <c r="K4686" i="1" s="1"/>
  <c r="L4686" i="1" s="1"/>
  <c r="M4686" i="1" s="1"/>
  <c r="T4686" i="1"/>
  <c r="G4686" i="1"/>
  <c r="H4686" i="1" s="1"/>
  <c r="A4687" i="1"/>
  <c r="H4685" i="1"/>
  <c r="N4685" i="1" s="1"/>
  <c r="D4687" i="1" l="1"/>
  <c r="E4687" i="1" s="1"/>
  <c r="F4688" i="1" s="1"/>
  <c r="O4687" i="1"/>
  <c r="Q4687" i="1" s="1"/>
  <c r="B4616" i="1"/>
  <c r="J4687" i="1"/>
  <c r="K4687" i="1" s="1"/>
  <c r="L4687" i="1" s="1"/>
  <c r="M4687" i="1" s="1"/>
  <c r="T4687" i="1"/>
  <c r="S4687" i="1"/>
  <c r="R4686" i="1"/>
  <c r="G4687" i="1"/>
  <c r="N4686" i="1"/>
  <c r="A4688" i="1"/>
  <c r="C4618" i="1"/>
  <c r="P4617" i="1"/>
  <c r="D4688" i="1" l="1"/>
  <c r="E4688" i="1" s="1"/>
  <c r="F4689" i="1" s="1"/>
  <c r="O4688" i="1"/>
  <c r="Q4688" i="1" s="1"/>
  <c r="B4617" i="1"/>
  <c r="C4619" i="1"/>
  <c r="P4618" i="1"/>
  <c r="R4687" i="1"/>
  <c r="J4688" i="1"/>
  <c r="K4688" i="1" s="1"/>
  <c r="L4688" i="1" s="1"/>
  <c r="M4688" i="1" s="1"/>
  <c r="S4688" i="1"/>
  <c r="T4688" i="1"/>
  <c r="G4688" i="1"/>
  <c r="A4689" i="1"/>
  <c r="H4687" i="1"/>
  <c r="N4687" i="1" s="1"/>
  <c r="D4689" i="1" l="1"/>
  <c r="E4689" i="1" s="1"/>
  <c r="F4690" i="1" s="1"/>
  <c r="O4689" i="1"/>
  <c r="Q4689" i="1" s="1"/>
  <c r="B4618" i="1"/>
  <c r="G4689" i="1"/>
  <c r="H4689" i="1" s="1"/>
  <c r="T4689" i="1"/>
  <c r="S4689" i="1"/>
  <c r="R4688" i="1"/>
  <c r="J4689" i="1"/>
  <c r="K4689" i="1" s="1"/>
  <c r="L4689" i="1" s="1"/>
  <c r="M4689" i="1" s="1"/>
  <c r="A4690" i="1"/>
  <c r="H4688" i="1"/>
  <c r="N4688" i="1" s="1"/>
  <c r="C4620" i="1"/>
  <c r="P4619" i="1"/>
  <c r="D4690" i="1" l="1"/>
  <c r="O4690" i="1"/>
  <c r="Q4690" i="1" s="1"/>
  <c r="B4619" i="1"/>
  <c r="G4690" i="1"/>
  <c r="H4690" i="1" s="1"/>
  <c r="N4689" i="1"/>
  <c r="E4690" i="1"/>
  <c r="F4691" i="1" s="1"/>
  <c r="A4691" i="1"/>
  <c r="C4621" i="1"/>
  <c r="P4620" i="1"/>
  <c r="B4620" i="1" s="1"/>
  <c r="R4689" i="1"/>
  <c r="T4690" i="1"/>
  <c r="J4690" i="1"/>
  <c r="K4690" i="1" s="1"/>
  <c r="L4690" i="1" s="1"/>
  <c r="M4690" i="1" s="1"/>
  <c r="S4690" i="1"/>
  <c r="D4691" i="1" l="1"/>
  <c r="E4691" i="1" s="1"/>
  <c r="F4692" i="1" s="1"/>
  <c r="O4691" i="1"/>
  <c r="Q4691" i="1" s="1"/>
  <c r="A4692" i="1"/>
  <c r="N4690" i="1"/>
  <c r="C4622" i="1"/>
  <c r="P4621" i="1"/>
  <c r="B4621" i="1" s="1"/>
  <c r="S4691" i="1"/>
  <c r="J4691" i="1"/>
  <c r="K4691" i="1" s="1"/>
  <c r="L4691" i="1" s="1"/>
  <c r="M4691" i="1" s="1"/>
  <c r="T4691" i="1"/>
  <c r="R4690" i="1"/>
  <c r="G4691" i="1"/>
  <c r="D4692" i="1" l="1"/>
  <c r="E4692" i="1" s="1"/>
  <c r="O4692" i="1"/>
  <c r="Q4692" i="1" s="1"/>
  <c r="A4693" i="1"/>
  <c r="C4623" i="1"/>
  <c r="P4622" i="1"/>
  <c r="R4691" i="1"/>
  <c r="J4692" i="1"/>
  <c r="K4692" i="1" s="1"/>
  <c r="L4692" i="1" s="1"/>
  <c r="M4692" i="1" s="1"/>
  <c r="T4692" i="1"/>
  <c r="S4692" i="1"/>
  <c r="G4692" i="1"/>
  <c r="H4692" i="1" s="1"/>
  <c r="H4691" i="1"/>
  <c r="N4691" i="1" s="1"/>
  <c r="B4622" i="1" l="1"/>
  <c r="N4692" i="1"/>
  <c r="C4624" i="1"/>
  <c r="P4623" i="1"/>
  <c r="B4623" i="1" l="1"/>
  <c r="C4625" i="1"/>
  <c r="P4624" i="1"/>
  <c r="B4624" i="1" l="1"/>
  <c r="C4626" i="1"/>
  <c r="P4625" i="1"/>
  <c r="B4625" i="1" l="1"/>
  <c r="C4627" i="1"/>
  <c r="P4626" i="1"/>
  <c r="B4626" i="1" s="1"/>
  <c r="C4628" i="1" l="1"/>
  <c r="P4627" i="1"/>
  <c r="B4627" i="1" s="1"/>
  <c r="C4629" i="1" l="1"/>
  <c r="P4628" i="1"/>
  <c r="B4628" i="1" s="1"/>
  <c r="C4630" i="1" l="1"/>
  <c r="P4629" i="1"/>
  <c r="R4630" i="1" l="1"/>
  <c r="B4629" i="1"/>
  <c r="P4630" i="1"/>
  <c r="C4631" i="1" l="1"/>
  <c r="P4631" i="1" s="1"/>
  <c r="B4631" i="1" s="1"/>
  <c r="B4630" i="1"/>
  <c r="C4632" i="1"/>
  <c r="C4633" i="1" l="1"/>
  <c r="P4632" i="1"/>
  <c r="B4632" i="1" s="1"/>
  <c r="C4634" i="1" l="1"/>
  <c r="P4633" i="1"/>
  <c r="B4633" i="1" s="1"/>
  <c r="C4635" i="1" l="1"/>
  <c r="P4634" i="1"/>
  <c r="B4634" i="1" s="1"/>
  <c r="C4636" i="1" l="1"/>
  <c r="P4635" i="1"/>
  <c r="B4635" i="1" s="1"/>
  <c r="C4637" i="1" l="1"/>
  <c r="P4636" i="1"/>
  <c r="B4636" i="1" l="1"/>
  <c r="C4638" i="1"/>
  <c r="P4637" i="1"/>
  <c r="B4637" i="1" l="1"/>
  <c r="C4639" i="1"/>
  <c r="P4638" i="1"/>
  <c r="B4638" i="1" l="1"/>
  <c r="C4640" i="1"/>
  <c r="P4639" i="1"/>
  <c r="B4639" i="1" l="1"/>
  <c r="C4641" i="1"/>
  <c r="P4640" i="1"/>
  <c r="B4640" i="1" l="1"/>
  <c r="C4642" i="1"/>
  <c r="P4641" i="1"/>
  <c r="B4641" i="1" s="1"/>
  <c r="C4643" i="1" l="1"/>
  <c r="P4642" i="1"/>
  <c r="B4642" i="1" s="1"/>
  <c r="C4644" i="1" l="1"/>
  <c r="P4643" i="1"/>
  <c r="B4643" i="1" l="1"/>
  <c r="C4645" i="1"/>
  <c r="P4644" i="1"/>
  <c r="B4644" i="1" l="1"/>
  <c r="C4646" i="1"/>
  <c r="P4645" i="1"/>
  <c r="B4645" i="1" l="1"/>
  <c r="C4647" i="1"/>
  <c r="P4646" i="1"/>
  <c r="B4646" i="1" l="1"/>
  <c r="C4648" i="1"/>
  <c r="P4647" i="1"/>
  <c r="B4647" i="1" l="1"/>
  <c r="C4649" i="1"/>
  <c r="P4648" i="1"/>
  <c r="B4648" i="1" s="1"/>
  <c r="C4650" i="1" l="1"/>
  <c r="P4649" i="1"/>
  <c r="B4649" i="1" s="1"/>
  <c r="C4651" i="1" l="1"/>
  <c r="P4650" i="1"/>
  <c r="B4650" i="1" l="1"/>
  <c r="C4652" i="1"/>
  <c r="P4651" i="1"/>
  <c r="B4651" i="1" l="1"/>
  <c r="C4653" i="1"/>
  <c r="P4652" i="1"/>
  <c r="B4652" i="1" l="1"/>
  <c r="C4654" i="1"/>
  <c r="P4653" i="1"/>
  <c r="B4653" i="1" l="1"/>
  <c r="C4655" i="1"/>
  <c r="P4654" i="1"/>
  <c r="B4654" i="1" s="1"/>
  <c r="C4656" i="1" l="1"/>
  <c r="P4655" i="1"/>
  <c r="B4655" i="1" s="1"/>
  <c r="C4657" i="1" l="1"/>
  <c r="P4656" i="1"/>
  <c r="B4656" i="1" s="1"/>
  <c r="C4658" i="1" l="1"/>
  <c r="P4657" i="1"/>
  <c r="B4657" i="1" l="1"/>
  <c r="C4659" i="1"/>
  <c r="P4658" i="1"/>
  <c r="B4658" i="1" l="1"/>
  <c r="C4660" i="1"/>
  <c r="P4659" i="1"/>
  <c r="B4659" i="1" s="1"/>
  <c r="C4661" i="1" l="1"/>
  <c r="P4660" i="1"/>
  <c r="R4661" i="1" l="1"/>
  <c r="B4660" i="1"/>
  <c r="P4661" i="1"/>
  <c r="C4662" i="1" l="1"/>
  <c r="C4663" i="1" s="1"/>
  <c r="B4661" i="1"/>
  <c r="P4662" i="1" l="1"/>
  <c r="B4662" i="1" s="1"/>
  <c r="C4664" i="1"/>
  <c r="P4663" i="1"/>
  <c r="B4663" i="1" s="1"/>
  <c r="C4665" i="1" l="1"/>
  <c r="P4664" i="1"/>
  <c r="B4664" i="1" l="1"/>
  <c r="C4666" i="1"/>
  <c r="P4665" i="1"/>
  <c r="B4665" i="1" l="1"/>
  <c r="C4667" i="1"/>
  <c r="P4666" i="1"/>
  <c r="B4666" i="1" l="1"/>
  <c r="C4668" i="1"/>
  <c r="P4667" i="1"/>
  <c r="B4667" i="1" l="1"/>
  <c r="C4669" i="1"/>
  <c r="P4668" i="1"/>
  <c r="B4668" i="1" l="1"/>
  <c r="C4670" i="1"/>
  <c r="P4669" i="1"/>
  <c r="B4669" i="1" s="1"/>
  <c r="C4671" i="1" l="1"/>
  <c r="P4670" i="1"/>
  <c r="B4670" i="1" s="1"/>
  <c r="C4672" i="1" l="1"/>
  <c r="P4671" i="1"/>
  <c r="B4671" i="1" l="1"/>
  <c r="C4673" i="1"/>
  <c r="P4672" i="1"/>
  <c r="B4672" i="1" l="1"/>
  <c r="C4674" i="1"/>
  <c r="P4673" i="1"/>
  <c r="B4673" i="1" l="1"/>
  <c r="C4675" i="1"/>
  <c r="P4674" i="1"/>
  <c r="B4674" i="1" l="1"/>
  <c r="C4676" i="1"/>
  <c r="P4675" i="1"/>
  <c r="B4675" i="1" l="1"/>
  <c r="C4677" i="1"/>
  <c r="P4676" i="1"/>
  <c r="B4676" i="1" s="1"/>
  <c r="C4678" i="1" l="1"/>
  <c r="P4677" i="1"/>
  <c r="B4677" i="1" s="1"/>
  <c r="C4679" i="1" l="1"/>
  <c r="P4678" i="1"/>
  <c r="B4678" i="1" l="1"/>
  <c r="C4680" i="1"/>
  <c r="P4679" i="1"/>
  <c r="B4679" i="1" l="1"/>
  <c r="C4681" i="1"/>
  <c r="P4680" i="1"/>
  <c r="B4680" i="1" l="1"/>
  <c r="C4682" i="1"/>
  <c r="P4681" i="1"/>
  <c r="B4681" i="1" l="1"/>
  <c r="C4683" i="1"/>
  <c r="P4682" i="1"/>
  <c r="B4682" i="1" l="1"/>
  <c r="C4684" i="1"/>
  <c r="P4683" i="1"/>
  <c r="B4683" i="1" s="1"/>
  <c r="C4685" i="1" l="1"/>
  <c r="P4684" i="1"/>
  <c r="B4684" i="1" s="1"/>
  <c r="C4686" i="1" l="1"/>
  <c r="P4685" i="1"/>
  <c r="B4685" i="1" l="1"/>
  <c r="C4687" i="1"/>
  <c r="P4686" i="1"/>
  <c r="B4686" i="1" l="1"/>
  <c r="C4688" i="1"/>
  <c r="P4687" i="1"/>
  <c r="B4687" i="1" l="1"/>
  <c r="C4689" i="1"/>
  <c r="P4688" i="1"/>
  <c r="B4688" i="1" l="1"/>
  <c r="C4690" i="1"/>
  <c r="P4689" i="1"/>
  <c r="B4689" i="1" l="1"/>
  <c r="C4691" i="1"/>
  <c r="P4690" i="1"/>
  <c r="B4690" i="1" s="1"/>
  <c r="C4692" i="1" l="1"/>
  <c r="P4691" i="1"/>
  <c r="B4691" i="1" s="1"/>
  <c r="R4692" i="1" l="1"/>
  <c r="C4693" i="1" s="1"/>
  <c r="P4692" i="1"/>
  <c r="B4692" i="1" l="1"/>
</calcChain>
</file>

<file path=xl/sharedStrings.xml><?xml version="1.0" encoding="utf-8"?>
<sst xmlns="http://schemas.openxmlformats.org/spreadsheetml/2006/main" count="258" uniqueCount="90">
  <si>
    <t>[FERIADOS]</t>
  </si>
  <si>
    <t>[DATAS-BASE]</t>
  </si>
  <si>
    <t>Data</t>
  </si>
  <si>
    <t xml:space="preserve">FONTE NOVA NEGÓCIOS E PARTICIPAÇÕES S.A.  - 1ª EMISSÃO DE DEBÊNTURES -  SÉRIE ÚNICA - R$ 94.000.000,00 </t>
  </si>
  <si>
    <t>DI + 3,60% (base 252)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</si>
  <si>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</si>
  <si>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</si>
  <si>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</si>
  <si>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</si>
  <si>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</si>
  <si>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</si>
  <si>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</si>
  <si>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</si>
  <si>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</si>
  <si>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</si>
  <si>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</si>
  <si>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</si>
  <si>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</si>
  <si>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</si>
  <si>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</si>
  <si>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</si>
  <si>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</si>
  <si>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FNTE11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</si>
  <si>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</si>
  <si>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</si>
  <si>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</si>
  <si>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</si>
  <si>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</si>
  <si>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</si>
  <si>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</si>
  <si>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</si>
  <si>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</si>
  <si>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</si>
  <si>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</si>
  <si>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</si>
  <si>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</si>
  <si>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</si>
  <si>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</si>
  <si>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</si>
  <si>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</si>
  <si>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</si>
  <si>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</si>
  <si>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% VNU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</si>
  <si>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</si>
  <si>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</si>
  <si>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</si>
  <si>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</si>
  <si>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</si>
  <si>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</si>
  <si>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</si>
  <si>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</si>
  <si>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</si>
  <si>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</si>
  <si>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</si>
  <si>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</si>
  <si>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</si>
  <si>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</si>
  <si>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</si>
  <si>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</si>
  <si>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</si>
  <si>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</si>
  <si>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</si>
  <si>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SP_PU</t>
  </si>
  <si>
    <t>SP_VALOR 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</si>
  <si>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</si>
  <si>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</si>
  <si>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</si>
  <si>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</si>
  <si>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</si>
  <si>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</si>
  <si>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</si>
  <si>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</si>
  <si>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</si>
  <si>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</si>
  <si>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</si>
  <si>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</si>
  <si>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</si>
  <si>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</si>
  <si>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</si>
  <si>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</si>
  <si>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</si>
  <si>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EXTRAORDINÁRIA</t>
  </si>
  <si>
    <t>EMISSÃO</t>
  </si>
  <si>
    <t>RENTABILIDADE</t>
  </si>
  <si>
    <t>VENCIMENTO</t>
  </si>
  <si>
    <t>BRFNTEDBS001</t>
  </si>
  <si>
    <t>FONTE NOVA</t>
  </si>
  <si>
    <t>[CRONOGRAMA]</t>
  </si>
  <si>
    <t>AGD 26/10/2021</t>
  </si>
  <si>
    <t>AMEX=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</si>
</sst>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_-* #,##0.0000_-;\-* #,##0.0000_-;_-* &quot;-&quot;??_-;_-@_-"/>
    <numFmt numFmtId="178" formatCode="&quot;R$&quot;\ #,##0.00"/>
    <numFmt numFmtId="179" formatCode="&quot;R$&quot;\ #,##0.00000000"/>
  </numFmts>
  <fonts count="1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9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8"/>
      <color theme="1"/>
      <name val="Verdana"/>
      <family val="2"/>
    </font>
    <font>
      <sz val="14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</cellStyleXfs>
  <cellXfs count="1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14" fontId="2" fillId="3" borderId="0" xfId="0" applyNumberFormat="1" applyFont="1" applyFill="1" applyAlignment="1">
      <alignment horizontal="left"/>
    </xf>
    <xf numFmtId="0" fontId="1" fillId="3" borderId="0" xfId="0" applyFont="1" applyFill="1"/>
    <xf numFmtId="4" fontId="1" fillId="3" borderId="0" xfId="0" applyNumberFormat="1" applyFont="1" applyFill="1"/>
    <xf numFmtId="14" fontId="2" fillId="3" borderId="0" xfId="0" applyNumberFormat="1" applyFont="1" applyFill="1"/>
    <xf numFmtId="4" fontId="1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0" fontId="6" fillId="3" borderId="0" xfId="0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left"/>
    </xf>
    <xf numFmtId="14" fontId="9" fillId="3" borderId="0" xfId="0" applyNumberFormat="1" applyFont="1" applyFill="1" applyAlignment="1">
      <alignment horizontal="left"/>
    </xf>
    <xf numFmtId="4" fontId="10" fillId="0" borderId="0" xfId="0" applyNumberFormat="1" applyFont="1"/>
    <xf numFmtId="14" fontId="11" fillId="4" borderId="0" xfId="2" applyNumberFormat="1" applyAlignment="1">
      <alignment horizontal="center"/>
    </xf>
    <xf numFmtId="166" fontId="11" fillId="4" borderId="0" xfId="2" applyNumberFormat="1" applyAlignment="1">
      <alignment horizontal="center" vertical="center"/>
    </xf>
    <xf numFmtId="166" fontId="11" fillId="4" borderId="0" xfId="2" applyNumberFormat="1" applyAlignment="1">
      <alignment horizontal="center"/>
    </xf>
    <xf numFmtId="10" fontId="11" fillId="4" borderId="0" xfId="2" applyNumberFormat="1" applyAlignment="1">
      <alignment horizontal="center"/>
    </xf>
    <xf numFmtId="167" fontId="11" fillId="4" borderId="0" xfId="2" applyNumberFormat="1" applyAlignment="1">
      <alignment horizontal="center"/>
    </xf>
    <xf numFmtId="165" fontId="11" fillId="4" borderId="0" xfId="2" applyNumberFormat="1" applyAlignment="1">
      <alignment horizontal="center"/>
    </xf>
    <xf numFmtId="0" fontId="11" fillId="4" borderId="0" xfId="2" applyAlignment="1">
      <alignment horizontal="center"/>
    </xf>
    <xf numFmtId="3" fontId="11" fillId="4" borderId="0" xfId="2" applyNumberFormat="1" applyAlignment="1">
      <alignment horizontal="center"/>
    </xf>
    <xf numFmtId="169" fontId="11" fillId="4" borderId="0" xfId="2" applyNumberFormat="1" applyAlignment="1">
      <alignment horizontal="center"/>
    </xf>
    <xf numFmtId="172" fontId="11" fillId="4" borderId="0" xfId="2" applyNumberFormat="1" applyAlignment="1">
      <alignment horizontal="center"/>
    </xf>
    <xf numFmtId="0" fontId="11" fillId="4" borderId="0" xfId="2" applyAlignment="1">
      <alignment horizontal="right"/>
    </xf>
    <xf numFmtId="4" fontId="12" fillId="5" borderId="0" xfId="3" applyNumberFormat="1" applyAlignment="1">
      <alignment horizontal="center"/>
    </xf>
    <xf numFmtId="178" fontId="12" fillId="5" borderId="0" xfId="3" applyNumberFormat="1" applyAlignment="1">
      <alignment horizontal="center"/>
    </xf>
    <xf numFmtId="179" fontId="12" fillId="5" borderId="0" xfId="3" applyNumberFormat="1" applyAlignment="1">
      <alignment horizontal="center"/>
    </xf>
    <xf numFmtId="172" fontId="12" fillId="5" borderId="0" xfId="3" applyNumberFormat="1" applyAlignment="1">
      <alignment horizontal="center"/>
    </xf>
    <xf numFmtId="0" fontId="12" fillId="5" borderId="0" xfId="3" applyAlignment="1">
      <alignment horizontal="center"/>
    </xf>
    <xf numFmtId="0" fontId="13" fillId="5" borderId="0" xfId="3" applyFont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Continuous"/>
    </xf>
    <xf numFmtId="167" fontId="2" fillId="6" borderId="0" xfId="0" applyNumberFormat="1" applyFont="1" applyFill="1" applyAlignment="1">
      <alignment horizontal="centerContinuous"/>
    </xf>
    <xf numFmtId="10" fontId="2" fillId="6" borderId="0" xfId="0" applyNumberFormat="1" applyFont="1" applyFill="1" applyAlignment="1">
      <alignment horizontal="centerContinuous"/>
    </xf>
    <xf numFmtId="170" fontId="2" fillId="6" borderId="0" xfId="0" applyNumberFormat="1" applyFont="1" applyFill="1" applyAlignment="1">
      <alignment horizontal="centerContinuous"/>
    </xf>
    <xf numFmtId="170" fontId="2" fillId="6" borderId="0" xfId="0" applyNumberFormat="1" applyFont="1" applyFill="1" applyAlignment="1">
      <alignment horizontal="center"/>
    </xf>
    <xf numFmtId="1" fontId="2" fillId="6" borderId="0" xfId="0" applyNumberFormat="1" applyFont="1" applyFill="1" applyAlignment="1">
      <alignment horizontal="center"/>
    </xf>
    <xf numFmtId="4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65" fontId="2" fillId="6" borderId="0" xfId="0" applyNumberFormat="1" applyFont="1" applyFill="1" applyAlignment="1">
      <alignment horizontal="center"/>
    </xf>
    <xf numFmtId="166" fontId="2" fillId="6" borderId="0" xfId="0" applyNumberFormat="1" applyFont="1" applyFill="1" applyAlignment="1">
      <alignment horizontal="center"/>
    </xf>
    <xf numFmtId="167" fontId="2" fillId="6" borderId="0" xfId="0" applyNumberFormat="1" applyFont="1" applyFill="1" applyAlignment="1">
      <alignment horizontal="center"/>
    </xf>
    <xf numFmtId="10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168" fontId="2" fillId="6" borderId="0" xfId="0" applyNumberFormat="1" applyFont="1" applyFill="1" applyAlignment="1">
      <alignment horizontal="center"/>
    </xf>
    <xf numFmtId="169" fontId="2" fillId="6" borderId="0" xfId="0" applyNumberFormat="1" applyFont="1" applyFill="1" applyAlignment="1">
      <alignment horizontal="center"/>
    </xf>
    <xf numFmtId="14" fontId="14" fillId="6" borderId="0" xfId="0" applyNumberFormat="1" applyFont="1" applyFill="1" applyAlignment="1">
      <alignment horizontal="center"/>
    </xf>
    <xf numFmtId="176" fontId="14" fillId="6" borderId="1" xfId="1" quotePrefix="1" applyNumberFormat="1" applyFont="1" applyFill="1" applyBorder="1" applyAlignment="1">
      <alignment horizontal="center"/>
    </xf>
    <xf numFmtId="14" fontId="16" fillId="3" borderId="0" xfId="0" applyNumberFormat="1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1" fontId="16" fillId="3" borderId="0" xfId="0" applyNumberFormat="1" applyFont="1" applyFill="1" applyAlignment="1">
      <alignment horizontal="center"/>
    </xf>
    <xf numFmtId="4" fontId="16" fillId="3" borderId="0" xfId="0" applyNumberFormat="1" applyFont="1" applyFill="1" applyAlignment="1">
      <alignment horizontal="center"/>
    </xf>
    <xf numFmtId="0" fontId="16" fillId="3" borderId="0" xfId="0" applyFont="1" applyFill="1" applyAlignment="1">
      <alignment horizontal="right"/>
    </xf>
    <xf numFmtId="165" fontId="16" fillId="3" borderId="0" xfId="0" applyNumberFormat="1" applyFont="1" applyFill="1" applyAlignment="1">
      <alignment horizontal="center"/>
    </xf>
    <xf numFmtId="0" fontId="16" fillId="3" borderId="0" xfId="0" applyFont="1" applyFill="1"/>
    <xf numFmtId="167" fontId="16" fillId="3" borderId="0" xfId="0" applyNumberFormat="1" applyFont="1" applyFill="1"/>
    <xf numFmtId="168" fontId="16" fillId="3" borderId="0" xfId="0" applyNumberFormat="1" applyFont="1" applyFill="1"/>
    <xf numFmtId="10" fontId="16" fillId="3" borderId="0" xfId="0" applyNumberFormat="1" applyFont="1" applyFill="1"/>
    <xf numFmtId="1" fontId="16" fillId="3" borderId="0" xfId="0" applyNumberFormat="1" applyFont="1" applyFill="1"/>
    <xf numFmtId="4" fontId="16" fillId="3" borderId="0" xfId="0" applyNumberFormat="1" applyFont="1" applyFill="1"/>
    <xf numFmtId="4" fontId="15" fillId="3" borderId="0" xfId="0" applyNumberFormat="1" applyFont="1" applyFill="1"/>
    <xf numFmtId="14" fontId="16" fillId="3" borderId="0" xfId="0" applyNumberFormat="1" applyFont="1" applyFill="1"/>
    <xf numFmtId="4" fontId="16" fillId="3" borderId="0" xfId="0" applyNumberFormat="1" applyFont="1" applyFill="1" applyAlignment="1">
      <alignment horizontal="right"/>
    </xf>
    <xf numFmtId="4" fontId="16" fillId="3" borderId="0" xfId="0" applyNumberFormat="1" applyFont="1" applyFill="1" applyAlignment="1">
      <alignment horizontal="centerContinuous"/>
    </xf>
    <xf numFmtId="14" fontId="16" fillId="3" borderId="0" xfId="0" applyNumberFormat="1" applyFont="1" applyFill="1" applyAlignment="1">
      <alignment horizontal="centerContinuous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6" fillId="3" borderId="0" xfId="0" applyNumberFormat="1" applyFont="1" applyFill="1" applyAlignment="1">
      <alignment horizontal="left" vertical="center"/>
    </xf>
    <xf numFmtId="0" fontId="16" fillId="3" borderId="0" xfId="0" applyFont="1" applyFill="1" applyAlignment="1">
      <alignment horizontal="left"/>
    </xf>
    <xf numFmtId="0" fontId="16" fillId="6" borderId="0" xfId="0" applyFont="1" applyFill="1" applyAlignment="1">
      <alignment horizontal="center"/>
    </xf>
    <xf numFmtId="14" fontId="4" fillId="0" borderId="0" xfId="0" applyNumberFormat="1" applyFont="1" applyAlignment="1">
      <alignment horizontal="center"/>
    </xf>
    <xf numFmtId="3" fontId="1" fillId="7" borderId="0" xfId="0" applyNumberFormat="1" applyFont="1" applyFill="1" applyAlignment="1">
      <alignment horizontal="center"/>
    </xf>
    <xf numFmtId="14" fontId="1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72" fontId="1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166" fontId="1" fillId="7" borderId="0" xfId="0" applyNumberFormat="1" applyFont="1" applyFill="1" applyAlignment="1">
      <alignment horizontal="center"/>
    </xf>
    <xf numFmtId="172" fontId="3" fillId="7" borderId="0" xfId="0" applyNumberFormat="1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2" fillId="6" borderId="0" xfId="0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4" fontId="1" fillId="6" borderId="0" xfId="0" applyNumberFormat="1" applyFont="1" applyFill="1" applyAlignment="1">
      <alignment horizontal="center"/>
    </xf>
    <xf numFmtId="14" fontId="1" fillId="7" borderId="0" xfId="0" applyNumberFormat="1" applyFont="1" applyFill="1" applyAlignment="1">
      <alignment horizontal="left"/>
    </xf>
    <xf numFmtId="4" fontId="7" fillId="7" borderId="0" xfId="0" applyNumberFormat="1" applyFont="1" applyFill="1" applyAlignment="1">
      <alignment horizontal="center"/>
    </xf>
    <xf numFmtId="14" fontId="1" fillId="7" borderId="0" xfId="0" applyNumberFormat="1" applyFont="1" applyFill="1" applyAlignment="1">
      <alignment horizontal="right"/>
    </xf>
    <xf numFmtId="0" fontId="1" fillId="6" borderId="0" xfId="0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right"/>
    </xf>
    <xf numFmtId="0" fontId="2" fillId="8" borderId="0" xfId="0" applyFont="1" applyFill="1" applyAlignment="1">
      <alignment horizontal="center"/>
    </xf>
    <xf numFmtId="14" fontId="2" fillId="8" borderId="0" xfId="0" applyNumberFormat="1" applyFont="1" applyFill="1" applyAlignment="1">
      <alignment horizontal="center"/>
    </xf>
    <xf numFmtId="172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right"/>
    </xf>
    <xf numFmtId="10" fontId="2" fillId="8" borderId="0" xfId="0" applyNumberFormat="1" applyFont="1" applyFill="1" applyAlignment="1">
      <alignment horizontal="center"/>
    </xf>
    <xf numFmtId="166" fontId="12" fillId="5" borderId="0" xfId="3" applyNumberFormat="1" applyAlignment="1">
      <alignment horizontal="center"/>
    </xf>
    <xf numFmtId="167" fontId="12" fillId="5" borderId="0" xfId="3" applyNumberFormat="1" applyAlignment="1">
      <alignment horizontal="center"/>
    </xf>
    <xf numFmtId="14" fontId="12" fillId="5" borderId="0" xfId="3" applyNumberFormat="1" applyAlignment="1">
      <alignment horizontal="center"/>
    </xf>
    <xf numFmtId="3" fontId="12" fillId="5" borderId="0" xfId="3" applyNumberFormat="1" applyAlignment="1">
      <alignment horizontal="center"/>
    </xf>
    <xf numFmtId="3" fontId="12" fillId="5" borderId="0" xfId="3" applyNumberFormat="1" applyAlignment="1">
      <alignment horizontal="right"/>
    </xf>
    <xf numFmtId="167" fontId="18" fillId="5" borderId="0" xfId="3" applyNumberFormat="1" applyFont="1" applyAlignment="1">
      <alignment horizontal="center"/>
    </xf>
  </cellXfs>
  <cellStyles count="4">
    <cellStyle name="Bom" xfId="2" builtinId="26"/>
    <cellStyle name="Neutro" xfId="3" builtinId="28"/>
    <cellStyle name="Normal" xfId="0" builtinId="0"/>
    <cellStyle name="Vírgula" xfId="1" builtinId="3"/>
  </cellStyles>
  <dxfs count="5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</xdr:row>
      <xdr:rowOff>57150</xdr:rowOff>
    </xdr:from>
    <xdr:to>
      <xdr:col>35</xdr:col>
      <xdr:colOff>132557</xdr:colOff>
      <xdr:row>2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1</xdr:row>
      <xdr:rowOff>28575</xdr:rowOff>
    </xdr:from>
    <xdr:to>
      <xdr:col>34</xdr:col>
      <xdr:colOff>657777</xdr:colOff>
      <xdr:row>2</xdr:row>
      <xdr:rowOff>95250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04700" y="171450"/>
          <a:ext cx="660952" cy="247650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57150</xdr:rowOff>
    </xdr:from>
    <xdr:to>
      <xdr:col>0</xdr:col>
      <xdr:colOff>1066800</xdr:colOff>
      <xdr:row>4</xdr:row>
      <xdr:rowOff>139700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E84E804-E24D-4B24-8B37-38C3A8C8F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57150"/>
          <a:ext cx="790575" cy="790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134">
          <cell r="A134">
            <v>40909</v>
          </cell>
          <cell r="C134" t="str">
            <v>Confraternização Universal</v>
          </cell>
        </row>
        <row r="135">
          <cell r="A135">
            <v>40959</v>
          </cell>
          <cell r="C135" t="str">
            <v>Carnaval</v>
          </cell>
        </row>
        <row r="136">
          <cell r="A136">
            <v>40960</v>
          </cell>
          <cell r="C136" t="str">
            <v>Carnaval</v>
          </cell>
        </row>
        <row r="137">
          <cell r="A137">
            <v>41005</v>
          </cell>
          <cell r="C137" t="str">
            <v>Paixão de Cristo</v>
          </cell>
        </row>
        <row r="138">
          <cell r="A138">
            <v>41020</v>
          </cell>
          <cell r="C138" t="str">
            <v>Tiradentes</v>
          </cell>
        </row>
        <row r="139">
          <cell r="A139">
            <v>41030</v>
          </cell>
          <cell r="C139" t="str">
            <v>Dia do Trabalho</v>
          </cell>
        </row>
        <row r="140">
          <cell r="A140">
            <v>41067</v>
          </cell>
          <cell r="C140" t="str">
            <v>Corpus Christi</v>
          </cell>
        </row>
        <row r="141">
          <cell r="A141">
            <v>41159</v>
          </cell>
          <cell r="C141" t="str">
            <v>Independência do Brasil</v>
          </cell>
        </row>
        <row r="142">
          <cell r="A142">
            <v>41194</v>
          </cell>
          <cell r="C142" t="str">
            <v>Nossa Sr.a Aparecida - Padroeira do Brasil</v>
          </cell>
        </row>
        <row r="143">
          <cell r="A143">
            <v>41215</v>
          </cell>
          <cell r="C143" t="str">
            <v>Finados</v>
          </cell>
        </row>
        <row r="144">
          <cell r="A144">
            <v>41228</v>
          </cell>
          <cell r="C144" t="str">
            <v>Proclamação da República</v>
          </cell>
        </row>
        <row r="145">
          <cell r="A145">
            <v>41268</v>
          </cell>
          <cell r="C145" t="str">
            <v>Natal</v>
          </cell>
        </row>
        <row r="146">
          <cell r="A146">
            <v>41275</v>
          </cell>
          <cell r="C146" t="str">
            <v>Confraternização Universal</v>
          </cell>
        </row>
        <row r="147">
          <cell r="A147">
            <v>41316</v>
          </cell>
          <cell r="C147" t="str">
            <v>Carnaval</v>
          </cell>
        </row>
        <row r="148">
          <cell r="A148">
            <v>41317</v>
          </cell>
          <cell r="C148" t="str">
            <v>Carnaval</v>
          </cell>
        </row>
        <row r="149">
          <cell r="A149">
            <v>41362</v>
          </cell>
          <cell r="C149" t="str">
            <v>Paixão de Cristo</v>
          </cell>
        </row>
        <row r="150">
          <cell r="A150">
            <v>41385</v>
          </cell>
          <cell r="C150" t="str">
            <v>Tiradentes</v>
          </cell>
        </row>
        <row r="151">
          <cell r="A151">
            <v>41395</v>
          </cell>
          <cell r="C151" t="str">
            <v>Dia do Trabalho</v>
          </cell>
        </row>
        <row r="152">
          <cell r="A152">
            <v>41424</v>
          </cell>
          <cell r="C152" t="str">
            <v>Corpus Christi</v>
          </cell>
        </row>
        <row r="153">
          <cell r="A153">
            <v>41524</v>
          </cell>
          <cell r="C153" t="str">
            <v>Independência do Brasil</v>
          </cell>
        </row>
        <row r="154">
          <cell r="A154">
            <v>41559</v>
          </cell>
          <cell r="C154" t="str">
            <v>Nossa Sr.a Aparecida - Padroeira do Brasil</v>
          </cell>
        </row>
        <row r="155">
          <cell r="A155">
            <v>41580</v>
          </cell>
          <cell r="C155" t="str">
            <v>Finados</v>
          </cell>
        </row>
        <row r="156">
          <cell r="A156">
            <v>41593</v>
          </cell>
          <cell r="C156" t="str">
            <v>Proclamação da República</v>
          </cell>
        </row>
        <row r="157">
          <cell r="A157">
            <v>41633</v>
          </cell>
          <cell r="C157" t="str">
            <v>Natal</v>
          </cell>
        </row>
        <row r="158">
          <cell r="A158">
            <v>41640</v>
          </cell>
          <cell r="C158" t="str">
            <v>Confraternização Universal</v>
          </cell>
        </row>
        <row r="159">
          <cell r="A159">
            <v>41701</v>
          </cell>
          <cell r="C159" t="str">
            <v>Carnaval</v>
          </cell>
        </row>
        <row r="160">
          <cell r="A160">
            <v>41702</v>
          </cell>
          <cell r="C160" t="str">
            <v>Carnaval</v>
          </cell>
        </row>
        <row r="161">
          <cell r="A161">
            <v>41747</v>
          </cell>
          <cell r="C161" t="str">
            <v>Paixão de Cristo</v>
          </cell>
        </row>
        <row r="162">
          <cell r="A162">
            <v>41750</v>
          </cell>
          <cell r="C162" t="str">
            <v>Tiradentes</v>
          </cell>
        </row>
        <row r="163">
          <cell r="A163">
            <v>41760</v>
          </cell>
          <cell r="C163" t="str">
            <v>Dia do Trabalho</v>
          </cell>
        </row>
        <row r="164">
          <cell r="A164">
            <v>41809</v>
          </cell>
          <cell r="C164" t="str">
            <v>Corpus Christi</v>
          </cell>
        </row>
        <row r="165">
          <cell r="A165">
            <v>41889</v>
          </cell>
          <cell r="C165" t="str">
            <v>Independência do Brasil</v>
          </cell>
        </row>
        <row r="166">
          <cell r="A166">
            <v>41924</v>
          </cell>
          <cell r="C166" t="str">
            <v>Nossa Sr.a Aparecida - Padroeira do Brasil</v>
          </cell>
        </row>
        <row r="167">
          <cell r="A167">
            <v>41945</v>
          </cell>
          <cell r="C167" t="str">
            <v>Finados</v>
          </cell>
        </row>
        <row r="168">
          <cell r="A168">
            <v>41958</v>
          </cell>
          <cell r="C168" t="str">
            <v>Proclamação da República</v>
          </cell>
        </row>
        <row r="169">
          <cell r="A169">
            <v>41998</v>
          </cell>
          <cell r="C169" t="str">
            <v>Natal</v>
          </cell>
        </row>
        <row r="170">
          <cell r="A170">
            <v>42005</v>
          </cell>
          <cell r="C170" t="str">
            <v>Confraternização Universal</v>
          </cell>
        </row>
        <row r="171">
          <cell r="A171">
            <v>42051</v>
          </cell>
          <cell r="C171" t="str">
            <v>Carnaval</v>
          </cell>
        </row>
        <row r="172">
          <cell r="A172">
            <v>42052</v>
          </cell>
          <cell r="C172" t="str">
            <v>Carnaval</v>
          </cell>
        </row>
        <row r="173">
          <cell r="A173">
            <v>42097</v>
          </cell>
          <cell r="C173" t="str">
            <v>Paixão de Cristo</v>
          </cell>
        </row>
        <row r="174">
          <cell r="A174">
            <v>42115</v>
          </cell>
          <cell r="C174" t="str">
            <v>Tiradentes</v>
          </cell>
        </row>
        <row r="175">
          <cell r="A175">
            <v>42125</v>
          </cell>
          <cell r="C175" t="str">
            <v>Dia do Trabalho</v>
          </cell>
        </row>
        <row r="176">
          <cell r="A176">
            <v>42159</v>
          </cell>
          <cell r="C176" t="str">
            <v>Corpus Christi</v>
          </cell>
        </row>
        <row r="177">
          <cell r="A177">
            <v>42254</v>
          </cell>
          <cell r="C177" t="str">
            <v>Independência do Brasil</v>
          </cell>
        </row>
        <row r="178">
          <cell r="A178">
            <v>42289</v>
          </cell>
          <cell r="C178" t="str">
            <v>Nossa Sr.a Aparecida - Padroeira do Brasil</v>
          </cell>
        </row>
        <row r="179">
          <cell r="A179">
            <v>42310</v>
          </cell>
          <cell r="C179" t="str">
            <v>Finados</v>
          </cell>
        </row>
        <row r="180">
          <cell r="A180">
            <v>42323</v>
          </cell>
          <cell r="C180" t="str">
            <v>Proclamação da República</v>
          </cell>
        </row>
        <row r="181">
          <cell r="A181">
            <v>42363</v>
          </cell>
          <cell r="C181" t="str">
            <v>Natal</v>
          </cell>
        </row>
        <row r="182">
          <cell r="A182">
            <v>42370</v>
          </cell>
          <cell r="C182" t="str">
            <v>Confraternização Universal</v>
          </cell>
        </row>
        <row r="183">
          <cell r="A183">
            <v>42408</v>
          </cell>
          <cell r="C183" t="str">
            <v>Carnaval</v>
          </cell>
        </row>
        <row r="184">
          <cell r="A184">
            <v>42409</v>
          </cell>
          <cell r="C184" t="str">
            <v>Carnaval</v>
          </cell>
        </row>
        <row r="185">
          <cell r="A185">
            <v>42454</v>
          </cell>
          <cell r="C185" t="str">
            <v>Paixão de Cristo</v>
          </cell>
        </row>
        <row r="186">
          <cell r="A186">
            <v>42481</v>
          </cell>
          <cell r="C186" t="str">
            <v>Tiradentes</v>
          </cell>
        </row>
        <row r="187">
          <cell r="A187">
            <v>42491</v>
          </cell>
          <cell r="C187" t="str">
            <v>Dia do Trabalho</v>
          </cell>
        </row>
        <row r="188">
          <cell r="A188">
            <v>42516</v>
          </cell>
          <cell r="C188" t="str">
            <v>Corpus Christi</v>
          </cell>
        </row>
        <row r="189">
          <cell r="A189">
            <v>42620</v>
          </cell>
          <cell r="C189" t="str">
            <v>Independência do Brasil</v>
          </cell>
        </row>
        <row r="190">
          <cell r="A190">
            <v>42655</v>
          </cell>
          <cell r="C190" t="str">
            <v>Nossa Sr.a Aparecida - Padroeira do Brasil</v>
          </cell>
        </row>
        <row r="191">
          <cell r="A191">
            <v>42676</v>
          </cell>
          <cell r="C191" t="str">
            <v>Finados</v>
          </cell>
        </row>
        <row r="192">
          <cell r="A192">
            <v>42689</v>
          </cell>
          <cell r="C192" t="str">
            <v>Proclamação da República</v>
          </cell>
        </row>
        <row r="193">
          <cell r="A193">
            <v>42729</v>
          </cell>
          <cell r="C193" t="str">
            <v>Natal</v>
          </cell>
        </row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F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5" customWidth="1"/>
    <col min="2" max="2" width="21.42578125" style="8" customWidth="1"/>
    <col min="3" max="3" width="22.7109375" style="8" customWidth="1"/>
    <col min="4" max="4" width="13.7109375" style="8" customWidth="1"/>
    <col min="5" max="5" width="15" style="8" customWidth="1"/>
    <col min="6" max="8" width="17.5703125" style="8" customWidth="1"/>
    <col min="9" max="9" width="16.28515625" style="8" customWidth="1"/>
    <col min="10" max="10" width="15" style="8" customWidth="1"/>
    <col min="11" max="12" width="12.42578125" style="8" customWidth="1"/>
    <col min="13" max="14" width="17.5703125" style="8" customWidth="1"/>
    <col min="15" max="15" width="7.28515625" style="8" customWidth="1"/>
    <col min="16" max="16" width="21.42578125" style="8" customWidth="1"/>
    <col min="17" max="17" width="17.5703125" style="8" customWidth="1"/>
    <col min="18" max="18" width="20.140625" style="8" customWidth="1"/>
    <col min="19" max="19" width="16.28515625" style="8" customWidth="1"/>
    <col min="20" max="20" width="17.5703125" style="8" customWidth="1"/>
    <col min="21" max="21" width="17.85546875" style="8" customWidth="1"/>
    <col min="22" max="23" width="18.85546875" style="8" customWidth="1"/>
    <col min="24" max="24" width="20.140625" style="32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22" width="20.140625" style="8" customWidth="1"/>
    <col min="123" max="162" width="12.42578125" style="8" customWidth="1"/>
    <col min="163" max="163" width="20.140625" style="9" customWidth="1"/>
    <col min="164" max="164" width="21.42578125" style="9" customWidth="1"/>
    <col min="165" max="165" width="22.7109375" style="9" customWidth="1"/>
    <col min="166" max="166" width="13.7109375" style="9" customWidth="1"/>
    <col min="167" max="167" width="15" style="9" customWidth="1"/>
    <col min="168" max="170" width="17.5703125" style="9" customWidth="1"/>
    <col min="171" max="171" width="16.28515625" style="9" customWidth="1"/>
    <col min="172" max="172" width="15" style="9" customWidth="1"/>
    <col min="173" max="174" width="12.42578125" style="9" customWidth="1"/>
    <col min="175" max="176" width="17.5703125" style="9" customWidth="1"/>
    <col min="177" max="177" width="7.28515625" style="9" customWidth="1"/>
    <col min="178" max="178" width="21.42578125" style="9" customWidth="1"/>
    <col min="179" max="179" width="17.5703125" style="9" customWidth="1"/>
    <col min="180" max="180" width="20.140625" style="9" customWidth="1"/>
    <col min="181" max="181" width="16.28515625" style="9" customWidth="1"/>
    <col min="182" max="182" width="17.5703125" style="9" customWidth="1"/>
    <col min="183" max="183" width="6" style="9" customWidth="1"/>
    <col min="184" max="185" width="18.85546875" style="9" customWidth="1"/>
    <col min="186" max="187" width="20.140625" style="9" customWidth="1"/>
    <col min="188" max="188" width="6" style="9" customWidth="1"/>
    <col min="189" max="189" width="12.42578125" style="9" customWidth="1"/>
    <col min="190" max="190" width="18.85546875" style="9" customWidth="1"/>
    <col min="191" max="192" width="15" style="9" customWidth="1"/>
    <col min="193" max="193" width="7.28515625" style="9" customWidth="1"/>
    <col min="194" max="194" width="11.140625" style="9" customWidth="1"/>
    <col min="195" max="195" width="13.7109375" style="9" customWidth="1"/>
    <col min="196" max="196" width="18.85546875" style="9" customWidth="1"/>
    <col min="197" max="197" width="17.5703125" style="9" customWidth="1"/>
    <col min="198" max="198" width="25.28515625" style="9" customWidth="1"/>
    <col min="199" max="199" width="20.140625" style="9" customWidth="1"/>
    <col min="200" max="200" width="15" style="9" customWidth="1"/>
    <col min="201" max="201" width="17.5703125" style="9" customWidth="1"/>
    <col min="202" max="202" width="16.28515625" style="9" customWidth="1"/>
    <col min="203" max="204" width="15" style="9" customWidth="1"/>
    <col min="205" max="205" width="17.5703125" style="9" customWidth="1"/>
    <col min="206" max="206" width="20.140625" style="9" customWidth="1"/>
    <col min="207" max="207" width="16.28515625" style="9" customWidth="1"/>
    <col min="208" max="209" width="25.28515625" style="9" customWidth="1"/>
    <col min="210" max="210" width="18.85546875" style="9" customWidth="1"/>
    <col min="211" max="212" width="20.140625" style="9" customWidth="1"/>
    <col min="213" max="213" width="11.140625" style="9" customWidth="1"/>
    <col min="214" max="214" width="29.140625" style="9" customWidth="1"/>
    <col min="215" max="215" width="34.28515625" style="9" customWidth="1"/>
    <col min="216" max="217" width="9.85546875" style="9" customWidth="1"/>
    <col min="218" max="218" width="17.5703125" style="9" customWidth="1"/>
    <col min="219" max="219" width="18.85546875" style="9" customWidth="1"/>
    <col min="220" max="220" width="9.85546875" style="9" customWidth="1"/>
    <col min="221" max="222" width="6" style="9" customWidth="1"/>
    <col min="223" max="223" width="13.7109375" style="9" customWidth="1"/>
    <col min="224" max="225" width="15" style="9" customWidth="1"/>
    <col min="226" max="226" width="17.5703125" style="9" customWidth="1"/>
    <col min="227" max="227" width="9.85546875" style="9" customWidth="1"/>
    <col min="228" max="228" width="7.28515625" style="9" customWidth="1"/>
    <col min="229" max="229" width="6" style="9" customWidth="1"/>
    <col min="230" max="235" width="17.5703125" style="9" customWidth="1"/>
    <col min="236" max="378" width="20.140625" style="9" customWidth="1"/>
    <col min="379" max="418" width="12.42578125" style="9" customWidth="1"/>
    <col min="419" max="419" width="20.140625" style="9" customWidth="1"/>
    <col min="420" max="420" width="21.42578125" style="9" customWidth="1"/>
    <col min="421" max="421" width="22.7109375" style="9" customWidth="1"/>
    <col min="422" max="422" width="13.7109375" style="9" customWidth="1"/>
    <col min="423" max="423" width="15" style="9" customWidth="1"/>
    <col min="424" max="426" width="17.5703125" style="9" customWidth="1"/>
    <col min="427" max="427" width="16.28515625" style="9" customWidth="1"/>
    <col min="428" max="428" width="15" style="9" customWidth="1"/>
    <col min="429" max="430" width="12.42578125" style="9" customWidth="1"/>
    <col min="431" max="432" width="17.5703125" style="9" customWidth="1"/>
    <col min="433" max="433" width="7.28515625" style="9" customWidth="1"/>
    <col min="434" max="434" width="21.42578125" style="9" customWidth="1"/>
    <col min="435" max="435" width="17.5703125" style="9" customWidth="1"/>
    <col min="436" max="436" width="20.140625" style="9" customWidth="1"/>
    <col min="437" max="437" width="16.28515625" style="9" customWidth="1"/>
    <col min="438" max="438" width="17.5703125" style="9" customWidth="1"/>
    <col min="439" max="439" width="6" style="9" customWidth="1"/>
    <col min="440" max="441" width="18.85546875" style="9" customWidth="1"/>
    <col min="442" max="443" width="20.140625" style="9" customWidth="1"/>
    <col min="444" max="444" width="6" style="9" customWidth="1"/>
    <col min="445" max="445" width="12.42578125" style="9" customWidth="1"/>
    <col min="446" max="446" width="18.85546875" style="9" customWidth="1"/>
    <col min="447" max="448" width="15" style="9" customWidth="1"/>
    <col min="449" max="449" width="7.28515625" style="9" customWidth="1"/>
    <col min="450" max="450" width="11.140625" style="9" customWidth="1"/>
    <col min="451" max="451" width="13.7109375" style="9" customWidth="1"/>
    <col min="452" max="452" width="18.85546875" style="9" customWidth="1"/>
    <col min="453" max="453" width="17.5703125" style="9" customWidth="1"/>
    <col min="454" max="454" width="25.28515625" style="9" customWidth="1"/>
    <col min="455" max="455" width="20.140625" style="9" customWidth="1"/>
    <col min="456" max="456" width="15" style="9" customWidth="1"/>
    <col min="457" max="457" width="17.5703125" style="9" customWidth="1"/>
    <col min="458" max="458" width="16.28515625" style="9" customWidth="1"/>
    <col min="459" max="460" width="15" style="9" customWidth="1"/>
    <col min="461" max="461" width="17.5703125" style="9" customWidth="1"/>
    <col min="462" max="462" width="20.140625" style="9" customWidth="1"/>
    <col min="463" max="463" width="16.28515625" style="9" customWidth="1"/>
    <col min="464" max="465" width="25.28515625" style="9" customWidth="1"/>
    <col min="466" max="466" width="18.85546875" style="9" customWidth="1"/>
    <col min="467" max="468" width="20.140625" style="9" customWidth="1"/>
    <col min="469" max="469" width="11.140625" style="9" customWidth="1"/>
    <col min="470" max="470" width="29.140625" style="9" customWidth="1"/>
    <col min="471" max="471" width="34.28515625" style="9" customWidth="1"/>
    <col min="472" max="473" width="9.85546875" style="9" customWidth="1"/>
    <col min="474" max="474" width="17.5703125" style="9" customWidth="1"/>
    <col min="475" max="475" width="18.85546875" style="9" customWidth="1"/>
    <col min="476" max="476" width="9.85546875" style="9" customWidth="1"/>
    <col min="477" max="478" width="6" style="9" customWidth="1"/>
    <col min="479" max="479" width="13.7109375" style="9" customWidth="1"/>
    <col min="480" max="481" width="15" style="9" customWidth="1"/>
    <col min="482" max="482" width="17.5703125" style="9" customWidth="1"/>
    <col min="483" max="483" width="9.85546875" style="9" customWidth="1"/>
    <col min="484" max="484" width="7.28515625" style="9" customWidth="1"/>
    <col min="485" max="485" width="6" style="9" customWidth="1"/>
    <col min="486" max="491" width="17.5703125" style="9" customWidth="1"/>
    <col min="492" max="634" width="20.140625" style="9" customWidth="1"/>
    <col min="635" max="674" width="12.42578125" style="9" customWidth="1"/>
    <col min="675" max="675" width="20.140625" style="9" customWidth="1"/>
    <col min="676" max="676" width="21.42578125" style="9" customWidth="1"/>
    <col min="677" max="677" width="22.7109375" style="9" customWidth="1"/>
    <col min="678" max="678" width="13.7109375" style="9" customWidth="1"/>
    <col min="679" max="679" width="15" style="9" customWidth="1"/>
    <col min="680" max="682" width="17.5703125" style="9" customWidth="1"/>
    <col min="683" max="683" width="16.28515625" style="9" customWidth="1"/>
    <col min="684" max="684" width="15" style="9" customWidth="1"/>
    <col min="685" max="686" width="12.42578125" style="9" customWidth="1"/>
    <col min="687" max="688" width="17.5703125" style="9" customWidth="1"/>
    <col min="689" max="689" width="7.28515625" style="9" customWidth="1"/>
    <col min="690" max="690" width="21.42578125" style="9" customWidth="1"/>
    <col min="691" max="691" width="17.5703125" style="9" customWidth="1"/>
    <col min="692" max="692" width="20.140625" style="9" customWidth="1"/>
    <col min="693" max="693" width="16.28515625" style="9" customWidth="1"/>
    <col min="694" max="694" width="17.5703125" style="9" customWidth="1"/>
    <col min="695" max="695" width="6" style="9" customWidth="1"/>
    <col min="696" max="697" width="18.85546875" style="9" customWidth="1"/>
    <col min="698" max="699" width="20.140625" style="9" customWidth="1"/>
    <col min="700" max="700" width="6" style="9" customWidth="1"/>
    <col min="701" max="701" width="12.42578125" style="9" customWidth="1"/>
    <col min="702" max="702" width="18.85546875" style="9" customWidth="1"/>
    <col min="703" max="704" width="15" style="9" customWidth="1"/>
    <col min="705" max="705" width="7.28515625" style="9" customWidth="1"/>
    <col min="706" max="706" width="11.140625" style="9" customWidth="1"/>
    <col min="707" max="707" width="13.7109375" style="9" customWidth="1"/>
    <col min="708" max="708" width="18.85546875" style="9" customWidth="1"/>
    <col min="709" max="709" width="17.5703125" style="9" customWidth="1"/>
    <col min="710" max="710" width="25.28515625" style="9" customWidth="1"/>
    <col min="711" max="711" width="20.140625" style="9" customWidth="1"/>
    <col min="712" max="712" width="15" style="9" customWidth="1"/>
    <col min="713" max="713" width="17.5703125" style="9" customWidth="1"/>
    <col min="714" max="714" width="16.28515625" style="9" customWidth="1"/>
    <col min="715" max="716" width="15" style="9" customWidth="1"/>
    <col min="717" max="717" width="17.5703125" style="9" customWidth="1"/>
    <col min="718" max="718" width="20.140625" style="9" customWidth="1"/>
    <col min="719" max="719" width="16.28515625" style="9" customWidth="1"/>
    <col min="720" max="721" width="25.28515625" style="9" customWidth="1"/>
    <col min="722" max="722" width="18.85546875" style="9" customWidth="1"/>
    <col min="723" max="724" width="20.140625" style="9" customWidth="1"/>
    <col min="725" max="725" width="11.140625" style="9" customWidth="1"/>
    <col min="726" max="726" width="29.140625" style="9" customWidth="1"/>
    <col min="727" max="727" width="34.28515625" style="9" customWidth="1"/>
    <col min="728" max="729" width="9.85546875" style="9" customWidth="1"/>
    <col min="730" max="730" width="17.5703125" style="9" customWidth="1"/>
    <col min="731" max="731" width="18.85546875" style="9" customWidth="1"/>
    <col min="732" max="732" width="9.85546875" style="9" customWidth="1"/>
    <col min="733" max="734" width="6" style="9" customWidth="1"/>
    <col min="735" max="735" width="13.7109375" style="9" customWidth="1"/>
    <col min="736" max="737" width="15" style="9" customWidth="1"/>
    <col min="738" max="738" width="17.5703125" style="9" customWidth="1"/>
    <col min="739" max="739" width="9.85546875" style="9" customWidth="1"/>
    <col min="740" max="740" width="7.28515625" style="9" customWidth="1"/>
    <col min="741" max="741" width="6" style="9" customWidth="1"/>
    <col min="742" max="747" width="17.5703125" style="9" customWidth="1"/>
    <col min="748" max="890" width="20.140625" style="9" customWidth="1"/>
    <col min="891" max="930" width="12.42578125" style="9" customWidth="1"/>
    <col min="931" max="931" width="20.140625" style="9" customWidth="1"/>
    <col min="932" max="932" width="21.42578125" style="9" customWidth="1"/>
    <col min="933" max="933" width="22.7109375" style="9" customWidth="1"/>
    <col min="934" max="934" width="13.7109375" style="9" customWidth="1"/>
    <col min="935" max="935" width="15" style="9" customWidth="1"/>
    <col min="936" max="938" width="17.5703125" style="9" customWidth="1"/>
    <col min="939" max="939" width="16.28515625" style="9" customWidth="1"/>
    <col min="940" max="940" width="15" style="9" customWidth="1"/>
    <col min="941" max="942" width="12.42578125" style="9" customWidth="1"/>
    <col min="943" max="944" width="17.5703125" style="9" customWidth="1"/>
    <col min="945" max="945" width="7.28515625" style="9" customWidth="1"/>
    <col min="946" max="946" width="21.42578125" style="9" customWidth="1"/>
    <col min="947" max="947" width="17.5703125" style="9" customWidth="1"/>
    <col min="948" max="948" width="20.140625" style="9" customWidth="1"/>
    <col min="949" max="949" width="16.28515625" style="9" customWidth="1"/>
    <col min="950" max="950" width="17.5703125" style="9" customWidth="1"/>
    <col min="951" max="951" width="6" style="9" customWidth="1"/>
    <col min="952" max="953" width="18.85546875" style="9" customWidth="1"/>
    <col min="954" max="955" width="20.140625" style="9" customWidth="1"/>
    <col min="956" max="956" width="6" style="9" customWidth="1"/>
    <col min="957" max="957" width="12.42578125" style="9" customWidth="1"/>
    <col min="958" max="958" width="18.85546875" style="9" customWidth="1"/>
    <col min="959" max="960" width="15" style="9" customWidth="1"/>
    <col min="961" max="961" width="7.28515625" style="9" customWidth="1"/>
    <col min="962" max="962" width="11.140625" style="9" customWidth="1"/>
    <col min="963" max="963" width="13.7109375" style="9" customWidth="1"/>
    <col min="964" max="964" width="18.85546875" style="9" customWidth="1"/>
    <col min="965" max="965" width="17.5703125" style="9" customWidth="1"/>
    <col min="966" max="966" width="25.28515625" style="9" customWidth="1"/>
    <col min="967" max="967" width="20.140625" style="9" customWidth="1"/>
    <col min="968" max="968" width="15" style="9" customWidth="1"/>
    <col min="969" max="969" width="17.5703125" style="9" customWidth="1"/>
    <col min="970" max="970" width="16.28515625" style="9" customWidth="1"/>
    <col min="971" max="972" width="15" style="9" customWidth="1"/>
    <col min="973" max="973" width="17.5703125" style="9" customWidth="1"/>
    <col min="974" max="974" width="20.140625" style="9" customWidth="1"/>
    <col min="975" max="975" width="16.28515625" style="9" customWidth="1"/>
    <col min="976" max="977" width="25.28515625" style="9" customWidth="1"/>
    <col min="978" max="978" width="18.85546875" style="9" customWidth="1"/>
    <col min="979" max="980" width="20.140625" style="9" customWidth="1"/>
    <col min="981" max="981" width="11.140625" style="9" customWidth="1"/>
    <col min="982" max="982" width="29.140625" style="9" customWidth="1"/>
    <col min="983" max="983" width="34.28515625" style="9" customWidth="1"/>
    <col min="984" max="985" width="9.85546875" style="9" customWidth="1"/>
    <col min="986" max="986" width="17.5703125" style="9" customWidth="1"/>
    <col min="987" max="987" width="18.85546875" style="9" customWidth="1"/>
    <col min="988" max="988" width="9.85546875" style="9" customWidth="1"/>
    <col min="989" max="990" width="6" style="9" customWidth="1"/>
    <col min="991" max="991" width="13.7109375" style="9" customWidth="1"/>
    <col min="992" max="993" width="15" style="9" customWidth="1"/>
    <col min="994" max="994" width="17.5703125" style="9" customWidth="1"/>
    <col min="995" max="995" width="9.85546875" style="9" customWidth="1"/>
    <col min="996" max="996" width="7.28515625" style="9" customWidth="1"/>
    <col min="997" max="997" width="6" style="9" customWidth="1"/>
    <col min="998" max="1003" width="17.5703125" style="9" customWidth="1"/>
    <col min="1004" max="1146" width="20.140625" style="9" customWidth="1"/>
    <col min="1147" max="1186" width="12.42578125" style="9" customWidth="1"/>
    <col min="1187" max="1187" width="20.140625" style="9" customWidth="1"/>
    <col min="1188" max="1188" width="21.42578125" style="9" customWidth="1"/>
    <col min="1189" max="1189" width="22.7109375" style="9" customWidth="1"/>
    <col min="1190" max="1190" width="13.7109375" style="9" customWidth="1"/>
    <col min="1191" max="1191" width="15" style="9" customWidth="1"/>
    <col min="1192" max="1194" width="17.5703125" style="9" customWidth="1"/>
    <col min="1195" max="1195" width="16.28515625" style="9" customWidth="1"/>
    <col min="1196" max="1196" width="15" style="9" customWidth="1"/>
    <col min="1197" max="1198" width="12.42578125" style="9" customWidth="1"/>
    <col min="1199" max="1200" width="17.5703125" style="9" customWidth="1"/>
    <col min="1201" max="1201" width="7.28515625" style="9" customWidth="1"/>
    <col min="1202" max="1202" width="21.42578125" style="9" customWidth="1"/>
    <col min="1203" max="1203" width="17.5703125" style="9" customWidth="1"/>
    <col min="1204" max="1204" width="20.140625" style="9" customWidth="1"/>
    <col min="1205" max="1205" width="16.28515625" style="9" customWidth="1"/>
    <col min="1206" max="1206" width="17.5703125" style="9" customWidth="1"/>
    <col min="1207" max="1207" width="6" style="9" customWidth="1"/>
    <col min="1208" max="1209" width="18.85546875" style="9" customWidth="1"/>
    <col min="1210" max="1211" width="20.140625" style="9" customWidth="1"/>
    <col min="1212" max="1212" width="6" style="9" customWidth="1"/>
    <col min="1213" max="1213" width="12.42578125" style="9" customWidth="1"/>
    <col min="1214" max="1214" width="18.85546875" style="9" customWidth="1"/>
    <col min="1215" max="1216" width="15" style="9" customWidth="1"/>
    <col min="1217" max="1217" width="7.28515625" style="9" customWidth="1"/>
    <col min="1218" max="1218" width="11.140625" style="9" customWidth="1"/>
    <col min="1219" max="1219" width="13.7109375" style="9" customWidth="1"/>
    <col min="1220" max="1220" width="18.85546875" style="9" customWidth="1"/>
    <col min="1221" max="1221" width="17.5703125" style="9" customWidth="1"/>
    <col min="1222" max="1222" width="25.28515625" style="9" customWidth="1"/>
    <col min="1223" max="1223" width="20.140625" style="9" customWidth="1"/>
    <col min="1224" max="1224" width="15" style="9" customWidth="1"/>
    <col min="1225" max="1225" width="17.5703125" style="9" customWidth="1"/>
    <col min="1226" max="1226" width="16.28515625" style="9" customWidth="1"/>
    <col min="1227" max="1228" width="15" style="9" customWidth="1"/>
    <col min="1229" max="1229" width="17.5703125" style="9" customWidth="1"/>
    <col min="1230" max="1230" width="20.140625" style="9" customWidth="1"/>
    <col min="1231" max="1231" width="16.28515625" style="9" customWidth="1"/>
    <col min="1232" max="1233" width="25.28515625" style="9" customWidth="1"/>
    <col min="1234" max="1234" width="18.85546875" style="9" customWidth="1"/>
    <col min="1235" max="1236" width="20.140625" style="9" customWidth="1"/>
    <col min="1237" max="1237" width="11.140625" style="9" customWidth="1"/>
    <col min="1238" max="1238" width="29.140625" style="9" customWidth="1"/>
    <col min="1239" max="1239" width="34.28515625" style="9" customWidth="1"/>
    <col min="1240" max="1241" width="9.85546875" style="9" customWidth="1"/>
    <col min="1242" max="1242" width="17.5703125" style="9" customWidth="1"/>
    <col min="1243" max="1243" width="18.85546875" style="9" customWidth="1"/>
    <col min="1244" max="1244" width="9.85546875" style="9" customWidth="1"/>
    <col min="1245" max="1246" width="6" style="9" customWidth="1"/>
    <col min="1247" max="1247" width="13.7109375" style="9" customWidth="1"/>
    <col min="1248" max="1249" width="15" style="9" customWidth="1"/>
    <col min="1250" max="1250" width="17.5703125" style="9" customWidth="1"/>
    <col min="1251" max="1251" width="9.85546875" style="9" customWidth="1"/>
    <col min="1252" max="1252" width="7.28515625" style="9" customWidth="1"/>
    <col min="1253" max="1253" width="6" style="9" customWidth="1"/>
    <col min="1254" max="1259" width="17.5703125" style="9" customWidth="1"/>
    <col min="1260" max="1402" width="20.140625" style="9" customWidth="1"/>
    <col min="1403" max="1442" width="12.42578125" style="9" customWidth="1"/>
    <col min="1443" max="1443" width="20.140625" style="9" customWidth="1"/>
    <col min="1444" max="1444" width="21.42578125" style="9" customWidth="1"/>
    <col min="1445" max="1445" width="22.7109375" style="9" customWidth="1"/>
    <col min="1446" max="1446" width="13.7109375" style="9" customWidth="1"/>
    <col min="1447" max="1447" width="15" style="9" customWidth="1"/>
    <col min="1448" max="1450" width="17.5703125" style="9" customWidth="1"/>
    <col min="1451" max="1451" width="16.28515625" style="9" customWidth="1"/>
    <col min="1452" max="1452" width="15" style="9" customWidth="1"/>
    <col min="1453" max="1454" width="12.42578125" style="9" customWidth="1"/>
    <col min="1455" max="1456" width="17.5703125" style="9" customWidth="1"/>
    <col min="1457" max="1457" width="7.28515625" style="9" customWidth="1"/>
    <col min="1458" max="1458" width="21.42578125" style="9" customWidth="1"/>
    <col min="1459" max="1459" width="17.5703125" style="9" customWidth="1"/>
    <col min="1460" max="1460" width="20.140625" style="9" customWidth="1"/>
    <col min="1461" max="1461" width="16.28515625" style="9" customWidth="1"/>
    <col min="1462" max="1462" width="17.5703125" style="9" customWidth="1"/>
    <col min="1463" max="1463" width="6" style="9" customWidth="1"/>
    <col min="1464" max="1465" width="18.85546875" style="9" customWidth="1"/>
    <col min="1466" max="1467" width="20.140625" style="9" customWidth="1"/>
    <col min="1468" max="1468" width="6" style="9" customWidth="1"/>
    <col min="1469" max="1469" width="12.42578125" style="9" customWidth="1"/>
    <col min="1470" max="1470" width="18.85546875" style="9" customWidth="1"/>
    <col min="1471" max="1472" width="15" style="9" customWidth="1"/>
    <col min="1473" max="1473" width="7.28515625" style="9" customWidth="1"/>
    <col min="1474" max="1474" width="11.140625" style="9" customWidth="1"/>
    <col min="1475" max="1475" width="13.7109375" style="9" customWidth="1"/>
    <col min="1476" max="1476" width="18.85546875" style="9" customWidth="1"/>
    <col min="1477" max="1477" width="17.5703125" style="9" customWidth="1"/>
    <col min="1478" max="1478" width="25.28515625" style="9" customWidth="1"/>
    <col min="1479" max="1479" width="20.140625" style="9" customWidth="1"/>
    <col min="1480" max="1480" width="15" style="9" customWidth="1"/>
    <col min="1481" max="1481" width="17.5703125" style="9" customWidth="1"/>
    <col min="1482" max="1482" width="16.28515625" style="9" customWidth="1"/>
    <col min="1483" max="1484" width="15" style="9" customWidth="1"/>
    <col min="1485" max="1485" width="17.5703125" style="9" customWidth="1"/>
    <col min="1486" max="1486" width="20.140625" style="9" customWidth="1"/>
    <col min="1487" max="1487" width="16.28515625" style="9" customWidth="1"/>
    <col min="1488" max="1489" width="25.28515625" style="9" customWidth="1"/>
    <col min="1490" max="1490" width="18.85546875" style="9" customWidth="1"/>
    <col min="1491" max="1492" width="20.140625" style="9" customWidth="1"/>
    <col min="1493" max="1493" width="11.140625" style="9" customWidth="1"/>
    <col min="1494" max="1494" width="29.140625" style="9" customWidth="1"/>
    <col min="1495" max="1495" width="34.28515625" style="9" customWidth="1"/>
    <col min="1496" max="1497" width="9.85546875" style="9" customWidth="1"/>
    <col min="1498" max="1498" width="17.5703125" style="9" customWidth="1"/>
    <col min="1499" max="1499" width="18.85546875" style="9" customWidth="1"/>
    <col min="1500" max="1500" width="9.85546875" style="9" customWidth="1"/>
    <col min="1501" max="1502" width="6" style="9" customWidth="1"/>
    <col min="1503" max="1503" width="13.7109375" style="9" customWidth="1"/>
    <col min="1504" max="1505" width="15" style="9" customWidth="1"/>
    <col min="1506" max="1506" width="17.5703125" style="9" customWidth="1"/>
    <col min="1507" max="1507" width="9.85546875" style="9" customWidth="1"/>
    <col min="1508" max="1508" width="7.28515625" style="9" customWidth="1"/>
    <col min="1509" max="1509" width="6" style="9" customWidth="1"/>
    <col min="1510" max="1515" width="17.5703125" style="9" customWidth="1"/>
    <col min="1516" max="1658" width="20.140625" style="9" customWidth="1"/>
    <col min="1659" max="1698" width="12.42578125" style="9" customWidth="1"/>
    <col min="1699" max="1699" width="20.140625" style="9" customWidth="1"/>
    <col min="1700" max="1700" width="21.42578125" style="9" customWidth="1"/>
    <col min="1701" max="1701" width="22.7109375" style="9" customWidth="1"/>
    <col min="1702" max="1702" width="13.7109375" style="9" customWidth="1"/>
    <col min="1703" max="1703" width="15" style="9" customWidth="1"/>
    <col min="1704" max="1706" width="17.5703125" style="9" customWidth="1"/>
    <col min="1707" max="1707" width="16.28515625" style="9" customWidth="1"/>
    <col min="1708" max="1708" width="15" style="9" customWidth="1"/>
    <col min="1709" max="1710" width="12.42578125" style="9" customWidth="1"/>
    <col min="1711" max="1712" width="17.5703125" style="9" customWidth="1"/>
    <col min="1713" max="1713" width="7.28515625" style="9" customWidth="1"/>
    <col min="1714" max="1714" width="21.42578125" style="9" customWidth="1"/>
    <col min="1715" max="1715" width="17.5703125" style="9" customWidth="1"/>
    <col min="1716" max="1716" width="20.140625" style="9" customWidth="1"/>
    <col min="1717" max="1717" width="16.28515625" style="9" customWidth="1"/>
    <col min="1718" max="1718" width="17.5703125" style="9" customWidth="1"/>
    <col min="1719" max="1719" width="6" style="9" customWidth="1"/>
    <col min="1720" max="1721" width="18.85546875" style="9" customWidth="1"/>
    <col min="1722" max="1723" width="20.140625" style="9" customWidth="1"/>
    <col min="1724" max="1724" width="6" style="9" customWidth="1"/>
    <col min="1725" max="1725" width="12.42578125" style="9" customWidth="1"/>
    <col min="1726" max="1726" width="18.85546875" style="9" customWidth="1"/>
    <col min="1727" max="1728" width="15" style="9" customWidth="1"/>
    <col min="1729" max="1729" width="7.28515625" style="9" customWidth="1"/>
    <col min="1730" max="1730" width="11.140625" style="9" customWidth="1"/>
    <col min="1731" max="1731" width="13.7109375" style="9" customWidth="1"/>
    <col min="1732" max="1732" width="18.85546875" style="9" customWidth="1"/>
    <col min="1733" max="1733" width="17.5703125" style="9" customWidth="1"/>
    <col min="1734" max="1734" width="25.28515625" style="9" customWidth="1"/>
    <col min="1735" max="1735" width="20.140625" style="9" customWidth="1"/>
    <col min="1736" max="1736" width="15" style="9" customWidth="1"/>
    <col min="1737" max="1737" width="17.5703125" style="9" customWidth="1"/>
    <col min="1738" max="1738" width="16.28515625" style="9" customWidth="1"/>
    <col min="1739" max="1740" width="15" style="9" customWidth="1"/>
    <col min="1741" max="1741" width="17.5703125" style="9" customWidth="1"/>
    <col min="1742" max="1742" width="20.140625" style="9" customWidth="1"/>
    <col min="1743" max="1743" width="16.28515625" style="9" customWidth="1"/>
    <col min="1744" max="1745" width="25.28515625" style="9" customWidth="1"/>
    <col min="1746" max="1746" width="18.85546875" style="9" customWidth="1"/>
    <col min="1747" max="1748" width="20.140625" style="9" customWidth="1"/>
    <col min="1749" max="1749" width="11.140625" style="9" customWidth="1"/>
    <col min="1750" max="1750" width="29.140625" style="9" customWidth="1"/>
    <col min="1751" max="1751" width="34.28515625" style="9" customWidth="1"/>
    <col min="1752" max="1753" width="9.85546875" style="9" customWidth="1"/>
    <col min="1754" max="1754" width="17.5703125" style="9" customWidth="1"/>
    <col min="1755" max="1755" width="18.85546875" style="9" customWidth="1"/>
    <col min="1756" max="1756" width="9.85546875" style="9" customWidth="1"/>
    <col min="1757" max="1758" width="6" style="9" customWidth="1"/>
    <col min="1759" max="1759" width="13.7109375" style="9" customWidth="1"/>
    <col min="1760" max="1761" width="15" style="9" customWidth="1"/>
    <col min="1762" max="1762" width="17.5703125" style="9" customWidth="1"/>
    <col min="1763" max="1763" width="9.85546875" style="9" customWidth="1"/>
    <col min="1764" max="1764" width="7.28515625" style="9" customWidth="1"/>
    <col min="1765" max="1765" width="6" style="9" customWidth="1"/>
    <col min="1766" max="1771" width="17.5703125" style="9" customWidth="1"/>
    <col min="1772" max="1914" width="20.140625" style="9" customWidth="1"/>
    <col min="1915" max="1954" width="12.42578125" style="9" customWidth="1"/>
    <col min="1955" max="1955" width="20.140625" style="9" customWidth="1"/>
    <col min="1956" max="1956" width="21.42578125" style="9" customWidth="1"/>
    <col min="1957" max="1957" width="22.7109375" style="9" customWidth="1"/>
    <col min="1958" max="1958" width="13.7109375" style="9" customWidth="1"/>
    <col min="1959" max="1959" width="15" style="9" customWidth="1"/>
    <col min="1960" max="1962" width="17.5703125" style="9" customWidth="1"/>
    <col min="1963" max="1963" width="16.28515625" style="9" customWidth="1"/>
    <col min="1964" max="1964" width="15" style="9" customWidth="1"/>
    <col min="1965" max="1966" width="12.42578125" style="9" customWidth="1"/>
    <col min="1967" max="1968" width="17.5703125" style="9" customWidth="1"/>
    <col min="1969" max="1969" width="7.28515625" style="9" customWidth="1"/>
    <col min="1970" max="1970" width="21.42578125" style="9" customWidth="1"/>
    <col min="1971" max="1971" width="17.5703125" style="9" customWidth="1"/>
    <col min="1972" max="1972" width="20.140625" style="9" customWidth="1"/>
    <col min="1973" max="1973" width="16.28515625" style="9" customWidth="1"/>
    <col min="1974" max="1974" width="17.5703125" style="9" customWidth="1"/>
    <col min="1975" max="1975" width="6" style="9" customWidth="1"/>
    <col min="1976" max="1977" width="18.85546875" style="9" customWidth="1"/>
    <col min="1978" max="1979" width="20.140625" style="9" customWidth="1"/>
    <col min="1980" max="1980" width="6" style="9" customWidth="1"/>
    <col min="1981" max="1981" width="12.42578125" style="9" customWidth="1"/>
    <col min="1982" max="1982" width="18.85546875" style="9" customWidth="1"/>
    <col min="1983" max="1984" width="15" style="9" customWidth="1"/>
    <col min="1985" max="1985" width="7.28515625" style="9" customWidth="1"/>
    <col min="1986" max="1986" width="11.140625" style="9" customWidth="1"/>
    <col min="1987" max="1987" width="13.7109375" style="9" customWidth="1"/>
    <col min="1988" max="1988" width="18.85546875" style="9" customWidth="1"/>
    <col min="1989" max="1989" width="17.5703125" style="9" customWidth="1"/>
    <col min="1990" max="1990" width="25.28515625" style="9" customWidth="1"/>
    <col min="1991" max="1991" width="20.140625" style="9" customWidth="1"/>
    <col min="1992" max="1992" width="15" style="9" customWidth="1"/>
    <col min="1993" max="1993" width="17.5703125" style="9" customWidth="1"/>
    <col min="1994" max="1994" width="16.28515625" style="9" customWidth="1"/>
    <col min="1995" max="1996" width="15" style="9" customWidth="1"/>
    <col min="1997" max="1997" width="17.5703125" style="9" customWidth="1"/>
    <col min="1998" max="1998" width="20.140625" style="9" customWidth="1"/>
    <col min="1999" max="1999" width="16.28515625" style="9" customWidth="1"/>
    <col min="2000" max="2001" width="25.28515625" style="9" customWidth="1"/>
    <col min="2002" max="2002" width="18.85546875" style="9" customWidth="1"/>
    <col min="2003" max="2004" width="20.140625" style="9" customWidth="1"/>
    <col min="2005" max="2005" width="11.140625" style="9" customWidth="1"/>
    <col min="2006" max="2006" width="29.140625" style="9" customWidth="1"/>
    <col min="2007" max="2007" width="34.28515625" style="9" customWidth="1"/>
    <col min="2008" max="2009" width="9.85546875" style="9" customWidth="1"/>
    <col min="2010" max="2010" width="17.5703125" style="9" customWidth="1"/>
    <col min="2011" max="2011" width="18.85546875" style="9" customWidth="1"/>
    <col min="2012" max="2012" width="9.85546875" style="9" customWidth="1"/>
    <col min="2013" max="2014" width="6" style="9" customWidth="1"/>
    <col min="2015" max="2015" width="13.7109375" style="9" customWidth="1"/>
    <col min="2016" max="2017" width="15" style="9" customWidth="1"/>
    <col min="2018" max="2018" width="17.5703125" style="9" customWidth="1"/>
    <col min="2019" max="2019" width="9.85546875" style="9" customWidth="1"/>
    <col min="2020" max="2020" width="7.28515625" style="9" customWidth="1"/>
    <col min="2021" max="2021" width="6" style="9" customWidth="1"/>
    <col min="2022" max="2027" width="17.5703125" style="9" customWidth="1"/>
    <col min="2028" max="2170" width="20.140625" style="9" customWidth="1"/>
    <col min="2171" max="2210" width="12.42578125" style="9" customWidth="1"/>
    <col min="2211" max="2211" width="20.140625" style="9" customWidth="1"/>
    <col min="2212" max="2212" width="21.42578125" style="9" customWidth="1"/>
    <col min="2213" max="2213" width="22.7109375" style="9" customWidth="1"/>
    <col min="2214" max="2214" width="13.7109375" style="9" customWidth="1"/>
    <col min="2215" max="2215" width="15" style="9" customWidth="1"/>
    <col min="2216" max="2218" width="17.5703125" style="9" customWidth="1"/>
    <col min="2219" max="2219" width="16.28515625" style="9" customWidth="1"/>
    <col min="2220" max="2220" width="15" style="9" customWidth="1"/>
    <col min="2221" max="2222" width="12.42578125" style="9" customWidth="1"/>
    <col min="2223" max="2224" width="17.5703125" style="9" customWidth="1"/>
    <col min="2225" max="2225" width="7.28515625" style="9" customWidth="1"/>
    <col min="2226" max="2226" width="21.42578125" style="9" customWidth="1"/>
    <col min="2227" max="2227" width="17.5703125" style="9" customWidth="1"/>
    <col min="2228" max="2228" width="20.140625" style="9" customWidth="1"/>
    <col min="2229" max="2229" width="16.28515625" style="9" customWidth="1"/>
    <col min="2230" max="2230" width="17.5703125" style="9" customWidth="1"/>
    <col min="2231" max="2231" width="6" style="9" customWidth="1"/>
    <col min="2232" max="2233" width="18.85546875" style="9" customWidth="1"/>
    <col min="2234" max="2235" width="20.140625" style="9" customWidth="1"/>
    <col min="2236" max="2236" width="6" style="9" customWidth="1"/>
    <col min="2237" max="2237" width="12.42578125" style="9" customWidth="1"/>
    <col min="2238" max="2238" width="18.85546875" style="9" customWidth="1"/>
    <col min="2239" max="2240" width="15" style="9" customWidth="1"/>
    <col min="2241" max="2241" width="7.28515625" style="9" customWidth="1"/>
    <col min="2242" max="2242" width="11.140625" style="9" customWidth="1"/>
    <col min="2243" max="2243" width="13.7109375" style="9" customWidth="1"/>
    <col min="2244" max="2244" width="18.85546875" style="9" customWidth="1"/>
    <col min="2245" max="2245" width="17.5703125" style="9" customWidth="1"/>
    <col min="2246" max="2246" width="25.28515625" style="9" customWidth="1"/>
    <col min="2247" max="2247" width="20.140625" style="9" customWidth="1"/>
    <col min="2248" max="2248" width="15" style="9" customWidth="1"/>
    <col min="2249" max="2249" width="17.5703125" style="9" customWidth="1"/>
    <col min="2250" max="2250" width="16.28515625" style="9" customWidth="1"/>
    <col min="2251" max="2252" width="15" style="9" customWidth="1"/>
    <col min="2253" max="2253" width="17.5703125" style="9" customWidth="1"/>
    <col min="2254" max="2254" width="20.140625" style="9" customWidth="1"/>
    <col min="2255" max="2255" width="16.28515625" style="9" customWidth="1"/>
    <col min="2256" max="2257" width="25.28515625" style="9" customWidth="1"/>
    <col min="2258" max="2258" width="18.85546875" style="9" customWidth="1"/>
    <col min="2259" max="2260" width="20.140625" style="9" customWidth="1"/>
    <col min="2261" max="2261" width="11.140625" style="9" customWidth="1"/>
    <col min="2262" max="2262" width="29.140625" style="9" customWidth="1"/>
    <col min="2263" max="2263" width="34.28515625" style="9" customWidth="1"/>
    <col min="2264" max="2265" width="9.85546875" style="9" customWidth="1"/>
    <col min="2266" max="2266" width="17.5703125" style="9" customWidth="1"/>
    <col min="2267" max="2267" width="18.85546875" style="9" customWidth="1"/>
    <col min="2268" max="2268" width="9.85546875" style="9" customWidth="1"/>
    <col min="2269" max="2270" width="6" style="9" customWidth="1"/>
    <col min="2271" max="2271" width="13.7109375" style="9" customWidth="1"/>
    <col min="2272" max="2273" width="15" style="9" customWidth="1"/>
    <col min="2274" max="2274" width="17.5703125" style="9" customWidth="1"/>
    <col min="2275" max="2275" width="9.85546875" style="9" customWidth="1"/>
    <col min="2276" max="2276" width="7.28515625" style="9" customWidth="1"/>
    <col min="2277" max="2277" width="6" style="9" customWidth="1"/>
    <col min="2278" max="2283" width="17.5703125" style="9" customWidth="1"/>
    <col min="2284" max="2426" width="20.140625" style="9" customWidth="1"/>
    <col min="2427" max="2466" width="12.42578125" style="9" customWidth="1"/>
    <col min="2467" max="2467" width="20.140625" style="9" customWidth="1"/>
    <col min="2468" max="2468" width="21.42578125" style="9" customWidth="1"/>
    <col min="2469" max="2469" width="22.7109375" style="9" customWidth="1"/>
    <col min="2470" max="2470" width="13.7109375" style="9" customWidth="1"/>
    <col min="2471" max="2471" width="15" style="9" customWidth="1"/>
    <col min="2472" max="2474" width="17.5703125" style="9" customWidth="1"/>
    <col min="2475" max="2475" width="16.28515625" style="9" customWidth="1"/>
    <col min="2476" max="2476" width="15" style="9" customWidth="1"/>
    <col min="2477" max="2478" width="12.42578125" style="9" customWidth="1"/>
    <col min="2479" max="2480" width="17.5703125" style="9" customWidth="1"/>
    <col min="2481" max="2481" width="7.28515625" style="9" customWidth="1"/>
    <col min="2482" max="2482" width="21.42578125" style="9" customWidth="1"/>
    <col min="2483" max="2483" width="17.5703125" style="9" customWidth="1"/>
    <col min="2484" max="2484" width="20.140625" style="9" customWidth="1"/>
    <col min="2485" max="2485" width="16.28515625" style="9" customWidth="1"/>
    <col min="2486" max="2486" width="17.5703125" style="9" customWidth="1"/>
    <col min="2487" max="2487" width="6" style="9" customWidth="1"/>
    <col min="2488" max="2489" width="18.85546875" style="9" customWidth="1"/>
    <col min="2490" max="2491" width="20.140625" style="9" customWidth="1"/>
    <col min="2492" max="2492" width="6" style="9" customWidth="1"/>
    <col min="2493" max="2493" width="12.42578125" style="9" customWidth="1"/>
    <col min="2494" max="2494" width="18.85546875" style="9" customWidth="1"/>
    <col min="2495" max="2496" width="15" style="9" customWidth="1"/>
    <col min="2497" max="2497" width="7.28515625" style="9" customWidth="1"/>
    <col min="2498" max="2498" width="11.140625" style="9" customWidth="1"/>
    <col min="2499" max="2499" width="13.7109375" style="9" customWidth="1"/>
    <col min="2500" max="2500" width="18.85546875" style="9" customWidth="1"/>
    <col min="2501" max="2501" width="17.5703125" style="9" customWidth="1"/>
    <col min="2502" max="2502" width="25.28515625" style="9" customWidth="1"/>
    <col min="2503" max="2503" width="20.140625" style="9" customWidth="1"/>
    <col min="2504" max="2504" width="15" style="9" customWidth="1"/>
    <col min="2505" max="2505" width="17.5703125" style="9" customWidth="1"/>
    <col min="2506" max="2506" width="16.28515625" style="9" customWidth="1"/>
    <col min="2507" max="2508" width="15" style="9" customWidth="1"/>
    <col min="2509" max="2509" width="17.5703125" style="9" customWidth="1"/>
    <col min="2510" max="2510" width="20.140625" style="9" customWidth="1"/>
    <col min="2511" max="2511" width="16.28515625" style="9" customWidth="1"/>
    <col min="2512" max="2513" width="25.28515625" style="9" customWidth="1"/>
    <col min="2514" max="2514" width="18.85546875" style="9" customWidth="1"/>
    <col min="2515" max="2516" width="20.140625" style="9" customWidth="1"/>
    <col min="2517" max="2517" width="11.140625" style="9" customWidth="1"/>
    <col min="2518" max="2518" width="29.140625" style="9" customWidth="1"/>
    <col min="2519" max="2519" width="34.28515625" style="9" customWidth="1"/>
    <col min="2520" max="2521" width="9.85546875" style="9" customWidth="1"/>
    <col min="2522" max="2522" width="17.5703125" style="9" customWidth="1"/>
    <col min="2523" max="2523" width="18.85546875" style="9" customWidth="1"/>
    <col min="2524" max="2524" width="9.85546875" style="9" customWidth="1"/>
    <col min="2525" max="2526" width="6" style="9" customWidth="1"/>
    <col min="2527" max="2527" width="13.7109375" style="9" customWidth="1"/>
    <col min="2528" max="2529" width="15" style="9" customWidth="1"/>
    <col min="2530" max="2530" width="17.5703125" style="9" customWidth="1"/>
    <col min="2531" max="2531" width="9.85546875" style="9" customWidth="1"/>
    <col min="2532" max="2532" width="7.28515625" style="9" customWidth="1"/>
    <col min="2533" max="2533" width="6" style="9" customWidth="1"/>
    <col min="2534" max="2539" width="17.5703125" style="9" customWidth="1"/>
    <col min="2540" max="2682" width="20.140625" style="9" customWidth="1"/>
    <col min="2683" max="2722" width="12.42578125" style="9" customWidth="1"/>
    <col min="2723" max="2723" width="20.140625" style="9" customWidth="1"/>
    <col min="2724" max="2724" width="21.42578125" style="9" customWidth="1"/>
    <col min="2725" max="2725" width="22.7109375" style="9" customWidth="1"/>
    <col min="2726" max="2726" width="13.7109375" style="9" customWidth="1"/>
    <col min="2727" max="2727" width="15" style="9" customWidth="1"/>
    <col min="2728" max="2730" width="17.5703125" style="9" customWidth="1"/>
    <col min="2731" max="2731" width="16.28515625" style="9" customWidth="1"/>
    <col min="2732" max="2732" width="15" style="9" customWidth="1"/>
    <col min="2733" max="2734" width="12.42578125" style="9" customWidth="1"/>
    <col min="2735" max="2736" width="17.5703125" style="9" customWidth="1"/>
    <col min="2737" max="2737" width="7.28515625" style="9" customWidth="1"/>
    <col min="2738" max="2738" width="21.42578125" style="9" customWidth="1"/>
    <col min="2739" max="2739" width="17.5703125" style="9" customWidth="1"/>
    <col min="2740" max="2740" width="20.140625" style="9" customWidth="1"/>
    <col min="2741" max="2741" width="16.28515625" style="9" customWidth="1"/>
    <col min="2742" max="2742" width="17.5703125" style="9" customWidth="1"/>
    <col min="2743" max="2743" width="6" style="9" customWidth="1"/>
    <col min="2744" max="2745" width="18.85546875" style="9" customWidth="1"/>
    <col min="2746" max="2747" width="20.140625" style="9" customWidth="1"/>
    <col min="2748" max="2748" width="6" style="9" customWidth="1"/>
    <col min="2749" max="2749" width="12.42578125" style="9" customWidth="1"/>
    <col min="2750" max="2750" width="18.85546875" style="9" customWidth="1"/>
    <col min="2751" max="2752" width="15" style="9" customWidth="1"/>
    <col min="2753" max="2753" width="7.28515625" style="9" customWidth="1"/>
    <col min="2754" max="2754" width="11.140625" style="9" customWidth="1"/>
    <col min="2755" max="2755" width="13.7109375" style="9" customWidth="1"/>
    <col min="2756" max="2756" width="18.85546875" style="9" customWidth="1"/>
    <col min="2757" max="2757" width="17.5703125" style="9" customWidth="1"/>
    <col min="2758" max="2758" width="25.28515625" style="9" customWidth="1"/>
    <col min="2759" max="2759" width="20.140625" style="9" customWidth="1"/>
    <col min="2760" max="2760" width="15" style="9" customWidth="1"/>
    <col min="2761" max="2761" width="17.5703125" style="9" customWidth="1"/>
    <col min="2762" max="2762" width="16.28515625" style="9" customWidth="1"/>
    <col min="2763" max="2764" width="15" style="9" customWidth="1"/>
    <col min="2765" max="2765" width="17.5703125" style="9" customWidth="1"/>
    <col min="2766" max="2766" width="20.140625" style="9" customWidth="1"/>
    <col min="2767" max="2767" width="16.28515625" style="9" customWidth="1"/>
    <col min="2768" max="2769" width="25.28515625" style="9" customWidth="1"/>
    <col min="2770" max="2770" width="18.85546875" style="9" customWidth="1"/>
    <col min="2771" max="2772" width="20.140625" style="9" customWidth="1"/>
    <col min="2773" max="2773" width="11.140625" style="9" customWidth="1"/>
    <col min="2774" max="2774" width="29.140625" style="9" customWidth="1"/>
    <col min="2775" max="2775" width="34.28515625" style="9" customWidth="1"/>
    <col min="2776" max="2777" width="9.85546875" style="9" customWidth="1"/>
    <col min="2778" max="2778" width="17.5703125" style="9" customWidth="1"/>
    <col min="2779" max="2779" width="18.85546875" style="9" customWidth="1"/>
    <col min="2780" max="2780" width="9.85546875" style="9" customWidth="1"/>
    <col min="2781" max="2782" width="6" style="9" customWidth="1"/>
    <col min="2783" max="2783" width="13.7109375" style="9" customWidth="1"/>
    <col min="2784" max="2785" width="15" style="9" customWidth="1"/>
    <col min="2786" max="2786" width="17.5703125" style="9" customWidth="1"/>
    <col min="2787" max="2787" width="9.85546875" style="9" customWidth="1"/>
    <col min="2788" max="2788" width="7.28515625" style="9" customWidth="1"/>
    <col min="2789" max="2789" width="6" style="9" customWidth="1"/>
    <col min="2790" max="2795" width="17.5703125" style="9" customWidth="1"/>
    <col min="2796" max="2938" width="20.140625" style="9" customWidth="1"/>
    <col min="2939" max="2978" width="12.42578125" style="9" customWidth="1"/>
    <col min="2979" max="2979" width="20.140625" style="9" customWidth="1"/>
    <col min="2980" max="2980" width="21.42578125" style="9" customWidth="1"/>
    <col min="2981" max="2981" width="22.7109375" style="9" customWidth="1"/>
    <col min="2982" max="2982" width="13.7109375" style="9" customWidth="1"/>
    <col min="2983" max="2983" width="15" style="9" customWidth="1"/>
    <col min="2984" max="2986" width="17.5703125" style="9" customWidth="1"/>
    <col min="2987" max="2987" width="16.28515625" style="9" customWidth="1"/>
    <col min="2988" max="2988" width="15" style="9" customWidth="1"/>
    <col min="2989" max="2990" width="12.42578125" style="9" customWidth="1"/>
    <col min="2991" max="2992" width="17.5703125" style="9" customWidth="1"/>
    <col min="2993" max="2993" width="7.28515625" style="9" customWidth="1"/>
    <col min="2994" max="2994" width="21.42578125" style="9" customWidth="1"/>
    <col min="2995" max="2995" width="17.5703125" style="9" customWidth="1"/>
    <col min="2996" max="2996" width="20.140625" style="9" customWidth="1"/>
    <col min="2997" max="2997" width="16.28515625" style="9" customWidth="1"/>
    <col min="2998" max="2998" width="17.5703125" style="9" customWidth="1"/>
    <col min="2999" max="2999" width="6" style="9" customWidth="1"/>
    <col min="3000" max="3001" width="18.85546875" style="9" customWidth="1"/>
    <col min="3002" max="3003" width="20.140625" style="9" customWidth="1"/>
    <col min="3004" max="3004" width="6" style="9" customWidth="1"/>
    <col min="3005" max="3005" width="12.42578125" style="9" customWidth="1"/>
    <col min="3006" max="3006" width="18.85546875" style="9" customWidth="1"/>
    <col min="3007" max="3008" width="15" style="9" customWidth="1"/>
    <col min="3009" max="3009" width="7.28515625" style="9" customWidth="1"/>
    <col min="3010" max="3010" width="11.140625" style="9" customWidth="1"/>
    <col min="3011" max="3011" width="13.7109375" style="9" customWidth="1"/>
    <col min="3012" max="3012" width="18.85546875" style="9" customWidth="1"/>
    <col min="3013" max="3013" width="17.5703125" style="9" customWidth="1"/>
    <col min="3014" max="3014" width="25.28515625" style="9" customWidth="1"/>
    <col min="3015" max="3015" width="20.140625" style="9" customWidth="1"/>
    <col min="3016" max="3016" width="15" style="9" customWidth="1"/>
    <col min="3017" max="3017" width="17.5703125" style="9" customWidth="1"/>
    <col min="3018" max="3018" width="16.28515625" style="9" customWidth="1"/>
    <col min="3019" max="3020" width="15" style="9" customWidth="1"/>
    <col min="3021" max="3021" width="17.5703125" style="9" customWidth="1"/>
    <col min="3022" max="3022" width="20.140625" style="9" customWidth="1"/>
    <col min="3023" max="3023" width="16.28515625" style="9" customWidth="1"/>
    <col min="3024" max="3025" width="25.28515625" style="9" customWidth="1"/>
    <col min="3026" max="3026" width="18.85546875" style="9" customWidth="1"/>
    <col min="3027" max="3028" width="20.140625" style="9" customWidth="1"/>
    <col min="3029" max="3029" width="11.140625" style="9" customWidth="1"/>
    <col min="3030" max="3030" width="29.140625" style="9" customWidth="1"/>
    <col min="3031" max="3031" width="34.28515625" style="9" customWidth="1"/>
    <col min="3032" max="3033" width="9.85546875" style="9" customWidth="1"/>
    <col min="3034" max="3034" width="17.5703125" style="9" customWidth="1"/>
    <col min="3035" max="3035" width="18.85546875" style="9" customWidth="1"/>
    <col min="3036" max="3036" width="9.85546875" style="9" customWidth="1"/>
    <col min="3037" max="3038" width="6" style="9" customWidth="1"/>
    <col min="3039" max="3039" width="13.7109375" style="9" customWidth="1"/>
    <col min="3040" max="3041" width="15" style="9" customWidth="1"/>
    <col min="3042" max="3042" width="17.5703125" style="9" customWidth="1"/>
    <col min="3043" max="3043" width="9.85546875" style="9" customWidth="1"/>
    <col min="3044" max="3044" width="7.28515625" style="9" customWidth="1"/>
    <col min="3045" max="3045" width="6" style="9" customWidth="1"/>
    <col min="3046" max="3051" width="17.5703125" style="9" customWidth="1"/>
    <col min="3052" max="3194" width="20.140625" style="9" customWidth="1"/>
    <col min="3195" max="3234" width="12.42578125" style="9" customWidth="1"/>
    <col min="3235" max="3235" width="20.140625" style="9" customWidth="1"/>
    <col min="3236" max="3236" width="21.42578125" style="9" customWidth="1"/>
    <col min="3237" max="3237" width="22.7109375" style="9" customWidth="1"/>
    <col min="3238" max="3238" width="13.7109375" style="9" customWidth="1"/>
    <col min="3239" max="3239" width="15" style="9" customWidth="1"/>
    <col min="3240" max="3242" width="17.5703125" style="9" customWidth="1"/>
    <col min="3243" max="3243" width="16.28515625" style="9" customWidth="1"/>
    <col min="3244" max="3244" width="15" style="9" customWidth="1"/>
    <col min="3245" max="3246" width="12.42578125" style="9" customWidth="1"/>
    <col min="3247" max="3248" width="17.5703125" style="9" customWidth="1"/>
    <col min="3249" max="3249" width="7.28515625" style="9" customWidth="1"/>
    <col min="3250" max="3250" width="21.42578125" style="9" customWidth="1"/>
    <col min="3251" max="3251" width="17.5703125" style="9" customWidth="1"/>
    <col min="3252" max="3252" width="20.140625" style="9" customWidth="1"/>
    <col min="3253" max="3253" width="16.28515625" style="9" customWidth="1"/>
    <col min="3254" max="3254" width="17.5703125" style="9" customWidth="1"/>
    <col min="3255" max="3255" width="6" style="9" customWidth="1"/>
    <col min="3256" max="3257" width="18.85546875" style="9" customWidth="1"/>
    <col min="3258" max="3259" width="20.140625" style="9" customWidth="1"/>
    <col min="3260" max="3260" width="6" style="9" customWidth="1"/>
    <col min="3261" max="3261" width="12.42578125" style="9" customWidth="1"/>
    <col min="3262" max="3262" width="18.85546875" style="9" customWidth="1"/>
    <col min="3263" max="3264" width="15" style="9" customWidth="1"/>
    <col min="3265" max="3265" width="7.28515625" style="9" customWidth="1"/>
    <col min="3266" max="3266" width="11.140625" style="9" customWidth="1"/>
    <col min="3267" max="3267" width="13.7109375" style="9" customWidth="1"/>
    <col min="3268" max="3268" width="18.85546875" style="9" customWidth="1"/>
    <col min="3269" max="3269" width="17.5703125" style="9" customWidth="1"/>
    <col min="3270" max="3270" width="25.28515625" style="9" customWidth="1"/>
    <col min="3271" max="3271" width="20.140625" style="9" customWidth="1"/>
    <col min="3272" max="3272" width="15" style="9" customWidth="1"/>
    <col min="3273" max="3273" width="17.5703125" style="9" customWidth="1"/>
    <col min="3274" max="3274" width="16.28515625" style="9" customWidth="1"/>
    <col min="3275" max="3276" width="15" style="9" customWidth="1"/>
    <col min="3277" max="3277" width="17.5703125" style="9" customWidth="1"/>
    <col min="3278" max="3278" width="20.140625" style="9" customWidth="1"/>
    <col min="3279" max="3279" width="16.28515625" style="9" customWidth="1"/>
    <col min="3280" max="3281" width="25.28515625" style="9" customWidth="1"/>
    <col min="3282" max="3282" width="18.85546875" style="9" customWidth="1"/>
    <col min="3283" max="3284" width="20.140625" style="9" customWidth="1"/>
    <col min="3285" max="3285" width="11.140625" style="9" customWidth="1"/>
    <col min="3286" max="3286" width="29.140625" style="9" customWidth="1"/>
    <col min="3287" max="3287" width="34.28515625" style="9" customWidth="1"/>
    <col min="3288" max="3289" width="9.85546875" style="9" customWidth="1"/>
    <col min="3290" max="3290" width="17.5703125" style="9" customWidth="1"/>
    <col min="3291" max="3291" width="18.85546875" style="9" customWidth="1"/>
    <col min="3292" max="3292" width="9.85546875" style="9" customWidth="1"/>
    <col min="3293" max="3294" width="6" style="9" customWidth="1"/>
    <col min="3295" max="3295" width="13.7109375" style="9" customWidth="1"/>
    <col min="3296" max="3297" width="15" style="9" customWidth="1"/>
    <col min="3298" max="3298" width="17.5703125" style="9" customWidth="1"/>
    <col min="3299" max="3299" width="9.85546875" style="9" customWidth="1"/>
    <col min="3300" max="3300" width="7.28515625" style="9" customWidth="1"/>
    <col min="3301" max="3301" width="6" style="9" customWidth="1"/>
    <col min="3302" max="3307" width="17.5703125" style="9" customWidth="1"/>
    <col min="3308" max="3450" width="20.140625" style="9" customWidth="1"/>
    <col min="3451" max="3490" width="12.42578125" style="9" customWidth="1"/>
    <col min="3491" max="3491" width="20.140625" style="9" customWidth="1"/>
    <col min="3492" max="3492" width="21.42578125" style="9" customWidth="1"/>
    <col min="3493" max="3493" width="22.7109375" style="9" customWidth="1"/>
    <col min="3494" max="3494" width="13.7109375" style="9" customWidth="1"/>
    <col min="3495" max="3495" width="15" style="9" customWidth="1"/>
    <col min="3496" max="3498" width="17.5703125" style="9" customWidth="1"/>
    <col min="3499" max="3499" width="16.28515625" style="9" customWidth="1"/>
    <col min="3500" max="3500" width="15" style="9" customWidth="1"/>
    <col min="3501" max="3502" width="12.42578125" style="9" customWidth="1"/>
    <col min="3503" max="3504" width="17.5703125" style="9" customWidth="1"/>
    <col min="3505" max="3505" width="7.28515625" style="9" customWidth="1"/>
    <col min="3506" max="3506" width="21.42578125" style="9" customWidth="1"/>
    <col min="3507" max="3507" width="17.5703125" style="9" customWidth="1"/>
    <col min="3508" max="3508" width="20.140625" style="9" customWidth="1"/>
    <col min="3509" max="3509" width="16.28515625" style="9" customWidth="1"/>
    <col min="3510" max="3510" width="17.5703125" style="9" customWidth="1"/>
    <col min="3511" max="3511" width="6" style="9" customWidth="1"/>
    <col min="3512" max="3513" width="18.85546875" style="9" customWidth="1"/>
    <col min="3514" max="3515" width="20.140625" style="9" customWidth="1"/>
    <col min="3516" max="3516" width="6" style="9" customWidth="1"/>
    <col min="3517" max="3517" width="12.42578125" style="9" customWidth="1"/>
    <col min="3518" max="3518" width="18.85546875" style="9" customWidth="1"/>
    <col min="3519" max="3520" width="15" style="9" customWidth="1"/>
    <col min="3521" max="3521" width="7.28515625" style="9" customWidth="1"/>
    <col min="3522" max="3522" width="11.140625" style="9" customWidth="1"/>
    <col min="3523" max="3523" width="13.7109375" style="9" customWidth="1"/>
    <col min="3524" max="3524" width="18.85546875" style="9" customWidth="1"/>
    <col min="3525" max="3525" width="17.5703125" style="9" customWidth="1"/>
    <col min="3526" max="3526" width="25.28515625" style="9" customWidth="1"/>
    <col min="3527" max="3527" width="20.140625" style="9" customWidth="1"/>
    <col min="3528" max="3528" width="15" style="9" customWidth="1"/>
    <col min="3529" max="3529" width="17.5703125" style="9" customWidth="1"/>
    <col min="3530" max="3530" width="16.28515625" style="9" customWidth="1"/>
    <col min="3531" max="3532" width="15" style="9" customWidth="1"/>
    <col min="3533" max="3533" width="17.5703125" style="9" customWidth="1"/>
    <col min="3534" max="3534" width="20.140625" style="9" customWidth="1"/>
    <col min="3535" max="3535" width="16.28515625" style="9" customWidth="1"/>
    <col min="3536" max="3537" width="25.28515625" style="9" customWidth="1"/>
    <col min="3538" max="3538" width="18.85546875" style="9" customWidth="1"/>
    <col min="3539" max="3540" width="20.140625" style="9" customWidth="1"/>
    <col min="3541" max="3541" width="11.140625" style="9" customWidth="1"/>
    <col min="3542" max="3542" width="29.140625" style="9" customWidth="1"/>
    <col min="3543" max="3543" width="34.28515625" style="9" customWidth="1"/>
    <col min="3544" max="3545" width="9.85546875" style="9" customWidth="1"/>
    <col min="3546" max="3546" width="17.5703125" style="9" customWidth="1"/>
    <col min="3547" max="3547" width="18.85546875" style="9" customWidth="1"/>
    <col min="3548" max="3548" width="9.85546875" style="9" customWidth="1"/>
    <col min="3549" max="3550" width="6" style="9" customWidth="1"/>
    <col min="3551" max="3551" width="13.7109375" style="9" customWidth="1"/>
    <col min="3552" max="3553" width="15" style="9" customWidth="1"/>
    <col min="3554" max="3554" width="17.5703125" style="9" customWidth="1"/>
    <col min="3555" max="3555" width="9.85546875" style="9" customWidth="1"/>
    <col min="3556" max="3556" width="7.28515625" style="9" customWidth="1"/>
    <col min="3557" max="3557" width="6" style="9" customWidth="1"/>
    <col min="3558" max="3563" width="17.5703125" style="9" customWidth="1"/>
    <col min="3564" max="3706" width="20.140625" style="9" customWidth="1"/>
    <col min="3707" max="3746" width="12.42578125" style="9" customWidth="1"/>
    <col min="3747" max="3747" width="20.140625" style="9" customWidth="1"/>
    <col min="3748" max="3748" width="21.42578125" style="9" customWidth="1"/>
    <col min="3749" max="3749" width="22.7109375" style="9" customWidth="1"/>
    <col min="3750" max="3750" width="13.7109375" style="9" customWidth="1"/>
    <col min="3751" max="3751" width="15" style="9" customWidth="1"/>
    <col min="3752" max="3754" width="17.5703125" style="9" customWidth="1"/>
    <col min="3755" max="3755" width="16.28515625" style="9" customWidth="1"/>
    <col min="3756" max="3756" width="15" style="9" customWidth="1"/>
    <col min="3757" max="3758" width="12.42578125" style="9" customWidth="1"/>
    <col min="3759" max="3760" width="17.5703125" style="9" customWidth="1"/>
    <col min="3761" max="3761" width="7.28515625" style="9" customWidth="1"/>
    <col min="3762" max="3762" width="21.42578125" style="9" customWidth="1"/>
    <col min="3763" max="3763" width="17.5703125" style="9" customWidth="1"/>
    <col min="3764" max="3764" width="20.140625" style="9" customWidth="1"/>
    <col min="3765" max="3765" width="16.28515625" style="9" customWidth="1"/>
    <col min="3766" max="3766" width="17.5703125" style="9" customWidth="1"/>
    <col min="3767" max="3767" width="6" style="9" customWidth="1"/>
    <col min="3768" max="3769" width="18.85546875" style="9" customWidth="1"/>
    <col min="3770" max="3771" width="20.140625" style="9" customWidth="1"/>
    <col min="3772" max="3772" width="6" style="9" customWidth="1"/>
    <col min="3773" max="3773" width="12.42578125" style="9" customWidth="1"/>
    <col min="3774" max="3774" width="18.85546875" style="9" customWidth="1"/>
    <col min="3775" max="3776" width="15" style="9" customWidth="1"/>
    <col min="3777" max="3777" width="7.28515625" style="9" customWidth="1"/>
    <col min="3778" max="3778" width="11.140625" style="9" customWidth="1"/>
    <col min="3779" max="3779" width="13.7109375" style="9" customWidth="1"/>
    <col min="3780" max="3780" width="18.85546875" style="9" customWidth="1"/>
    <col min="3781" max="3781" width="17.5703125" style="9" customWidth="1"/>
    <col min="3782" max="3782" width="25.28515625" style="9" customWidth="1"/>
    <col min="3783" max="3783" width="20.140625" style="9" customWidth="1"/>
    <col min="3784" max="3784" width="15" style="9" customWidth="1"/>
    <col min="3785" max="3785" width="17.5703125" style="9" customWidth="1"/>
    <col min="3786" max="3786" width="16.28515625" style="9" customWidth="1"/>
    <col min="3787" max="3788" width="15" style="9" customWidth="1"/>
    <col min="3789" max="3789" width="17.5703125" style="9" customWidth="1"/>
    <col min="3790" max="3790" width="20.140625" style="9" customWidth="1"/>
    <col min="3791" max="3791" width="16.28515625" style="9" customWidth="1"/>
    <col min="3792" max="3793" width="25.28515625" style="9" customWidth="1"/>
    <col min="3794" max="3794" width="18.85546875" style="9" customWidth="1"/>
    <col min="3795" max="3796" width="20.140625" style="9" customWidth="1"/>
    <col min="3797" max="3797" width="11.140625" style="9" customWidth="1"/>
    <col min="3798" max="3798" width="29.140625" style="9" customWidth="1"/>
    <col min="3799" max="3799" width="34.28515625" style="9" customWidth="1"/>
    <col min="3800" max="3801" width="9.85546875" style="9" customWidth="1"/>
    <col min="3802" max="3802" width="17.5703125" style="9" customWidth="1"/>
    <col min="3803" max="3803" width="18.85546875" style="9" customWidth="1"/>
    <col min="3804" max="3804" width="9.85546875" style="9" customWidth="1"/>
    <col min="3805" max="3806" width="6" style="9" customWidth="1"/>
    <col min="3807" max="3807" width="13.7109375" style="9" customWidth="1"/>
    <col min="3808" max="3809" width="15" style="9" customWidth="1"/>
    <col min="3810" max="3810" width="17.5703125" style="9" customWidth="1"/>
    <col min="3811" max="3811" width="9.85546875" style="9" customWidth="1"/>
    <col min="3812" max="3812" width="7.28515625" style="9" customWidth="1"/>
    <col min="3813" max="3813" width="6" style="9" customWidth="1"/>
    <col min="3814" max="3819" width="17.5703125" style="9" customWidth="1"/>
    <col min="3820" max="3962" width="20.140625" style="9" customWidth="1"/>
    <col min="3963" max="4002" width="12.42578125" style="9" customWidth="1"/>
    <col min="4003" max="4003" width="20.140625" style="9" customWidth="1"/>
    <col min="4004" max="4004" width="21.42578125" style="9" customWidth="1"/>
    <col min="4005" max="4005" width="22.7109375" style="9" customWidth="1"/>
    <col min="4006" max="4006" width="13.7109375" style="9" customWidth="1"/>
    <col min="4007" max="4007" width="15" style="9" customWidth="1"/>
    <col min="4008" max="4010" width="17.5703125" style="9" customWidth="1"/>
    <col min="4011" max="4011" width="16.28515625" style="9" customWidth="1"/>
    <col min="4012" max="4012" width="15" style="9" customWidth="1"/>
    <col min="4013" max="4014" width="12.42578125" style="9" customWidth="1"/>
    <col min="4015" max="4016" width="17.5703125" style="9" customWidth="1"/>
    <col min="4017" max="4017" width="7.28515625" style="9" customWidth="1"/>
    <col min="4018" max="4018" width="21.42578125" style="9" customWidth="1"/>
    <col min="4019" max="4019" width="17.5703125" style="9" customWidth="1"/>
    <col min="4020" max="4020" width="20.140625" style="9" customWidth="1"/>
    <col min="4021" max="4021" width="16.28515625" style="9" customWidth="1"/>
    <col min="4022" max="4022" width="17.5703125" style="9" customWidth="1"/>
    <col min="4023" max="4023" width="6" style="9" customWidth="1"/>
    <col min="4024" max="4025" width="18.85546875" style="9" customWidth="1"/>
    <col min="4026" max="4027" width="20.140625" style="9" customWidth="1"/>
    <col min="4028" max="4028" width="6" style="9" customWidth="1"/>
    <col min="4029" max="4029" width="12.42578125" style="9" customWidth="1"/>
    <col min="4030" max="4030" width="18.85546875" style="9" customWidth="1"/>
    <col min="4031" max="4032" width="15" style="9" customWidth="1"/>
    <col min="4033" max="4033" width="7.28515625" style="9" customWidth="1"/>
    <col min="4034" max="4034" width="11.140625" style="9" customWidth="1"/>
    <col min="4035" max="4035" width="13.7109375" style="9" customWidth="1"/>
    <col min="4036" max="4036" width="18.85546875" style="9" customWidth="1"/>
    <col min="4037" max="4037" width="17.5703125" style="9" customWidth="1"/>
    <col min="4038" max="4038" width="25.28515625" style="9" customWidth="1"/>
    <col min="4039" max="4039" width="20.140625" style="9" customWidth="1"/>
    <col min="4040" max="4040" width="15" style="9" customWidth="1"/>
    <col min="4041" max="4041" width="17.5703125" style="9" customWidth="1"/>
    <col min="4042" max="4042" width="16.28515625" style="9" customWidth="1"/>
    <col min="4043" max="4044" width="15" style="9" customWidth="1"/>
    <col min="4045" max="4045" width="17.5703125" style="9" customWidth="1"/>
    <col min="4046" max="4046" width="20.140625" style="9" customWidth="1"/>
    <col min="4047" max="4047" width="16.28515625" style="9" customWidth="1"/>
    <col min="4048" max="4049" width="25.28515625" style="9" customWidth="1"/>
    <col min="4050" max="4050" width="18.85546875" style="9" customWidth="1"/>
    <col min="4051" max="4052" width="20.140625" style="9" customWidth="1"/>
    <col min="4053" max="4053" width="11.140625" style="9" customWidth="1"/>
    <col min="4054" max="4054" width="29.140625" style="9" customWidth="1"/>
    <col min="4055" max="4055" width="34.28515625" style="9" customWidth="1"/>
    <col min="4056" max="4057" width="9.85546875" style="9" customWidth="1"/>
    <col min="4058" max="4058" width="17.5703125" style="9" customWidth="1"/>
    <col min="4059" max="4059" width="18.85546875" style="9" customWidth="1"/>
    <col min="4060" max="4060" width="9.85546875" style="9" customWidth="1"/>
    <col min="4061" max="4062" width="6" style="9" customWidth="1"/>
    <col min="4063" max="4063" width="13.7109375" style="9" customWidth="1"/>
    <col min="4064" max="4065" width="15" style="9" customWidth="1"/>
    <col min="4066" max="4066" width="17.5703125" style="9" customWidth="1"/>
    <col min="4067" max="4067" width="9.85546875" style="9" customWidth="1"/>
    <col min="4068" max="4068" width="7.28515625" style="9" customWidth="1"/>
    <col min="4069" max="4069" width="6" style="9" customWidth="1"/>
    <col min="4070" max="4075" width="17.5703125" style="9" customWidth="1"/>
    <col min="4076" max="4218" width="20.140625" style="9" customWidth="1"/>
    <col min="4219" max="4258" width="12.42578125" style="9" customWidth="1"/>
    <col min="4259" max="4259" width="20.140625" style="9" customWidth="1"/>
    <col min="4260" max="4260" width="21.42578125" style="9" customWidth="1"/>
    <col min="4261" max="4261" width="22.7109375" style="9" customWidth="1"/>
    <col min="4262" max="4262" width="13.7109375" style="9" customWidth="1"/>
    <col min="4263" max="4263" width="15" style="9" customWidth="1"/>
    <col min="4264" max="4266" width="17.5703125" style="9" customWidth="1"/>
    <col min="4267" max="4267" width="16.28515625" style="9" customWidth="1"/>
    <col min="4268" max="4268" width="15" style="9" customWidth="1"/>
    <col min="4269" max="4270" width="12.42578125" style="9" customWidth="1"/>
    <col min="4271" max="4272" width="17.5703125" style="9" customWidth="1"/>
    <col min="4273" max="4273" width="7.28515625" style="9" customWidth="1"/>
    <col min="4274" max="4274" width="21.42578125" style="9" customWidth="1"/>
    <col min="4275" max="4275" width="17.5703125" style="9" customWidth="1"/>
    <col min="4276" max="4276" width="20.140625" style="9" customWidth="1"/>
    <col min="4277" max="4277" width="16.28515625" style="9" customWidth="1"/>
    <col min="4278" max="4278" width="17.5703125" style="9" customWidth="1"/>
    <col min="4279" max="4279" width="6" style="9" customWidth="1"/>
    <col min="4280" max="4281" width="18.85546875" style="9" customWidth="1"/>
    <col min="4282" max="4283" width="20.140625" style="9" customWidth="1"/>
    <col min="4284" max="4284" width="6" style="9" customWidth="1"/>
    <col min="4285" max="4285" width="12.42578125" style="9" customWidth="1"/>
    <col min="4286" max="4286" width="18.85546875" style="9" customWidth="1"/>
    <col min="4287" max="4288" width="15" style="9" customWidth="1"/>
    <col min="4289" max="4289" width="7.28515625" style="9" customWidth="1"/>
    <col min="4290" max="4290" width="11.140625" style="9" customWidth="1"/>
    <col min="4291" max="4291" width="13.7109375" style="9" customWidth="1"/>
    <col min="4292" max="4292" width="18.85546875" style="9" customWidth="1"/>
    <col min="4293" max="4293" width="17.5703125" style="9" customWidth="1"/>
    <col min="4294" max="4294" width="25.28515625" style="9" customWidth="1"/>
    <col min="4295" max="4295" width="20.140625" style="9" customWidth="1"/>
    <col min="4296" max="4296" width="15" style="9" customWidth="1"/>
    <col min="4297" max="4297" width="17.5703125" style="9" customWidth="1"/>
    <col min="4298" max="4298" width="16.28515625" style="9" customWidth="1"/>
    <col min="4299" max="4300" width="15" style="9" customWidth="1"/>
    <col min="4301" max="4301" width="17.5703125" style="9" customWidth="1"/>
    <col min="4302" max="4302" width="20.140625" style="9" customWidth="1"/>
    <col min="4303" max="4303" width="16.28515625" style="9" customWidth="1"/>
    <col min="4304" max="4305" width="25.28515625" style="9" customWidth="1"/>
    <col min="4306" max="4306" width="18.85546875" style="9" customWidth="1"/>
    <col min="4307" max="4308" width="20.140625" style="9" customWidth="1"/>
    <col min="4309" max="4309" width="11.140625" style="9" customWidth="1"/>
    <col min="4310" max="4310" width="29.140625" style="9" customWidth="1"/>
    <col min="4311" max="4311" width="34.28515625" style="9" customWidth="1"/>
    <col min="4312" max="4313" width="9.85546875" style="9" customWidth="1"/>
    <col min="4314" max="4314" width="17.5703125" style="9" customWidth="1"/>
    <col min="4315" max="4315" width="18.85546875" style="9" customWidth="1"/>
    <col min="4316" max="4316" width="9.85546875" style="9" customWidth="1"/>
    <col min="4317" max="4318" width="6" style="9" customWidth="1"/>
    <col min="4319" max="4319" width="13.7109375" style="9" customWidth="1"/>
    <col min="4320" max="4321" width="15" style="9" customWidth="1"/>
    <col min="4322" max="4322" width="17.5703125" style="9" customWidth="1"/>
    <col min="4323" max="4323" width="9.85546875" style="9" customWidth="1"/>
    <col min="4324" max="4324" width="7.28515625" style="9" customWidth="1"/>
    <col min="4325" max="4325" width="6" style="9" customWidth="1"/>
    <col min="4326" max="4331" width="17.5703125" style="9" customWidth="1"/>
    <col min="4332" max="4474" width="20.140625" style="9" customWidth="1"/>
    <col min="4475" max="4514" width="12.42578125" style="9" customWidth="1"/>
    <col min="4515" max="4515" width="20.140625" style="9" customWidth="1"/>
    <col min="4516" max="4516" width="21.42578125" style="9" customWidth="1"/>
    <col min="4517" max="4517" width="22.7109375" style="9" customWidth="1"/>
    <col min="4518" max="4518" width="13.7109375" style="9" customWidth="1"/>
    <col min="4519" max="4519" width="15" style="9" customWidth="1"/>
    <col min="4520" max="4522" width="17.5703125" style="9" customWidth="1"/>
    <col min="4523" max="4523" width="16.28515625" style="9" customWidth="1"/>
    <col min="4524" max="4524" width="15" style="9" customWidth="1"/>
    <col min="4525" max="4526" width="12.42578125" style="9" customWidth="1"/>
    <col min="4527" max="4528" width="17.5703125" style="9" customWidth="1"/>
    <col min="4529" max="4529" width="7.28515625" style="9" customWidth="1"/>
    <col min="4530" max="4530" width="21.42578125" style="9" customWidth="1"/>
    <col min="4531" max="4531" width="17.5703125" style="9" customWidth="1"/>
    <col min="4532" max="4532" width="20.140625" style="9" customWidth="1"/>
    <col min="4533" max="4533" width="16.28515625" style="9" customWidth="1"/>
    <col min="4534" max="4534" width="17.5703125" style="9" customWidth="1"/>
    <col min="4535" max="4535" width="6" style="9" customWidth="1"/>
    <col min="4536" max="4537" width="18.85546875" style="9" customWidth="1"/>
    <col min="4538" max="4539" width="20.140625" style="9" customWidth="1"/>
    <col min="4540" max="4540" width="6" style="9" customWidth="1"/>
    <col min="4541" max="4541" width="12.42578125" style="9" customWidth="1"/>
    <col min="4542" max="4542" width="18.85546875" style="9" customWidth="1"/>
    <col min="4543" max="4544" width="15" style="9" customWidth="1"/>
    <col min="4545" max="4545" width="7.28515625" style="9" customWidth="1"/>
    <col min="4546" max="4546" width="11.140625" style="9" customWidth="1"/>
    <col min="4547" max="4547" width="13.7109375" style="9" customWidth="1"/>
    <col min="4548" max="4548" width="18.85546875" style="9" customWidth="1"/>
    <col min="4549" max="4549" width="17.5703125" style="9" customWidth="1"/>
    <col min="4550" max="4550" width="25.28515625" style="9" customWidth="1"/>
    <col min="4551" max="4551" width="20.140625" style="9" customWidth="1"/>
    <col min="4552" max="4552" width="15" style="9" customWidth="1"/>
    <col min="4553" max="4553" width="17.5703125" style="9" customWidth="1"/>
    <col min="4554" max="4554" width="16.28515625" style="9" customWidth="1"/>
    <col min="4555" max="4556" width="15" style="9" customWidth="1"/>
    <col min="4557" max="4557" width="17.5703125" style="9" customWidth="1"/>
    <col min="4558" max="4558" width="20.140625" style="9" customWidth="1"/>
    <col min="4559" max="4559" width="16.28515625" style="9" customWidth="1"/>
    <col min="4560" max="4561" width="25.28515625" style="9" customWidth="1"/>
    <col min="4562" max="4562" width="18.85546875" style="9" customWidth="1"/>
    <col min="4563" max="4564" width="20.140625" style="9" customWidth="1"/>
    <col min="4565" max="4565" width="11.140625" style="9" customWidth="1"/>
    <col min="4566" max="4566" width="29.140625" style="9" customWidth="1"/>
    <col min="4567" max="4567" width="34.28515625" style="9" customWidth="1"/>
    <col min="4568" max="4569" width="9.85546875" style="9" customWidth="1"/>
    <col min="4570" max="4570" width="17.5703125" style="9" customWidth="1"/>
    <col min="4571" max="4571" width="18.85546875" style="9" customWidth="1"/>
    <col min="4572" max="4572" width="9.85546875" style="9" customWidth="1"/>
    <col min="4573" max="4574" width="6" style="9" customWidth="1"/>
    <col min="4575" max="4575" width="13.7109375" style="9" customWidth="1"/>
    <col min="4576" max="4577" width="15" style="9" customWidth="1"/>
    <col min="4578" max="4578" width="17.5703125" style="9" customWidth="1"/>
    <col min="4579" max="4579" width="9.85546875" style="9" customWidth="1"/>
    <col min="4580" max="4580" width="7.28515625" style="9" customWidth="1"/>
    <col min="4581" max="4581" width="6" style="9" customWidth="1"/>
    <col min="4582" max="4587" width="17.5703125" style="9" customWidth="1"/>
    <col min="4588" max="4730" width="20.140625" style="9" customWidth="1"/>
    <col min="4731" max="4770" width="12.42578125" style="9" customWidth="1"/>
    <col min="4771" max="4771" width="20.140625" style="9" customWidth="1"/>
    <col min="4772" max="4772" width="21.42578125" style="9" customWidth="1"/>
    <col min="4773" max="4773" width="22.7109375" style="9" customWidth="1"/>
    <col min="4774" max="4774" width="13.7109375" style="9" customWidth="1"/>
    <col min="4775" max="4775" width="15" style="9" customWidth="1"/>
    <col min="4776" max="4778" width="17.5703125" style="9" customWidth="1"/>
    <col min="4779" max="4779" width="16.28515625" style="9" customWidth="1"/>
    <col min="4780" max="4780" width="15" style="9" customWidth="1"/>
    <col min="4781" max="4782" width="12.42578125" style="9" customWidth="1"/>
    <col min="4783" max="4784" width="17.5703125" style="9" customWidth="1"/>
    <col min="4785" max="4785" width="7.28515625" style="9" customWidth="1"/>
    <col min="4786" max="4786" width="21.42578125" style="9" customWidth="1"/>
    <col min="4787" max="4787" width="17.5703125" style="9" customWidth="1"/>
    <col min="4788" max="4788" width="20.140625" style="9" customWidth="1"/>
    <col min="4789" max="4789" width="16.28515625" style="9" customWidth="1"/>
    <col min="4790" max="4790" width="17.5703125" style="9" customWidth="1"/>
    <col min="4791" max="4791" width="6" style="9" customWidth="1"/>
    <col min="4792" max="4793" width="18.85546875" style="9" customWidth="1"/>
    <col min="4794" max="4795" width="20.140625" style="9" customWidth="1"/>
    <col min="4796" max="4796" width="6" style="9" customWidth="1"/>
    <col min="4797" max="4797" width="12.42578125" style="9" customWidth="1"/>
    <col min="4798" max="4798" width="18.85546875" style="9" customWidth="1"/>
    <col min="4799" max="4800" width="15" style="9" customWidth="1"/>
    <col min="4801" max="4801" width="7.28515625" style="9" customWidth="1"/>
    <col min="4802" max="4802" width="11.140625" style="9" customWidth="1"/>
    <col min="4803" max="4803" width="13.7109375" style="9" customWidth="1"/>
    <col min="4804" max="4804" width="18.85546875" style="9" customWidth="1"/>
    <col min="4805" max="4805" width="17.5703125" style="9" customWidth="1"/>
    <col min="4806" max="4806" width="25.28515625" style="9" customWidth="1"/>
    <col min="4807" max="4807" width="20.140625" style="9" customWidth="1"/>
    <col min="4808" max="4808" width="15" style="9" customWidth="1"/>
    <col min="4809" max="4809" width="17.5703125" style="9" customWidth="1"/>
    <col min="4810" max="4810" width="16.28515625" style="9" customWidth="1"/>
    <col min="4811" max="4812" width="15" style="9" customWidth="1"/>
    <col min="4813" max="4813" width="17.5703125" style="9" customWidth="1"/>
    <col min="4814" max="4814" width="20.140625" style="9" customWidth="1"/>
    <col min="4815" max="4815" width="16.28515625" style="9" customWidth="1"/>
    <col min="4816" max="4817" width="25.28515625" style="9" customWidth="1"/>
    <col min="4818" max="4818" width="18.85546875" style="9" customWidth="1"/>
    <col min="4819" max="4820" width="20.140625" style="9" customWidth="1"/>
    <col min="4821" max="4821" width="11.140625" style="9" customWidth="1"/>
    <col min="4822" max="4822" width="29.140625" style="9" customWidth="1"/>
    <col min="4823" max="4823" width="34.28515625" style="9" customWidth="1"/>
    <col min="4824" max="4825" width="9.85546875" style="9" customWidth="1"/>
    <col min="4826" max="4826" width="17.5703125" style="9" customWidth="1"/>
    <col min="4827" max="4827" width="18.85546875" style="9" customWidth="1"/>
    <col min="4828" max="4828" width="9.85546875" style="9" customWidth="1"/>
    <col min="4829" max="4830" width="6" style="9" customWidth="1"/>
    <col min="4831" max="4831" width="13.7109375" style="9" customWidth="1"/>
    <col min="4832" max="4833" width="15" style="9" customWidth="1"/>
    <col min="4834" max="4834" width="17.5703125" style="9" customWidth="1"/>
    <col min="4835" max="4835" width="9.85546875" style="9" customWidth="1"/>
    <col min="4836" max="4836" width="7.28515625" style="9" customWidth="1"/>
    <col min="4837" max="4837" width="6" style="9" customWidth="1"/>
    <col min="4838" max="4843" width="17.5703125" style="9" customWidth="1"/>
    <col min="4844" max="4986" width="20.140625" style="9" customWidth="1"/>
    <col min="4987" max="5026" width="12.42578125" style="9" customWidth="1"/>
    <col min="5027" max="5027" width="20.140625" style="9" customWidth="1"/>
    <col min="5028" max="5028" width="21.42578125" style="9" customWidth="1"/>
    <col min="5029" max="5029" width="22.7109375" style="9" customWidth="1"/>
    <col min="5030" max="5030" width="13.7109375" style="9" customWidth="1"/>
    <col min="5031" max="5031" width="15" style="9" customWidth="1"/>
    <col min="5032" max="5034" width="17.5703125" style="9" customWidth="1"/>
    <col min="5035" max="5035" width="16.28515625" style="9" customWidth="1"/>
    <col min="5036" max="5036" width="15" style="9" customWidth="1"/>
    <col min="5037" max="5038" width="12.42578125" style="9" customWidth="1"/>
    <col min="5039" max="5040" width="17.5703125" style="9" customWidth="1"/>
    <col min="5041" max="5041" width="7.28515625" style="9" customWidth="1"/>
    <col min="5042" max="5042" width="21.42578125" style="9" customWidth="1"/>
    <col min="5043" max="5043" width="17.5703125" style="9" customWidth="1"/>
    <col min="5044" max="5044" width="20.140625" style="9" customWidth="1"/>
    <col min="5045" max="5045" width="16.28515625" style="9" customWidth="1"/>
    <col min="5046" max="5046" width="17.5703125" style="9" customWidth="1"/>
    <col min="5047" max="5047" width="6" style="9" customWidth="1"/>
    <col min="5048" max="5049" width="18.85546875" style="9" customWidth="1"/>
    <col min="5050" max="5051" width="20.140625" style="9" customWidth="1"/>
    <col min="5052" max="5052" width="6" style="9" customWidth="1"/>
    <col min="5053" max="5053" width="12.42578125" style="9" customWidth="1"/>
    <col min="5054" max="5054" width="18.85546875" style="9" customWidth="1"/>
    <col min="5055" max="5056" width="15" style="9" customWidth="1"/>
    <col min="5057" max="5057" width="7.28515625" style="9" customWidth="1"/>
    <col min="5058" max="5058" width="11.140625" style="9" customWidth="1"/>
    <col min="5059" max="5059" width="13.7109375" style="9" customWidth="1"/>
    <col min="5060" max="5060" width="18.85546875" style="9" customWidth="1"/>
    <col min="5061" max="5061" width="17.5703125" style="9" customWidth="1"/>
    <col min="5062" max="5062" width="25.28515625" style="9" customWidth="1"/>
    <col min="5063" max="5063" width="20.140625" style="9" customWidth="1"/>
    <col min="5064" max="5064" width="15" style="9" customWidth="1"/>
    <col min="5065" max="5065" width="17.5703125" style="9" customWidth="1"/>
    <col min="5066" max="5066" width="16.28515625" style="9" customWidth="1"/>
    <col min="5067" max="5068" width="15" style="9" customWidth="1"/>
    <col min="5069" max="5069" width="17.5703125" style="9" customWidth="1"/>
    <col min="5070" max="5070" width="20.140625" style="9" customWidth="1"/>
    <col min="5071" max="5071" width="16.28515625" style="9" customWidth="1"/>
    <col min="5072" max="5073" width="25.28515625" style="9" customWidth="1"/>
    <col min="5074" max="5074" width="18.85546875" style="9" customWidth="1"/>
    <col min="5075" max="5076" width="20.140625" style="9" customWidth="1"/>
    <col min="5077" max="5077" width="11.140625" style="9" customWidth="1"/>
    <col min="5078" max="5078" width="29.140625" style="9" customWidth="1"/>
    <col min="5079" max="5079" width="34.28515625" style="9" customWidth="1"/>
    <col min="5080" max="5081" width="9.85546875" style="9" customWidth="1"/>
    <col min="5082" max="5082" width="17.5703125" style="9" customWidth="1"/>
    <col min="5083" max="5083" width="18.85546875" style="9" customWidth="1"/>
    <col min="5084" max="5084" width="9.85546875" style="9" customWidth="1"/>
    <col min="5085" max="5086" width="6" style="9" customWidth="1"/>
    <col min="5087" max="5087" width="13.7109375" style="9" customWidth="1"/>
    <col min="5088" max="5089" width="15" style="9" customWidth="1"/>
    <col min="5090" max="5090" width="17.5703125" style="9" customWidth="1"/>
    <col min="5091" max="5091" width="9.85546875" style="9" customWidth="1"/>
    <col min="5092" max="5092" width="7.28515625" style="9" customWidth="1"/>
    <col min="5093" max="5093" width="6" style="9" customWidth="1"/>
    <col min="5094" max="5099" width="17.5703125" style="9" customWidth="1"/>
    <col min="5100" max="5242" width="20.140625" style="9" customWidth="1"/>
    <col min="5243" max="5282" width="12.42578125" style="9" customWidth="1"/>
    <col min="5283" max="5283" width="20.140625" style="9" customWidth="1"/>
    <col min="5284" max="5284" width="21.42578125" style="9" customWidth="1"/>
    <col min="5285" max="5285" width="22.7109375" style="9" customWidth="1"/>
    <col min="5286" max="5286" width="13.7109375" style="9" customWidth="1"/>
    <col min="5287" max="5287" width="15" style="9" customWidth="1"/>
    <col min="5288" max="5290" width="17.5703125" style="9" customWidth="1"/>
    <col min="5291" max="5291" width="16.28515625" style="9" customWidth="1"/>
    <col min="5292" max="5292" width="15" style="9" customWidth="1"/>
    <col min="5293" max="5294" width="12.42578125" style="9" customWidth="1"/>
    <col min="5295" max="5296" width="17.5703125" style="9" customWidth="1"/>
    <col min="5297" max="5297" width="7.28515625" style="9" customWidth="1"/>
    <col min="5298" max="5298" width="21.42578125" style="9" customWidth="1"/>
    <col min="5299" max="5299" width="17.5703125" style="9" customWidth="1"/>
    <col min="5300" max="5300" width="20.140625" style="9" customWidth="1"/>
    <col min="5301" max="5301" width="16.28515625" style="9" customWidth="1"/>
    <col min="5302" max="5302" width="17.5703125" style="9" customWidth="1"/>
    <col min="5303" max="5303" width="6" style="9" customWidth="1"/>
    <col min="5304" max="5305" width="18.85546875" style="9" customWidth="1"/>
    <col min="5306" max="5307" width="20.140625" style="9" customWidth="1"/>
    <col min="5308" max="5308" width="6" style="9" customWidth="1"/>
    <col min="5309" max="5309" width="12.42578125" style="9" customWidth="1"/>
    <col min="5310" max="5310" width="18.85546875" style="9" customWidth="1"/>
    <col min="5311" max="5312" width="15" style="9" customWidth="1"/>
    <col min="5313" max="5313" width="7.28515625" style="9" customWidth="1"/>
    <col min="5314" max="5314" width="11.140625" style="9" customWidth="1"/>
    <col min="5315" max="5315" width="13.7109375" style="9" customWidth="1"/>
    <col min="5316" max="5316" width="18.85546875" style="9" customWidth="1"/>
    <col min="5317" max="5317" width="17.5703125" style="9" customWidth="1"/>
    <col min="5318" max="5318" width="25.28515625" style="9" customWidth="1"/>
    <col min="5319" max="5319" width="20.140625" style="9" customWidth="1"/>
    <col min="5320" max="5320" width="15" style="9" customWidth="1"/>
    <col min="5321" max="5321" width="17.5703125" style="9" customWidth="1"/>
    <col min="5322" max="5322" width="16.28515625" style="9" customWidth="1"/>
    <col min="5323" max="5324" width="15" style="9" customWidth="1"/>
    <col min="5325" max="5325" width="17.5703125" style="9" customWidth="1"/>
    <col min="5326" max="5326" width="20.140625" style="9" customWidth="1"/>
    <col min="5327" max="5327" width="16.28515625" style="9" customWidth="1"/>
    <col min="5328" max="5329" width="25.28515625" style="9" customWidth="1"/>
    <col min="5330" max="5330" width="18.85546875" style="9" customWidth="1"/>
    <col min="5331" max="5332" width="20.140625" style="9" customWidth="1"/>
    <col min="5333" max="5333" width="11.140625" style="9" customWidth="1"/>
    <col min="5334" max="5334" width="29.140625" style="9" customWidth="1"/>
    <col min="5335" max="5335" width="34.28515625" style="9" customWidth="1"/>
    <col min="5336" max="5337" width="9.85546875" style="9" customWidth="1"/>
    <col min="5338" max="5338" width="17.5703125" style="9" customWidth="1"/>
    <col min="5339" max="5339" width="18.85546875" style="9" customWidth="1"/>
    <col min="5340" max="5340" width="9.85546875" style="9" customWidth="1"/>
    <col min="5341" max="5342" width="6" style="9" customWidth="1"/>
    <col min="5343" max="5343" width="13.7109375" style="9" customWidth="1"/>
    <col min="5344" max="5345" width="15" style="9" customWidth="1"/>
    <col min="5346" max="5346" width="17.5703125" style="9" customWidth="1"/>
    <col min="5347" max="5347" width="9.85546875" style="9" customWidth="1"/>
    <col min="5348" max="5348" width="7.28515625" style="9" customWidth="1"/>
    <col min="5349" max="5349" width="6" style="9" customWidth="1"/>
    <col min="5350" max="5355" width="17.5703125" style="9" customWidth="1"/>
    <col min="5356" max="5498" width="20.140625" style="9" customWidth="1"/>
    <col min="5499" max="5538" width="12.42578125" style="9" customWidth="1"/>
    <col min="5539" max="5539" width="20.140625" style="9" customWidth="1"/>
    <col min="5540" max="5540" width="21.42578125" style="9" customWidth="1"/>
    <col min="5541" max="5541" width="22.7109375" style="9" customWidth="1"/>
    <col min="5542" max="5542" width="13.7109375" style="9" customWidth="1"/>
    <col min="5543" max="5543" width="15" style="9" customWidth="1"/>
    <col min="5544" max="5546" width="17.5703125" style="9" customWidth="1"/>
    <col min="5547" max="5547" width="16.28515625" style="9" customWidth="1"/>
    <col min="5548" max="5548" width="15" style="9" customWidth="1"/>
    <col min="5549" max="5550" width="12.42578125" style="9" customWidth="1"/>
    <col min="5551" max="5552" width="17.5703125" style="9" customWidth="1"/>
    <col min="5553" max="5553" width="7.28515625" style="9" customWidth="1"/>
    <col min="5554" max="5554" width="21.42578125" style="9" customWidth="1"/>
    <col min="5555" max="5555" width="17.5703125" style="9" customWidth="1"/>
    <col min="5556" max="5556" width="20.140625" style="9" customWidth="1"/>
    <col min="5557" max="5557" width="16.28515625" style="9" customWidth="1"/>
    <col min="5558" max="5558" width="17.5703125" style="9" customWidth="1"/>
    <col min="5559" max="5559" width="6" style="9" customWidth="1"/>
    <col min="5560" max="5561" width="18.85546875" style="9" customWidth="1"/>
    <col min="5562" max="5563" width="20.140625" style="9" customWidth="1"/>
    <col min="5564" max="5564" width="6" style="9" customWidth="1"/>
    <col min="5565" max="5565" width="12.42578125" style="9" customWidth="1"/>
    <col min="5566" max="5566" width="18.85546875" style="9" customWidth="1"/>
    <col min="5567" max="5568" width="15" style="9" customWidth="1"/>
    <col min="5569" max="5569" width="7.28515625" style="9" customWidth="1"/>
    <col min="5570" max="5570" width="11.140625" style="9" customWidth="1"/>
    <col min="5571" max="5571" width="13.7109375" style="9" customWidth="1"/>
    <col min="5572" max="5572" width="18.85546875" style="9" customWidth="1"/>
    <col min="5573" max="5573" width="17.5703125" style="9" customWidth="1"/>
    <col min="5574" max="5574" width="25.28515625" style="9" customWidth="1"/>
    <col min="5575" max="5575" width="20.140625" style="9" customWidth="1"/>
    <col min="5576" max="5576" width="15" style="9" customWidth="1"/>
    <col min="5577" max="5577" width="17.5703125" style="9" customWidth="1"/>
    <col min="5578" max="5578" width="16.28515625" style="9" customWidth="1"/>
    <col min="5579" max="5580" width="15" style="9" customWidth="1"/>
    <col min="5581" max="5581" width="17.5703125" style="9" customWidth="1"/>
    <col min="5582" max="5582" width="20.140625" style="9" customWidth="1"/>
    <col min="5583" max="5583" width="16.28515625" style="9" customWidth="1"/>
    <col min="5584" max="5585" width="25.28515625" style="9" customWidth="1"/>
    <col min="5586" max="5586" width="18.85546875" style="9" customWidth="1"/>
    <col min="5587" max="5588" width="20.140625" style="9" customWidth="1"/>
    <col min="5589" max="5589" width="11.140625" style="9" customWidth="1"/>
    <col min="5590" max="5590" width="29.140625" style="9" customWidth="1"/>
    <col min="5591" max="5591" width="34.28515625" style="9" customWidth="1"/>
    <col min="5592" max="5593" width="9.85546875" style="9" customWidth="1"/>
    <col min="5594" max="5594" width="17.5703125" style="9" customWidth="1"/>
    <col min="5595" max="5595" width="18.85546875" style="9" customWidth="1"/>
    <col min="5596" max="5596" width="9.85546875" style="9" customWidth="1"/>
    <col min="5597" max="5598" width="6" style="9" customWidth="1"/>
    <col min="5599" max="5599" width="13.7109375" style="9" customWidth="1"/>
    <col min="5600" max="5601" width="15" style="9" customWidth="1"/>
    <col min="5602" max="5602" width="17.5703125" style="9" customWidth="1"/>
    <col min="5603" max="5603" width="9.85546875" style="9" customWidth="1"/>
    <col min="5604" max="5604" width="7.28515625" style="9" customWidth="1"/>
    <col min="5605" max="5605" width="6" style="9" customWidth="1"/>
    <col min="5606" max="5611" width="17.5703125" style="9" customWidth="1"/>
    <col min="5612" max="5754" width="20.140625" style="9" customWidth="1"/>
    <col min="5755" max="5794" width="12.42578125" style="9" customWidth="1"/>
    <col min="5795" max="5795" width="20.140625" style="9" customWidth="1"/>
    <col min="5796" max="5796" width="21.42578125" style="9" customWidth="1"/>
    <col min="5797" max="5797" width="22.7109375" style="9" customWidth="1"/>
    <col min="5798" max="5798" width="13.7109375" style="9" customWidth="1"/>
    <col min="5799" max="5799" width="15" style="9" customWidth="1"/>
    <col min="5800" max="5802" width="17.5703125" style="9" customWidth="1"/>
    <col min="5803" max="5803" width="16.28515625" style="9" customWidth="1"/>
    <col min="5804" max="5804" width="15" style="9" customWidth="1"/>
    <col min="5805" max="5806" width="12.42578125" style="9" customWidth="1"/>
    <col min="5807" max="5808" width="17.5703125" style="9" customWidth="1"/>
    <col min="5809" max="5809" width="7.28515625" style="9" customWidth="1"/>
    <col min="5810" max="5810" width="21.42578125" style="9" customWidth="1"/>
    <col min="5811" max="5811" width="17.5703125" style="9" customWidth="1"/>
    <col min="5812" max="5812" width="20.140625" style="9" customWidth="1"/>
    <col min="5813" max="5813" width="16.28515625" style="9" customWidth="1"/>
    <col min="5814" max="5814" width="17.5703125" style="9" customWidth="1"/>
    <col min="5815" max="5815" width="6" style="9" customWidth="1"/>
    <col min="5816" max="5817" width="18.85546875" style="9" customWidth="1"/>
    <col min="5818" max="5819" width="20.140625" style="9" customWidth="1"/>
    <col min="5820" max="5820" width="6" style="9" customWidth="1"/>
    <col min="5821" max="5821" width="12.42578125" style="9" customWidth="1"/>
    <col min="5822" max="5822" width="18.85546875" style="9" customWidth="1"/>
    <col min="5823" max="5824" width="15" style="9" customWidth="1"/>
    <col min="5825" max="5825" width="7.28515625" style="9" customWidth="1"/>
    <col min="5826" max="5826" width="11.140625" style="9" customWidth="1"/>
    <col min="5827" max="5827" width="13.7109375" style="9" customWidth="1"/>
    <col min="5828" max="5828" width="18.85546875" style="9" customWidth="1"/>
    <col min="5829" max="5829" width="17.5703125" style="9" customWidth="1"/>
    <col min="5830" max="5830" width="25.28515625" style="9" customWidth="1"/>
    <col min="5831" max="5831" width="20.140625" style="9" customWidth="1"/>
    <col min="5832" max="5832" width="15" style="9" customWidth="1"/>
    <col min="5833" max="5833" width="17.5703125" style="9" customWidth="1"/>
    <col min="5834" max="5834" width="16.28515625" style="9" customWidth="1"/>
    <col min="5835" max="5836" width="15" style="9" customWidth="1"/>
    <col min="5837" max="5837" width="17.5703125" style="9" customWidth="1"/>
    <col min="5838" max="5838" width="20.140625" style="9" customWidth="1"/>
    <col min="5839" max="5839" width="16.28515625" style="9" customWidth="1"/>
    <col min="5840" max="5841" width="25.28515625" style="9" customWidth="1"/>
    <col min="5842" max="5842" width="18.85546875" style="9" customWidth="1"/>
    <col min="5843" max="5844" width="20.140625" style="9" customWidth="1"/>
    <col min="5845" max="5845" width="11.140625" style="9" customWidth="1"/>
    <col min="5846" max="5846" width="29.140625" style="9" customWidth="1"/>
    <col min="5847" max="5847" width="34.28515625" style="9" customWidth="1"/>
    <col min="5848" max="5849" width="9.85546875" style="9" customWidth="1"/>
    <col min="5850" max="5850" width="17.5703125" style="9" customWidth="1"/>
    <col min="5851" max="5851" width="18.85546875" style="9" customWidth="1"/>
    <col min="5852" max="5852" width="9.85546875" style="9" customWidth="1"/>
    <col min="5853" max="5854" width="6" style="9" customWidth="1"/>
    <col min="5855" max="5855" width="13.7109375" style="9" customWidth="1"/>
    <col min="5856" max="5857" width="15" style="9" customWidth="1"/>
    <col min="5858" max="5858" width="17.5703125" style="9" customWidth="1"/>
    <col min="5859" max="5859" width="9.85546875" style="9" customWidth="1"/>
    <col min="5860" max="5860" width="7.28515625" style="9" customWidth="1"/>
    <col min="5861" max="5861" width="6" style="9" customWidth="1"/>
    <col min="5862" max="5867" width="17.5703125" style="9" customWidth="1"/>
    <col min="5868" max="6010" width="20.140625" style="9" customWidth="1"/>
    <col min="6011" max="6050" width="12.42578125" style="9" customWidth="1"/>
    <col min="6051" max="6051" width="20.140625" style="9" customWidth="1"/>
    <col min="6052" max="6052" width="21.42578125" style="9" customWidth="1"/>
    <col min="6053" max="6053" width="22.7109375" style="9" customWidth="1"/>
    <col min="6054" max="6054" width="13.7109375" style="9" customWidth="1"/>
    <col min="6055" max="6055" width="15" style="9" customWidth="1"/>
    <col min="6056" max="6058" width="17.5703125" style="9" customWidth="1"/>
    <col min="6059" max="6059" width="16.28515625" style="9" customWidth="1"/>
    <col min="6060" max="6060" width="15" style="9" customWidth="1"/>
    <col min="6061" max="6062" width="12.42578125" style="9" customWidth="1"/>
    <col min="6063" max="6064" width="17.5703125" style="9" customWidth="1"/>
    <col min="6065" max="6065" width="7.28515625" style="9" customWidth="1"/>
    <col min="6066" max="6066" width="21.42578125" style="9" customWidth="1"/>
    <col min="6067" max="6067" width="17.5703125" style="9" customWidth="1"/>
    <col min="6068" max="6068" width="20.140625" style="9" customWidth="1"/>
    <col min="6069" max="6069" width="16.28515625" style="9" customWidth="1"/>
    <col min="6070" max="6070" width="17.5703125" style="9" customWidth="1"/>
    <col min="6071" max="6071" width="6" style="9" customWidth="1"/>
    <col min="6072" max="6073" width="18.85546875" style="9" customWidth="1"/>
    <col min="6074" max="6075" width="20.140625" style="9" customWidth="1"/>
    <col min="6076" max="6076" width="6" style="9" customWidth="1"/>
    <col min="6077" max="6077" width="12.42578125" style="9" customWidth="1"/>
    <col min="6078" max="6078" width="18.85546875" style="9" customWidth="1"/>
    <col min="6079" max="6080" width="15" style="9" customWidth="1"/>
    <col min="6081" max="6081" width="7.28515625" style="9" customWidth="1"/>
    <col min="6082" max="6082" width="11.140625" style="9" customWidth="1"/>
    <col min="6083" max="6083" width="13.7109375" style="9" customWidth="1"/>
    <col min="6084" max="6084" width="18.85546875" style="9" customWidth="1"/>
    <col min="6085" max="6085" width="17.5703125" style="9" customWidth="1"/>
    <col min="6086" max="6086" width="25.28515625" style="9" customWidth="1"/>
    <col min="6087" max="6087" width="20.140625" style="9" customWidth="1"/>
    <col min="6088" max="6088" width="15" style="9" customWidth="1"/>
    <col min="6089" max="6089" width="17.5703125" style="9" customWidth="1"/>
    <col min="6090" max="6090" width="16.28515625" style="9" customWidth="1"/>
    <col min="6091" max="6092" width="15" style="9" customWidth="1"/>
    <col min="6093" max="6093" width="17.5703125" style="9" customWidth="1"/>
    <col min="6094" max="6094" width="20.140625" style="9" customWidth="1"/>
    <col min="6095" max="6095" width="16.28515625" style="9" customWidth="1"/>
    <col min="6096" max="6097" width="25.28515625" style="9" customWidth="1"/>
    <col min="6098" max="6098" width="18.85546875" style="9" customWidth="1"/>
    <col min="6099" max="6100" width="20.140625" style="9" customWidth="1"/>
    <col min="6101" max="6101" width="11.140625" style="9" customWidth="1"/>
    <col min="6102" max="6102" width="29.140625" style="9" customWidth="1"/>
    <col min="6103" max="6103" width="34.28515625" style="9" customWidth="1"/>
    <col min="6104" max="6105" width="9.85546875" style="9" customWidth="1"/>
    <col min="6106" max="6106" width="17.5703125" style="9" customWidth="1"/>
    <col min="6107" max="6107" width="18.85546875" style="9" customWidth="1"/>
    <col min="6108" max="6108" width="9.85546875" style="9" customWidth="1"/>
    <col min="6109" max="6110" width="6" style="9" customWidth="1"/>
    <col min="6111" max="6111" width="13.7109375" style="9" customWidth="1"/>
    <col min="6112" max="6113" width="15" style="9" customWidth="1"/>
    <col min="6114" max="6114" width="17.5703125" style="9" customWidth="1"/>
    <col min="6115" max="6115" width="9.85546875" style="9" customWidth="1"/>
    <col min="6116" max="6116" width="7.28515625" style="9" customWidth="1"/>
    <col min="6117" max="6117" width="6" style="9" customWidth="1"/>
    <col min="6118" max="6123" width="17.5703125" style="9" customWidth="1"/>
    <col min="6124" max="6266" width="20.140625" style="9" customWidth="1"/>
    <col min="6267" max="6306" width="12.42578125" style="9" customWidth="1"/>
    <col min="6307" max="6307" width="20.140625" style="9" customWidth="1"/>
    <col min="6308" max="6308" width="21.42578125" style="9" customWidth="1"/>
    <col min="6309" max="6309" width="22.7109375" style="9" customWidth="1"/>
    <col min="6310" max="6310" width="13.7109375" style="9" customWidth="1"/>
    <col min="6311" max="6311" width="15" style="9" customWidth="1"/>
    <col min="6312" max="6314" width="17.5703125" style="9" customWidth="1"/>
    <col min="6315" max="6315" width="16.28515625" style="9" customWidth="1"/>
    <col min="6316" max="6316" width="15" style="9" customWidth="1"/>
    <col min="6317" max="6318" width="12.42578125" style="9" customWidth="1"/>
    <col min="6319" max="6320" width="17.5703125" style="9" customWidth="1"/>
    <col min="6321" max="6321" width="7.28515625" style="9" customWidth="1"/>
    <col min="6322" max="6322" width="21.42578125" style="9" customWidth="1"/>
    <col min="6323" max="6323" width="17.5703125" style="9" customWidth="1"/>
    <col min="6324" max="6324" width="20.140625" style="9" customWidth="1"/>
    <col min="6325" max="6325" width="16.28515625" style="9" customWidth="1"/>
    <col min="6326" max="6326" width="17.5703125" style="9" customWidth="1"/>
    <col min="6327" max="6327" width="6" style="9" customWidth="1"/>
    <col min="6328" max="6329" width="18.85546875" style="9" customWidth="1"/>
    <col min="6330" max="6331" width="20.140625" style="9" customWidth="1"/>
    <col min="6332" max="6332" width="6" style="9" customWidth="1"/>
    <col min="6333" max="6333" width="12.42578125" style="9" customWidth="1"/>
    <col min="6334" max="6334" width="18.85546875" style="9" customWidth="1"/>
    <col min="6335" max="6336" width="15" style="9" customWidth="1"/>
    <col min="6337" max="6337" width="7.28515625" style="9" customWidth="1"/>
    <col min="6338" max="6338" width="11.140625" style="9" customWidth="1"/>
    <col min="6339" max="6339" width="13.7109375" style="9" customWidth="1"/>
    <col min="6340" max="6340" width="18.85546875" style="9" customWidth="1"/>
    <col min="6341" max="6341" width="17.5703125" style="9" customWidth="1"/>
    <col min="6342" max="6342" width="25.28515625" style="9" customWidth="1"/>
    <col min="6343" max="6343" width="20.140625" style="9" customWidth="1"/>
    <col min="6344" max="6344" width="15" style="9" customWidth="1"/>
    <col min="6345" max="6345" width="17.5703125" style="9" customWidth="1"/>
    <col min="6346" max="6346" width="16.28515625" style="9" customWidth="1"/>
    <col min="6347" max="6348" width="15" style="9" customWidth="1"/>
    <col min="6349" max="6349" width="17.5703125" style="9" customWidth="1"/>
    <col min="6350" max="6350" width="20.140625" style="9" customWidth="1"/>
    <col min="6351" max="6351" width="16.28515625" style="9" customWidth="1"/>
    <col min="6352" max="6353" width="25.28515625" style="9" customWidth="1"/>
    <col min="6354" max="6354" width="18.85546875" style="9" customWidth="1"/>
    <col min="6355" max="6356" width="20.140625" style="9" customWidth="1"/>
    <col min="6357" max="6357" width="11.140625" style="9" customWidth="1"/>
    <col min="6358" max="6358" width="29.140625" style="9" customWidth="1"/>
    <col min="6359" max="6359" width="34.28515625" style="9" customWidth="1"/>
    <col min="6360" max="6361" width="9.85546875" style="9" customWidth="1"/>
    <col min="6362" max="6362" width="17.5703125" style="9" customWidth="1"/>
    <col min="6363" max="6363" width="18.85546875" style="9" customWidth="1"/>
    <col min="6364" max="6364" width="9.85546875" style="9" customWidth="1"/>
    <col min="6365" max="6366" width="6" style="9" customWidth="1"/>
    <col min="6367" max="6367" width="13.7109375" style="9" customWidth="1"/>
    <col min="6368" max="6369" width="15" style="9" customWidth="1"/>
    <col min="6370" max="6370" width="17.5703125" style="9" customWidth="1"/>
    <col min="6371" max="6371" width="9.85546875" style="9" customWidth="1"/>
    <col min="6372" max="6372" width="7.28515625" style="9" customWidth="1"/>
    <col min="6373" max="6373" width="6" style="9" customWidth="1"/>
    <col min="6374" max="6379" width="17.5703125" style="9" customWidth="1"/>
    <col min="6380" max="6522" width="20.140625" style="9" customWidth="1"/>
    <col min="6523" max="6562" width="12.42578125" style="9" customWidth="1"/>
    <col min="6563" max="6563" width="20.140625" style="9" customWidth="1"/>
    <col min="6564" max="6564" width="21.42578125" style="9" customWidth="1"/>
    <col min="6565" max="6565" width="22.7109375" style="9" customWidth="1"/>
    <col min="6566" max="6566" width="13.7109375" style="9" customWidth="1"/>
    <col min="6567" max="6567" width="15" style="9" customWidth="1"/>
    <col min="6568" max="6570" width="17.5703125" style="9" customWidth="1"/>
    <col min="6571" max="6571" width="16.28515625" style="9" customWidth="1"/>
    <col min="6572" max="6572" width="15" style="9" customWidth="1"/>
    <col min="6573" max="6574" width="12.42578125" style="9" customWidth="1"/>
    <col min="6575" max="6576" width="17.5703125" style="9" customWidth="1"/>
    <col min="6577" max="6577" width="7.28515625" style="9" customWidth="1"/>
    <col min="6578" max="6578" width="21.42578125" style="9" customWidth="1"/>
    <col min="6579" max="6579" width="17.5703125" style="9" customWidth="1"/>
    <col min="6580" max="6580" width="20.140625" style="9" customWidth="1"/>
    <col min="6581" max="6581" width="16.28515625" style="9" customWidth="1"/>
    <col min="6582" max="6582" width="17.5703125" style="9" customWidth="1"/>
    <col min="6583" max="6583" width="6" style="9" customWidth="1"/>
    <col min="6584" max="6585" width="18.85546875" style="9" customWidth="1"/>
    <col min="6586" max="6587" width="20.140625" style="9" customWidth="1"/>
    <col min="6588" max="6588" width="6" style="9" customWidth="1"/>
    <col min="6589" max="6589" width="12.42578125" style="9" customWidth="1"/>
    <col min="6590" max="6590" width="18.85546875" style="9" customWidth="1"/>
    <col min="6591" max="6592" width="15" style="9" customWidth="1"/>
    <col min="6593" max="6593" width="7.28515625" style="9" customWidth="1"/>
    <col min="6594" max="6594" width="11.140625" style="9" customWidth="1"/>
    <col min="6595" max="6595" width="13.7109375" style="9" customWidth="1"/>
    <col min="6596" max="6596" width="18.85546875" style="9" customWidth="1"/>
    <col min="6597" max="6597" width="17.5703125" style="9" customWidth="1"/>
    <col min="6598" max="6598" width="25.28515625" style="9" customWidth="1"/>
    <col min="6599" max="6599" width="20.140625" style="9" customWidth="1"/>
    <col min="6600" max="6600" width="15" style="9" customWidth="1"/>
    <col min="6601" max="6601" width="17.5703125" style="9" customWidth="1"/>
    <col min="6602" max="6602" width="16.28515625" style="9" customWidth="1"/>
    <col min="6603" max="6604" width="15" style="9" customWidth="1"/>
    <col min="6605" max="6605" width="17.5703125" style="9" customWidth="1"/>
    <col min="6606" max="6606" width="20.140625" style="9" customWidth="1"/>
    <col min="6607" max="6607" width="16.28515625" style="9" customWidth="1"/>
    <col min="6608" max="6609" width="25.28515625" style="9" customWidth="1"/>
    <col min="6610" max="6610" width="18.85546875" style="9" customWidth="1"/>
    <col min="6611" max="6612" width="20.140625" style="9" customWidth="1"/>
    <col min="6613" max="6613" width="11.140625" style="9" customWidth="1"/>
    <col min="6614" max="6614" width="29.140625" style="9" customWidth="1"/>
    <col min="6615" max="6615" width="34.28515625" style="9" customWidth="1"/>
    <col min="6616" max="6617" width="9.85546875" style="9" customWidth="1"/>
    <col min="6618" max="6618" width="17.5703125" style="9" customWidth="1"/>
    <col min="6619" max="6619" width="18.85546875" style="9" customWidth="1"/>
    <col min="6620" max="6620" width="9.85546875" style="9" customWidth="1"/>
    <col min="6621" max="6622" width="6" style="9" customWidth="1"/>
    <col min="6623" max="6623" width="13.7109375" style="9" customWidth="1"/>
    <col min="6624" max="6625" width="15" style="9" customWidth="1"/>
    <col min="6626" max="6626" width="17.5703125" style="9" customWidth="1"/>
    <col min="6627" max="6627" width="9.85546875" style="9" customWidth="1"/>
    <col min="6628" max="6628" width="7.28515625" style="9" customWidth="1"/>
    <col min="6629" max="6629" width="6" style="9" customWidth="1"/>
    <col min="6630" max="6635" width="17.5703125" style="9" customWidth="1"/>
    <col min="6636" max="6778" width="20.140625" style="9" customWidth="1"/>
    <col min="6779" max="6818" width="12.42578125" style="9" customWidth="1"/>
    <col min="6819" max="6819" width="20.140625" style="9" customWidth="1"/>
    <col min="6820" max="6820" width="21.42578125" style="9" customWidth="1"/>
    <col min="6821" max="6821" width="22.7109375" style="9" customWidth="1"/>
    <col min="6822" max="6822" width="13.7109375" style="9" customWidth="1"/>
    <col min="6823" max="6823" width="15" style="9" customWidth="1"/>
    <col min="6824" max="6826" width="17.5703125" style="9" customWidth="1"/>
    <col min="6827" max="6827" width="16.28515625" style="9" customWidth="1"/>
    <col min="6828" max="6828" width="15" style="9" customWidth="1"/>
    <col min="6829" max="6830" width="12.42578125" style="9" customWidth="1"/>
    <col min="6831" max="6832" width="17.5703125" style="9" customWidth="1"/>
    <col min="6833" max="6833" width="7.28515625" style="9" customWidth="1"/>
    <col min="6834" max="6834" width="21.42578125" style="9" customWidth="1"/>
    <col min="6835" max="6835" width="17.5703125" style="9" customWidth="1"/>
    <col min="6836" max="6836" width="20.140625" style="9" customWidth="1"/>
    <col min="6837" max="6837" width="16.28515625" style="9" customWidth="1"/>
    <col min="6838" max="6838" width="17.5703125" style="9" customWidth="1"/>
    <col min="6839" max="6839" width="6" style="9" customWidth="1"/>
    <col min="6840" max="6841" width="18.85546875" style="9" customWidth="1"/>
    <col min="6842" max="6843" width="20.140625" style="9" customWidth="1"/>
    <col min="6844" max="6844" width="6" style="9" customWidth="1"/>
    <col min="6845" max="6845" width="12.42578125" style="9" customWidth="1"/>
    <col min="6846" max="6846" width="18.85546875" style="9" customWidth="1"/>
    <col min="6847" max="6848" width="15" style="9" customWidth="1"/>
    <col min="6849" max="6849" width="7.28515625" style="9" customWidth="1"/>
    <col min="6850" max="6850" width="11.140625" style="9" customWidth="1"/>
    <col min="6851" max="6851" width="13.7109375" style="9" customWidth="1"/>
    <col min="6852" max="6852" width="18.85546875" style="9" customWidth="1"/>
    <col min="6853" max="6853" width="17.5703125" style="9" customWidth="1"/>
    <col min="6854" max="6854" width="25.28515625" style="9" customWidth="1"/>
    <col min="6855" max="6855" width="20.140625" style="9" customWidth="1"/>
    <col min="6856" max="6856" width="15" style="9" customWidth="1"/>
    <col min="6857" max="6857" width="17.5703125" style="9" customWidth="1"/>
    <col min="6858" max="6858" width="16.28515625" style="9" customWidth="1"/>
    <col min="6859" max="6860" width="15" style="9" customWidth="1"/>
    <col min="6861" max="6861" width="17.5703125" style="9" customWidth="1"/>
    <col min="6862" max="6862" width="20.140625" style="9" customWidth="1"/>
    <col min="6863" max="6863" width="16.28515625" style="9" customWidth="1"/>
    <col min="6864" max="6865" width="25.28515625" style="9" customWidth="1"/>
    <col min="6866" max="6866" width="18.85546875" style="9" customWidth="1"/>
    <col min="6867" max="6868" width="20.140625" style="9" customWidth="1"/>
    <col min="6869" max="6869" width="11.140625" style="9" customWidth="1"/>
    <col min="6870" max="6870" width="29.140625" style="9" customWidth="1"/>
    <col min="6871" max="6871" width="34.28515625" style="9" customWidth="1"/>
    <col min="6872" max="6873" width="9.85546875" style="9" customWidth="1"/>
    <col min="6874" max="6874" width="17.5703125" style="9" customWidth="1"/>
    <col min="6875" max="6875" width="18.85546875" style="9" customWidth="1"/>
    <col min="6876" max="6876" width="9.85546875" style="9" customWidth="1"/>
    <col min="6877" max="6878" width="6" style="9" customWidth="1"/>
    <col min="6879" max="6879" width="13.7109375" style="9" customWidth="1"/>
    <col min="6880" max="6881" width="15" style="9" customWidth="1"/>
    <col min="6882" max="6882" width="17.5703125" style="9" customWidth="1"/>
    <col min="6883" max="6883" width="9.85546875" style="9" customWidth="1"/>
    <col min="6884" max="6884" width="7.28515625" style="9" customWidth="1"/>
    <col min="6885" max="6885" width="6" style="9" customWidth="1"/>
    <col min="6886" max="6891" width="17.5703125" style="9" customWidth="1"/>
    <col min="6892" max="7034" width="20.140625" style="9" customWidth="1"/>
    <col min="7035" max="7074" width="12.42578125" style="9" customWidth="1"/>
    <col min="7075" max="7075" width="20.140625" style="9" customWidth="1"/>
    <col min="7076" max="7076" width="21.42578125" style="9" customWidth="1"/>
    <col min="7077" max="7077" width="22.7109375" style="9" customWidth="1"/>
    <col min="7078" max="7078" width="13.7109375" style="9" customWidth="1"/>
    <col min="7079" max="7079" width="15" style="9" customWidth="1"/>
    <col min="7080" max="7082" width="17.5703125" style="9" customWidth="1"/>
    <col min="7083" max="7083" width="16.28515625" style="9" customWidth="1"/>
    <col min="7084" max="7084" width="15" style="9" customWidth="1"/>
    <col min="7085" max="7086" width="12.42578125" style="9" customWidth="1"/>
    <col min="7087" max="7088" width="17.5703125" style="9" customWidth="1"/>
    <col min="7089" max="7089" width="7.28515625" style="9" customWidth="1"/>
    <col min="7090" max="7090" width="21.42578125" style="9" customWidth="1"/>
    <col min="7091" max="7091" width="17.5703125" style="9" customWidth="1"/>
    <col min="7092" max="7092" width="20.140625" style="9" customWidth="1"/>
    <col min="7093" max="7093" width="16.28515625" style="9" customWidth="1"/>
    <col min="7094" max="7094" width="17.5703125" style="9" customWidth="1"/>
    <col min="7095" max="7095" width="6" style="9" customWidth="1"/>
    <col min="7096" max="7097" width="18.85546875" style="9" customWidth="1"/>
    <col min="7098" max="7099" width="20.140625" style="9" customWidth="1"/>
    <col min="7100" max="7100" width="6" style="9" customWidth="1"/>
    <col min="7101" max="7101" width="12.42578125" style="9" customWidth="1"/>
    <col min="7102" max="7102" width="18.85546875" style="9" customWidth="1"/>
    <col min="7103" max="7104" width="15" style="9" customWidth="1"/>
    <col min="7105" max="7105" width="7.28515625" style="9" customWidth="1"/>
    <col min="7106" max="7106" width="11.140625" style="9" customWidth="1"/>
    <col min="7107" max="7107" width="13.7109375" style="9" customWidth="1"/>
    <col min="7108" max="7108" width="18.85546875" style="9" customWidth="1"/>
    <col min="7109" max="7109" width="17.5703125" style="9" customWidth="1"/>
    <col min="7110" max="7110" width="25.28515625" style="9" customWidth="1"/>
    <col min="7111" max="7111" width="20.140625" style="9" customWidth="1"/>
    <col min="7112" max="7112" width="15" style="9" customWidth="1"/>
    <col min="7113" max="7113" width="17.5703125" style="9" customWidth="1"/>
    <col min="7114" max="7114" width="16.28515625" style="9" customWidth="1"/>
    <col min="7115" max="7116" width="15" style="9" customWidth="1"/>
    <col min="7117" max="7117" width="17.5703125" style="9" customWidth="1"/>
    <col min="7118" max="7118" width="20.140625" style="9" customWidth="1"/>
    <col min="7119" max="7119" width="16.28515625" style="9" customWidth="1"/>
    <col min="7120" max="7121" width="25.28515625" style="9" customWidth="1"/>
    <col min="7122" max="7122" width="18.85546875" style="9" customWidth="1"/>
    <col min="7123" max="7124" width="20.140625" style="9" customWidth="1"/>
    <col min="7125" max="7125" width="11.140625" style="9" customWidth="1"/>
    <col min="7126" max="7126" width="29.140625" style="9" customWidth="1"/>
    <col min="7127" max="7127" width="34.28515625" style="9" customWidth="1"/>
    <col min="7128" max="7129" width="9.85546875" style="9" customWidth="1"/>
    <col min="7130" max="7130" width="17.5703125" style="9" customWidth="1"/>
    <col min="7131" max="7131" width="18.85546875" style="9" customWidth="1"/>
    <col min="7132" max="7132" width="9.85546875" style="9" customWidth="1"/>
    <col min="7133" max="7134" width="6" style="9" customWidth="1"/>
    <col min="7135" max="7135" width="13.7109375" style="9" customWidth="1"/>
    <col min="7136" max="7137" width="15" style="9" customWidth="1"/>
    <col min="7138" max="7138" width="17.5703125" style="9" customWidth="1"/>
    <col min="7139" max="7139" width="9.85546875" style="9" customWidth="1"/>
    <col min="7140" max="7140" width="7.28515625" style="9" customWidth="1"/>
    <col min="7141" max="7141" width="6" style="9" customWidth="1"/>
    <col min="7142" max="7147" width="17.5703125" style="9" customWidth="1"/>
    <col min="7148" max="7290" width="20.140625" style="9" customWidth="1"/>
    <col min="7291" max="7330" width="12.42578125" style="9" customWidth="1"/>
    <col min="7331" max="7331" width="20.140625" style="9" customWidth="1"/>
    <col min="7332" max="7332" width="21.42578125" style="9" customWidth="1"/>
    <col min="7333" max="7333" width="22.7109375" style="9" customWidth="1"/>
    <col min="7334" max="7334" width="13.7109375" style="9" customWidth="1"/>
    <col min="7335" max="7335" width="15" style="9" customWidth="1"/>
    <col min="7336" max="7338" width="17.5703125" style="9" customWidth="1"/>
    <col min="7339" max="7339" width="16.28515625" style="9" customWidth="1"/>
    <col min="7340" max="7340" width="15" style="9" customWidth="1"/>
    <col min="7341" max="7342" width="12.42578125" style="9" customWidth="1"/>
    <col min="7343" max="7344" width="17.5703125" style="9" customWidth="1"/>
    <col min="7345" max="7345" width="7.28515625" style="9" customWidth="1"/>
    <col min="7346" max="7346" width="21.42578125" style="9" customWidth="1"/>
    <col min="7347" max="7347" width="17.5703125" style="9" customWidth="1"/>
    <col min="7348" max="7348" width="20.140625" style="9" customWidth="1"/>
    <col min="7349" max="7349" width="16.28515625" style="9" customWidth="1"/>
    <col min="7350" max="7350" width="17.5703125" style="9" customWidth="1"/>
    <col min="7351" max="7351" width="6" style="9" customWidth="1"/>
    <col min="7352" max="7353" width="18.85546875" style="9" customWidth="1"/>
    <col min="7354" max="7355" width="20.140625" style="9" customWidth="1"/>
    <col min="7356" max="7356" width="6" style="9" customWidth="1"/>
    <col min="7357" max="7357" width="12.42578125" style="9" customWidth="1"/>
    <col min="7358" max="7358" width="18.85546875" style="9" customWidth="1"/>
    <col min="7359" max="7360" width="15" style="9" customWidth="1"/>
    <col min="7361" max="7361" width="7.28515625" style="9" customWidth="1"/>
    <col min="7362" max="7362" width="11.140625" style="9" customWidth="1"/>
    <col min="7363" max="7363" width="13.7109375" style="9" customWidth="1"/>
    <col min="7364" max="7364" width="18.85546875" style="9" customWidth="1"/>
    <col min="7365" max="7365" width="17.5703125" style="9" customWidth="1"/>
    <col min="7366" max="7366" width="25.28515625" style="9" customWidth="1"/>
    <col min="7367" max="7367" width="20.140625" style="9" customWidth="1"/>
    <col min="7368" max="7368" width="15" style="9" customWidth="1"/>
    <col min="7369" max="7369" width="17.5703125" style="9" customWidth="1"/>
    <col min="7370" max="7370" width="16.28515625" style="9" customWidth="1"/>
    <col min="7371" max="7372" width="15" style="9" customWidth="1"/>
    <col min="7373" max="7373" width="17.5703125" style="9" customWidth="1"/>
    <col min="7374" max="7374" width="20.140625" style="9" customWidth="1"/>
    <col min="7375" max="7375" width="16.28515625" style="9" customWidth="1"/>
    <col min="7376" max="7377" width="25.28515625" style="9" customWidth="1"/>
    <col min="7378" max="7378" width="18.85546875" style="9" customWidth="1"/>
    <col min="7379" max="7380" width="20.140625" style="9" customWidth="1"/>
    <col min="7381" max="7381" width="11.140625" style="9" customWidth="1"/>
    <col min="7382" max="7382" width="29.140625" style="9" customWidth="1"/>
    <col min="7383" max="7383" width="34.28515625" style="9" customWidth="1"/>
    <col min="7384" max="7385" width="9.85546875" style="9" customWidth="1"/>
    <col min="7386" max="7386" width="17.5703125" style="9" customWidth="1"/>
    <col min="7387" max="7387" width="18.85546875" style="9" customWidth="1"/>
    <col min="7388" max="7388" width="9.85546875" style="9" customWidth="1"/>
    <col min="7389" max="7390" width="6" style="9" customWidth="1"/>
    <col min="7391" max="7391" width="13.7109375" style="9" customWidth="1"/>
    <col min="7392" max="7393" width="15" style="9" customWidth="1"/>
    <col min="7394" max="7394" width="17.5703125" style="9" customWidth="1"/>
    <col min="7395" max="7395" width="9.85546875" style="9" customWidth="1"/>
    <col min="7396" max="7396" width="7.28515625" style="9" customWidth="1"/>
    <col min="7397" max="7397" width="6" style="9" customWidth="1"/>
    <col min="7398" max="7403" width="17.5703125" style="9" customWidth="1"/>
    <col min="7404" max="7546" width="20.140625" style="9" customWidth="1"/>
    <col min="7547" max="7586" width="12.42578125" style="9" customWidth="1"/>
    <col min="7587" max="7587" width="20.140625" style="9" customWidth="1"/>
    <col min="7588" max="7588" width="21.42578125" style="9" customWidth="1"/>
    <col min="7589" max="7589" width="22.7109375" style="9" customWidth="1"/>
    <col min="7590" max="7590" width="13.7109375" style="9" customWidth="1"/>
    <col min="7591" max="7591" width="15" style="9" customWidth="1"/>
    <col min="7592" max="7594" width="17.5703125" style="9" customWidth="1"/>
    <col min="7595" max="7595" width="16.28515625" style="9" customWidth="1"/>
    <col min="7596" max="7596" width="15" style="9" customWidth="1"/>
    <col min="7597" max="7598" width="12.42578125" style="9" customWidth="1"/>
    <col min="7599" max="7600" width="17.5703125" style="9" customWidth="1"/>
    <col min="7601" max="7601" width="7.28515625" style="9" customWidth="1"/>
    <col min="7602" max="7602" width="21.42578125" style="9" customWidth="1"/>
    <col min="7603" max="7603" width="17.5703125" style="9" customWidth="1"/>
    <col min="7604" max="7604" width="20.140625" style="9" customWidth="1"/>
    <col min="7605" max="7605" width="16.28515625" style="9" customWidth="1"/>
    <col min="7606" max="7606" width="17.5703125" style="9" customWidth="1"/>
    <col min="7607" max="7607" width="6" style="9" customWidth="1"/>
    <col min="7608" max="7609" width="18.85546875" style="9" customWidth="1"/>
    <col min="7610" max="7611" width="20.140625" style="9" customWidth="1"/>
    <col min="7612" max="7612" width="6" style="9" customWidth="1"/>
    <col min="7613" max="7613" width="12.42578125" style="9" customWidth="1"/>
    <col min="7614" max="7614" width="18.85546875" style="9" customWidth="1"/>
    <col min="7615" max="7616" width="15" style="9" customWidth="1"/>
    <col min="7617" max="7617" width="7.28515625" style="9" customWidth="1"/>
    <col min="7618" max="7618" width="11.140625" style="9" customWidth="1"/>
    <col min="7619" max="7619" width="13.7109375" style="9" customWidth="1"/>
    <col min="7620" max="7620" width="18.85546875" style="9" customWidth="1"/>
    <col min="7621" max="7621" width="17.5703125" style="9" customWidth="1"/>
    <col min="7622" max="7622" width="25.28515625" style="9" customWidth="1"/>
    <col min="7623" max="7623" width="20.140625" style="9" customWidth="1"/>
    <col min="7624" max="7624" width="15" style="9" customWidth="1"/>
    <col min="7625" max="7625" width="17.5703125" style="9" customWidth="1"/>
    <col min="7626" max="7626" width="16.28515625" style="9" customWidth="1"/>
    <col min="7627" max="7628" width="15" style="9" customWidth="1"/>
    <col min="7629" max="7629" width="17.5703125" style="9" customWidth="1"/>
    <col min="7630" max="7630" width="20.140625" style="9" customWidth="1"/>
    <col min="7631" max="7631" width="16.28515625" style="9" customWidth="1"/>
    <col min="7632" max="7633" width="25.28515625" style="9" customWidth="1"/>
    <col min="7634" max="7634" width="18.85546875" style="9" customWidth="1"/>
    <col min="7635" max="7636" width="20.140625" style="9" customWidth="1"/>
    <col min="7637" max="7637" width="11.140625" style="9" customWidth="1"/>
    <col min="7638" max="7638" width="29.140625" style="9" customWidth="1"/>
    <col min="7639" max="7639" width="34.28515625" style="9" customWidth="1"/>
    <col min="7640" max="7641" width="9.85546875" style="9" customWidth="1"/>
    <col min="7642" max="7642" width="17.5703125" style="9" customWidth="1"/>
    <col min="7643" max="7643" width="18.85546875" style="9" customWidth="1"/>
    <col min="7644" max="7644" width="9.85546875" style="9" customWidth="1"/>
    <col min="7645" max="7646" width="6" style="9" customWidth="1"/>
    <col min="7647" max="7647" width="13.7109375" style="9" customWidth="1"/>
    <col min="7648" max="7649" width="15" style="9" customWidth="1"/>
    <col min="7650" max="7650" width="17.5703125" style="9" customWidth="1"/>
    <col min="7651" max="7651" width="9.85546875" style="9" customWidth="1"/>
    <col min="7652" max="7652" width="7.28515625" style="9" customWidth="1"/>
    <col min="7653" max="7653" width="6" style="9" customWidth="1"/>
    <col min="7654" max="7659" width="17.5703125" style="9" customWidth="1"/>
    <col min="7660" max="7802" width="20.140625" style="9" customWidth="1"/>
    <col min="7803" max="7842" width="12.42578125" style="9" customWidth="1"/>
    <col min="7843" max="7843" width="20.140625" style="9" customWidth="1"/>
    <col min="7844" max="7844" width="21.42578125" style="9" customWidth="1"/>
    <col min="7845" max="7845" width="22.7109375" style="9" customWidth="1"/>
    <col min="7846" max="7846" width="13.7109375" style="9" customWidth="1"/>
    <col min="7847" max="7847" width="15" style="9" customWidth="1"/>
    <col min="7848" max="7850" width="17.5703125" style="9" customWidth="1"/>
    <col min="7851" max="7851" width="16.28515625" style="9" customWidth="1"/>
    <col min="7852" max="7852" width="15" style="9" customWidth="1"/>
    <col min="7853" max="7854" width="12.42578125" style="9" customWidth="1"/>
    <col min="7855" max="7856" width="17.5703125" style="9" customWidth="1"/>
    <col min="7857" max="7857" width="7.28515625" style="9" customWidth="1"/>
    <col min="7858" max="7858" width="21.42578125" style="9" customWidth="1"/>
    <col min="7859" max="7859" width="17.5703125" style="9" customWidth="1"/>
    <col min="7860" max="7860" width="20.140625" style="9" customWidth="1"/>
    <col min="7861" max="7861" width="16.28515625" style="9" customWidth="1"/>
    <col min="7862" max="7862" width="17.5703125" style="9" customWidth="1"/>
    <col min="7863" max="7863" width="6" style="9" customWidth="1"/>
    <col min="7864" max="7865" width="18.85546875" style="9" customWidth="1"/>
    <col min="7866" max="7867" width="20.140625" style="9" customWidth="1"/>
    <col min="7868" max="7868" width="6" style="9" customWidth="1"/>
    <col min="7869" max="7869" width="12.42578125" style="9" customWidth="1"/>
    <col min="7870" max="7870" width="18.85546875" style="9" customWidth="1"/>
    <col min="7871" max="7872" width="15" style="9" customWidth="1"/>
    <col min="7873" max="7873" width="7.28515625" style="9" customWidth="1"/>
    <col min="7874" max="7874" width="11.140625" style="9" customWidth="1"/>
    <col min="7875" max="7875" width="13.7109375" style="9" customWidth="1"/>
    <col min="7876" max="7876" width="18.85546875" style="9" customWidth="1"/>
    <col min="7877" max="7877" width="17.5703125" style="9" customWidth="1"/>
    <col min="7878" max="7878" width="25.28515625" style="9" customWidth="1"/>
    <col min="7879" max="7879" width="20.140625" style="9" customWidth="1"/>
    <col min="7880" max="7880" width="15" style="9" customWidth="1"/>
    <col min="7881" max="7881" width="17.5703125" style="9" customWidth="1"/>
    <col min="7882" max="7882" width="16.28515625" style="9" customWidth="1"/>
    <col min="7883" max="7884" width="15" style="9" customWidth="1"/>
    <col min="7885" max="7885" width="17.5703125" style="9" customWidth="1"/>
    <col min="7886" max="7886" width="20.140625" style="9" customWidth="1"/>
    <col min="7887" max="7887" width="16.28515625" style="9" customWidth="1"/>
    <col min="7888" max="7889" width="25.28515625" style="9" customWidth="1"/>
    <col min="7890" max="7890" width="18.85546875" style="9" customWidth="1"/>
    <col min="7891" max="7892" width="20.140625" style="9" customWidth="1"/>
    <col min="7893" max="7893" width="11.140625" style="9" customWidth="1"/>
    <col min="7894" max="7894" width="29.140625" style="9" customWidth="1"/>
    <col min="7895" max="7895" width="34.28515625" style="9" customWidth="1"/>
    <col min="7896" max="7897" width="9.85546875" style="9" customWidth="1"/>
    <col min="7898" max="7898" width="17.5703125" style="9" customWidth="1"/>
    <col min="7899" max="7899" width="18.85546875" style="9" customWidth="1"/>
    <col min="7900" max="7900" width="9.85546875" style="9" customWidth="1"/>
    <col min="7901" max="7902" width="6" style="9" customWidth="1"/>
    <col min="7903" max="7903" width="13.7109375" style="9" customWidth="1"/>
    <col min="7904" max="7905" width="15" style="9" customWidth="1"/>
    <col min="7906" max="7906" width="17.5703125" style="9" customWidth="1"/>
    <col min="7907" max="7907" width="9.85546875" style="9" customWidth="1"/>
    <col min="7908" max="7908" width="7.28515625" style="9" customWidth="1"/>
    <col min="7909" max="7909" width="6" style="9" customWidth="1"/>
    <col min="7910" max="7915" width="17.5703125" style="9" customWidth="1"/>
    <col min="7916" max="8058" width="20.140625" style="9" customWidth="1"/>
    <col min="8059" max="8098" width="12.42578125" style="9" customWidth="1"/>
    <col min="8099" max="8099" width="20.140625" style="9" customWidth="1"/>
    <col min="8100" max="8100" width="21.42578125" style="9" customWidth="1"/>
    <col min="8101" max="8101" width="22.7109375" style="9" customWidth="1"/>
    <col min="8102" max="8102" width="13.7109375" style="9" customWidth="1"/>
    <col min="8103" max="8103" width="15" style="9" customWidth="1"/>
    <col min="8104" max="8106" width="17.5703125" style="9" customWidth="1"/>
    <col min="8107" max="8107" width="16.28515625" style="9" customWidth="1"/>
    <col min="8108" max="8108" width="15" style="9" customWidth="1"/>
    <col min="8109" max="8110" width="12.42578125" style="9" customWidth="1"/>
    <col min="8111" max="8112" width="17.5703125" style="9" customWidth="1"/>
    <col min="8113" max="8113" width="7.28515625" style="9" customWidth="1"/>
    <col min="8114" max="8114" width="21.42578125" style="9" customWidth="1"/>
    <col min="8115" max="8115" width="17.5703125" style="9" customWidth="1"/>
    <col min="8116" max="8116" width="20.140625" style="9" customWidth="1"/>
    <col min="8117" max="8117" width="16.28515625" style="9" customWidth="1"/>
    <col min="8118" max="8118" width="17.5703125" style="9" customWidth="1"/>
    <col min="8119" max="8119" width="6" style="9" customWidth="1"/>
    <col min="8120" max="8121" width="18.85546875" style="9" customWidth="1"/>
    <col min="8122" max="8123" width="20.140625" style="9" customWidth="1"/>
    <col min="8124" max="8124" width="6" style="9" customWidth="1"/>
    <col min="8125" max="8125" width="12.42578125" style="9" customWidth="1"/>
    <col min="8126" max="8126" width="18.85546875" style="9" customWidth="1"/>
    <col min="8127" max="8128" width="15" style="9" customWidth="1"/>
    <col min="8129" max="8129" width="7.28515625" style="9" customWidth="1"/>
    <col min="8130" max="8130" width="11.140625" style="9" customWidth="1"/>
    <col min="8131" max="8131" width="13.7109375" style="9" customWidth="1"/>
    <col min="8132" max="8132" width="18.85546875" style="9" customWidth="1"/>
    <col min="8133" max="8133" width="17.5703125" style="9" customWidth="1"/>
    <col min="8134" max="8134" width="25.28515625" style="9" customWidth="1"/>
    <col min="8135" max="8135" width="20.140625" style="9" customWidth="1"/>
    <col min="8136" max="8136" width="15" style="9" customWidth="1"/>
    <col min="8137" max="8137" width="17.5703125" style="9" customWidth="1"/>
    <col min="8138" max="8138" width="16.28515625" style="9" customWidth="1"/>
    <col min="8139" max="8140" width="15" style="9" customWidth="1"/>
    <col min="8141" max="8141" width="17.5703125" style="9" customWidth="1"/>
    <col min="8142" max="8142" width="20.140625" style="9" customWidth="1"/>
    <col min="8143" max="8143" width="16.28515625" style="9" customWidth="1"/>
    <col min="8144" max="8145" width="25.28515625" style="9" customWidth="1"/>
    <col min="8146" max="8146" width="18.85546875" style="9" customWidth="1"/>
    <col min="8147" max="8148" width="20.140625" style="9" customWidth="1"/>
    <col min="8149" max="8149" width="11.140625" style="9" customWidth="1"/>
    <col min="8150" max="8150" width="29.140625" style="9" customWidth="1"/>
    <col min="8151" max="8151" width="34.28515625" style="9" customWidth="1"/>
    <col min="8152" max="8153" width="9.85546875" style="9" customWidth="1"/>
    <col min="8154" max="8154" width="17.5703125" style="9" customWidth="1"/>
    <col min="8155" max="8155" width="18.85546875" style="9" customWidth="1"/>
    <col min="8156" max="8156" width="9.85546875" style="9" customWidth="1"/>
    <col min="8157" max="8158" width="6" style="9" customWidth="1"/>
    <col min="8159" max="8159" width="13.7109375" style="9" customWidth="1"/>
    <col min="8160" max="8161" width="15" style="9" customWidth="1"/>
    <col min="8162" max="8162" width="17.5703125" style="9" customWidth="1"/>
    <col min="8163" max="8163" width="9.85546875" style="9" customWidth="1"/>
    <col min="8164" max="8164" width="7.28515625" style="9" customWidth="1"/>
    <col min="8165" max="8165" width="6" style="9" customWidth="1"/>
    <col min="8166" max="8171" width="17.5703125" style="9" customWidth="1"/>
    <col min="8172" max="8314" width="20.140625" style="9" customWidth="1"/>
    <col min="8315" max="8354" width="12.42578125" style="9" customWidth="1"/>
    <col min="8355" max="8355" width="20.140625" style="9" customWidth="1"/>
    <col min="8356" max="8356" width="21.42578125" style="9" customWidth="1"/>
    <col min="8357" max="8357" width="22.7109375" style="9" customWidth="1"/>
    <col min="8358" max="8358" width="13.7109375" style="9" customWidth="1"/>
    <col min="8359" max="8359" width="15" style="9" customWidth="1"/>
    <col min="8360" max="8362" width="17.5703125" style="9" customWidth="1"/>
    <col min="8363" max="8363" width="16.28515625" style="9" customWidth="1"/>
    <col min="8364" max="8364" width="15" style="9" customWidth="1"/>
    <col min="8365" max="8366" width="12.42578125" style="9" customWidth="1"/>
    <col min="8367" max="8368" width="17.5703125" style="9" customWidth="1"/>
    <col min="8369" max="8369" width="7.28515625" style="9" customWidth="1"/>
    <col min="8370" max="8370" width="21.42578125" style="9" customWidth="1"/>
    <col min="8371" max="8371" width="17.5703125" style="9" customWidth="1"/>
    <col min="8372" max="8372" width="20.140625" style="9" customWidth="1"/>
    <col min="8373" max="8373" width="16.28515625" style="9" customWidth="1"/>
    <col min="8374" max="8374" width="17.5703125" style="9" customWidth="1"/>
    <col min="8375" max="8375" width="6" style="9" customWidth="1"/>
    <col min="8376" max="8377" width="18.85546875" style="9" customWidth="1"/>
    <col min="8378" max="8379" width="20.140625" style="9" customWidth="1"/>
    <col min="8380" max="8380" width="6" style="9" customWidth="1"/>
    <col min="8381" max="8381" width="12.42578125" style="9" customWidth="1"/>
    <col min="8382" max="8382" width="18.85546875" style="9" customWidth="1"/>
    <col min="8383" max="8384" width="15" style="9" customWidth="1"/>
    <col min="8385" max="8385" width="7.28515625" style="9" customWidth="1"/>
    <col min="8386" max="8386" width="11.140625" style="9" customWidth="1"/>
    <col min="8387" max="8387" width="13.7109375" style="9" customWidth="1"/>
    <col min="8388" max="8388" width="18.85546875" style="9" customWidth="1"/>
    <col min="8389" max="8389" width="17.5703125" style="9" customWidth="1"/>
    <col min="8390" max="8390" width="25.28515625" style="9" customWidth="1"/>
    <col min="8391" max="8391" width="20.140625" style="9" customWidth="1"/>
    <col min="8392" max="8392" width="15" style="9" customWidth="1"/>
    <col min="8393" max="8393" width="17.5703125" style="9" customWidth="1"/>
    <col min="8394" max="8394" width="16.28515625" style="9" customWidth="1"/>
    <col min="8395" max="8396" width="15" style="9" customWidth="1"/>
    <col min="8397" max="8397" width="17.5703125" style="9" customWidth="1"/>
    <col min="8398" max="8398" width="20.140625" style="9" customWidth="1"/>
    <col min="8399" max="8399" width="16.28515625" style="9" customWidth="1"/>
    <col min="8400" max="8401" width="25.28515625" style="9" customWidth="1"/>
    <col min="8402" max="8402" width="18.85546875" style="9" customWidth="1"/>
    <col min="8403" max="8404" width="20.140625" style="9" customWidth="1"/>
    <col min="8405" max="8405" width="11.140625" style="9" customWidth="1"/>
    <col min="8406" max="8406" width="29.140625" style="9" customWidth="1"/>
    <col min="8407" max="8407" width="34.28515625" style="9" customWidth="1"/>
    <col min="8408" max="8409" width="9.85546875" style="9" customWidth="1"/>
    <col min="8410" max="8410" width="17.5703125" style="9" customWidth="1"/>
    <col min="8411" max="8411" width="18.85546875" style="9" customWidth="1"/>
    <col min="8412" max="8412" width="9.85546875" style="9" customWidth="1"/>
    <col min="8413" max="8414" width="6" style="9" customWidth="1"/>
    <col min="8415" max="8415" width="13.7109375" style="9" customWidth="1"/>
    <col min="8416" max="8417" width="15" style="9" customWidth="1"/>
    <col min="8418" max="8418" width="17.5703125" style="9" customWidth="1"/>
    <col min="8419" max="8419" width="9.85546875" style="9" customWidth="1"/>
    <col min="8420" max="8420" width="7.28515625" style="9" customWidth="1"/>
    <col min="8421" max="8421" width="6" style="9" customWidth="1"/>
    <col min="8422" max="8427" width="17.5703125" style="9" customWidth="1"/>
    <col min="8428" max="8570" width="20.140625" style="9" customWidth="1"/>
    <col min="8571" max="8610" width="12.42578125" style="9" customWidth="1"/>
    <col min="8611" max="8611" width="20.140625" style="9" customWidth="1"/>
    <col min="8612" max="8612" width="21.42578125" style="9" customWidth="1"/>
    <col min="8613" max="8613" width="22.7109375" style="9" customWidth="1"/>
    <col min="8614" max="8614" width="13.7109375" style="9" customWidth="1"/>
    <col min="8615" max="8615" width="15" style="9" customWidth="1"/>
    <col min="8616" max="8618" width="17.5703125" style="9" customWidth="1"/>
    <col min="8619" max="8619" width="16.28515625" style="9" customWidth="1"/>
    <col min="8620" max="8620" width="15" style="9" customWidth="1"/>
    <col min="8621" max="8622" width="12.42578125" style="9" customWidth="1"/>
    <col min="8623" max="8624" width="17.5703125" style="9" customWidth="1"/>
    <col min="8625" max="8625" width="7.28515625" style="9" customWidth="1"/>
    <col min="8626" max="8626" width="21.42578125" style="9" customWidth="1"/>
    <col min="8627" max="8627" width="17.5703125" style="9" customWidth="1"/>
    <col min="8628" max="8628" width="20.140625" style="9" customWidth="1"/>
    <col min="8629" max="8629" width="16.28515625" style="9" customWidth="1"/>
    <col min="8630" max="8630" width="17.5703125" style="9" customWidth="1"/>
    <col min="8631" max="8631" width="6" style="9" customWidth="1"/>
    <col min="8632" max="8633" width="18.85546875" style="9" customWidth="1"/>
    <col min="8634" max="8635" width="20.140625" style="9" customWidth="1"/>
    <col min="8636" max="8636" width="6" style="9" customWidth="1"/>
    <col min="8637" max="8637" width="12.42578125" style="9" customWidth="1"/>
    <col min="8638" max="8638" width="18.85546875" style="9" customWidth="1"/>
    <col min="8639" max="8640" width="15" style="9" customWidth="1"/>
    <col min="8641" max="8641" width="7.28515625" style="9" customWidth="1"/>
    <col min="8642" max="8642" width="11.140625" style="9" customWidth="1"/>
    <col min="8643" max="8643" width="13.7109375" style="9" customWidth="1"/>
    <col min="8644" max="8644" width="18.85546875" style="9" customWidth="1"/>
    <col min="8645" max="8645" width="17.5703125" style="9" customWidth="1"/>
    <col min="8646" max="8646" width="25.28515625" style="9" customWidth="1"/>
    <col min="8647" max="8647" width="20.140625" style="9" customWidth="1"/>
    <col min="8648" max="8648" width="15" style="9" customWidth="1"/>
    <col min="8649" max="8649" width="17.5703125" style="9" customWidth="1"/>
    <col min="8650" max="8650" width="16.28515625" style="9" customWidth="1"/>
    <col min="8651" max="8652" width="15" style="9" customWidth="1"/>
    <col min="8653" max="8653" width="17.5703125" style="9" customWidth="1"/>
    <col min="8654" max="8654" width="20.140625" style="9" customWidth="1"/>
    <col min="8655" max="8655" width="16.28515625" style="9" customWidth="1"/>
    <col min="8656" max="8657" width="25.28515625" style="9" customWidth="1"/>
    <col min="8658" max="8658" width="18.85546875" style="9" customWidth="1"/>
    <col min="8659" max="8660" width="20.140625" style="9" customWidth="1"/>
    <col min="8661" max="8661" width="11.140625" style="9" customWidth="1"/>
    <col min="8662" max="8662" width="29.140625" style="9" customWidth="1"/>
    <col min="8663" max="8663" width="34.28515625" style="9" customWidth="1"/>
    <col min="8664" max="8665" width="9.85546875" style="9" customWidth="1"/>
    <col min="8666" max="8666" width="17.5703125" style="9" customWidth="1"/>
    <col min="8667" max="8667" width="18.85546875" style="9" customWidth="1"/>
    <col min="8668" max="8668" width="9.85546875" style="9" customWidth="1"/>
    <col min="8669" max="8670" width="6" style="9" customWidth="1"/>
    <col min="8671" max="8671" width="13.7109375" style="9" customWidth="1"/>
    <col min="8672" max="8673" width="15" style="9" customWidth="1"/>
    <col min="8674" max="8674" width="17.5703125" style="9" customWidth="1"/>
    <col min="8675" max="8675" width="9.85546875" style="9" customWidth="1"/>
    <col min="8676" max="8676" width="7.28515625" style="9" customWidth="1"/>
    <col min="8677" max="8677" width="6" style="9" customWidth="1"/>
    <col min="8678" max="8683" width="17.5703125" style="9" customWidth="1"/>
    <col min="8684" max="8826" width="20.140625" style="9" customWidth="1"/>
    <col min="8827" max="8866" width="12.42578125" style="9" customWidth="1"/>
    <col min="8867" max="8867" width="20.140625" style="9" customWidth="1"/>
    <col min="8868" max="8868" width="21.42578125" style="9" customWidth="1"/>
    <col min="8869" max="8869" width="22.7109375" style="9" customWidth="1"/>
    <col min="8870" max="8870" width="13.7109375" style="9" customWidth="1"/>
    <col min="8871" max="8871" width="15" style="9" customWidth="1"/>
    <col min="8872" max="8874" width="17.5703125" style="9" customWidth="1"/>
    <col min="8875" max="8875" width="16.28515625" style="9" customWidth="1"/>
    <col min="8876" max="8876" width="15" style="9" customWidth="1"/>
    <col min="8877" max="8878" width="12.42578125" style="9" customWidth="1"/>
    <col min="8879" max="8880" width="17.5703125" style="9" customWidth="1"/>
    <col min="8881" max="8881" width="7.28515625" style="9" customWidth="1"/>
    <col min="8882" max="8882" width="21.42578125" style="9" customWidth="1"/>
    <col min="8883" max="8883" width="17.5703125" style="9" customWidth="1"/>
    <col min="8884" max="8884" width="20.140625" style="9" customWidth="1"/>
    <col min="8885" max="8885" width="16.28515625" style="9" customWidth="1"/>
    <col min="8886" max="8886" width="17.5703125" style="9" customWidth="1"/>
    <col min="8887" max="8887" width="6" style="9" customWidth="1"/>
    <col min="8888" max="8889" width="18.85546875" style="9" customWidth="1"/>
    <col min="8890" max="8891" width="20.140625" style="9" customWidth="1"/>
    <col min="8892" max="8892" width="6" style="9" customWidth="1"/>
    <col min="8893" max="8893" width="12.42578125" style="9" customWidth="1"/>
    <col min="8894" max="8894" width="18.85546875" style="9" customWidth="1"/>
    <col min="8895" max="8896" width="15" style="9" customWidth="1"/>
    <col min="8897" max="8897" width="7.28515625" style="9" customWidth="1"/>
    <col min="8898" max="8898" width="11.140625" style="9" customWidth="1"/>
    <col min="8899" max="8899" width="13.7109375" style="9" customWidth="1"/>
    <col min="8900" max="8900" width="18.85546875" style="9" customWidth="1"/>
    <col min="8901" max="8901" width="17.5703125" style="9" customWidth="1"/>
    <col min="8902" max="8902" width="25.28515625" style="9" customWidth="1"/>
    <col min="8903" max="8903" width="20.140625" style="9" customWidth="1"/>
    <col min="8904" max="8904" width="15" style="9" customWidth="1"/>
    <col min="8905" max="8905" width="17.5703125" style="9" customWidth="1"/>
    <col min="8906" max="8906" width="16.28515625" style="9" customWidth="1"/>
    <col min="8907" max="8908" width="15" style="9" customWidth="1"/>
    <col min="8909" max="8909" width="17.5703125" style="9" customWidth="1"/>
    <col min="8910" max="8910" width="20.140625" style="9" customWidth="1"/>
    <col min="8911" max="8911" width="16.28515625" style="9" customWidth="1"/>
    <col min="8912" max="8913" width="25.28515625" style="9" customWidth="1"/>
    <col min="8914" max="8914" width="18.85546875" style="9" customWidth="1"/>
    <col min="8915" max="8916" width="20.140625" style="9" customWidth="1"/>
    <col min="8917" max="8917" width="11.140625" style="9" customWidth="1"/>
    <col min="8918" max="8918" width="29.140625" style="9" customWidth="1"/>
    <col min="8919" max="8919" width="34.28515625" style="9" customWidth="1"/>
    <col min="8920" max="8921" width="9.85546875" style="9" customWidth="1"/>
    <col min="8922" max="8922" width="17.5703125" style="9" customWidth="1"/>
    <col min="8923" max="8923" width="18.85546875" style="9" customWidth="1"/>
    <col min="8924" max="8924" width="9.85546875" style="9" customWidth="1"/>
    <col min="8925" max="8926" width="6" style="9" customWidth="1"/>
    <col min="8927" max="8927" width="13.7109375" style="9" customWidth="1"/>
    <col min="8928" max="8929" width="15" style="9" customWidth="1"/>
    <col min="8930" max="8930" width="17.5703125" style="9" customWidth="1"/>
    <col min="8931" max="8931" width="9.85546875" style="9" customWidth="1"/>
    <col min="8932" max="8932" width="7.28515625" style="9" customWidth="1"/>
    <col min="8933" max="8933" width="6" style="9" customWidth="1"/>
    <col min="8934" max="8939" width="17.5703125" style="9" customWidth="1"/>
    <col min="8940" max="9082" width="20.140625" style="9" customWidth="1"/>
    <col min="9083" max="9122" width="12.42578125" style="9" customWidth="1"/>
    <col min="9123" max="9123" width="20.140625" style="9" customWidth="1"/>
    <col min="9124" max="9124" width="21.42578125" style="9" customWidth="1"/>
    <col min="9125" max="9125" width="22.7109375" style="9" customWidth="1"/>
    <col min="9126" max="9126" width="13.7109375" style="9" customWidth="1"/>
    <col min="9127" max="9127" width="15" style="9" customWidth="1"/>
    <col min="9128" max="9130" width="17.5703125" style="9" customWidth="1"/>
    <col min="9131" max="9131" width="16.28515625" style="9" customWidth="1"/>
    <col min="9132" max="9132" width="15" style="9" customWidth="1"/>
    <col min="9133" max="9134" width="12.42578125" style="9" customWidth="1"/>
    <col min="9135" max="9136" width="17.5703125" style="9" customWidth="1"/>
    <col min="9137" max="9137" width="7.28515625" style="9" customWidth="1"/>
    <col min="9138" max="9138" width="21.42578125" style="9" customWidth="1"/>
    <col min="9139" max="9139" width="17.5703125" style="9" customWidth="1"/>
    <col min="9140" max="9140" width="20.140625" style="9" customWidth="1"/>
    <col min="9141" max="9141" width="16.28515625" style="9" customWidth="1"/>
    <col min="9142" max="9142" width="17.5703125" style="9" customWidth="1"/>
    <col min="9143" max="9143" width="6" style="9" customWidth="1"/>
    <col min="9144" max="9145" width="18.85546875" style="9" customWidth="1"/>
    <col min="9146" max="9147" width="20.140625" style="9" customWidth="1"/>
    <col min="9148" max="9148" width="6" style="9" customWidth="1"/>
    <col min="9149" max="9149" width="12.42578125" style="9" customWidth="1"/>
    <col min="9150" max="9150" width="18.85546875" style="9" customWidth="1"/>
    <col min="9151" max="9152" width="15" style="9" customWidth="1"/>
    <col min="9153" max="9153" width="7.28515625" style="9" customWidth="1"/>
    <col min="9154" max="9154" width="11.140625" style="9" customWidth="1"/>
    <col min="9155" max="9155" width="13.7109375" style="9" customWidth="1"/>
    <col min="9156" max="9156" width="18.85546875" style="9" customWidth="1"/>
    <col min="9157" max="9157" width="17.5703125" style="9" customWidth="1"/>
    <col min="9158" max="9158" width="25.28515625" style="9" customWidth="1"/>
    <col min="9159" max="9159" width="20.140625" style="9" customWidth="1"/>
    <col min="9160" max="9160" width="15" style="9" customWidth="1"/>
    <col min="9161" max="9161" width="17.5703125" style="9" customWidth="1"/>
    <col min="9162" max="9162" width="16.28515625" style="9" customWidth="1"/>
    <col min="9163" max="9164" width="15" style="9" customWidth="1"/>
    <col min="9165" max="9165" width="17.5703125" style="9" customWidth="1"/>
    <col min="9166" max="9166" width="20.140625" style="9" customWidth="1"/>
    <col min="9167" max="9167" width="16.28515625" style="9" customWidth="1"/>
    <col min="9168" max="9169" width="25.28515625" style="9" customWidth="1"/>
    <col min="9170" max="9170" width="18.85546875" style="9" customWidth="1"/>
    <col min="9171" max="9172" width="20.140625" style="9" customWidth="1"/>
    <col min="9173" max="9173" width="11.140625" style="9" customWidth="1"/>
    <col min="9174" max="9174" width="29.140625" style="9" customWidth="1"/>
    <col min="9175" max="9175" width="34.28515625" style="9" customWidth="1"/>
    <col min="9176" max="9177" width="9.85546875" style="9" customWidth="1"/>
    <col min="9178" max="9178" width="17.5703125" style="9" customWidth="1"/>
    <col min="9179" max="9179" width="18.85546875" style="9" customWidth="1"/>
    <col min="9180" max="9180" width="9.85546875" style="9" customWidth="1"/>
    <col min="9181" max="9182" width="6" style="9" customWidth="1"/>
    <col min="9183" max="9183" width="13.7109375" style="9" customWidth="1"/>
    <col min="9184" max="9185" width="15" style="9" customWidth="1"/>
    <col min="9186" max="9186" width="17.5703125" style="9" customWidth="1"/>
    <col min="9187" max="9187" width="9.85546875" style="9" customWidth="1"/>
    <col min="9188" max="9188" width="7.28515625" style="9" customWidth="1"/>
    <col min="9189" max="9189" width="6" style="9" customWidth="1"/>
    <col min="9190" max="9195" width="17.5703125" style="9" customWidth="1"/>
    <col min="9196" max="9338" width="20.140625" style="9" customWidth="1"/>
    <col min="9339" max="9378" width="12.42578125" style="9" customWidth="1"/>
    <col min="9379" max="9379" width="20.140625" style="9" customWidth="1"/>
    <col min="9380" max="9380" width="21.42578125" style="9" customWidth="1"/>
    <col min="9381" max="9381" width="22.7109375" style="9" customWidth="1"/>
    <col min="9382" max="9382" width="13.7109375" style="9" customWidth="1"/>
    <col min="9383" max="9383" width="15" style="9" customWidth="1"/>
    <col min="9384" max="9386" width="17.5703125" style="9" customWidth="1"/>
    <col min="9387" max="9387" width="16.28515625" style="9" customWidth="1"/>
    <col min="9388" max="9388" width="15" style="9" customWidth="1"/>
    <col min="9389" max="9390" width="12.42578125" style="9" customWidth="1"/>
    <col min="9391" max="9392" width="17.5703125" style="9" customWidth="1"/>
    <col min="9393" max="9393" width="7.28515625" style="9" customWidth="1"/>
    <col min="9394" max="9394" width="21.42578125" style="9" customWidth="1"/>
    <col min="9395" max="9395" width="17.5703125" style="9" customWidth="1"/>
    <col min="9396" max="9396" width="20.140625" style="9" customWidth="1"/>
    <col min="9397" max="9397" width="16.28515625" style="9" customWidth="1"/>
    <col min="9398" max="9398" width="17.5703125" style="9" customWidth="1"/>
    <col min="9399" max="9399" width="6" style="9" customWidth="1"/>
    <col min="9400" max="9401" width="18.85546875" style="9" customWidth="1"/>
    <col min="9402" max="9403" width="20.140625" style="9" customWidth="1"/>
    <col min="9404" max="9404" width="6" style="9" customWidth="1"/>
    <col min="9405" max="9405" width="12.42578125" style="9" customWidth="1"/>
    <col min="9406" max="9406" width="18.85546875" style="9" customWidth="1"/>
    <col min="9407" max="9408" width="15" style="9" customWidth="1"/>
    <col min="9409" max="9409" width="7.28515625" style="9" customWidth="1"/>
    <col min="9410" max="9410" width="11.140625" style="9" customWidth="1"/>
    <col min="9411" max="9411" width="13.7109375" style="9" customWidth="1"/>
    <col min="9412" max="9412" width="18.85546875" style="9" customWidth="1"/>
    <col min="9413" max="9413" width="17.5703125" style="9" customWidth="1"/>
    <col min="9414" max="9414" width="25.28515625" style="9" customWidth="1"/>
    <col min="9415" max="9415" width="20.140625" style="9" customWidth="1"/>
    <col min="9416" max="9416" width="15" style="9" customWidth="1"/>
    <col min="9417" max="9417" width="17.5703125" style="9" customWidth="1"/>
    <col min="9418" max="9418" width="16.28515625" style="9" customWidth="1"/>
    <col min="9419" max="9420" width="15" style="9" customWidth="1"/>
    <col min="9421" max="9421" width="17.5703125" style="9" customWidth="1"/>
    <col min="9422" max="9422" width="20.140625" style="9" customWidth="1"/>
    <col min="9423" max="9423" width="16.28515625" style="9" customWidth="1"/>
    <col min="9424" max="9425" width="25.28515625" style="9" customWidth="1"/>
    <col min="9426" max="9426" width="18.85546875" style="9" customWidth="1"/>
    <col min="9427" max="9428" width="20.140625" style="9" customWidth="1"/>
    <col min="9429" max="9429" width="11.140625" style="9" customWidth="1"/>
    <col min="9430" max="9430" width="29.140625" style="9" customWidth="1"/>
    <col min="9431" max="9431" width="34.28515625" style="9" customWidth="1"/>
    <col min="9432" max="9433" width="9.85546875" style="9" customWidth="1"/>
    <col min="9434" max="9434" width="17.5703125" style="9" customWidth="1"/>
    <col min="9435" max="9435" width="18.85546875" style="9" customWidth="1"/>
    <col min="9436" max="9436" width="9.85546875" style="9" customWidth="1"/>
    <col min="9437" max="9438" width="6" style="9" customWidth="1"/>
    <col min="9439" max="9439" width="13.7109375" style="9" customWidth="1"/>
    <col min="9440" max="9441" width="15" style="9" customWidth="1"/>
    <col min="9442" max="9442" width="17.5703125" style="9" customWidth="1"/>
    <col min="9443" max="9443" width="9.85546875" style="9" customWidth="1"/>
    <col min="9444" max="9444" width="7.28515625" style="9" customWidth="1"/>
    <col min="9445" max="9445" width="6" style="9" customWidth="1"/>
    <col min="9446" max="9451" width="17.5703125" style="9" customWidth="1"/>
    <col min="9452" max="9594" width="20.140625" style="9" customWidth="1"/>
    <col min="9595" max="9634" width="12.42578125" style="9" customWidth="1"/>
    <col min="9635" max="9635" width="20.140625" style="9" customWidth="1"/>
    <col min="9636" max="9636" width="21.42578125" style="9" customWidth="1"/>
    <col min="9637" max="9637" width="22.7109375" style="9" customWidth="1"/>
    <col min="9638" max="9638" width="13.7109375" style="9" customWidth="1"/>
    <col min="9639" max="9639" width="15" style="9" customWidth="1"/>
    <col min="9640" max="9642" width="17.5703125" style="9" customWidth="1"/>
    <col min="9643" max="9643" width="16.28515625" style="9" customWidth="1"/>
    <col min="9644" max="9644" width="15" style="9" customWidth="1"/>
    <col min="9645" max="9646" width="12.42578125" style="9" customWidth="1"/>
    <col min="9647" max="9648" width="17.5703125" style="9" customWidth="1"/>
    <col min="9649" max="9649" width="7.28515625" style="9" customWidth="1"/>
    <col min="9650" max="9650" width="21.42578125" style="9" customWidth="1"/>
    <col min="9651" max="9651" width="17.5703125" style="9" customWidth="1"/>
    <col min="9652" max="9652" width="20.140625" style="9" customWidth="1"/>
    <col min="9653" max="9653" width="16.28515625" style="9" customWidth="1"/>
    <col min="9654" max="9654" width="17.5703125" style="9" customWidth="1"/>
    <col min="9655" max="9655" width="6" style="9" customWidth="1"/>
    <col min="9656" max="9657" width="18.85546875" style="9" customWidth="1"/>
    <col min="9658" max="9659" width="20.140625" style="9" customWidth="1"/>
    <col min="9660" max="9660" width="6" style="9" customWidth="1"/>
    <col min="9661" max="9661" width="12.42578125" style="9" customWidth="1"/>
    <col min="9662" max="9662" width="18.85546875" style="9" customWidth="1"/>
    <col min="9663" max="9664" width="15" style="9" customWidth="1"/>
    <col min="9665" max="9665" width="7.28515625" style="9" customWidth="1"/>
    <col min="9666" max="9666" width="11.140625" style="9" customWidth="1"/>
    <col min="9667" max="9667" width="13.7109375" style="9" customWidth="1"/>
    <col min="9668" max="9668" width="18.85546875" style="9" customWidth="1"/>
    <col min="9669" max="9669" width="17.5703125" style="9" customWidth="1"/>
    <col min="9670" max="9670" width="25.28515625" style="9" customWidth="1"/>
    <col min="9671" max="9671" width="20.140625" style="9" customWidth="1"/>
    <col min="9672" max="9672" width="15" style="9" customWidth="1"/>
    <col min="9673" max="9673" width="17.5703125" style="9" customWidth="1"/>
    <col min="9674" max="9674" width="16.28515625" style="9" customWidth="1"/>
    <col min="9675" max="9676" width="15" style="9" customWidth="1"/>
    <col min="9677" max="9677" width="17.5703125" style="9" customWidth="1"/>
    <col min="9678" max="9678" width="20.140625" style="9" customWidth="1"/>
    <col min="9679" max="9679" width="16.28515625" style="9" customWidth="1"/>
    <col min="9680" max="9681" width="25.28515625" style="9" customWidth="1"/>
    <col min="9682" max="9682" width="18.85546875" style="9" customWidth="1"/>
    <col min="9683" max="9684" width="20.140625" style="9" customWidth="1"/>
    <col min="9685" max="9685" width="11.140625" style="9" customWidth="1"/>
    <col min="9686" max="9686" width="29.140625" style="9" customWidth="1"/>
    <col min="9687" max="9687" width="34.28515625" style="9" customWidth="1"/>
    <col min="9688" max="9689" width="9.85546875" style="9" customWidth="1"/>
    <col min="9690" max="9690" width="17.5703125" style="9" customWidth="1"/>
    <col min="9691" max="9691" width="18.85546875" style="9" customWidth="1"/>
    <col min="9692" max="9692" width="9.85546875" style="9" customWidth="1"/>
    <col min="9693" max="9694" width="6" style="9" customWidth="1"/>
    <col min="9695" max="9695" width="13.7109375" style="9" customWidth="1"/>
    <col min="9696" max="9697" width="15" style="9" customWidth="1"/>
    <col min="9698" max="9698" width="17.5703125" style="9" customWidth="1"/>
    <col min="9699" max="9699" width="9.85546875" style="9" customWidth="1"/>
    <col min="9700" max="9700" width="7.28515625" style="9" customWidth="1"/>
    <col min="9701" max="9701" width="6" style="9" customWidth="1"/>
    <col min="9702" max="9707" width="17.5703125" style="9" customWidth="1"/>
    <col min="9708" max="9850" width="20.140625" style="9" customWidth="1"/>
    <col min="9851" max="9890" width="12.42578125" style="9" customWidth="1"/>
    <col min="9891" max="9891" width="20.140625" style="9" customWidth="1"/>
    <col min="9892" max="9892" width="21.42578125" style="9" customWidth="1"/>
    <col min="9893" max="9893" width="22.7109375" style="9" customWidth="1"/>
    <col min="9894" max="9894" width="13.7109375" style="9" customWidth="1"/>
    <col min="9895" max="9895" width="15" style="9" customWidth="1"/>
    <col min="9896" max="9898" width="17.5703125" style="9" customWidth="1"/>
    <col min="9899" max="9899" width="16.28515625" style="9" customWidth="1"/>
    <col min="9900" max="9900" width="15" style="9" customWidth="1"/>
    <col min="9901" max="9902" width="12.42578125" style="9" customWidth="1"/>
    <col min="9903" max="9904" width="17.5703125" style="9" customWidth="1"/>
    <col min="9905" max="9905" width="7.28515625" style="9" customWidth="1"/>
    <col min="9906" max="9906" width="21.42578125" style="9" customWidth="1"/>
    <col min="9907" max="9907" width="17.5703125" style="9" customWidth="1"/>
    <col min="9908" max="9908" width="20.140625" style="9" customWidth="1"/>
    <col min="9909" max="9909" width="16.28515625" style="9" customWidth="1"/>
    <col min="9910" max="9910" width="17.5703125" style="9" customWidth="1"/>
    <col min="9911" max="9911" width="6" style="9" customWidth="1"/>
    <col min="9912" max="9913" width="18.85546875" style="9" customWidth="1"/>
    <col min="9914" max="9915" width="20.140625" style="9" customWidth="1"/>
    <col min="9916" max="9916" width="6" style="9" customWidth="1"/>
    <col min="9917" max="9917" width="12.42578125" style="9" customWidth="1"/>
    <col min="9918" max="9918" width="18.85546875" style="9" customWidth="1"/>
    <col min="9919" max="9920" width="15" style="9" customWidth="1"/>
    <col min="9921" max="9921" width="7.28515625" style="9" customWidth="1"/>
    <col min="9922" max="9922" width="11.140625" style="9" customWidth="1"/>
    <col min="9923" max="9923" width="13.7109375" style="9" customWidth="1"/>
    <col min="9924" max="9924" width="18.85546875" style="9" customWidth="1"/>
    <col min="9925" max="9925" width="17.5703125" style="9" customWidth="1"/>
    <col min="9926" max="9926" width="25.28515625" style="9" customWidth="1"/>
    <col min="9927" max="9927" width="20.140625" style="9" customWidth="1"/>
    <col min="9928" max="9928" width="15" style="9" customWidth="1"/>
    <col min="9929" max="9929" width="17.5703125" style="9" customWidth="1"/>
    <col min="9930" max="9930" width="16.28515625" style="9" customWidth="1"/>
    <col min="9931" max="9932" width="15" style="9" customWidth="1"/>
    <col min="9933" max="9933" width="17.5703125" style="9" customWidth="1"/>
    <col min="9934" max="9934" width="20.140625" style="9" customWidth="1"/>
    <col min="9935" max="9935" width="16.28515625" style="9" customWidth="1"/>
    <col min="9936" max="9937" width="25.28515625" style="9" customWidth="1"/>
    <col min="9938" max="9938" width="18.85546875" style="9" customWidth="1"/>
    <col min="9939" max="9940" width="20.140625" style="9" customWidth="1"/>
    <col min="9941" max="9941" width="11.140625" style="9" customWidth="1"/>
    <col min="9942" max="9942" width="29.140625" style="9" customWidth="1"/>
    <col min="9943" max="9943" width="34.28515625" style="9" customWidth="1"/>
    <col min="9944" max="9945" width="9.85546875" style="9" customWidth="1"/>
    <col min="9946" max="9946" width="17.5703125" style="9" customWidth="1"/>
    <col min="9947" max="9947" width="18.85546875" style="9" customWidth="1"/>
    <col min="9948" max="9948" width="9.85546875" style="9" customWidth="1"/>
    <col min="9949" max="9950" width="6" style="9" customWidth="1"/>
    <col min="9951" max="9951" width="13.7109375" style="9" customWidth="1"/>
    <col min="9952" max="9953" width="15" style="9" customWidth="1"/>
    <col min="9954" max="9954" width="17.5703125" style="9" customWidth="1"/>
    <col min="9955" max="9955" width="9.85546875" style="9" customWidth="1"/>
    <col min="9956" max="9956" width="7.28515625" style="9" customWidth="1"/>
    <col min="9957" max="9957" width="6" style="9" customWidth="1"/>
    <col min="9958" max="9963" width="17.5703125" style="9" customWidth="1"/>
    <col min="9964" max="10106" width="20.140625" style="9" customWidth="1"/>
    <col min="10107" max="10146" width="12.42578125" style="9" customWidth="1"/>
    <col min="10147" max="10147" width="20.140625" style="9" customWidth="1"/>
    <col min="10148" max="10148" width="21.42578125" style="9" customWidth="1"/>
    <col min="10149" max="10149" width="22.7109375" style="9" customWidth="1"/>
    <col min="10150" max="10150" width="13.7109375" style="9" customWidth="1"/>
    <col min="10151" max="10151" width="15" style="9" customWidth="1"/>
    <col min="10152" max="10154" width="17.5703125" style="9" customWidth="1"/>
    <col min="10155" max="10155" width="16.28515625" style="9" customWidth="1"/>
    <col min="10156" max="10156" width="15" style="9" customWidth="1"/>
    <col min="10157" max="10158" width="12.42578125" style="9" customWidth="1"/>
    <col min="10159" max="10160" width="17.5703125" style="9" customWidth="1"/>
    <col min="10161" max="10161" width="7.28515625" style="9" customWidth="1"/>
    <col min="10162" max="10162" width="21.42578125" style="9" customWidth="1"/>
    <col min="10163" max="10163" width="17.5703125" style="9" customWidth="1"/>
    <col min="10164" max="10164" width="20.140625" style="9" customWidth="1"/>
    <col min="10165" max="10165" width="16.28515625" style="9" customWidth="1"/>
    <col min="10166" max="10166" width="17.5703125" style="9" customWidth="1"/>
    <col min="10167" max="10167" width="6" style="9" customWidth="1"/>
    <col min="10168" max="10169" width="18.85546875" style="9" customWidth="1"/>
    <col min="10170" max="10171" width="20.140625" style="9" customWidth="1"/>
    <col min="10172" max="10172" width="6" style="9" customWidth="1"/>
    <col min="10173" max="10173" width="12.42578125" style="9" customWidth="1"/>
    <col min="10174" max="10174" width="18.85546875" style="9" customWidth="1"/>
    <col min="10175" max="10176" width="15" style="9" customWidth="1"/>
    <col min="10177" max="10177" width="7.28515625" style="9" customWidth="1"/>
    <col min="10178" max="10178" width="11.140625" style="9" customWidth="1"/>
    <col min="10179" max="10179" width="13.7109375" style="9" customWidth="1"/>
    <col min="10180" max="10180" width="18.85546875" style="9" customWidth="1"/>
    <col min="10181" max="10181" width="17.5703125" style="9" customWidth="1"/>
    <col min="10182" max="10182" width="25.28515625" style="9" customWidth="1"/>
    <col min="10183" max="10183" width="20.140625" style="9" customWidth="1"/>
    <col min="10184" max="10184" width="15" style="9" customWidth="1"/>
    <col min="10185" max="10185" width="17.5703125" style="9" customWidth="1"/>
    <col min="10186" max="10186" width="16.28515625" style="9" customWidth="1"/>
    <col min="10187" max="10188" width="15" style="9" customWidth="1"/>
    <col min="10189" max="10189" width="17.5703125" style="9" customWidth="1"/>
    <col min="10190" max="10190" width="20.140625" style="9" customWidth="1"/>
    <col min="10191" max="10191" width="16.28515625" style="9" customWidth="1"/>
    <col min="10192" max="10193" width="25.28515625" style="9" customWidth="1"/>
    <col min="10194" max="10194" width="18.85546875" style="9" customWidth="1"/>
    <col min="10195" max="10196" width="20.140625" style="9" customWidth="1"/>
    <col min="10197" max="10197" width="11.140625" style="9" customWidth="1"/>
    <col min="10198" max="10198" width="29.140625" style="9" customWidth="1"/>
    <col min="10199" max="10199" width="34.28515625" style="9" customWidth="1"/>
    <col min="10200" max="10201" width="9.85546875" style="9" customWidth="1"/>
    <col min="10202" max="10202" width="17.5703125" style="9" customWidth="1"/>
    <col min="10203" max="10203" width="18.85546875" style="9" customWidth="1"/>
    <col min="10204" max="10204" width="9.85546875" style="9" customWidth="1"/>
    <col min="10205" max="10206" width="6" style="9" customWidth="1"/>
    <col min="10207" max="10207" width="13.7109375" style="9" customWidth="1"/>
    <col min="10208" max="10209" width="15" style="9" customWidth="1"/>
    <col min="10210" max="10210" width="17.5703125" style="9" customWidth="1"/>
    <col min="10211" max="10211" width="9.85546875" style="9" customWidth="1"/>
    <col min="10212" max="10212" width="7.28515625" style="9" customWidth="1"/>
    <col min="10213" max="10213" width="6" style="9" customWidth="1"/>
    <col min="10214" max="10219" width="17.5703125" style="9" customWidth="1"/>
    <col min="10220" max="10362" width="20.140625" style="9" customWidth="1"/>
    <col min="10363" max="10402" width="12.42578125" style="9" customWidth="1"/>
    <col min="10403" max="10403" width="20.140625" style="9" customWidth="1"/>
    <col min="10404" max="10404" width="21.42578125" style="9" customWidth="1"/>
    <col min="10405" max="10405" width="22.7109375" style="9" customWidth="1"/>
    <col min="10406" max="10406" width="13.7109375" style="9" customWidth="1"/>
    <col min="10407" max="10407" width="15" style="9" customWidth="1"/>
    <col min="10408" max="10410" width="17.5703125" style="9" customWidth="1"/>
    <col min="10411" max="10411" width="16.28515625" style="9" customWidth="1"/>
    <col min="10412" max="10412" width="15" style="9" customWidth="1"/>
    <col min="10413" max="10414" width="12.42578125" style="9" customWidth="1"/>
    <col min="10415" max="10416" width="17.5703125" style="9" customWidth="1"/>
    <col min="10417" max="10417" width="7.28515625" style="9" customWidth="1"/>
    <col min="10418" max="10418" width="21.42578125" style="9" customWidth="1"/>
    <col min="10419" max="10419" width="17.5703125" style="9" customWidth="1"/>
    <col min="10420" max="10420" width="20.140625" style="9" customWidth="1"/>
    <col min="10421" max="10421" width="16.28515625" style="9" customWidth="1"/>
    <col min="10422" max="10422" width="17.5703125" style="9" customWidth="1"/>
    <col min="10423" max="10423" width="6" style="9" customWidth="1"/>
    <col min="10424" max="10425" width="18.85546875" style="9" customWidth="1"/>
    <col min="10426" max="10427" width="20.140625" style="9" customWidth="1"/>
    <col min="10428" max="10428" width="6" style="9" customWidth="1"/>
    <col min="10429" max="10429" width="12.42578125" style="9" customWidth="1"/>
    <col min="10430" max="10430" width="18.85546875" style="9" customWidth="1"/>
    <col min="10431" max="10432" width="15" style="9" customWidth="1"/>
    <col min="10433" max="10433" width="7.28515625" style="9" customWidth="1"/>
    <col min="10434" max="10434" width="11.140625" style="9" customWidth="1"/>
    <col min="10435" max="10435" width="13.7109375" style="9" customWidth="1"/>
    <col min="10436" max="10436" width="18.85546875" style="9" customWidth="1"/>
    <col min="10437" max="10437" width="17.5703125" style="9" customWidth="1"/>
    <col min="10438" max="10438" width="25.28515625" style="9" customWidth="1"/>
    <col min="10439" max="10439" width="20.140625" style="9" customWidth="1"/>
    <col min="10440" max="10440" width="15" style="9" customWidth="1"/>
    <col min="10441" max="10441" width="17.5703125" style="9" customWidth="1"/>
    <col min="10442" max="10442" width="16.28515625" style="9" customWidth="1"/>
    <col min="10443" max="10444" width="15" style="9" customWidth="1"/>
    <col min="10445" max="10445" width="17.5703125" style="9" customWidth="1"/>
    <col min="10446" max="10446" width="20.140625" style="9" customWidth="1"/>
    <col min="10447" max="10447" width="16.28515625" style="9" customWidth="1"/>
    <col min="10448" max="10449" width="25.28515625" style="9" customWidth="1"/>
    <col min="10450" max="10450" width="18.85546875" style="9" customWidth="1"/>
    <col min="10451" max="10452" width="20.140625" style="9" customWidth="1"/>
    <col min="10453" max="10453" width="11.140625" style="9" customWidth="1"/>
    <col min="10454" max="10454" width="29.140625" style="9" customWidth="1"/>
    <col min="10455" max="10455" width="34.28515625" style="9" customWidth="1"/>
    <col min="10456" max="10457" width="9.85546875" style="9" customWidth="1"/>
    <col min="10458" max="10458" width="17.5703125" style="9" customWidth="1"/>
    <col min="10459" max="10459" width="18.85546875" style="9" customWidth="1"/>
    <col min="10460" max="10460" width="9.85546875" style="9" customWidth="1"/>
    <col min="10461" max="10462" width="6" style="9" customWidth="1"/>
    <col min="10463" max="10463" width="13.7109375" style="9" customWidth="1"/>
    <col min="10464" max="10465" width="15" style="9" customWidth="1"/>
    <col min="10466" max="10466" width="17.5703125" style="9" customWidth="1"/>
    <col min="10467" max="10467" width="9.85546875" style="9" customWidth="1"/>
    <col min="10468" max="10468" width="7.28515625" style="9" customWidth="1"/>
    <col min="10469" max="10469" width="6" style="9" customWidth="1"/>
    <col min="10470" max="10475" width="17.5703125" style="9" customWidth="1"/>
    <col min="10476" max="10618" width="20.140625" style="9" customWidth="1"/>
    <col min="10619" max="10658" width="12.42578125" style="9" customWidth="1"/>
    <col min="10659" max="10659" width="20.140625" style="9" customWidth="1"/>
    <col min="10660" max="10660" width="21.42578125" style="9" customWidth="1"/>
    <col min="10661" max="10661" width="22.7109375" style="9" customWidth="1"/>
    <col min="10662" max="10662" width="13.7109375" style="9" customWidth="1"/>
    <col min="10663" max="10663" width="15" style="9" customWidth="1"/>
    <col min="10664" max="10666" width="17.5703125" style="9" customWidth="1"/>
    <col min="10667" max="10667" width="16.28515625" style="9" customWidth="1"/>
    <col min="10668" max="10668" width="15" style="9" customWidth="1"/>
    <col min="10669" max="10670" width="12.42578125" style="9" customWidth="1"/>
    <col min="10671" max="10672" width="17.5703125" style="9" customWidth="1"/>
    <col min="10673" max="10673" width="7.28515625" style="9" customWidth="1"/>
    <col min="10674" max="10674" width="21.42578125" style="9" customWidth="1"/>
    <col min="10675" max="10675" width="17.5703125" style="9" customWidth="1"/>
    <col min="10676" max="10676" width="20.140625" style="9" customWidth="1"/>
    <col min="10677" max="10677" width="16.28515625" style="9" customWidth="1"/>
    <col min="10678" max="10678" width="17.5703125" style="9" customWidth="1"/>
    <col min="10679" max="10679" width="6" style="9" customWidth="1"/>
    <col min="10680" max="10681" width="18.85546875" style="9" customWidth="1"/>
    <col min="10682" max="10683" width="20.140625" style="9" customWidth="1"/>
    <col min="10684" max="10684" width="6" style="9" customWidth="1"/>
    <col min="10685" max="10685" width="12.42578125" style="9" customWidth="1"/>
    <col min="10686" max="10686" width="18.85546875" style="9" customWidth="1"/>
    <col min="10687" max="10688" width="15" style="9" customWidth="1"/>
    <col min="10689" max="10689" width="7.28515625" style="9" customWidth="1"/>
    <col min="10690" max="10690" width="11.140625" style="9" customWidth="1"/>
    <col min="10691" max="10691" width="13.7109375" style="9" customWidth="1"/>
    <col min="10692" max="10692" width="18.85546875" style="9" customWidth="1"/>
    <col min="10693" max="10693" width="17.5703125" style="9" customWidth="1"/>
    <col min="10694" max="10694" width="25.28515625" style="9" customWidth="1"/>
    <col min="10695" max="10695" width="20.140625" style="9" customWidth="1"/>
    <col min="10696" max="10696" width="15" style="9" customWidth="1"/>
    <col min="10697" max="10697" width="17.5703125" style="9" customWidth="1"/>
    <col min="10698" max="10698" width="16.28515625" style="9" customWidth="1"/>
    <col min="10699" max="10700" width="15" style="9" customWidth="1"/>
    <col min="10701" max="10701" width="17.5703125" style="9" customWidth="1"/>
    <col min="10702" max="10702" width="20.140625" style="9" customWidth="1"/>
    <col min="10703" max="10703" width="16.28515625" style="9" customWidth="1"/>
    <col min="10704" max="10705" width="25.28515625" style="9" customWidth="1"/>
    <col min="10706" max="10706" width="18.85546875" style="9" customWidth="1"/>
    <col min="10707" max="10708" width="20.140625" style="9" customWidth="1"/>
    <col min="10709" max="10709" width="11.140625" style="9" customWidth="1"/>
    <col min="10710" max="10710" width="29.140625" style="9" customWidth="1"/>
    <col min="10711" max="10711" width="34.28515625" style="9" customWidth="1"/>
    <col min="10712" max="10713" width="9.85546875" style="9" customWidth="1"/>
    <col min="10714" max="10714" width="17.5703125" style="9" customWidth="1"/>
    <col min="10715" max="10715" width="18.85546875" style="9" customWidth="1"/>
    <col min="10716" max="10716" width="9.85546875" style="9" customWidth="1"/>
    <col min="10717" max="10718" width="6" style="9" customWidth="1"/>
    <col min="10719" max="10719" width="13.7109375" style="9" customWidth="1"/>
    <col min="10720" max="10721" width="15" style="9" customWidth="1"/>
    <col min="10722" max="10722" width="17.5703125" style="9" customWidth="1"/>
    <col min="10723" max="10723" width="9.85546875" style="9" customWidth="1"/>
    <col min="10724" max="10724" width="7.28515625" style="9" customWidth="1"/>
    <col min="10725" max="10725" width="6" style="9" customWidth="1"/>
    <col min="10726" max="10731" width="17.5703125" style="9" customWidth="1"/>
    <col min="10732" max="10874" width="20.140625" style="9" customWidth="1"/>
    <col min="10875" max="10914" width="12.42578125" style="9" customWidth="1"/>
    <col min="10915" max="10915" width="20.140625" style="9" customWidth="1"/>
    <col min="10916" max="10916" width="21.42578125" style="9" customWidth="1"/>
    <col min="10917" max="10917" width="22.7109375" style="9" customWidth="1"/>
    <col min="10918" max="10918" width="13.7109375" style="9" customWidth="1"/>
    <col min="10919" max="10919" width="15" style="9" customWidth="1"/>
    <col min="10920" max="10922" width="17.5703125" style="9" customWidth="1"/>
    <col min="10923" max="10923" width="16.28515625" style="9" customWidth="1"/>
    <col min="10924" max="10924" width="15" style="9" customWidth="1"/>
    <col min="10925" max="10926" width="12.42578125" style="9" customWidth="1"/>
    <col min="10927" max="10928" width="17.5703125" style="9" customWidth="1"/>
    <col min="10929" max="10929" width="7.28515625" style="9" customWidth="1"/>
    <col min="10930" max="10930" width="21.42578125" style="9" customWidth="1"/>
    <col min="10931" max="10931" width="17.5703125" style="9" customWidth="1"/>
    <col min="10932" max="10932" width="20.140625" style="9" customWidth="1"/>
    <col min="10933" max="10933" width="16.28515625" style="9" customWidth="1"/>
    <col min="10934" max="10934" width="17.5703125" style="9" customWidth="1"/>
    <col min="10935" max="10935" width="6" style="9" customWidth="1"/>
    <col min="10936" max="10937" width="18.85546875" style="9" customWidth="1"/>
    <col min="10938" max="10939" width="20.140625" style="9" customWidth="1"/>
    <col min="10940" max="10940" width="6" style="9" customWidth="1"/>
    <col min="10941" max="10941" width="12.42578125" style="9" customWidth="1"/>
    <col min="10942" max="10942" width="18.85546875" style="9" customWidth="1"/>
    <col min="10943" max="10944" width="15" style="9" customWidth="1"/>
    <col min="10945" max="10945" width="7.28515625" style="9" customWidth="1"/>
    <col min="10946" max="10946" width="11.140625" style="9" customWidth="1"/>
    <col min="10947" max="10947" width="13.7109375" style="9" customWidth="1"/>
    <col min="10948" max="10948" width="18.85546875" style="9" customWidth="1"/>
    <col min="10949" max="10949" width="17.5703125" style="9" customWidth="1"/>
    <col min="10950" max="10950" width="25.28515625" style="9" customWidth="1"/>
    <col min="10951" max="10951" width="20.140625" style="9" customWidth="1"/>
    <col min="10952" max="10952" width="15" style="9" customWidth="1"/>
    <col min="10953" max="10953" width="17.5703125" style="9" customWidth="1"/>
    <col min="10954" max="10954" width="16.28515625" style="9" customWidth="1"/>
    <col min="10955" max="10956" width="15" style="9" customWidth="1"/>
    <col min="10957" max="10957" width="17.5703125" style="9" customWidth="1"/>
    <col min="10958" max="10958" width="20.140625" style="9" customWidth="1"/>
    <col min="10959" max="10959" width="16.28515625" style="9" customWidth="1"/>
    <col min="10960" max="10961" width="25.28515625" style="9" customWidth="1"/>
    <col min="10962" max="10962" width="18.85546875" style="9" customWidth="1"/>
    <col min="10963" max="10964" width="20.140625" style="9" customWidth="1"/>
    <col min="10965" max="10965" width="11.140625" style="9" customWidth="1"/>
    <col min="10966" max="10966" width="29.140625" style="9" customWidth="1"/>
    <col min="10967" max="10967" width="34.28515625" style="9" customWidth="1"/>
    <col min="10968" max="10969" width="9.85546875" style="9" customWidth="1"/>
    <col min="10970" max="10970" width="17.5703125" style="9" customWidth="1"/>
    <col min="10971" max="10971" width="18.85546875" style="9" customWidth="1"/>
    <col min="10972" max="10972" width="9.85546875" style="9" customWidth="1"/>
    <col min="10973" max="10974" width="6" style="9" customWidth="1"/>
    <col min="10975" max="10975" width="13.7109375" style="9" customWidth="1"/>
    <col min="10976" max="10977" width="15" style="9" customWidth="1"/>
    <col min="10978" max="10978" width="17.5703125" style="9" customWidth="1"/>
    <col min="10979" max="10979" width="9.85546875" style="9" customWidth="1"/>
    <col min="10980" max="10980" width="7.28515625" style="9" customWidth="1"/>
    <col min="10981" max="10981" width="6" style="9" customWidth="1"/>
    <col min="10982" max="10987" width="17.5703125" style="9" customWidth="1"/>
    <col min="10988" max="11130" width="20.140625" style="9" customWidth="1"/>
    <col min="11131" max="11170" width="12.42578125" style="9" customWidth="1"/>
    <col min="11171" max="11171" width="20.140625" style="9" customWidth="1"/>
    <col min="11172" max="11172" width="21.42578125" style="9" customWidth="1"/>
    <col min="11173" max="11173" width="22.7109375" style="9" customWidth="1"/>
    <col min="11174" max="11174" width="13.7109375" style="9" customWidth="1"/>
    <col min="11175" max="11175" width="15" style="9" customWidth="1"/>
    <col min="11176" max="11178" width="17.5703125" style="9" customWidth="1"/>
    <col min="11179" max="11179" width="16.28515625" style="9" customWidth="1"/>
    <col min="11180" max="11180" width="15" style="9" customWidth="1"/>
    <col min="11181" max="11182" width="12.42578125" style="9" customWidth="1"/>
    <col min="11183" max="11184" width="17.5703125" style="9" customWidth="1"/>
    <col min="11185" max="11185" width="7.28515625" style="9" customWidth="1"/>
    <col min="11186" max="11186" width="21.42578125" style="9" customWidth="1"/>
    <col min="11187" max="11187" width="17.5703125" style="9" customWidth="1"/>
    <col min="11188" max="11188" width="20.140625" style="9" customWidth="1"/>
    <col min="11189" max="11189" width="16.28515625" style="9" customWidth="1"/>
    <col min="11190" max="11190" width="17.5703125" style="9" customWidth="1"/>
    <col min="11191" max="11191" width="6" style="9" customWidth="1"/>
    <col min="11192" max="11193" width="18.85546875" style="9" customWidth="1"/>
    <col min="11194" max="11195" width="20.140625" style="9" customWidth="1"/>
    <col min="11196" max="11196" width="6" style="9" customWidth="1"/>
    <col min="11197" max="11197" width="12.42578125" style="9" customWidth="1"/>
    <col min="11198" max="11198" width="18.85546875" style="9" customWidth="1"/>
    <col min="11199" max="11200" width="15" style="9" customWidth="1"/>
    <col min="11201" max="11201" width="7.28515625" style="9" customWidth="1"/>
    <col min="11202" max="11202" width="11.140625" style="9" customWidth="1"/>
    <col min="11203" max="11203" width="13.7109375" style="9" customWidth="1"/>
    <col min="11204" max="11204" width="18.85546875" style="9" customWidth="1"/>
    <col min="11205" max="11205" width="17.5703125" style="9" customWidth="1"/>
    <col min="11206" max="11206" width="25.28515625" style="9" customWidth="1"/>
    <col min="11207" max="11207" width="20.140625" style="9" customWidth="1"/>
    <col min="11208" max="11208" width="15" style="9" customWidth="1"/>
    <col min="11209" max="11209" width="17.5703125" style="9" customWidth="1"/>
    <col min="11210" max="11210" width="16.28515625" style="9" customWidth="1"/>
    <col min="11211" max="11212" width="15" style="9" customWidth="1"/>
    <col min="11213" max="11213" width="17.5703125" style="9" customWidth="1"/>
    <col min="11214" max="11214" width="20.140625" style="9" customWidth="1"/>
    <col min="11215" max="11215" width="16.28515625" style="9" customWidth="1"/>
    <col min="11216" max="11217" width="25.28515625" style="9" customWidth="1"/>
    <col min="11218" max="11218" width="18.85546875" style="9" customWidth="1"/>
    <col min="11219" max="11220" width="20.140625" style="9" customWidth="1"/>
    <col min="11221" max="11221" width="11.140625" style="9" customWidth="1"/>
    <col min="11222" max="11222" width="29.140625" style="9" customWidth="1"/>
    <col min="11223" max="11223" width="34.28515625" style="9" customWidth="1"/>
    <col min="11224" max="11225" width="9.85546875" style="9" customWidth="1"/>
    <col min="11226" max="11226" width="17.5703125" style="9" customWidth="1"/>
    <col min="11227" max="11227" width="18.85546875" style="9" customWidth="1"/>
    <col min="11228" max="11228" width="9.85546875" style="9" customWidth="1"/>
    <col min="11229" max="11230" width="6" style="9" customWidth="1"/>
    <col min="11231" max="11231" width="13.7109375" style="9" customWidth="1"/>
    <col min="11232" max="11233" width="15" style="9" customWidth="1"/>
    <col min="11234" max="11234" width="17.5703125" style="9" customWidth="1"/>
    <col min="11235" max="11235" width="9.85546875" style="9" customWidth="1"/>
    <col min="11236" max="11236" width="7.28515625" style="9" customWidth="1"/>
    <col min="11237" max="11237" width="6" style="9" customWidth="1"/>
    <col min="11238" max="11243" width="17.5703125" style="9" customWidth="1"/>
    <col min="11244" max="11386" width="20.140625" style="9" customWidth="1"/>
    <col min="11387" max="11426" width="12.42578125" style="9" customWidth="1"/>
    <col min="11427" max="11427" width="20.140625" style="9" customWidth="1"/>
    <col min="11428" max="11428" width="21.42578125" style="9" customWidth="1"/>
    <col min="11429" max="11429" width="22.7109375" style="9" customWidth="1"/>
    <col min="11430" max="11430" width="13.7109375" style="9" customWidth="1"/>
    <col min="11431" max="11431" width="15" style="9" customWidth="1"/>
    <col min="11432" max="11434" width="17.5703125" style="9" customWidth="1"/>
    <col min="11435" max="11435" width="16.28515625" style="9" customWidth="1"/>
    <col min="11436" max="11436" width="15" style="9" customWidth="1"/>
    <col min="11437" max="11438" width="12.42578125" style="9" customWidth="1"/>
    <col min="11439" max="11440" width="17.5703125" style="9" customWidth="1"/>
    <col min="11441" max="11441" width="7.28515625" style="9" customWidth="1"/>
    <col min="11442" max="11442" width="21.42578125" style="9" customWidth="1"/>
    <col min="11443" max="11443" width="17.5703125" style="9" customWidth="1"/>
    <col min="11444" max="11444" width="20.140625" style="9" customWidth="1"/>
    <col min="11445" max="11445" width="16.28515625" style="9" customWidth="1"/>
    <col min="11446" max="11446" width="17.5703125" style="9" customWidth="1"/>
    <col min="11447" max="11447" width="6" style="9" customWidth="1"/>
    <col min="11448" max="11449" width="18.85546875" style="9" customWidth="1"/>
    <col min="11450" max="11451" width="20.140625" style="9" customWidth="1"/>
    <col min="11452" max="11452" width="6" style="9" customWidth="1"/>
    <col min="11453" max="11453" width="12.42578125" style="9" customWidth="1"/>
    <col min="11454" max="11454" width="18.85546875" style="9" customWidth="1"/>
    <col min="11455" max="11456" width="15" style="9" customWidth="1"/>
    <col min="11457" max="11457" width="7.28515625" style="9" customWidth="1"/>
    <col min="11458" max="11458" width="11.140625" style="9" customWidth="1"/>
    <col min="11459" max="11459" width="13.7109375" style="9" customWidth="1"/>
    <col min="11460" max="11460" width="18.85546875" style="9" customWidth="1"/>
    <col min="11461" max="11461" width="17.5703125" style="9" customWidth="1"/>
    <col min="11462" max="11462" width="25.28515625" style="9" customWidth="1"/>
    <col min="11463" max="11463" width="20.140625" style="9" customWidth="1"/>
    <col min="11464" max="11464" width="15" style="9" customWidth="1"/>
    <col min="11465" max="11465" width="17.5703125" style="9" customWidth="1"/>
    <col min="11466" max="11466" width="16.28515625" style="9" customWidth="1"/>
    <col min="11467" max="11468" width="15" style="9" customWidth="1"/>
    <col min="11469" max="11469" width="17.5703125" style="9" customWidth="1"/>
    <col min="11470" max="11470" width="20.140625" style="9" customWidth="1"/>
    <col min="11471" max="11471" width="16.28515625" style="9" customWidth="1"/>
    <col min="11472" max="11473" width="25.28515625" style="9" customWidth="1"/>
    <col min="11474" max="11474" width="18.85546875" style="9" customWidth="1"/>
    <col min="11475" max="11476" width="20.140625" style="9" customWidth="1"/>
    <col min="11477" max="11477" width="11.140625" style="9" customWidth="1"/>
    <col min="11478" max="11478" width="29.140625" style="9" customWidth="1"/>
    <col min="11479" max="11479" width="34.28515625" style="9" customWidth="1"/>
    <col min="11480" max="11481" width="9.85546875" style="9" customWidth="1"/>
    <col min="11482" max="11482" width="17.5703125" style="9" customWidth="1"/>
    <col min="11483" max="11483" width="18.85546875" style="9" customWidth="1"/>
    <col min="11484" max="11484" width="9.85546875" style="9" customWidth="1"/>
    <col min="11485" max="11486" width="6" style="9" customWidth="1"/>
    <col min="11487" max="11487" width="13.7109375" style="9" customWidth="1"/>
    <col min="11488" max="11489" width="15" style="9" customWidth="1"/>
    <col min="11490" max="11490" width="17.5703125" style="9" customWidth="1"/>
    <col min="11491" max="11491" width="9.85546875" style="9" customWidth="1"/>
    <col min="11492" max="11492" width="7.28515625" style="9" customWidth="1"/>
    <col min="11493" max="11493" width="6" style="9" customWidth="1"/>
    <col min="11494" max="11499" width="17.5703125" style="9" customWidth="1"/>
    <col min="11500" max="11642" width="20.140625" style="9" customWidth="1"/>
    <col min="11643" max="11682" width="12.42578125" style="9" customWidth="1"/>
    <col min="11683" max="11683" width="20.140625" style="9" customWidth="1"/>
    <col min="11684" max="11684" width="21.42578125" style="9" customWidth="1"/>
    <col min="11685" max="11685" width="22.7109375" style="9" customWidth="1"/>
    <col min="11686" max="11686" width="13.7109375" style="9" customWidth="1"/>
    <col min="11687" max="11687" width="15" style="9" customWidth="1"/>
    <col min="11688" max="11690" width="17.5703125" style="9" customWidth="1"/>
    <col min="11691" max="11691" width="16.28515625" style="9" customWidth="1"/>
    <col min="11692" max="11692" width="15" style="9" customWidth="1"/>
    <col min="11693" max="11694" width="12.42578125" style="9" customWidth="1"/>
    <col min="11695" max="11696" width="17.5703125" style="9" customWidth="1"/>
    <col min="11697" max="11697" width="7.28515625" style="9" customWidth="1"/>
    <col min="11698" max="11698" width="21.42578125" style="9" customWidth="1"/>
    <col min="11699" max="11699" width="17.5703125" style="9" customWidth="1"/>
    <col min="11700" max="11700" width="20.140625" style="9" customWidth="1"/>
    <col min="11701" max="11701" width="16.28515625" style="9" customWidth="1"/>
    <col min="11702" max="11702" width="17.5703125" style="9" customWidth="1"/>
    <col min="11703" max="11703" width="6" style="9" customWidth="1"/>
    <col min="11704" max="11705" width="18.85546875" style="9" customWidth="1"/>
    <col min="11706" max="11707" width="20.140625" style="9" customWidth="1"/>
    <col min="11708" max="11708" width="6" style="9" customWidth="1"/>
    <col min="11709" max="11709" width="12.42578125" style="9" customWidth="1"/>
    <col min="11710" max="11710" width="18.85546875" style="9" customWidth="1"/>
    <col min="11711" max="11712" width="15" style="9" customWidth="1"/>
    <col min="11713" max="11713" width="7.28515625" style="9" customWidth="1"/>
    <col min="11714" max="11714" width="11.140625" style="9" customWidth="1"/>
    <col min="11715" max="11715" width="13.7109375" style="9" customWidth="1"/>
    <col min="11716" max="11716" width="18.85546875" style="9" customWidth="1"/>
    <col min="11717" max="11717" width="17.5703125" style="9" customWidth="1"/>
    <col min="11718" max="11718" width="25.28515625" style="9" customWidth="1"/>
    <col min="11719" max="11719" width="20.140625" style="9" customWidth="1"/>
    <col min="11720" max="11720" width="15" style="9" customWidth="1"/>
    <col min="11721" max="11721" width="17.5703125" style="9" customWidth="1"/>
    <col min="11722" max="11722" width="16.28515625" style="9" customWidth="1"/>
    <col min="11723" max="11724" width="15" style="9" customWidth="1"/>
    <col min="11725" max="11725" width="17.5703125" style="9" customWidth="1"/>
    <col min="11726" max="11726" width="20.140625" style="9" customWidth="1"/>
    <col min="11727" max="11727" width="16.28515625" style="9" customWidth="1"/>
    <col min="11728" max="11729" width="25.28515625" style="9" customWidth="1"/>
    <col min="11730" max="11730" width="18.85546875" style="9" customWidth="1"/>
    <col min="11731" max="11732" width="20.140625" style="9" customWidth="1"/>
    <col min="11733" max="11733" width="11.140625" style="9" customWidth="1"/>
    <col min="11734" max="11734" width="29.140625" style="9" customWidth="1"/>
    <col min="11735" max="11735" width="34.28515625" style="9" customWidth="1"/>
    <col min="11736" max="11737" width="9.85546875" style="9" customWidth="1"/>
    <col min="11738" max="11738" width="17.5703125" style="9" customWidth="1"/>
    <col min="11739" max="11739" width="18.85546875" style="9" customWidth="1"/>
    <col min="11740" max="11740" width="9.85546875" style="9" customWidth="1"/>
    <col min="11741" max="11742" width="6" style="9" customWidth="1"/>
    <col min="11743" max="11743" width="13.7109375" style="9" customWidth="1"/>
    <col min="11744" max="11745" width="15" style="9" customWidth="1"/>
    <col min="11746" max="11746" width="17.5703125" style="9" customWidth="1"/>
    <col min="11747" max="11747" width="9.85546875" style="9" customWidth="1"/>
    <col min="11748" max="11748" width="7.28515625" style="9" customWidth="1"/>
    <col min="11749" max="11749" width="6" style="9" customWidth="1"/>
    <col min="11750" max="11755" width="17.5703125" style="9" customWidth="1"/>
    <col min="11756" max="11898" width="20.140625" style="9" customWidth="1"/>
    <col min="11899" max="11938" width="12.42578125" style="9" customWidth="1"/>
    <col min="11939" max="11939" width="20.140625" style="9" customWidth="1"/>
    <col min="11940" max="11940" width="21.42578125" style="9" customWidth="1"/>
    <col min="11941" max="11941" width="22.7109375" style="9" customWidth="1"/>
    <col min="11942" max="11942" width="13.7109375" style="9" customWidth="1"/>
    <col min="11943" max="11943" width="15" style="9" customWidth="1"/>
    <col min="11944" max="11946" width="17.5703125" style="9" customWidth="1"/>
    <col min="11947" max="11947" width="16.28515625" style="9" customWidth="1"/>
    <col min="11948" max="11948" width="15" style="9" customWidth="1"/>
    <col min="11949" max="11950" width="12.42578125" style="9" customWidth="1"/>
    <col min="11951" max="11952" width="17.5703125" style="9" customWidth="1"/>
    <col min="11953" max="11953" width="7.28515625" style="9" customWidth="1"/>
    <col min="11954" max="11954" width="21.42578125" style="9" customWidth="1"/>
    <col min="11955" max="11955" width="17.5703125" style="9" customWidth="1"/>
    <col min="11956" max="11956" width="20.140625" style="9" customWidth="1"/>
    <col min="11957" max="11957" width="16.28515625" style="9" customWidth="1"/>
    <col min="11958" max="11958" width="17.5703125" style="9" customWidth="1"/>
    <col min="11959" max="11959" width="6" style="9" customWidth="1"/>
    <col min="11960" max="11961" width="18.85546875" style="9" customWidth="1"/>
    <col min="11962" max="11963" width="20.140625" style="9" customWidth="1"/>
    <col min="11964" max="11964" width="6" style="9" customWidth="1"/>
    <col min="11965" max="11965" width="12.42578125" style="9" customWidth="1"/>
    <col min="11966" max="11966" width="18.85546875" style="9" customWidth="1"/>
    <col min="11967" max="11968" width="15" style="9" customWidth="1"/>
    <col min="11969" max="11969" width="7.28515625" style="9" customWidth="1"/>
    <col min="11970" max="11970" width="11.140625" style="9" customWidth="1"/>
    <col min="11971" max="11971" width="13.7109375" style="9" customWidth="1"/>
    <col min="11972" max="11972" width="18.85546875" style="9" customWidth="1"/>
    <col min="11973" max="11973" width="17.5703125" style="9" customWidth="1"/>
    <col min="11974" max="11974" width="25.28515625" style="9" customWidth="1"/>
    <col min="11975" max="11975" width="20.140625" style="9" customWidth="1"/>
    <col min="11976" max="11976" width="15" style="9" customWidth="1"/>
    <col min="11977" max="11977" width="17.5703125" style="9" customWidth="1"/>
    <col min="11978" max="11978" width="16.28515625" style="9" customWidth="1"/>
    <col min="11979" max="11980" width="15" style="9" customWidth="1"/>
    <col min="11981" max="11981" width="17.5703125" style="9" customWidth="1"/>
    <col min="11982" max="11982" width="20.140625" style="9" customWidth="1"/>
    <col min="11983" max="11983" width="16.28515625" style="9" customWidth="1"/>
    <col min="11984" max="11985" width="25.28515625" style="9" customWidth="1"/>
    <col min="11986" max="11986" width="18.85546875" style="9" customWidth="1"/>
    <col min="11987" max="11988" width="20.140625" style="9" customWidth="1"/>
    <col min="11989" max="11989" width="11.140625" style="9" customWidth="1"/>
    <col min="11990" max="11990" width="29.140625" style="9" customWidth="1"/>
    <col min="11991" max="11991" width="34.28515625" style="9" customWidth="1"/>
    <col min="11992" max="11993" width="9.85546875" style="9" customWidth="1"/>
    <col min="11994" max="11994" width="17.5703125" style="9" customWidth="1"/>
    <col min="11995" max="11995" width="18.85546875" style="9" customWidth="1"/>
    <col min="11996" max="11996" width="9.85546875" style="9" customWidth="1"/>
    <col min="11997" max="11998" width="6" style="9" customWidth="1"/>
    <col min="11999" max="11999" width="13.7109375" style="9" customWidth="1"/>
    <col min="12000" max="12001" width="15" style="9" customWidth="1"/>
    <col min="12002" max="12002" width="17.5703125" style="9" customWidth="1"/>
    <col min="12003" max="12003" width="9.85546875" style="9" customWidth="1"/>
    <col min="12004" max="12004" width="7.28515625" style="9" customWidth="1"/>
    <col min="12005" max="12005" width="6" style="9" customWidth="1"/>
    <col min="12006" max="12011" width="17.5703125" style="9" customWidth="1"/>
    <col min="12012" max="12154" width="20.140625" style="9" customWidth="1"/>
    <col min="12155" max="12194" width="12.42578125" style="9" customWidth="1"/>
    <col min="12195" max="12195" width="20.140625" style="9" customWidth="1"/>
    <col min="12196" max="12196" width="21.42578125" style="9" customWidth="1"/>
    <col min="12197" max="12197" width="22.7109375" style="9" customWidth="1"/>
    <col min="12198" max="12198" width="13.7109375" style="9" customWidth="1"/>
    <col min="12199" max="12199" width="15" style="9" customWidth="1"/>
    <col min="12200" max="12202" width="17.5703125" style="9" customWidth="1"/>
    <col min="12203" max="12203" width="16.28515625" style="9" customWidth="1"/>
    <col min="12204" max="12204" width="15" style="9" customWidth="1"/>
    <col min="12205" max="12206" width="12.42578125" style="9" customWidth="1"/>
    <col min="12207" max="12208" width="17.5703125" style="9" customWidth="1"/>
    <col min="12209" max="12209" width="7.28515625" style="9" customWidth="1"/>
    <col min="12210" max="12210" width="21.42578125" style="9" customWidth="1"/>
    <col min="12211" max="12211" width="17.5703125" style="9" customWidth="1"/>
    <col min="12212" max="12212" width="20.140625" style="9" customWidth="1"/>
    <col min="12213" max="12213" width="16.28515625" style="9" customWidth="1"/>
    <col min="12214" max="12214" width="17.5703125" style="9" customWidth="1"/>
    <col min="12215" max="12215" width="6" style="9" customWidth="1"/>
    <col min="12216" max="12217" width="18.85546875" style="9" customWidth="1"/>
    <col min="12218" max="12219" width="20.140625" style="9" customWidth="1"/>
    <col min="12220" max="12220" width="6" style="9" customWidth="1"/>
    <col min="12221" max="12221" width="12.42578125" style="9" customWidth="1"/>
    <col min="12222" max="12222" width="18.85546875" style="9" customWidth="1"/>
    <col min="12223" max="12224" width="15" style="9" customWidth="1"/>
    <col min="12225" max="12225" width="7.28515625" style="9" customWidth="1"/>
    <col min="12226" max="12226" width="11.140625" style="9" customWidth="1"/>
    <col min="12227" max="12227" width="13.7109375" style="9" customWidth="1"/>
    <col min="12228" max="12228" width="18.85546875" style="9" customWidth="1"/>
    <col min="12229" max="12229" width="17.5703125" style="9" customWidth="1"/>
    <col min="12230" max="12230" width="25.28515625" style="9" customWidth="1"/>
    <col min="12231" max="12231" width="20.140625" style="9" customWidth="1"/>
    <col min="12232" max="12232" width="15" style="9" customWidth="1"/>
    <col min="12233" max="12233" width="17.5703125" style="9" customWidth="1"/>
    <col min="12234" max="12234" width="16.28515625" style="9" customWidth="1"/>
    <col min="12235" max="12236" width="15" style="9" customWidth="1"/>
    <col min="12237" max="12237" width="17.5703125" style="9" customWidth="1"/>
    <col min="12238" max="12238" width="20.140625" style="9" customWidth="1"/>
    <col min="12239" max="12239" width="16.28515625" style="9" customWidth="1"/>
    <col min="12240" max="12241" width="25.28515625" style="9" customWidth="1"/>
    <col min="12242" max="12242" width="18.85546875" style="9" customWidth="1"/>
    <col min="12243" max="12244" width="20.140625" style="9" customWidth="1"/>
    <col min="12245" max="12245" width="11.140625" style="9" customWidth="1"/>
    <col min="12246" max="12246" width="29.140625" style="9" customWidth="1"/>
    <col min="12247" max="12247" width="34.28515625" style="9" customWidth="1"/>
    <col min="12248" max="12249" width="9.85546875" style="9" customWidth="1"/>
    <col min="12250" max="12250" width="17.5703125" style="9" customWidth="1"/>
    <col min="12251" max="12251" width="18.85546875" style="9" customWidth="1"/>
    <col min="12252" max="12252" width="9.85546875" style="9" customWidth="1"/>
    <col min="12253" max="12254" width="6" style="9" customWidth="1"/>
    <col min="12255" max="12255" width="13.7109375" style="9" customWidth="1"/>
    <col min="12256" max="12257" width="15" style="9" customWidth="1"/>
    <col min="12258" max="12258" width="17.5703125" style="9" customWidth="1"/>
    <col min="12259" max="12259" width="9.85546875" style="9" customWidth="1"/>
    <col min="12260" max="12260" width="7.28515625" style="9" customWidth="1"/>
    <col min="12261" max="12261" width="6" style="9" customWidth="1"/>
    <col min="12262" max="12267" width="17.5703125" style="9" customWidth="1"/>
    <col min="12268" max="12410" width="20.140625" style="9" customWidth="1"/>
    <col min="12411" max="12450" width="12.42578125" style="9" customWidth="1"/>
    <col min="12451" max="12451" width="20.140625" style="9" customWidth="1"/>
    <col min="12452" max="12452" width="21.42578125" style="9" customWidth="1"/>
    <col min="12453" max="12453" width="22.7109375" style="9" customWidth="1"/>
    <col min="12454" max="12454" width="13.7109375" style="9" customWidth="1"/>
    <col min="12455" max="12455" width="15" style="9" customWidth="1"/>
    <col min="12456" max="12458" width="17.5703125" style="9" customWidth="1"/>
    <col min="12459" max="12459" width="16.28515625" style="9" customWidth="1"/>
    <col min="12460" max="12460" width="15" style="9" customWidth="1"/>
    <col min="12461" max="12462" width="12.42578125" style="9" customWidth="1"/>
    <col min="12463" max="12464" width="17.5703125" style="9" customWidth="1"/>
    <col min="12465" max="12465" width="7.28515625" style="9" customWidth="1"/>
    <col min="12466" max="12466" width="21.42578125" style="9" customWidth="1"/>
    <col min="12467" max="12467" width="17.5703125" style="9" customWidth="1"/>
    <col min="12468" max="12468" width="20.140625" style="9" customWidth="1"/>
    <col min="12469" max="12469" width="16.28515625" style="9" customWidth="1"/>
    <col min="12470" max="12470" width="17.5703125" style="9" customWidth="1"/>
    <col min="12471" max="12471" width="6" style="9" customWidth="1"/>
    <col min="12472" max="12473" width="18.85546875" style="9" customWidth="1"/>
    <col min="12474" max="12475" width="20.140625" style="9" customWidth="1"/>
    <col min="12476" max="12476" width="6" style="9" customWidth="1"/>
    <col min="12477" max="12477" width="12.42578125" style="9" customWidth="1"/>
    <col min="12478" max="12478" width="18.85546875" style="9" customWidth="1"/>
    <col min="12479" max="12480" width="15" style="9" customWidth="1"/>
    <col min="12481" max="12481" width="7.28515625" style="9" customWidth="1"/>
    <col min="12482" max="12482" width="11.140625" style="9" customWidth="1"/>
    <col min="12483" max="12483" width="13.7109375" style="9" customWidth="1"/>
    <col min="12484" max="12484" width="18.85546875" style="9" customWidth="1"/>
    <col min="12485" max="12485" width="17.5703125" style="9" customWidth="1"/>
    <col min="12486" max="12486" width="25.28515625" style="9" customWidth="1"/>
    <col min="12487" max="12487" width="20.140625" style="9" customWidth="1"/>
    <col min="12488" max="12488" width="15" style="9" customWidth="1"/>
    <col min="12489" max="12489" width="17.5703125" style="9" customWidth="1"/>
    <col min="12490" max="12490" width="16.28515625" style="9" customWidth="1"/>
    <col min="12491" max="12492" width="15" style="9" customWidth="1"/>
    <col min="12493" max="12493" width="17.5703125" style="9" customWidth="1"/>
    <col min="12494" max="12494" width="20.140625" style="9" customWidth="1"/>
    <col min="12495" max="12495" width="16.28515625" style="9" customWidth="1"/>
    <col min="12496" max="12497" width="25.28515625" style="9" customWidth="1"/>
    <col min="12498" max="12498" width="18.85546875" style="9" customWidth="1"/>
    <col min="12499" max="12500" width="20.140625" style="9" customWidth="1"/>
    <col min="12501" max="12501" width="11.140625" style="9" customWidth="1"/>
    <col min="12502" max="12502" width="29.140625" style="9" customWidth="1"/>
    <col min="12503" max="12503" width="34.28515625" style="9" customWidth="1"/>
    <col min="12504" max="12505" width="9.85546875" style="9" customWidth="1"/>
    <col min="12506" max="12506" width="17.5703125" style="9" customWidth="1"/>
    <col min="12507" max="12507" width="18.85546875" style="9" customWidth="1"/>
    <col min="12508" max="12508" width="9.85546875" style="9" customWidth="1"/>
    <col min="12509" max="12510" width="6" style="9" customWidth="1"/>
    <col min="12511" max="12511" width="13.7109375" style="9" customWidth="1"/>
    <col min="12512" max="12513" width="15" style="9" customWidth="1"/>
    <col min="12514" max="12514" width="17.5703125" style="9" customWidth="1"/>
    <col min="12515" max="12515" width="9.85546875" style="9" customWidth="1"/>
    <col min="12516" max="12516" width="7.28515625" style="9" customWidth="1"/>
    <col min="12517" max="12517" width="6" style="9" customWidth="1"/>
    <col min="12518" max="12523" width="17.5703125" style="9" customWidth="1"/>
    <col min="12524" max="12666" width="20.140625" style="9" customWidth="1"/>
    <col min="12667" max="12706" width="12.42578125" style="9" customWidth="1"/>
    <col min="12707" max="12707" width="20.140625" style="9" customWidth="1"/>
    <col min="12708" max="12708" width="21.42578125" style="9" customWidth="1"/>
    <col min="12709" max="12709" width="22.7109375" style="9" customWidth="1"/>
    <col min="12710" max="12710" width="13.7109375" style="9" customWidth="1"/>
    <col min="12711" max="12711" width="15" style="9" customWidth="1"/>
    <col min="12712" max="12714" width="17.5703125" style="9" customWidth="1"/>
    <col min="12715" max="12715" width="16.28515625" style="9" customWidth="1"/>
    <col min="12716" max="12716" width="15" style="9" customWidth="1"/>
    <col min="12717" max="12718" width="12.42578125" style="9" customWidth="1"/>
    <col min="12719" max="12720" width="17.5703125" style="9" customWidth="1"/>
    <col min="12721" max="12721" width="7.28515625" style="9" customWidth="1"/>
    <col min="12722" max="12722" width="21.42578125" style="9" customWidth="1"/>
    <col min="12723" max="12723" width="17.5703125" style="9" customWidth="1"/>
    <col min="12724" max="12724" width="20.140625" style="9" customWidth="1"/>
    <col min="12725" max="12725" width="16.28515625" style="9" customWidth="1"/>
    <col min="12726" max="12726" width="17.5703125" style="9" customWidth="1"/>
    <col min="12727" max="12727" width="6" style="9" customWidth="1"/>
    <col min="12728" max="12729" width="18.85546875" style="9" customWidth="1"/>
    <col min="12730" max="12731" width="20.140625" style="9" customWidth="1"/>
    <col min="12732" max="12732" width="6" style="9" customWidth="1"/>
    <col min="12733" max="12733" width="12.42578125" style="9" customWidth="1"/>
    <col min="12734" max="12734" width="18.85546875" style="9" customWidth="1"/>
    <col min="12735" max="12736" width="15" style="9" customWidth="1"/>
    <col min="12737" max="12737" width="7.28515625" style="9" customWidth="1"/>
    <col min="12738" max="12738" width="11.140625" style="9" customWidth="1"/>
    <col min="12739" max="12739" width="13.7109375" style="9" customWidth="1"/>
    <col min="12740" max="12740" width="18.85546875" style="9" customWidth="1"/>
    <col min="12741" max="12741" width="17.5703125" style="9" customWidth="1"/>
    <col min="12742" max="12742" width="25.28515625" style="9" customWidth="1"/>
    <col min="12743" max="12743" width="20.140625" style="9" customWidth="1"/>
    <col min="12744" max="12744" width="15" style="9" customWidth="1"/>
    <col min="12745" max="12745" width="17.5703125" style="9" customWidth="1"/>
    <col min="12746" max="12746" width="16.28515625" style="9" customWidth="1"/>
    <col min="12747" max="12748" width="15" style="9" customWidth="1"/>
    <col min="12749" max="12749" width="17.5703125" style="9" customWidth="1"/>
    <col min="12750" max="12750" width="20.140625" style="9" customWidth="1"/>
    <col min="12751" max="12751" width="16.28515625" style="9" customWidth="1"/>
    <col min="12752" max="12753" width="25.28515625" style="9" customWidth="1"/>
    <col min="12754" max="12754" width="18.85546875" style="9" customWidth="1"/>
    <col min="12755" max="12756" width="20.140625" style="9" customWidth="1"/>
    <col min="12757" max="12757" width="11.140625" style="9" customWidth="1"/>
    <col min="12758" max="12758" width="29.140625" style="9" customWidth="1"/>
    <col min="12759" max="12759" width="34.28515625" style="9" customWidth="1"/>
    <col min="12760" max="12761" width="9.85546875" style="9" customWidth="1"/>
    <col min="12762" max="12762" width="17.5703125" style="9" customWidth="1"/>
    <col min="12763" max="12763" width="18.85546875" style="9" customWidth="1"/>
    <col min="12764" max="12764" width="9.85546875" style="9" customWidth="1"/>
    <col min="12765" max="12766" width="6" style="9" customWidth="1"/>
    <col min="12767" max="12767" width="13.7109375" style="9" customWidth="1"/>
    <col min="12768" max="12769" width="15" style="9" customWidth="1"/>
    <col min="12770" max="12770" width="17.5703125" style="9" customWidth="1"/>
    <col min="12771" max="12771" width="9.85546875" style="9" customWidth="1"/>
    <col min="12772" max="12772" width="7.28515625" style="9" customWidth="1"/>
    <col min="12773" max="12773" width="6" style="9" customWidth="1"/>
    <col min="12774" max="12779" width="17.5703125" style="9" customWidth="1"/>
    <col min="12780" max="12922" width="20.140625" style="9" customWidth="1"/>
    <col min="12923" max="12962" width="12.42578125" style="9" customWidth="1"/>
    <col min="12963" max="12963" width="20.140625" style="9" customWidth="1"/>
    <col min="12964" max="12964" width="21.42578125" style="9" customWidth="1"/>
    <col min="12965" max="12965" width="22.7109375" style="9" customWidth="1"/>
    <col min="12966" max="12966" width="13.7109375" style="9" customWidth="1"/>
    <col min="12967" max="12967" width="15" style="9" customWidth="1"/>
    <col min="12968" max="12970" width="17.5703125" style="9" customWidth="1"/>
    <col min="12971" max="12971" width="16.28515625" style="9" customWidth="1"/>
    <col min="12972" max="12972" width="15" style="9" customWidth="1"/>
    <col min="12973" max="12974" width="12.42578125" style="9" customWidth="1"/>
    <col min="12975" max="12976" width="17.5703125" style="9" customWidth="1"/>
    <col min="12977" max="12977" width="7.28515625" style="9" customWidth="1"/>
    <col min="12978" max="12978" width="21.42578125" style="9" customWidth="1"/>
    <col min="12979" max="12979" width="17.5703125" style="9" customWidth="1"/>
    <col min="12980" max="12980" width="20.140625" style="9" customWidth="1"/>
    <col min="12981" max="12981" width="16.28515625" style="9" customWidth="1"/>
    <col min="12982" max="12982" width="17.5703125" style="9" customWidth="1"/>
    <col min="12983" max="12983" width="6" style="9" customWidth="1"/>
    <col min="12984" max="12985" width="18.85546875" style="9" customWidth="1"/>
    <col min="12986" max="12987" width="20.140625" style="9" customWidth="1"/>
    <col min="12988" max="12988" width="6" style="9" customWidth="1"/>
    <col min="12989" max="12989" width="12.42578125" style="9" customWidth="1"/>
    <col min="12990" max="12990" width="18.85546875" style="9" customWidth="1"/>
    <col min="12991" max="12992" width="15" style="9" customWidth="1"/>
    <col min="12993" max="12993" width="7.28515625" style="9" customWidth="1"/>
    <col min="12994" max="12994" width="11.140625" style="9" customWidth="1"/>
    <col min="12995" max="12995" width="13.7109375" style="9" customWidth="1"/>
    <col min="12996" max="12996" width="18.85546875" style="9" customWidth="1"/>
    <col min="12997" max="12997" width="17.5703125" style="9" customWidth="1"/>
    <col min="12998" max="12998" width="25.28515625" style="9" customWidth="1"/>
    <col min="12999" max="12999" width="20.140625" style="9" customWidth="1"/>
    <col min="13000" max="13000" width="15" style="9" customWidth="1"/>
    <col min="13001" max="13001" width="17.5703125" style="9" customWidth="1"/>
    <col min="13002" max="13002" width="16.28515625" style="9" customWidth="1"/>
    <col min="13003" max="13004" width="15" style="9" customWidth="1"/>
    <col min="13005" max="13005" width="17.5703125" style="9" customWidth="1"/>
    <col min="13006" max="13006" width="20.140625" style="9" customWidth="1"/>
    <col min="13007" max="13007" width="16.28515625" style="9" customWidth="1"/>
    <col min="13008" max="13009" width="25.28515625" style="9" customWidth="1"/>
    <col min="13010" max="13010" width="18.85546875" style="9" customWidth="1"/>
    <col min="13011" max="13012" width="20.140625" style="9" customWidth="1"/>
    <col min="13013" max="13013" width="11.140625" style="9" customWidth="1"/>
    <col min="13014" max="13014" width="29.140625" style="9" customWidth="1"/>
    <col min="13015" max="13015" width="34.28515625" style="9" customWidth="1"/>
    <col min="13016" max="13017" width="9.85546875" style="9" customWidth="1"/>
    <col min="13018" max="13018" width="17.5703125" style="9" customWidth="1"/>
    <col min="13019" max="13019" width="18.85546875" style="9" customWidth="1"/>
    <col min="13020" max="13020" width="9.85546875" style="9" customWidth="1"/>
    <col min="13021" max="13022" width="6" style="9" customWidth="1"/>
    <col min="13023" max="13023" width="13.7109375" style="9" customWidth="1"/>
    <col min="13024" max="13025" width="15" style="9" customWidth="1"/>
    <col min="13026" max="13026" width="17.5703125" style="9" customWidth="1"/>
    <col min="13027" max="13027" width="9.85546875" style="9" customWidth="1"/>
    <col min="13028" max="13028" width="7.28515625" style="9" customWidth="1"/>
    <col min="13029" max="13029" width="6" style="9" customWidth="1"/>
    <col min="13030" max="13035" width="17.5703125" style="9" customWidth="1"/>
    <col min="13036" max="13178" width="20.140625" style="9" customWidth="1"/>
    <col min="13179" max="13218" width="12.42578125" style="9" customWidth="1"/>
    <col min="13219" max="13219" width="20.140625" style="9" customWidth="1"/>
    <col min="13220" max="13220" width="21.42578125" style="9" customWidth="1"/>
    <col min="13221" max="13221" width="22.7109375" style="9" customWidth="1"/>
    <col min="13222" max="13222" width="13.7109375" style="9" customWidth="1"/>
    <col min="13223" max="13223" width="15" style="9" customWidth="1"/>
    <col min="13224" max="13226" width="17.5703125" style="9" customWidth="1"/>
    <col min="13227" max="13227" width="16.28515625" style="9" customWidth="1"/>
    <col min="13228" max="13228" width="15" style="9" customWidth="1"/>
    <col min="13229" max="13230" width="12.42578125" style="9" customWidth="1"/>
    <col min="13231" max="13232" width="17.5703125" style="9" customWidth="1"/>
    <col min="13233" max="13233" width="7.28515625" style="9" customWidth="1"/>
    <col min="13234" max="13234" width="21.42578125" style="9" customWidth="1"/>
    <col min="13235" max="13235" width="17.5703125" style="9" customWidth="1"/>
    <col min="13236" max="13236" width="20.140625" style="9" customWidth="1"/>
    <col min="13237" max="13237" width="16.28515625" style="9" customWidth="1"/>
    <col min="13238" max="13238" width="17.5703125" style="9" customWidth="1"/>
    <col min="13239" max="13239" width="6" style="9" customWidth="1"/>
    <col min="13240" max="13241" width="18.85546875" style="9" customWidth="1"/>
    <col min="13242" max="13243" width="20.140625" style="9" customWidth="1"/>
    <col min="13244" max="13244" width="6" style="9" customWidth="1"/>
    <col min="13245" max="13245" width="12.42578125" style="9" customWidth="1"/>
    <col min="13246" max="13246" width="18.85546875" style="9" customWidth="1"/>
    <col min="13247" max="13248" width="15" style="9" customWidth="1"/>
    <col min="13249" max="13249" width="7.28515625" style="9" customWidth="1"/>
    <col min="13250" max="13250" width="11.140625" style="9" customWidth="1"/>
    <col min="13251" max="13251" width="13.7109375" style="9" customWidth="1"/>
    <col min="13252" max="13252" width="18.85546875" style="9" customWidth="1"/>
    <col min="13253" max="13253" width="17.5703125" style="9" customWidth="1"/>
    <col min="13254" max="13254" width="25.28515625" style="9" customWidth="1"/>
    <col min="13255" max="13255" width="20.140625" style="9" customWidth="1"/>
    <col min="13256" max="13256" width="15" style="9" customWidth="1"/>
    <col min="13257" max="13257" width="17.5703125" style="9" customWidth="1"/>
    <col min="13258" max="13258" width="16.28515625" style="9" customWidth="1"/>
    <col min="13259" max="13260" width="15" style="9" customWidth="1"/>
    <col min="13261" max="13261" width="17.5703125" style="9" customWidth="1"/>
    <col min="13262" max="13262" width="20.140625" style="9" customWidth="1"/>
    <col min="13263" max="13263" width="16.28515625" style="9" customWidth="1"/>
    <col min="13264" max="13265" width="25.28515625" style="9" customWidth="1"/>
    <col min="13266" max="13266" width="18.85546875" style="9" customWidth="1"/>
    <col min="13267" max="13268" width="20.140625" style="9" customWidth="1"/>
    <col min="13269" max="13269" width="11.140625" style="9" customWidth="1"/>
    <col min="13270" max="13270" width="29.140625" style="9" customWidth="1"/>
    <col min="13271" max="13271" width="34.28515625" style="9" customWidth="1"/>
    <col min="13272" max="13273" width="9.85546875" style="9" customWidth="1"/>
    <col min="13274" max="13274" width="17.5703125" style="9" customWidth="1"/>
    <col min="13275" max="13275" width="18.85546875" style="9" customWidth="1"/>
    <col min="13276" max="13276" width="9.85546875" style="9" customWidth="1"/>
    <col min="13277" max="13278" width="6" style="9" customWidth="1"/>
    <col min="13279" max="13279" width="13.7109375" style="9" customWidth="1"/>
    <col min="13280" max="13281" width="15" style="9" customWidth="1"/>
    <col min="13282" max="13282" width="17.5703125" style="9" customWidth="1"/>
    <col min="13283" max="13283" width="9.85546875" style="9" customWidth="1"/>
    <col min="13284" max="13284" width="7.28515625" style="9" customWidth="1"/>
    <col min="13285" max="13285" width="6" style="9" customWidth="1"/>
    <col min="13286" max="13291" width="17.5703125" style="9" customWidth="1"/>
    <col min="13292" max="13434" width="20.140625" style="9" customWidth="1"/>
    <col min="13435" max="13474" width="12.42578125" style="9" customWidth="1"/>
    <col min="13475" max="13475" width="20.140625" style="9" customWidth="1"/>
    <col min="13476" max="13476" width="21.42578125" style="9" customWidth="1"/>
    <col min="13477" max="13477" width="22.7109375" style="9" customWidth="1"/>
    <col min="13478" max="13478" width="13.7109375" style="9" customWidth="1"/>
    <col min="13479" max="13479" width="15" style="9" customWidth="1"/>
    <col min="13480" max="13482" width="17.5703125" style="9" customWidth="1"/>
    <col min="13483" max="13483" width="16.28515625" style="9" customWidth="1"/>
    <col min="13484" max="13484" width="15" style="9" customWidth="1"/>
    <col min="13485" max="13486" width="12.42578125" style="9" customWidth="1"/>
    <col min="13487" max="13488" width="17.5703125" style="9" customWidth="1"/>
    <col min="13489" max="13489" width="7.28515625" style="9" customWidth="1"/>
    <col min="13490" max="13490" width="21.42578125" style="9" customWidth="1"/>
    <col min="13491" max="13491" width="17.5703125" style="9" customWidth="1"/>
    <col min="13492" max="13492" width="20.140625" style="9" customWidth="1"/>
    <col min="13493" max="13493" width="16.28515625" style="9" customWidth="1"/>
    <col min="13494" max="13494" width="17.5703125" style="9" customWidth="1"/>
    <col min="13495" max="13495" width="6" style="9" customWidth="1"/>
    <col min="13496" max="13497" width="18.85546875" style="9" customWidth="1"/>
    <col min="13498" max="13499" width="20.140625" style="9" customWidth="1"/>
    <col min="13500" max="13500" width="6" style="9" customWidth="1"/>
    <col min="13501" max="13501" width="12.42578125" style="9" customWidth="1"/>
    <col min="13502" max="13502" width="18.85546875" style="9" customWidth="1"/>
    <col min="13503" max="13504" width="15" style="9" customWidth="1"/>
    <col min="13505" max="13505" width="7.28515625" style="9" customWidth="1"/>
    <col min="13506" max="13506" width="11.140625" style="9" customWidth="1"/>
    <col min="13507" max="13507" width="13.7109375" style="9" customWidth="1"/>
    <col min="13508" max="13508" width="18.85546875" style="9" customWidth="1"/>
    <col min="13509" max="13509" width="17.5703125" style="9" customWidth="1"/>
    <col min="13510" max="13510" width="25.28515625" style="9" customWidth="1"/>
    <col min="13511" max="13511" width="20.140625" style="9" customWidth="1"/>
    <col min="13512" max="13512" width="15" style="9" customWidth="1"/>
    <col min="13513" max="13513" width="17.5703125" style="9" customWidth="1"/>
    <col min="13514" max="13514" width="16.28515625" style="9" customWidth="1"/>
    <col min="13515" max="13516" width="15" style="9" customWidth="1"/>
    <col min="13517" max="13517" width="17.5703125" style="9" customWidth="1"/>
    <col min="13518" max="13518" width="20.140625" style="9" customWidth="1"/>
    <col min="13519" max="13519" width="16.28515625" style="9" customWidth="1"/>
    <col min="13520" max="13521" width="25.28515625" style="9" customWidth="1"/>
    <col min="13522" max="13522" width="18.85546875" style="9" customWidth="1"/>
    <col min="13523" max="13524" width="20.140625" style="9" customWidth="1"/>
    <col min="13525" max="13525" width="11.140625" style="9" customWidth="1"/>
    <col min="13526" max="13526" width="29.140625" style="9" customWidth="1"/>
    <col min="13527" max="13527" width="34.28515625" style="9" customWidth="1"/>
    <col min="13528" max="13529" width="9.85546875" style="9" customWidth="1"/>
    <col min="13530" max="13530" width="17.5703125" style="9" customWidth="1"/>
    <col min="13531" max="13531" width="18.85546875" style="9" customWidth="1"/>
    <col min="13532" max="13532" width="9.85546875" style="9" customWidth="1"/>
    <col min="13533" max="13534" width="6" style="9" customWidth="1"/>
    <col min="13535" max="13535" width="13.7109375" style="9" customWidth="1"/>
    <col min="13536" max="13537" width="15" style="9" customWidth="1"/>
    <col min="13538" max="13538" width="17.5703125" style="9" customWidth="1"/>
    <col min="13539" max="13539" width="9.85546875" style="9" customWidth="1"/>
    <col min="13540" max="13540" width="7.28515625" style="9" customWidth="1"/>
    <col min="13541" max="13541" width="6" style="9" customWidth="1"/>
    <col min="13542" max="13547" width="17.5703125" style="9" customWidth="1"/>
    <col min="13548" max="13690" width="20.140625" style="9" customWidth="1"/>
    <col min="13691" max="13730" width="12.42578125" style="9" customWidth="1"/>
    <col min="13731" max="13731" width="20.140625" style="9" customWidth="1"/>
    <col min="13732" max="13732" width="21.42578125" style="9" customWidth="1"/>
    <col min="13733" max="13733" width="22.7109375" style="9" customWidth="1"/>
    <col min="13734" max="13734" width="13.7109375" style="9" customWidth="1"/>
    <col min="13735" max="13735" width="15" style="9" customWidth="1"/>
    <col min="13736" max="13738" width="17.5703125" style="9" customWidth="1"/>
    <col min="13739" max="13739" width="16.28515625" style="9" customWidth="1"/>
    <col min="13740" max="13740" width="15" style="9" customWidth="1"/>
    <col min="13741" max="13742" width="12.42578125" style="9" customWidth="1"/>
    <col min="13743" max="13744" width="17.5703125" style="9" customWidth="1"/>
    <col min="13745" max="13745" width="7.28515625" style="9" customWidth="1"/>
    <col min="13746" max="13746" width="21.42578125" style="9" customWidth="1"/>
    <col min="13747" max="13747" width="17.5703125" style="9" customWidth="1"/>
    <col min="13748" max="13748" width="20.140625" style="9" customWidth="1"/>
    <col min="13749" max="13749" width="16.28515625" style="9" customWidth="1"/>
    <col min="13750" max="13750" width="17.5703125" style="9" customWidth="1"/>
    <col min="13751" max="13751" width="6" style="9" customWidth="1"/>
    <col min="13752" max="13753" width="18.85546875" style="9" customWidth="1"/>
    <col min="13754" max="13755" width="20.140625" style="9" customWidth="1"/>
    <col min="13756" max="13756" width="6" style="9" customWidth="1"/>
    <col min="13757" max="13757" width="12.42578125" style="9" customWidth="1"/>
    <col min="13758" max="13758" width="18.85546875" style="9" customWidth="1"/>
    <col min="13759" max="13760" width="15" style="9" customWidth="1"/>
    <col min="13761" max="13761" width="7.28515625" style="9" customWidth="1"/>
    <col min="13762" max="13762" width="11.140625" style="9" customWidth="1"/>
    <col min="13763" max="13763" width="13.7109375" style="9" customWidth="1"/>
    <col min="13764" max="13764" width="18.85546875" style="9" customWidth="1"/>
    <col min="13765" max="13765" width="17.5703125" style="9" customWidth="1"/>
    <col min="13766" max="13766" width="25.28515625" style="9" customWidth="1"/>
    <col min="13767" max="13767" width="20.140625" style="9" customWidth="1"/>
    <col min="13768" max="13768" width="15" style="9" customWidth="1"/>
    <col min="13769" max="13769" width="17.5703125" style="9" customWidth="1"/>
    <col min="13770" max="13770" width="16.28515625" style="9" customWidth="1"/>
    <col min="13771" max="13772" width="15" style="9" customWidth="1"/>
    <col min="13773" max="13773" width="17.5703125" style="9" customWidth="1"/>
    <col min="13774" max="13774" width="20.140625" style="9" customWidth="1"/>
    <col min="13775" max="13775" width="16.28515625" style="9" customWidth="1"/>
    <col min="13776" max="13777" width="25.28515625" style="9" customWidth="1"/>
    <col min="13778" max="13778" width="18.85546875" style="9" customWidth="1"/>
    <col min="13779" max="13780" width="20.140625" style="9" customWidth="1"/>
    <col min="13781" max="13781" width="11.140625" style="9" customWidth="1"/>
    <col min="13782" max="13782" width="29.140625" style="9" customWidth="1"/>
    <col min="13783" max="13783" width="34.28515625" style="9" customWidth="1"/>
    <col min="13784" max="13785" width="9.85546875" style="9" customWidth="1"/>
    <col min="13786" max="13786" width="17.5703125" style="9" customWidth="1"/>
    <col min="13787" max="13787" width="18.85546875" style="9" customWidth="1"/>
    <col min="13788" max="13788" width="9.85546875" style="9" customWidth="1"/>
    <col min="13789" max="13790" width="6" style="9" customWidth="1"/>
    <col min="13791" max="13791" width="13.7109375" style="9" customWidth="1"/>
    <col min="13792" max="13793" width="15" style="9" customWidth="1"/>
    <col min="13794" max="13794" width="17.5703125" style="9" customWidth="1"/>
    <col min="13795" max="13795" width="9.85546875" style="9" customWidth="1"/>
    <col min="13796" max="13796" width="7.28515625" style="9" customWidth="1"/>
    <col min="13797" max="13797" width="6" style="9" customWidth="1"/>
    <col min="13798" max="13803" width="17.5703125" style="9" customWidth="1"/>
    <col min="13804" max="13946" width="20.140625" style="9" customWidth="1"/>
    <col min="13947" max="13986" width="12.42578125" style="9" customWidth="1"/>
    <col min="13987" max="13987" width="20.140625" style="9" customWidth="1"/>
    <col min="13988" max="13988" width="21.42578125" style="9" customWidth="1"/>
    <col min="13989" max="13989" width="22.7109375" style="9" customWidth="1"/>
    <col min="13990" max="13990" width="13.7109375" style="9" customWidth="1"/>
    <col min="13991" max="13991" width="15" style="9" customWidth="1"/>
    <col min="13992" max="13994" width="17.5703125" style="9" customWidth="1"/>
    <col min="13995" max="13995" width="16.28515625" style="9" customWidth="1"/>
    <col min="13996" max="13996" width="15" style="9" customWidth="1"/>
    <col min="13997" max="13998" width="12.42578125" style="9" customWidth="1"/>
    <col min="13999" max="14000" width="17.5703125" style="9" customWidth="1"/>
    <col min="14001" max="14001" width="7.28515625" style="9" customWidth="1"/>
    <col min="14002" max="14002" width="21.42578125" style="9" customWidth="1"/>
    <col min="14003" max="14003" width="17.5703125" style="9" customWidth="1"/>
    <col min="14004" max="14004" width="20.140625" style="9" customWidth="1"/>
    <col min="14005" max="14005" width="16.28515625" style="9" customWidth="1"/>
    <col min="14006" max="14006" width="17.5703125" style="9" customWidth="1"/>
    <col min="14007" max="14007" width="6" style="9" customWidth="1"/>
    <col min="14008" max="14009" width="18.85546875" style="9" customWidth="1"/>
    <col min="14010" max="14011" width="20.140625" style="9" customWidth="1"/>
    <col min="14012" max="14012" width="6" style="9" customWidth="1"/>
    <col min="14013" max="14013" width="12.42578125" style="9" customWidth="1"/>
    <col min="14014" max="14014" width="18.85546875" style="9" customWidth="1"/>
    <col min="14015" max="14016" width="15" style="9" customWidth="1"/>
    <col min="14017" max="14017" width="7.28515625" style="9" customWidth="1"/>
    <col min="14018" max="14018" width="11.140625" style="9" customWidth="1"/>
    <col min="14019" max="14019" width="13.7109375" style="9" customWidth="1"/>
    <col min="14020" max="14020" width="18.85546875" style="9" customWidth="1"/>
    <col min="14021" max="14021" width="17.5703125" style="9" customWidth="1"/>
    <col min="14022" max="14022" width="25.28515625" style="9" customWidth="1"/>
    <col min="14023" max="14023" width="20.140625" style="9" customWidth="1"/>
    <col min="14024" max="14024" width="15" style="9" customWidth="1"/>
    <col min="14025" max="14025" width="17.5703125" style="9" customWidth="1"/>
    <col min="14026" max="14026" width="16.28515625" style="9" customWidth="1"/>
    <col min="14027" max="14028" width="15" style="9" customWidth="1"/>
    <col min="14029" max="14029" width="17.5703125" style="9" customWidth="1"/>
    <col min="14030" max="14030" width="20.140625" style="9" customWidth="1"/>
    <col min="14031" max="14031" width="16.28515625" style="9" customWidth="1"/>
    <col min="14032" max="14033" width="25.28515625" style="9" customWidth="1"/>
    <col min="14034" max="14034" width="18.85546875" style="9" customWidth="1"/>
    <col min="14035" max="14036" width="20.140625" style="9" customWidth="1"/>
    <col min="14037" max="14037" width="11.140625" style="9" customWidth="1"/>
    <col min="14038" max="14038" width="29.140625" style="9" customWidth="1"/>
    <col min="14039" max="14039" width="34.28515625" style="9" customWidth="1"/>
    <col min="14040" max="14041" width="9.85546875" style="9" customWidth="1"/>
    <col min="14042" max="14042" width="17.5703125" style="9" customWidth="1"/>
    <col min="14043" max="14043" width="18.85546875" style="9" customWidth="1"/>
    <col min="14044" max="14044" width="9.85546875" style="9" customWidth="1"/>
    <col min="14045" max="14046" width="6" style="9" customWidth="1"/>
    <col min="14047" max="14047" width="13.7109375" style="9" customWidth="1"/>
    <col min="14048" max="14049" width="15" style="9" customWidth="1"/>
    <col min="14050" max="14050" width="17.5703125" style="9" customWidth="1"/>
    <col min="14051" max="14051" width="9.85546875" style="9" customWidth="1"/>
    <col min="14052" max="14052" width="7.28515625" style="9" customWidth="1"/>
    <col min="14053" max="14053" width="6" style="9" customWidth="1"/>
    <col min="14054" max="14059" width="17.5703125" style="9" customWidth="1"/>
    <col min="14060" max="14202" width="20.140625" style="9" customWidth="1"/>
    <col min="14203" max="14242" width="12.42578125" style="9" customWidth="1"/>
    <col min="14243" max="14243" width="20.140625" style="9" customWidth="1"/>
    <col min="14244" max="14244" width="21.42578125" style="9" customWidth="1"/>
    <col min="14245" max="14245" width="22.7109375" style="9" customWidth="1"/>
    <col min="14246" max="14246" width="13.7109375" style="9" customWidth="1"/>
    <col min="14247" max="14247" width="15" style="9" customWidth="1"/>
    <col min="14248" max="14250" width="17.5703125" style="9" customWidth="1"/>
    <col min="14251" max="14251" width="16.28515625" style="9" customWidth="1"/>
    <col min="14252" max="14252" width="15" style="9" customWidth="1"/>
    <col min="14253" max="14254" width="12.42578125" style="9" customWidth="1"/>
    <col min="14255" max="14256" width="17.5703125" style="9" customWidth="1"/>
    <col min="14257" max="14257" width="7.28515625" style="9" customWidth="1"/>
    <col min="14258" max="14258" width="21.42578125" style="9" customWidth="1"/>
    <col min="14259" max="14259" width="17.5703125" style="9" customWidth="1"/>
    <col min="14260" max="14260" width="20.140625" style="9" customWidth="1"/>
    <col min="14261" max="14261" width="16.28515625" style="9" customWidth="1"/>
    <col min="14262" max="14262" width="17.5703125" style="9" customWidth="1"/>
    <col min="14263" max="14263" width="6" style="9" customWidth="1"/>
    <col min="14264" max="14265" width="18.85546875" style="9" customWidth="1"/>
    <col min="14266" max="14267" width="20.140625" style="9" customWidth="1"/>
    <col min="14268" max="14268" width="6" style="9" customWidth="1"/>
    <col min="14269" max="14269" width="12.42578125" style="9" customWidth="1"/>
    <col min="14270" max="14270" width="18.85546875" style="9" customWidth="1"/>
    <col min="14271" max="14272" width="15" style="9" customWidth="1"/>
    <col min="14273" max="14273" width="7.28515625" style="9" customWidth="1"/>
    <col min="14274" max="14274" width="11.140625" style="9" customWidth="1"/>
    <col min="14275" max="14275" width="13.7109375" style="9" customWidth="1"/>
    <col min="14276" max="14276" width="18.85546875" style="9" customWidth="1"/>
    <col min="14277" max="14277" width="17.5703125" style="9" customWidth="1"/>
    <col min="14278" max="14278" width="25.28515625" style="9" customWidth="1"/>
    <col min="14279" max="14279" width="20.140625" style="9" customWidth="1"/>
    <col min="14280" max="14280" width="15" style="9" customWidth="1"/>
    <col min="14281" max="14281" width="17.5703125" style="9" customWidth="1"/>
    <col min="14282" max="14282" width="16.28515625" style="9" customWidth="1"/>
    <col min="14283" max="14284" width="15" style="9" customWidth="1"/>
    <col min="14285" max="14285" width="17.5703125" style="9" customWidth="1"/>
    <col min="14286" max="14286" width="20.140625" style="9" customWidth="1"/>
    <col min="14287" max="14287" width="16.28515625" style="9" customWidth="1"/>
    <col min="14288" max="14289" width="25.28515625" style="9" customWidth="1"/>
    <col min="14290" max="14290" width="18.85546875" style="9" customWidth="1"/>
    <col min="14291" max="14292" width="20.140625" style="9" customWidth="1"/>
    <col min="14293" max="14293" width="11.140625" style="9" customWidth="1"/>
    <col min="14294" max="14294" width="29.140625" style="9" customWidth="1"/>
    <col min="14295" max="14295" width="34.28515625" style="9" customWidth="1"/>
    <col min="14296" max="14297" width="9.85546875" style="9" customWidth="1"/>
    <col min="14298" max="14298" width="17.5703125" style="9" customWidth="1"/>
    <col min="14299" max="14299" width="18.85546875" style="9" customWidth="1"/>
    <col min="14300" max="14300" width="9.85546875" style="9" customWidth="1"/>
    <col min="14301" max="14302" width="6" style="9" customWidth="1"/>
    <col min="14303" max="14303" width="13.7109375" style="9" customWidth="1"/>
    <col min="14304" max="14305" width="15" style="9" customWidth="1"/>
    <col min="14306" max="14306" width="17.5703125" style="9" customWidth="1"/>
    <col min="14307" max="14307" width="9.85546875" style="9" customWidth="1"/>
    <col min="14308" max="14308" width="7.28515625" style="9" customWidth="1"/>
    <col min="14309" max="14309" width="6" style="9" customWidth="1"/>
    <col min="14310" max="14315" width="17.5703125" style="9" customWidth="1"/>
    <col min="14316" max="14458" width="20.140625" style="9" customWidth="1"/>
    <col min="14459" max="14498" width="12.42578125" style="9" customWidth="1"/>
    <col min="14499" max="14499" width="20.140625" style="9" customWidth="1"/>
    <col min="14500" max="14500" width="21.42578125" style="9" customWidth="1"/>
    <col min="14501" max="14501" width="22.7109375" style="9" customWidth="1"/>
    <col min="14502" max="14502" width="13.7109375" style="9" customWidth="1"/>
    <col min="14503" max="14503" width="15" style="9" customWidth="1"/>
    <col min="14504" max="14506" width="17.5703125" style="9" customWidth="1"/>
    <col min="14507" max="14507" width="16.28515625" style="9" customWidth="1"/>
    <col min="14508" max="14508" width="15" style="9" customWidth="1"/>
    <col min="14509" max="14510" width="12.42578125" style="9" customWidth="1"/>
    <col min="14511" max="14512" width="17.5703125" style="9" customWidth="1"/>
    <col min="14513" max="14513" width="7.28515625" style="9" customWidth="1"/>
    <col min="14514" max="14514" width="21.42578125" style="9" customWidth="1"/>
    <col min="14515" max="14515" width="17.5703125" style="9" customWidth="1"/>
    <col min="14516" max="14516" width="20.140625" style="9" customWidth="1"/>
    <col min="14517" max="14517" width="16.28515625" style="9" customWidth="1"/>
    <col min="14518" max="14518" width="17.5703125" style="9" customWidth="1"/>
    <col min="14519" max="14519" width="6" style="9" customWidth="1"/>
    <col min="14520" max="14521" width="18.85546875" style="9" customWidth="1"/>
    <col min="14522" max="14523" width="20.140625" style="9" customWidth="1"/>
    <col min="14524" max="14524" width="6" style="9" customWidth="1"/>
    <col min="14525" max="14525" width="12.42578125" style="9" customWidth="1"/>
    <col min="14526" max="14526" width="18.85546875" style="9" customWidth="1"/>
    <col min="14527" max="14528" width="15" style="9" customWidth="1"/>
    <col min="14529" max="14529" width="7.28515625" style="9" customWidth="1"/>
    <col min="14530" max="14530" width="11.140625" style="9" customWidth="1"/>
    <col min="14531" max="14531" width="13.7109375" style="9" customWidth="1"/>
    <col min="14532" max="14532" width="18.85546875" style="9" customWidth="1"/>
    <col min="14533" max="14533" width="17.5703125" style="9" customWidth="1"/>
    <col min="14534" max="14534" width="25.28515625" style="9" customWidth="1"/>
    <col min="14535" max="14535" width="20.140625" style="9" customWidth="1"/>
    <col min="14536" max="14536" width="15" style="9" customWidth="1"/>
    <col min="14537" max="14537" width="17.5703125" style="9" customWidth="1"/>
    <col min="14538" max="14538" width="16.28515625" style="9" customWidth="1"/>
    <col min="14539" max="14540" width="15" style="9" customWidth="1"/>
    <col min="14541" max="14541" width="17.5703125" style="9" customWidth="1"/>
    <col min="14542" max="14542" width="20.140625" style="9" customWidth="1"/>
    <col min="14543" max="14543" width="16.28515625" style="9" customWidth="1"/>
    <col min="14544" max="14545" width="25.28515625" style="9" customWidth="1"/>
    <col min="14546" max="14546" width="18.85546875" style="9" customWidth="1"/>
    <col min="14547" max="14548" width="20.140625" style="9" customWidth="1"/>
    <col min="14549" max="14549" width="11.140625" style="9" customWidth="1"/>
    <col min="14550" max="14550" width="29.140625" style="9" customWidth="1"/>
    <col min="14551" max="14551" width="34.28515625" style="9" customWidth="1"/>
    <col min="14552" max="14553" width="9.85546875" style="9" customWidth="1"/>
    <col min="14554" max="14554" width="17.5703125" style="9" customWidth="1"/>
    <col min="14555" max="14555" width="18.85546875" style="9" customWidth="1"/>
    <col min="14556" max="14556" width="9.85546875" style="9" customWidth="1"/>
    <col min="14557" max="14558" width="6" style="9" customWidth="1"/>
    <col min="14559" max="14559" width="13.7109375" style="9" customWidth="1"/>
    <col min="14560" max="14561" width="15" style="9" customWidth="1"/>
    <col min="14562" max="14562" width="17.5703125" style="9" customWidth="1"/>
    <col min="14563" max="14563" width="9.85546875" style="9" customWidth="1"/>
    <col min="14564" max="14564" width="7.28515625" style="9" customWidth="1"/>
    <col min="14565" max="14565" width="6" style="9" customWidth="1"/>
    <col min="14566" max="14571" width="17.5703125" style="9" customWidth="1"/>
    <col min="14572" max="14714" width="20.140625" style="9" customWidth="1"/>
    <col min="14715" max="14754" width="12.42578125" style="9" customWidth="1"/>
    <col min="14755" max="14755" width="20.140625" style="9" customWidth="1"/>
    <col min="14756" max="14756" width="21.42578125" style="9" customWidth="1"/>
    <col min="14757" max="14757" width="22.7109375" style="9" customWidth="1"/>
    <col min="14758" max="14758" width="13.7109375" style="9" customWidth="1"/>
    <col min="14759" max="14759" width="15" style="9" customWidth="1"/>
    <col min="14760" max="14762" width="17.5703125" style="9" customWidth="1"/>
    <col min="14763" max="14763" width="16.28515625" style="9" customWidth="1"/>
    <col min="14764" max="14764" width="15" style="9" customWidth="1"/>
    <col min="14765" max="14766" width="12.42578125" style="9" customWidth="1"/>
    <col min="14767" max="14768" width="17.5703125" style="9" customWidth="1"/>
    <col min="14769" max="14769" width="7.28515625" style="9" customWidth="1"/>
    <col min="14770" max="14770" width="21.42578125" style="9" customWidth="1"/>
    <col min="14771" max="14771" width="17.5703125" style="9" customWidth="1"/>
    <col min="14772" max="14772" width="20.140625" style="9" customWidth="1"/>
    <col min="14773" max="14773" width="16.28515625" style="9" customWidth="1"/>
    <col min="14774" max="14774" width="17.5703125" style="9" customWidth="1"/>
    <col min="14775" max="14775" width="6" style="9" customWidth="1"/>
    <col min="14776" max="14777" width="18.85546875" style="9" customWidth="1"/>
    <col min="14778" max="14779" width="20.140625" style="9" customWidth="1"/>
    <col min="14780" max="14780" width="6" style="9" customWidth="1"/>
    <col min="14781" max="14781" width="12.42578125" style="9" customWidth="1"/>
    <col min="14782" max="14782" width="18.85546875" style="9" customWidth="1"/>
    <col min="14783" max="14784" width="15" style="9" customWidth="1"/>
    <col min="14785" max="14785" width="7.28515625" style="9" customWidth="1"/>
    <col min="14786" max="14786" width="11.140625" style="9" customWidth="1"/>
    <col min="14787" max="14787" width="13.7109375" style="9" customWidth="1"/>
    <col min="14788" max="14788" width="18.85546875" style="9" customWidth="1"/>
    <col min="14789" max="14789" width="17.5703125" style="9" customWidth="1"/>
    <col min="14790" max="14790" width="25.28515625" style="9" customWidth="1"/>
    <col min="14791" max="14791" width="20.140625" style="9" customWidth="1"/>
    <col min="14792" max="14792" width="15" style="9" customWidth="1"/>
    <col min="14793" max="14793" width="17.5703125" style="9" customWidth="1"/>
    <col min="14794" max="14794" width="16.28515625" style="9" customWidth="1"/>
    <col min="14795" max="14796" width="15" style="9" customWidth="1"/>
    <col min="14797" max="14797" width="17.5703125" style="9" customWidth="1"/>
    <col min="14798" max="14798" width="20.140625" style="9" customWidth="1"/>
    <col min="14799" max="14799" width="16.28515625" style="9" customWidth="1"/>
    <col min="14800" max="14801" width="25.28515625" style="9" customWidth="1"/>
    <col min="14802" max="14802" width="18.85546875" style="9" customWidth="1"/>
    <col min="14803" max="14804" width="20.140625" style="9" customWidth="1"/>
    <col min="14805" max="14805" width="11.140625" style="9" customWidth="1"/>
    <col min="14806" max="14806" width="29.140625" style="9" customWidth="1"/>
    <col min="14807" max="14807" width="34.28515625" style="9" customWidth="1"/>
    <col min="14808" max="14809" width="9.85546875" style="9" customWidth="1"/>
    <col min="14810" max="14810" width="17.5703125" style="9" customWidth="1"/>
    <col min="14811" max="14811" width="18.85546875" style="9" customWidth="1"/>
    <col min="14812" max="14812" width="9.85546875" style="9" customWidth="1"/>
    <col min="14813" max="14814" width="6" style="9" customWidth="1"/>
    <col min="14815" max="14815" width="13.7109375" style="9" customWidth="1"/>
    <col min="14816" max="14817" width="15" style="9" customWidth="1"/>
    <col min="14818" max="14818" width="17.5703125" style="9" customWidth="1"/>
    <col min="14819" max="14819" width="9.85546875" style="9" customWidth="1"/>
    <col min="14820" max="14820" width="7.28515625" style="9" customWidth="1"/>
    <col min="14821" max="14821" width="6" style="9" customWidth="1"/>
    <col min="14822" max="14827" width="17.5703125" style="9" customWidth="1"/>
    <col min="14828" max="14970" width="20.140625" style="9" customWidth="1"/>
    <col min="14971" max="15010" width="12.42578125" style="9" customWidth="1"/>
    <col min="15011" max="15011" width="20.140625" style="9" customWidth="1"/>
    <col min="15012" max="15012" width="21.42578125" style="9" customWidth="1"/>
    <col min="15013" max="15013" width="22.7109375" style="9" customWidth="1"/>
    <col min="15014" max="15014" width="13.7109375" style="9" customWidth="1"/>
    <col min="15015" max="15015" width="15" style="9" customWidth="1"/>
    <col min="15016" max="15018" width="17.5703125" style="9" customWidth="1"/>
    <col min="15019" max="15019" width="16.28515625" style="9" customWidth="1"/>
    <col min="15020" max="15020" width="15" style="9" customWidth="1"/>
    <col min="15021" max="15022" width="12.42578125" style="9" customWidth="1"/>
    <col min="15023" max="15024" width="17.5703125" style="9" customWidth="1"/>
    <col min="15025" max="15025" width="7.28515625" style="9" customWidth="1"/>
    <col min="15026" max="15026" width="21.42578125" style="9" customWidth="1"/>
    <col min="15027" max="15027" width="17.5703125" style="9" customWidth="1"/>
    <col min="15028" max="15028" width="20.140625" style="9" customWidth="1"/>
    <col min="15029" max="15029" width="16.28515625" style="9" customWidth="1"/>
    <col min="15030" max="15030" width="17.5703125" style="9" customWidth="1"/>
    <col min="15031" max="15031" width="6" style="9" customWidth="1"/>
    <col min="15032" max="15033" width="18.85546875" style="9" customWidth="1"/>
    <col min="15034" max="15035" width="20.140625" style="9" customWidth="1"/>
    <col min="15036" max="15036" width="6" style="9" customWidth="1"/>
    <col min="15037" max="15037" width="12.42578125" style="9" customWidth="1"/>
    <col min="15038" max="15038" width="18.85546875" style="9" customWidth="1"/>
    <col min="15039" max="15040" width="15" style="9" customWidth="1"/>
    <col min="15041" max="15041" width="7.28515625" style="9" customWidth="1"/>
    <col min="15042" max="15042" width="11.140625" style="9" customWidth="1"/>
    <col min="15043" max="15043" width="13.7109375" style="9" customWidth="1"/>
    <col min="15044" max="15044" width="18.85546875" style="9" customWidth="1"/>
    <col min="15045" max="15045" width="17.5703125" style="9" customWidth="1"/>
    <col min="15046" max="15046" width="25.28515625" style="9" customWidth="1"/>
    <col min="15047" max="15047" width="20.140625" style="9" customWidth="1"/>
    <col min="15048" max="15048" width="15" style="9" customWidth="1"/>
    <col min="15049" max="15049" width="17.5703125" style="9" customWidth="1"/>
    <col min="15050" max="15050" width="16.28515625" style="9" customWidth="1"/>
    <col min="15051" max="15052" width="15" style="9" customWidth="1"/>
    <col min="15053" max="15053" width="17.5703125" style="9" customWidth="1"/>
    <col min="15054" max="15054" width="20.140625" style="9" customWidth="1"/>
    <col min="15055" max="15055" width="16.28515625" style="9" customWidth="1"/>
    <col min="15056" max="15057" width="25.28515625" style="9" customWidth="1"/>
    <col min="15058" max="15058" width="18.85546875" style="9" customWidth="1"/>
    <col min="15059" max="15060" width="20.140625" style="9" customWidth="1"/>
    <col min="15061" max="15061" width="11.140625" style="9" customWidth="1"/>
    <col min="15062" max="15062" width="29.140625" style="9" customWidth="1"/>
    <col min="15063" max="15063" width="34.28515625" style="9" customWidth="1"/>
    <col min="15064" max="15065" width="9.85546875" style="9" customWidth="1"/>
    <col min="15066" max="15066" width="17.5703125" style="9" customWidth="1"/>
    <col min="15067" max="15067" width="18.85546875" style="9" customWidth="1"/>
    <col min="15068" max="15068" width="9.85546875" style="9" customWidth="1"/>
    <col min="15069" max="15070" width="6" style="9" customWidth="1"/>
    <col min="15071" max="15071" width="13.7109375" style="9" customWidth="1"/>
    <col min="15072" max="15073" width="15" style="9" customWidth="1"/>
    <col min="15074" max="15074" width="17.5703125" style="9" customWidth="1"/>
    <col min="15075" max="15075" width="9.85546875" style="9" customWidth="1"/>
    <col min="15076" max="15076" width="7.28515625" style="9" customWidth="1"/>
    <col min="15077" max="15077" width="6" style="9" customWidth="1"/>
    <col min="15078" max="15083" width="17.5703125" style="9" customWidth="1"/>
    <col min="15084" max="15226" width="20.140625" style="9" customWidth="1"/>
    <col min="15227" max="15266" width="12.42578125" style="9" customWidth="1"/>
    <col min="15267" max="15267" width="20.140625" style="9" customWidth="1"/>
    <col min="15268" max="15268" width="21.42578125" style="9" customWidth="1"/>
    <col min="15269" max="15269" width="22.7109375" style="9" customWidth="1"/>
    <col min="15270" max="15270" width="13.7109375" style="9" customWidth="1"/>
    <col min="15271" max="15271" width="15" style="9" customWidth="1"/>
    <col min="15272" max="15274" width="17.5703125" style="9" customWidth="1"/>
    <col min="15275" max="15275" width="16.28515625" style="9" customWidth="1"/>
    <col min="15276" max="15276" width="15" style="9" customWidth="1"/>
    <col min="15277" max="15278" width="12.42578125" style="9" customWidth="1"/>
    <col min="15279" max="15280" width="17.5703125" style="9" customWidth="1"/>
    <col min="15281" max="15281" width="7.28515625" style="9" customWidth="1"/>
    <col min="15282" max="15282" width="21.42578125" style="9" customWidth="1"/>
    <col min="15283" max="15283" width="17.5703125" style="9" customWidth="1"/>
    <col min="15284" max="15284" width="20.140625" style="9" customWidth="1"/>
    <col min="15285" max="15285" width="16.28515625" style="9" customWidth="1"/>
    <col min="15286" max="15286" width="17.5703125" style="9" customWidth="1"/>
    <col min="15287" max="15287" width="6" style="9" customWidth="1"/>
    <col min="15288" max="15289" width="18.85546875" style="9" customWidth="1"/>
    <col min="15290" max="15291" width="20.140625" style="9" customWidth="1"/>
    <col min="15292" max="15292" width="6" style="9" customWidth="1"/>
    <col min="15293" max="15293" width="12.42578125" style="9" customWidth="1"/>
    <col min="15294" max="15294" width="18.85546875" style="9" customWidth="1"/>
    <col min="15295" max="15296" width="15" style="9" customWidth="1"/>
    <col min="15297" max="15297" width="7.28515625" style="9" customWidth="1"/>
    <col min="15298" max="15298" width="11.140625" style="9" customWidth="1"/>
    <col min="15299" max="15299" width="13.7109375" style="9" customWidth="1"/>
    <col min="15300" max="15300" width="18.85546875" style="9" customWidth="1"/>
    <col min="15301" max="15301" width="17.5703125" style="9" customWidth="1"/>
    <col min="15302" max="15302" width="25.28515625" style="9" customWidth="1"/>
    <col min="15303" max="15303" width="20.140625" style="9" customWidth="1"/>
    <col min="15304" max="15304" width="15" style="9" customWidth="1"/>
    <col min="15305" max="15305" width="17.5703125" style="9" customWidth="1"/>
    <col min="15306" max="15306" width="16.28515625" style="9" customWidth="1"/>
    <col min="15307" max="15308" width="15" style="9" customWidth="1"/>
    <col min="15309" max="15309" width="17.5703125" style="9" customWidth="1"/>
    <col min="15310" max="15310" width="20.140625" style="9" customWidth="1"/>
    <col min="15311" max="15311" width="16.28515625" style="9" customWidth="1"/>
    <col min="15312" max="15313" width="25.28515625" style="9" customWidth="1"/>
    <col min="15314" max="15314" width="18.85546875" style="9" customWidth="1"/>
    <col min="15315" max="15316" width="20.140625" style="9" customWidth="1"/>
    <col min="15317" max="15317" width="11.140625" style="9" customWidth="1"/>
    <col min="15318" max="15318" width="29.140625" style="9" customWidth="1"/>
    <col min="15319" max="15319" width="34.28515625" style="9" customWidth="1"/>
    <col min="15320" max="15321" width="9.85546875" style="9" customWidth="1"/>
    <col min="15322" max="15322" width="17.5703125" style="9" customWidth="1"/>
    <col min="15323" max="15323" width="18.85546875" style="9" customWidth="1"/>
    <col min="15324" max="15324" width="9.85546875" style="9" customWidth="1"/>
    <col min="15325" max="15326" width="6" style="9" customWidth="1"/>
    <col min="15327" max="15327" width="13.7109375" style="9" customWidth="1"/>
    <col min="15328" max="15329" width="15" style="9" customWidth="1"/>
    <col min="15330" max="15330" width="17.5703125" style="9" customWidth="1"/>
    <col min="15331" max="15331" width="9.85546875" style="9" customWidth="1"/>
    <col min="15332" max="15332" width="7.28515625" style="9" customWidth="1"/>
    <col min="15333" max="15333" width="6" style="9" customWidth="1"/>
    <col min="15334" max="15339" width="17.5703125" style="9" customWidth="1"/>
    <col min="15340" max="15482" width="20.140625" style="9" customWidth="1"/>
    <col min="15483" max="15522" width="12.42578125" style="9" customWidth="1"/>
    <col min="15523" max="15523" width="20.140625" style="9" customWidth="1"/>
    <col min="15524" max="15524" width="21.42578125" style="9" customWidth="1"/>
    <col min="15525" max="15525" width="22.7109375" style="9" customWidth="1"/>
    <col min="15526" max="15526" width="13.7109375" style="9" customWidth="1"/>
    <col min="15527" max="15527" width="15" style="9" customWidth="1"/>
    <col min="15528" max="15530" width="17.5703125" style="9" customWidth="1"/>
    <col min="15531" max="15531" width="16.28515625" style="9" customWidth="1"/>
    <col min="15532" max="15532" width="15" style="9" customWidth="1"/>
    <col min="15533" max="15534" width="12.42578125" style="9" customWidth="1"/>
    <col min="15535" max="15536" width="17.5703125" style="9" customWidth="1"/>
    <col min="15537" max="15537" width="7.28515625" style="9" customWidth="1"/>
    <col min="15538" max="15538" width="21.42578125" style="9" customWidth="1"/>
    <col min="15539" max="15539" width="17.5703125" style="9" customWidth="1"/>
    <col min="15540" max="15540" width="20.140625" style="9" customWidth="1"/>
    <col min="15541" max="15541" width="16.28515625" style="9" customWidth="1"/>
    <col min="15542" max="15542" width="17.5703125" style="9" customWidth="1"/>
    <col min="15543" max="15543" width="6" style="9" customWidth="1"/>
    <col min="15544" max="15545" width="18.85546875" style="9" customWidth="1"/>
    <col min="15546" max="15547" width="20.140625" style="9" customWidth="1"/>
    <col min="15548" max="15548" width="6" style="9" customWidth="1"/>
    <col min="15549" max="15549" width="12.42578125" style="9" customWidth="1"/>
    <col min="15550" max="15550" width="18.85546875" style="9" customWidth="1"/>
    <col min="15551" max="15552" width="15" style="9" customWidth="1"/>
    <col min="15553" max="15553" width="7.28515625" style="9" customWidth="1"/>
    <col min="15554" max="15554" width="11.140625" style="9" customWidth="1"/>
    <col min="15555" max="15555" width="13.7109375" style="9" customWidth="1"/>
    <col min="15556" max="15556" width="18.85546875" style="9" customWidth="1"/>
    <col min="15557" max="15557" width="17.5703125" style="9" customWidth="1"/>
    <col min="15558" max="15558" width="25.28515625" style="9" customWidth="1"/>
    <col min="15559" max="15559" width="20.140625" style="9" customWidth="1"/>
    <col min="15560" max="15560" width="15" style="9" customWidth="1"/>
    <col min="15561" max="15561" width="17.5703125" style="9" customWidth="1"/>
    <col min="15562" max="15562" width="16.28515625" style="9" customWidth="1"/>
    <col min="15563" max="15564" width="15" style="9" customWidth="1"/>
    <col min="15565" max="15565" width="17.5703125" style="9" customWidth="1"/>
    <col min="15566" max="15566" width="20.140625" style="9" customWidth="1"/>
    <col min="15567" max="15567" width="16.28515625" style="9" customWidth="1"/>
    <col min="15568" max="15569" width="25.28515625" style="9" customWidth="1"/>
    <col min="15570" max="15570" width="18.85546875" style="9" customWidth="1"/>
    <col min="15571" max="15572" width="20.140625" style="9" customWidth="1"/>
    <col min="15573" max="15573" width="11.140625" style="9" customWidth="1"/>
    <col min="15574" max="15574" width="29.140625" style="9" customWidth="1"/>
    <col min="15575" max="15575" width="34.28515625" style="9" customWidth="1"/>
    <col min="15576" max="15577" width="9.85546875" style="9" customWidth="1"/>
    <col min="15578" max="15578" width="17.5703125" style="9" customWidth="1"/>
    <col min="15579" max="15579" width="18.85546875" style="9" customWidth="1"/>
    <col min="15580" max="15580" width="9.85546875" style="9" customWidth="1"/>
    <col min="15581" max="15582" width="6" style="9" customWidth="1"/>
    <col min="15583" max="15583" width="13.7109375" style="9" customWidth="1"/>
    <col min="15584" max="15585" width="15" style="9" customWidth="1"/>
    <col min="15586" max="15586" width="17.5703125" style="9" customWidth="1"/>
    <col min="15587" max="15587" width="9.85546875" style="9" customWidth="1"/>
    <col min="15588" max="15588" width="7.28515625" style="9" customWidth="1"/>
    <col min="15589" max="15589" width="6" style="9" customWidth="1"/>
    <col min="15590" max="15595" width="17.5703125" style="9" customWidth="1"/>
    <col min="15596" max="15738" width="20.140625" style="9" customWidth="1"/>
    <col min="15739" max="15778" width="12.42578125" style="9" customWidth="1"/>
    <col min="15779" max="15779" width="20.140625" style="9" customWidth="1"/>
    <col min="15780" max="15780" width="21.42578125" style="9" customWidth="1"/>
    <col min="15781" max="15781" width="22.7109375" style="9" customWidth="1"/>
    <col min="15782" max="15782" width="13.7109375" style="9" customWidth="1"/>
    <col min="15783" max="15783" width="15" style="9" customWidth="1"/>
    <col min="15784" max="15786" width="17.5703125" style="9" customWidth="1"/>
    <col min="15787" max="15787" width="16.28515625" style="9" customWidth="1"/>
    <col min="15788" max="15788" width="15" style="9" customWidth="1"/>
    <col min="15789" max="15790" width="12.42578125" style="9" customWidth="1"/>
    <col min="15791" max="15792" width="17.5703125" style="9" customWidth="1"/>
    <col min="15793" max="15793" width="7.28515625" style="9" customWidth="1"/>
    <col min="15794" max="15794" width="21.42578125" style="9" customWidth="1"/>
    <col min="15795" max="15795" width="17.5703125" style="9" customWidth="1"/>
    <col min="15796" max="15796" width="20.140625" style="9" customWidth="1"/>
    <col min="15797" max="15797" width="16.28515625" style="9" customWidth="1"/>
    <col min="15798" max="15798" width="17.5703125" style="9" customWidth="1"/>
    <col min="15799" max="15799" width="6" style="9" customWidth="1"/>
    <col min="15800" max="15801" width="18.85546875" style="9" customWidth="1"/>
    <col min="15802" max="15803" width="20.140625" style="9" customWidth="1"/>
    <col min="15804" max="15804" width="6" style="9" customWidth="1"/>
    <col min="15805" max="15805" width="12.42578125" style="9" customWidth="1"/>
    <col min="15806" max="15806" width="18.85546875" style="9" customWidth="1"/>
    <col min="15807" max="15808" width="15" style="9" customWidth="1"/>
    <col min="15809" max="15809" width="7.28515625" style="9" customWidth="1"/>
    <col min="15810" max="15810" width="11.140625" style="9" customWidth="1"/>
    <col min="15811" max="15811" width="13.7109375" style="9" customWidth="1"/>
    <col min="15812" max="15812" width="18.85546875" style="9" customWidth="1"/>
    <col min="15813" max="15813" width="17.5703125" style="9" customWidth="1"/>
    <col min="15814" max="15814" width="25.28515625" style="9" customWidth="1"/>
    <col min="15815" max="15815" width="20.140625" style="9" customWidth="1"/>
    <col min="15816" max="15816" width="15" style="9" customWidth="1"/>
    <col min="15817" max="15817" width="17.5703125" style="9" customWidth="1"/>
    <col min="15818" max="15818" width="16.28515625" style="9" customWidth="1"/>
    <col min="15819" max="15820" width="15" style="9" customWidth="1"/>
    <col min="15821" max="15821" width="17.5703125" style="9" customWidth="1"/>
    <col min="15822" max="15822" width="20.140625" style="9" customWidth="1"/>
    <col min="15823" max="15823" width="16.28515625" style="9" customWidth="1"/>
    <col min="15824" max="15825" width="25.28515625" style="9" customWidth="1"/>
    <col min="15826" max="15826" width="18.85546875" style="9" customWidth="1"/>
    <col min="15827" max="15828" width="20.140625" style="9" customWidth="1"/>
    <col min="15829" max="15829" width="11.140625" style="9" customWidth="1"/>
    <col min="15830" max="15830" width="29.140625" style="9" customWidth="1"/>
    <col min="15831" max="15831" width="34.28515625" style="9" customWidth="1"/>
    <col min="15832" max="15833" width="9.85546875" style="9" customWidth="1"/>
    <col min="15834" max="15834" width="17.5703125" style="9" customWidth="1"/>
    <col min="15835" max="15835" width="18.85546875" style="9" customWidth="1"/>
    <col min="15836" max="15836" width="9.85546875" style="9" customWidth="1"/>
    <col min="15837" max="15838" width="6" style="9" customWidth="1"/>
    <col min="15839" max="15839" width="13.7109375" style="9" customWidth="1"/>
    <col min="15840" max="15841" width="15" style="9" customWidth="1"/>
    <col min="15842" max="15842" width="17.5703125" style="9" customWidth="1"/>
    <col min="15843" max="15843" width="9.85546875" style="9" customWidth="1"/>
    <col min="15844" max="15844" width="7.28515625" style="9" customWidth="1"/>
    <col min="15845" max="15845" width="6" style="9" customWidth="1"/>
    <col min="15846" max="15851" width="17.5703125" style="9" customWidth="1"/>
    <col min="15852" max="15994" width="20.140625" style="9" customWidth="1"/>
    <col min="15995" max="16034" width="12.42578125" style="9" customWidth="1"/>
    <col min="16035" max="16035" width="20.140625" style="9" customWidth="1"/>
    <col min="16036" max="16036" width="21.42578125" style="9" customWidth="1"/>
    <col min="16037" max="16037" width="22.7109375" style="9" customWidth="1"/>
    <col min="16038" max="16038" width="13.7109375" style="9" customWidth="1"/>
    <col min="16039" max="16039" width="15" style="9" customWidth="1"/>
    <col min="16040" max="16042" width="17.5703125" style="9" customWidth="1"/>
    <col min="16043" max="16043" width="16.28515625" style="9" customWidth="1"/>
    <col min="16044" max="16044" width="15" style="9" customWidth="1"/>
    <col min="16045" max="16046" width="12.42578125" style="9" customWidth="1"/>
    <col min="16047" max="16048" width="17.5703125" style="9" customWidth="1"/>
    <col min="16049" max="16049" width="7.28515625" style="9" customWidth="1"/>
    <col min="16050" max="16050" width="21.42578125" style="9" customWidth="1"/>
    <col min="16051" max="16051" width="17.5703125" style="9" customWidth="1"/>
    <col min="16052" max="16052" width="20.140625" style="9" customWidth="1"/>
    <col min="16053" max="16053" width="16.28515625" style="9" customWidth="1"/>
    <col min="16054" max="16054" width="17.5703125" style="9" customWidth="1"/>
    <col min="16055" max="16055" width="6" style="9" customWidth="1"/>
    <col min="16056" max="16057" width="18.85546875" style="9" customWidth="1"/>
    <col min="16058" max="16059" width="20.140625" style="9" customWidth="1"/>
    <col min="16060" max="16060" width="6" style="9" customWidth="1"/>
    <col min="16061" max="16061" width="12.42578125" style="9" customWidth="1"/>
    <col min="16062" max="16062" width="18.85546875" style="9" customWidth="1"/>
    <col min="16063" max="16064" width="15" style="9" customWidth="1"/>
    <col min="16065" max="16065" width="7.28515625" style="9" customWidth="1"/>
    <col min="16066" max="16066" width="11.140625" style="9" customWidth="1"/>
    <col min="16067" max="16067" width="13.7109375" style="9" customWidth="1"/>
    <col min="16068" max="16068" width="18.85546875" style="9" customWidth="1"/>
    <col min="16069" max="16069" width="17.5703125" style="9" customWidth="1"/>
    <col min="16070" max="16070" width="25.28515625" style="9" customWidth="1"/>
    <col min="16071" max="16071" width="20.140625" style="9" customWidth="1"/>
    <col min="16072" max="16072" width="15" style="9" customWidth="1"/>
    <col min="16073" max="16073" width="17.5703125" style="9" customWidth="1"/>
    <col min="16074" max="16074" width="16.28515625" style="9" customWidth="1"/>
    <col min="16075" max="16076" width="15" style="9" customWidth="1"/>
    <col min="16077" max="16077" width="17.5703125" style="9" customWidth="1"/>
    <col min="16078" max="16078" width="20.140625" style="9" customWidth="1"/>
    <col min="16079" max="16079" width="16.28515625" style="9" customWidth="1"/>
    <col min="16080" max="16081" width="25.28515625" style="9" customWidth="1"/>
    <col min="16082" max="16082" width="18.85546875" style="9" customWidth="1"/>
    <col min="16083" max="16084" width="20.140625" style="9" customWidth="1"/>
    <col min="16085" max="16085" width="11.140625" style="9" customWidth="1"/>
    <col min="16086" max="16086" width="29.140625" style="9" customWidth="1"/>
    <col min="16087" max="16087" width="34.28515625" style="9" customWidth="1"/>
    <col min="16088" max="16089" width="9.85546875" style="9" customWidth="1"/>
    <col min="16090" max="16090" width="17.5703125" style="9" customWidth="1"/>
    <col min="16091" max="16091" width="18.85546875" style="9" customWidth="1"/>
    <col min="16092" max="16092" width="9.85546875" style="9" customWidth="1"/>
    <col min="16093" max="16094" width="6" style="9" customWidth="1"/>
    <col min="16095" max="16095" width="13.7109375" style="9" customWidth="1"/>
    <col min="16096" max="16097" width="15" style="9" customWidth="1"/>
    <col min="16098" max="16098" width="17.5703125" style="9" customWidth="1"/>
    <col min="16099" max="16099" width="9.85546875" style="9" customWidth="1"/>
    <col min="16100" max="16100" width="7.28515625" style="9" customWidth="1"/>
    <col min="16101" max="16101" width="6" style="9" customWidth="1"/>
    <col min="16102" max="16107" width="17.5703125" style="9" customWidth="1"/>
    <col min="16108" max="16250" width="20.140625" style="9" customWidth="1"/>
    <col min="16251" max="16384" width="12.42578125" style="9" customWidth="1"/>
  </cols>
  <sheetData>
    <row r="1" spans="1:162" s="39" customFormat="1" ht="14.25" x14ac:dyDescent="0.2">
      <c r="A1" s="46"/>
      <c r="B1" s="115">
        <f ca="1">WORKDAY(TODAY(),1,$W$160:$W$544)</f>
        <v>45776</v>
      </c>
      <c r="C1" s="85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7"/>
      <c r="P1" s="86"/>
      <c r="Q1" s="86"/>
      <c r="R1" s="88"/>
      <c r="S1" s="89"/>
      <c r="T1" s="90"/>
      <c r="U1" s="86"/>
      <c r="V1" s="86"/>
      <c r="W1" s="86" t="s">
        <v>0</v>
      </c>
      <c r="X1" s="85"/>
      <c r="Y1" s="86" t="s">
        <v>87</v>
      </c>
      <c r="Z1" s="86"/>
      <c r="AA1" s="86"/>
      <c r="AB1" s="86" t="s">
        <v>1</v>
      </c>
      <c r="AC1" s="86"/>
      <c r="AD1" s="86"/>
      <c r="AE1" s="86"/>
      <c r="AF1" s="89"/>
      <c r="AG1" s="86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</row>
    <row r="2" spans="1:162" s="39" customFormat="1" ht="14.25" x14ac:dyDescent="0.2">
      <c r="A2" s="40"/>
      <c r="B2" s="116" t="s">
        <v>3</v>
      </c>
      <c r="C2" s="91"/>
      <c r="D2" s="91"/>
      <c r="E2" s="92"/>
      <c r="F2" s="93"/>
      <c r="G2" s="93"/>
      <c r="H2" s="93"/>
      <c r="I2" s="94"/>
      <c r="J2" s="94"/>
      <c r="K2" s="91"/>
      <c r="L2" s="91"/>
      <c r="M2" s="91"/>
      <c r="N2" s="91"/>
      <c r="O2" s="95"/>
      <c r="P2" s="91"/>
      <c r="Q2" s="91"/>
      <c r="R2" s="96"/>
      <c r="S2" s="89"/>
      <c r="T2" s="90"/>
      <c r="U2" s="96"/>
      <c r="V2" s="96"/>
      <c r="W2" s="97"/>
      <c r="X2" s="98"/>
      <c r="Y2" s="88"/>
      <c r="Z2" s="96"/>
      <c r="AA2" s="96"/>
      <c r="AB2" s="88"/>
      <c r="AC2" s="88"/>
      <c r="AD2" s="88"/>
      <c r="AE2" s="96"/>
      <c r="AF2" s="99"/>
      <c r="AG2" s="96"/>
      <c r="AH2" s="42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</row>
    <row r="3" spans="1:162" s="39" customFormat="1" ht="14.25" x14ac:dyDescent="0.2">
      <c r="A3" s="43"/>
      <c r="B3" s="91" t="s">
        <v>4</v>
      </c>
      <c r="C3" s="91"/>
      <c r="D3" s="91"/>
      <c r="E3" s="92"/>
      <c r="F3" s="93"/>
      <c r="G3" s="93"/>
      <c r="H3" s="93"/>
      <c r="I3" s="94"/>
      <c r="J3" s="94"/>
      <c r="K3" s="91"/>
      <c r="L3" s="91"/>
      <c r="M3" s="91"/>
      <c r="N3" s="91"/>
      <c r="O3" s="95"/>
      <c r="P3" s="91"/>
      <c r="Q3" s="91"/>
      <c r="R3" s="96"/>
      <c r="S3" s="89"/>
      <c r="T3" s="90"/>
      <c r="U3" s="96"/>
      <c r="V3" s="96"/>
      <c r="W3" s="97"/>
      <c r="X3" s="98"/>
      <c r="Y3" s="88"/>
      <c r="Z3" s="96"/>
      <c r="AA3" s="96"/>
      <c r="AB3" s="88"/>
      <c r="AC3" s="88"/>
      <c r="AD3" s="88"/>
      <c r="AE3" s="96"/>
      <c r="AF3" s="99"/>
      <c r="AG3" s="96"/>
      <c r="AH3" s="42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</row>
    <row r="4" spans="1:162" s="39" customFormat="1" ht="13.15" customHeight="1" x14ac:dyDescent="0.2">
      <c r="A4" s="48"/>
      <c r="B4" s="91" t="s">
        <v>85</v>
      </c>
      <c r="C4" s="91"/>
      <c r="D4" s="91"/>
      <c r="E4" s="92"/>
      <c r="F4" s="93"/>
      <c r="G4" s="93"/>
      <c r="H4" s="93"/>
      <c r="I4" s="94"/>
      <c r="J4" s="94"/>
      <c r="K4" s="91"/>
      <c r="L4" s="91"/>
      <c r="M4" s="91"/>
      <c r="N4" s="91"/>
      <c r="O4" s="95"/>
      <c r="P4" s="91"/>
      <c r="Q4" s="91"/>
      <c r="R4" s="96"/>
      <c r="S4" s="89"/>
      <c r="T4" s="90"/>
      <c r="U4" s="96"/>
      <c r="V4" s="96"/>
      <c r="W4" s="96"/>
      <c r="X4" s="98"/>
      <c r="Y4" s="88"/>
      <c r="Z4" s="96"/>
      <c r="AA4" s="96"/>
      <c r="AB4" s="88"/>
      <c r="AC4" s="88"/>
      <c r="AD4" s="88"/>
      <c r="AE4" s="96"/>
      <c r="AF4" s="99"/>
      <c r="AG4" s="96"/>
      <c r="AH4" s="42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</row>
    <row r="5" spans="1:162" s="39" customFormat="1" ht="14.25" x14ac:dyDescent="0.2">
      <c r="A5" s="47" t="str">
        <f>IF(A4="Sim",VLOOKUP($B$1,$A$12:$T$4692,16),"")</f>
        <v/>
      </c>
      <c r="B5" s="127">
        <v>2</v>
      </c>
      <c r="C5" s="127">
        <f>B5+1</f>
        <v>3</v>
      </c>
      <c r="D5" s="127">
        <f t="shared" ref="D5:T5" si="0">C5+1</f>
        <v>4</v>
      </c>
      <c r="E5" s="127">
        <f t="shared" si="0"/>
        <v>5</v>
      </c>
      <c r="F5" s="127">
        <f t="shared" si="0"/>
        <v>6</v>
      </c>
      <c r="G5" s="127">
        <f t="shared" si="0"/>
        <v>7</v>
      </c>
      <c r="H5" s="127">
        <f t="shared" si="0"/>
        <v>8</v>
      </c>
      <c r="I5" s="127">
        <f t="shared" si="0"/>
        <v>9</v>
      </c>
      <c r="J5" s="127">
        <f t="shared" si="0"/>
        <v>10</v>
      </c>
      <c r="K5" s="127">
        <f t="shared" si="0"/>
        <v>11</v>
      </c>
      <c r="L5" s="127">
        <f t="shared" si="0"/>
        <v>12</v>
      </c>
      <c r="M5" s="127">
        <f t="shared" si="0"/>
        <v>13</v>
      </c>
      <c r="N5" s="127">
        <f t="shared" si="0"/>
        <v>14</v>
      </c>
      <c r="O5" s="127">
        <f t="shared" si="0"/>
        <v>15</v>
      </c>
      <c r="P5" s="127">
        <f t="shared" si="0"/>
        <v>16</v>
      </c>
      <c r="Q5" s="127">
        <f t="shared" si="0"/>
        <v>17</v>
      </c>
      <c r="R5" s="127">
        <f t="shared" si="0"/>
        <v>18</v>
      </c>
      <c r="S5" s="127">
        <f t="shared" si="0"/>
        <v>19</v>
      </c>
      <c r="T5" s="127">
        <f t="shared" si="0"/>
        <v>20</v>
      </c>
      <c r="U5" s="100"/>
      <c r="V5" s="100"/>
      <c r="W5" s="100"/>
      <c r="X5" s="101"/>
      <c r="Y5" s="100"/>
      <c r="Z5" s="100"/>
      <c r="AA5" s="100"/>
      <c r="AB5" s="100"/>
      <c r="AC5" s="100"/>
      <c r="AD5" s="100"/>
      <c r="AE5" s="100"/>
      <c r="AF5" s="100"/>
      <c r="AG5" s="100"/>
      <c r="AH5" s="44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</row>
    <row r="6" spans="1:162" s="39" customFormat="1" ht="12" x14ac:dyDescent="0.2">
      <c r="A6" s="84" t="s">
        <v>82</v>
      </c>
      <c r="B6" s="66" t="s">
        <v>62</v>
      </c>
      <c r="C6" s="66" t="s">
        <v>63</v>
      </c>
      <c r="D6" s="66" t="s">
        <v>64</v>
      </c>
      <c r="E6" s="66" t="s">
        <v>65</v>
      </c>
      <c r="F6" s="66" t="s">
        <v>66</v>
      </c>
      <c r="G6" s="66" t="s">
        <v>67</v>
      </c>
      <c r="H6" s="66" t="s">
        <v>68</v>
      </c>
      <c r="I6" s="66" t="s">
        <v>69</v>
      </c>
      <c r="J6" s="66" t="s">
        <v>70</v>
      </c>
      <c r="K6" s="66" t="s">
        <v>71</v>
      </c>
      <c r="L6" s="66" t="s">
        <v>72</v>
      </c>
      <c r="M6" s="66" t="s">
        <v>73</v>
      </c>
      <c r="N6" s="66" t="s">
        <v>74</v>
      </c>
      <c r="O6" s="66" t="s">
        <v>75</v>
      </c>
      <c r="P6" s="66" t="s">
        <v>76</v>
      </c>
      <c r="Q6" s="66" t="s">
        <v>77</v>
      </c>
      <c r="R6" s="66" t="s">
        <v>78</v>
      </c>
      <c r="S6" s="66" t="s">
        <v>79</v>
      </c>
      <c r="T6" s="66" t="s">
        <v>80</v>
      </c>
      <c r="U6" s="34"/>
      <c r="V6" s="34"/>
      <c r="W6" s="34"/>
      <c r="X6" s="37"/>
      <c r="Y6" s="34"/>
      <c r="Z6" s="34"/>
      <c r="AA6" s="34"/>
      <c r="AB6" s="34"/>
      <c r="AC6" s="34"/>
      <c r="AD6" s="34"/>
      <c r="AE6" s="34"/>
      <c r="AF6" s="36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</row>
    <row r="7" spans="1:162" s="39" customFormat="1" x14ac:dyDescent="0.15">
      <c r="A7" s="83">
        <v>40961</v>
      </c>
      <c r="B7" s="67" t="s">
        <v>6</v>
      </c>
      <c r="C7" s="67" t="s">
        <v>7</v>
      </c>
      <c r="D7" s="68" t="s">
        <v>8</v>
      </c>
      <c r="E7" s="69" t="s">
        <v>8</v>
      </c>
      <c r="F7" s="68" t="s">
        <v>8</v>
      </c>
      <c r="G7" s="68" t="s">
        <v>8</v>
      </c>
      <c r="H7" s="68" t="s">
        <v>8</v>
      </c>
      <c r="I7" s="70" t="s">
        <v>9</v>
      </c>
      <c r="J7" s="70" t="s">
        <v>9</v>
      </c>
      <c r="K7" s="70" t="s">
        <v>9</v>
      </c>
      <c r="L7" s="70" t="s">
        <v>9</v>
      </c>
      <c r="M7" s="71" t="s">
        <v>9</v>
      </c>
      <c r="N7" s="72" t="s">
        <v>10</v>
      </c>
      <c r="O7" s="73" t="s">
        <v>11</v>
      </c>
      <c r="P7" s="67" t="s">
        <v>12</v>
      </c>
      <c r="Q7" s="74" t="s">
        <v>13</v>
      </c>
      <c r="R7" s="74" t="s">
        <v>13</v>
      </c>
      <c r="S7" s="75" t="s">
        <v>14</v>
      </c>
      <c r="T7" s="76" t="s">
        <v>14</v>
      </c>
      <c r="U7" s="34"/>
      <c r="V7" s="34"/>
      <c r="W7" s="134"/>
      <c r="X7" s="135"/>
      <c r="Y7" s="134"/>
      <c r="Z7" s="134"/>
      <c r="AA7" s="134"/>
      <c r="AB7" s="134"/>
      <c r="AC7" s="134"/>
      <c r="AD7" s="134"/>
      <c r="AE7" s="134"/>
      <c r="AF7" s="136"/>
      <c r="AG7" s="134"/>
      <c r="AH7" s="34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</row>
    <row r="8" spans="1:162" s="39" customFormat="1" x14ac:dyDescent="0.15">
      <c r="A8" s="83" t="s">
        <v>83</v>
      </c>
      <c r="B8" s="67" t="s">
        <v>15</v>
      </c>
      <c r="C8" s="67" t="s">
        <v>16</v>
      </c>
      <c r="D8" s="77" t="s">
        <v>17</v>
      </c>
      <c r="E8" s="78" t="s">
        <v>18</v>
      </c>
      <c r="F8" s="67" t="s">
        <v>18</v>
      </c>
      <c r="G8" s="67" t="s">
        <v>18</v>
      </c>
      <c r="H8" s="67" t="s">
        <v>18</v>
      </c>
      <c r="I8" s="79"/>
      <c r="J8" s="79" t="s">
        <v>5</v>
      </c>
      <c r="K8" s="80" t="s">
        <v>19</v>
      </c>
      <c r="L8" s="80" t="s">
        <v>19</v>
      </c>
      <c r="M8" s="72" t="s">
        <v>18</v>
      </c>
      <c r="N8" s="72" t="s">
        <v>20</v>
      </c>
      <c r="O8" s="73"/>
      <c r="P8" s="67"/>
      <c r="Q8" s="67"/>
      <c r="R8" s="74"/>
      <c r="S8" s="75" t="s">
        <v>21</v>
      </c>
      <c r="T8" s="76" t="s">
        <v>5</v>
      </c>
      <c r="U8" s="34"/>
      <c r="V8" s="34"/>
      <c r="W8" s="134"/>
      <c r="X8" s="135"/>
      <c r="Y8" s="134"/>
      <c r="Z8" s="134"/>
      <c r="AA8" s="134"/>
      <c r="AB8" s="134"/>
      <c r="AC8" s="134"/>
      <c r="AD8" s="134"/>
      <c r="AE8" s="134"/>
      <c r="AF8" s="136"/>
      <c r="AG8" s="134"/>
      <c r="AH8" s="34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</row>
    <row r="9" spans="1:162" s="39" customFormat="1" ht="14.25" x14ac:dyDescent="0.2">
      <c r="A9" s="83">
        <v>40969</v>
      </c>
      <c r="B9" s="117" t="s">
        <v>22</v>
      </c>
      <c r="C9" s="67"/>
      <c r="D9" s="67"/>
      <c r="E9" s="78" t="s">
        <v>23</v>
      </c>
      <c r="F9" s="67" t="s">
        <v>24</v>
      </c>
      <c r="G9" s="67" t="s">
        <v>24</v>
      </c>
      <c r="H9" s="67" t="s">
        <v>24</v>
      </c>
      <c r="I9" s="79" t="s">
        <v>25</v>
      </c>
      <c r="J9" s="79" t="s">
        <v>26</v>
      </c>
      <c r="K9" s="80" t="s">
        <v>27</v>
      </c>
      <c r="L9" s="80" t="s">
        <v>27</v>
      </c>
      <c r="M9" s="72" t="s">
        <v>28</v>
      </c>
      <c r="N9" s="67" t="s">
        <v>24</v>
      </c>
      <c r="O9" s="73"/>
      <c r="P9" s="67"/>
      <c r="Q9" s="67"/>
      <c r="R9" s="74"/>
      <c r="S9" s="75" t="s">
        <v>29</v>
      </c>
      <c r="T9" s="76"/>
      <c r="U9" s="34"/>
      <c r="V9" s="34"/>
      <c r="W9" s="134"/>
      <c r="X9" s="134">
        <v>1</v>
      </c>
      <c r="Y9" s="134">
        <v>2</v>
      </c>
      <c r="Z9" s="134">
        <v>3</v>
      </c>
      <c r="AA9" s="134">
        <v>4</v>
      </c>
      <c r="AB9" s="134">
        <v>5</v>
      </c>
      <c r="AC9" s="134">
        <v>6</v>
      </c>
      <c r="AD9" s="134">
        <v>7</v>
      </c>
      <c r="AE9" s="134">
        <v>8</v>
      </c>
      <c r="AF9" s="134">
        <v>9</v>
      </c>
      <c r="AG9" s="134">
        <v>10</v>
      </c>
      <c r="AH9" s="34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</row>
    <row r="10" spans="1:162" s="39" customFormat="1" x14ac:dyDescent="0.15">
      <c r="A10" s="83" t="s">
        <v>84</v>
      </c>
      <c r="B10" s="67" t="s">
        <v>86</v>
      </c>
      <c r="C10" s="67" t="s">
        <v>30</v>
      </c>
      <c r="D10" s="77" t="s">
        <v>31</v>
      </c>
      <c r="E10" s="78" t="s">
        <v>32</v>
      </c>
      <c r="F10" s="67" t="s">
        <v>33</v>
      </c>
      <c r="G10" s="67" t="s">
        <v>34</v>
      </c>
      <c r="H10" s="67" t="s">
        <v>35</v>
      </c>
      <c r="I10" s="79" t="s">
        <v>36</v>
      </c>
      <c r="J10" s="79" t="s">
        <v>19</v>
      </c>
      <c r="K10" s="67" t="s">
        <v>37</v>
      </c>
      <c r="L10" s="67" t="s">
        <v>38</v>
      </c>
      <c r="M10" s="67" t="s">
        <v>39</v>
      </c>
      <c r="N10" s="72" t="s">
        <v>40</v>
      </c>
      <c r="O10" s="73"/>
      <c r="P10" s="67" t="s">
        <v>41</v>
      </c>
      <c r="Q10" s="67" t="s">
        <v>42</v>
      </c>
      <c r="R10" s="74"/>
      <c r="S10" s="75"/>
      <c r="T10" s="76"/>
      <c r="U10" s="34"/>
      <c r="V10" s="36"/>
      <c r="W10" s="137" t="s">
        <v>43</v>
      </c>
      <c r="X10" s="138" t="s">
        <v>2</v>
      </c>
      <c r="Y10" s="137" t="s">
        <v>44</v>
      </c>
      <c r="Z10" s="137" t="s">
        <v>45</v>
      </c>
      <c r="AA10" s="137" t="s">
        <v>46</v>
      </c>
      <c r="AB10" s="137" t="s">
        <v>47</v>
      </c>
      <c r="AC10" s="139" t="s">
        <v>47</v>
      </c>
      <c r="AD10" s="137" t="s">
        <v>48</v>
      </c>
      <c r="AE10" s="137" t="s">
        <v>49</v>
      </c>
      <c r="AF10" s="140" t="s">
        <v>50</v>
      </c>
      <c r="AG10" s="137" t="s">
        <v>50</v>
      </c>
      <c r="AH10" s="34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</row>
    <row r="11" spans="1:162" s="39" customFormat="1" x14ac:dyDescent="0.15">
      <c r="A11" s="83">
        <v>45648</v>
      </c>
      <c r="B11" s="67" t="s">
        <v>51</v>
      </c>
      <c r="C11" s="67" t="s">
        <v>51</v>
      </c>
      <c r="D11" s="79"/>
      <c r="E11" s="78"/>
      <c r="F11" s="81"/>
      <c r="G11" s="81" t="s">
        <v>52</v>
      </c>
      <c r="H11" s="81"/>
      <c r="I11" s="79"/>
      <c r="J11" s="79" t="s">
        <v>27</v>
      </c>
      <c r="K11" s="78"/>
      <c r="L11" s="78"/>
      <c r="M11" s="82"/>
      <c r="N11" s="82"/>
      <c r="O11" s="73"/>
      <c r="P11" s="67" t="s">
        <v>51</v>
      </c>
      <c r="Q11" s="76"/>
      <c r="R11" s="74" t="s">
        <v>51</v>
      </c>
      <c r="S11" s="75"/>
      <c r="T11" s="76"/>
      <c r="U11" s="35"/>
      <c r="V11" s="36"/>
      <c r="W11" s="137"/>
      <c r="X11" s="138"/>
      <c r="Y11" s="137" t="s">
        <v>51</v>
      </c>
      <c r="Z11" s="137" t="s">
        <v>53</v>
      </c>
      <c r="AA11" s="141">
        <f>I12</f>
        <v>3.5999999999999997E-2</v>
      </c>
      <c r="AB11" s="137" t="s">
        <v>51</v>
      </c>
      <c r="AC11" s="139" t="s">
        <v>54</v>
      </c>
      <c r="AD11" s="137" t="s">
        <v>51</v>
      </c>
      <c r="AE11" s="137"/>
      <c r="AF11" s="140" t="s">
        <v>55</v>
      </c>
      <c r="AG11" s="137" t="s">
        <v>55</v>
      </c>
      <c r="AH11" s="35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</row>
    <row r="12" spans="1:162" x14ac:dyDescent="0.15">
      <c r="A12" s="102">
        <v>40969</v>
      </c>
      <c r="B12" s="103">
        <f>(C12+P12)</f>
        <v>100000</v>
      </c>
      <c r="C12" s="104">
        <v>100000</v>
      </c>
      <c r="D12" s="105">
        <f ca="1">IF(A12&lt;$B$1,VLOOKUP(A12,[1]DI!$A$4:$B$15000,2,FALSE),0)</f>
        <v>0.1027</v>
      </c>
      <c r="E12" s="106">
        <f t="shared" ref="E12:E75" ca="1" si="1">ROUND(((1+D12)^(1/252)),8)</f>
        <v>1.0003880199999999</v>
      </c>
      <c r="F12" s="106">
        <v>1</v>
      </c>
      <c r="G12" s="106">
        <f>F12</f>
        <v>1</v>
      </c>
      <c r="H12" s="106">
        <f t="shared" ref="H12:H75" si="2">ROUND(F12/G12,8)</f>
        <v>1</v>
      </c>
      <c r="I12" s="105">
        <v>3.5999999999999997E-2</v>
      </c>
      <c r="J12" s="118">
        <f>AD160</f>
        <v>40969</v>
      </c>
      <c r="K12" s="108">
        <v>0</v>
      </c>
      <c r="L12" s="108">
        <f>IF(K12&gt;0,IF(K12=K11,K12+1,K12),0)</f>
        <v>0</v>
      </c>
      <c r="M12" s="109">
        <f t="shared" ref="M12:M75" si="3">ROUND((I12+1)^(L12/252),9)</f>
        <v>1</v>
      </c>
      <c r="N12" s="109">
        <f t="shared" ref="N12:N75" si="4">ROUND(H12*M12,9)</f>
        <v>1</v>
      </c>
      <c r="O12" s="108">
        <v>0</v>
      </c>
      <c r="P12" s="106">
        <f t="shared" ref="P12:P75" si="5">TRUNC(((N12-1)*C12),8)</f>
        <v>0</v>
      </c>
      <c r="Q12" s="110">
        <f t="shared" ref="Q12:Q75" si="6">IF($O12&gt;0,VLOOKUP($O12,$W$12:$AC$150,7),0)</f>
        <v>0</v>
      </c>
      <c r="R12" s="106">
        <f t="shared" ref="R12:R75" si="7">IF(Q12&gt;0,TRUNC(Q12*C$12,8),0)</f>
        <v>0</v>
      </c>
      <c r="S12" s="111" t="str">
        <f>AF12</f>
        <v>J=</v>
      </c>
      <c r="T12" s="107">
        <f>AG12</f>
        <v>41051</v>
      </c>
      <c r="U12" s="3"/>
      <c r="V12" s="18"/>
      <c r="W12" s="119">
        <v>0</v>
      </c>
      <c r="X12" s="120">
        <f t="shared" ref="X12:X75" si="8">AD160</f>
        <v>40969</v>
      </c>
      <c r="Y12" s="121">
        <f>C12</f>
        <v>100000</v>
      </c>
      <c r="Z12" s="121"/>
      <c r="AA12" s="122">
        <v>0</v>
      </c>
      <c r="AB12" s="121">
        <v>0</v>
      </c>
      <c r="AC12" s="123">
        <v>0</v>
      </c>
      <c r="AD12" s="122">
        <v>0</v>
      </c>
      <c r="AE12" s="119">
        <v>0</v>
      </c>
      <c r="AF12" s="124" t="s">
        <v>56</v>
      </c>
      <c r="AG12" s="120">
        <f t="shared" ref="AG12:AG75" si="9">X13</f>
        <v>41051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</row>
    <row r="13" spans="1:162" x14ac:dyDescent="0.15">
      <c r="A13" s="102">
        <f t="shared" ref="A13:A76" si="10">(A12+1)</f>
        <v>40970</v>
      </c>
      <c r="B13" s="103">
        <f ca="1">IF(A13&lt;=TODAY(),C13+P13,IF(AND(A13&gt;TODAY(),A13&lt;=$B$1),IF(VLOOKUP(TODAY(),$A$10:$D$5000,4,FALSE)=0,"n.d",C13+P13),"n.d"))</f>
        <v>100052.84299999</v>
      </c>
      <c r="C13" s="104">
        <f t="shared" ref="C13:C76" si="11">(C12-R12)</f>
        <v>100000</v>
      </c>
      <c r="D13" s="105">
        <f ca="1">IF(A13&lt;$B$1,VLOOKUP(A13,[1]DI!$A$4:$B$15000,2,FALSE),0)</f>
        <v>0.1026</v>
      </c>
      <c r="E13" s="106">
        <f t="shared" ca="1" si="1"/>
        <v>1.0003876599999999</v>
      </c>
      <c r="F13" s="106">
        <f ca="1">(TRUNC(PRODUCT($E$12:$E12),16))</f>
        <v>1.0003880199999999</v>
      </c>
      <c r="G13" s="106">
        <f t="shared" ref="G13:G76" si="12">IF(O12&gt;0,F12,G12)</f>
        <v>1</v>
      </c>
      <c r="H13" s="106">
        <f t="shared" ca="1" si="2"/>
        <v>1.0003880199999999</v>
      </c>
      <c r="I13" s="105">
        <f t="shared" ref="I13:I76" si="13">I12</f>
        <v>3.5999999999999997E-2</v>
      </c>
      <c r="J13" s="118">
        <f t="shared" ref="J13:J76" si="14">IF(O12&gt;0,VLOOKUP(O12,W$12:AG$150,2),J12)</f>
        <v>40969</v>
      </c>
      <c r="K13" s="112">
        <f t="shared" ref="K13:K76" si="15">IF(A13&gt;J13,IF(NETWORKDAYS(J13,A13,$W$160:$W$544)-1=0,1,NETWORKDAYS(J13,A13,$W$160:$W$544)-1),0)</f>
        <v>1</v>
      </c>
      <c r="L13" s="108">
        <f t="shared" ref="L13:L76" si="16">IF(AND(K13=1,K12=1),1,IF(K13&gt;0,IF(K13=K12,K13+1,K13),0))</f>
        <v>1</v>
      </c>
      <c r="M13" s="109">
        <f t="shared" si="3"/>
        <v>1.000140356</v>
      </c>
      <c r="N13" s="109">
        <f t="shared" ca="1" si="4"/>
        <v>1.0005284299999999</v>
      </c>
      <c r="O13" s="108">
        <f>IF(VLOOKUP(A13,X$12:AE$151,8)=VLOOKUP(A12,X$12:AE$151,8),0,VLOOKUP(A13,X$12:AE$151,8))</f>
        <v>0</v>
      </c>
      <c r="P13" s="106">
        <f t="shared" ca="1" si="5"/>
        <v>52.842999990000003</v>
      </c>
      <c r="Q13" s="113">
        <f t="shared" si="6"/>
        <v>0</v>
      </c>
      <c r="R13" s="106">
        <f t="shared" si="7"/>
        <v>0</v>
      </c>
      <c r="S13" s="114" t="str">
        <f t="shared" ref="S13:S76" si="17">IF(O12&gt;0,VLOOKUP(O12,W$12:AG$150,10),S12)</f>
        <v>J=</v>
      </c>
      <c r="T13" s="107">
        <f t="shared" ref="T13:T76" si="18">IF(O12&gt;0,VLOOKUP(O12,W$12:AG$150,11),T12)</f>
        <v>41051</v>
      </c>
      <c r="U13" s="3"/>
      <c r="V13" s="4"/>
      <c r="W13" s="119">
        <f t="shared" ref="W13:W76" si="19">W12+1</f>
        <v>1</v>
      </c>
      <c r="X13" s="120">
        <f t="shared" si="8"/>
        <v>41051</v>
      </c>
      <c r="Y13" s="121">
        <f t="shared" ref="Y13:Y76" si="20">(Y12-AB13)</f>
        <v>100000</v>
      </c>
      <c r="Z13" s="122">
        <f t="shared" ref="Z13:Z76" si="21">NETWORKDAYS(X12,X13,W$160:W$444)-1</f>
        <v>56</v>
      </c>
      <c r="AA13" s="121">
        <f t="shared" ref="AA13:AA76" si="22">ROUND((ROUND(((1+AA$11)^(Z13/252)),9)-1)*Y12,2)</f>
        <v>789.03</v>
      </c>
      <c r="AB13" s="125">
        <f t="shared" ref="AB13:AB76" si="23">TRUNC(Y$12*AC13,6)</f>
        <v>0</v>
      </c>
      <c r="AC13" s="123">
        <v>0</v>
      </c>
      <c r="AD13" s="122">
        <v>0</v>
      </c>
      <c r="AE13" s="119">
        <f t="shared" ref="AE13:AE76" si="24">AE12+1</f>
        <v>1</v>
      </c>
      <c r="AF13" s="124" t="s">
        <v>56</v>
      </c>
      <c r="AG13" s="120">
        <f t="shared" si="9"/>
        <v>41143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</row>
    <row r="14" spans="1:162" x14ac:dyDescent="0.15">
      <c r="A14" s="102">
        <f t="shared" si="10"/>
        <v>40971</v>
      </c>
      <c r="B14" s="103">
        <f t="shared" ref="B14:B77" ca="1" si="25">IF(A14&lt;=TODAY(),C14+P14,IF(AND(A14&gt;TODAY(),A14&lt;=$B$1),IF(VLOOKUP(TODAY(),$A$10:$D$5000,4,FALSE)=0,"n.d",C14+P14),"n.d"))</f>
        <v>100091.62949999</v>
      </c>
      <c r="C14" s="104">
        <f t="shared" si="11"/>
        <v>100000</v>
      </c>
      <c r="D14" s="105">
        <f ca="1">IF(A14&lt;$B$1,VLOOKUP(A14,[1]DI!$A$4:$B$15000,2,FALSE),0)</f>
        <v>0</v>
      </c>
      <c r="E14" s="106">
        <f t="shared" ca="1" si="1"/>
        <v>1</v>
      </c>
      <c r="F14" s="106">
        <f ca="1">(TRUNC(PRODUCT($E$12:$E13),16))</f>
        <v>1.00077583041983</v>
      </c>
      <c r="G14" s="106">
        <f t="shared" si="12"/>
        <v>1</v>
      </c>
      <c r="H14" s="106">
        <f t="shared" ca="1" si="2"/>
        <v>1.00077583</v>
      </c>
      <c r="I14" s="105">
        <f t="shared" si="13"/>
        <v>3.5999999999999997E-2</v>
      </c>
      <c r="J14" s="118">
        <f t="shared" si="14"/>
        <v>40969</v>
      </c>
      <c r="K14" s="112">
        <f t="shared" si="15"/>
        <v>1</v>
      </c>
      <c r="L14" s="108">
        <f t="shared" si="16"/>
        <v>1</v>
      </c>
      <c r="M14" s="109">
        <f t="shared" si="3"/>
        <v>1.000140356</v>
      </c>
      <c r="N14" s="109">
        <f t="shared" ca="1" si="4"/>
        <v>1.0009162949999999</v>
      </c>
      <c r="O14" s="108">
        <f t="shared" ref="O14:O77" si="26">IF(VLOOKUP(A14,X$12:AE$151,8)=VLOOKUP(A13,X$12:AE$151,8),0,VLOOKUP(A14,X$12:AE$151,8))</f>
        <v>0</v>
      </c>
      <c r="P14" s="106">
        <f t="shared" ca="1" si="5"/>
        <v>91.629499989999999</v>
      </c>
      <c r="Q14" s="113">
        <f t="shared" si="6"/>
        <v>0</v>
      </c>
      <c r="R14" s="106">
        <f t="shared" si="7"/>
        <v>0</v>
      </c>
      <c r="S14" s="114" t="str">
        <f t="shared" si="17"/>
        <v>J=</v>
      </c>
      <c r="T14" s="107">
        <f t="shared" si="18"/>
        <v>41051</v>
      </c>
      <c r="U14" s="3"/>
      <c r="V14" s="4"/>
      <c r="W14" s="119">
        <f t="shared" si="19"/>
        <v>2</v>
      </c>
      <c r="X14" s="120">
        <f t="shared" si="8"/>
        <v>41143</v>
      </c>
      <c r="Y14" s="121">
        <f t="shared" si="20"/>
        <v>100000</v>
      </c>
      <c r="Z14" s="122">
        <f t="shared" si="21"/>
        <v>65</v>
      </c>
      <c r="AA14" s="121">
        <f t="shared" si="22"/>
        <v>916.42</v>
      </c>
      <c r="AB14" s="125">
        <f t="shared" si="23"/>
        <v>0</v>
      </c>
      <c r="AC14" s="123">
        <v>0</v>
      </c>
      <c r="AD14" s="121">
        <f t="shared" ref="AD14:AD77" si="27">(AA14+AB14)</f>
        <v>916.42</v>
      </c>
      <c r="AE14" s="119">
        <f t="shared" si="24"/>
        <v>2</v>
      </c>
      <c r="AF14" s="124" t="s">
        <v>56</v>
      </c>
      <c r="AG14" s="120">
        <f t="shared" si="9"/>
        <v>41235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</row>
    <row r="15" spans="1:162" x14ac:dyDescent="0.15">
      <c r="A15" s="102">
        <f t="shared" si="10"/>
        <v>40972</v>
      </c>
      <c r="B15" s="103">
        <f t="shared" ca="1" si="25"/>
        <v>100091.62949999</v>
      </c>
      <c r="C15" s="104">
        <f t="shared" si="11"/>
        <v>100000</v>
      </c>
      <c r="D15" s="105">
        <f ca="1">IF(A15&lt;$B$1,VLOOKUP(A15,[1]DI!$A$4:$B$15000,2,FALSE),0)</f>
        <v>0</v>
      </c>
      <c r="E15" s="106">
        <f t="shared" ca="1" si="1"/>
        <v>1</v>
      </c>
      <c r="F15" s="106">
        <f ca="1">(TRUNC(PRODUCT($E$12:$E14),16))</f>
        <v>1.00077583041983</v>
      </c>
      <c r="G15" s="106">
        <f t="shared" si="12"/>
        <v>1</v>
      </c>
      <c r="H15" s="106">
        <f t="shared" ca="1" si="2"/>
        <v>1.00077583</v>
      </c>
      <c r="I15" s="105">
        <f t="shared" si="13"/>
        <v>3.5999999999999997E-2</v>
      </c>
      <c r="J15" s="118">
        <f t="shared" si="14"/>
        <v>40969</v>
      </c>
      <c r="K15" s="112">
        <f t="shared" si="15"/>
        <v>1</v>
      </c>
      <c r="L15" s="108">
        <f t="shared" si="16"/>
        <v>1</v>
      </c>
      <c r="M15" s="109">
        <f t="shared" si="3"/>
        <v>1.000140356</v>
      </c>
      <c r="N15" s="109">
        <f t="shared" ca="1" si="4"/>
        <v>1.0009162949999999</v>
      </c>
      <c r="O15" s="108">
        <f t="shared" si="26"/>
        <v>0</v>
      </c>
      <c r="P15" s="106">
        <f t="shared" ca="1" si="5"/>
        <v>91.629499989999999</v>
      </c>
      <c r="Q15" s="113">
        <f t="shared" si="6"/>
        <v>0</v>
      </c>
      <c r="R15" s="106">
        <f t="shared" si="7"/>
        <v>0</v>
      </c>
      <c r="S15" s="114" t="str">
        <f t="shared" si="17"/>
        <v>J=</v>
      </c>
      <c r="T15" s="107">
        <f t="shared" si="18"/>
        <v>41051</v>
      </c>
      <c r="U15" s="3"/>
      <c r="V15" s="4"/>
      <c r="W15" s="119">
        <f t="shared" si="19"/>
        <v>3</v>
      </c>
      <c r="X15" s="120">
        <f t="shared" si="8"/>
        <v>41235</v>
      </c>
      <c r="Y15" s="121">
        <f t="shared" si="20"/>
        <v>100000</v>
      </c>
      <c r="Z15" s="122">
        <f t="shared" si="21"/>
        <v>62</v>
      </c>
      <c r="AA15" s="121">
        <f t="shared" si="22"/>
        <v>873.94</v>
      </c>
      <c r="AB15" s="125">
        <f t="shared" si="23"/>
        <v>0</v>
      </c>
      <c r="AC15" s="123">
        <v>0</v>
      </c>
      <c r="AD15" s="121">
        <f t="shared" si="27"/>
        <v>873.94</v>
      </c>
      <c r="AE15" s="119">
        <f t="shared" si="24"/>
        <v>3</v>
      </c>
      <c r="AF15" s="124" t="s">
        <v>56</v>
      </c>
      <c r="AG15" s="120">
        <f t="shared" si="9"/>
        <v>41327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</row>
    <row r="16" spans="1:162" x14ac:dyDescent="0.15">
      <c r="A16" s="102">
        <f t="shared" si="10"/>
        <v>40973</v>
      </c>
      <c r="B16" s="103">
        <f t="shared" ca="1" si="25"/>
        <v>100105.6779</v>
      </c>
      <c r="C16" s="104">
        <f t="shared" si="11"/>
        <v>100000</v>
      </c>
      <c r="D16" s="105">
        <f ca="1">IF(A16&lt;$B$1,VLOOKUP(A16,[1]DI!$A$4:$B$15000,2,FALSE),0)</f>
        <v>0.1026</v>
      </c>
      <c r="E16" s="106">
        <f t="shared" ca="1" si="1"/>
        <v>1.0003876599999999</v>
      </c>
      <c r="F16" s="106">
        <f ca="1">(TRUNC(PRODUCT($E$12:$E15),16))</f>
        <v>1.00077583041983</v>
      </c>
      <c r="G16" s="106">
        <f t="shared" si="12"/>
        <v>1</v>
      </c>
      <c r="H16" s="106">
        <f t="shared" ca="1" si="2"/>
        <v>1.00077583</v>
      </c>
      <c r="I16" s="105">
        <f t="shared" si="13"/>
        <v>3.5999999999999997E-2</v>
      </c>
      <c r="J16" s="118">
        <f t="shared" si="14"/>
        <v>40969</v>
      </c>
      <c r="K16" s="112">
        <f t="shared" si="15"/>
        <v>2</v>
      </c>
      <c r="L16" s="108">
        <f t="shared" si="16"/>
        <v>2</v>
      </c>
      <c r="M16" s="109">
        <f t="shared" si="3"/>
        <v>1.0002807309999999</v>
      </c>
      <c r="N16" s="109">
        <f t="shared" ca="1" si="4"/>
        <v>1.001056779</v>
      </c>
      <c r="O16" s="108">
        <f t="shared" si="26"/>
        <v>0</v>
      </c>
      <c r="P16" s="106">
        <f t="shared" ca="1" si="5"/>
        <v>105.67789999999999</v>
      </c>
      <c r="Q16" s="113">
        <f t="shared" si="6"/>
        <v>0</v>
      </c>
      <c r="R16" s="106">
        <f t="shared" si="7"/>
        <v>0</v>
      </c>
      <c r="S16" s="114" t="str">
        <f t="shared" si="17"/>
        <v>J=</v>
      </c>
      <c r="T16" s="107">
        <f t="shared" si="18"/>
        <v>41051</v>
      </c>
      <c r="U16" s="3"/>
      <c r="V16" s="4"/>
      <c r="W16" s="119">
        <f t="shared" si="19"/>
        <v>4</v>
      </c>
      <c r="X16" s="120">
        <f t="shared" si="8"/>
        <v>41327</v>
      </c>
      <c r="Y16" s="121">
        <f t="shared" si="20"/>
        <v>100000</v>
      </c>
      <c r="Z16" s="122">
        <f t="shared" si="21"/>
        <v>62</v>
      </c>
      <c r="AA16" s="121">
        <f t="shared" si="22"/>
        <v>873.94</v>
      </c>
      <c r="AB16" s="125">
        <f t="shared" si="23"/>
        <v>0</v>
      </c>
      <c r="AC16" s="123">
        <v>0</v>
      </c>
      <c r="AD16" s="121">
        <f t="shared" si="27"/>
        <v>873.94</v>
      </c>
      <c r="AE16" s="119">
        <f t="shared" si="24"/>
        <v>4</v>
      </c>
      <c r="AF16" s="124" t="s">
        <v>56</v>
      </c>
      <c r="AG16" s="120">
        <f t="shared" si="9"/>
        <v>41416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</row>
    <row r="17" spans="1:121" x14ac:dyDescent="0.15">
      <c r="A17" s="102">
        <f t="shared" si="10"/>
        <v>40974</v>
      </c>
      <c r="B17" s="103">
        <f t="shared" ca="1" si="25"/>
        <v>100158.54059999999</v>
      </c>
      <c r="C17" s="104">
        <f t="shared" si="11"/>
        <v>100000</v>
      </c>
      <c r="D17" s="105">
        <f ca="1">IF(A17&lt;$B$1,VLOOKUP(A17,[1]DI!$A$4:$B$15000,2,FALSE),0)</f>
        <v>0.10249999999999999</v>
      </c>
      <c r="E17" s="106">
        <f t="shared" ca="1" si="1"/>
        <v>1.0003873000000001</v>
      </c>
      <c r="F17" s="106">
        <f ca="1">(TRUNC(PRODUCT($E$12:$E16),16))</f>
        <v>1.0011637911782501</v>
      </c>
      <c r="G17" s="106">
        <f t="shared" si="12"/>
        <v>1</v>
      </c>
      <c r="H17" s="106">
        <f t="shared" ca="1" si="2"/>
        <v>1.0011637900000001</v>
      </c>
      <c r="I17" s="105">
        <f t="shared" si="13"/>
        <v>3.5999999999999997E-2</v>
      </c>
      <c r="J17" s="118">
        <f t="shared" si="14"/>
        <v>40969</v>
      </c>
      <c r="K17" s="112">
        <f t="shared" si="15"/>
        <v>3</v>
      </c>
      <c r="L17" s="108">
        <f t="shared" si="16"/>
        <v>3</v>
      </c>
      <c r="M17" s="109">
        <f t="shared" si="3"/>
        <v>1.000421126</v>
      </c>
      <c r="N17" s="109">
        <f t="shared" ca="1" si="4"/>
        <v>1.001585406</v>
      </c>
      <c r="O17" s="108">
        <f t="shared" si="26"/>
        <v>0</v>
      </c>
      <c r="P17" s="106">
        <f t="shared" ca="1" si="5"/>
        <v>158.54060000000001</v>
      </c>
      <c r="Q17" s="113">
        <f t="shared" si="6"/>
        <v>0</v>
      </c>
      <c r="R17" s="106">
        <f t="shared" si="7"/>
        <v>0</v>
      </c>
      <c r="S17" s="114" t="str">
        <f t="shared" si="17"/>
        <v>J=</v>
      </c>
      <c r="T17" s="107">
        <f t="shared" si="18"/>
        <v>41051</v>
      </c>
      <c r="U17" s="3"/>
      <c r="V17" s="4"/>
      <c r="W17" s="119">
        <f t="shared" si="19"/>
        <v>5</v>
      </c>
      <c r="X17" s="120">
        <f t="shared" si="8"/>
        <v>41416</v>
      </c>
      <c r="Y17" s="121">
        <f t="shared" si="20"/>
        <v>100000</v>
      </c>
      <c r="Z17" s="122">
        <f t="shared" si="21"/>
        <v>61</v>
      </c>
      <c r="AA17" s="121">
        <f t="shared" si="22"/>
        <v>859.78</v>
      </c>
      <c r="AB17" s="125">
        <f t="shared" si="23"/>
        <v>0</v>
      </c>
      <c r="AC17" s="123">
        <v>0</v>
      </c>
      <c r="AD17" s="121">
        <f t="shared" si="27"/>
        <v>859.78</v>
      </c>
      <c r="AE17" s="119">
        <f t="shared" si="24"/>
        <v>5</v>
      </c>
      <c r="AF17" s="124" t="s">
        <v>56</v>
      </c>
      <c r="AG17" s="120">
        <f t="shared" si="9"/>
        <v>41508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</row>
    <row r="18" spans="1:121" x14ac:dyDescent="0.15">
      <c r="A18" s="102">
        <f t="shared" si="10"/>
        <v>40975</v>
      </c>
      <c r="B18" s="103">
        <f t="shared" ca="1" si="25"/>
        <v>100211.39519999</v>
      </c>
      <c r="C18" s="104">
        <f t="shared" si="11"/>
        <v>100000</v>
      </c>
      <c r="D18" s="105">
        <f ca="1">IF(A18&lt;$B$1,VLOOKUP(A18,[1]DI!$A$4:$B$15000,2,FALSE),0)</f>
        <v>0.1022</v>
      </c>
      <c r="E18" s="106">
        <f t="shared" ca="1" si="1"/>
        <v>1.00038622</v>
      </c>
      <c r="F18" s="106">
        <f ca="1">(TRUNC(PRODUCT($E$12:$E17),16))</f>
        <v>1.00155154191458</v>
      </c>
      <c r="G18" s="106">
        <f t="shared" si="12"/>
        <v>1</v>
      </c>
      <c r="H18" s="106">
        <f t="shared" ca="1" si="2"/>
        <v>1.0015515399999999</v>
      </c>
      <c r="I18" s="105">
        <f t="shared" si="13"/>
        <v>3.5999999999999997E-2</v>
      </c>
      <c r="J18" s="118">
        <f t="shared" si="14"/>
        <v>40969</v>
      </c>
      <c r="K18" s="112">
        <f t="shared" si="15"/>
        <v>4</v>
      </c>
      <c r="L18" s="108">
        <f t="shared" si="16"/>
        <v>4</v>
      </c>
      <c r="M18" s="109">
        <f t="shared" si="3"/>
        <v>1.0005615409999999</v>
      </c>
      <c r="N18" s="109">
        <f t="shared" ca="1" si="4"/>
        <v>1.002113952</v>
      </c>
      <c r="O18" s="108">
        <f t="shared" si="26"/>
        <v>0</v>
      </c>
      <c r="P18" s="106">
        <f t="shared" ca="1" si="5"/>
        <v>211.39519999000001</v>
      </c>
      <c r="Q18" s="113">
        <f t="shared" si="6"/>
        <v>0</v>
      </c>
      <c r="R18" s="106">
        <f t="shared" si="7"/>
        <v>0</v>
      </c>
      <c r="S18" s="114" t="str">
        <f t="shared" si="17"/>
        <v>J=</v>
      </c>
      <c r="T18" s="107">
        <f t="shared" si="18"/>
        <v>41051</v>
      </c>
      <c r="U18" s="3"/>
      <c r="V18" s="4"/>
      <c r="W18" s="119">
        <f t="shared" si="19"/>
        <v>6</v>
      </c>
      <c r="X18" s="120">
        <f t="shared" si="8"/>
        <v>41508</v>
      </c>
      <c r="Y18" s="121">
        <f t="shared" si="20"/>
        <v>100000</v>
      </c>
      <c r="Z18" s="122">
        <f t="shared" si="21"/>
        <v>65</v>
      </c>
      <c r="AA18" s="121">
        <f t="shared" si="22"/>
        <v>916.42</v>
      </c>
      <c r="AB18" s="125">
        <f t="shared" si="23"/>
        <v>0</v>
      </c>
      <c r="AC18" s="123">
        <v>0</v>
      </c>
      <c r="AD18" s="121">
        <f t="shared" si="27"/>
        <v>916.42</v>
      </c>
      <c r="AE18" s="119">
        <f t="shared" si="24"/>
        <v>6</v>
      </c>
      <c r="AF18" s="124" t="s">
        <v>56</v>
      </c>
      <c r="AG18" s="120">
        <f t="shared" si="9"/>
        <v>41600</v>
      </c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</row>
    <row r="19" spans="1:121" x14ac:dyDescent="0.15">
      <c r="A19" s="102">
        <f t="shared" si="10"/>
        <v>40976</v>
      </c>
      <c r="B19" s="103">
        <f t="shared" ca="1" si="25"/>
        <v>100264.16959999</v>
      </c>
      <c r="C19" s="104">
        <f t="shared" si="11"/>
        <v>100000</v>
      </c>
      <c r="D19" s="105">
        <f ca="1">IF(A19&lt;$B$1,VLOOKUP(A19,[1]DI!$A$4:$B$15000,2,FALSE),0)</f>
        <v>9.5299999999999996E-2</v>
      </c>
      <c r="E19" s="106">
        <f t="shared" ca="1" si="1"/>
        <v>1.0003612900000001</v>
      </c>
      <c r="F19" s="106">
        <f ca="1">(TRUNC(PRODUCT($E$12:$E18),16))</f>
        <v>1.0019383611510999</v>
      </c>
      <c r="G19" s="106">
        <f t="shared" si="12"/>
        <v>1</v>
      </c>
      <c r="H19" s="106">
        <f t="shared" ca="1" si="2"/>
        <v>1.00193836</v>
      </c>
      <c r="I19" s="105">
        <f t="shared" si="13"/>
        <v>3.5999999999999997E-2</v>
      </c>
      <c r="J19" s="118">
        <f t="shared" si="14"/>
        <v>40969</v>
      </c>
      <c r="K19" s="112">
        <f t="shared" si="15"/>
        <v>5</v>
      </c>
      <c r="L19" s="108">
        <f t="shared" si="16"/>
        <v>5</v>
      </c>
      <c r="M19" s="109">
        <f t="shared" si="3"/>
        <v>1.0007019749999999</v>
      </c>
      <c r="N19" s="109">
        <f t="shared" ca="1" si="4"/>
        <v>1.002641696</v>
      </c>
      <c r="O19" s="108">
        <f t="shared" si="26"/>
        <v>0</v>
      </c>
      <c r="P19" s="106">
        <f t="shared" ca="1" si="5"/>
        <v>264.16959998999999</v>
      </c>
      <c r="Q19" s="113">
        <f t="shared" si="6"/>
        <v>0</v>
      </c>
      <c r="R19" s="106">
        <f t="shared" si="7"/>
        <v>0</v>
      </c>
      <c r="S19" s="114" t="str">
        <f t="shared" si="17"/>
        <v>J=</v>
      </c>
      <c r="T19" s="107">
        <f t="shared" si="18"/>
        <v>41051</v>
      </c>
      <c r="U19" s="3"/>
      <c r="V19" s="4"/>
      <c r="W19" s="119">
        <f t="shared" si="19"/>
        <v>7</v>
      </c>
      <c r="X19" s="120">
        <f t="shared" si="8"/>
        <v>41600</v>
      </c>
      <c r="Y19" s="121">
        <f t="shared" si="20"/>
        <v>100000</v>
      </c>
      <c r="Z19" s="122">
        <f t="shared" si="21"/>
        <v>65</v>
      </c>
      <c r="AA19" s="121">
        <f t="shared" si="22"/>
        <v>916.42</v>
      </c>
      <c r="AB19" s="125">
        <f t="shared" si="23"/>
        <v>0</v>
      </c>
      <c r="AC19" s="123">
        <v>0</v>
      </c>
      <c r="AD19" s="121">
        <f t="shared" si="27"/>
        <v>916.42</v>
      </c>
      <c r="AE19" s="119">
        <f t="shared" si="24"/>
        <v>7</v>
      </c>
      <c r="AF19" s="124" t="s">
        <v>56</v>
      </c>
      <c r="AG19" s="120">
        <f t="shared" si="9"/>
        <v>41694</v>
      </c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</row>
    <row r="20" spans="1:121" x14ac:dyDescent="0.15">
      <c r="A20" s="102">
        <f t="shared" si="10"/>
        <v>40977</v>
      </c>
      <c r="B20" s="103">
        <f t="shared" ca="1" si="25"/>
        <v>100314.47169999999</v>
      </c>
      <c r="C20" s="104">
        <f t="shared" si="11"/>
        <v>100000</v>
      </c>
      <c r="D20" s="105">
        <f ca="1">IF(A20&lt;$B$1,VLOOKUP(A20,[1]DI!$A$4:$B$15000,2,FALSE),0)</f>
        <v>9.5100000000000004E-2</v>
      </c>
      <c r="E20" s="106">
        <f t="shared" ca="1" si="1"/>
        <v>1.0003605600000001</v>
      </c>
      <c r="F20" s="106">
        <f ca="1">(TRUNC(PRODUCT($E$12:$E19),16))</f>
        <v>1.0023003514616</v>
      </c>
      <c r="G20" s="106">
        <f t="shared" si="12"/>
        <v>1</v>
      </c>
      <c r="H20" s="106">
        <f t="shared" ca="1" si="2"/>
        <v>1.0023003500000001</v>
      </c>
      <c r="I20" s="105">
        <f t="shared" si="13"/>
        <v>3.5999999999999997E-2</v>
      </c>
      <c r="J20" s="118">
        <f t="shared" si="14"/>
        <v>40969</v>
      </c>
      <c r="K20" s="112">
        <f t="shared" si="15"/>
        <v>6</v>
      </c>
      <c r="L20" s="108">
        <f t="shared" si="16"/>
        <v>6</v>
      </c>
      <c r="M20" s="109">
        <f t="shared" si="3"/>
        <v>1.000842429</v>
      </c>
      <c r="N20" s="109">
        <f t="shared" ca="1" si="4"/>
        <v>1.0031447170000001</v>
      </c>
      <c r="O20" s="108">
        <f t="shared" si="26"/>
        <v>0</v>
      </c>
      <c r="P20" s="106">
        <f t="shared" ca="1" si="5"/>
        <v>314.4717</v>
      </c>
      <c r="Q20" s="113">
        <f t="shared" si="6"/>
        <v>0</v>
      </c>
      <c r="R20" s="106">
        <f t="shared" si="7"/>
        <v>0</v>
      </c>
      <c r="S20" s="114" t="str">
        <f t="shared" si="17"/>
        <v>J=</v>
      </c>
      <c r="T20" s="107">
        <f t="shared" si="18"/>
        <v>41051</v>
      </c>
      <c r="U20" s="3"/>
      <c r="V20" s="4"/>
      <c r="W20" s="119">
        <f t="shared" si="19"/>
        <v>8</v>
      </c>
      <c r="X20" s="120">
        <f t="shared" si="8"/>
        <v>41694</v>
      </c>
      <c r="Y20" s="121">
        <f t="shared" si="20"/>
        <v>100000</v>
      </c>
      <c r="Z20" s="122">
        <f t="shared" si="21"/>
        <v>64</v>
      </c>
      <c r="AA20" s="121">
        <f t="shared" si="22"/>
        <v>902.26</v>
      </c>
      <c r="AB20" s="125">
        <f t="shared" si="23"/>
        <v>0</v>
      </c>
      <c r="AC20" s="123">
        <v>0</v>
      </c>
      <c r="AD20" s="121">
        <f t="shared" si="27"/>
        <v>902.26</v>
      </c>
      <c r="AE20" s="119">
        <f t="shared" si="24"/>
        <v>8</v>
      </c>
      <c r="AF20" s="124" t="s">
        <v>57</v>
      </c>
      <c r="AG20" s="120">
        <f t="shared" si="9"/>
        <v>41722</v>
      </c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</row>
    <row r="21" spans="1:121" x14ac:dyDescent="0.15">
      <c r="A21" s="102">
        <f t="shared" si="10"/>
        <v>40978</v>
      </c>
      <c r="B21" s="103">
        <f t="shared" ca="1" si="25"/>
        <v>100364.7259</v>
      </c>
      <c r="C21" s="104">
        <f t="shared" si="11"/>
        <v>100000</v>
      </c>
      <c r="D21" s="105">
        <f ca="1">IF(A21&lt;$B$1,VLOOKUP(A21,[1]DI!$A$4:$B$15000,2,FALSE),0)</f>
        <v>0</v>
      </c>
      <c r="E21" s="106">
        <f t="shared" ca="1" si="1"/>
        <v>1</v>
      </c>
      <c r="F21" s="106">
        <f ca="1">(TRUNC(PRODUCT($E$12:$E20),16))</f>
        <v>1.0026617408763201</v>
      </c>
      <c r="G21" s="106">
        <f t="shared" si="12"/>
        <v>1</v>
      </c>
      <c r="H21" s="106">
        <f t="shared" ca="1" si="2"/>
        <v>1.00266174</v>
      </c>
      <c r="I21" s="105">
        <f t="shared" si="13"/>
        <v>3.5999999999999997E-2</v>
      </c>
      <c r="J21" s="118">
        <f t="shared" si="14"/>
        <v>40969</v>
      </c>
      <c r="K21" s="112">
        <f t="shared" si="15"/>
        <v>6</v>
      </c>
      <c r="L21" s="108">
        <f t="shared" si="16"/>
        <v>7</v>
      </c>
      <c r="M21" s="109">
        <f t="shared" si="3"/>
        <v>1.0009829029999999</v>
      </c>
      <c r="N21" s="109">
        <f t="shared" ca="1" si="4"/>
        <v>1.0036472590000001</v>
      </c>
      <c r="O21" s="108">
        <f t="shared" si="26"/>
        <v>0</v>
      </c>
      <c r="P21" s="106">
        <f t="shared" ca="1" si="5"/>
        <v>364.72590000000002</v>
      </c>
      <c r="Q21" s="113">
        <f t="shared" si="6"/>
        <v>0</v>
      </c>
      <c r="R21" s="106">
        <f t="shared" si="7"/>
        <v>0</v>
      </c>
      <c r="S21" s="114" t="str">
        <f t="shared" si="17"/>
        <v>J=</v>
      </c>
      <c r="T21" s="107">
        <f t="shared" si="18"/>
        <v>41051</v>
      </c>
      <c r="U21" s="3"/>
      <c r="V21" s="4"/>
      <c r="W21" s="119">
        <f t="shared" si="19"/>
        <v>9</v>
      </c>
      <c r="X21" s="120">
        <f t="shared" si="8"/>
        <v>41722</v>
      </c>
      <c r="Y21" s="121">
        <f t="shared" si="20"/>
        <v>99100</v>
      </c>
      <c r="Z21" s="122">
        <f t="shared" si="21"/>
        <v>18</v>
      </c>
      <c r="AA21" s="121">
        <f t="shared" si="22"/>
        <v>252.94</v>
      </c>
      <c r="AB21" s="125">
        <f t="shared" si="23"/>
        <v>900</v>
      </c>
      <c r="AC21" s="126">
        <v>8.9999999999999993E-3</v>
      </c>
      <c r="AD21" s="121">
        <f t="shared" si="27"/>
        <v>1152.94</v>
      </c>
      <c r="AE21" s="119">
        <f t="shared" si="24"/>
        <v>9</v>
      </c>
      <c r="AF21" s="124" t="s">
        <v>57</v>
      </c>
      <c r="AG21" s="120">
        <f t="shared" si="9"/>
        <v>41751</v>
      </c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</row>
    <row r="22" spans="1:121" x14ac:dyDescent="0.15">
      <c r="A22" s="102">
        <f t="shared" si="10"/>
        <v>40979</v>
      </c>
      <c r="B22" s="103">
        <f t="shared" ca="1" si="25"/>
        <v>100364.7259</v>
      </c>
      <c r="C22" s="104">
        <f t="shared" si="11"/>
        <v>100000</v>
      </c>
      <c r="D22" s="105">
        <f ca="1">IF(A22&lt;$B$1,VLOOKUP(A22,[1]DI!$A$4:$B$15000,2,FALSE),0)</f>
        <v>0</v>
      </c>
      <c r="E22" s="106">
        <f t="shared" ca="1" si="1"/>
        <v>1</v>
      </c>
      <c r="F22" s="106">
        <f ca="1">(TRUNC(PRODUCT($E$12:$E21),16))</f>
        <v>1.0026617408763201</v>
      </c>
      <c r="G22" s="106">
        <f t="shared" si="12"/>
        <v>1</v>
      </c>
      <c r="H22" s="106">
        <f t="shared" ca="1" si="2"/>
        <v>1.00266174</v>
      </c>
      <c r="I22" s="105">
        <f t="shared" si="13"/>
        <v>3.5999999999999997E-2</v>
      </c>
      <c r="J22" s="118">
        <f t="shared" si="14"/>
        <v>40969</v>
      </c>
      <c r="K22" s="112">
        <f t="shared" si="15"/>
        <v>6</v>
      </c>
      <c r="L22" s="108">
        <f t="shared" si="16"/>
        <v>7</v>
      </c>
      <c r="M22" s="109">
        <f t="shared" si="3"/>
        <v>1.0009829029999999</v>
      </c>
      <c r="N22" s="109">
        <f t="shared" ca="1" si="4"/>
        <v>1.0036472590000001</v>
      </c>
      <c r="O22" s="108">
        <f t="shared" si="26"/>
        <v>0</v>
      </c>
      <c r="P22" s="106">
        <f t="shared" ca="1" si="5"/>
        <v>364.72590000000002</v>
      </c>
      <c r="Q22" s="113">
        <f t="shared" si="6"/>
        <v>0</v>
      </c>
      <c r="R22" s="106">
        <f t="shared" si="7"/>
        <v>0</v>
      </c>
      <c r="S22" s="114" t="str">
        <f t="shared" si="17"/>
        <v>J=</v>
      </c>
      <c r="T22" s="107">
        <f t="shared" si="18"/>
        <v>41051</v>
      </c>
      <c r="U22" s="3"/>
      <c r="V22" s="4"/>
      <c r="W22" s="119">
        <f t="shared" si="19"/>
        <v>10</v>
      </c>
      <c r="X22" s="120">
        <f t="shared" si="8"/>
        <v>41751</v>
      </c>
      <c r="Y22" s="121">
        <f t="shared" si="20"/>
        <v>98200</v>
      </c>
      <c r="Z22" s="122">
        <f t="shared" si="21"/>
        <v>19</v>
      </c>
      <c r="AA22" s="121">
        <f t="shared" si="22"/>
        <v>264.61</v>
      </c>
      <c r="AB22" s="125">
        <f t="shared" si="23"/>
        <v>900</v>
      </c>
      <c r="AC22" s="126">
        <v>8.9999999999999993E-3</v>
      </c>
      <c r="AD22" s="121">
        <f t="shared" si="27"/>
        <v>1164.6100000000001</v>
      </c>
      <c r="AE22" s="119">
        <f t="shared" si="24"/>
        <v>10</v>
      </c>
      <c r="AF22" s="124" t="s">
        <v>57</v>
      </c>
      <c r="AG22" s="120">
        <f t="shared" si="9"/>
        <v>41781</v>
      </c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</row>
    <row r="23" spans="1:121" x14ac:dyDescent="0.15">
      <c r="A23" s="102">
        <f t="shared" si="10"/>
        <v>40980</v>
      </c>
      <c r="B23" s="103">
        <f t="shared" ca="1" si="25"/>
        <v>100364.7259</v>
      </c>
      <c r="C23" s="104">
        <f t="shared" si="11"/>
        <v>100000</v>
      </c>
      <c r="D23" s="105">
        <f ca="1">IF(A23&lt;$B$1,VLOOKUP(A23,[1]DI!$A$4:$B$15000,2,FALSE),0)</f>
        <v>9.4799999999999995E-2</v>
      </c>
      <c r="E23" s="106">
        <f t="shared" ca="1" si="1"/>
        <v>1.00035948</v>
      </c>
      <c r="F23" s="106">
        <f ca="1">(TRUNC(PRODUCT($E$12:$E22),16))</f>
        <v>1.0026617408763201</v>
      </c>
      <c r="G23" s="106">
        <f t="shared" si="12"/>
        <v>1</v>
      </c>
      <c r="H23" s="106">
        <f t="shared" ca="1" si="2"/>
        <v>1.00266174</v>
      </c>
      <c r="I23" s="105">
        <f t="shared" si="13"/>
        <v>3.5999999999999997E-2</v>
      </c>
      <c r="J23" s="118">
        <f t="shared" si="14"/>
        <v>40969</v>
      </c>
      <c r="K23" s="112">
        <f t="shared" si="15"/>
        <v>7</v>
      </c>
      <c r="L23" s="108">
        <f t="shared" si="16"/>
        <v>7</v>
      </c>
      <c r="M23" s="109">
        <f t="shared" si="3"/>
        <v>1.0009829029999999</v>
      </c>
      <c r="N23" s="109">
        <f t="shared" ca="1" si="4"/>
        <v>1.0036472590000001</v>
      </c>
      <c r="O23" s="108">
        <f t="shared" si="26"/>
        <v>0</v>
      </c>
      <c r="P23" s="106">
        <f t="shared" ca="1" si="5"/>
        <v>364.72590000000002</v>
      </c>
      <c r="Q23" s="113">
        <f t="shared" si="6"/>
        <v>0</v>
      </c>
      <c r="R23" s="106">
        <f t="shared" si="7"/>
        <v>0</v>
      </c>
      <c r="S23" s="114" t="str">
        <f t="shared" si="17"/>
        <v>J=</v>
      </c>
      <c r="T23" s="107">
        <f t="shared" si="18"/>
        <v>41051</v>
      </c>
      <c r="U23" s="3"/>
      <c r="V23" s="4"/>
      <c r="W23" s="119">
        <f t="shared" si="19"/>
        <v>11</v>
      </c>
      <c r="X23" s="120">
        <f t="shared" si="8"/>
        <v>41781</v>
      </c>
      <c r="Y23" s="121">
        <f t="shared" si="20"/>
        <v>97300</v>
      </c>
      <c r="Z23" s="122">
        <f t="shared" si="21"/>
        <v>21</v>
      </c>
      <c r="AA23" s="121">
        <f t="shared" si="22"/>
        <v>289.85000000000002</v>
      </c>
      <c r="AB23" s="125">
        <f t="shared" si="23"/>
        <v>900</v>
      </c>
      <c r="AC23" s="126">
        <v>8.9999999999999993E-3</v>
      </c>
      <c r="AD23" s="121">
        <f t="shared" si="27"/>
        <v>1189.8499999999999</v>
      </c>
      <c r="AE23" s="119">
        <f t="shared" si="24"/>
        <v>11</v>
      </c>
      <c r="AF23" s="124" t="s">
        <v>57</v>
      </c>
      <c r="AG23" s="120">
        <f t="shared" si="9"/>
        <v>41813</v>
      </c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</row>
    <row r="24" spans="1:121" x14ac:dyDescent="0.15">
      <c r="A24" s="102">
        <f t="shared" si="10"/>
        <v>40981</v>
      </c>
      <c r="B24" s="103">
        <f t="shared" ca="1" si="25"/>
        <v>100414.89720000001</v>
      </c>
      <c r="C24" s="104">
        <f t="shared" si="11"/>
        <v>100000</v>
      </c>
      <c r="D24" s="105">
        <f ca="1">IF(A24&lt;$B$1,VLOOKUP(A24,[1]DI!$A$4:$B$15000,2,FALSE),0)</f>
        <v>9.4600000000000004E-2</v>
      </c>
      <c r="E24" s="106">
        <f t="shared" ca="1" si="1"/>
        <v>1.00035875</v>
      </c>
      <c r="F24" s="106">
        <f ca="1">(TRUNC(PRODUCT($E$12:$E23),16))</f>
        <v>1.0030221777189301</v>
      </c>
      <c r="G24" s="106">
        <f t="shared" si="12"/>
        <v>1</v>
      </c>
      <c r="H24" s="106">
        <f t="shared" ca="1" si="2"/>
        <v>1.0030221800000001</v>
      </c>
      <c r="I24" s="105">
        <f t="shared" si="13"/>
        <v>3.5999999999999997E-2</v>
      </c>
      <c r="J24" s="118">
        <f t="shared" si="14"/>
        <v>40969</v>
      </c>
      <c r="K24" s="112">
        <f t="shared" si="15"/>
        <v>8</v>
      </c>
      <c r="L24" s="108">
        <f t="shared" si="16"/>
        <v>8</v>
      </c>
      <c r="M24" s="109">
        <f t="shared" si="3"/>
        <v>1.001123397</v>
      </c>
      <c r="N24" s="109">
        <f t="shared" ca="1" si="4"/>
        <v>1.0041489720000001</v>
      </c>
      <c r="O24" s="108">
        <f t="shared" si="26"/>
        <v>0</v>
      </c>
      <c r="P24" s="106">
        <f t="shared" ca="1" si="5"/>
        <v>414.8972</v>
      </c>
      <c r="Q24" s="113">
        <f t="shared" si="6"/>
        <v>0</v>
      </c>
      <c r="R24" s="106">
        <f t="shared" si="7"/>
        <v>0</v>
      </c>
      <c r="S24" s="114" t="str">
        <f t="shared" si="17"/>
        <v>J=</v>
      </c>
      <c r="T24" s="107">
        <f t="shared" si="18"/>
        <v>41051</v>
      </c>
      <c r="U24" s="3"/>
      <c r="V24" s="4"/>
      <c r="W24" s="119">
        <f t="shared" si="19"/>
        <v>12</v>
      </c>
      <c r="X24" s="120">
        <f t="shared" si="8"/>
        <v>41813</v>
      </c>
      <c r="Y24" s="121">
        <f t="shared" si="20"/>
        <v>96400</v>
      </c>
      <c r="Z24" s="122">
        <f t="shared" si="21"/>
        <v>21</v>
      </c>
      <c r="AA24" s="121">
        <f t="shared" si="22"/>
        <v>287.19</v>
      </c>
      <c r="AB24" s="125">
        <f t="shared" si="23"/>
        <v>900</v>
      </c>
      <c r="AC24" s="126">
        <v>8.9999999999999993E-3</v>
      </c>
      <c r="AD24" s="121">
        <f t="shared" si="27"/>
        <v>1187.19</v>
      </c>
      <c r="AE24" s="119">
        <f t="shared" si="24"/>
        <v>12</v>
      </c>
      <c r="AF24" s="124" t="s">
        <v>57</v>
      </c>
      <c r="AG24" s="120">
        <f t="shared" si="9"/>
        <v>41842</v>
      </c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</row>
    <row r="25" spans="1:121" x14ac:dyDescent="0.15">
      <c r="A25" s="102">
        <f t="shared" si="10"/>
        <v>40982</v>
      </c>
      <c r="B25" s="103">
        <f t="shared" ca="1" si="25"/>
        <v>100465.01949999</v>
      </c>
      <c r="C25" s="104">
        <f t="shared" si="11"/>
        <v>100000</v>
      </c>
      <c r="D25" s="105">
        <f ca="1">IF(A25&lt;$B$1,VLOOKUP(A25,[1]DI!$A$4:$B$15000,2,FALSE),0)</f>
        <v>9.4500000000000001E-2</v>
      </c>
      <c r="E25" s="106">
        <f t="shared" ca="1" si="1"/>
        <v>1.0003583899999999</v>
      </c>
      <c r="F25" s="106">
        <f ca="1">(TRUNC(PRODUCT($E$12:$E24),16))</f>
        <v>1.0033820119251899</v>
      </c>
      <c r="G25" s="106">
        <f t="shared" si="12"/>
        <v>1</v>
      </c>
      <c r="H25" s="106">
        <f t="shared" ca="1" si="2"/>
        <v>1.0033820099999999</v>
      </c>
      <c r="I25" s="105">
        <f t="shared" si="13"/>
        <v>3.5999999999999997E-2</v>
      </c>
      <c r="J25" s="118">
        <f t="shared" si="14"/>
        <v>40969</v>
      </c>
      <c r="K25" s="112">
        <f t="shared" si="15"/>
        <v>9</v>
      </c>
      <c r="L25" s="108">
        <f t="shared" si="16"/>
        <v>9</v>
      </c>
      <c r="M25" s="109">
        <f t="shared" si="3"/>
        <v>1.00126391</v>
      </c>
      <c r="N25" s="109">
        <f t="shared" ca="1" si="4"/>
        <v>1.004650195</v>
      </c>
      <c r="O25" s="108">
        <f t="shared" si="26"/>
        <v>0</v>
      </c>
      <c r="P25" s="106">
        <f t="shared" ca="1" si="5"/>
        <v>465.01949998999999</v>
      </c>
      <c r="Q25" s="113">
        <f t="shared" si="6"/>
        <v>0</v>
      </c>
      <c r="R25" s="106">
        <f t="shared" si="7"/>
        <v>0</v>
      </c>
      <c r="S25" s="114" t="str">
        <f t="shared" si="17"/>
        <v>J=</v>
      </c>
      <c r="T25" s="107">
        <f t="shared" si="18"/>
        <v>41051</v>
      </c>
      <c r="U25" s="3"/>
      <c r="V25" s="4"/>
      <c r="W25" s="119">
        <f t="shared" si="19"/>
        <v>13</v>
      </c>
      <c r="X25" s="120">
        <f t="shared" si="8"/>
        <v>41842</v>
      </c>
      <c r="Y25" s="121">
        <f t="shared" si="20"/>
        <v>95500</v>
      </c>
      <c r="Z25" s="122">
        <f t="shared" si="21"/>
        <v>21</v>
      </c>
      <c r="AA25" s="121">
        <f t="shared" si="22"/>
        <v>284.54000000000002</v>
      </c>
      <c r="AB25" s="125">
        <f t="shared" si="23"/>
        <v>900</v>
      </c>
      <c r="AC25" s="126">
        <v>8.9999999999999993E-3</v>
      </c>
      <c r="AD25" s="121">
        <f t="shared" si="27"/>
        <v>1184.54</v>
      </c>
      <c r="AE25" s="119">
        <f t="shared" si="24"/>
        <v>13</v>
      </c>
      <c r="AF25" s="124" t="s">
        <v>57</v>
      </c>
      <c r="AG25" s="120">
        <f t="shared" si="9"/>
        <v>41873</v>
      </c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</row>
    <row r="26" spans="1:121" x14ac:dyDescent="0.15">
      <c r="A26" s="102">
        <f t="shared" si="10"/>
        <v>40983</v>
      </c>
      <c r="B26" s="103">
        <f t="shared" ca="1" si="25"/>
        <v>100515.1308</v>
      </c>
      <c r="C26" s="104">
        <f t="shared" si="11"/>
        <v>100000</v>
      </c>
      <c r="D26" s="105">
        <f ca="1">IF(A26&lt;$B$1,VLOOKUP(A26,[1]DI!$A$4:$B$15000,2,FALSE),0)</f>
        <v>9.4500000000000001E-2</v>
      </c>
      <c r="E26" s="106">
        <f t="shared" ca="1" si="1"/>
        <v>1.0003583899999999</v>
      </c>
      <c r="F26" s="106">
        <f ca="1">(TRUNC(PRODUCT($E$12:$E25),16))</f>
        <v>1.00374161400444</v>
      </c>
      <c r="G26" s="106">
        <f t="shared" si="12"/>
        <v>1</v>
      </c>
      <c r="H26" s="106">
        <f t="shared" ca="1" si="2"/>
        <v>1.0037416100000001</v>
      </c>
      <c r="I26" s="105">
        <f t="shared" si="13"/>
        <v>3.5999999999999997E-2</v>
      </c>
      <c r="J26" s="118">
        <f t="shared" si="14"/>
        <v>40969</v>
      </c>
      <c r="K26" s="112">
        <f t="shared" si="15"/>
        <v>10</v>
      </c>
      <c r="L26" s="108">
        <f t="shared" si="16"/>
        <v>10</v>
      </c>
      <c r="M26" s="109">
        <f t="shared" si="3"/>
        <v>1.001404443</v>
      </c>
      <c r="N26" s="109">
        <f t="shared" ca="1" si="4"/>
        <v>1.0051513080000001</v>
      </c>
      <c r="O26" s="108">
        <f t="shared" si="26"/>
        <v>0</v>
      </c>
      <c r="P26" s="106">
        <f t="shared" ca="1" si="5"/>
        <v>515.13080000000002</v>
      </c>
      <c r="Q26" s="113">
        <f t="shared" si="6"/>
        <v>0</v>
      </c>
      <c r="R26" s="106">
        <f t="shared" si="7"/>
        <v>0</v>
      </c>
      <c r="S26" s="114" t="str">
        <f t="shared" si="17"/>
        <v>J=</v>
      </c>
      <c r="T26" s="107">
        <f t="shared" si="18"/>
        <v>41051</v>
      </c>
      <c r="U26" s="3"/>
      <c r="V26" s="4"/>
      <c r="W26" s="119">
        <f t="shared" si="19"/>
        <v>14</v>
      </c>
      <c r="X26" s="120">
        <f t="shared" si="8"/>
        <v>41873</v>
      </c>
      <c r="Y26" s="121">
        <f t="shared" si="20"/>
        <v>94600</v>
      </c>
      <c r="Z26" s="122">
        <f t="shared" si="21"/>
        <v>23</v>
      </c>
      <c r="AA26" s="121">
        <f t="shared" si="22"/>
        <v>308.77</v>
      </c>
      <c r="AB26" s="125">
        <f t="shared" si="23"/>
        <v>900</v>
      </c>
      <c r="AC26" s="126">
        <v>8.9999999999999993E-3</v>
      </c>
      <c r="AD26" s="121">
        <f t="shared" si="27"/>
        <v>1208.77</v>
      </c>
      <c r="AE26" s="119">
        <f t="shared" si="24"/>
        <v>14</v>
      </c>
      <c r="AF26" s="124" t="s">
        <v>57</v>
      </c>
      <c r="AG26" s="120">
        <f t="shared" si="9"/>
        <v>41904</v>
      </c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</row>
    <row r="27" spans="1:121" x14ac:dyDescent="0.15">
      <c r="A27" s="102">
        <f t="shared" si="10"/>
        <v>40984</v>
      </c>
      <c r="B27" s="103">
        <f t="shared" ca="1" si="25"/>
        <v>100565.26729999</v>
      </c>
      <c r="C27" s="104">
        <f t="shared" si="11"/>
        <v>100000</v>
      </c>
      <c r="D27" s="105">
        <f ca="1">IF(A27&lt;$B$1,VLOOKUP(A27,[1]DI!$A$4:$B$15000,2,FALSE),0)</f>
        <v>9.4899999999999998E-2</v>
      </c>
      <c r="E27" s="106">
        <f t="shared" ca="1" si="1"/>
        <v>1.00035984</v>
      </c>
      <c r="F27" s="106">
        <f ca="1">(TRUNC(PRODUCT($E$12:$E26),16))</f>
        <v>1.00410134496148</v>
      </c>
      <c r="G27" s="106">
        <f t="shared" si="12"/>
        <v>1</v>
      </c>
      <c r="H27" s="106">
        <f t="shared" ca="1" si="2"/>
        <v>1.0041013400000001</v>
      </c>
      <c r="I27" s="105">
        <f t="shared" si="13"/>
        <v>3.5999999999999997E-2</v>
      </c>
      <c r="J27" s="118">
        <f t="shared" si="14"/>
        <v>40969</v>
      </c>
      <c r="K27" s="112">
        <f t="shared" si="15"/>
        <v>11</v>
      </c>
      <c r="L27" s="108">
        <f t="shared" si="16"/>
        <v>11</v>
      </c>
      <c r="M27" s="109">
        <f t="shared" si="3"/>
        <v>1.001544996</v>
      </c>
      <c r="N27" s="109">
        <f t="shared" ca="1" si="4"/>
        <v>1.0056526729999999</v>
      </c>
      <c r="O27" s="108">
        <f t="shared" si="26"/>
        <v>0</v>
      </c>
      <c r="P27" s="106">
        <f t="shared" ca="1" si="5"/>
        <v>565.26729998999997</v>
      </c>
      <c r="Q27" s="113">
        <f t="shared" si="6"/>
        <v>0</v>
      </c>
      <c r="R27" s="106">
        <f t="shared" si="7"/>
        <v>0</v>
      </c>
      <c r="S27" s="114" t="str">
        <f t="shared" si="17"/>
        <v>J=</v>
      </c>
      <c r="T27" s="107">
        <f t="shared" si="18"/>
        <v>41051</v>
      </c>
      <c r="U27" s="3"/>
      <c r="V27" s="4"/>
      <c r="W27" s="119">
        <f t="shared" si="19"/>
        <v>15</v>
      </c>
      <c r="X27" s="120">
        <f t="shared" si="8"/>
        <v>41904</v>
      </c>
      <c r="Y27" s="121">
        <f t="shared" si="20"/>
        <v>93700</v>
      </c>
      <c r="Z27" s="122">
        <f t="shared" si="21"/>
        <v>21</v>
      </c>
      <c r="AA27" s="121">
        <f t="shared" si="22"/>
        <v>279.22000000000003</v>
      </c>
      <c r="AB27" s="125">
        <f t="shared" si="23"/>
        <v>900</v>
      </c>
      <c r="AC27" s="126">
        <v>8.9999999999999993E-3</v>
      </c>
      <c r="AD27" s="121">
        <f t="shared" si="27"/>
        <v>1179.22</v>
      </c>
      <c r="AE27" s="119">
        <f t="shared" si="24"/>
        <v>15</v>
      </c>
      <c r="AF27" s="124" t="s">
        <v>57</v>
      </c>
      <c r="AG27" s="120">
        <f t="shared" si="9"/>
        <v>41934</v>
      </c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</row>
    <row r="28" spans="1:121" x14ac:dyDescent="0.15">
      <c r="A28" s="102">
        <f t="shared" si="10"/>
        <v>40985</v>
      </c>
      <c r="B28" s="103">
        <f t="shared" ca="1" si="25"/>
        <v>100615.5751</v>
      </c>
      <c r="C28" s="104">
        <f t="shared" si="11"/>
        <v>100000</v>
      </c>
      <c r="D28" s="105">
        <f ca="1">IF(A28&lt;$B$1,VLOOKUP(A28,[1]DI!$A$4:$B$15000,2,FALSE),0)</f>
        <v>0</v>
      </c>
      <c r="E28" s="106">
        <f t="shared" ca="1" si="1"/>
        <v>1</v>
      </c>
      <c r="F28" s="106">
        <f ca="1">(TRUNC(PRODUCT($E$12:$E27),16))</f>
        <v>1.00446266078945</v>
      </c>
      <c r="G28" s="106">
        <f t="shared" si="12"/>
        <v>1</v>
      </c>
      <c r="H28" s="106">
        <f t="shared" ca="1" si="2"/>
        <v>1.00446266</v>
      </c>
      <c r="I28" s="105">
        <f t="shared" si="13"/>
        <v>3.5999999999999997E-2</v>
      </c>
      <c r="J28" s="118">
        <f t="shared" si="14"/>
        <v>40969</v>
      </c>
      <c r="K28" s="112">
        <f t="shared" si="15"/>
        <v>11</v>
      </c>
      <c r="L28" s="108">
        <f t="shared" si="16"/>
        <v>12</v>
      </c>
      <c r="M28" s="109">
        <f t="shared" si="3"/>
        <v>1.0016855689999999</v>
      </c>
      <c r="N28" s="109">
        <f t="shared" ca="1" si="4"/>
        <v>1.0061557510000001</v>
      </c>
      <c r="O28" s="108">
        <f t="shared" si="26"/>
        <v>0</v>
      </c>
      <c r="P28" s="106">
        <f t="shared" ca="1" si="5"/>
        <v>615.57510000000002</v>
      </c>
      <c r="Q28" s="113">
        <f t="shared" si="6"/>
        <v>0</v>
      </c>
      <c r="R28" s="106">
        <f t="shared" si="7"/>
        <v>0</v>
      </c>
      <c r="S28" s="114" t="str">
        <f t="shared" si="17"/>
        <v>J=</v>
      </c>
      <c r="T28" s="107">
        <f t="shared" si="18"/>
        <v>41051</v>
      </c>
      <c r="U28" s="3"/>
      <c r="V28" s="4"/>
      <c r="W28" s="119">
        <f t="shared" si="19"/>
        <v>16</v>
      </c>
      <c r="X28" s="120">
        <f t="shared" si="8"/>
        <v>41934</v>
      </c>
      <c r="Y28" s="121">
        <f t="shared" si="20"/>
        <v>92800</v>
      </c>
      <c r="Z28" s="122">
        <f t="shared" si="21"/>
        <v>22</v>
      </c>
      <c r="AA28" s="121">
        <f t="shared" si="22"/>
        <v>289.76</v>
      </c>
      <c r="AB28" s="125">
        <f t="shared" si="23"/>
        <v>900</v>
      </c>
      <c r="AC28" s="126">
        <v>8.9999999999999993E-3</v>
      </c>
      <c r="AD28" s="121">
        <f t="shared" si="27"/>
        <v>1189.76</v>
      </c>
      <c r="AE28" s="119">
        <f t="shared" si="24"/>
        <v>16</v>
      </c>
      <c r="AF28" s="124" t="s">
        <v>57</v>
      </c>
      <c r="AG28" s="120">
        <f t="shared" si="9"/>
        <v>41967</v>
      </c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</row>
    <row r="29" spans="1:121" x14ac:dyDescent="0.15">
      <c r="A29" s="102">
        <f t="shared" si="10"/>
        <v>40986</v>
      </c>
      <c r="B29" s="103">
        <f t="shared" ca="1" si="25"/>
        <v>100615.5751</v>
      </c>
      <c r="C29" s="104">
        <f t="shared" si="11"/>
        <v>100000</v>
      </c>
      <c r="D29" s="105">
        <f ca="1">IF(A29&lt;$B$1,VLOOKUP(A29,[1]DI!$A$4:$B$15000,2,FALSE),0)</f>
        <v>0</v>
      </c>
      <c r="E29" s="106">
        <f t="shared" ca="1" si="1"/>
        <v>1</v>
      </c>
      <c r="F29" s="106">
        <f ca="1">(TRUNC(PRODUCT($E$12:$E28),16))</f>
        <v>1.00446266078945</v>
      </c>
      <c r="G29" s="106">
        <f t="shared" si="12"/>
        <v>1</v>
      </c>
      <c r="H29" s="106">
        <f t="shared" ca="1" si="2"/>
        <v>1.00446266</v>
      </c>
      <c r="I29" s="105">
        <f t="shared" si="13"/>
        <v>3.5999999999999997E-2</v>
      </c>
      <c r="J29" s="118">
        <f t="shared" si="14"/>
        <v>40969</v>
      </c>
      <c r="K29" s="112">
        <f t="shared" si="15"/>
        <v>11</v>
      </c>
      <c r="L29" s="108">
        <f t="shared" si="16"/>
        <v>12</v>
      </c>
      <c r="M29" s="109">
        <f t="shared" si="3"/>
        <v>1.0016855689999999</v>
      </c>
      <c r="N29" s="109">
        <f t="shared" ca="1" si="4"/>
        <v>1.0061557510000001</v>
      </c>
      <c r="O29" s="108">
        <f t="shared" si="26"/>
        <v>0</v>
      </c>
      <c r="P29" s="106">
        <f t="shared" ca="1" si="5"/>
        <v>615.57510000000002</v>
      </c>
      <c r="Q29" s="113">
        <f t="shared" si="6"/>
        <v>0</v>
      </c>
      <c r="R29" s="106">
        <f t="shared" si="7"/>
        <v>0</v>
      </c>
      <c r="S29" s="114" t="str">
        <f t="shared" si="17"/>
        <v>J=</v>
      </c>
      <c r="T29" s="107">
        <f t="shared" si="18"/>
        <v>41051</v>
      </c>
      <c r="U29" s="3"/>
      <c r="V29" s="4"/>
      <c r="W29" s="119">
        <f t="shared" si="19"/>
        <v>17</v>
      </c>
      <c r="X29" s="120">
        <f t="shared" si="8"/>
        <v>41967</v>
      </c>
      <c r="Y29" s="121">
        <f t="shared" si="20"/>
        <v>91900</v>
      </c>
      <c r="Z29" s="122">
        <f t="shared" si="21"/>
        <v>23</v>
      </c>
      <c r="AA29" s="121">
        <f t="shared" si="22"/>
        <v>300.04000000000002</v>
      </c>
      <c r="AB29" s="125">
        <f t="shared" si="23"/>
        <v>900</v>
      </c>
      <c r="AC29" s="126">
        <v>8.9999999999999993E-3</v>
      </c>
      <c r="AD29" s="121">
        <f t="shared" si="27"/>
        <v>1200.04</v>
      </c>
      <c r="AE29" s="119">
        <f t="shared" si="24"/>
        <v>17</v>
      </c>
      <c r="AF29" s="124" t="s">
        <v>57</v>
      </c>
      <c r="AG29" s="120">
        <f t="shared" si="9"/>
        <v>41995</v>
      </c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</row>
    <row r="30" spans="1:121" x14ac:dyDescent="0.15">
      <c r="A30" s="102">
        <f t="shared" si="10"/>
        <v>40987</v>
      </c>
      <c r="B30" s="103">
        <f t="shared" ca="1" si="25"/>
        <v>100615.5751</v>
      </c>
      <c r="C30" s="104">
        <f t="shared" si="11"/>
        <v>100000</v>
      </c>
      <c r="D30" s="105">
        <f ca="1">IF(A30&lt;$B$1,VLOOKUP(A30,[1]DI!$A$4:$B$15000,2,FALSE),0)</f>
        <v>9.4799999999999995E-2</v>
      </c>
      <c r="E30" s="106">
        <f t="shared" ca="1" si="1"/>
        <v>1.00035948</v>
      </c>
      <c r="F30" s="106">
        <f ca="1">(TRUNC(PRODUCT($E$12:$E29),16))</f>
        <v>1.00446266078945</v>
      </c>
      <c r="G30" s="106">
        <f t="shared" si="12"/>
        <v>1</v>
      </c>
      <c r="H30" s="106">
        <f t="shared" ca="1" si="2"/>
        <v>1.00446266</v>
      </c>
      <c r="I30" s="105">
        <f t="shared" si="13"/>
        <v>3.5999999999999997E-2</v>
      </c>
      <c r="J30" s="118">
        <f t="shared" si="14"/>
        <v>40969</v>
      </c>
      <c r="K30" s="112">
        <f t="shared" si="15"/>
        <v>12</v>
      </c>
      <c r="L30" s="108">
        <f t="shared" si="16"/>
        <v>12</v>
      </c>
      <c r="M30" s="109">
        <f t="shared" si="3"/>
        <v>1.0016855689999999</v>
      </c>
      <c r="N30" s="109">
        <f t="shared" ca="1" si="4"/>
        <v>1.0061557510000001</v>
      </c>
      <c r="O30" s="108">
        <f t="shared" si="26"/>
        <v>0</v>
      </c>
      <c r="P30" s="106">
        <f t="shared" ca="1" si="5"/>
        <v>615.57510000000002</v>
      </c>
      <c r="Q30" s="113">
        <f t="shared" si="6"/>
        <v>0</v>
      </c>
      <c r="R30" s="106">
        <f t="shared" si="7"/>
        <v>0</v>
      </c>
      <c r="S30" s="114" t="str">
        <f t="shared" si="17"/>
        <v>J=</v>
      </c>
      <c r="T30" s="107">
        <f t="shared" si="18"/>
        <v>41051</v>
      </c>
      <c r="U30" s="3"/>
      <c r="V30" s="4"/>
      <c r="W30" s="119">
        <f t="shared" si="19"/>
        <v>18</v>
      </c>
      <c r="X30" s="120">
        <f t="shared" si="8"/>
        <v>41995</v>
      </c>
      <c r="Y30" s="121">
        <f t="shared" si="20"/>
        <v>91000</v>
      </c>
      <c r="Z30" s="122">
        <f t="shared" si="21"/>
        <v>20</v>
      </c>
      <c r="AA30" s="121">
        <f t="shared" si="22"/>
        <v>258.32</v>
      </c>
      <c r="AB30" s="125">
        <f t="shared" si="23"/>
        <v>900</v>
      </c>
      <c r="AC30" s="126">
        <v>8.9999999999999993E-3</v>
      </c>
      <c r="AD30" s="121">
        <f t="shared" si="27"/>
        <v>1158.32</v>
      </c>
      <c r="AE30" s="119">
        <f t="shared" si="24"/>
        <v>18</v>
      </c>
      <c r="AF30" s="124" t="s">
        <v>57</v>
      </c>
      <c r="AG30" s="120">
        <f t="shared" si="9"/>
        <v>42026</v>
      </c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</row>
    <row r="31" spans="1:121" x14ac:dyDescent="0.15">
      <c r="A31" s="102">
        <f t="shared" si="10"/>
        <v>40988</v>
      </c>
      <c r="B31" s="103">
        <f t="shared" ca="1" si="25"/>
        <v>100665.87199999001</v>
      </c>
      <c r="C31" s="104">
        <f t="shared" si="11"/>
        <v>100000</v>
      </c>
      <c r="D31" s="105">
        <f ca="1">IF(A31&lt;$B$1,VLOOKUP(A31,[1]DI!$A$4:$B$15000,2,FALSE),0)</f>
        <v>9.4799999999999995E-2</v>
      </c>
      <c r="E31" s="106">
        <f t="shared" ca="1" si="1"/>
        <v>1.00035948</v>
      </c>
      <c r="F31" s="106">
        <f ca="1">(TRUNC(PRODUCT($E$12:$E30),16))</f>
        <v>1.0048237450267501</v>
      </c>
      <c r="G31" s="106">
        <f t="shared" si="12"/>
        <v>1</v>
      </c>
      <c r="H31" s="106">
        <f t="shared" ca="1" si="2"/>
        <v>1.0048237499999999</v>
      </c>
      <c r="I31" s="105">
        <f t="shared" si="13"/>
        <v>3.5999999999999997E-2</v>
      </c>
      <c r="J31" s="118">
        <f t="shared" si="14"/>
        <v>40969</v>
      </c>
      <c r="K31" s="112">
        <f t="shared" si="15"/>
        <v>13</v>
      </c>
      <c r="L31" s="108">
        <f t="shared" si="16"/>
        <v>13</v>
      </c>
      <c r="M31" s="109">
        <f t="shared" si="3"/>
        <v>1.0018261610000001</v>
      </c>
      <c r="N31" s="109">
        <f t="shared" ca="1" si="4"/>
        <v>1.0066587199999999</v>
      </c>
      <c r="O31" s="108">
        <f t="shared" si="26"/>
        <v>0</v>
      </c>
      <c r="P31" s="106">
        <f t="shared" ca="1" si="5"/>
        <v>665.87199998999995</v>
      </c>
      <c r="Q31" s="113">
        <f t="shared" si="6"/>
        <v>0</v>
      </c>
      <c r="R31" s="106">
        <f t="shared" si="7"/>
        <v>0</v>
      </c>
      <c r="S31" s="114" t="str">
        <f t="shared" si="17"/>
        <v>J=</v>
      </c>
      <c r="T31" s="107">
        <f t="shared" si="18"/>
        <v>41051</v>
      </c>
      <c r="U31" s="3"/>
      <c r="V31" s="4"/>
      <c r="W31" s="119">
        <f t="shared" si="19"/>
        <v>19</v>
      </c>
      <c r="X31" s="120">
        <f t="shared" si="8"/>
        <v>42026</v>
      </c>
      <c r="Y31" s="121">
        <f t="shared" si="20"/>
        <v>90833.4</v>
      </c>
      <c r="Z31" s="122">
        <f t="shared" si="21"/>
        <v>21</v>
      </c>
      <c r="AA31" s="121">
        <f t="shared" si="22"/>
        <v>268.60000000000002</v>
      </c>
      <c r="AB31" s="125">
        <f t="shared" si="23"/>
        <v>166.6</v>
      </c>
      <c r="AC31" s="126">
        <v>1.6659999999999999E-3</v>
      </c>
      <c r="AD31" s="121">
        <f t="shared" si="27"/>
        <v>435.20000000000005</v>
      </c>
      <c r="AE31" s="119">
        <f t="shared" si="24"/>
        <v>19</v>
      </c>
      <c r="AF31" s="124" t="s">
        <v>57</v>
      </c>
      <c r="AG31" s="120">
        <f t="shared" si="9"/>
        <v>42058</v>
      </c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</row>
    <row r="32" spans="1:121" x14ac:dyDescent="0.15">
      <c r="A32" s="102">
        <f t="shared" si="10"/>
        <v>40989</v>
      </c>
      <c r="B32" s="103">
        <f t="shared" ca="1" si="25"/>
        <v>100716.19309999001</v>
      </c>
      <c r="C32" s="104">
        <f t="shared" si="11"/>
        <v>100000</v>
      </c>
      <c r="D32" s="105">
        <f ca="1">IF(A32&lt;$B$1,VLOOKUP(A32,[1]DI!$A$4:$B$15000,2,FALSE),0)</f>
        <v>9.4799999999999995E-2</v>
      </c>
      <c r="E32" s="106">
        <f t="shared" ca="1" si="1"/>
        <v>1.00035948</v>
      </c>
      <c r="F32" s="106">
        <f ca="1">(TRUNC(PRODUCT($E$12:$E31),16))</f>
        <v>1.00518495906662</v>
      </c>
      <c r="G32" s="106">
        <f t="shared" si="12"/>
        <v>1</v>
      </c>
      <c r="H32" s="106">
        <f t="shared" ca="1" si="2"/>
        <v>1.00518496</v>
      </c>
      <c r="I32" s="105">
        <f t="shared" si="13"/>
        <v>3.5999999999999997E-2</v>
      </c>
      <c r="J32" s="118">
        <f t="shared" si="14"/>
        <v>40969</v>
      </c>
      <c r="K32" s="112">
        <f t="shared" si="15"/>
        <v>14</v>
      </c>
      <c r="L32" s="108">
        <f t="shared" si="16"/>
        <v>14</v>
      </c>
      <c r="M32" s="109">
        <f t="shared" si="3"/>
        <v>1.0019667729999999</v>
      </c>
      <c r="N32" s="109">
        <f t="shared" ca="1" si="4"/>
        <v>1.007161931</v>
      </c>
      <c r="O32" s="108">
        <f t="shared" si="26"/>
        <v>0</v>
      </c>
      <c r="P32" s="106">
        <f t="shared" ca="1" si="5"/>
        <v>716.19309998999995</v>
      </c>
      <c r="Q32" s="113">
        <f t="shared" si="6"/>
        <v>0</v>
      </c>
      <c r="R32" s="106">
        <f t="shared" si="7"/>
        <v>0</v>
      </c>
      <c r="S32" s="114" t="str">
        <f t="shared" si="17"/>
        <v>J=</v>
      </c>
      <c r="T32" s="107">
        <f t="shared" si="18"/>
        <v>41051</v>
      </c>
      <c r="U32" s="3"/>
      <c r="V32" s="4"/>
      <c r="W32" s="119">
        <f t="shared" si="19"/>
        <v>20</v>
      </c>
      <c r="X32" s="120">
        <f t="shared" si="8"/>
        <v>42058</v>
      </c>
      <c r="Y32" s="121">
        <f t="shared" si="20"/>
        <v>90666.799999999988</v>
      </c>
      <c r="Z32" s="122">
        <f t="shared" si="21"/>
        <v>20</v>
      </c>
      <c r="AA32" s="121">
        <f t="shared" si="22"/>
        <v>255.32</v>
      </c>
      <c r="AB32" s="125">
        <f t="shared" si="23"/>
        <v>166.6</v>
      </c>
      <c r="AC32" s="126">
        <v>1.6659999999999999E-3</v>
      </c>
      <c r="AD32" s="121">
        <f t="shared" si="27"/>
        <v>421.91999999999996</v>
      </c>
      <c r="AE32" s="119">
        <f t="shared" si="24"/>
        <v>20</v>
      </c>
      <c r="AF32" s="124" t="s">
        <v>57</v>
      </c>
      <c r="AG32" s="120">
        <f t="shared" si="9"/>
        <v>42086</v>
      </c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</row>
    <row r="33" spans="1:121" x14ac:dyDescent="0.15">
      <c r="A33" s="102">
        <f t="shared" si="10"/>
        <v>40990</v>
      </c>
      <c r="B33" s="103">
        <f t="shared" ca="1" si="25"/>
        <v>100766.53929999001</v>
      </c>
      <c r="C33" s="104">
        <f t="shared" si="11"/>
        <v>100000</v>
      </c>
      <c r="D33" s="105">
        <f ca="1">IF(A33&lt;$B$1,VLOOKUP(A33,[1]DI!$A$4:$B$15000,2,FALSE),0)</f>
        <v>9.4799999999999995E-2</v>
      </c>
      <c r="E33" s="106">
        <f t="shared" ca="1" si="1"/>
        <v>1.00035948</v>
      </c>
      <c r="F33" s="106">
        <f ca="1">(TRUNC(PRODUCT($E$12:$E32),16))</f>
        <v>1.0055463029556999</v>
      </c>
      <c r="G33" s="106">
        <f t="shared" si="12"/>
        <v>1</v>
      </c>
      <c r="H33" s="106">
        <f t="shared" ca="1" si="2"/>
        <v>1.0055463</v>
      </c>
      <c r="I33" s="105">
        <f t="shared" si="13"/>
        <v>3.5999999999999997E-2</v>
      </c>
      <c r="J33" s="118">
        <f t="shared" si="14"/>
        <v>40969</v>
      </c>
      <c r="K33" s="112">
        <f t="shared" si="15"/>
        <v>15</v>
      </c>
      <c r="L33" s="108">
        <f t="shared" si="16"/>
        <v>15</v>
      </c>
      <c r="M33" s="109">
        <f t="shared" si="3"/>
        <v>1.0021074050000001</v>
      </c>
      <c r="N33" s="109">
        <f t="shared" ca="1" si="4"/>
        <v>1.0076653929999999</v>
      </c>
      <c r="O33" s="108">
        <f t="shared" si="26"/>
        <v>0</v>
      </c>
      <c r="P33" s="106">
        <f t="shared" ca="1" si="5"/>
        <v>766.53929999000002</v>
      </c>
      <c r="Q33" s="113">
        <f t="shared" si="6"/>
        <v>0</v>
      </c>
      <c r="R33" s="106">
        <f t="shared" si="7"/>
        <v>0</v>
      </c>
      <c r="S33" s="114" t="str">
        <f t="shared" si="17"/>
        <v>J=</v>
      </c>
      <c r="T33" s="107">
        <f t="shared" si="18"/>
        <v>41051</v>
      </c>
      <c r="U33" s="3"/>
      <c r="V33" s="4"/>
      <c r="W33" s="119">
        <f t="shared" si="19"/>
        <v>21</v>
      </c>
      <c r="X33" s="120">
        <f t="shared" si="8"/>
        <v>42086</v>
      </c>
      <c r="Y33" s="121">
        <f t="shared" si="20"/>
        <v>90500.199999999983</v>
      </c>
      <c r="Z33" s="122">
        <f t="shared" si="21"/>
        <v>20</v>
      </c>
      <c r="AA33" s="121">
        <f t="shared" si="22"/>
        <v>254.85</v>
      </c>
      <c r="AB33" s="125">
        <f t="shared" si="23"/>
        <v>166.6</v>
      </c>
      <c r="AC33" s="126">
        <v>1.6659999999999999E-3</v>
      </c>
      <c r="AD33" s="121">
        <f t="shared" si="27"/>
        <v>421.45</v>
      </c>
      <c r="AE33" s="119">
        <f t="shared" si="24"/>
        <v>21</v>
      </c>
      <c r="AF33" s="124" t="s">
        <v>57</v>
      </c>
      <c r="AG33" s="120">
        <f t="shared" si="9"/>
        <v>42116</v>
      </c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</row>
    <row r="34" spans="1:121" x14ac:dyDescent="0.15">
      <c r="A34" s="102">
        <f t="shared" si="10"/>
        <v>40991</v>
      </c>
      <c r="B34" s="103">
        <f t="shared" ca="1" si="25"/>
        <v>100816.9117</v>
      </c>
      <c r="C34" s="104">
        <f t="shared" si="11"/>
        <v>100000</v>
      </c>
      <c r="D34" s="105">
        <f ca="1">IF(A34&lt;$B$1,VLOOKUP(A34,[1]DI!$A$4:$B$15000,2,FALSE),0)</f>
        <v>9.5200000000000007E-2</v>
      </c>
      <c r="E34" s="106">
        <f t="shared" ca="1" si="1"/>
        <v>1.00036093</v>
      </c>
      <c r="F34" s="106">
        <f ca="1">(TRUNC(PRODUCT($E$12:$E33),16))</f>
        <v>1.0059077767406901</v>
      </c>
      <c r="G34" s="106">
        <f t="shared" si="12"/>
        <v>1</v>
      </c>
      <c r="H34" s="106">
        <f t="shared" ca="1" si="2"/>
        <v>1.00590778</v>
      </c>
      <c r="I34" s="105">
        <f t="shared" si="13"/>
        <v>3.5999999999999997E-2</v>
      </c>
      <c r="J34" s="118">
        <f t="shared" si="14"/>
        <v>40969</v>
      </c>
      <c r="K34" s="112">
        <f t="shared" si="15"/>
        <v>16</v>
      </c>
      <c r="L34" s="108">
        <f t="shared" si="16"/>
        <v>16</v>
      </c>
      <c r="M34" s="109">
        <f t="shared" si="3"/>
        <v>1.002248056</v>
      </c>
      <c r="N34" s="109">
        <f t="shared" ca="1" si="4"/>
        <v>1.008169117</v>
      </c>
      <c r="O34" s="108">
        <f t="shared" si="26"/>
        <v>0</v>
      </c>
      <c r="P34" s="106">
        <f t="shared" ca="1" si="5"/>
        <v>816.9117</v>
      </c>
      <c r="Q34" s="113">
        <f t="shared" si="6"/>
        <v>0</v>
      </c>
      <c r="R34" s="106">
        <f t="shared" si="7"/>
        <v>0</v>
      </c>
      <c r="S34" s="114" t="str">
        <f t="shared" si="17"/>
        <v>J=</v>
      </c>
      <c r="T34" s="107">
        <f t="shared" si="18"/>
        <v>41051</v>
      </c>
      <c r="U34" s="3"/>
      <c r="V34" s="4"/>
      <c r="W34" s="119">
        <f t="shared" si="19"/>
        <v>22</v>
      </c>
      <c r="X34" s="120">
        <f t="shared" si="8"/>
        <v>42116</v>
      </c>
      <c r="Y34" s="121">
        <f t="shared" si="20"/>
        <v>90333.599999999977</v>
      </c>
      <c r="Z34" s="122">
        <f t="shared" si="21"/>
        <v>20</v>
      </c>
      <c r="AA34" s="121">
        <f t="shared" si="22"/>
        <v>254.38</v>
      </c>
      <c r="AB34" s="125">
        <f t="shared" si="23"/>
        <v>166.6</v>
      </c>
      <c r="AC34" s="126">
        <v>1.6659999999999999E-3</v>
      </c>
      <c r="AD34" s="121">
        <f t="shared" si="27"/>
        <v>420.98</v>
      </c>
      <c r="AE34" s="119">
        <f t="shared" si="24"/>
        <v>22</v>
      </c>
      <c r="AF34" s="124" t="s">
        <v>57</v>
      </c>
      <c r="AG34" s="120">
        <f t="shared" si="9"/>
        <v>42146</v>
      </c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</row>
    <row r="35" spans="1:121" x14ac:dyDescent="0.15">
      <c r="A35" s="102">
        <f t="shared" si="10"/>
        <v>40992</v>
      </c>
      <c r="B35" s="103">
        <f t="shared" ca="1" si="25"/>
        <v>100867.45459999</v>
      </c>
      <c r="C35" s="104">
        <f t="shared" si="11"/>
        <v>100000</v>
      </c>
      <c r="D35" s="105">
        <f ca="1">IF(A35&lt;$B$1,VLOOKUP(A35,[1]DI!$A$4:$B$15000,2,FALSE),0)</f>
        <v>0</v>
      </c>
      <c r="E35" s="106">
        <f t="shared" ca="1" si="1"/>
        <v>1</v>
      </c>
      <c r="F35" s="106">
        <f ca="1">(TRUNC(PRODUCT($E$12:$E34),16))</f>
        <v>1.0062708390345501</v>
      </c>
      <c r="G35" s="106">
        <f t="shared" si="12"/>
        <v>1</v>
      </c>
      <c r="H35" s="106">
        <f t="shared" ca="1" si="2"/>
        <v>1.00627084</v>
      </c>
      <c r="I35" s="105">
        <f t="shared" si="13"/>
        <v>3.5999999999999997E-2</v>
      </c>
      <c r="J35" s="118">
        <f t="shared" si="14"/>
        <v>40969</v>
      </c>
      <c r="K35" s="112">
        <f t="shared" si="15"/>
        <v>16</v>
      </c>
      <c r="L35" s="108">
        <f t="shared" si="16"/>
        <v>17</v>
      </c>
      <c r="M35" s="109">
        <f t="shared" si="3"/>
        <v>1.002388727</v>
      </c>
      <c r="N35" s="109">
        <f t="shared" ca="1" si="4"/>
        <v>1.0086745459999999</v>
      </c>
      <c r="O35" s="108">
        <f t="shared" si="26"/>
        <v>0</v>
      </c>
      <c r="P35" s="106">
        <f t="shared" ca="1" si="5"/>
        <v>867.45459999000002</v>
      </c>
      <c r="Q35" s="113">
        <f t="shared" si="6"/>
        <v>0</v>
      </c>
      <c r="R35" s="106">
        <f t="shared" si="7"/>
        <v>0</v>
      </c>
      <c r="S35" s="114" t="str">
        <f t="shared" si="17"/>
        <v>J=</v>
      </c>
      <c r="T35" s="107">
        <f t="shared" si="18"/>
        <v>41051</v>
      </c>
      <c r="U35" s="3"/>
      <c r="V35" s="4"/>
      <c r="W35" s="119">
        <f t="shared" si="19"/>
        <v>23</v>
      </c>
      <c r="X35" s="120">
        <f t="shared" si="8"/>
        <v>42146</v>
      </c>
      <c r="Y35" s="121">
        <f t="shared" si="20"/>
        <v>90166.999999999971</v>
      </c>
      <c r="Z35" s="122">
        <f t="shared" si="21"/>
        <v>21</v>
      </c>
      <c r="AA35" s="121">
        <f t="shared" si="22"/>
        <v>266.63</v>
      </c>
      <c r="AB35" s="125">
        <f t="shared" si="23"/>
        <v>166.6</v>
      </c>
      <c r="AC35" s="126">
        <v>1.6659999999999999E-3</v>
      </c>
      <c r="AD35" s="121">
        <f t="shared" si="27"/>
        <v>433.23</v>
      </c>
      <c r="AE35" s="119">
        <f t="shared" si="24"/>
        <v>23</v>
      </c>
      <c r="AF35" s="124" t="s">
        <v>57</v>
      </c>
      <c r="AG35" s="120">
        <f t="shared" si="9"/>
        <v>42177</v>
      </c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</row>
    <row r="36" spans="1:121" x14ac:dyDescent="0.15">
      <c r="A36" s="102">
        <f t="shared" si="10"/>
        <v>40993</v>
      </c>
      <c r="B36" s="103">
        <f t="shared" ca="1" si="25"/>
        <v>100867.45459999</v>
      </c>
      <c r="C36" s="104">
        <f t="shared" si="11"/>
        <v>100000</v>
      </c>
      <c r="D36" s="105">
        <f ca="1">IF(A36&lt;$B$1,VLOOKUP(A36,[1]DI!$A$4:$B$15000,2,FALSE),0)</f>
        <v>0</v>
      </c>
      <c r="E36" s="106">
        <f t="shared" ca="1" si="1"/>
        <v>1</v>
      </c>
      <c r="F36" s="106">
        <f ca="1">(TRUNC(PRODUCT($E$12:$E35),16))</f>
        <v>1.0062708390345501</v>
      </c>
      <c r="G36" s="106">
        <f t="shared" si="12"/>
        <v>1</v>
      </c>
      <c r="H36" s="106">
        <f t="shared" ca="1" si="2"/>
        <v>1.00627084</v>
      </c>
      <c r="I36" s="105">
        <f t="shared" si="13"/>
        <v>3.5999999999999997E-2</v>
      </c>
      <c r="J36" s="118">
        <f t="shared" si="14"/>
        <v>40969</v>
      </c>
      <c r="K36" s="112">
        <f t="shared" si="15"/>
        <v>16</v>
      </c>
      <c r="L36" s="108">
        <f t="shared" si="16"/>
        <v>17</v>
      </c>
      <c r="M36" s="109">
        <f t="shared" si="3"/>
        <v>1.002388727</v>
      </c>
      <c r="N36" s="109">
        <f t="shared" ca="1" si="4"/>
        <v>1.0086745459999999</v>
      </c>
      <c r="O36" s="108">
        <f t="shared" si="26"/>
        <v>0</v>
      </c>
      <c r="P36" s="106">
        <f t="shared" ca="1" si="5"/>
        <v>867.45459999000002</v>
      </c>
      <c r="Q36" s="113">
        <f t="shared" si="6"/>
        <v>0</v>
      </c>
      <c r="R36" s="106">
        <f t="shared" si="7"/>
        <v>0</v>
      </c>
      <c r="S36" s="114" t="str">
        <f t="shared" si="17"/>
        <v>J=</v>
      </c>
      <c r="T36" s="107">
        <f t="shared" si="18"/>
        <v>41051</v>
      </c>
      <c r="U36" s="3"/>
      <c r="V36" s="4"/>
      <c r="W36" s="119">
        <f t="shared" si="19"/>
        <v>24</v>
      </c>
      <c r="X36" s="120">
        <f t="shared" si="8"/>
        <v>42177</v>
      </c>
      <c r="Y36" s="121">
        <f t="shared" si="20"/>
        <v>90000.399999999965</v>
      </c>
      <c r="Z36" s="122">
        <f t="shared" si="21"/>
        <v>20</v>
      </c>
      <c r="AA36" s="121">
        <f t="shared" si="22"/>
        <v>253.45</v>
      </c>
      <c r="AB36" s="125">
        <f t="shared" si="23"/>
        <v>166.6</v>
      </c>
      <c r="AC36" s="126">
        <v>1.6659999999999999E-3</v>
      </c>
      <c r="AD36" s="121">
        <f t="shared" si="27"/>
        <v>420.04999999999995</v>
      </c>
      <c r="AE36" s="119">
        <f t="shared" si="24"/>
        <v>24</v>
      </c>
      <c r="AF36" s="124" t="s">
        <v>57</v>
      </c>
      <c r="AG36" s="120">
        <f t="shared" si="9"/>
        <v>42207</v>
      </c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</row>
    <row r="37" spans="1:121" x14ac:dyDescent="0.15">
      <c r="A37" s="102">
        <f t="shared" si="10"/>
        <v>40994</v>
      </c>
      <c r="B37" s="103">
        <f t="shared" ca="1" si="25"/>
        <v>100867.45459999</v>
      </c>
      <c r="C37" s="104">
        <f t="shared" si="11"/>
        <v>100000</v>
      </c>
      <c r="D37" s="105">
        <f ca="1">IF(A37&lt;$B$1,VLOOKUP(A37,[1]DI!$A$4:$B$15000,2,FALSE),0)</f>
        <v>9.4899999999999998E-2</v>
      </c>
      <c r="E37" s="106">
        <f t="shared" ca="1" si="1"/>
        <v>1.00035984</v>
      </c>
      <c r="F37" s="106">
        <f ca="1">(TRUNC(PRODUCT($E$12:$E36),16))</f>
        <v>1.0062708390345501</v>
      </c>
      <c r="G37" s="106">
        <f t="shared" si="12"/>
        <v>1</v>
      </c>
      <c r="H37" s="106">
        <f t="shared" ca="1" si="2"/>
        <v>1.00627084</v>
      </c>
      <c r="I37" s="105">
        <f t="shared" si="13"/>
        <v>3.5999999999999997E-2</v>
      </c>
      <c r="J37" s="118">
        <f t="shared" si="14"/>
        <v>40969</v>
      </c>
      <c r="K37" s="112">
        <f t="shared" si="15"/>
        <v>17</v>
      </c>
      <c r="L37" s="108">
        <f t="shared" si="16"/>
        <v>17</v>
      </c>
      <c r="M37" s="109">
        <f t="shared" si="3"/>
        <v>1.002388727</v>
      </c>
      <c r="N37" s="109">
        <f t="shared" ca="1" si="4"/>
        <v>1.0086745459999999</v>
      </c>
      <c r="O37" s="108">
        <f t="shared" si="26"/>
        <v>0</v>
      </c>
      <c r="P37" s="106">
        <f t="shared" ca="1" si="5"/>
        <v>867.45459999000002</v>
      </c>
      <c r="Q37" s="113">
        <f t="shared" si="6"/>
        <v>0</v>
      </c>
      <c r="R37" s="106">
        <f t="shared" si="7"/>
        <v>0</v>
      </c>
      <c r="S37" s="114" t="str">
        <f t="shared" si="17"/>
        <v>J=</v>
      </c>
      <c r="T37" s="107">
        <f t="shared" si="18"/>
        <v>41051</v>
      </c>
      <c r="U37" s="3"/>
      <c r="V37" s="4"/>
      <c r="W37" s="119">
        <f t="shared" si="19"/>
        <v>25</v>
      </c>
      <c r="X37" s="120">
        <f t="shared" si="8"/>
        <v>42207</v>
      </c>
      <c r="Y37" s="121">
        <f t="shared" si="20"/>
        <v>89833.799999999959</v>
      </c>
      <c r="Z37" s="122">
        <f t="shared" si="21"/>
        <v>22</v>
      </c>
      <c r="AA37" s="121">
        <f t="shared" si="22"/>
        <v>278.32</v>
      </c>
      <c r="AB37" s="125">
        <f t="shared" si="23"/>
        <v>166.6</v>
      </c>
      <c r="AC37" s="126">
        <v>1.6659999999999999E-3</v>
      </c>
      <c r="AD37" s="121">
        <f t="shared" si="27"/>
        <v>444.91999999999996</v>
      </c>
      <c r="AE37" s="119">
        <f t="shared" si="24"/>
        <v>25</v>
      </c>
      <c r="AF37" s="124" t="s">
        <v>57</v>
      </c>
      <c r="AG37" s="120">
        <f t="shared" si="9"/>
        <v>42240</v>
      </c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</row>
    <row r="38" spans="1:121" x14ac:dyDescent="0.15">
      <c r="A38" s="102">
        <f t="shared" si="10"/>
        <v>40995</v>
      </c>
      <c r="B38" s="103">
        <f t="shared" ca="1" si="25"/>
        <v>100917.91349999</v>
      </c>
      <c r="C38" s="104">
        <f t="shared" si="11"/>
        <v>100000</v>
      </c>
      <c r="D38" s="105">
        <f ca="1">IF(A38&lt;$B$1,VLOOKUP(A38,[1]DI!$A$4:$B$15000,2,FALSE),0)</f>
        <v>9.4899999999999998E-2</v>
      </c>
      <c r="E38" s="106">
        <f t="shared" ca="1" si="1"/>
        <v>1.00035984</v>
      </c>
      <c r="F38" s="106">
        <f ca="1">(TRUNC(PRODUCT($E$12:$E37),16))</f>
        <v>1.0066329355332599</v>
      </c>
      <c r="G38" s="106">
        <f t="shared" si="12"/>
        <v>1</v>
      </c>
      <c r="H38" s="106">
        <f t="shared" ca="1" si="2"/>
        <v>1.00663294</v>
      </c>
      <c r="I38" s="105">
        <f t="shared" si="13"/>
        <v>3.5999999999999997E-2</v>
      </c>
      <c r="J38" s="118">
        <f t="shared" si="14"/>
        <v>40969</v>
      </c>
      <c r="K38" s="112">
        <f t="shared" si="15"/>
        <v>18</v>
      </c>
      <c r="L38" s="108">
        <f t="shared" si="16"/>
        <v>18</v>
      </c>
      <c r="M38" s="109">
        <f t="shared" si="3"/>
        <v>1.0025294179999999</v>
      </c>
      <c r="N38" s="109">
        <f t="shared" ca="1" si="4"/>
        <v>1.0091791349999999</v>
      </c>
      <c r="O38" s="108">
        <f t="shared" si="26"/>
        <v>0</v>
      </c>
      <c r="P38" s="106">
        <f t="shared" ca="1" si="5"/>
        <v>917.91349998999999</v>
      </c>
      <c r="Q38" s="113">
        <f t="shared" si="6"/>
        <v>0</v>
      </c>
      <c r="R38" s="106">
        <f t="shared" si="7"/>
        <v>0</v>
      </c>
      <c r="S38" s="114" t="str">
        <f t="shared" si="17"/>
        <v>J=</v>
      </c>
      <c r="T38" s="107">
        <f t="shared" si="18"/>
        <v>41051</v>
      </c>
      <c r="U38" s="3"/>
      <c r="V38" s="4"/>
      <c r="W38" s="119">
        <f t="shared" si="19"/>
        <v>26</v>
      </c>
      <c r="X38" s="120">
        <f t="shared" si="8"/>
        <v>42240</v>
      </c>
      <c r="Y38" s="121">
        <f t="shared" si="20"/>
        <v>89667.199999999953</v>
      </c>
      <c r="Z38" s="122">
        <f t="shared" si="21"/>
        <v>23</v>
      </c>
      <c r="AA38" s="121">
        <f t="shared" si="22"/>
        <v>290.45</v>
      </c>
      <c r="AB38" s="125">
        <f t="shared" si="23"/>
        <v>166.6</v>
      </c>
      <c r="AC38" s="126">
        <v>1.6659999999999999E-3</v>
      </c>
      <c r="AD38" s="121">
        <f t="shared" si="27"/>
        <v>457.04999999999995</v>
      </c>
      <c r="AE38" s="119">
        <f t="shared" si="24"/>
        <v>26</v>
      </c>
      <c r="AF38" s="124" t="s">
        <v>57</v>
      </c>
      <c r="AG38" s="120">
        <f t="shared" si="9"/>
        <v>42269</v>
      </c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</row>
    <row r="39" spans="1:121" x14ac:dyDescent="0.15">
      <c r="A39" s="102">
        <f t="shared" si="10"/>
        <v>40996</v>
      </c>
      <c r="B39" s="103">
        <f t="shared" ca="1" si="25"/>
        <v>100968.39669999</v>
      </c>
      <c r="C39" s="104">
        <f t="shared" si="11"/>
        <v>100000</v>
      </c>
      <c r="D39" s="105">
        <f ca="1">IF(A39&lt;$B$1,VLOOKUP(A39,[1]DI!$A$4:$B$15000,2,FALSE),0)</f>
        <v>9.4799999999999995E-2</v>
      </c>
      <c r="E39" s="106">
        <f t="shared" ca="1" si="1"/>
        <v>1.00035948</v>
      </c>
      <c r="F39" s="106">
        <f ca="1">(TRUNC(PRODUCT($E$12:$E38),16))</f>
        <v>1.00699516232879</v>
      </c>
      <c r="G39" s="106">
        <f t="shared" si="12"/>
        <v>1</v>
      </c>
      <c r="H39" s="106">
        <f t="shared" ca="1" si="2"/>
        <v>1.00699516</v>
      </c>
      <c r="I39" s="105">
        <f t="shared" si="13"/>
        <v>3.5999999999999997E-2</v>
      </c>
      <c r="J39" s="118">
        <f t="shared" si="14"/>
        <v>40969</v>
      </c>
      <c r="K39" s="112">
        <f t="shared" si="15"/>
        <v>19</v>
      </c>
      <c r="L39" s="108">
        <f t="shared" si="16"/>
        <v>19</v>
      </c>
      <c r="M39" s="109">
        <f t="shared" si="3"/>
        <v>1.002670129</v>
      </c>
      <c r="N39" s="109">
        <f t="shared" ca="1" si="4"/>
        <v>1.009683967</v>
      </c>
      <c r="O39" s="108">
        <f t="shared" si="26"/>
        <v>0</v>
      </c>
      <c r="P39" s="106">
        <f t="shared" ca="1" si="5"/>
        <v>968.39669999</v>
      </c>
      <c r="Q39" s="113">
        <f t="shared" si="6"/>
        <v>0</v>
      </c>
      <c r="R39" s="106">
        <f t="shared" si="7"/>
        <v>0</v>
      </c>
      <c r="S39" s="114" t="str">
        <f t="shared" si="17"/>
        <v>J=</v>
      </c>
      <c r="T39" s="107">
        <f t="shared" si="18"/>
        <v>41051</v>
      </c>
      <c r="U39" s="3"/>
      <c r="V39" s="4"/>
      <c r="W39" s="119">
        <f t="shared" si="19"/>
        <v>27</v>
      </c>
      <c r="X39" s="120">
        <f t="shared" si="8"/>
        <v>42269</v>
      </c>
      <c r="Y39" s="121">
        <f t="shared" si="20"/>
        <v>89500.599999999948</v>
      </c>
      <c r="Z39" s="122">
        <f t="shared" si="21"/>
        <v>20</v>
      </c>
      <c r="AA39" s="121">
        <f t="shared" si="22"/>
        <v>252.04</v>
      </c>
      <c r="AB39" s="125">
        <f t="shared" si="23"/>
        <v>166.6</v>
      </c>
      <c r="AC39" s="126">
        <v>1.6659999999999999E-3</v>
      </c>
      <c r="AD39" s="121">
        <f t="shared" si="27"/>
        <v>418.64</v>
      </c>
      <c r="AE39" s="119">
        <f t="shared" si="24"/>
        <v>27</v>
      </c>
      <c r="AF39" s="124" t="s">
        <v>57</v>
      </c>
      <c r="AG39" s="120">
        <f t="shared" si="9"/>
        <v>42299</v>
      </c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</row>
    <row r="40" spans="1:121" x14ac:dyDescent="0.15">
      <c r="A40" s="102">
        <f t="shared" si="10"/>
        <v>40997</v>
      </c>
      <c r="B40" s="103">
        <f t="shared" ca="1" si="25"/>
        <v>101018.86990000001</v>
      </c>
      <c r="C40" s="104">
        <f t="shared" si="11"/>
        <v>100000</v>
      </c>
      <c r="D40" s="105">
        <f ca="1">IF(A40&lt;$B$1,VLOOKUP(A40,[1]DI!$A$4:$B$15000,2,FALSE),0)</f>
        <v>9.4799999999999995E-2</v>
      </c>
      <c r="E40" s="106">
        <f t="shared" ca="1" si="1"/>
        <v>1.00035948</v>
      </c>
      <c r="F40" s="106">
        <f ca="1">(TRUNC(PRODUCT($E$12:$E39),16))</f>
        <v>1.0073571569497399</v>
      </c>
      <c r="G40" s="106">
        <f t="shared" si="12"/>
        <v>1</v>
      </c>
      <c r="H40" s="106">
        <f t="shared" ca="1" si="2"/>
        <v>1.00735716</v>
      </c>
      <c r="I40" s="105">
        <f t="shared" si="13"/>
        <v>3.5999999999999997E-2</v>
      </c>
      <c r="J40" s="118">
        <f t="shared" si="14"/>
        <v>40969</v>
      </c>
      <c r="K40" s="112">
        <f t="shared" si="15"/>
        <v>20</v>
      </c>
      <c r="L40" s="108">
        <f t="shared" si="16"/>
        <v>20</v>
      </c>
      <c r="M40" s="109">
        <f t="shared" si="3"/>
        <v>1.002810859</v>
      </c>
      <c r="N40" s="109">
        <f t="shared" ca="1" si="4"/>
        <v>1.010188699</v>
      </c>
      <c r="O40" s="108">
        <f t="shared" si="26"/>
        <v>0</v>
      </c>
      <c r="P40" s="106">
        <f t="shared" ca="1" si="5"/>
        <v>1018.8699</v>
      </c>
      <c r="Q40" s="113">
        <f t="shared" si="6"/>
        <v>0</v>
      </c>
      <c r="R40" s="106">
        <f t="shared" si="7"/>
        <v>0</v>
      </c>
      <c r="S40" s="114" t="str">
        <f t="shared" si="17"/>
        <v>J=</v>
      </c>
      <c r="T40" s="107">
        <f t="shared" si="18"/>
        <v>41051</v>
      </c>
      <c r="U40" s="3"/>
      <c r="V40" s="4"/>
      <c r="W40" s="119">
        <f t="shared" si="19"/>
        <v>28</v>
      </c>
      <c r="X40" s="120">
        <f t="shared" si="8"/>
        <v>42299</v>
      </c>
      <c r="Y40" s="121">
        <f t="shared" si="20"/>
        <v>89333.999999999942</v>
      </c>
      <c r="Z40" s="122">
        <f t="shared" si="21"/>
        <v>21</v>
      </c>
      <c r="AA40" s="121">
        <f t="shared" si="22"/>
        <v>264.17</v>
      </c>
      <c r="AB40" s="125">
        <f t="shared" si="23"/>
        <v>166.6</v>
      </c>
      <c r="AC40" s="126">
        <v>1.6659999999999999E-3</v>
      </c>
      <c r="AD40" s="121">
        <f t="shared" si="27"/>
        <v>430.77</v>
      </c>
      <c r="AE40" s="119">
        <f t="shared" si="24"/>
        <v>28</v>
      </c>
      <c r="AF40" s="124" t="s">
        <v>57</v>
      </c>
      <c r="AG40" s="120">
        <f t="shared" si="9"/>
        <v>42331</v>
      </c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</row>
    <row r="41" spans="1:121" x14ac:dyDescent="0.15">
      <c r="A41" s="102">
        <f t="shared" si="10"/>
        <v>40998</v>
      </c>
      <c r="B41" s="103">
        <f t="shared" ca="1" si="25"/>
        <v>101069.3673</v>
      </c>
      <c r="C41" s="104">
        <f t="shared" si="11"/>
        <v>100000</v>
      </c>
      <c r="D41" s="105">
        <f ca="1">IF(A41&lt;$B$1,VLOOKUP(A41,[1]DI!$A$4:$B$15000,2,FALSE),0)</f>
        <v>9.5200000000000007E-2</v>
      </c>
      <c r="E41" s="106">
        <f t="shared" ca="1" si="1"/>
        <v>1.00036093</v>
      </c>
      <c r="F41" s="106">
        <f ca="1">(TRUNC(PRODUCT($E$12:$E40),16))</f>
        <v>1.0077192817005201</v>
      </c>
      <c r="G41" s="106">
        <f t="shared" si="12"/>
        <v>1</v>
      </c>
      <c r="H41" s="106">
        <f t="shared" ca="1" si="2"/>
        <v>1.0077192800000001</v>
      </c>
      <c r="I41" s="105">
        <f t="shared" si="13"/>
        <v>3.5999999999999997E-2</v>
      </c>
      <c r="J41" s="118">
        <f t="shared" si="14"/>
        <v>40969</v>
      </c>
      <c r="K41" s="112">
        <f t="shared" si="15"/>
        <v>21</v>
      </c>
      <c r="L41" s="108">
        <f t="shared" si="16"/>
        <v>21</v>
      </c>
      <c r="M41" s="109">
        <f t="shared" si="3"/>
        <v>1.0029516089999999</v>
      </c>
      <c r="N41" s="109">
        <f t="shared" ca="1" si="4"/>
        <v>1.010693673</v>
      </c>
      <c r="O41" s="108">
        <f t="shared" si="26"/>
        <v>0</v>
      </c>
      <c r="P41" s="106">
        <f t="shared" ca="1" si="5"/>
        <v>1069.3672999999999</v>
      </c>
      <c r="Q41" s="113">
        <f t="shared" si="6"/>
        <v>0</v>
      </c>
      <c r="R41" s="106">
        <f t="shared" si="7"/>
        <v>0</v>
      </c>
      <c r="S41" s="114" t="str">
        <f t="shared" si="17"/>
        <v>J=</v>
      </c>
      <c r="T41" s="107">
        <f t="shared" si="18"/>
        <v>41051</v>
      </c>
      <c r="U41" s="3"/>
      <c r="V41" s="4"/>
      <c r="W41" s="119">
        <f t="shared" si="19"/>
        <v>29</v>
      </c>
      <c r="X41" s="120">
        <f t="shared" si="8"/>
        <v>42331</v>
      </c>
      <c r="Y41" s="121">
        <f t="shared" si="20"/>
        <v>89167.399999999936</v>
      </c>
      <c r="Z41" s="122">
        <f t="shared" si="21"/>
        <v>21</v>
      </c>
      <c r="AA41" s="121">
        <f t="shared" si="22"/>
        <v>263.68</v>
      </c>
      <c r="AB41" s="125">
        <f t="shared" si="23"/>
        <v>166.6</v>
      </c>
      <c r="AC41" s="126">
        <v>1.6659999999999999E-3</v>
      </c>
      <c r="AD41" s="121">
        <f t="shared" si="27"/>
        <v>430.28</v>
      </c>
      <c r="AE41" s="119">
        <f t="shared" si="24"/>
        <v>29</v>
      </c>
      <c r="AF41" s="124" t="s">
        <v>57</v>
      </c>
      <c r="AG41" s="120">
        <f t="shared" si="9"/>
        <v>42360</v>
      </c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</row>
    <row r="42" spans="1:121" x14ac:dyDescent="0.15">
      <c r="A42" s="102">
        <f t="shared" si="10"/>
        <v>40999</v>
      </c>
      <c r="B42" s="103">
        <f t="shared" ca="1" si="25"/>
        <v>101120.03750000001</v>
      </c>
      <c r="C42" s="104">
        <f t="shared" si="11"/>
        <v>100000</v>
      </c>
      <c r="D42" s="105">
        <f ca="1">IF(A42&lt;$B$1,VLOOKUP(A42,[1]DI!$A$4:$B$15000,2,FALSE),0)</f>
        <v>0</v>
      </c>
      <c r="E42" s="106">
        <f t="shared" ca="1" si="1"/>
        <v>1</v>
      </c>
      <c r="F42" s="106">
        <f ca="1">(TRUNC(PRODUCT($E$12:$E41),16))</f>
        <v>1.0080829978208701</v>
      </c>
      <c r="G42" s="106">
        <f t="shared" si="12"/>
        <v>1</v>
      </c>
      <c r="H42" s="106">
        <f t="shared" ca="1" si="2"/>
        <v>1.0080830000000001</v>
      </c>
      <c r="I42" s="105">
        <f t="shared" si="13"/>
        <v>3.5999999999999997E-2</v>
      </c>
      <c r="J42" s="118">
        <f t="shared" si="14"/>
        <v>40969</v>
      </c>
      <c r="K42" s="112">
        <f t="shared" si="15"/>
        <v>21</v>
      </c>
      <c r="L42" s="108">
        <f t="shared" si="16"/>
        <v>22</v>
      </c>
      <c r="M42" s="109">
        <f t="shared" si="3"/>
        <v>1.0030923789999999</v>
      </c>
      <c r="N42" s="109">
        <f t="shared" ca="1" si="4"/>
        <v>1.011200375</v>
      </c>
      <c r="O42" s="108">
        <f t="shared" si="26"/>
        <v>0</v>
      </c>
      <c r="P42" s="106">
        <f t="shared" ca="1" si="5"/>
        <v>1120.0374999999999</v>
      </c>
      <c r="Q42" s="113">
        <f t="shared" si="6"/>
        <v>0</v>
      </c>
      <c r="R42" s="106">
        <f t="shared" si="7"/>
        <v>0</v>
      </c>
      <c r="S42" s="114" t="str">
        <f t="shared" si="17"/>
        <v>J=</v>
      </c>
      <c r="T42" s="107">
        <f t="shared" si="18"/>
        <v>41051</v>
      </c>
      <c r="U42" s="3"/>
      <c r="V42" s="4"/>
      <c r="W42" s="119">
        <f t="shared" si="19"/>
        <v>30</v>
      </c>
      <c r="X42" s="120">
        <f t="shared" si="8"/>
        <v>42360</v>
      </c>
      <c r="Y42" s="121">
        <f t="shared" si="20"/>
        <v>89000.79999999993</v>
      </c>
      <c r="Z42" s="122">
        <f t="shared" si="21"/>
        <v>21</v>
      </c>
      <c r="AA42" s="121">
        <f t="shared" si="22"/>
        <v>263.19</v>
      </c>
      <c r="AB42" s="125">
        <f t="shared" si="23"/>
        <v>166.6</v>
      </c>
      <c r="AC42" s="126">
        <v>1.6659999999999999E-3</v>
      </c>
      <c r="AD42" s="121">
        <f t="shared" si="27"/>
        <v>429.78999999999996</v>
      </c>
      <c r="AE42" s="119">
        <f t="shared" si="24"/>
        <v>30</v>
      </c>
      <c r="AF42" s="124" t="s">
        <v>57</v>
      </c>
      <c r="AG42" s="120">
        <f t="shared" si="9"/>
        <v>42391</v>
      </c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</row>
    <row r="43" spans="1:121" x14ac:dyDescent="0.15">
      <c r="A43" s="102">
        <f t="shared" si="10"/>
        <v>41000</v>
      </c>
      <c r="B43" s="103">
        <f t="shared" ca="1" si="25"/>
        <v>101120.03750000001</v>
      </c>
      <c r="C43" s="104">
        <f t="shared" si="11"/>
        <v>100000</v>
      </c>
      <c r="D43" s="105">
        <f ca="1">IF(A43&lt;$B$1,VLOOKUP(A43,[1]DI!$A$4:$B$15000,2,FALSE),0)</f>
        <v>0</v>
      </c>
      <c r="E43" s="106">
        <f t="shared" ca="1" si="1"/>
        <v>1</v>
      </c>
      <c r="F43" s="106">
        <f ca="1">(TRUNC(PRODUCT($E$12:$E42),16))</f>
        <v>1.0080829978208701</v>
      </c>
      <c r="G43" s="106">
        <f t="shared" si="12"/>
        <v>1</v>
      </c>
      <c r="H43" s="106">
        <f t="shared" ca="1" si="2"/>
        <v>1.0080830000000001</v>
      </c>
      <c r="I43" s="105">
        <f t="shared" si="13"/>
        <v>3.5999999999999997E-2</v>
      </c>
      <c r="J43" s="118">
        <f t="shared" si="14"/>
        <v>40969</v>
      </c>
      <c r="K43" s="112">
        <f t="shared" si="15"/>
        <v>21</v>
      </c>
      <c r="L43" s="108">
        <f t="shared" si="16"/>
        <v>22</v>
      </c>
      <c r="M43" s="109">
        <f t="shared" si="3"/>
        <v>1.0030923789999999</v>
      </c>
      <c r="N43" s="109">
        <f t="shared" ca="1" si="4"/>
        <v>1.011200375</v>
      </c>
      <c r="O43" s="108">
        <f t="shared" si="26"/>
        <v>0</v>
      </c>
      <c r="P43" s="106">
        <f t="shared" ca="1" si="5"/>
        <v>1120.0374999999999</v>
      </c>
      <c r="Q43" s="113">
        <f t="shared" si="6"/>
        <v>0</v>
      </c>
      <c r="R43" s="106">
        <f t="shared" si="7"/>
        <v>0</v>
      </c>
      <c r="S43" s="114" t="str">
        <f t="shared" si="17"/>
        <v>J=</v>
      </c>
      <c r="T43" s="107">
        <f t="shared" si="18"/>
        <v>41051</v>
      </c>
      <c r="U43" s="3"/>
      <c r="V43" s="4"/>
      <c r="W43" s="119">
        <f t="shared" si="19"/>
        <v>31</v>
      </c>
      <c r="X43" s="120">
        <f t="shared" si="8"/>
        <v>42391</v>
      </c>
      <c r="Y43" s="121">
        <f t="shared" si="20"/>
        <v>88584.199999999924</v>
      </c>
      <c r="Z43" s="122">
        <f t="shared" si="21"/>
        <v>21</v>
      </c>
      <c r="AA43" s="121">
        <f t="shared" si="22"/>
        <v>262.7</v>
      </c>
      <c r="AB43" s="125">
        <f t="shared" si="23"/>
        <v>416.6</v>
      </c>
      <c r="AC43" s="126">
        <v>4.1660000000000004E-3</v>
      </c>
      <c r="AD43" s="121">
        <f t="shared" si="27"/>
        <v>679.3</v>
      </c>
      <c r="AE43" s="119">
        <f t="shared" si="24"/>
        <v>31</v>
      </c>
      <c r="AF43" s="124" t="s">
        <v>57</v>
      </c>
      <c r="AG43" s="120">
        <f t="shared" si="9"/>
        <v>42422</v>
      </c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</row>
    <row r="44" spans="1:121" x14ac:dyDescent="0.15">
      <c r="A44" s="102">
        <f t="shared" si="10"/>
        <v>41001</v>
      </c>
      <c r="B44" s="103">
        <f t="shared" ca="1" si="25"/>
        <v>101120.03750000001</v>
      </c>
      <c r="C44" s="104">
        <f t="shared" si="11"/>
        <v>100000</v>
      </c>
      <c r="D44" s="105">
        <f ca="1">IF(A44&lt;$B$1,VLOOKUP(A44,[1]DI!$A$4:$B$15000,2,FALSE),0)</f>
        <v>9.5000000000000001E-2</v>
      </c>
      <c r="E44" s="106">
        <f t="shared" ca="1" si="1"/>
        <v>1.0003602</v>
      </c>
      <c r="F44" s="106">
        <f ca="1">(TRUNC(PRODUCT($E$12:$E43),16))</f>
        <v>1.0080829978208701</v>
      </c>
      <c r="G44" s="106">
        <f t="shared" si="12"/>
        <v>1</v>
      </c>
      <c r="H44" s="106">
        <f t="shared" ca="1" si="2"/>
        <v>1.0080830000000001</v>
      </c>
      <c r="I44" s="105">
        <f t="shared" si="13"/>
        <v>3.5999999999999997E-2</v>
      </c>
      <c r="J44" s="118">
        <f t="shared" si="14"/>
        <v>40969</v>
      </c>
      <c r="K44" s="112">
        <f t="shared" si="15"/>
        <v>22</v>
      </c>
      <c r="L44" s="108">
        <f t="shared" si="16"/>
        <v>22</v>
      </c>
      <c r="M44" s="109">
        <f t="shared" si="3"/>
        <v>1.0030923789999999</v>
      </c>
      <c r="N44" s="109">
        <f t="shared" ca="1" si="4"/>
        <v>1.011200375</v>
      </c>
      <c r="O44" s="108">
        <f t="shared" si="26"/>
        <v>0</v>
      </c>
      <c r="P44" s="106">
        <f t="shared" ca="1" si="5"/>
        <v>1120.0374999999999</v>
      </c>
      <c r="Q44" s="113">
        <f t="shared" si="6"/>
        <v>0</v>
      </c>
      <c r="R44" s="106">
        <f t="shared" si="7"/>
        <v>0</v>
      </c>
      <c r="S44" s="114" t="str">
        <f t="shared" si="17"/>
        <v>J=</v>
      </c>
      <c r="T44" s="107">
        <f t="shared" si="18"/>
        <v>41051</v>
      </c>
      <c r="U44" s="3"/>
      <c r="V44" s="4"/>
      <c r="W44" s="119">
        <f t="shared" si="19"/>
        <v>32</v>
      </c>
      <c r="X44" s="120">
        <f t="shared" si="8"/>
        <v>42422</v>
      </c>
      <c r="Y44" s="121">
        <f t="shared" si="20"/>
        <v>88167.599999999919</v>
      </c>
      <c r="Z44" s="122">
        <f t="shared" si="21"/>
        <v>19</v>
      </c>
      <c r="AA44" s="121">
        <f t="shared" si="22"/>
        <v>236.53</v>
      </c>
      <c r="AB44" s="125">
        <f t="shared" si="23"/>
        <v>416.6</v>
      </c>
      <c r="AC44" s="126">
        <v>4.1660000000000004E-3</v>
      </c>
      <c r="AD44" s="121">
        <f t="shared" si="27"/>
        <v>653.13</v>
      </c>
      <c r="AE44" s="119">
        <f t="shared" si="24"/>
        <v>32</v>
      </c>
      <c r="AF44" s="124" t="s">
        <v>57</v>
      </c>
      <c r="AG44" s="120">
        <f t="shared" si="9"/>
        <v>42451</v>
      </c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</row>
    <row r="45" spans="1:121" x14ac:dyDescent="0.15">
      <c r="A45" s="102">
        <f t="shared" si="10"/>
        <v>41002</v>
      </c>
      <c r="B45" s="103">
        <f t="shared" ca="1" si="25"/>
        <v>101170.65869999</v>
      </c>
      <c r="C45" s="104">
        <f t="shared" si="11"/>
        <v>100000</v>
      </c>
      <c r="D45" s="105">
        <f ca="1">IF(A45&lt;$B$1,VLOOKUP(A45,[1]DI!$A$4:$B$15000,2,FALSE),0)</f>
        <v>9.5000000000000001E-2</v>
      </c>
      <c r="E45" s="106">
        <f t="shared" ca="1" si="1"/>
        <v>1.0003602</v>
      </c>
      <c r="F45" s="106">
        <f ca="1">(TRUNC(PRODUCT($E$12:$E44),16))</f>
        <v>1.0084461093166801</v>
      </c>
      <c r="G45" s="106">
        <f t="shared" si="12"/>
        <v>1</v>
      </c>
      <c r="H45" s="106">
        <f t="shared" ca="1" si="2"/>
        <v>1.00844611</v>
      </c>
      <c r="I45" s="105">
        <f t="shared" si="13"/>
        <v>3.5999999999999997E-2</v>
      </c>
      <c r="J45" s="118">
        <f t="shared" si="14"/>
        <v>40969</v>
      </c>
      <c r="K45" s="112">
        <f t="shared" si="15"/>
        <v>23</v>
      </c>
      <c r="L45" s="108">
        <f t="shared" si="16"/>
        <v>23</v>
      </c>
      <c r="M45" s="109">
        <f t="shared" si="3"/>
        <v>1.003233169</v>
      </c>
      <c r="N45" s="109">
        <f t="shared" ca="1" si="4"/>
        <v>1.0117065869999999</v>
      </c>
      <c r="O45" s="108">
        <f t="shared" si="26"/>
        <v>0</v>
      </c>
      <c r="P45" s="106">
        <f t="shared" ca="1" si="5"/>
        <v>1170.6586999900001</v>
      </c>
      <c r="Q45" s="113">
        <f t="shared" si="6"/>
        <v>0</v>
      </c>
      <c r="R45" s="106">
        <f t="shared" si="7"/>
        <v>0</v>
      </c>
      <c r="S45" s="114" t="str">
        <f t="shared" si="17"/>
        <v>J=</v>
      </c>
      <c r="T45" s="107">
        <f t="shared" si="18"/>
        <v>41051</v>
      </c>
      <c r="U45" s="3"/>
      <c r="V45" s="4"/>
      <c r="W45" s="119">
        <f t="shared" si="19"/>
        <v>33</v>
      </c>
      <c r="X45" s="120">
        <f t="shared" si="8"/>
        <v>42451</v>
      </c>
      <c r="Y45" s="121">
        <f t="shared" si="20"/>
        <v>87750.999999999913</v>
      </c>
      <c r="Z45" s="122">
        <f t="shared" si="21"/>
        <v>21</v>
      </c>
      <c r="AA45" s="121">
        <f t="shared" si="22"/>
        <v>260.24</v>
      </c>
      <c r="AB45" s="125">
        <f t="shared" si="23"/>
        <v>416.6</v>
      </c>
      <c r="AC45" s="126">
        <v>4.1660000000000004E-3</v>
      </c>
      <c r="AD45" s="121">
        <f t="shared" si="27"/>
        <v>676.84</v>
      </c>
      <c r="AE45" s="119">
        <f t="shared" si="24"/>
        <v>33</v>
      </c>
      <c r="AF45" s="124" t="s">
        <v>57</v>
      </c>
      <c r="AG45" s="120">
        <f t="shared" si="9"/>
        <v>42482</v>
      </c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</row>
    <row r="46" spans="1:121" x14ac:dyDescent="0.15">
      <c r="A46" s="102">
        <f t="shared" si="10"/>
        <v>41003</v>
      </c>
      <c r="B46" s="103">
        <f t="shared" ca="1" si="25"/>
        <v>101221.30519999001</v>
      </c>
      <c r="C46" s="104">
        <f t="shared" si="11"/>
        <v>100000</v>
      </c>
      <c r="D46" s="105">
        <f ca="1">IF(A46&lt;$B$1,VLOOKUP(A46,[1]DI!$A$4:$B$15000,2,FALSE),0)</f>
        <v>9.5299999999999996E-2</v>
      </c>
      <c r="E46" s="106">
        <f t="shared" ca="1" si="1"/>
        <v>1.0003612900000001</v>
      </c>
      <c r="F46" s="106">
        <f ca="1">(TRUNC(PRODUCT($E$12:$E45),16))</f>
        <v>1.0088093516052601</v>
      </c>
      <c r="G46" s="106">
        <f t="shared" si="12"/>
        <v>1</v>
      </c>
      <c r="H46" s="106">
        <f t="shared" ca="1" si="2"/>
        <v>1.0088093499999999</v>
      </c>
      <c r="I46" s="105">
        <f t="shared" si="13"/>
        <v>3.5999999999999997E-2</v>
      </c>
      <c r="J46" s="118">
        <f t="shared" si="14"/>
        <v>40969</v>
      </c>
      <c r="K46" s="112">
        <f t="shared" si="15"/>
        <v>24</v>
      </c>
      <c r="L46" s="108">
        <f t="shared" si="16"/>
        <v>24</v>
      </c>
      <c r="M46" s="109">
        <f t="shared" si="3"/>
        <v>1.003373979</v>
      </c>
      <c r="N46" s="109">
        <f t="shared" ca="1" si="4"/>
        <v>1.0122130519999999</v>
      </c>
      <c r="O46" s="108">
        <f t="shared" si="26"/>
        <v>0</v>
      </c>
      <c r="P46" s="106">
        <f t="shared" ca="1" si="5"/>
        <v>1221.3051999899999</v>
      </c>
      <c r="Q46" s="113">
        <f t="shared" si="6"/>
        <v>0</v>
      </c>
      <c r="R46" s="106">
        <f t="shared" si="7"/>
        <v>0</v>
      </c>
      <c r="S46" s="114" t="str">
        <f t="shared" si="17"/>
        <v>J=</v>
      </c>
      <c r="T46" s="107">
        <f t="shared" si="18"/>
        <v>41051</v>
      </c>
      <c r="U46" s="3"/>
      <c r="V46" s="4"/>
      <c r="W46" s="119">
        <f t="shared" si="19"/>
        <v>34</v>
      </c>
      <c r="X46" s="120">
        <f t="shared" si="8"/>
        <v>42482</v>
      </c>
      <c r="Y46" s="121">
        <f t="shared" si="20"/>
        <v>87334.399999999907</v>
      </c>
      <c r="Z46" s="122">
        <f t="shared" si="21"/>
        <v>21</v>
      </c>
      <c r="AA46" s="121">
        <f t="shared" si="22"/>
        <v>259.01</v>
      </c>
      <c r="AB46" s="125">
        <f t="shared" si="23"/>
        <v>416.6</v>
      </c>
      <c r="AC46" s="126">
        <v>4.1660000000000004E-3</v>
      </c>
      <c r="AD46" s="121">
        <f t="shared" si="27"/>
        <v>675.61</v>
      </c>
      <c r="AE46" s="119">
        <f t="shared" si="24"/>
        <v>34</v>
      </c>
      <c r="AF46" s="124" t="s">
        <v>57</v>
      </c>
      <c r="AG46" s="120">
        <f t="shared" si="9"/>
        <v>42513</v>
      </c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</row>
    <row r="47" spans="1:121" x14ac:dyDescent="0.15">
      <c r="A47" s="102">
        <f t="shared" si="10"/>
        <v>41004</v>
      </c>
      <c r="B47" s="103">
        <f t="shared" ca="1" si="25"/>
        <v>101272.08719999999</v>
      </c>
      <c r="C47" s="104">
        <f t="shared" si="11"/>
        <v>100000</v>
      </c>
      <c r="D47" s="105">
        <f ca="1">IF(A47&lt;$B$1,VLOOKUP(A47,[1]DI!$A$4:$B$15000,2,FALSE),0)</f>
        <v>9.5200000000000007E-2</v>
      </c>
      <c r="E47" s="106">
        <f t="shared" ca="1" si="1"/>
        <v>1.00036093</v>
      </c>
      <c r="F47" s="106">
        <f ca="1">(TRUNC(PRODUCT($E$12:$E46),16))</f>
        <v>1.0091738243359001</v>
      </c>
      <c r="G47" s="106">
        <f t="shared" si="12"/>
        <v>1</v>
      </c>
      <c r="H47" s="106">
        <f t="shared" ca="1" si="2"/>
        <v>1.00917382</v>
      </c>
      <c r="I47" s="105">
        <f t="shared" si="13"/>
        <v>3.5999999999999997E-2</v>
      </c>
      <c r="J47" s="118">
        <f t="shared" si="14"/>
        <v>40969</v>
      </c>
      <c r="K47" s="112">
        <f t="shared" si="15"/>
        <v>25</v>
      </c>
      <c r="L47" s="108">
        <f t="shared" si="16"/>
        <v>25</v>
      </c>
      <c r="M47" s="109">
        <f t="shared" si="3"/>
        <v>1.003514808</v>
      </c>
      <c r="N47" s="109">
        <f t="shared" ca="1" si="4"/>
        <v>1.012720872</v>
      </c>
      <c r="O47" s="108">
        <f t="shared" si="26"/>
        <v>0</v>
      </c>
      <c r="P47" s="106">
        <f t="shared" ca="1" si="5"/>
        <v>1272.0871999999999</v>
      </c>
      <c r="Q47" s="113">
        <f t="shared" si="6"/>
        <v>0</v>
      </c>
      <c r="R47" s="106">
        <f t="shared" si="7"/>
        <v>0</v>
      </c>
      <c r="S47" s="114" t="str">
        <f t="shared" si="17"/>
        <v>J=</v>
      </c>
      <c r="T47" s="107">
        <f t="shared" si="18"/>
        <v>41051</v>
      </c>
      <c r="U47" s="3"/>
      <c r="V47" s="4"/>
      <c r="W47" s="119">
        <f t="shared" si="19"/>
        <v>35</v>
      </c>
      <c r="X47" s="120">
        <f t="shared" si="8"/>
        <v>42513</v>
      </c>
      <c r="Y47" s="121">
        <f t="shared" si="20"/>
        <v>86917.799999999901</v>
      </c>
      <c r="Z47" s="122">
        <f t="shared" si="21"/>
        <v>21</v>
      </c>
      <c r="AA47" s="121">
        <f t="shared" si="22"/>
        <v>257.77999999999997</v>
      </c>
      <c r="AB47" s="125">
        <f t="shared" si="23"/>
        <v>416.6</v>
      </c>
      <c r="AC47" s="126">
        <v>4.1660000000000004E-3</v>
      </c>
      <c r="AD47" s="121">
        <f t="shared" si="27"/>
        <v>674.38</v>
      </c>
      <c r="AE47" s="119">
        <f t="shared" si="24"/>
        <v>35</v>
      </c>
      <c r="AF47" s="124" t="s">
        <v>57</v>
      </c>
      <c r="AG47" s="120">
        <f t="shared" si="9"/>
        <v>42543</v>
      </c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</row>
    <row r="48" spans="1:121" x14ac:dyDescent="0.15">
      <c r="A48" s="102">
        <f t="shared" si="10"/>
        <v>41005</v>
      </c>
      <c r="B48" s="103">
        <f t="shared" ca="1" si="25"/>
        <v>101322.85950000001</v>
      </c>
      <c r="C48" s="104">
        <f t="shared" si="11"/>
        <v>100000</v>
      </c>
      <c r="D48" s="105">
        <f ca="1">IF(A48&lt;$B$1,VLOOKUP(A48,[1]DI!$A$4:$B$15000,2,FALSE),0)</f>
        <v>0</v>
      </c>
      <c r="E48" s="106">
        <f t="shared" ca="1" si="1"/>
        <v>1</v>
      </c>
      <c r="F48" s="106">
        <f ca="1">(TRUNC(PRODUCT($E$12:$E47),16))</f>
        <v>1.00953806544432</v>
      </c>
      <c r="G48" s="106">
        <f t="shared" si="12"/>
        <v>1</v>
      </c>
      <c r="H48" s="106">
        <f t="shared" ca="1" si="2"/>
        <v>1.0095380700000001</v>
      </c>
      <c r="I48" s="105">
        <f t="shared" si="13"/>
        <v>3.5999999999999997E-2</v>
      </c>
      <c r="J48" s="118">
        <f t="shared" si="14"/>
        <v>40969</v>
      </c>
      <c r="K48" s="112">
        <f t="shared" si="15"/>
        <v>25</v>
      </c>
      <c r="L48" s="108">
        <f t="shared" si="16"/>
        <v>26</v>
      </c>
      <c r="M48" s="109">
        <f t="shared" si="3"/>
        <v>1.0036556569999999</v>
      </c>
      <c r="N48" s="109">
        <f t="shared" ca="1" si="4"/>
        <v>1.013228595</v>
      </c>
      <c r="O48" s="108">
        <f t="shared" si="26"/>
        <v>0</v>
      </c>
      <c r="P48" s="106">
        <f t="shared" ca="1" si="5"/>
        <v>1322.8595</v>
      </c>
      <c r="Q48" s="113">
        <f t="shared" si="6"/>
        <v>0</v>
      </c>
      <c r="R48" s="106">
        <f t="shared" si="7"/>
        <v>0</v>
      </c>
      <c r="S48" s="114" t="str">
        <f t="shared" si="17"/>
        <v>J=</v>
      </c>
      <c r="T48" s="107">
        <f t="shared" si="18"/>
        <v>41051</v>
      </c>
      <c r="U48" s="3"/>
      <c r="V48" s="4"/>
      <c r="W48" s="119">
        <f t="shared" si="19"/>
        <v>36</v>
      </c>
      <c r="X48" s="120">
        <f t="shared" si="8"/>
        <v>42543</v>
      </c>
      <c r="Y48" s="121">
        <f t="shared" si="20"/>
        <v>86501.199999999895</v>
      </c>
      <c r="Z48" s="122">
        <f t="shared" si="21"/>
        <v>21</v>
      </c>
      <c r="AA48" s="121">
        <f t="shared" si="22"/>
        <v>256.55</v>
      </c>
      <c r="AB48" s="125">
        <f t="shared" si="23"/>
        <v>416.6</v>
      </c>
      <c r="AC48" s="126">
        <v>4.1660000000000004E-3</v>
      </c>
      <c r="AD48" s="121">
        <f t="shared" si="27"/>
        <v>673.15000000000009</v>
      </c>
      <c r="AE48" s="119">
        <f t="shared" si="24"/>
        <v>36</v>
      </c>
      <c r="AF48" s="124" t="s">
        <v>57</v>
      </c>
      <c r="AG48" s="120">
        <f t="shared" si="9"/>
        <v>42573</v>
      </c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</row>
    <row r="49" spans="1:121" x14ac:dyDescent="0.15">
      <c r="A49" s="102">
        <f t="shared" si="10"/>
        <v>41006</v>
      </c>
      <c r="B49" s="103">
        <f t="shared" ca="1" si="25"/>
        <v>101322.85950000001</v>
      </c>
      <c r="C49" s="104">
        <f t="shared" si="11"/>
        <v>100000</v>
      </c>
      <c r="D49" s="105">
        <f ca="1">IF(A49&lt;$B$1,VLOOKUP(A49,[1]DI!$A$4:$B$15000,2,FALSE),0)</f>
        <v>0</v>
      </c>
      <c r="E49" s="106">
        <f t="shared" ca="1" si="1"/>
        <v>1</v>
      </c>
      <c r="F49" s="106">
        <f ca="1">(TRUNC(PRODUCT($E$12:$E48),16))</f>
        <v>1.00953806544432</v>
      </c>
      <c r="G49" s="106">
        <f t="shared" si="12"/>
        <v>1</v>
      </c>
      <c r="H49" s="106">
        <f t="shared" ca="1" si="2"/>
        <v>1.0095380700000001</v>
      </c>
      <c r="I49" s="105">
        <f t="shared" si="13"/>
        <v>3.5999999999999997E-2</v>
      </c>
      <c r="J49" s="118">
        <f t="shared" si="14"/>
        <v>40969</v>
      </c>
      <c r="K49" s="112">
        <f t="shared" si="15"/>
        <v>25</v>
      </c>
      <c r="L49" s="108">
        <f t="shared" si="16"/>
        <v>26</v>
      </c>
      <c r="M49" s="109">
        <f t="shared" si="3"/>
        <v>1.0036556569999999</v>
      </c>
      <c r="N49" s="109">
        <f t="shared" ca="1" si="4"/>
        <v>1.013228595</v>
      </c>
      <c r="O49" s="108">
        <f t="shared" si="26"/>
        <v>0</v>
      </c>
      <c r="P49" s="106">
        <f t="shared" ca="1" si="5"/>
        <v>1322.8595</v>
      </c>
      <c r="Q49" s="113">
        <f t="shared" si="6"/>
        <v>0</v>
      </c>
      <c r="R49" s="106">
        <f t="shared" si="7"/>
        <v>0</v>
      </c>
      <c r="S49" s="114" t="str">
        <f t="shared" si="17"/>
        <v>J=</v>
      </c>
      <c r="T49" s="107">
        <f t="shared" si="18"/>
        <v>41051</v>
      </c>
      <c r="U49" s="3"/>
      <c r="V49" s="4"/>
      <c r="W49" s="119">
        <f t="shared" si="19"/>
        <v>37</v>
      </c>
      <c r="X49" s="120">
        <f t="shared" si="8"/>
        <v>42573</v>
      </c>
      <c r="Y49" s="121">
        <f t="shared" si="20"/>
        <v>86084.599999999889</v>
      </c>
      <c r="Z49" s="122">
        <f t="shared" si="21"/>
        <v>22</v>
      </c>
      <c r="AA49" s="121">
        <f t="shared" si="22"/>
        <v>267.49</v>
      </c>
      <c r="AB49" s="125">
        <f t="shared" si="23"/>
        <v>416.6</v>
      </c>
      <c r="AC49" s="126">
        <v>4.1660000000000004E-3</v>
      </c>
      <c r="AD49" s="121">
        <f t="shared" si="27"/>
        <v>684.09</v>
      </c>
      <c r="AE49" s="119">
        <f t="shared" si="24"/>
        <v>37</v>
      </c>
      <c r="AF49" s="124" t="s">
        <v>57</v>
      </c>
      <c r="AG49" s="120">
        <f t="shared" si="9"/>
        <v>42604</v>
      </c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</row>
    <row r="50" spans="1:121" x14ac:dyDescent="0.15">
      <c r="A50" s="102">
        <f t="shared" si="10"/>
        <v>41007</v>
      </c>
      <c r="B50" s="103">
        <f t="shared" ca="1" si="25"/>
        <v>101322.85950000001</v>
      </c>
      <c r="C50" s="104">
        <f t="shared" si="11"/>
        <v>100000</v>
      </c>
      <c r="D50" s="105">
        <f ca="1">IF(A50&lt;$B$1,VLOOKUP(A50,[1]DI!$A$4:$B$15000,2,FALSE),0)</f>
        <v>0</v>
      </c>
      <c r="E50" s="106">
        <f t="shared" ca="1" si="1"/>
        <v>1</v>
      </c>
      <c r="F50" s="106">
        <f ca="1">(TRUNC(PRODUCT($E$12:$E49),16))</f>
        <v>1.00953806544432</v>
      </c>
      <c r="G50" s="106">
        <f t="shared" si="12"/>
        <v>1</v>
      </c>
      <c r="H50" s="106">
        <f t="shared" ca="1" si="2"/>
        <v>1.0095380700000001</v>
      </c>
      <c r="I50" s="105">
        <f t="shared" si="13"/>
        <v>3.5999999999999997E-2</v>
      </c>
      <c r="J50" s="118">
        <f t="shared" si="14"/>
        <v>40969</v>
      </c>
      <c r="K50" s="112">
        <f t="shared" si="15"/>
        <v>25</v>
      </c>
      <c r="L50" s="108">
        <f t="shared" si="16"/>
        <v>26</v>
      </c>
      <c r="M50" s="109">
        <f t="shared" si="3"/>
        <v>1.0036556569999999</v>
      </c>
      <c r="N50" s="109">
        <f t="shared" ca="1" si="4"/>
        <v>1.013228595</v>
      </c>
      <c r="O50" s="108">
        <f t="shared" si="26"/>
        <v>0</v>
      </c>
      <c r="P50" s="106">
        <f t="shared" ca="1" si="5"/>
        <v>1322.8595</v>
      </c>
      <c r="Q50" s="113">
        <f t="shared" si="6"/>
        <v>0</v>
      </c>
      <c r="R50" s="106">
        <f t="shared" si="7"/>
        <v>0</v>
      </c>
      <c r="S50" s="114" t="str">
        <f t="shared" si="17"/>
        <v>J=</v>
      </c>
      <c r="T50" s="107">
        <f t="shared" si="18"/>
        <v>41051</v>
      </c>
      <c r="U50" s="3"/>
      <c r="V50" s="4"/>
      <c r="W50" s="119">
        <f t="shared" si="19"/>
        <v>38</v>
      </c>
      <c r="X50" s="120">
        <f t="shared" si="8"/>
        <v>42604</v>
      </c>
      <c r="Y50" s="121">
        <f t="shared" si="20"/>
        <v>85667.999999999884</v>
      </c>
      <c r="Z50" s="122">
        <f t="shared" si="21"/>
        <v>21</v>
      </c>
      <c r="AA50" s="121">
        <f t="shared" si="22"/>
        <v>254.09</v>
      </c>
      <c r="AB50" s="125">
        <f t="shared" si="23"/>
        <v>416.6</v>
      </c>
      <c r="AC50" s="126">
        <v>4.1660000000000004E-3</v>
      </c>
      <c r="AD50" s="121">
        <f t="shared" si="27"/>
        <v>670.69</v>
      </c>
      <c r="AE50" s="119">
        <f t="shared" si="24"/>
        <v>38</v>
      </c>
      <c r="AF50" s="124" t="s">
        <v>57</v>
      </c>
      <c r="AG50" s="120">
        <f t="shared" si="9"/>
        <v>42635</v>
      </c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</row>
    <row r="51" spans="1:121" x14ac:dyDescent="0.15">
      <c r="A51" s="102">
        <f t="shared" si="10"/>
        <v>41008</v>
      </c>
      <c r="B51" s="103">
        <f t="shared" ca="1" si="25"/>
        <v>101322.85950000001</v>
      </c>
      <c r="C51" s="104">
        <f t="shared" si="11"/>
        <v>100000</v>
      </c>
      <c r="D51" s="105">
        <f ca="1">IF(A51&lt;$B$1,VLOOKUP(A51,[1]DI!$A$4:$B$15000,2,FALSE),0)</f>
        <v>9.5000000000000001E-2</v>
      </c>
      <c r="E51" s="106">
        <f t="shared" ca="1" si="1"/>
        <v>1.0003602</v>
      </c>
      <c r="F51" s="106">
        <f ca="1">(TRUNC(PRODUCT($E$12:$E50),16))</f>
        <v>1.00953806544432</v>
      </c>
      <c r="G51" s="106">
        <f t="shared" si="12"/>
        <v>1</v>
      </c>
      <c r="H51" s="106">
        <f t="shared" ca="1" si="2"/>
        <v>1.0095380700000001</v>
      </c>
      <c r="I51" s="105">
        <f t="shared" si="13"/>
        <v>3.5999999999999997E-2</v>
      </c>
      <c r="J51" s="118">
        <f t="shared" si="14"/>
        <v>40969</v>
      </c>
      <c r="K51" s="112">
        <f t="shared" si="15"/>
        <v>26</v>
      </c>
      <c r="L51" s="108">
        <f t="shared" si="16"/>
        <v>26</v>
      </c>
      <c r="M51" s="109">
        <f t="shared" si="3"/>
        <v>1.0036556569999999</v>
      </c>
      <c r="N51" s="109">
        <f t="shared" ca="1" si="4"/>
        <v>1.013228595</v>
      </c>
      <c r="O51" s="108">
        <f t="shared" si="26"/>
        <v>0</v>
      </c>
      <c r="P51" s="106">
        <f t="shared" ca="1" si="5"/>
        <v>1322.8595</v>
      </c>
      <c r="Q51" s="113">
        <f t="shared" si="6"/>
        <v>0</v>
      </c>
      <c r="R51" s="106">
        <f t="shared" si="7"/>
        <v>0</v>
      </c>
      <c r="S51" s="114" t="str">
        <f t="shared" si="17"/>
        <v>J=</v>
      </c>
      <c r="T51" s="107">
        <f t="shared" si="18"/>
        <v>41051</v>
      </c>
      <c r="U51" s="3"/>
      <c r="V51" s="4"/>
      <c r="W51" s="119">
        <f t="shared" si="19"/>
        <v>39</v>
      </c>
      <c r="X51" s="120">
        <f t="shared" si="8"/>
        <v>42635</v>
      </c>
      <c r="Y51" s="121">
        <f t="shared" si="20"/>
        <v>85251.399999999878</v>
      </c>
      <c r="Z51" s="122">
        <f t="shared" si="21"/>
        <v>22</v>
      </c>
      <c r="AA51" s="121">
        <f t="shared" si="22"/>
        <v>264.92</v>
      </c>
      <c r="AB51" s="125">
        <f t="shared" si="23"/>
        <v>416.6</v>
      </c>
      <c r="AC51" s="126">
        <v>4.1660000000000004E-3</v>
      </c>
      <c r="AD51" s="121">
        <f t="shared" si="27"/>
        <v>681.52</v>
      </c>
      <c r="AE51" s="119">
        <f t="shared" si="24"/>
        <v>39</v>
      </c>
      <c r="AF51" s="124" t="s">
        <v>57</v>
      </c>
      <c r="AG51" s="120">
        <f t="shared" si="9"/>
        <v>42667</v>
      </c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</row>
    <row r="52" spans="1:121" x14ac:dyDescent="0.15">
      <c r="A52" s="102">
        <f t="shared" si="10"/>
        <v>41009</v>
      </c>
      <c r="B52" s="103">
        <f t="shared" ca="1" si="25"/>
        <v>101373.58169999</v>
      </c>
      <c r="C52" s="104">
        <f t="shared" si="11"/>
        <v>100000</v>
      </c>
      <c r="D52" s="105">
        <f ca="1">IF(A52&lt;$B$1,VLOOKUP(A52,[1]DI!$A$4:$B$15000,2,FALSE),0)</f>
        <v>9.5200000000000007E-2</v>
      </c>
      <c r="E52" s="106">
        <f t="shared" ca="1" si="1"/>
        <v>1.00036093</v>
      </c>
      <c r="F52" s="106">
        <f ca="1">(TRUNC(PRODUCT($E$12:$E51),16))</f>
        <v>1.00990170105549</v>
      </c>
      <c r="G52" s="106">
        <f t="shared" si="12"/>
        <v>1</v>
      </c>
      <c r="H52" s="106">
        <f t="shared" ca="1" si="2"/>
        <v>1.0099016999999999</v>
      </c>
      <c r="I52" s="105">
        <f t="shared" si="13"/>
        <v>3.5999999999999997E-2</v>
      </c>
      <c r="J52" s="118">
        <f t="shared" si="14"/>
        <v>40969</v>
      </c>
      <c r="K52" s="112">
        <f t="shared" si="15"/>
        <v>27</v>
      </c>
      <c r="L52" s="108">
        <f t="shared" si="16"/>
        <v>27</v>
      </c>
      <c r="M52" s="109">
        <f t="shared" si="3"/>
        <v>1.0037965250000001</v>
      </c>
      <c r="N52" s="109">
        <f t="shared" ca="1" si="4"/>
        <v>1.0137358169999999</v>
      </c>
      <c r="O52" s="108">
        <f t="shared" si="26"/>
        <v>0</v>
      </c>
      <c r="P52" s="106">
        <f t="shared" ca="1" si="5"/>
        <v>1373.5816999900001</v>
      </c>
      <c r="Q52" s="113">
        <f t="shared" si="6"/>
        <v>0</v>
      </c>
      <c r="R52" s="106">
        <f t="shared" si="7"/>
        <v>0</v>
      </c>
      <c r="S52" s="114" t="str">
        <f t="shared" si="17"/>
        <v>J=</v>
      </c>
      <c r="T52" s="107">
        <f t="shared" si="18"/>
        <v>41051</v>
      </c>
      <c r="U52" s="3"/>
      <c r="V52" s="4"/>
      <c r="W52" s="119">
        <f t="shared" si="19"/>
        <v>40</v>
      </c>
      <c r="X52" s="120">
        <f t="shared" si="8"/>
        <v>42667</v>
      </c>
      <c r="Y52" s="121">
        <f t="shared" si="20"/>
        <v>84834.799999999872</v>
      </c>
      <c r="Z52" s="122">
        <f t="shared" si="21"/>
        <v>21</v>
      </c>
      <c r="AA52" s="121">
        <f t="shared" si="22"/>
        <v>251.63</v>
      </c>
      <c r="AB52" s="125">
        <f t="shared" si="23"/>
        <v>416.6</v>
      </c>
      <c r="AC52" s="126">
        <v>4.1660000000000004E-3</v>
      </c>
      <c r="AD52" s="121">
        <f t="shared" si="27"/>
        <v>668.23</v>
      </c>
      <c r="AE52" s="119">
        <f t="shared" si="24"/>
        <v>40</v>
      </c>
      <c r="AF52" s="124" t="s">
        <v>57</v>
      </c>
      <c r="AG52" s="120">
        <f t="shared" si="9"/>
        <v>42696</v>
      </c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</row>
    <row r="53" spans="1:121" x14ac:dyDescent="0.15">
      <c r="A53" s="102">
        <f t="shared" si="10"/>
        <v>41010</v>
      </c>
      <c r="B53" s="103">
        <f t="shared" ca="1" si="25"/>
        <v>101424.40360000001</v>
      </c>
      <c r="C53" s="104">
        <f t="shared" si="11"/>
        <v>100000</v>
      </c>
      <c r="D53" s="105">
        <f ca="1">IF(A53&lt;$B$1,VLOOKUP(A53,[1]DI!$A$4:$B$15000,2,FALSE),0)</f>
        <v>9.4899999999999998E-2</v>
      </c>
      <c r="E53" s="106">
        <f t="shared" ca="1" si="1"/>
        <v>1.00035984</v>
      </c>
      <c r="F53" s="106">
        <f ca="1">(TRUNC(PRODUCT($E$12:$E52),16))</f>
        <v>1.0102662048764499</v>
      </c>
      <c r="G53" s="106">
        <f t="shared" si="12"/>
        <v>1</v>
      </c>
      <c r="H53" s="106">
        <f t="shared" ca="1" si="2"/>
        <v>1.0102662</v>
      </c>
      <c r="I53" s="105">
        <f t="shared" si="13"/>
        <v>3.5999999999999997E-2</v>
      </c>
      <c r="J53" s="118">
        <f t="shared" si="14"/>
        <v>40969</v>
      </c>
      <c r="K53" s="112">
        <f t="shared" si="15"/>
        <v>28</v>
      </c>
      <c r="L53" s="108">
        <f t="shared" si="16"/>
        <v>28</v>
      </c>
      <c r="M53" s="109">
        <f t="shared" si="3"/>
        <v>1.0039374139999999</v>
      </c>
      <c r="N53" s="109">
        <f t="shared" ca="1" si="4"/>
        <v>1.014244036</v>
      </c>
      <c r="O53" s="108">
        <f t="shared" si="26"/>
        <v>0</v>
      </c>
      <c r="P53" s="106">
        <f t="shared" ca="1" si="5"/>
        <v>1424.4036000000001</v>
      </c>
      <c r="Q53" s="113">
        <f t="shared" si="6"/>
        <v>0</v>
      </c>
      <c r="R53" s="106">
        <f t="shared" si="7"/>
        <v>0</v>
      </c>
      <c r="S53" s="114" t="str">
        <f t="shared" si="17"/>
        <v>J=</v>
      </c>
      <c r="T53" s="107">
        <f t="shared" si="18"/>
        <v>41051</v>
      </c>
      <c r="U53" s="3"/>
      <c r="V53" s="4"/>
      <c r="W53" s="119">
        <f t="shared" si="19"/>
        <v>41</v>
      </c>
      <c r="X53" s="120">
        <f t="shared" si="8"/>
        <v>42696</v>
      </c>
      <c r="Y53" s="121">
        <f t="shared" si="20"/>
        <v>84418.199999999866</v>
      </c>
      <c r="Z53" s="122">
        <f t="shared" si="21"/>
        <v>19</v>
      </c>
      <c r="AA53" s="121">
        <f t="shared" si="22"/>
        <v>226.52</v>
      </c>
      <c r="AB53" s="125">
        <f t="shared" si="23"/>
        <v>416.6</v>
      </c>
      <c r="AC53" s="126">
        <v>4.1660000000000004E-3</v>
      </c>
      <c r="AD53" s="121">
        <f t="shared" si="27"/>
        <v>643.12</v>
      </c>
      <c r="AE53" s="119">
        <f t="shared" si="24"/>
        <v>41</v>
      </c>
      <c r="AF53" s="124" t="s">
        <v>57</v>
      </c>
      <c r="AG53" s="120">
        <f t="shared" si="9"/>
        <v>42726</v>
      </c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</row>
    <row r="54" spans="1:121" x14ac:dyDescent="0.15">
      <c r="A54" s="102">
        <f t="shared" si="10"/>
        <v>41011</v>
      </c>
      <c r="B54" s="103">
        <f t="shared" ca="1" si="25"/>
        <v>101475.14139999999</v>
      </c>
      <c r="C54" s="104">
        <f t="shared" si="11"/>
        <v>100000</v>
      </c>
      <c r="D54" s="105">
        <f ca="1">IF(A54&lt;$B$1,VLOOKUP(A54,[1]DI!$A$4:$B$15000,2,FALSE),0)</f>
        <v>9.4799999999999995E-2</v>
      </c>
      <c r="E54" s="106">
        <f t="shared" ca="1" si="1"/>
        <v>1.00035948</v>
      </c>
      <c r="F54" s="106">
        <f ca="1">(TRUNC(PRODUCT($E$12:$E53),16))</f>
        <v>1.01062973906761</v>
      </c>
      <c r="G54" s="106">
        <f t="shared" si="12"/>
        <v>1</v>
      </c>
      <c r="H54" s="106">
        <f t="shared" ca="1" si="2"/>
        <v>1.0106297399999999</v>
      </c>
      <c r="I54" s="105">
        <f t="shared" si="13"/>
        <v>3.5999999999999997E-2</v>
      </c>
      <c r="J54" s="118">
        <f t="shared" si="14"/>
        <v>40969</v>
      </c>
      <c r="K54" s="112">
        <f t="shared" si="15"/>
        <v>29</v>
      </c>
      <c r="L54" s="108">
        <f t="shared" si="16"/>
        <v>29</v>
      </c>
      <c r="M54" s="109">
        <f t="shared" si="3"/>
        <v>1.004078322</v>
      </c>
      <c r="N54" s="109">
        <f t="shared" ca="1" si="4"/>
        <v>1.014751414</v>
      </c>
      <c r="O54" s="108">
        <f t="shared" si="26"/>
        <v>0</v>
      </c>
      <c r="P54" s="106">
        <f t="shared" ca="1" si="5"/>
        <v>1475.1414</v>
      </c>
      <c r="Q54" s="113">
        <f t="shared" si="6"/>
        <v>0</v>
      </c>
      <c r="R54" s="106">
        <f t="shared" si="7"/>
        <v>0</v>
      </c>
      <c r="S54" s="114" t="str">
        <f t="shared" si="17"/>
        <v>J=</v>
      </c>
      <c r="T54" s="107">
        <f t="shared" si="18"/>
        <v>41051</v>
      </c>
      <c r="U54" s="3"/>
      <c r="V54" s="4"/>
      <c r="W54" s="119">
        <f t="shared" si="19"/>
        <v>42</v>
      </c>
      <c r="X54" s="120">
        <f t="shared" si="8"/>
        <v>42726</v>
      </c>
      <c r="Y54" s="121">
        <f t="shared" si="20"/>
        <v>84001.59999999986</v>
      </c>
      <c r="Z54" s="122">
        <f t="shared" si="21"/>
        <v>22</v>
      </c>
      <c r="AA54" s="121">
        <f t="shared" si="22"/>
        <v>261.05</v>
      </c>
      <c r="AB54" s="125">
        <f t="shared" si="23"/>
        <v>416.6</v>
      </c>
      <c r="AC54" s="126">
        <v>4.1660000000000004E-3</v>
      </c>
      <c r="AD54" s="121">
        <f t="shared" si="27"/>
        <v>677.65000000000009</v>
      </c>
      <c r="AE54" s="119">
        <f t="shared" si="24"/>
        <v>42</v>
      </c>
      <c r="AF54" s="124" t="s">
        <v>57</v>
      </c>
      <c r="AG54" s="120">
        <f t="shared" si="9"/>
        <v>42758</v>
      </c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</row>
    <row r="55" spans="1:121" x14ac:dyDescent="0.15">
      <c r="A55" s="102">
        <f t="shared" si="10"/>
        <v>41012</v>
      </c>
      <c r="B55" s="103">
        <f t="shared" ca="1" si="25"/>
        <v>101525.86719999999</v>
      </c>
      <c r="C55" s="104">
        <f t="shared" si="11"/>
        <v>100000</v>
      </c>
      <c r="D55" s="105">
        <f ca="1">IF(A55&lt;$B$1,VLOOKUP(A55,[1]DI!$A$4:$B$15000,2,FALSE),0)</f>
        <v>9.4799999999999995E-2</v>
      </c>
      <c r="E55" s="106">
        <f t="shared" ca="1" si="1"/>
        <v>1.00035948</v>
      </c>
      <c r="F55" s="106">
        <f ca="1">(TRUNC(PRODUCT($E$12:$E54),16))</f>
        <v>1.01099304024621</v>
      </c>
      <c r="G55" s="106">
        <f t="shared" si="12"/>
        <v>1</v>
      </c>
      <c r="H55" s="106">
        <f t="shared" ca="1" si="2"/>
        <v>1.01099304</v>
      </c>
      <c r="I55" s="105">
        <f t="shared" si="13"/>
        <v>3.5999999999999997E-2</v>
      </c>
      <c r="J55" s="118">
        <f t="shared" si="14"/>
        <v>40969</v>
      </c>
      <c r="K55" s="112">
        <f t="shared" si="15"/>
        <v>30</v>
      </c>
      <c r="L55" s="108">
        <f t="shared" si="16"/>
        <v>30</v>
      </c>
      <c r="M55" s="109">
        <f t="shared" si="3"/>
        <v>1.00421925</v>
      </c>
      <c r="N55" s="109">
        <f t="shared" ca="1" si="4"/>
        <v>1.0152586720000001</v>
      </c>
      <c r="O55" s="108">
        <f t="shared" si="26"/>
        <v>0</v>
      </c>
      <c r="P55" s="106">
        <f t="shared" ca="1" si="5"/>
        <v>1525.8671999999999</v>
      </c>
      <c r="Q55" s="113">
        <f t="shared" si="6"/>
        <v>0</v>
      </c>
      <c r="R55" s="106">
        <f t="shared" si="7"/>
        <v>0</v>
      </c>
      <c r="S55" s="114" t="str">
        <f t="shared" si="17"/>
        <v>J=</v>
      </c>
      <c r="T55" s="107">
        <f t="shared" si="18"/>
        <v>41051</v>
      </c>
      <c r="U55" s="3"/>
      <c r="V55" s="4"/>
      <c r="W55" s="119">
        <f t="shared" si="19"/>
        <v>43</v>
      </c>
      <c r="X55" s="120">
        <f t="shared" si="8"/>
        <v>42758</v>
      </c>
      <c r="Y55" s="121">
        <f t="shared" si="20"/>
        <v>83251.59999999986</v>
      </c>
      <c r="Z55" s="122">
        <f t="shared" si="21"/>
        <v>22</v>
      </c>
      <c r="AA55" s="121">
        <f t="shared" si="22"/>
        <v>259.76</v>
      </c>
      <c r="AB55" s="125">
        <f t="shared" si="23"/>
        <v>750</v>
      </c>
      <c r="AC55" s="126">
        <v>7.4999999999999997E-3</v>
      </c>
      <c r="AD55" s="121">
        <f t="shared" si="27"/>
        <v>1009.76</v>
      </c>
      <c r="AE55" s="119">
        <f t="shared" si="24"/>
        <v>43</v>
      </c>
      <c r="AF55" s="124" t="s">
        <v>57</v>
      </c>
      <c r="AG55" s="120">
        <f t="shared" si="9"/>
        <v>42788</v>
      </c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</row>
    <row r="56" spans="1:121" x14ac:dyDescent="0.15">
      <c r="A56" s="102">
        <f t="shared" si="10"/>
        <v>41013</v>
      </c>
      <c r="B56" s="103">
        <f t="shared" ca="1" si="25"/>
        <v>101576.61840000001</v>
      </c>
      <c r="C56" s="104">
        <f t="shared" si="11"/>
        <v>100000</v>
      </c>
      <c r="D56" s="105">
        <f ca="1">IF(A56&lt;$B$1,VLOOKUP(A56,[1]DI!$A$4:$B$15000,2,FALSE),0)</f>
        <v>0</v>
      </c>
      <c r="E56" s="106">
        <f t="shared" ca="1" si="1"/>
        <v>1</v>
      </c>
      <c r="F56" s="106">
        <f ca="1">(TRUNC(PRODUCT($E$12:$E55),16))</f>
        <v>1.01135647202432</v>
      </c>
      <c r="G56" s="106">
        <f t="shared" si="12"/>
        <v>1</v>
      </c>
      <c r="H56" s="106">
        <f t="shared" ca="1" si="2"/>
        <v>1.01135647</v>
      </c>
      <c r="I56" s="105">
        <f t="shared" si="13"/>
        <v>3.5999999999999997E-2</v>
      </c>
      <c r="J56" s="118">
        <f t="shared" si="14"/>
        <v>40969</v>
      </c>
      <c r="K56" s="112">
        <f t="shared" si="15"/>
        <v>30</v>
      </c>
      <c r="L56" s="108">
        <f t="shared" si="16"/>
        <v>31</v>
      </c>
      <c r="M56" s="109">
        <f t="shared" si="3"/>
        <v>1.0043601980000001</v>
      </c>
      <c r="N56" s="109">
        <f t="shared" ca="1" si="4"/>
        <v>1.0157661840000001</v>
      </c>
      <c r="O56" s="108">
        <f t="shared" si="26"/>
        <v>0</v>
      </c>
      <c r="P56" s="106">
        <f t="shared" ca="1" si="5"/>
        <v>1576.6184000000001</v>
      </c>
      <c r="Q56" s="113">
        <f t="shared" si="6"/>
        <v>0</v>
      </c>
      <c r="R56" s="106">
        <f t="shared" si="7"/>
        <v>0</v>
      </c>
      <c r="S56" s="114" t="str">
        <f t="shared" si="17"/>
        <v>J=</v>
      </c>
      <c r="T56" s="107">
        <f t="shared" si="18"/>
        <v>41051</v>
      </c>
      <c r="U56" s="3"/>
      <c r="V56" s="4"/>
      <c r="W56" s="119">
        <f t="shared" si="19"/>
        <v>44</v>
      </c>
      <c r="X56" s="120">
        <f t="shared" si="8"/>
        <v>42788</v>
      </c>
      <c r="Y56" s="121">
        <f t="shared" si="20"/>
        <v>82501.59999999986</v>
      </c>
      <c r="Z56" s="122">
        <f t="shared" si="21"/>
        <v>22</v>
      </c>
      <c r="AA56" s="121">
        <f t="shared" si="22"/>
        <v>257.45</v>
      </c>
      <c r="AB56" s="125">
        <f t="shared" si="23"/>
        <v>750</v>
      </c>
      <c r="AC56" s="126">
        <v>7.4999999999999997E-3</v>
      </c>
      <c r="AD56" s="121">
        <f t="shared" si="27"/>
        <v>1007.45</v>
      </c>
      <c r="AE56" s="119">
        <f t="shared" si="24"/>
        <v>44</v>
      </c>
      <c r="AF56" s="124" t="s">
        <v>57</v>
      </c>
      <c r="AG56" s="120">
        <f t="shared" si="9"/>
        <v>42816</v>
      </c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</row>
    <row r="57" spans="1:121" x14ac:dyDescent="0.15">
      <c r="A57" s="102">
        <f t="shared" si="10"/>
        <v>41014</v>
      </c>
      <c r="B57" s="103">
        <f t="shared" ca="1" si="25"/>
        <v>101576.61840000001</v>
      </c>
      <c r="C57" s="104">
        <f t="shared" si="11"/>
        <v>100000</v>
      </c>
      <c r="D57" s="105">
        <f ca="1">IF(A57&lt;$B$1,VLOOKUP(A57,[1]DI!$A$4:$B$15000,2,FALSE),0)</f>
        <v>0</v>
      </c>
      <c r="E57" s="106">
        <f t="shared" ca="1" si="1"/>
        <v>1</v>
      </c>
      <c r="F57" s="106">
        <f ca="1">(TRUNC(PRODUCT($E$12:$E56),16))</f>
        <v>1.01135647202432</v>
      </c>
      <c r="G57" s="106">
        <f t="shared" si="12"/>
        <v>1</v>
      </c>
      <c r="H57" s="106">
        <f t="shared" ca="1" si="2"/>
        <v>1.01135647</v>
      </c>
      <c r="I57" s="105">
        <f t="shared" si="13"/>
        <v>3.5999999999999997E-2</v>
      </c>
      <c r="J57" s="118">
        <f t="shared" si="14"/>
        <v>40969</v>
      </c>
      <c r="K57" s="112">
        <f t="shared" si="15"/>
        <v>30</v>
      </c>
      <c r="L57" s="108">
        <f t="shared" si="16"/>
        <v>31</v>
      </c>
      <c r="M57" s="109">
        <f t="shared" si="3"/>
        <v>1.0043601980000001</v>
      </c>
      <c r="N57" s="109">
        <f t="shared" ca="1" si="4"/>
        <v>1.0157661840000001</v>
      </c>
      <c r="O57" s="108">
        <f t="shared" si="26"/>
        <v>0</v>
      </c>
      <c r="P57" s="106">
        <f t="shared" ca="1" si="5"/>
        <v>1576.6184000000001</v>
      </c>
      <c r="Q57" s="113">
        <f t="shared" si="6"/>
        <v>0</v>
      </c>
      <c r="R57" s="106">
        <f t="shared" si="7"/>
        <v>0</v>
      </c>
      <c r="S57" s="114" t="str">
        <f t="shared" si="17"/>
        <v>J=</v>
      </c>
      <c r="T57" s="107">
        <f t="shared" si="18"/>
        <v>41051</v>
      </c>
      <c r="U57" s="3"/>
      <c r="V57" s="4"/>
      <c r="W57" s="119">
        <f t="shared" si="19"/>
        <v>45</v>
      </c>
      <c r="X57" s="120">
        <f t="shared" si="8"/>
        <v>42816</v>
      </c>
      <c r="Y57" s="121">
        <f t="shared" si="20"/>
        <v>81751.59999999986</v>
      </c>
      <c r="Z57" s="122">
        <f t="shared" si="21"/>
        <v>18</v>
      </c>
      <c r="AA57" s="121">
        <f t="shared" si="22"/>
        <v>208.68</v>
      </c>
      <c r="AB57" s="125">
        <f t="shared" si="23"/>
        <v>750</v>
      </c>
      <c r="AC57" s="126">
        <v>7.4999999999999997E-3</v>
      </c>
      <c r="AD57" s="121">
        <f t="shared" si="27"/>
        <v>958.68000000000006</v>
      </c>
      <c r="AE57" s="119">
        <f t="shared" si="24"/>
        <v>45</v>
      </c>
      <c r="AF57" s="124" t="s">
        <v>57</v>
      </c>
      <c r="AG57" s="120">
        <f t="shared" si="9"/>
        <v>42849</v>
      </c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</row>
    <row r="58" spans="1:121" x14ac:dyDescent="0.15">
      <c r="A58" s="102">
        <f t="shared" si="10"/>
        <v>41015</v>
      </c>
      <c r="B58" s="103">
        <f t="shared" ca="1" si="25"/>
        <v>101576.61840000001</v>
      </c>
      <c r="C58" s="104">
        <f t="shared" si="11"/>
        <v>100000</v>
      </c>
      <c r="D58" s="105">
        <f ca="1">IF(A58&lt;$B$1,VLOOKUP(A58,[1]DI!$A$4:$B$15000,2,FALSE),0)</f>
        <v>9.4700000000000006E-2</v>
      </c>
      <c r="E58" s="106">
        <f t="shared" ca="1" si="1"/>
        <v>1.00035911</v>
      </c>
      <c r="F58" s="106">
        <f ca="1">(TRUNC(PRODUCT($E$12:$E57),16))</f>
        <v>1.01135647202432</v>
      </c>
      <c r="G58" s="106">
        <f t="shared" si="12"/>
        <v>1</v>
      </c>
      <c r="H58" s="106">
        <f t="shared" ca="1" si="2"/>
        <v>1.01135647</v>
      </c>
      <c r="I58" s="105">
        <f t="shared" si="13"/>
        <v>3.5999999999999997E-2</v>
      </c>
      <c r="J58" s="118">
        <f t="shared" si="14"/>
        <v>40969</v>
      </c>
      <c r="K58" s="112">
        <f t="shared" si="15"/>
        <v>31</v>
      </c>
      <c r="L58" s="108">
        <f t="shared" si="16"/>
        <v>31</v>
      </c>
      <c r="M58" s="109">
        <f t="shared" si="3"/>
        <v>1.0043601980000001</v>
      </c>
      <c r="N58" s="109">
        <f t="shared" ca="1" si="4"/>
        <v>1.0157661840000001</v>
      </c>
      <c r="O58" s="108">
        <f t="shared" si="26"/>
        <v>0</v>
      </c>
      <c r="P58" s="106">
        <f t="shared" ca="1" si="5"/>
        <v>1576.6184000000001</v>
      </c>
      <c r="Q58" s="113">
        <f t="shared" si="6"/>
        <v>0</v>
      </c>
      <c r="R58" s="106">
        <f t="shared" si="7"/>
        <v>0</v>
      </c>
      <c r="S58" s="114" t="str">
        <f t="shared" si="17"/>
        <v>J=</v>
      </c>
      <c r="T58" s="107">
        <f t="shared" si="18"/>
        <v>41051</v>
      </c>
      <c r="U58" s="3"/>
      <c r="V58" s="4"/>
      <c r="W58" s="119">
        <f t="shared" si="19"/>
        <v>46</v>
      </c>
      <c r="X58" s="120">
        <f t="shared" si="8"/>
        <v>42849</v>
      </c>
      <c r="Y58" s="121">
        <f t="shared" si="20"/>
        <v>81001.59999999986</v>
      </c>
      <c r="Z58" s="122">
        <f t="shared" si="21"/>
        <v>21</v>
      </c>
      <c r="AA58" s="121">
        <f t="shared" si="22"/>
        <v>241.3</v>
      </c>
      <c r="AB58" s="125">
        <f t="shared" si="23"/>
        <v>750</v>
      </c>
      <c r="AC58" s="126">
        <v>7.4999999999999997E-3</v>
      </c>
      <c r="AD58" s="121">
        <f t="shared" si="27"/>
        <v>991.3</v>
      </c>
      <c r="AE58" s="119">
        <f t="shared" si="24"/>
        <v>46</v>
      </c>
      <c r="AF58" s="124" t="s">
        <v>57</v>
      </c>
      <c r="AG58" s="120">
        <f t="shared" si="9"/>
        <v>42877</v>
      </c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</row>
    <row r="59" spans="1:121" x14ac:dyDescent="0.15">
      <c r="A59" s="102">
        <f t="shared" si="10"/>
        <v>41016</v>
      </c>
      <c r="B59" s="103">
        <f t="shared" ca="1" si="25"/>
        <v>101627.3578</v>
      </c>
      <c r="C59" s="104">
        <f t="shared" si="11"/>
        <v>100000</v>
      </c>
      <c r="D59" s="105">
        <f ca="1">IF(A59&lt;$B$1,VLOOKUP(A59,[1]DI!$A$4:$B$15000,2,FALSE),0)</f>
        <v>9.4600000000000004E-2</v>
      </c>
      <c r="E59" s="106">
        <f t="shared" ca="1" si="1"/>
        <v>1.00035875</v>
      </c>
      <c r="F59" s="106">
        <f ca="1">(TRUNC(PRODUCT($E$12:$E58),16))</f>
        <v>1.01171966024699</v>
      </c>
      <c r="G59" s="106">
        <f t="shared" si="12"/>
        <v>1</v>
      </c>
      <c r="H59" s="106">
        <f t="shared" ca="1" si="2"/>
        <v>1.01171966</v>
      </c>
      <c r="I59" s="105">
        <f t="shared" si="13"/>
        <v>3.5999999999999997E-2</v>
      </c>
      <c r="J59" s="118">
        <f t="shared" si="14"/>
        <v>40969</v>
      </c>
      <c r="K59" s="112">
        <f t="shared" si="15"/>
        <v>32</v>
      </c>
      <c r="L59" s="108">
        <f t="shared" si="16"/>
        <v>32</v>
      </c>
      <c r="M59" s="109">
        <f t="shared" si="3"/>
        <v>1.0045011660000001</v>
      </c>
      <c r="N59" s="109">
        <f t="shared" ca="1" si="4"/>
        <v>1.0162735780000001</v>
      </c>
      <c r="O59" s="108">
        <f t="shared" si="26"/>
        <v>0</v>
      </c>
      <c r="P59" s="106">
        <f t="shared" ca="1" si="5"/>
        <v>1627.3578</v>
      </c>
      <c r="Q59" s="113">
        <f t="shared" si="6"/>
        <v>0</v>
      </c>
      <c r="R59" s="106">
        <f t="shared" si="7"/>
        <v>0</v>
      </c>
      <c r="S59" s="114" t="str">
        <f t="shared" si="17"/>
        <v>J=</v>
      </c>
      <c r="T59" s="107">
        <f t="shared" si="18"/>
        <v>41051</v>
      </c>
      <c r="U59" s="3"/>
      <c r="V59" s="4"/>
      <c r="W59" s="119">
        <f t="shared" si="19"/>
        <v>47</v>
      </c>
      <c r="X59" s="120">
        <f t="shared" si="8"/>
        <v>42877</v>
      </c>
      <c r="Y59" s="121">
        <f t="shared" si="20"/>
        <v>80251.59999999986</v>
      </c>
      <c r="Z59" s="122">
        <f t="shared" si="21"/>
        <v>19</v>
      </c>
      <c r="AA59" s="121">
        <f t="shared" si="22"/>
        <v>216.28</v>
      </c>
      <c r="AB59" s="125">
        <f t="shared" si="23"/>
        <v>750</v>
      </c>
      <c r="AC59" s="126">
        <v>7.4999999999999997E-3</v>
      </c>
      <c r="AD59" s="121">
        <f t="shared" si="27"/>
        <v>966.28</v>
      </c>
      <c r="AE59" s="119">
        <f t="shared" si="24"/>
        <v>47</v>
      </c>
      <c r="AF59" s="124" t="s">
        <v>57</v>
      </c>
      <c r="AG59" s="120">
        <f t="shared" si="9"/>
        <v>42908</v>
      </c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</row>
    <row r="60" spans="1:121" x14ac:dyDescent="0.15">
      <c r="A60" s="102">
        <f t="shared" si="10"/>
        <v>41017</v>
      </c>
      <c r="B60" s="103">
        <f t="shared" ca="1" si="25"/>
        <v>101678.08519999</v>
      </c>
      <c r="C60" s="104">
        <f t="shared" si="11"/>
        <v>100000</v>
      </c>
      <c r="D60" s="105">
        <f ca="1">IF(A60&lt;$B$1,VLOOKUP(A60,[1]DI!$A$4:$B$15000,2,FALSE),0)</f>
        <v>9.4700000000000006E-2</v>
      </c>
      <c r="E60" s="106">
        <f t="shared" ca="1" si="1"/>
        <v>1.00035911</v>
      </c>
      <c r="F60" s="106">
        <f ca="1">(TRUNC(PRODUCT($E$12:$E59),16))</f>
        <v>1.0120826146751001</v>
      </c>
      <c r="G60" s="106">
        <f t="shared" si="12"/>
        <v>1</v>
      </c>
      <c r="H60" s="106">
        <f t="shared" ca="1" si="2"/>
        <v>1.01208261</v>
      </c>
      <c r="I60" s="105">
        <f t="shared" si="13"/>
        <v>3.5999999999999997E-2</v>
      </c>
      <c r="J60" s="118">
        <f t="shared" si="14"/>
        <v>40969</v>
      </c>
      <c r="K60" s="112">
        <f t="shared" si="15"/>
        <v>33</v>
      </c>
      <c r="L60" s="108">
        <f t="shared" si="16"/>
        <v>33</v>
      </c>
      <c r="M60" s="109">
        <f t="shared" si="3"/>
        <v>1.004642153</v>
      </c>
      <c r="N60" s="109">
        <f t="shared" ca="1" si="4"/>
        <v>1.0167808519999999</v>
      </c>
      <c r="O60" s="108">
        <f t="shared" si="26"/>
        <v>0</v>
      </c>
      <c r="P60" s="106">
        <f t="shared" ca="1" si="5"/>
        <v>1678.0851999900001</v>
      </c>
      <c r="Q60" s="113">
        <f t="shared" si="6"/>
        <v>0</v>
      </c>
      <c r="R60" s="106">
        <f t="shared" si="7"/>
        <v>0</v>
      </c>
      <c r="S60" s="114" t="str">
        <f t="shared" si="17"/>
        <v>J=</v>
      </c>
      <c r="T60" s="107">
        <f t="shared" si="18"/>
        <v>41051</v>
      </c>
      <c r="U60" s="3"/>
      <c r="V60" s="4"/>
      <c r="W60" s="119">
        <f t="shared" si="19"/>
        <v>48</v>
      </c>
      <c r="X60" s="120">
        <f t="shared" si="8"/>
        <v>42908</v>
      </c>
      <c r="Y60" s="121">
        <f t="shared" si="20"/>
        <v>79501.59999999986</v>
      </c>
      <c r="Z60" s="122">
        <f t="shared" si="21"/>
        <v>22</v>
      </c>
      <c r="AA60" s="121">
        <f t="shared" si="22"/>
        <v>248.17</v>
      </c>
      <c r="AB60" s="125">
        <f t="shared" si="23"/>
        <v>750</v>
      </c>
      <c r="AC60" s="126">
        <v>7.4999999999999997E-3</v>
      </c>
      <c r="AD60" s="121">
        <f t="shared" si="27"/>
        <v>998.17</v>
      </c>
      <c r="AE60" s="119">
        <f t="shared" si="24"/>
        <v>48</v>
      </c>
      <c r="AF60" s="124" t="s">
        <v>57</v>
      </c>
      <c r="AG60" s="120">
        <f t="shared" si="9"/>
        <v>42940</v>
      </c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</row>
    <row r="61" spans="1:121" x14ac:dyDescent="0.15">
      <c r="A61" s="102">
        <f t="shared" si="10"/>
        <v>41018</v>
      </c>
      <c r="B61" s="103">
        <f t="shared" ca="1" si="25"/>
        <v>101728.87509998999</v>
      </c>
      <c r="C61" s="104">
        <f t="shared" si="11"/>
        <v>100000</v>
      </c>
      <c r="D61" s="105">
        <f ca="1">IF(A61&lt;$B$1,VLOOKUP(A61,[1]DI!$A$4:$B$15000,2,FALSE),0)</f>
        <v>8.72E-2</v>
      </c>
      <c r="E61" s="106">
        <f t="shared" ca="1" si="1"/>
        <v>1.00033182</v>
      </c>
      <c r="F61" s="106">
        <f ca="1">(TRUNC(PRODUCT($E$12:$E60),16))</f>
        <v>1.0124460636628601</v>
      </c>
      <c r="G61" s="106">
        <f t="shared" si="12"/>
        <v>1</v>
      </c>
      <c r="H61" s="106">
        <f t="shared" ca="1" si="2"/>
        <v>1.01244606</v>
      </c>
      <c r="I61" s="105">
        <f t="shared" si="13"/>
        <v>3.5999999999999997E-2</v>
      </c>
      <c r="J61" s="118">
        <f t="shared" si="14"/>
        <v>40969</v>
      </c>
      <c r="K61" s="112">
        <f t="shared" si="15"/>
        <v>34</v>
      </c>
      <c r="L61" s="108">
        <f t="shared" si="16"/>
        <v>34</v>
      </c>
      <c r="M61" s="109">
        <f t="shared" si="3"/>
        <v>1.0047831599999999</v>
      </c>
      <c r="N61" s="109">
        <f t="shared" ca="1" si="4"/>
        <v>1.0172887509999999</v>
      </c>
      <c r="O61" s="108">
        <f t="shared" si="26"/>
        <v>0</v>
      </c>
      <c r="P61" s="106">
        <f t="shared" ca="1" si="5"/>
        <v>1728.8750999900001</v>
      </c>
      <c r="Q61" s="113">
        <f t="shared" si="6"/>
        <v>0</v>
      </c>
      <c r="R61" s="106">
        <f t="shared" si="7"/>
        <v>0</v>
      </c>
      <c r="S61" s="114" t="str">
        <f t="shared" si="17"/>
        <v>J=</v>
      </c>
      <c r="T61" s="107">
        <f t="shared" si="18"/>
        <v>41051</v>
      </c>
      <c r="U61" s="3"/>
      <c r="V61" s="4"/>
      <c r="W61" s="119">
        <f t="shared" si="19"/>
        <v>49</v>
      </c>
      <c r="X61" s="120">
        <f t="shared" si="8"/>
        <v>42940</v>
      </c>
      <c r="Y61" s="121">
        <f t="shared" si="20"/>
        <v>78751.59999999986</v>
      </c>
      <c r="Z61" s="122">
        <f t="shared" si="21"/>
        <v>22</v>
      </c>
      <c r="AA61" s="121">
        <f t="shared" si="22"/>
        <v>245.85</v>
      </c>
      <c r="AB61" s="125">
        <f t="shared" si="23"/>
        <v>750</v>
      </c>
      <c r="AC61" s="126">
        <v>7.4999999999999997E-3</v>
      </c>
      <c r="AD61" s="121">
        <f t="shared" si="27"/>
        <v>995.85</v>
      </c>
      <c r="AE61" s="119">
        <f t="shared" si="24"/>
        <v>49</v>
      </c>
      <c r="AF61" s="124" t="s">
        <v>57</v>
      </c>
      <c r="AG61" s="120">
        <f t="shared" si="9"/>
        <v>42969</v>
      </c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</row>
    <row r="62" spans="1:121" x14ac:dyDescent="0.15">
      <c r="A62" s="102">
        <f t="shared" si="10"/>
        <v>41019</v>
      </c>
      <c r="B62" s="103">
        <f t="shared" ca="1" si="25"/>
        <v>101776.91379999999</v>
      </c>
      <c r="C62" s="104">
        <f t="shared" si="11"/>
        <v>100000</v>
      </c>
      <c r="D62" s="105">
        <f ca="1">IF(A62&lt;$B$1,VLOOKUP(A62,[1]DI!$A$4:$B$15000,2,FALSE),0)</f>
        <v>8.7300000000000003E-2</v>
      </c>
      <c r="E62" s="106">
        <f t="shared" ca="1" si="1"/>
        <v>1.00033219</v>
      </c>
      <c r="F62" s="106">
        <f ca="1">(TRUNC(PRODUCT($E$12:$E61),16))</f>
        <v>1.0127820135157</v>
      </c>
      <c r="G62" s="106">
        <f t="shared" si="12"/>
        <v>1</v>
      </c>
      <c r="H62" s="106">
        <f t="shared" ca="1" si="2"/>
        <v>1.01278201</v>
      </c>
      <c r="I62" s="105">
        <f t="shared" si="13"/>
        <v>3.5999999999999997E-2</v>
      </c>
      <c r="J62" s="118">
        <f t="shared" si="14"/>
        <v>40969</v>
      </c>
      <c r="K62" s="112">
        <f t="shared" si="15"/>
        <v>35</v>
      </c>
      <c r="L62" s="108">
        <f t="shared" si="16"/>
        <v>35</v>
      </c>
      <c r="M62" s="109">
        <f t="shared" si="3"/>
        <v>1.0049241870000001</v>
      </c>
      <c r="N62" s="109">
        <f t="shared" ca="1" si="4"/>
        <v>1.017769138</v>
      </c>
      <c r="O62" s="108">
        <f t="shared" si="26"/>
        <v>0</v>
      </c>
      <c r="P62" s="106">
        <f t="shared" ca="1" si="5"/>
        <v>1776.9138</v>
      </c>
      <c r="Q62" s="113">
        <f t="shared" si="6"/>
        <v>0</v>
      </c>
      <c r="R62" s="106">
        <f t="shared" si="7"/>
        <v>0</v>
      </c>
      <c r="S62" s="114" t="str">
        <f t="shared" si="17"/>
        <v>J=</v>
      </c>
      <c r="T62" s="107">
        <f t="shared" si="18"/>
        <v>41051</v>
      </c>
      <c r="U62" s="3"/>
      <c r="V62" s="4"/>
      <c r="W62" s="119">
        <f t="shared" si="19"/>
        <v>50</v>
      </c>
      <c r="X62" s="120">
        <f t="shared" si="8"/>
        <v>42969</v>
      </c>
      <c r="Y62" s="121">
        <f t="shared" si="20"/>
        <v>78001.59999999986</v>
      </c>
      <c r="Z62" s="122">
        <f t="shared" si="21"/>
        <v>21</v>
      </c>
      <c r="AA62" s="121">
        <f t="shared" si="22"/>
        <v>232.44</v>
      </c>
      <c r="AB62" s="125">
        <f t="shared" si="23"/>
        <v>750</v>
      </c>
      <c r="AC62" s="126">
        <v>7.4999999999999997E-3</v>
      </c>
      <c r="AD62" s="121">
        <f t="shared" si="27"/>
        <v>982.44</v>
      </c>
      <c r="AE62" s="119">
        <f t="shared" si="24"/>
        <v>50</v>
      </c>
      <c r="AF62" s="124" t="s">
        <v>57</v>
      </c>
      <c r="AG62" s="120">
        <f t="shared" si="9"/>
        <v>43000</v>
      </c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</row>
    <row r="63" spans="1:121" x14ac:dyDescent="0.15">
      <c r="A63" s="102">
        <f t="shared" si="10"/>
        <v>41020</v>
      </c>
      <c r="B63" s="103">
        <f t="shared" ca="1" si="25"/>
        <v>101825.01319999</v>
      </c>
      <c r="C63" s="104">
        <f t="shared" si="11"/>
        <v>100000</v>
      </c>
      <c r="D63" s="105">
        <f ca="1">IF(A63&lt;$B$1,VLOOKUP(A63,[1]DI!$A$4:$B$15000,2,FALSE),0)</f>
        <v>0</v>
      </c>
      <c r="E63" s="106">
        <f t="shared" ca="1" si="1"/>
        <v>1</v>
      </c>
      <c r="F63" s="106">
        <f ca="1">(TRUNC(PRODUCT($E$12:$E62),16))</f>
        <v>1.0131184495727701</v>
      </c>
      <c r="G63" s="106">
        <f t="shared" si="12"/>
        <v>1</v>
      </c>
      <c r="H63" s="106">
        <f t="shared" ca="1" si="2"/>
        <v>1.0131184499999999</v>
      </c>
      <c r="I63" s="105">
        <f t="shared" si="13"/>
        <v>3.5999999999999997E-2</v>
      </c>
      <c r="J63" s="118">
        <f t="shared" si="14"/>
        <v>40969</v>
      </c>
      <c r="K63" s="112">
        <f t="shared" si="15"/>
        <v>35</v>
      </c>
      <c r="L63" s="108">
        <f t="shared" si="16"/>
        <v>36</v>
      </c>
      <c r="M63" s="109">
        <f t="shared" si="3"/>
        <v>1.0050652339999999</v>
      </c>
      <c r="N63" s="109">
        <f t="shared" ca="1" si="4"/>
        <v>1.0182501319999999</v>
      </c>
      <c r="O63" s="108">
        <f t="shared" si="26"/>
        <v>0</v>
      </c>
      <c r="P63" s="106">
        <f t="shared" ca="1" si="5"/>
        <v>1825.01319999</v>
      </c>
      <c r="Q63" s="113">
        <f t="shared" si="6"/>
        <v>0</v>
      </c>
      <c r="R63" s="106">
        <f t="shared" si="7"/>
        <v>0</v>
      </c>
      <c r="S63" s="114" t="str">
        <f t="shared" si="17"/>
        <v>J=</v>
      </c>
      <c r="T63" s="107">
        <f t="shared" si="18"/>
        <v>41051</v>
      </c>
      <c r="U63" s="3"/>
      <c r="V63" s="4"/>
      <c r="W63" s="119">
        <f t="shared" si="19"/>
        <v>51</v>
      </c>
      <c r="X63" s="120">
        <f t="shared" si="8"/>
        <v>43000</v>
      </c>
      <c r="Y63" s="121">
        <f t="shared" si="20"/>
        <v>77251.59999999986</v>
      </c>
      <c r="Z63" s="122">
        <f t="shared" si="21"/>
        <v>22</v>
      </c>
      <c r="AA63" s="121">
        <f t="shared" si="22"/>
        <v>241.21</v>
      </c>
      <c r="AB63" s="125">
        <f t="shared" si="23"/>
        <v>750</v>
      </c>
      <c r="AC63" s="126">
        <v>7.4999999999999997E-3</v>
      </c>
      <c r="AD63" s="121">
        <f t="shared" si="27"/>
        <v>991.21</v>
      </c>
      <c r="AE63" s="119">
        <f t="shared" si="24"/>
        <v>51</v>
      </c>
      <c r="AF63" s="124" t="s">
        <v>57</v>
      </c>
      <c r="AG63" s="120">
        <f t="shared" si="9"/>
        <v>43031</v>
      </c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</row>
    <row r="64" spans="1:121" x14ac:dyDescent="0.15">
      <c r="A64" s="102">
        <f t="shared" si="10"/>
        <v>41021</v>
      </c>
      <c r="B64" s="103">
        <f t="shared" ca="1" si="25"/>
        <v>101825.01319999</v>
      </c>
      <c r="C64" s="104">
        <f t="shared" si="11"/>
        <v>100000</v>
      </c>
      <c r="D64" s="105">
        <f ca="1">IF(A64&lt;$B$1,VLOOKUP(A64,[1]DI!$A$4:$B$15000,2,FALSE),0)</f>
        <v>0</v>
      </c>
      <c r="E64" s="106">
        <f t="shared" ca="1" si="1"/>
        <v>1</v>
      </c>
      <c r="F64" s="106">
        <f ca="1">(TRUNC(PRODUCT($E$12:$E63),16))</f>
        <v>1.0131184495727701</v>
      </c>
      <c r="G64" s="106">
        <f t="shared" si="12"/>
        <v>1</v>
      </c>
      <c r="H64" s="106">
        <f t="shared" ca="1" si="2"/>
        <v>1.0131184499999999</v>
      </c>
      <c r="I64" s="105">
        <f t="shared" si="13"/>
        <v>3.5999999999999997E-2</v>
      </c>
      <c r="J64" s="118">
        <f t="shared" si="14"/>
        <v>40969</v>
      </c>
      <c r="K64" s="112">
        <f t="shared" si="15"/>
        <v>35</v>
      </c>
      <c r="L64" s="108">
        <f t="shared" si="16"/>
        <v>36</v>
      </c>
      <c r="M64" s="109">
        <f t="shared" si="3"/>
        <v>1.0050652339999999</v>
      </c>
      <c r="N64" s="109">
        <f t="shared" ca="1" si="4"/>
        <v>1.0182501319999999</v>
      </c>
      <c r="O64" s="108">
        <f t="shared" si="26"/>
        <v>0</v>
      </c>
      <c r="P64" s="106">
        <f t="shared" ca="1" si="5"/>
        <v>1825.01319999</v>
      </c>
      <c r="Q64" s="113">
        <f t="shared" si="6"/>
        <v>0</v>
      </c>
      <c r="R64" s="106">
        <f t="shared" si="7"/>
        <v>0</v>
      </c>
      <c r="S64" s="114" t="str">
        <f t="shared" si="17"/>
        <v>J=</v>
      </c>
      <c r="T64" s="107">
        <f t="shared" si="18"/>
        <v>41051</v>
      </c>
      <c r="U64" s="3"/>
      <c r="V64" s="4"/>
      <c r="W64" s="119">
        <f t="shared" si="19"/>
        <v>52</v>
      </c>
      <c r="X64" s="120">
        <f t="shared" si="8"/>
        <v>43031</v>
      </c>
      <c r="Y64" s="121">
        <f t="shared" si="20"/>
        <v>76501.59999999986</v>
      </c>
      <c r="Z64" s="122">
        <f t="shared" si="21"/>
        <v>20</v>
      </c>
      <c r="AA64" s="121">
        <f t="shared" si="22"/>
        <v>217.14</v>
      </c>
      <c r="AB64" s="125">
        <f t="shared" si="23"/>
        <v>750</v>
      </c>
      <c r="AC64" s="126">
        <v>7.4999999999999997E-3</v>
      </c>
      <c r="AD64" s="121">
        <f t="shared" si="27"/>
        <v>967.14</v>
      </c>
      <c r="AE64" s="119">
        <f t="shared" si="24"/>
        <v>52</v>
      </c>
      <c r="AF64" s="124" t="s">
        <v>57</v>
      </c>
      <c r="AG64" s="120">
        <f t="shared" si="9"/>
        <v>43061</v>
      </c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</row>
    <row r="65" spans="1:121" x14ac:dyDescent="0.15">
      <c r="A65" s="102">
        <f t="shared" si="10"/>
        <v>41022</v>
      </c>
      <c r="B65" s="103">
        <f t="shared" ca="1" si="25"/>
        <v>101825.01319999</v>
      </c>
      <c r="C65" s="104">
        <f t="shared" si="11"/>
        <v>100000</v>
      </c>
      <c r="D65" s="105">
        <f ca="1">IF(A65&lt;$B$1,VLOOKUP(A65,[1]DI!$A$4:$B$15000,2,FALSE),0)</f>
        <v>8.77E-2</v>
      </c>
      <c r="E65" s="106">
        <f t="shared" ca="1" si="1"/>
        <v>1.00033365</v>
      </c>
      <c r="F65" s="106">
        <f ca="1">(TRUNC(PRODUCT($E$12:$E64),16))</f>
        <v>1.0131184495727701</v>
      </c>
      <c r="G65" s="106">
        <f t="shared" si="12"/>
        <v>1</v>
      </c>
      <c r="H65" s="106">
        <f t="shared" ca="1" si="2"/>
        <v>1.0131184499999999</v>
      </c>
      <c r="I65" s="105">
        <f t="shared" si="13"/>
        <v>3.5999999999999997E-2</v>
      </c>
      <c r="J65" s="118">
        <f t="shared" si="14"/>
        <v>40969</v>
      </c>
      <c r="K65" s="112">
        <f t="shared" si="15"/>
        <v>36</v>
      </c>
      <c r="L65" s="108">
        <f t="shared" si="16"/>
        <v>36</v>
      </c>
      <c r="M65" s="109">
        <f t="shared" si="3"/>
        <v>1.0050652339999999</v>
      </c>
      <c r="N65" s="109">
        <f t="shared" ca="1" si="4"/>
        <v>1.0182501319999999</v>
      </c>
      <c r="O65" s="108">
        <f t="shared" si="26"/>
        <v>0</v>
      </c>
      <c r="P65" s="106">
        <f t="shared" ca="1" si="5"/>
        <v>1825.01319999</v>
      </c>
      <c r="Q65" s="113">
        <f t="shared" si="6"/>
        <v>0</v>
      </c>
      <c r="R65" s="106">
        <f t="shared" si="7"/>
        <v>0</v>
      </c>
      <c r="S65" s="114" t="str">
        <f t="shared" si="17"/>
        <v>J=</v>
      </c>
      <c r="T65" s="107">
        <f t="shared" si="18"/>
        <v>41051</v>
      </c>
      <c r="U65" s="3"/>
      <c r="V65" s="4"/>
      <c r="W65" s="119">
        <f t="shared" si="19"/>
        <v>53</v>
      </c>
      <c r="X65" s="120">
        <f t="shared" si="8"/>
        <v>43061</v>
      </c>
      <c r="Y65" s="121">
        <f t="shared" si="20"/>
        <v>75751.59999999986</v>
      </c>
      <c r="Z65" s="122">
        <f t="shared" si="21"/>
        <v>20</v>
      </c>
      <c r="AA65" s="121">
        <f t="shared" si="22"/>
        <v>215.04</v>
      </c>
      <c r="AB65" s="125">
        <f t="shared" si="23"/>
        <v>750</v>
      </c>
      <c r="AC65" s="126">
        <v>7.4999999999999997E-3</v>
      </c>
      <c r="AD65" s="121">
        <f t="shared" si="27"/>
        <v>965.04</v>
      </c>
      <c r="AE65" s="119">
        <f t="shared" si="24"/>
        <v>53</v>
      </c>
      <c r="AF65" s="124" t="s">
        <v>57</v>
      </c>
      <c r="AG65" s="120">
        <f t="shared" si="9"/>
        <v>43091</v>
      </c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</row>
    <row r="66" spans="1:121" x14ac:dyDescent="0.15">
      <c r="A66" s="102">
        <f t="shared" si="10"/>
        <v>41023</v>
      </c>
      <c r="B66" s="103">
        <f t="shared" ca="1" si="25"/>
        <v>101873.28389999</v>
      </c>
      <c r="C66" s="104">
        <f t="shared" si="11"/>
        <v>100000</v>
      </c>
      <c r="D66" s="105">
        <f ca="1">IF(A66&lt;$B$1,VLOOKUP(A66,[1]DI!$A$4:$B$15000,2,FALSE),0)</f>
        <v>8.72E-2</v>
      </c>
      <c r="E66" s="106">
        <f t="shared" ca="1" si="1"/>
        <v>1.00033182</v>
      </c>
      <c r="F66" s="106">
        <f ca="1">(TRUNC(PRODUCT($E$12:$E65),16))</f>
        <v>1.0134564765434699</v>
      </c>
      <c r="G66" s="106">
        <f t="shared" si="12"/>
        <v>1</v>
      </c>
      <c r="H66" s="106">
        <f t="shared" ca="1" si="2"/>
        <v>1.0134564800000001</v>
      </c>
      <c r="I66" s="105">
        <f t="shared" si="13"/>
        <v>3.5999999999999997E-2</v>
      </c>
      <c r="J66" s="118">
        <f t="shared" si="14"/>
        <v>40969</v>
      </c>
      <c r="K66" s="112">
        <f t="shared" si="15"/>
        <v>37</v>
      </c>
      <c r="L66" s="108">
        <f t="shared" si="16"/>
        <v>37</v>
      </c>
      <c r="M66" s="109">
        <f t="shared" si="3"/>
        <v>1.0052063010000001</v>
      </c>
      <c r="N66" s="109">
        <f t="shared" ca="1" si="4"/>
        <v>1.0187328389999999</v>
      </c>
      <c r="O66" s="108">
        <f t="shared" si="26"/>
        <v>0</v>
      </c>
      <c r="P66" s="106">
        <f t="shared" ca="1" si="5"/>
        <v>1873.28389999</v>
      </c>
      <c r="Q66" s="113">
        <f t="shared" si="6"/>
        <v>0</v>
      </c>
      <c r="R66" s="106">
        <f t="shared" si="7"/>
        <v>0</v>
      </c>
      <c r="S66" s="114" t="str">
        <f t="shared" si="17"/>
        <v>J=</v>
      </c>
      <c r="T66" s="107">
        <f t="shared" si="18"/>
        <v>41051</v>
      </c>
      <c r="U66" s="3"/>
      <c r="V66" s="4"/>
      <c r="W66" s="119">
        <f t="shared" si="19"/>
        <v>54</v>
      </c>
      <c r="X66" s="120">
        <f t="shared" si="8"/>
        <v>43091</v>
      </c>
      <c r="Y66" s="121">
        <f t="shared" si="20"/>
        <v>75001.59999999986</v>
      </c>
      <c r="Z66" s="122">
        <f t="shared" si="21"/>
        <v>22</v>
      </c>
      <c r="AA66" s="121">
        <f t="shared" si="22"/>
        <v>234.25</v>
      </c>
      <c r="AB66" s="125">
        <f t="shared" si="23"/>
        <v>750</v>
      </c>
      <c r="AC66" s="126">
        <v>7.4999999999999997E-3</v>
      </c>
      <c r="AD66" s="121">
        <f t="shared" si="27"/>
        <v>984.25</v>
      </c>
      <c r="AE66" s="119">
        <f t="shared" si="24"/>
        <v>54</v>
      </c>
      <c r="AF66" s="124" t="s">
        <v>57</v>
      </c>
      <c r="AG66" s="120">
        <f t="shared" si="9"/>
        <v>43122</v>
      </c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</row>
    <row r="67" spans="1:121" x14ac:dyDescent="0.15">
      <c r="A67" s="102">
        <f t="shared" si="10"/>
        <v>41024</v>
      </c>
      <c r="B67" s="103">
        <f t="shared" ca="1" si="25"/>
        <v>101921.39019999999</v>
      </c>
      <c r="C67" s="104">
        <f t="shared" si="11"/>
        <v>100000</v>
      </c>
      <c r="D67" s="105">
        <f ca="1">IF(A67&lt;$B$1,VLOOKUP(A67,[1]DI!$A$4:$B$15000,2,FALSE),0)</f>
        <v>8.72E-2</v>
      </c>
      <c r="E67" s="106">
        <f t="shared" ca="1" si="1"/>
        <v>1.00033182</v>
      </c>
      <c r="F67" s="106">
        <f ca="1">(TRUNC(PRODUCT($E$12:$E66),16))</f>
        <v>1.0137927616715201</v>
      </c>
      <c r="G67" s="106">
        <f t="shared" si="12"/>
        <v>1</v>
      </c>
      <c r="H67" s="106">
        <f t="shared" ca="1" si="2"/>
        <v>1.0137927600000001</v>
      </c>
      <c r="I67" s="105">
        <f t="shared" si="13"/>
        <v>3.5999999999999997E-2</v>
      </c>
      <c r="J67" s="118">
        <f t="shared" si="14"/>
        <v>40969</v>
      </c>
      <c r="K67" s="112">
        <f t="shared" si="15"/>
        <v>38</v>
      </c>
      <c r="L67" s="108">
        <f t="shared" si="16"/>
        <v>38</v>
      </c>
      <c r="M67" s="109">
        <f t="shared" si="3"/>
        <v>1.005347387</v>
      </c>
      <c r="N67" s="109">
        <f t="shared" ca="1" si="4"/>
        <v>1.0192139019999999</v>
      </c>
      <c r="O67" s="108">
        <f t="shared" si="26"/>
        <v>0</v>
      </c>
      <c r="P67" s="106">
        <f t="shared" ca="1" si="5"/>
        <v>1921.3902</v>
      </c>
      <c r="Q67" s="113">
        <f t="shared" si="6"/>
        <v>0</v>
      </c>
      <c r="R67" s="106">
        <f t="shared" si="7"/>
        <v>0</v>
      </c>
      <c r="S67" s="114" t="str">
        <f t="shared" si="17"/>
        <v>J=</v>
      </c>
      <c r="T67" s="107">
        <f t="shared" si="18"/>
        <v>41051</v>
      </c>
      <c r="U67" s="3"/>
      <c r="V67" s="4"/>
      <c r="W67" s="119">
        <f t="shared" si="19"/>
        <v>55</v>
      </c>
      <c r="X67" s="120">
        <f t="shared" si="8"/>
        <v>43122</v>
      </c>
      <c r="Y67" s="121">
        <f t="shared" si="20"/>
        <v>73918.299999999857</v>
      </c>
      <c r="Z67" s="122">
        <f t="shared" si="21"/>
        <v>19</v>
      </c>
      <c r="AA67" s="121">
        <f t="shared" si="22"/>
        <v>200.26</v>
      </c>
      <c r="AB67" s="125">
        <f t="shared" si="23"/>
        <v>1083.3</v>
      </c>
      <c r="AC67" s="126">
        <v>1.0833000000000001E-2</v>
      </c>
      <c r="AD67" s="121">
        <f t="shared" si="27"/>
        <v>1283.56</v>
      </c>
      <c r="AE67" s="119">
        <f t="shared" si="24"/>
        <v>55</v>
      </c>
      <c r="AF67" s="124" t="s">
        <v>57</v>
      </c>
      <c r="AG67" s="120">
        <f t="shared" si="9"/>
        <v>43153</v>
      </c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</row>
    <row r="68" spans="1:121" x14ac:dyDescent="0.15">
      <c r="A68" s="102">
        <f t="shared" si="10"/>
        <v>41025</v>
      </c>
      <c r="B68" s="103">
        <f t="shared" ca="1" si="25"/>
        <v>101969.52009999999</v>
      </c>
      <c r="C68" s="104">
        <f t="shared" si="11"/>
        <v>100000</v>
      </c>
      <c r="D68" s="105">
        <f ca="1">IF(A68&lt;$B$1,VLOOKUP(A68,[1]DI!$A$4:$B$15000,2,FALSE),0)</f>
        <v>8.72E-2</v>
      </c>
      <c r="E68" s="106">
        <f t="shared" ca="1" si="1"/>
        <v>1.00033182</v>
      </c>
      <c r="F68" s="106">
        <f ca="1">(TRUNC(PRODUCT($E$12:$E67),16))</f>
        <v>1.0141291583856999</v>
      </c>
      <c r="G68" s="106">
        <f t="shared" si="12"/>
        <v>1</v>
      </c>
      <c r="H68" s="106">
        <f t="shared" ca="1" si="2"/>
        <v>1.01412916</v>
      </c>
      <c r="I68" s="105">
        <f t="shared" si="13"/>
        <v>3.5999999999999997E-2</v>
      </c>
      <c r="J68" s="118">
        <f t="shared" si="14"/>
        <v>40969</v>
      </c>
      <c r="K68" s="112">
        <f t="shared" si="15"/>
        <v>39</v>
      </c>
      <c r="L68" s="108">
        <f t="shared" si="16"/>
        <v>39</v>
      </c>
      <c r="M68" s="109">
        <f t="shared" si="3"/>
        <v>1.0054884930000001</v>
      </c>
      <c r="N68" s="109">
        <f t="shared" ca="1" si="4"/>
        <v>1.019695201</v>
      </c>
      <c r="O68" s="108">
        <f t="shared" si="26"/>
        <v>0</v>
      </c>
      <c r="P68" s="106">
        <f t="shared" ca="1" si="5"/>
        <v>1969.5201</v>
      </c>
      <c r="Q68" s="113">
        <f t="shared" si="6"/>
        <v>0</v>
      </c>
      <c r="R68" s="106">
        <f t="shared" si="7"/>
        <v>0</v>
      </c>
      <c r="S68" s="114" t="str">
        <f t="shared" si="17"/>
        <v>J=</v>
      </c>
      <c r="T68" s="107">
        <f t="shared" si="18"/>
        <v>41051</v>
      </c>
      <c r="U68" s="3"/>
      <c r="V68" s="4"/>
      <c r="W68" s="119">
        <f t="shared" si="19"/>
        <v>56</v>
      </c>
      <c r="X68" s="120">
        <f t="shared" si="8"/>
        <v>43153</v>
      </c>
      <c r="Y68" s="121">
        <f t="shared" si="20"/>
        <v>72834.999999999854</v>
      </c>
      <c r="Z68" s="122">
        <f t="shared" si="21"/>
        <v>21</v>
      </c>
      <c r="AA68" s="121">
        <f t="shared" si="22"/>
        <v>218.18</v>
      </c>
      <c r="AB68" s="125">
        <f t="shared" si="23"/>
        <v>1083.3</v>
      </c>
      <c r="AC68" s="126">
        <v>1.0833000000000001E-2</v>
      </c>
      <c r="AD68" s="121">
        <f t="shared" si="27"/>
        <v>1301.48</v>
      </c>
      <c r="AE68" s="119">
        <f t="shared" si="24"/>
        <v>56</v>
      </c>
      <c r="AF68" s="124" t="s">
        <v>57</v>
      </c>
      <c r="AG68" s="120">
        <f t="shared" si="9"/>
        <v>43181</v>
      </c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</row>
    <row r="69" spans="1:121" x14ac:dyDescent="0.15">
      <c r="A69" s="102">
        <f t="shared" si="10"/>
        <v>41026</v>
      </c>
      <c r="B69" s="103">
        <f t="shared" ca="1" si="25"/>
        <v>102017.6725</v>
      </c>
      <c r="C69" s="104">
        <f t="shared" si="11"/>
        <v>100000</v>
      </c>
      <c r="D69" s="105">
        <f ca="1">IF(A69&lt;$B$1,VLOOKUP(A69,[1]DI!$A$4:$B$15000,2,FALSE),0)</f>
        <v>8.7300000000000003E-2</v>
      </c>
      <c r="E69" s="106">
        <f t="shared" ca="1" si="1"/>
        <v>1.00033219</v>
      </c>
      <c r="F69" s="106">
        <f ca="1">(TRUNC(PRODUCT($E$12:$E68),16))</f>
        <v>1.0144656667230301</v>
      </c>
      <c r="G69" s="106">
        <f t="shared" si="12"/>
        <v>1</v>
      </c>
      <c r="H69" s="106">
        <f t="shared" ca="1" si="2"/>
        <v>1.0144656700000001</v>
      </c>
      <c r="I69" s="105">
        <f t="shared" si="13"/>
        <v>3.5999999999999997E-2</v>
      </c>
      <c r="J69" s="118">
        <f t="shared" si="14"/>
        <v>40969</v>
      </c>
      <c r="K69" s="112">
        <f t="shared" si="15"/>
        <v>40</v>
      </c>
      <c r="L69" s="108">
        <f t="shared" si="16"/>
        <v>40</v>
      </c>
      <c r="M69" s="109">
        <f t="shared" si="3"/>
        <v>1.005629619</v>
      </c>
      <c r="N69" s="109">
        <f t="shared" ca="1" si="4"/>
        <v>1.020176725</v>
      </c>
      <c r="O69" s="108">
        <f t="shared" si="26"/>
        <v>0</v>
      </c>
      <c r="P69" s="106">
        <f t="shared" ca="1" si="5"/>
        <v>2017.6724999999999</v>
      </c>
      <c r="Q69" s="113">
        <f t="shared" si="6"/>
        <v>0</v>
      </c>
      <c r="R69" s="106">
        <f t="shared" si="7"/>
        <v>0</v>
      </c>
      <c r="S69" s="114" t="str">
        <f t="shared" si="17"/>
        <v>J=</v>
      </c>
      <c r="T69" s="107">
        <f t="shared" si="18"/>
        <v>41051</v>
      </c>
      <c r="U69" s="3"/>
      <c r="V69" s="4"/>
      <c r="W69" s="119">
        <f t="shared" si="19"/>
        <v>57</v>
      </c>
      <c r="X69" s="120">
        <f t="shared" si="8"/>
        <v>43181</v>
      </c>
      <c r="Y69" s="121">
        <f t="shared" si="20"/>
        <v>71751.699999999852</v>
      </c>
      <c r="Z69" s="122">
        <f t="shared" si="21"/>
        <v>20</v>
      </c>
      <c r="AA69" s="121">
        <f t="shared" si="22"/>
        <v>204.73</v>
      </c>
      <c r="AB69" s="125">
        <f t="shared" si="23"/>
        <v>1083.3</v>
      </c>
      <c r="AC69" s="126">
        <v>1.0833000000000001E-2</v>
      </c>
      <c r="AD69" s="121">
        <f t="shared" si="27"/>
        <v>1288.03</v>
      </c>
      <c r="AE69" s="119">
        <f t="shared" si="24"/>
        <v>57</v>
      </c>
      <c r="AF69" s="124" t="s">
        <v>57</v>
      </c>
      <c r="AG69" s="120">
        <f t="shared" si="9"/>
        <v>43213</v>
      </c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</row>
    <row r="70" spans="1:121" x14ac:dyDescent="0.15">
      <c r="A70" s="102">
        <f t="shared" si="10"/>
        <v>41027</v>
      </c>
      <c r="B70" s="103">
        <f t="shared" ca="1" si="25"/>
        <v>102065.8848</v>
      </c>
      <c r="C70" s="104">
        <f t="shared" si="11"/>
        <v>100000</v>
      </c>
      <c r="D70" s="105">
        <f ca="1">IF(A70&lt;$B$1,VLOOKUP(A70,[1]DI!$A$4:$B$15000,2,FALSE),0)</f>
        <v>0</v>
      </c>
      <c r="E70" s="106">
        <f t="shared" ca="1" si="1"/>
        <v>1</v>
      </c>
      <c r="F70" s="106">
        <f ca="1">(TRUNC(PRODUCT($E$12:$E69),16))</f>
        <v>1.0148026620728601</v>
      </c>
      <c r="G70" s="106">
        <f t="shared" si="12"/>
        <v>1</v>
      </c>
      <c r="H70" s="106">
        <f t="shared" ca="1" si="2"/>
        <v>1.01480266</v>
      </c>
      <c r="I70" s="105">
        <f t="shared" si="13"/>
        <v>3.5999999999999997E-2</v>
      </c>
      <c r="J70" s="118">
        <f t="shared" si="14"/>
        <v>40969</v>
      </c>
      <c r="K70" s="112">
        <f t="shared" si="15"/>
        <v>40</v>
      </c>
      <c r="L70" s="108">
        <f t="shared" si="16"/>
        <v>41</v>
      </c>
      <c r="M70" s="109">
        <f t="shared" si="3"/>
        <v>1.0057707650000001</v>
      </c>
      <c r="N70" s="109">
        <f t="shared" ca="1" si="4"/>
        <v>1.0206588480000001</v>
      </c>
      <c r="O70" s="108">
        <f t="shared" si="26"/>
        <v>0</v>
      </c>
      <c r="P70" s="106">
        <f t="shared" ca="1" si="5"/>
        <v>2065.8847999999998</v>
      </c>
      <c r="Q70" s="113">
        <f t="shared" si="6"/>
        <v>0</v>
      </c>
      <c r="R70" s="106">
        <f t="shared" si="7"/>
        <v>0</v>
      </c>
      <c r="S70" s="114" t="str">
        <f t="shared" si="17"/>
        <v>J=</v>
      </c>
      <c r="T70" s="107">
        <f t="shared" si="18"/>
        <v>41051</v>
      </c>
      <c r="U70" s="3"/>
      <c r="V70" s="4"/>
      <c r="W70" s="119">
        <f t="shared" si="19"/>
        <v>58</v>
      </c>
      <c r="X70" s="120">
        <f t="shared" si="8"/>
        <v>43213</v>
      </c>
      <c r="Y70" s="121">
        <f t="shared" si="20"/>
        <v>70668.399999999849</v>
      </c>
      <c r="Z70" s="122">
        <f t="shared" si="21"/>
        <v>21</v>
      </c>
      <c r="AA70" s="121">
        <f t="shared" si="22"/>
        <v>211.78</v>
      </c>
      <c r="AB70" s="125">
        <f t="shared" si="23"/>
        <v>1083.3</v>
      </c>
      <c r="AC70" s="126">
        <v>1.0833000000000001E-2</v>
      </c>
      <c r="AD70" s="121">
        <f t="shared" si="27"/>
        <v>1295.08</v>
      </c>
      <c r="AE70" s="119">
        <f t="shared" si="24"/>
        <v>58</v>
      </c>
      <c r="AF70" s="124" t="s">
        <v>57</v>
      </c>
      <c r="AG70" s="120">
        <f t="shared" si="9"/>
        <v>43242</v>
      </c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</row>
    <row r="71" spans="1:121" x14ac:dyDescent="0.15">
      <c r="A71" s="102">
        <f t="shared" si="10"/>
        <v>41028</v>
      </c>
      <c r="B71" s="103">
        <f t="shared" ca="1" si="25"/>
        <v>102065.8848</v>
      </c>
      <c r="C71" s="104">
        <f t="shared" si="11"/>
        <v>100000</v>
      </c>
      <c r="D71" s="105">
        <f ca="1">IF(A71&lt;$B$1,VLOOKUP(A71,[1]DI!$A$4:$B$15000,2,FALSE),0)</f>
        <v>0</v>
      </c>
      <c r="E71" s="106">
        <f t="shared" ca="1" si="1"/>
        <v>1</v>
      </c>
      <c r="F71" s="106">
        <f ca="1">(TRUNC(PRODUCT($E$12:$E70),16))</f>
        <v>1.0148026620728601</v>
      </c>
      <c r="G71" s="106">
        <f t="shared" si="12"/>
        <v>1</v>
      </c>
      <c r="H71" s="106">
        <f t="shared" ca="1" si="2"/>
        <v>1.01480266</v>
      </c>
      <c r="I71" s="105">
        <f t="shared" si="13"/>
        <v>3.5999999999999997E-2</v>
      </c>
      <c r="J71" s="118">
        <f t="shared" si="14"/>
        <v>40969</v>
      </c>
      <c r="K71" s="112">
        <f t="shared" si="15"/>
        <v>40</v>
      </c>
      <c r="L71" s="108">
        <f t="shared" si="16"/>
        <v>41</v>
      </c>
      <c r="M71" s="109">
        <f t="shared" si="3"/>
        <v>1.0057707650000001</v>
      </c>
      <c r="N71" s="109">
        <f t="shared" ca="1" si="4"/>
        <v>1.0206588480000001</v>
      </c>
      <c r="O71" s="108">
        <f t="shared" si="26"/>
        <v>0</v>
      </c>
      <c r="P71" s="106">
        <f t="shared" ca="1" si="5"/>
        <v>2065.8847999999998</v>
      </c>
      <c r="Q71" s="113">
        <f t="shared" si="6"/>
        <v>0</v>
      </c>
      <c r="R71" s="106">
        <f t="shared" si="7"/>
        <v>0</v>
      </c>
      <c r="S71" s="114" t="str">
        <f t="shared" si="17"/>
        <v>J=</v>
      </c>
      <c r="T71" s="107">
        <f t="shared" si="18"/>
        <v>41051</v>
      </c>
      <c r="U71" s="3"/>
      <c r="V71" s="4"/>
      <c r="W71" s="119">
        <f t="shared" si="19"/>
        <v>59</v>
      </c>
      <c r="X71" s="120">
        <f t="shared" si="8"/>
        <v>43242</v>
      </c>
      <c r="Y71" s="121">
        <f t="shared" si="20"/>
        <v>69585.099999999846</v>
      </c>
      <c r="Z71" s="122">
        <f t="shared" si="21"/>
        <v>20</v>
      </c>
      <c r="AA71" s="121">
        <f t="shared" si="22"/>
        <v>198.64</v>
      </c>
      <c r="AB71" s="125">
        <f t="shared" si="23"/>
        <v>1083.3</v>
      </c>
      <c r="AC71" s="126">
        <v>1.0833000000000001E-2</v>
      </c>
      <c r="AD71" s="121">
        <f t="shared" si="27"/>
        <v>1281.94</v>
      </c>
      <c r="AE71" s="119">
        <f t="shared" si="24"/>
        <v>59</v>
      </c>
      <c r="AF71" s="124" t="s">
        <v>57</v>
      </c>
      <c r="AG71" s="120">
        <f t="shared" si="9"/>
        <v>43273</v>
      </c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</row>
    <row r="72" spans="1:121" x14ac:dyDescent="0.15">
      <c r="A72" s="102">
        <f t="shared" si="10"/>
        <v>41029</v>
      </c>
      <c r="B72" s="103">
        <f t="shared" ca="1" si="25"/>
        <v>102065.8848</v>
      </c>
      <c r="C72" s="104">
        <f t="shared" si="11"/>
        <v>100000</v>
      </c>
      <c r="D72" s="105">
        <f ca="1">IF(A72&lt;$B$1,VLOOKUP(A72,[1]DI!$A$4:$B$15000,2,FALSE),0)</f>
        <v>8.6999999999999994E-2</v>
      </c>
      <c r="E72" s="106">
        <f t="shared" ca="1" si="1"/>
        <v>1.00033109</v>
      </c>
      <c r="F72" s="106">
        <f ca="1">(TRUNC(PRODUCT($E$12:$E71),16))</f>
        <v>1.0148026620728601</v>
      </c>
      <c r="G72" s="106">
        <f t="shared" si="12"/>
        <v>1</v>
      </c>
      <c r="H72" s="106">
        <f t="shared" ca="1" si="2"/>
        <v>1.01480266</v>
      </c>
      <c r="I72" s="105">
        <f t="shared" si="13"/>
        <v>3.5999999999999997E-2</v>
      </c>
      <c r="J72" s="118">
        <f t="shared" si="14"/>
        <v>40969</v>
      </c>
      <c r="K72" s="112">
        <f t="shared" si="15"/>
        <v>41</v>
      </c>
      <c r="L72" s="108">
        <f t="shared" si="16"/>
        <v>41</v>
      </c>
      <c r="M72" s="109">
        <f t="shared" si="3"/>
        <v>1.0057707650000001</v>
      </c>
      <c r="N72" s="109">
        <f t="shared" ca="1" si="4"/>
        <v>1.0206588480000001</v>
      </c>
      <c r="O72" s="108">
        <f t="shared" si="26"/>
        <v>0</v>
      </c>
      <c r="P72" s="106">
        <f t="shared" ca="1" si="5"/>
        <v>2065.8847999999998</v>
      </c>
      <c r="Q72" s="113">
        <f t="shared" si="6"/>
        <v>0</v>
      </c>
      <c r="R72" s="106">
        <f t="shared" si="7"/>
        <v>0</v>
      </c>
      <c r="S72" s="114" t="str">
        <f t="shared" si="17"/>
        <v>J=</v>
      </c>
      <c r="T72" s="107">
        <f t="shared" si="18"/>
        <v>41051</v>
      </c>
      <c r="U72" s="3"/>
      <c r="V72" s="4"/>
      <c r="W72" s="119">
        <f t="shared" si="19"/>
        <v>60</v>
      </c>
      <c r="X72" s="120">
        <f t="shared" si="8"/>
        <v>43273</v>
      </c>
      <c r="Y72" s="121">
        <f t="shared" si="20"/>
        <v>68501.799999999843</v>
      </c>
      <c r="Z72" s="122">
        <f t="shared" si="21"/>
        <v>22</v>
      </c>
      <c r="AA72" s="121">
        <f t="shared" si="22"/>
        <v>215.18</v>
      </c>
      <c r="AB72" s="125">
        <f t="shared" si="23"/>
        <v>1083.3</v>
      </c>
      <c r="AC72" s="126">
        <v>1.0833000000000001E-2</v>
      </c>
      <c r="AD72" s="121">
        <f t="shared" si="27"/>
        <v>1298.48</v>
      </c>
      <c r="AE72" s="119">
        <f t="shared" si="24"/>
        <v>60</v>
      </c>
      <c r="AF72" s="124" t="s">
        <v>57</v>
      </c>
      <c r="AG72" s="120">
        <f t="shared" si="9"/>
        <v>43304</v>
      </c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</row>
    <row r="73" spans="1:121" x14ac:dyDescent="0.15">
      <c r="A73" s="102">
        <f t="shared" si="10"/>
        <v>41030</v>
      </c>
      <c r="B73" s="103">
        <f t="shared" ca="1" si="25"/>
        <v>102114.00799999</v>
      </c>
      <c r="C73" s="104">
        <f t="shared" si="11"/>
        <v>100000</v>
      </c>
      <c r="D73" s="105">
        <f ca="1">IF(A73&lt;$B$1,VLOOKUP(A73,[1]DI!$A$4:$B$15000,2,FALSE),0)</f>
        <v>0</v>
      </c>
      <c r="E73" s="106">
        <f t="shared" ca="1" si="1"/>
        <v>1</v>
      </c>
      <c r="F73" s="106">
        <f ca="1">(TRUNC(PRODUCT($E$12:$E72),16))</f>
        <v>1.0151386530862501</v>
      </c>
      <c r="G73" s="106">
        <f t="shared" si="12"/>
        <v>1</v>
      </c>
      <c r="H73" s="106">
        <f t="shared" ca="1" si="2"/>
        <v>1.0151386499999999</v>
      </c>
      <c r="I73" s="105">
        <f t="shared" si="13"/>
        <v>3.5999999999999997E-2</v>
      </c>
      <c r="J73" s="118">
        <f t="shared" si="14"/>
        <v>40969</v>
      </c>
      <c r="K73" s="112">
        <f t="shared" si="15"/>
        <v>41</v>
      </c>
      <c r="L73" s="108">
        <f t="shared" si="16"/>
        <v>42</v>
      </c>
      <c r="M73" s="109">
        <f t="shared" si="3"/>
        <v>1.005911931</v>
      </c>
      <c r="N73" s="109">
        <f t="shared" ca="1" si="4"/>
        <v>1.0211400799999999</v>
      </c>
      <c r="O73" s="108">
        <f t="shared" si="26"/>
        <v>0</v>
      </c>
      <c r="P73" s="106">
        <f t="shared" ca="1" si="5"/>
        <v>2114.0079999899999</v>
      </c>
      <c r="Q73" s="113">
        <f t="shared" si="6"/>
        <v>0</v>
      </c>
      <c r="R73" s="106">
        <f t="shared" si="7"/>
        <v>0</v>
      </c>
      <c r="S73" s="114" t="str">
        <f t="shared" si="17"/>
        <v>J=</v>
      </c>
      <c r="T73" s="107">
        <f t="shared" si="18"/>
        <v>41051</v>
      </c>
      <c r="U73" s="3"/>
      <c r="V73" s="4"/>
      <c r="W73" s="119">
        <f t="shared" si="19"/>
        <v>61</v>
      </c>
      <c r="X73" s="120">
        <f t="shared" si="8"/>
        <v>43304</v>
      </c>
      <c r="Y73" s="121">
        <f t="shared" si="20"/>
        <v>67418.49999999984</v>
      </c>
      <c r="Z73" s="122">
        <f t="shared" si="21"/>
        <v>21</v>
      </c>
      <c r="AA73" s="121">
        <f t="shared" si="22"/>
        <v>202.19</v>
      </c>
      <c r="AB73" s="125">
        <f t="shared" si="23"/>
        <v>1083.3</v>
      </c>
      <c r="AC73" s="126">
        <v>1.0833000000000001E-2</v>
      </c>
      <c r="AD73" s="121">
        <f t="shared" si="27"/>
        <v>1285.49</v>
      </c>
      <c r="AE73" s="119">
        <f t="shared" si="24"/>
        <v>61</v>
      </c>
      <c r="AF73" s="124" t="s">
        <v>57</v>
      </c>
      <c r="AG73" s="120">
        <f t="shared" si="9"/>
        <v>43334</v>
      </c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</row>
    <row r="74" spans="1:121" x14ac:dyDescent="0.15">
      <c r="A74" s="102">
        <f t="shared" si="10"/>
        <v>41031</v>
      </c>
      <c r="B74" s="103">
        <f t="shared" ca="1" si="25"/>
        <v>102114.00799999</v>
      </c>
      <c r="C74" s="104">
        <f t="shared" si="11"/>
        <v>100000</v>
      </c>
      <c r="D74" s="105">
        <f ca="1">IF(A74&lt;$B$1,VLOOKUP(A74,[1]DI!$A$4:$B$15000,2,FALSE),0)</f>
        <v>8.7599999999999997E-2</v>
      </c>
      <c r="E74" s="106">
        <f t="shared" ca="1" si="1"/>
        <v>1.00033328</v>
      </c>
      <c r="F74" s="106">
        <f ca="1">(TRUNC(PRODUCT($E$12:$E73),16))</f>
        <v>1.0151386530862501</v>
      </c>
      <c r="G74" s="106">
        <f t="shared" si="12"/>
        <v>1</v>
      </c>
      <c r="H74" s="106">
        <f t="shared" ca="1" si="2"/>
        <v>1.0151386499999999</v>
      </c>
      <c r="I74" s="105">
        <f t="shared" si="13"/>
        <v>3.5999999999999997E-2</v>
      </c>
      <c r="J74" s="118">
        <f t="shared" si="14"/>
        <v>40969</v>
      </c>
      <c r="K74" s="112">
        <f t="shared" si="15"/>
        <v>42</v>
      </c>
      <c r="L74" s="108">
        <f t="shared" si="16"/>
        <v>42</v>
      </c>
      <c r="M74" s="109">
        <f t="shared" si="3"/>
        <v>1.005911931</v>
      </c>
      <c r="N74" s="109">
        <f t="shared" ca="1" si="4"/>
        <v>1.0211400799999999</v>
      </c>
      <c r="O74" s="108">
        <f t="shared" si="26"/>
        <v>0</v>
      </c>
      <c r="P74" s="106">
        <f t="shared" ca="1" si="5"/>
        <v>2114.0079999899999</v>
      </c>
      <c r="Q74" s="113">
        <f t="shared" si="6"/>
        <v>0</v>
      </c>
      <c r="R74" s="106">
        <f t="shared" si="7"/>
        <v>0</v>
      </c>
      <c r="S74" s="114" t="str">
        <f t="shared" si="17"/>
        <v>J=</v>
      </c>
      <c r="T74" s="107">
        <f t="shared" si="18"/>
        <v>41051</v>
      </c>
      <c r="U74" s="3"/>
      <c r="V74" s="4"/>
      <c r="W74" s="119">
        <f t="shared" si="19"/>
        <v>62</v>
      </c>
      <c r="X74" s="120">
        <f t="shared" si="8"/>
        <v>43334</v>
      </c>
      <c r="Y74" s="121">
        <f t="shared" si="20"/>
        <v>66335.199999999837</v>
      </c>
      <c r="Z74" s="122">
        <f t="shared" si="21"/>
        <v>22</v>
      </c>
      <c r="AA74" s="121">
        <f t="shared" si="22"/>
        <v>208.48</v>
      </c>
      <c r="AB74" s="125">
        <f t="shared" si="23"/>
        <v>1083.3</v>
      </c>
      <c r="AC74" s="126">
        <v>1.0833000000000001E-2</v>
      </c>
      <c r="AD74" s="121">
        <f t="shared" si="27"/>
        <v>1291.78</v>
      </c>
      <c r="AE74" s="119">
        <f t="shared" si="24"/>
        <v>62</v>
      </c>
      <c r="AF74" s="124" t="s">
        <v>57</v>
      </c>
      <c r="AG74" s="120">
        <f t="shared" si="9"/>
        <v>43367</v>
      </c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</row>
    <row r="75" spans="1:121" x14ac:dyDescent="0.15">
      <c r="A75" s="102">
        <f t="shared" si="10"/>
        <v>41032</v>
      </c>
      <c r="B75" s="103">
        <f t="shared" ca="1" si="25"/>
        <v>102162.378</v>
      </c>
      <c r="C75" s="104">
        <f t="shared" si="11"/>
        <v>100000</v>
      </c>
      <c r="D75" s="105">
        <f ca="1">IF(A75&lt;$B$1,VLOOKUP(A75,[1]DI!$A$4:$B$15000,2,FALSE),0)</f>
        <v>8.7599999999999997E-2</v>
      </c>
      <c r="E75" s="106">
        <f t="shared" ca="1" si="1"/>
        <v>1.00033328</v>
      </c>
      <c r="F75" s="106">
        <f ca="1">(TRUNC(PRODUCT($E$12:$E74),16))</f>
        <v>1.0154769784965501</v>
      </c>
      <c r="G75" s="106">
        <f t="shared" si="12"/>
        <v>1</v>
      </c>
      <c r="H75" s="106">
        <f t="shared" ca="1" si="2"/>
        <v>1.0154769800000001</v>
      </c>
      <c r="I75" s="105">
        <f t="shared" si="13"/>
        <v>3.5999999999999997E-2</v>
      </c>
      <c r="J75" s="118">
        <f t="shared" si="14"/>
        <v>40969</v>
      </c>
      <c r="K75" s="112">
        <f t="shared" si="15"/>
        <v>43</v>
      </c>
      <c r="L75" s="108">
        <f t="shared" si="16"/>
        <v>43</v>
      </c>
      <c r="M75" s="109">
        <f t="shared" si="3"/>
        <v>1.0060531159999999</v>
      </c>
      <c r="N75" s="109">
        <f t="shared" ca="1" si="4"/>
        <v>1.0216237800000001</v>
      </c>
      <c r="O75" s="108">
        <f t="shared" si="26"/>
        <v>0</v>
      </c>
      <c r="P75" s="106">
        <f t="shared" ca="1" si="5"/>
        <v>2162.3780000000002</v>
      </c>
      <c r="Q75" s="113">
        <f t="shared" si="6"/>
        <v>0</v>
      </c>
      <c r="R75" s="106">
        <f t="shared" si="7"/>
        <v>0</v>
      </c>
      <c r="S75" s="114" t="str">
        <f t="shared" si="17"/>
        <v>J=</v>
      </c>
      <c r="T75" s="107">
        <f t="shared" si="18"/>
        <v>41051</v>
      </c>
      <c r="U75" s="3"/>
      <c r="V75" s="4"/>
      <c r="W75" s="119">
        <f t="shared" si="19"/>
        <v>63</v>
      </c>
      <c r="X75" s="120">
        <f t="shared" si="8"/>
        <v>43367</v>
      </c>
      <c r="Y75" s="121">
        <f t="shared" si="20"/>
        <v>65251.899999999834</v>
      </c>
      <c r="Z75" s="122">
        <f t="shared" si="21"/>
        <v>22</v>
      </c>
      <c r="AA75" s="121">
        <f t="shared" si="22"/>
        <v>205.13</v>
      </c>
      <c r="AB75" s="125">
        <f t="shared" si="23"/>
        <v>1083.3</v>
      </c>
      <c r="AC75" s="126">
        <v>1.0833000000000001E-2</v>
      </c>
      <c r="AD75" s="121">
        <f t="shared" si="27"/>
        <v>1288.4299999999998</v>
      </c>
      <c r="AE75" s="119">
        <f t="shared" si="24"/>
        <v>63</v>
      </c>
      <c r="AF75" s="124" t="s">
        <v>57</v>
      </c>
      <c r="AG75" s="120">
        <f t="shared" si="9"/>
        <v>43395</v>
      </c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</row>
    <row r="76" spans="1:121" x14ac:dyDescent="0.15">
      <c r="A76" s="102">
        <f t="shared" si="10"/>
        <v>41033</v>
      </c>
      <c r="B76" s="103">
        <f t="shared" ca="1" si="25"/>
        <v>102210.7708</v>
      </c>
      <c r="C76" s="104">
        <f t="shared" si="11"/>
        <v>100000</v>
      </c>
      <c r="D76" s="105">
        <f ca="1">IF(A76&lt;$B$1,VLOOKUP(A76,[1]DI!$A$4:$B$15000,2,FALSE),0)</f>
        <v>8.7099999999999997E-2</v>
      </c>
      <c r="E76" s="106">
        <f t="shared" ref="E76:E139" ca="1" si="28">ROUND(((1+D76)^(1/252)),8)</f>
        <v>1.00033146</v>
      </c>
      <c r="F76" s="106">
        <f ca="1">(TRUNC(PRODUCT($E$12:$E75),16))</f>
        <v>1.0158154166639399</v>
      </c>
      <c r="G76" s="106">
        <f t="shared" si="12"/>
        <v>1</v>
      </c>
      <c r="H76" s="106">
        <f t="shared" ref="H76:H139" ca="1" si="29">ROUND(F76/G76,8)</f>
        <v>1.01581542</v>
      </c>
      <c r="I76" s="105">
        <f t="shared" si="13"/>
        <v>3.5999999999999997E-2</v>
      </c>
      <c r="J76" s="118">
        <f t="shared" si="14"/>
        <v>40969</v>
      </c>
      <c r="K76" s="112">
        <f t="shared" si="15"/>
        <v>44</v>
      </c>
      <c r="L76" s="108">
        <f t="shared" si="16"/>
        <v>44</v>
      </c>
      <c r="M76" s="109">
        <f t="shared" ref="M76:M139" si="30">ROUND((I76+1)^(L76/252),9)</f>
        <v>1.006194322</v>
      </c>
      <c r="N76" s="109">
        <f t="shared" ref="N76:N139" ca="1" si="31">ROUND(H76*M76,9)</f>
        <v>1.0221077080000001</v>
      </c>
      <c r="O76" s="108">
        <f t="shared" si="26"/>
        <v>0</v>
      </c>
      <c r="P76" s="106">
        <f t="shared" ref="P76:P139" ca="1" si="32">TRUNC(((N76-1)*C76),8)</f>
        <v>2210.7707999999998</v>
      </c>
      <c r="Q76" s="113">
        <f t="shared" ref="Q76:Q139" si="33">IF($O76&gt;0,VLOOKUP($O76,$W$12:$AC$150,7),0)</f>
        <v>0</v>
      </c>
      <c r="R76" s="106">
        <f t="shared" ref="R76:R139" si="34">IF(Q76&gt;0,TRUNC(Q76*C$12,8),0)</f>
        <v>0</v>
      </c>
      <c r="S76" s="114" t="str">
        <f t="shared" si="17"/>
        <v>J=</v>
      </c>
      <c r="T76" s="107">
        <f t="shared" si="18"/>
        <v>41051</v>
      </c>
      <c r="U76" s="3"/>
      <c r="V76" s="4"/>
      <c r="W76" s="119">
        <f t="shared" si="19"/>
        <v>64</v>
      </c>
      <c r="X76" s="120">
        <f t="shared" ref="X76:X139" si="35">AD224</f>
        <v>43395</v>
      </c>
      <c r="Y76" s="121">
        <f t="shared" si="20"/>
        <v>64168.599999999831</v>
      </c>
      <c r="Z76" s="122">
        <f t="shared" si="21"/>
        <v>19</v>
      </c>
      <c r="AA76" s="121">
        <f t="shared" si="22"/>
        <v>174.23</v>
      </c>
      <c r="AB76" s="125">
        <f t="shared" si="23"/>
        <v>1083.3</v>
      </c>
      <c r="AC76" s="126">
        <v>1.0833000000000001E-2</v>
      </c>
      <c r="AD76" s="121">
        <f t="shared" si="27"/>
        <v>1257.53</v>
      </c>
      <c r="AE76" s="119">
        <f t="shared" si="24"/>
        <v>64</v>
      </c>
      <c r="AF76" s="124" t="s">
        <v>57</v>
      </c>
      <c r="AG76" s="120">
        <f t="shared" ref="AG76:AG139" si="36">X77</f>
        <v>43426</v>
      </c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</row>
    <row r="77" spans="1:121" x14ac:dyDescent="0.15">
      <c r="A77" s="102">
        <f t="shared" ref="A77:A140" si="37">(A76+1)</f>
        <v>41034</v>
      </c>
      <c r="B77" s="103">
        <f t="shared" ca="1" si="25"/>
        <v>102259</v>
      </c>
      <c r="C77" s="104">
        <f t="shared" ref="C77:C140" si="38">(C76-R76)</f>
        <v>100000</v>
      </c>
      <c r="D77" s="105">
        <f ca="1">IF(A77&lt;$B$1,VLOOKUP(A77,[1]DI!$A$4:$B$15000,2,FALSE),0)</f>
        <v>0</v>
      </c>
      <c r="E77" s="106">
        <f t="shared" ca="1" si="28"/>
        <v>1</v>
      </c>
      <c r="F77" s="106">
        <f ca="1">(TRUNC(PRODUCT($E$12:$E76),16))</f>
        <v>1.01615211884195</v>
      </c>
      <c r="G77" s="106">
        <f t="shared" ref="G77:G140" si="39">IF(O76&gt;0,F76,G76)</f>
        <v>1</v>
      </c>
      <c r="H77" s="106">
        <f t="shared" ca="1" si="29"/>
        <v>1.0161521200000001</v>
      </c>
      <c r="I77" s="105">
        <f t="shared" ref="I77:I140" si="40">I76</f>
        <v>3.5999999999999997E-2</v>
      </c>
      <c r="J77" s="118">
        <f t="shared" ref="J77:J140" si="41">IF(O76&gt;0,VLOOKUP(O76,W$12:AG$150,2),J76)</f>
        <v>40969</v>
      </c>
      <c r="K77" s="112">
        <f t="shared" ref="K77:K140" si="42">IF(A77&gt;J77,IF(NETWORKDAYS(J77,A77,$W$160:$W$544)-1=0,1,NETWORKDAYS(J77,A77,$W$160:$W$544)-1),0)</f>
        <v>44</v>
      </c>
      <c r="L77" s="108">
        <f t="shared" ref="L77:L140" si="43">IF(AND(K77=1,K76=1),1,IF(K77&gt;0,IF(K77=K76,K77+1,K77),0))</f>
        <v>45</v>
      </c>
      <c r="M77" s="109">
        <f t="shared" si="30"/>
        <v>1.0063355469999999</v>
      </c>
      <c r="N77" s="109">
        <f t="shared" ca="1" si="31"/>
        <v>1.0225900000000001</v>
      </c>
      <c r="O77" s="108">
        <f t="shared" si="26"/>
        <v>0</v>
      </c>
      <c r="P77" s="106">
        <f t="shared" ca="1" si="32"/>
        <v>2259</v>
      </c>
      <c r="Q77" s="113">
        <f t="shared" si="33"/>
        <v>0</v>
      </c>
      <c r="R77" s="106">
        <f t="shared" si="34"/>
        <v>0</v>
      </c>
      <c r="S77" s="114" t="str">
        <f t="shared" ref="S77:S140" si="44">IF(O76&gt;0,VLOOKUP(O76,W$12:AG$150,10),S76)</f>
        <v>J=</v>
      </c>
      <c r="T77" s="107">
        <f t="shared" ref="T77:T140" si="45">IF(O76&gt;0,VLOOKUP(O76,W$12:AG$150,11),T76)</f>
        <v>41051</v>
      </c>
      <c r="U77" s="3"/>
      <c r="V77" s="4"/>
      <c r="W77" s="119">
        <f t="shared" ref="W77:W140" si="46">W76+1</f>
        <v>65</v>
      </c>
      <c r="X77" s="120">
        <f t="shared" si="35"/>
        <v>43426</v>
      </c>
      <c r="Y77" s="121">
        <f t="shared" ref="Y77:Y140" si="47">(Y76-AB77)</f>
        <v>63085.299999999828</v>
      </c>
      <c r="Z77" s="122">
        <f t="shared" ref="Z77:Z140" si="48">NETWORKDAYS(X76,X77,W$160:W$444)-1</f>
        <v>21</v>
      </c>
      <c r="AA77" s="121">
        <f t="shared" ref="AA77:AA140" si="49">ROUND((ROUND(((1+AA$11)^(Z77/252)),9)-1)*Y76,2)</f>
        <v>189.4</v>
      </c>
      <c r="AB77" s="125">
        <f t="shared" ref="AB77:AB113" si="50">TRUNC(Y$12*AC77,6)</f>
        <v>1083.3</v>
      </c>
      <c r="AC77" s="126">
        <v>1.0833000000000001E-2</v>
      </c>
      <c r="AD77" s="121">
        <f t="shared" si="27"/>
        <v>1272.7</v>
      </c>
      <c r="AE77" s="119">
        <f t="shared" ref="AE77:AE140" si="51">AE76+1</f>
        <v>65</v>
      </c>
      <c r="AF77" s="124" t="s">
        <v>57</v>
      </c>
      <c r="AG77" s="120">
        <f t="shared" si="36"/>
        <v>43458</v>
      </c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</row>
    <row r="78" spans="1:121" x14ac:dyDescent="0.15">
      <c r="A78" s="102">
        <f t="shared" si="37"/>
        <v>41035</v>
      </c>
      <c r="B78" s="103">
        <f t="shared" ref="B78:B141" ca="1" si="52">IF(A78&lt;=TODAY(),C78+P78,IF(AND(A78&gt;TODAY(),A78&lt;=$B$1),IF(VLOOKUP(TODAY(),$A$10:$D$5000,4,FALSE)=0,"n.d",C78+P78),"n.d"))</f>
        <v>102259</v>
      </c>
      <c r="C78" s="104">
        <f t="shared" si="38"/>
        <v>100000</v>
      </c>
      <c r="D78" s="105">
        <f ca="1">IF(A78&lt;$B$1,VLOOKUP(A78,[1]DI!$A$4:$B$15000,2,FALSE),0)</f>
        <v>0</v>
      </c>
      <c r="E78" s="106">
        <f t="shared" ca="1" si="28"/>
        <v>1</v>
      </c>
      <c r="F78" s="106">
        <f ca="1">(TRUNC(PRODUCT($E$12:$E77),16))</f>
        <v>1.01615211884195</v>
      </c>
      <c r="G78" s="106">
        <f t="shared" si="39"/>
        <v>1</v>
      </c>
      <c r="H78" s="106">
        <f t="shared" ca="1" si="29"/>
        <v>1.0161521200000001</v>
      </c>
      <c r="I78" s="105">
        <f t="shared" si="40"/>
        <v>3.5999999999999997E-2</v>
      </c>
      <c r="J78" s="118">
        <f t="shared" si="41"/>
        <v>40969</v>
      </c>
      <c r="K78" s="112">
        <f t="shared" si="42"/>
        <v>44</v>
      </c>
      <c r="L78" s="108">
        <f t="shared" si="43"/>
        <v>45</v>
      </c>
      <c r="M78" s="109">
        <f t="shared" si="30"/>
        <v>1.0063355469999999</v>
      </c>
      <c r="N78" s="109">
        <f t="shared" ca="1" si="31"/>
        <v>1.0225900000000001</v>
      </c>
      <c r="O78" s="108">
        <f t="shared" ref="O78:O141" si="53">IF(VLOOKUP(A78,X$12:AE$151,8)=VLOOKUP(A77,X$12:AE$151,8),0,VLOOKUP(A78,X$12:AE$151,8))</f>
        <v>0</v>
      </c>
      <c r="P78" s="106">
        <f t="shared" ca="1" si="32"/>
        <v>2259</v>
      </c>
      <c r="Q78" s="113">
        <f t="shared" si="33"/>
        <v>0</v>
      </c>
      <c r="R78" s="106">
        <f t="shared" si="34"/>
        <v>0</v>
      </c>
      <c r="S78" s="114" t="str">
        <f t="shared" si="44"/>
        <v>J=</v>
      </c>
      <c r="T78" s="107">
        <f t="shared" si="45"/>
        <v>41051</v>
      </c>
      <c r="U78" s="3"/>
      <c r="V78" s="4"/>
      <c r="W78" s="119">
        <f t="shared" si="46"/>
        <v>66</v>
      </c>
      <c r="X78" s="120">
        <f t="shared" si="35"/>
        <v>43458</v>
      </c>
      <c r="Y78" s="121">
        <f t="shared" si="47"/>
        <v>62001.999999999825</v>
      </c>
      <c r="Z78" s="122">
        <f t="shared" si="48"/>
        <v>22</v>
      </c>
      <c r="AA78" s="121">
        <f t="shared" si="49"/>
        <v>195.08</v>
      </c>
      <c r="AB78" s="125">
        <f t="shared" si="50"/>
        <v>1083.3</v>
      </c>
      <c r="AC78" s="126">
        <v>1.0833000000000001E-2</v>
      </c>
      <c r="AD78" s="121">
        <f t="shared" ref="AD78:AD141" si="54">(AA78+AB78)</f>
        <v>1278.3799999999999</v>
      </c>
      <c r="AE78" s="119">
        <f t="shared" si="51"/>
        <v>66</v>
      </c>
      <c r="AF78" s="124" t="s">
        <v>57</v>
      </c>
      <c r="AG78" s="120">
        <f t="shared" si="36"/>
        <v>43487</v>
      </c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</row>
    <row r="79" spans="1:121" x14ac:dyDescent="0.15">
      <c r="A79" s="102">
        <f t="shared" si="37"/>
        <v>41036</v>
      </c>
      <c r="B79" s="103">
        <f t="shared" ca="1" si="52"/>
        <v>102259</v>
      </c>
      <c r="C79" s="104">
        <f t="shared" si="38"/>
        <v>100000</v>
      </c>
      <c r="D79" s="105">
        <f ca="1">IF(A79&lt;$B$1,VLOOKUP(A79,[1]DI!$A$4:$B$15000,2,FALSE),0)</f>
        <v>8.7099999999999997E-2</v>
      </c>
      <c r="E79" s="106">
        <f t="shared" ca="1" si="28"/>
        <v>1.00033146</v>
      </c>
      <c r="F79" s="106">
        <f ca="1">(TRUNC(PRODUCT($E$12:$E78),16))</f>
        <v>1.01615211884195</v>
      </c>
      <c r="G79" s="106">
        <f t="shared" si="39"/>
        <v>1</v>
      </c>
      <c r="H79" s="106">
        <f t="shared" ca="1" si="29"/>
        <v>1.0161521200000001</v>
      </c>
      <c r="I79" s="105">
        <f t="shared" si="40"/>
        <v>3.5999999999999997E-2</v>
      </c>
      <c r="J79" s="118">
        <f t="shared" si="41"/>
        <v>40969</v>
      </c>
      <c r="K79" s="112">
        <f t="shared" si="42"/>
        <v>45</v>
      </c>
      <c r="L79" s="108">
        <f t="shared" si="43"/>
        <v>45</v>
      </c>
      <c r="M79" s="109">
        <f t="shared" si="30"/>
        <v>1.0063355469999999</v>
      </c>
      <c r="N79" s="109">
        <f t="shared" ca="1" si="31"/>
        <v>1.0225900000000001</v>
      </c>
      <c r="O79" s="108">
        <f t="shared" si="53"/>
        <v>0</v>
      </c>
      <c r="P79" s="106">
        <f t="shared" ca="1" si="32"/>
        <v>2259</v>
      </c>
      <c r="Q79" s="113">
        <f t="shared" si="33"/>
        <v>0</v>
      </c>
      <c r="R79" s="106">
        <f t="shared" si="34"/>
        <v>0</v>
      </c>
      <c r="S79" s="114" t="str">
        <f t="shared" si="44"/>
        <v>J=</v>
      </c>
      <c r="T79" s="107">
        <f t="shared" si="45"/>
        <v>41051</v>
      </c>
      <c r="U79" s="3"/>
      <c r="V79" s="4"/>
      <c r="W79" s="119">
        <f t="shared" si="46"/>
        <v>67</v>
      </c>
      <c r="X79" s="120">
        <f t="shared" si="35"/>
        <v>43487</v>
      </c>
      <c r="Y79" s="121">
        <f t="shared" si="47"/>
        <v>61918.699999999822</v>
      </c>
      <c r="Z79" s="122">
        <f t="shared" si="48"/>
        <v>19</v>
      </c>
      <c r="AA79" s="121">
        <f t="shared" si="49"/>
        <v>165.55</v>
      </c>
      <c r="AB79" s="125">
        <f t="shared" si="50"/>
        <v>83.3</v>
      </c>
      <c r="AC79" s="126">
        <v>8.3299999999999997E-4</v>
      </c>
      <c r="AD79" s="121">
        <f t="shared" si="54"/>
        <v>248.85000000000002</v>
      </c>
      <c r="AE79" s="119">
        <f t="shared" si="51"/>
        <v>67</v>
      </c>
      <c r="AF79" s="124" t="s">
        <v>57</v>
      </c>
      <c r="AG79" s="120">
        <f t="shared" si="36"/>
        <v>43518</v>
      </c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</row>
    <row r="80" spans="1:121" x14ac:dyDescent="0.15">
      <c r="A80" s="102">
        <f t="shared" si="37"/>
        <v>41037</v>
      </c>
      <c r="B80" s="103">
        <f t="shared" ca="1" si="52"/>
        <v>102307.2516</v>
      </c>
      <c r="C80" s="104">
        <f t="shared" si="38"/>
        <v>100000</v>
      </c>
      <c r="D80" s="105">
        <f ca="1">IF(A80&lt;$B$1,VLOOKUP(A80,[1]DI!$A$4:$B$15000,2,FALSE),0)</f>
        <v>8.6900000000000005E-2</v>
      </c>
      <c r="E80" s="106">
        <f t="shared" ca="1" si="28"/>
        <v>1.0003307299999999</v>
      </c>
      <c r="F80" s="106">
        <f ca="1">(TRUNC(PRODUCT($E$12:$E79),16))</f>
        <v>1.01648893262326</v>
      </c>
      <c r="G80" s="106">
        <f t="shared" si="39"/>
        <v>1</v>
      </c>
      <c r="H80" s="106">
        <f t="shared" ca="1" si="29"/>
        <v>1.01648893</v>
      </c>
      <c r="I80" s="105">
        <f t="shared" si="40"/>
        <v>3.5999999999999997E-2</v>
      </c>
      <c r="J80" s="118">
        <f t="shared" si="41"/>
        <v>40969</v>
      </c>
      <c r="K80" s="112">
        <f t="shared" si="42"/>
        <v>46</v>
      </c>
      <c r="L80" s="108">
        <f t="shared" si="43"/>
        <v>46</v>
      </c>
      <c r="M80" s="109">
        <f t="shared" si="30"/>
        <v>1.0064767910000001</v>
      </c>
      <c r="N80" s="109">
        <f t="shared" ca="1" si="31"/>
        <v>1.023072516</v>
      </c>
      <c r="O80" s="108">
        <f t="shared" si="53"/>
        <v>0</v>
      </c>
      <c r="P80" s="106">
        <f t="shared" ca="1" si="32"/>
        <v>2307.2516000000001</v>
      </c>
      <c r="Q80" s="113">
        <f t="shared" si="33"/>
        <v>0</v>
      </c>
      <c r="R80" s="106">
        <f t="shared" si="34"/>
        <v>0</v>
      </c>
      <c r="S80" s="114" t="str">
        <f t="shared" si="44"/>
        <v>J=</v>
      </c>
      <c r="T80" s="107">
        <f t="shared" si="45"/>
        <v>41051</v>
      </c>
      <c r="U80" s="3"/>
      <c r="V80" s="4"/>
      <c r="W80" s="119">
        <f t="shared" si="46"/>
        <v>68</v>
      </c>
      <c r="X80" s="120">
        <f t="shared" si="35"/>
        <v>43518</v>
      </c>
      <c r="Y80" s="121">
        <f t="shared" si="47"/>
        <v>61835.39999999982</v>
      </c>
      <c r="Z80" s="122">
        <f t="shared" si="48"/>
        <v>23</v>
      </c>
      <c r="AA80" s="121">
        <f t="shared" si="49"/>
        <v>200.19</v>
      </c>
      <c r="AB80" s="125">
        <f t="shared" si="50"/>
        <v>83.3</v>
      </c>
      <c r="AC80" s="126">
        <v>8.3299999999999997E-4</v>
      </c>
      <c r="AD80" s="121">
        <f t="shared" si="54"/>
        <v>283.49</v>
      </c>
      <c r="AE80" s="119">
        <f t="shared" si="51"/>
        <v>68</v>
      </c>
      <c r="AF80" s="124" t="s">
        <v>57</v>
      </c>
      <c r="AG80" s="120">
        <f t="shared" si="36"/>
        <v>43546</v>
      </c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</row>
    <row r="81" spans="1:121" x14ac:dyDescent="0.15">
      <c r="A81" s="102">
        <f t="shared" si="37"/>
        <v>41038</v>
      </c>
      <c r="B81" s="103">
        <f t="shared" ca="1" si="52"/>
        <v>102355.4526</v>
      </c>
      <c r="C81" s="104">
        <f t="shared" si="38"/>
        <v>100000</v>
      </c>
      <c r="D81" s="105">
        <f ca="1">IF(A81&lt;$B$1,VLOOKUP(A81,[1]DI!$A$4:$B$15000,2,FALSE),0)</f>
        <v>8.6900000000000005E-2</v>
      </c>
      <c r="E81" s="106">
        <f t="shared" ca="1" si="28"/>
        <v>1.0003307299999999</v>
      </c>
      <c r="F81" s="106">
        <f ca="1">(TRUNC(PRODUCT($E$12:$E80),16))</f>
        <v>1.01682511600795</v>
      </c>
      <c r="G81" s="106">
        <f t="shared" si="39"/>
        <v>1</v>
      </c>
      <c r="H81" s="106">
        <f t="shared" ca="1" si="29"/>
        <v>1.01682512</v>
      </c>
      <c r="I81" s="105">
        <f t="shared" si="40"/>
        <v>3.5999999999999997E-2</v>
      </c>
      <c r="J81" s="118">
        <f t="shared" si="41"/>
        <v>40969</v>
      </c>
      <c r="K81" s="112">
        <f t="shared" si="42"/>
        <v>47</v>
      </c>
      <c r="L81" s="108">
        <f t="shared" si="43"/>
        <v>47</v>
      </c>
      <c r="M81" s="109">
        <f t="shared" si="30"/>
        <v>1.006618056</v>
      </c>
      <c r="N81" s="109">
        <f t="shared" ca="1" si="31"/>
        <v>1.0235545260000001</v>
      </c>
      <c r="O81" s="108">
        <f t="shared" si="53"/>
        <v>0</v>
      </c>
      <c r="P81" s="106">
        <f t="shared" ca="1" si="32"/>
        <v>2355.4526000000001</v>
      </c>
      <c r="Q81" s="113">
        <f t="shared" si="33"/>
        <v>0</v>
      </c>
      <c r="R81" s="106">
        <f t="shared" si="34"/>
        <v>0</v>
      </c>
      <c r="S81" s="114" t="str">
        <f t="shared" si="44"/>
        <v>J=</v>
      </c>
      <c r="T81" s="107">
        <f t="shared" si="45"/>
        <v>41051</v>
      </c>
      <c r="U81" s="3"/>
      <c r="V81" s="4"/>
      <c r="W81" s="119">
        <f t="shared" si="46"/>
        <v>69</v>
      </c>
      <c r="X81" s="120">
        <f t="shared" si="35"/>
        <v>43546</v>
      </c>
      <c r="Y81" s="121">
        <f t="shared" si="47"/>
        <v>61752.099999999817</v>
      </c>
      <c r="Z81" s="122">
        <f t="shared" si="48"/>
        <v>18</v>
      </c>
      <c r="AA81" s="121">
        <f t="shared" si="49"/>
        <v>156.41</v>
      </c>
      <c r="AB81" s="125">
        <f t="shared" si="50"/>
        <v>83.3</v>
      </c>
      <c r="AC81" s="126">
        <v>8.3299999999999997E-4</v>
      </c>
      <c r="AD81" s="121">
        <f t="shared" si="54"/>
        <v>239.70999999999998</v>
      </c>
      <c r="AE81" s="119">
        <f t="shared" si="51"/>
        <v>69</v>
      </c>
      <c r="AF81" s="124" t="s">
        <v>57</v>
      </c>
      <c r="AG81" s="120">
        <f t="shared" si="36"/>
        <v>43577</v>
      </c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</row>
    <row r="82" spans="1:121" x14ac:dyDescent="0.15">
      <c r="A82" s="102">
        <f t="shared" si="37"/>
        <v>41039</v>
      </c>
      <c r="B82" s="103">
        <f t="shared" ca="1" si="52"/>
        <v>102403.67509999</v>
      </c>
      <c r="C82" s="104">
        <f t="shared" si="38"/>
        <v>100000</v>
      </c>
      <c r="D82" s="105">
        <f ca="1">IF(A82&lt;$B$1,VLOOKUP(A82,[1]DI!$A$4:$B$15000,2,FALSE),0)</f>
        <v>8.6800000000000002E-2</v>
      </c>
      <c r="E82" s="106">
        <f t="shared" ca="1" si="28"/>
        <v>1.00033036</v>
      </c>
      <c r="F82" s="106">
        <f ca="1">(TRUNC(PRODUCT($E$12:$E81),16))</f>
        <v>1.01716141057856</v>
      </c>
      <c r="G82" s="106">
        <f t="shared" si="39"/>
        <v>1</v>
      </c>
      <c r="H82" s="106">
        <f t="shared" ca="1" si="29"/>
        <v>1.0171614099999999</v>
      </c>
      <c r="I82" s="105">
        <f t="shared" si="40"/>
        <v>3.5999999999999997E-2</v>
      </c>
      <c r="J82" s="118">
        <f t="shared" si="41"/>
        <v>40969</v>
      </c>
      <c r="K82" s="112">
        <f t="shared" si="42"/>
        <v>48</v>
      </c>
      <c r="L82" s="108">
        <f t="shared" si="43"/>
        <v>48</v>
      </c>
      <c r="M82" s="109">
        <f t="shared" si="30"/>
        <v>1.006759341</v>
      </c>
      <c r="N82" s="109">
        <f t="shared" ca="1" si="31"/>
        <v>1.0240367509999999</v>
      </c>
      <c r="O82" s="108">
        <f t="shared" si="53"/>
        <v>0</v>
      </c>
      <c r="P82" s="106">
        <f t="shared" ca="1" si="32"/>
        <v>2403.67509999</v>
      </c>
      <c r="Q82" s="113">
        <f t="shared" si="33"/>
        <v>0</v>
      </c>
      <c r="R82" s="106">
        <f t="shared" si="34"/>
        <v>0</v>
      </c>
      <c r="S82" s="114" t="str">
        <f t="shared" si="44"/>
        <v>J=</v>
      </c>
      <c r="T82" s="107">
        <f t="shared" si="45"/>
        <v>41051</v>
      </c>
      <c r="U82" s="3"/>
      <c r="V82" s="4"/>
      <c r="W82" s="119">
        <f t="shared" si="46"/>
        <v>70</v>
      </c>
      <c r="X82" s="120">
        <f t="shared" si="35"/>
        <v>43577</v>
      </c>
      <c r="Y82" s="121">
        <f t="shared" si="47"/>
        <v>61668.799999999814</v>
      </c>
      <c r="Z82" s="122">
        <f t="shared" si="48"/>
        <v>20</v>
      </c>
      <c r="AA82" s="121">
        <f t="shared" si="49"/>
        <v>173.58</v>
      </c>
      <c r="AB82" s="125">
        <f t="shared" si="50"/>
        <v>83.3</v>
      </c>
      <c r="AC82" s="126">
        <v>8.3299999999999997E-4</v>
      </c>
      <c r="AD82" s="121">
        <f t="shared" si="54"/>
        <v>256.88</v>
      </c>
      <c r="AE82" s="119">
        <f t="shared" si="51"/>
        <v>70</v>
      </c>
      <c r="AF82" s="124" t="s">
        <v>57</v>
      </c>
      <c r="AG82" s="120">
        <f t="shared" si="36"/>
        <v>43607</v>
      </c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</row>
    <row r="83" spans="1:121" x14ac:dyDescent="0.15">
      <c r="A83" s="102">
        <f t="shared" si="37"/>
        <v>41040</v>
      </c>
      <c r="B83" s="103">
        <f t="shared" ca="1" si="52"/>
        <v>102451.8829</v>
      </c>
      <c r="C83" s="104">
        <f t="shared" si="38"/>
        <v>100000</v>
      </c>
      <c r="D83" s="105">
        <f ca="1">IF(A83&lt;$B$1,VLOOKUP(A83,[1]DI!$A$4:$B$15000,2,FALSE),0)</f>
        <v>8.6800000000000002E-2</v>
      </c>
      <c r="E83" s="106">
        <f t="shared" ca="1" si="28"/>
        <v>1.00033036</v>
      </c>
      <c r="F83" s="106">
        <f ca="1">(TRUNC(PRODUCT($E$12:$E82),16))</f>
        <v>1.0174974400221599</v>
      </c>
      <c r="G83" s="106">
        <f t="shared" si="39"/>
        <v>1</v>
      </c>
      <c r="H83" s="106">
        <f t="shared" ca="1" si="29"/>
        <v>1.0174974400000001</v>
      </c>
      <c r="I83" s="105">
        <f t="shared" si="40"/>
        <v>3.5999999999999997E-2</v>
      </c>
      <c r="J83" s="118">
        <f t="shared" si="41"/>
        <v>40969</v>
      </c>
      <c r="K83" s="112">
        <f t="shared" si="42"/>
        <v>49</v>
      </c>
      <c r="L83" s="108">
        <f t="shared" si="43"/>
        <v>49</v>
      </c>
      <c r="M83" s="109">
        <f t="shared" si="30"/>
        <v>1.006900645</v>
      </c>
      <c r="N83" s="109">
        <f t="shared" ca="1" si="31"/>
        <v>1.024518829</v>
      </c>
      <c r="O83" s="108">
        <f t="shared" si="53"/>
        <v>0</v>
      </c>
      <c r="P83" s="106">
        <f t="shared" ca="1" si="32"/>
        <v>2451.8829000000001</v>
      </c>
      <c r="Q83" s="113">
        <f t="shared" si="33"/>
        <v>0</v>
      </c>
      <c r="R83" s="106">
        <f t="shared" si="34"/>
        <v>0</v>
      </c>
      <c r="S83" s="114" t="str">
        <f t="shared" si="44"/>
        <v>J=</v>
      </c>
      <c r="T83" s="107">
        <f t="shared" si="45"/>
        <v>41051</v>
      </c>
      <c r="U83" s="3"/>
      <c r="V83" s="4"/>
      <c r="W83" s="119">
        <f t="shared" si="46"/>
        <v>71</v>
      </c>
      <c r="X83" s="120">
        <f t="shared" si="35"/>
        <v>43607</v>
      </c>
      <c r="Y83" s="121">
        <f t="shared" si="47"/>
        <v>61585.499999999811</v>
      </c>
      <c r="Z83" s="122">
        <f t="shared" si="48"/>
        <v>21</v>
      </c>
      <c r="AA83" s="121">
        <f t="shared" si="49"/>
        <v>182.02</v>
      </c>
      <c r="AB83" s="125">
        <f t="shared" si="50"/>
        <v>83.3</v>
      </c>
      <c r="AC83" s="126">
        <v>8.3299999999999997E-4</v>
      </c>
      <c r="AD83" s="121">
        <f t="shared" si="54"/>
        <v>265.32</v>
      </c>
      <c r="AE83" s="119">
        <f t="shared" si="51"/>
        <v>71</v>
      </c>
      <c r="AF83" s="124" t="s">
        <v>57</v>
      </c>
      <c r="AG83" s="120">
        <f t="shared" si="36"/>
        <v>43640</v>
      </c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</row>
    <row r="84" spans="1:121" x14ac:dyDescent="0.15">
      <c r="A84" s="102">
        <f t="shared" si="37"/>
        <v>41041</v>
      </c>
      <c r="B84" s="103">
        <f t="shared" ca="1" si="52"/>
        <v>102500.1133</v>
      </c>
      <c r="C84" s="104">
        <f t="shared" si="38"/>
        <v>100000</v>
      </c>
      <c r="D84" s="105">
        <f ca="1">IF(A84&lt;$B$1,VLOOKUP(A84,[1]DI!$A$4:$B$15000,2,FALSE),0)</f>
        <v>0</v>
      </c>
      <c r="E84" s="106">
        <f t="shared" ca="1" si="28"/>
        <v>1</v>
      </c>
      <c r="F84" s="106">
        <f ca="1">(TRUNC(PRODUCT($E$12:$E83),16))</f>
        <v>1.01783358047645</v>
      </c>
      <c r="G84" s="106">
        <f t="shared" si="39"/>
        <v>1</v>
      </c>
      <c r="H84" s="106">
        <f t="shared" ca="1" si="29"/>
        <v>1.01783358</v>
      </c>
      <c r="I84" s="105">
        <f t="shared" si="40"/>
        <v>3.5999999999999997E-2</v>
      </c>
      <c r="J84" s="118">
        <f t="shared" si="41"/>
        <v>40969</v>
      </c>
      <c r="K84" s="112">
        <f t="shared" si="42"/>
        <v>49</v>
      </c>
      <c r="L84" s="108">
        <f t="shared" si="43"/>
        <v>50</v>
      </c>
      <c r="M84" s="109">
        <f t="shared" si="30"/>
        <v>1.0070419690000001</v>
      </c>
      <c r="N84" s="109">
        <f t="shared" ca="1" si="31"/>
        <v>1.025001133</v>
      </c>
      <c r="O84" s="108">
        <f t="shared" si="53"/>
        <v>0</v>
      </c>
      <c r="P84" s="106">
        <f t="shared" ca="1" si="32"/>
        <v>2500.1133</v>
      </c>
      <c r="Q84" s="113">
        <f t="shared" si="33"/>
        <v>0</v>
      </c>
      <c r="R84" s="106">
        <f t="shared" si="34"/>
        <v>0</v>
      </c>
      <c r="S84" s="114" t="str">
        <f t="shared" si="44"/>
        <v>J=</v>
      </c>
      <c r="T84" s="107">
        <f t="shared" si="45"/>
        <v>41051</v>
      </c>
      <c r="U84" s="3"/>
      <c r="V84" s="4"/>
      <c r="W84" s="119">
        <f t="shared" si="46"/>
        <v>72</v>
      </c>
      <c r="X84" s="120">
        <f t="shared" si="35"/>
        <v>43640</v>
      </c>
      <c r="Y84" s="121">
        <f t="shared" si="47"/>
        <v>61502.199999999808</v>
      </c>
      <c r="Z84" s="122">
        <f t="shared" si="48"/>
        <v>22</v>
      </c>
      <c r="AA84" s="121">
        <f t="shared" si="49"/>
        <v>190.45</v>
      </c>
      <c r="AB84" s="125">
        <f t="shared" si="50"/>
        <v>83.3</v>
      </c>
      <c r="AC84" s="126">
        <v>8.3299999999999997E-4</v>
      </c>
      <c r="AD84" s="121">
        <f t="shared" si="54"/>
        <v>273.75</v>
      </c>
      <c r="AE84" s="119">
        <f t="shared" si="51"/>
        <v>72</v>
      </c>
      <c r="AF84" s="124" t="s">
        <v>57</v>
      </c>
      <c r="AG84" s="120">
        <f t="shared" si="36"/>
        <v>43668</v>
      </c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</row>
    <row r="85" spans="1:121" x14ac:dyDescent="0.15">
      <c r="A85" s="102">
        <f t="shared" si="37"/>
        <v>41042</v>
      </c>
      <c r="B85" s="103">
        <f t="shared" ca="1" si="52"/>
        <v>102500.1133</v>
      </c>
      <c r="C85" s="104">
        <f t="shared" si="38"/>
        <v>100000</v>
      </c>
      <c r="D85" s="105">
        <f ca="1">IF(A85&lt;$B$1,VLOOKUP(A85,[1]DI!$A$4:$B$15000,2,FALSE),0)</f>
        <v>0</v>
      </c>
      <c r="E85" s="106">
        <f t="shared" ca="1" si="28"/>
        <v>1</v>
      </c>
      <c r="F85" s="106">
        <f ca="1">(TRUNC(PRODUCT($E$12:$E84),16))</f>
        <v>1.01783358047645</v>
      </c>
      <c r="G85" s="106">
        <f t="shared" si="39"/>
        <v>1</v>
      </c>
      <c r="H85" s="106">
        <f t="shared" ca="1" si="29"/>
        <v>1.01783358</v>
      </c>
      <c r="I85" s="105">
        <f t="shared" si="40"/>
        <v>3.5999999999999997E-2</v>
      </c>
      <c r="J85" s="118">
        <f t="shared" si="41"/>
        <v>40969</v>
      </c>
      <c r="K85" s="112">
        <f t="shared" si="42"/>
        <v>49</v>
      </c>
      <c r="L85" s="108">
        <f t="shared" si="43"/>
        <v>50</v>
      </c>
      <c r="M85" s="109">
        <f t="shared" si="30"/>
        <v>1.0070419690000001</v>
      </c>
      <c r="N85" s="109">
        <f t="shared" ca="1" si="31"/>
        <v>1.025001133</v>
      </c>
      <c r="O85" s="108">
        <f t="shared" si="53"/>
        <v>0</v>
      </c>
      <c r="P85" s="106">
        <f t="shared" ca="1" si="32"/>
        <v>2500.1133</v>
      </c>
      <c r="Q85" s="113">
        <f t="shared" si="33"/>
        <v>0</v>
      </c>
      <c r="R85" s="106">
        <f t="shared" si="34"/>
        <v>0</v>
      </c>
      <c r="S85" s="114" t="str">
        <f t="shared" si="44"/>
        <v>J=</v>
      </c>
      <c r="T85" s="107">
        <f t="shared" si="45"/>
        <v>41051</v>
      </c>
      <c r="U85" s="3"/>
      <c r="V85" s="4"/>
      <c r="W85" s="119">
        <f t="shared" si="46"/>
        <v>73</v>
      </c>
      <c r="X85" s="120">
        <f t="shared" si="35"/>
        <v>43668</v>
      </c>
      <c r="Y85" s="121">
        <f t="shared" si="47"/>
        <v>61418.899999999805</v>
      </c>
      <c r="Z85" s="122">
        <f t="shared" si="48"/>
        <v>20</v>
      </c>
      <c r="AA85" s="121">
        <f t="shared" si="49"/>
        <v>172.87</v>
      </c>
      <c r="AB85" s="125">
        <f t="shared" si="50"/>
        <v>83.3</v>
      </c>
      <c r="AC85" s="126">
        <v>8.3299999999999997E-4</v>
      </c>
      <c r="AD85" s="121">
        <f t="shared" si="54"/>
        <v>256.17</v>
      </c>
      <c r="AE85" s="119">
        <f t="shared" si="51"/>
        <v>73</v>
      </c>
      <c r="AF85" s="124" t="s">
        <v>57</v>
      </c>
      <c r="AG85" s="120">
        <f t="shared" si="36"/>
        <v>43699</v>
      </c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</row>
    <row r="86" spans="1:121" x14ac:dyDescent="0.15">
      <c r="A86" s="102">
        <f t="shared" si="37"/>
        <v>41043</v>
      </c>
      <c r="B86" s="103">
        <f t="shared" ca="1" si="52"/>
        <v>102500.1133</v>
      </c>
      <c r="C86" s="104">
        <f t="shared" si="38"/>
        <v>100000</v>
      </c>
      <c r="D86" s="105">
        <f ca="1">IF(A86&lt;$B$1,VLOOKUP(A86,[1]DI!$A$4:$B$15000,2,FALSE),0)</f>
        <v>8.6300000000000002E-2</v>
      </c>
      <c r="E86" s="106">
        <f t="shared" ca="1" si="28"/>
        <v>1.0003285399999999</v>
      </c>
      <c r="F86" s="106">
        <f ca="1">(TRUNC(PRODUCT($E$12:$E85),16))</f>
        <v>1.01783358047645</v>
      </c>
      <c r="G86" s="106">
        <f t="shared" si="39"/>
        <v>1</v>
      </c>
      <c r="H86" s="106">
        <f t="shared" ca="1" si="29"/>
        <v>1.01783358</v>
      </c>
      <c r="I86" s="105">
        <f t="shared" si="40"/>
        <v>3.5999999999999997E-2</v>
      </c>
      <c r="J86" s="118">
        <f t="shared" si="41"/>
        <v>40969</v>
      </c>
      <c r="K86" s="112">
        <f t="shared" si="42"/>
        <v>50</v>
      </c>
      <c r="L86" s="108">
        <f t="shared" si="43"/>
        <v>50</v>
      </c>
      <c r="M86" s="109">
        <f t="shared" si="30"/>
        <v>1.0070419690000001</v>
      </c>
      <c r="N86" s="109">
        <f t="shared" ca="1" si="31"/>
        <v>1.025001133</v>
      </c>
      <c r="O86" s="108">
        <f t="shared" si="53"/>
        <v>0</v>
      </c>
      <c r="P86" s="106">
        <f t="shared" ca="1" si="32"/>
        <v>2500.1133</v>
      </c>
      <c r="Q86" s="113">
        <f t="shared" si="33"/>
        <v>0</v>
      </c>
      <c r="R86" s="106">
        <f t="shared" si="34"/>
        <v>0</v>
      </c>
      <c r="S86" s="114" t="str">
        <f t="shared" si="44"/>
        <v>J=</v>
      </c>
      <c r="T86" s="107">
        <f t="shared" si="45"/>
        <v>41051</v>
      </c>
      <c r="U86" s="3"/>
      <c r="V86" s="4"/>
      <c r="W86" s="119">
        <f t="shared" si="46"/>
        <v>74</v>
      </c>
      <c r="X86" s="120">
        <f t="shared" si="35"/>
        <v>43699</v>
      </c>
      <c r="Y86" s="121">
        <f t="shared" si="47"/>
        <v>61335.599999999802</v>
      </c>
      <c r="Z86" s="122">
        <f t="shared" si="48"/>
        <v>23</v>
      </c>
      <c r="AA86" s="121">
        <f t="shared" si="49"/>
        <v>198.58</v>
      </c>
      <c r="AB86" s="125">
        <f t="shared" si="50"/>
        <v>83.3</v>
      </c>
      <c r="AC86" s="126">
        <v>8.3299999999999997E-4</v>
      </c>
      <c r="AD86" s="121">
        <f t="shared" si="54"/>
        <v>281.88</v>
      </c>
      <c r="AE86" s="119">
        <f t="shared" si="51"/>
        <v>74</v>
      </c>
      <c r="AF86" s="124" t="s">
        <v>57</v>
      </c>
      <c r="AG86" s="120">
        <f t="shared" si="36"/>
        <v>43731</v>
      </c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</row>
    <row r="87" spans="1:121" x14ac:dyDescent="0.15">
      <c r="A87" s="102">
        <f t="shared" si="37"/>
        <v>41044</v>
      </c>
      <c r="B87" s="103">
        <f t="shared" ca="1" si="52"/>
        <v>102548.1799</v>
      </c>
      <c r="C87" s="104">
        <f t="shared" si="38"/>
        <v>100000</v>
      </c>
      <c r="D87" s="105">
        <f ca="1">IF(A87&lt;$B$1,VLOOKUP(A87,[1]DI!$A$4:$B$15000,2,FALSE),0)</f>
        <v>8.72E-2</v>
      </c>
      <c r="E87" s="106">
        <f t="shared" ca="1" si="28"/>
        <v>1.00033182</v>
      </c>
      <c r="F87" s="106">
        <f ca="1">(TRUNC(PRODUCT($E$12:$E86),16))</f>
        <v>1.0181679795209799</v>
      </c>
      <c r="G87" s="106">
        <f t="shared" si="39"/>
        <v>1</v>
      </c>
      <c r="H87" s="106">
        <f t="shared" ca="1" si="29"/>
        <v>1.0181679800000001</v>
      </c>
      <c r="I87" s="105">
        <f t="shared" si="40"/>
        <v>3.5999999999999997E-2</v>
      </c>
      <c r="J87" s="118">
        <f t="shared" si="41"/>
        <v>40969</v>
      </c>
      <c r="K87" s="112">
        <f t="shared" si="42"/>
        <v>51</v>
      </c>
      <c r="L87" s="108">
        <f t="shared" si="43"/>
        <v>51</v>
      </c>
      <c r="M87" s="109">
        <f t="shared" si="30"/>
        <v>1.0071833130000001</v>
      </c>
      <c r="N87" s="109">
        <f t="shared" ca="1" si="31"/>
        <v>1.025481799</v>
      </c>
      <c r="O87" s="108">
        <f t="shared" si="53"/>
        <v>0</v>
      </c>
      <c r="P87" s="106">
        <f t="shared" ca="1" si="32"/>
        <v>2548.1799000000001</v>
      </c>
      <c r="Q87" s="113">
        <f t="shared" si="33"/>
        <v>0</v>
      </c>
      <c r="R87" s="106">
        <f t="shared" si="34"/>
        <v>0</v>
      </c>
      <c r="S87" s="114" t="str">
        <f t="shared" si="44"/>
        <v>J=</v>
      </c>
      <c r="T87" s="107">
        <f t="shared" si="45"/>
        <v>41051</v>
      </c>
      <c r="U87" s="3"/>
      <c r="V87" s="4"/>
      <c r="W87" s="119">
        <f t="shared" si="46"/>
        <v>75</v>
      </c>
      <c r="X87" s="120">
        <f t="shared" si="35"/>
        <v>43731</v>
      </c>
      <c r="Y87" s="121">
        <f t="shared" si="47"/>
        <v>61252.299999999799</v>
      </c>
      <c r="Z87" s="122">
        <f t="shared" si="48"/>
        <v>22</v>
      </c>
      <c r="AA87" s="121">
        <f t="shared" si="49"/>
        <v>189.67</v>
      </c>
      <c r="AB87" s="125">
        <f t="shared" si="50"/>
        <v>83.3</v>
      </c>
      <c r="AC87" s="126">
        <v>8.3299999999999997E-4</v>
      </c>
      <c r="AD87" s="121">
        <f t="shared" si="54"/>
        <v>272.96999999999997</v>
      </c>
      <c r="AE87" s="119">
        <f t="shared" si="51"/>
        <v>75</v>
      </c>
      <c r="AF87" s="124" t="s">
        <v>57</v>
      </c>
      <c r="AG87" s="120">
        <f t="shared" si="36"/>
        <v>43760</v>
      </c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</row>
    <row r="88" spans="1:121" x14ac:dyDescent="0.15">
      <c r="A88" s="102">
        <f t="shared" si="37"/>
        <v>41045</v>
      </c>
      <c r="B88" s="103">
        <f t="shared" ca="1" si="52"/>
        <v>102596.60559999</v>
      </c>
      <c r="C88" s="104">
        <f t="shared" si="38"/>
        <v>100000</v>
      </c>
      <c r="D88" s="105">
        <f ca="1">IF(A88&lt;$B$1,VLOOKUP(A88,[1]DI!$A$4:$B$15000,2,FALSE),0)</f>
        <v>8.7300000000000003E-2</v>
      </c>
      <c r="E88" s="106">
        <f t="shared" ca="1" si="28"/>
        <v>1.00033219</v>
      </c>
      <c r="F88" s="106">
        <f ca="1">(TRUNC(PRODUCT($E$12:$E87),16))</f>
        <v>1.0185058280199399</v>
      </c>
      <c r="G88" s="106">
        <f t="shared" si="39"/>
        <v>1</v>
      </c>
      <c r="H88" s="106">
        <f t="shared" ca="1" si="29"/>
        <v>1.0185058300000001</v>
      </c>
      <c r="I88" s="105">
        <f t="shared" si="40"/>
        <v>3.5999999999999997E-2</v>
      </c>
      <c r="J88" s="118">
        <f t="shared" si="41"/>
        <v>40969</v>
      </c>
      <c r="K88" s="112">
        <f t="shared" si="42"/>
        <v>52</v>
      </c>
      <c r="L88" s="108">
        <f t="shared" si="43"/>
        <v>52</v>
      </c>
      <c r="M88" s="109">
        <f t="shared" si="30"/>
        <v>1.0073246769999999</v>
      </c>
      <c r="N88" s="109">
        <f t="shared" ca="1" si="31"/>
        <v>1.0259660559999999</v>
      </c>
      <c r="O88" s="108">
        <f t="shared" si="53"/>
        <v>0</v>
      </c>
      <c r="P88" s="106">
        <f t="shared" ca="1" si="32"/>
        <v>2596.60559999</v>
      </c>
      <c r="Q88" s="113">
        <f t="shared" si="33"/>
        <v>0</v>
      </c>
      <c r="R88" s="106">
        <f t="shared" si="34"/>
        <v>0</v>
      </c>
      <c r="S88" s="114" t="str">
        <f t="shared" si="44"/>
        <v>J=</v>
      </c>
      <c r="T88" s="107">
        <f t="shared" si="45"/>
        <v>41051</v>
      </c>
      <c r="U88" s="3"/>
      <c r="V88" s="4"/>
      <c r="W88" s="119">
        <f t="shared" si="46"/>
        <v>76</v>
      </c>
      <c r="X88" s="120">
        <f t="shared" si="35"/>
        <v>43760</v>
      </c>
      <c r="Y88" s="121">
        <f t="shared" si="47"/>
        <v>61168.999999999796</v>
      </c>
      <c r="Z88" s="122">
        <f t="shared" si="48"/>
        <v>21</v>
      </c>
      <c r="AA88" s="121">
        <f t="shared" si="49"/>
        <v>180.79</v>
      </c>
      <c r="AB88" s="125">
        <f t="shared" si="50"/>
        <v>83.3</v>
      </c>
      <c r="AC88" s="126">
        <v>8.3299999999999997E-4</v>
      </c>
      <c r="AD88" s="121">
        <f t="shared" si="54"/>
        <v>264.08999999999997</v>
      </c>
      <c r="AE88" s="119">
        <f t="shared" si="51"/>
        <v>76</v>
      </c>
      <c r="AF88" s="124" t="s">
        <v>57</v>
      </c>
      <c r="AG88" s="120">
        <f t="shared" si="36"/>
        <v>43791</v>
      </c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</row>
    <row r="89" spans="1:121" x14ac:dyDescent="0.15">
      <c r="A89" s="102">
        <f t="shared" si="37"/>
        <v>41046</v>
      </c>
      <c r="B89" s="103">
        <f t="shared" ca="1" si="52"/>
        <v>102645.0923</v>
      </c>
      <c r="C89" s="104">
        <f t="shared" si="38"/>
        <v>100000</v>
      </c>
      <c r="D89" s="105">
        <f ca="1">IF(A89&lt;$B$1,VLOOKUP(A89,[1]DI!$A$4:$B$15000,2,FALSE),0)</f>
        <v>8.7400000000000005E-2</v>
      </c>
      <c r="E89" s="106">
        <f t="shared" ca="1" si="28"/>
        <v>1.00033255</v>
      </c>
      <c r="F89" s="106">
        <f ca="1">(TRUNC(PRODUCT($E$12:$E88),16))</f>
        <v>1.0188441654709499</v>
      </c>
      <c r="G89" s="106">
        <f t="shared" si="39"/>
        <v>1</v>
      </c>
      <c r="H89" s="106">
        <f t="shared" ca="1" si="29"/>
        <v>1.0188441699999999</v>
      </c>
      <c r="I89" s="105">
        <f t="shared" si="40"/>
        <v>3.5999999999999997E-2</v>
      </c>
      <c r="J89" s="118">
        <f t="shared" si="41"/>
        <v>40969</v>
      </c>
      <c r="K89" s="112">
        <f t="shared" si="42"/>
        <v>53</v>
      </c>
      <c r="L89" s="108">
        <f t="shared" si="43"/>
        <v>53</v>
      </c>
      <c r="M89" s="109">
        <f t="shared" si="30"/>
        <v>1.0074660609999999</v>
      </c>
      <c r="N89" s="109">
        <f t="shared" ca="1" si="31"/>
        <v>1.0264509230000001</v>
      </c>
      <c r="O89" s="108">
        <f t="shared" si="53"/>
        <v>0</v>
      </c>
      <c r="P89" s="106">
        <f t="shared" ca="1" si="32"/>
        <v>2645.0922999999998</v>
      </c>
      <c r="Q89" s="113">
        <f t="shared" si="33"/>
        <v>0</v>
      </c>
      <c r="R89" s="106">
        <f t="shared" si="34"/>
        <v>0</v>
      </c>
      <c r="S89" s="114" t="str">
        <f t="shared" si="44"/>
        <v>J=</v>
      </c>
      <c r="T89" s="107">
        <f t="shared" si="45"/>
        <v>41051</v>
      </c>
      <c r="U89" s="3"/>
      <c r="V89" s="4"/>
      <c r="W89" s="119">
        <f t="shared" si="46"/>
        <v>77</v>
      </c>
      <c r="X89" s="120">
        <f t="shared" si="35"/>
        <v>43791</v>
      </c>
      <c r="Y89" s="121">
        <f t="shared" si="47"/>
        <v>61085.699999999793</v>
      </c>
      <c r="Z89" s="122">
        <f t="shared" si="48"/>
        <v>22</v>
      </c>
      <c r="AA89" s="121">
        <f t="shared" si="49"/>
        <v>189.16</v>
      </c>
      <c r="AB89" s="125">
        <f t="shared" si="50"/>
        <v>83.3</v>
      </c>
      <c r="AC89" s="126">
        <v>8.3299999999999997E-4</v>
      </c>
      <c r="AD89" s="121">
        <f t="shared" si="54"/>
        <v>272.45999999999998</v>
      </c>
      <c r="AE89" s="119">
        <f t="shared" si="51"/>
        <v>77</v>
      </c>
      <c r="AF89" s="124" t="s">
        <v>57</v>
      </c>
      <c r="AG89" s="120">
        <f t="shared" si="36"/>
        <v>43822</v>
      </c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</row>
    <row r="90" spans="1:121" x14ac:dyDescent="0.15">
      <c r="A90" s="102">
        <f t="shared" si="37"/>
        <v>41047</v>
      </c>
      <c r="B90" s="103">
        <f t="shared" ca="1" si="52"/>
        <v>102693.63789999</v>
      </c>
      <c r="C90" s="104">
        <f t="shared" si="38"/>
        <v>100000</v>
      </c>
      <c r="D90" s="105">
        <f ca="1">IF(A90&lt;$B$1,VLOOKUP(A90,[1]DI!$A$4:$B$15000,2,FALSE),0)</f>
        <v>8.7599999999999997E-2</v>
      </c>
      <c r="E90" s="106">
        <f t="shared" ca="1" si="28"/>
        <v>1.00033328</v>
      </c>
      <c r="F90" s="106">
        <f ca="1">(TRUNC(PRODUCT($E$12:$E89),16))</f>
        <v>1.0191829820981799</v>
      </c>
      <c r="G90" s="106">
        <f t="shared" si="39"/>
        <v>1</v>
      </c>
      <c r="H90" s="106">
        <f t="shared" ca="1" si="29"/>
        <v>1.0191829800000001</v>
      </c>
      <c r="I90" s="105">
        <f t="shared" si="40"/>
        <v>3.5999999999999997E-2</v>
      </c>
      <c r="J90" s="118">
        <f t="shared" si="41"/>
        <v>40969</v>
      </c>
      <c r="K90" s="112">
        <f t="shared" si="42"/>
        <v>54</v>
      </c>
      <c r="L90" s="108">
        <f t="shared" si="43"/>
        <v>54</v>
      </c>
      <c r="M90" s="109">
        <f t="shared" si="30"/>
        <v>1.007607465</v>
      </c>
      <c r="N90" s="109">
        <f t="shared" ca="1" si="31"/>
        <v>1.0269363789999999</v>
      </c>
      <c r="O90" s="108">
        <f t="shared" si="53"/>
        <v>0</v>
      </c>
      <c r="P90" s="106">
        <f t="shared" ca="1" si="32"/>
        <v>2693.6378999899998</v>
      </c>
      <c r="Q90" s="113">
        <f t="shared" si="33"/>
        <v>0</v>
      </c>
      <c r="R90" s="106">
        <f t="shared" si="34"/>
        <v>0</v>
      </c>
      <c r="S90" s="114" t="str">
        <f t="shared" si="44"/>
        <v>J=</v>
      </c>
      <c r="T90" s="107">
        <f t="shared" si="45"/>
        <v>41051</v>
      </c>
      <c r="U90" s="3"/>
      <c r="V90" s="4"/>
      <c r="W90" s="119">
        <f t="shared" si="46"/>
        <v>78</v>
      </c>
      <c r="X90" s="120">
        <f t="shared" si="35"/>
        <v>43822</v>
      </c>
      <c r="Y90" s="121">
        <f t="shared" si="47"/>
        <v>61002.39999999979</v>
      </c>
      <c r="Z90" s="122">
        <f t="shared" si="48"/>
        <v>21</v>
      </c>
      <c r="AA90" s="121">
        <f t="shared" si="49"/>
        <v>180.3</v>
      </c>
      <c r="AB90" s="125">
        <f t="shared" si="50"/>
        <v>83.3</v>
      </c>
      <c r="AC90" s="126">
        <v>8.3299999999999997E-4</v>
      </c>
      <c r="AD90" s="121">
        <f t="shared" si="54"/>
        <v>263.60000000000002</v>
      </c>
      <c r="AE90" s="119">
        <f t="shared" si="51"/>
        <v>78</v>
      </c>
      <c r="AF90" s="124" t="s">
        <v>57</v>
      </c>
      <c r="AG90" s="120">
        <f t="shared" si="36"/>
        <v>43852</v>
      </c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</row>
    <row r="91" spans="1:121" x14ac:dyDescent="0.15">
      <c r="A91" s="102">
        <f t="shared" si="37"/>
        <v>41048</v>
      </c>
      <c r="B91" s="103">
        <f t="shared" ca="1" si="52"/>
        <v>102742.2827</v>
      </c>
      <c r="C91" s="104">
        <f t="shared" si="38"/>
        <v>100000</v>
      </c>
      <c r="D91" s="105">
        <f ca="1">IF(A91&lt;$B$1,VLOOKUP(A91,[1]DI!$A$4:$B$15000,2,FALSE),0)</f>
        <v>0</v>
      </c>
      <c r="E91" s="106">
        <f t="shared" ca="1" si="28"/>
        <v>1</v>
      </c>
      <c r="F91" s="106">
        <f ca="1">(TRUNC(PRODUCT($E$12:$E90),16))</f>
        <v>1.0195226554024499</v>
      </c>
      <c r="G91" s="106">
        <f t="shared" si="39"/>
        <v>1</v>
      </c>
      <c r="H91" s="106">
        <f t="shared" ca="1" si="29"/>
        <v>1.01952266</v>
      </c>
      <c r="I91" s="105">
        <f t="shared" si="40"/>
        <v>3.5999999999999997E-2</v>
      </c>
      <c r="J91" s="118">
        <f t="shared" si="41"/>
        <v>40969</v>
      </c>
      <c r="K91" s="112">
        <f t="shared" si="42"/>
        <v>54</v>
      </c>
      <c r="L91" s="108">
        <f t="shared" si="43"/>
        <v>55</v>
      </c>
      <c r="M91" s="109">
        <f t="shared" si="30"/>
        <v>1.0077488880000001</v>
      </c>
      <c r="N91" s="109">
        <f t="shared" ca="1" si="31"/>
        <v>1.0274228270000001</v>
      </c>
      <c r="O91" s="108">
        <f t="shared" si="53"/>
        <v>0</v>
      </c>
      <c r="P91" s="106">
        <f t="shared" ca="1" si="32"/>
        <v>2742.2827000000002</v>
      </c>
      <c r="Q91" s="113">
        <f t="shared" si="33"/>
        <v>0</v>
      </c>
      <c r="R91" s="106">
        <f t="shared" si="34"/>
        <v>0</v>
      </c>
      <c r="S91" s="114" t="str">
        <f t="shared" si="44"/>
        <v>J=</v>
      </c>
      <c r="T91" s="107">
        <f t="shared" si="45"/>
        <v>41051</v>
      </c>
      <c r="U91" s="3"/>
      <c r="V91" s="4"/>
      <c r="W91" s="119">
        <f t="shared" si="46"/>
        <v>79</v>
      </c>
      <c r="X91" s="120">
        <f t="shared" si="35"/>
        <v>43852</v>
      </c>
      <c r="Y91" s="121">
        <f t="shared" si="47"/>
        <v>60502.39999999979</v>
      </c>
      <c r="Z91" s="122">
        <f t="shared" si="48"/>
        <v>20</v>
      </c>
      <c r="AA91" s="121">
        <f t="shared" si="49"/>
        <v>171.47</v>
      </c>
      <c r="AB91" s="125">
        <f t="shared" si="50"/>
        <v>500</v>
      </c>
      <c r="AC91" s="126">
        <v>5.0000000000000001E-3</v>
      </c>
      <c r="AD91" s="121">
        <f t="shared" si="54"/>
        <v>671.47</v>
      </c>
      <c r="AE91" s="119">
        <f t="shared" si="51"/>
        <v>79</v>
      </c>
      <c r="AF91" s="124" t="s">
        <v>57</v>
      </c>
      <c r="AG91" s="120">
        <f t="shared" si="36"/>
        <v>43887</v>
      </c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</row>
    <row r="92" spans="1:121" x14ac:dyDescent="0.15">
      <c r="A92" s="102">
        <f t="shared" si="37"/>
        <v>41049</v>
      </c>
      <c r="B92" s="103">
        <f t="shared" ca="1" si="52"/>
        <v>102742.2827</v>
      </c>
      <c r="C92" s="104">
        <f t="shared" si="38"/>
        <v>100000</v>
      </c>
      <c r="D92" s="105">
        <f ca="1">IF(A92&lt;$B$1,VLOOKUP(A92,[1]DI!$A$4:$B$15000,2,FALSE),0)</f>
        <v>0</v>
      </c>
      <c r="E92" s="106">
        <f t="shared" ca="1" si="28"/>
        <v>1</v>
      </c>
      <c r="F92" s="106">
        <f ca="1">(TRUNC(PRODUCT($E$12:$E91),16))</f>
        <v>1.0195226554024499</v>
      </c>
      <c r="G92" s="106">
        <f t="shared" si="39"/>
        <v>1</v>
      </c>
      <c r="H92" s="106">
        <f t="shared" ca="1" si="29"/>
        <v>1.01952266</v>
      </c>
      <c r="I92" s="105">
        <f t="shared" si="40"/>
        <v>3.5999999999999997E-2</v>
      </c>
      <c r="J92" s="118">
        <f t="shared" si="41"/>
        <v>40969</v>
      </c>
      <c r="K92" s="112">
        <f t="shared" si="42"/>
        <v>54</v>
      </c>
      <c r="L92" s="108">
        <f t="shared" si="43"/>
        <v>55</v>
      </c>
      <c r="M92" s="109">
        <f t="shared" si="30"/>
        <v>1.0077488880000001</v>
      </c>
      <c r="N92" s="109">
        <f t="shared" ca="1" si="31"/>
        <v>1.0274228270000001</v>
      </c>
      <c r="O92" s="108">
        <f t="shared" si="53"/>
        <v>0</v>
      </c>
      <c r="P92" s="106">
        <f t="shared" ca="1" si="32"/>
        <v>2742.2827000000002</v>
      </c>
      <c r="Q92" s="113">
        <f t="shared" si="33"/>
        <v>0</v>
      </c>
      <c r="R92" s="106">
        <f t="shared" si="34"/>
        <v>0</v>
      </c>
      <c r="S92" s="114" t="str">
        <f t="shared" si="44"/>
        <v>J=</v>
      </c>
      <c r="T92" s="107">
        <f t="shared" si="45"/>
        <v>41051</v>
      </c>
      <c r="U92" s="3"/>
      <c r="V92" s="4"/>
      <c r="W92" s="119">
        <f t="shared" si="46"/>
        <v>80</v>
      </c>
      <c r="X92" s="120">
        <f t="shared" si="35"/>
        <v>43887</v>
      </c>
      <c r="Y92" s="121">
        <f t="shared" si="47"/>
        <v>60002.39999999979</v>
      </c>
      <c r="Z92" s="122">
        <f t="shared" si="48"/>
        <v>23</v>
      </c>
      <c r="AA92" s="121">
        <f t="shared" si="49"/>
        <v>195.61</v>
      </c>
      <c r="AB92" s="125">
        <f t="shared" si="50"/>
        <v>500</v>
      </c>
      <c r="AC92" s="126">
        <v>5.0000000000000001E-3</v>
      </c>
      <c r="AD92" s="121">
        <f t="shared" si="54"/>
        <v>695.61</v>
      </c>
      <c r="AE92" s="119">
        <f t="shared" si="51"/>
        <v>80</v>
      </c>
      <c r="AF92" s="124" t="s">
        <v>57</v>
      </c>
      <c r="AG92" s="120">
        <f t="shared" si="36"/>
        <v>43913</v>
      </c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</row>
    <row r="93" spans="1:121" x14ac:dyDescent="0.15">
      <c r="A93" s="102">
        <f t="shared" si="37"/>
        <v>41050</v>
      </c>
      <c r="B93" s="103">
        <f t="shared" ca="1" si="52"/>
        <v>102742.2827</v>
      </c>
      <c r="C93" s="104">
        <f t="shared" si="38"/>
        <v>100000</v>
      </c>
      <c r="D93" s="105">
        <f ca="1">IF(A93&lt;$B$1,VLOOKUP(A93,[1]DI!$A$4:$B$15000,2,FALSE),0)</f>
        <v>8.7300000000000003E-2</v>
      </c>
      <c r="E93" s="106">
        <f t="shared" ca="1" si="28"/>
        <v>1.00033219</v>
      </c>
      <c r="F93" s="106">
        <f ca="1">(TRUNC(PRODUCT($E$12:$E92),16))</f>
        <v>1.0195226554024499</v>
      </c>
      <c r="G93" s="106">
        <f t="shared" si="39"/>
        <v>1</v>
      </c>
      <c r="H93" s="106">
        <f t="shared" ca="1" si="29"/>
        <v>1.01952266</v>
      </c>
      <c r="I93" s="105">
        <f t="shared" si="40"/>
        <v>3.5999999999999997E-2</v>
      </c>
      <c r="J93" s="118">
        <f t="shared" si="41"/>
        <v>40969</v>
      </c>
      <c r="K93" s="112">
        <f t="shared" si="42"/>
        <v>55</v>
      </c>
      <c r="L93" s="108">
        <f t="shared" si="43"/>
        <v>55</v>
      </c>
      <c r="M93" s="109">
        <f t="shared" si="30"/>
        <v>1.0077488880000001</v>
      </c>
      <c r="N93" s="109">
        <f t="shared" ca="1" si="31"/>
        <v>1.0274228270000001</v>
      </c>
      <c r="O93" s="108">
        <f t="shared" si="53"/>
        <v>0</v>
      </c>
      <c r="P93" s="106">
        <f t="shared" ca="1" si="32"/>
        <v>2742.2827000000002</v>
      </c>
      <c r="Q93" s="113">
        <f t="shared" si="33"/>
        <v>0</v>
      </c>
      <c r="R93" s="106">
        <f t="shared" si="34"/>
        <v>0</v>
      </c>
      <c r="S93" s="114" t="str">
        <f t="shared" si="44"/>
        <v>J=</v>
      </c>
      <c r="T93" s="107">
        <f t="shared" si="45"/>
        <v>41051</v>
      </c>
      <c r="U93" s="3"/>
      <c r="V93" s="4"/>
      <c r="W93" s="119">
        <f t="shared" si="46"/>
        <v>81</v>
      </c>
      <c r="X93" s="120">
        <f t="shared" si="35"/>
        <v>43913</v>
      </c>
      <c r="Y93" s="121">
        <f t="shared" si="47"/>
        <v>59502.39999999979</v>
      </c>
      <c r="Z93" s="122">
        <f t="shared" si="48"/>
        <v>18</v>
      </c>
      <c r="AA93" s="121">
        <f t="shared" si="49"/>
        <v>151.77000000000001</v>
      </c>
      <c r="AB93" s="125">
        <f t="shared" si="50"/>
        <v>500</v>
      </c>
      <c r="AC93" s="126">
        <v>5.0000000000000001E-3</v>
      </c>
      <c r="AD93" s="121">
        <f t="shared" si="54"/>
        <v>651.77</v>
      </c>
      <c r="AE93" s="119">
        <f t="shared" si="51"/>
        <v>81</v>
      </c>
      <c r="AF93" s="124" t="s">
        <v>57</v>
      </c>
      <c r="AG93" s="120">
        <f t="shared" si="36"/>
        <v>43943</v>
      </c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</row>
    <row r="94" spans="1:121" x14ac:dyDescent="0.15">
      <c r="A94" s="102">
        <f t="shared" si="37"/>
        <v>41051</v>
      </c>
      <c r="B94" s="103">
        <f t="shared" ca="1" si="52"/>
        <v>102790.8373</v>
      </c>
      <c r="C94" s="104">
        <f t="shared" si="38"/>
        <v>100000</v>
      </c>
      <c r="D94" s="105">
        <f ca="1">IF(A94&lt;$B$1,VLOOKUP(A94,[1]DI!$A$4:$B$15000,2,FALSE),0)</f>
        <v>8.77E-2</v>
      </c>
      <c r="E94" s="106">
        <f t="shared" ca="1" si="28"/>
        <v>1.00033365</v>
      </c>
      <c r="F94" s="106">
        <f ca="1">(TRUNC(PRODUCT($E$12:$E93),16))</f>
        <v>1.0198613306333499</v>
      </c>
      <c r="G94" s="106">
        <f t="shared" si="39"/>
        <v>1</v>
      </c>
      <c r="H94" s="106">
        <f t="shared" ca="1" si="29"/>
        <v>1.0198613299999999</v>
      </c>
      <c r="I94" s="105">
        <f t="shared" si="40"/>
        <v>3.5999999999999997E-2</v>
      </c>
      <c r="J94" s="118">
        <f t="shared" si="41"/>
        <v>40969</v>
      </c>
      <c r="K94" s="112">
        <f t="shared" si="42"/>
        <v>56</v>
      </c>
      <c r="L94" s="108">
        <f t="shared" si="43"/>
        <v>56</v>
      </c>
      <c r="M94" s="109">
        <f t="shared" si="30"/>
        <v>1.007890331</v>
      </c>
      <c r="N94" s="109">
        <f t="shared" ca="1" si="31"/>
        <v>1.027908373</v>
      </c>
      <c r="O94" s="108">
        <f t="shared" si="53"/>
        <v>1</v>
      </c>
      <c r="P94" s="106">
        <f t="shared" ca="1" si="32"/>
        <v>2790.8373000000001</v>
      </c>
      <c r="Q94" s="113">
        <f t="shared" si="33"/>
        <v>0</v>
      </c>
      <c r="R94" s="106">
        <f t="shared" si="34"/>
        <v>0</v>
      </c>
      <c r="S94" s="114" t="str">
        <f t="shared" si="44"/>
        <v>J=</v>
      </c>
      <c r="T94" s="107">
        <f t="shared" si="45"/>
        <v>41051</v>
      </c>
      <c r="U94" s="3"/>
      <c r="V94" s="4"/>
      <c r="W94" s="119">
        <f t="shared" si="46"/>
        <v>82</v>
      </c>
      <c r="X94" s="120">
        <f t="shared" si="35"/>
        <v>43943</v>
      </c>
      <c r="Y94" s="121">
        <f t="shared" si="47"/>
        <v>59002.39999999979</v>
      </c>
      <c r="Z94" s="122">
        <f t="shared" si="48"/>
        <v>20</v>
      </c>
      <c r="AA94" s="121">
        <f t="shared" si="49"/>
        <v>167.25</v>
      </c>
      <c r="AB94" s="125">
        <f t="shared" si="50"/>
        <v>500</v>
      </c>
      <c r="AC94" s="126">
        <v>5.0000000000000001E-3</v>
      </c>
      <c r="AD94" s="121">
        <f t="shared" si="54"/>
        <v>667.25</v>
      </c>
      <c r="AE94" s="119">
        <f t="shared" si="51"/>
        <v>82</v>
      </c>
      <c r="AF94" s="124" t="s">
        <v>57</v>
      </c>
      <c r="AG94" s="120">
        <f t="shared" si="36"/>
        <v>43973</v>
      </c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</row>
    <row r="95" spans="1:121" x14ac:dyDescent="0.15">
      <c r="A95" s="102">
        <f t="shared" si="37"/>
        <v>41052</v>
      </c>
      <c r="B95" s="103">
        <f t="shared" ca="1" si="52"/>
        <v>100047.4053</v>
      </c>
      <c r="C95" s="104">
        <f t="shared" si="38"/>
        <v>100000</v>
      </c>
      <c r="D95" s="105">
        <f ca="1">IF(A95&lt;$B$1,VLOOKUP(A95,[1]DI!$A$4:$B$15000,2,FALSE),0)</f>
        <v>8.7800000000000003E-2</v>
      </c>
      <c r="E95" s="106">
        <f t="shared" ca="1" si="28"/>
        <v>1.00033401</v>
      </c>
      <c r="F95" s="106">
        <f ca="1">(TRUNC(PRODUCT($E$12:$E94),16))</f>
        <v>1.02020160736632</v>
      </c>
      <c r="G95" s="106">
        <f t="shared" ca="1" si="39"/>
        <v>1.0198613306333499</v>
      </c>
      <c r="H95" s="106">
        <f t="shared" ca="1" si="29"/>
        <v>1.00033365</v>
      </c>
      <c r="I95" s="105">
        <f t="shared" si="40"/>
        <v>3.5999999999999997E-2</v>
      </c>
      <c r="J95" s="118">
        <f t="shared" si="41"/>
        <v>41051</v>
      </c>
      <c r="K95" s="112">
        <f t="shared" si="42"/>
        <v>1</v>
      </c>
      <c r="L95" s="108">
        <f t="shared" si="43"/>
        <v>1</v>
      </c>
      <c r="M95" s="109">
        <f t="shared" si="30"/>
        <v>1.000140356</v>
      </c>
      <c r="N95" s="109">
        <f t="shared" ca="1" si="31"/>
        <v>1.000474053</v>
      </c>
      <c r="O95" s="108">
        <f t="shared" si="53"/>
        <v>0</v>
      </c>
      <c r="P95" s="106">
        <f t="shared" ca="1" si="32"/>
        <v>47.405299999999997</v>
      </c>
      <c r="Q95" s="113">
        <f t="shared" si="33"/>
        <v>0</v>
      </c>
      <c r="R95" s="106">
        <f t="shared" si="34"/>
        <v>0</v>
      </c>
      <c r="S95" s="114" t="str">
        <f t="shared" si="44"/>
        <v>J=</v>
      </c>
      <c r="T95" s="107">
        <f t="shared" si="45"/>
        <v>41143</v>
      </c>
      <c r="U95" s="3"/>
      <c r="V95" s="4"/>
      <c r="W95" s="119">
        <f t="shared" si="46"/>
        <v>83</v>
      </c>
      <c r="X95" s="120">
        <f t="shared" si="35"/>
        <v>43973</v>
      </c>
      <c r="Y95" s="121">
        <f t="shared" si="47"/>
        <v>58502.39999999979</v>
      </c>
      <c r="Z95" s="122">
        <f t="shared" si="48"/>
        <v>21</v>
      </c>
      <c r="AA95" s="121">
        <f t="shared" si="49"/>
        <v>174.15</v>
      </c>
      <c r="AB95" s="125">
        <f t="shared" si="50"/>
        <v>500</v>
      </c>
      <c r="AC95" s="126">
        <v>5.0000000000000001E-3</v>
      </c>
      <c r="AD95" s="121">
        <f t="shared" si="54"/>
        <v>674.15</v>
      </c>
      <c r="AE95" s="119">
        <f t="shared" si="51"/>
        <v>83</v>
      </c>
      <c r="AF95" s="124" t="s">
        <v>57</v>
      </c>
      <c r="AG95" s="120">
        <f t="shared" si="36"/>
        <v>44004</v>
      </c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</row>
    <row r="96" spans="1:121" x14ac:dyDescent="0.15">
      <c r="A96" s="102">
        <f t="shared" si="37"/>
        <v>41053</v>
      </c>
      <c r="B96" s="103">
        <f t="shared" ca="1" si="52"/>
        <v>100094.8688</v>
      </c>
      <c r="C96" s="104">
        <f t="shared" si="38"/>
        <v>100000</v>
      </c>
      <c r="D96" s="105">
        <f ca="1">IF(A96&lt;$B$1,VLOOKUP(A96,[1]DI!$A$4:$B$15000,2,FALSE),0)</f>
        <v>8.7800000000000003E-2</v>
      </c>
      <c r="E96" s="106">
        <f t="shared" ca="1" si="28"/>
        <v>1.00033401</v>
      </c>
      <c r="F96" s="106">
        <f ca="1">(TRUNC(PRODUCT($E$12:$E95),16))</f>
        <v>1.0205423649051899</v>
      </c>
      <c r="G96" s="106">
        <f t="shared" ca="1" si="39"/>
        <v>1.0198613306333499</v>
      </c>
      <c r="H96" s="106">
        <f t="shared" ca="1" si="29"/>
        <v>1.00066777</v>
      </c>
      <c r="I96" s="105">
        <f t="shared" si="40"/>
        <v>3.5999999999999997E-2</v>
      </c>
      <c r="J96" s="118">
        <f t="shared" si="41"/>
        <v>41051</v>
      </c>
      <c r="K96" s="112">
        <f t="shared" si="42"/>
        <v>2</v>
      </c>
      <c r="L96" s="108">
        <f t="shared" si="43"/>
        <v>2</v>
      </c>
      <c r="M96" s="109">
        <f t="shared" si="30"/>
        <v>1.0002807309999999</v>
      </c>
      <c r="N96" s="109">
        <f t="shared" ca="1" si="31"/>
        <v>1.000948688</v>
      </c>
      <c r="O96" s="108">
        <f t="shared" si="53"/>
        <v>0</v>
      </c>
      <c r="P96" s="106">
        <f t="shared" ca="1" si="32"/>
        <v>94.868799999999993</v>
      </c>
      <c r="Q96" s="113">
        <f t="shared" si="33"/>
        <v>0</v>
      </c>
      <c r="R96" s="106">
        <f t="shared" si="34"/>
        <v>0</v>
      </c>
      <c r="S96" s="114" t="str">
        <f t="shared" si="44"/>
        <v>J=</v>
      </c>
      <c r="T96" s="107">
        <f t="shared" si="45"/>
        <v>41143</v>
      </c>
      <c r="U96" s="3"/>
      <c r="V96" s="4"/>
      <c r="W96" s="119">
        <f t="shared" si="46"/>
        <v>84</v>
      </c>
      <c r="X96" s="120">
        <f t="shared" si="35"/>
        <v>44004</v>
      </c>
      <c r="Y96" s="121">
        <f t="shared" si="47"/>
        <v>58002.39999999979</v>
      </c>
      <c r="Z96" s="122">
        <f t="shared" si="48"/>
        <v>20</v>
      </c>
      <c r="AA96" s="121">
        <f t="shared" si="49"/>
        <v>164.44</v>
      </c>
      <c r="AB96" s="125">
        <f t="shared" si="50"/>
        <v>500</v>
      </c>
      <c r="AC96" s="126">
        <v>5.0000000000000001E-3</v>
      </c>
      <c r="AD96" s="121">
        <f t="shared" si="54"/>
        <v>664.44</v>
      </c>
      <c r="AE96" s="119">
        <f t="shared" si="51"/>
        <v>84</v>
      </c>
      <c r="AF96" s="124" t="s">
        <v>57</v>
      </c>
      <c r="AG96" s="120">
        <f t="shared" si="36"/>
        <v>44034</v>
      </c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</row>
    <row r="97" spans="1:121" x14ac:dyDescent="0.15">
      <c r="A97" s="102">
        <f t="shared" si="37"/>
        <v>41054</v>
      </c>
      <c r="B97" s="103">
        <f t="shared" ca="1" si="52"/>
        <v>100142.3548</v>
      </c>
      <c r="C97" s="104">
        <f t="shared" si="38"/>
        <v>100000</v>
      </c>
      <c r="D97" s="105">
        <f ca="1">IF(A97&lt;$B$1,VLOOKUP(A97,[1]DI!$A$4:$B$15000,2,FALSE),0)</f>
        <v>8.7900000000000006E-2</v>
      </c>
      <c r="E97" s="106">
        <f t="shared" ca="1" si="28"/>
        <v>1.00033438</v>
      </c>
      <c r="F97" s="106">
        <f ca="1">(TRUNC(PRODUCT($E$12:$E96),16))</f>
        <v>1.0208832362605</v>
      </c>
      <c r="G97" s="106">
        <f t="shared" ca="1" si="39"/>
        <v>1.0198613306333499</v>
      </c>
      <c r="H97" s="106">
        <f t="shared" ca="1" si="29"/>
        <v>1.0010019999999999</v>
      </c>
      <c r="I97" s="105">
        <f t="shared" si="40"/>
        <v>3.5999999999999997E-2</v>
      </c>
      <c r="J97" s="118">
        <f t="shared" si="41"/>
        <v>41051</v>
      </c>
      <c r="K97" s="112">
        <f t="shared" si="42"/>
        <v>3</v>
      </c>
      <c r="L97" s="108">
        <f t="shared" si="43"/>
        <v>3</v>
      </c>
      <c r="M97" s="109">
        <f t="shared" si="30"/>
        <v>1.000421126</v>
      </c>
      <c r="N97" s="109">
        <f t="shared" ca="1" si="31"/>
        <v>1.001423548</v>
      </c>
      <c r="O97" s="108">
        <f t="shared" si="53"/>
        <v>0</v>
      </c>
      <c r="P97" s="106">
        <f t="shared" ca="1" si="32"/>
        <v>142.35480000000001</v>
      </c>
      <c r="Q97" s="113">
        <f t="shared" si="33"/>
        <v>0</v>
      </c>
      <c r="R97" s="106">
        <f t="shared" si="34"/>
        <v>0</v>
      </c>
      <c r="S97" s="114" t="str">
        <f t="shared" si="44"/>
        <v>J=</v>
      </c>
      <c r="T97" s="107">
        <f t="shared" si="45"/>
        <v>41143</v>
      </c>
      <c r="U97" s="3"/>
      <c r="V97" s="4"/>
      <c r="W97" s="119">
        <f t="shared" si="46"/>
        <v>85</v>
      </c>
      <c r="X97" s="120">
        <f t="shared" si="35"/>
        <v>44034</v>
      </c>
      <c r="Y97" s="121">
        <f t="shared" si="47"/>
        <v>57502.39999999979</v>
      </c>
      <c r="Z97" s="122">
        <f t="shared" si="48"/>
        <v>22</v>
      </c>
      <c r="AA97" s="121">
        <f t="shared" si="49"/>
        <v>179.37</v>
      </c>
      <c r="AB97" s="125">
        <f t="shared" si="50"/>
        <v>500</v>
      </c>
      <c r="AC97" s="126">
        <v>5.0000000000000001E-3</v>
      </c>
      <c r="AD97" s="121">
        <f t="shared" si="54"/>
        <v>679.37</v>
      </c>
      <c r="AE97" s="119">
        <f t="shared" si="51"/>
        <v>85</v>
      </c>
      <c r="AF97" s="124" t="s">
        <v>57</v>
      </c>
      <c r="AG97" s="120">
        <f t="shared" si="36"/>
        <v>44067</v>
      </c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</row>
    <row r="98" spans="1:121" x14ac:dyDescent="0.15">
      <c r="A98" s="102">
        <f t="shared" si="37"/>
        <v>41055</v>
      </c>
      <c r="B98" s="103">
        <f t="shared" ca="1" si="52"/>
        <v>100189.90119999</v>
      </c>
      <c r="C98" s="104">
        <f t="shared" si="38"/>
        <v>100000</v>
      </c>
      <c r="D98" s="105">
        <f ca="1">IF(A98&lt;$B$1,VLOOKUP(A98,[1]DI!$A$4:$B$15000,2,FALSE),0)</f>
        <v>0</v>
      </c>
      <c r="E98" s="106">
        <f t="shared" ca="1" si="28"/>
        <v>1</v>
      </c>
      <c r="F98" s="106">
        <f ca="1">(TRUNC(PRODUCT($E$12:$E97),16))</f>
        <v>1.0212245991970399</v>
      </c>
      <c r="G98" s="106">
        <f t="shared" ca="1" si="39"/>
        <v>1.0198613306333499</v>
      </c>
      <c r="H98" s="106">
        <f t="shared" ca="1" si="29"/>
        <v>1.0013367200000001</v>
      </c>
      <c r="I98" s="105">
        <f t="shared" si="40"/>
        <v>3.5999999999999997E-2</v>
      </c>
      <c r="J98" s="118">
        <f t="shared" si="41"/>
        <v>41051</v>
      </c>
      <c r="K98" s="112">
        <f t="shared" si="42"/>
        <v>3</v>
      </c>
      <c r="L98" s="108">
        <f t="shared" si="43"/>
        <v>4</v>
      </c>
      <c r="M98" s="109">
        <f t="shared" si="30"/>
        <v>1.0005615409999999</v>
      </c>
      <c r="N98" s="109">
        <f t="shared" ca="1" si="31"/>
        <v>1.001899012</v>
      </c>
      <c r="O98" s="108">
        <f t="shared" si="53"/>
        <v>0</v>
      </c>
      <c r="P98" s="106">
        <f t="shared" ca="1" si="32"/>
        <v>189.90119999000001</v>
      </c>
      <c r="Q98" s="113">
        <f t="shared" si="33"/>
        <v>0</v>
      </c>
      <c r="R98" s="106">
        <f t="shared" si="34"/>
        <v>0</v>
      </c>
      <c r="S98" s="114" t="str">
        <f t="shared" si="44"/>
        <v>J=</v>
      </c>
      <c r="T98" s="107">
        <f t="shared" si="45"/>
        <v>41143</v>
      </c>
      <c r="U98" s="3"/>
      <c r="V98" s="4"/>
      <c r="W98" s="119">
        <f t="shared" si="46"/>
        <v>86</v>
      </c>
      <c r="X98" s="120">
        <f t="shared" si="35"/>
        <v>44067</v>
      </c>
      <c r="Y98" s="121">
        <f t="shared" si="47"/>
        <v>57002.39999999979</v>
      </c>
      <c r="Z98" s="122">
        <f t="shared" si="48"/>
        <v>23</v>
      </c>
      <c r="AA98" s="121">
        <f t="shared" si="49"/>
        <v>185.91</v>
      </c>
      <c r="AB98" s="125">
        <f t="shared" si="50"/>
        <v>500</v>
      </c>
      <c r="AC98" s="126">
        <v>5.0000000000000001E-3</v>
      </c>
      <c r="AD98" s="121">
        <f t="shared" si="54"/>
        <v>685.91</v>
      </c>
      <c r="AE98" s="119">
        <f t="shared" si="51"/>
        <v>86</v>
      </c>
      <c r="AF98" s="124" t="s">
        <v>57</v>
      </c>
      <c r="AG98" s="120">
        <f t="shared" si="36"/>
        <v>44096</v>
      </c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</row>
    <row r="99" spans="1:121" x14ac:dyDescent="0.15">
      <c r="A99" s="102">
        <f t="shared" si="37"/>
        <v>41056</v>
      </c>
      <c r="B99" s="103">
        <f t="shared" ca="1" si="52"/>
        <v>100189.90119999</v>
      </c>
      <c r="C99" s="104">
        <f t="shared" si="38"/>
        <v>100000</v>
      </c>
      <c r="D99" s="105">
        <f ca="1">IF(A99&lt;$B$1,VLOOKUP(A99,[1]DI!$A$4:$B$15000,2,FALSE),0)</f>
        <v>0</v>
      </c>
      <c r="E99" s="106">
        <f t="shared" ca="1" si="28"/>
        <v>1</v>
      </c>
      <c r="F99" s="106">
        <f ca="1">(TRUNC(PRODUCT($E$12:$E98),16))</f>
        <v>1.0212245991970399</v>
      </c>
      <c r="G99" s="106">
        <f t="shared" ca="1" si="39"/>
        <v>1.0198613306333499</v>
      </c>
      <c r="H99" s="106">
        <f t="shared" ca="1" si="29"/>
        <v>1.0013367200000001</v>
      </c>
      <c r="I99" s="105">
        <f t="shared" si="40"/>
        <v>3.5999999999999997E-2</v>
      </c>
      <c r="J99" s="118">
        <f t="shared" si="41"/>
        <v>41051</v>
      </c>
      <c r="K99" s="112">
        <f t="shared" si="42"/>
        <v>3</v>
      </c>
      <c r="L99" s="108">
        <f t="shared" si="43"/>
        <v>4</v>
      </c>
      <c r="M99" s="109">
        <f t="shared" si="30"/>
        <v>1.0005615409999999</v>
      </c>
      <c r="N99" s="109">
        <f t="shared" ca="1" si="31"/>
        <v>1.001899012</v>
      </c>
      <c r="O99" s="108">
        <f t="shared" si="53"/>
        <v>0</v>
      </c>
      <c r="P99" s="106">
        <f t="shared" ca="1" si="32"/>
        <v>189.90119999000001</v>
      </c>
      <c r="Q99" s="113">
        <f t="shared" si="33"/>
        <v>0</v>
      </c>
      <c r="R99" s="106">
        <f t="shared" si="34"/>
        <v>0</v>
      </c>
      <c r="S99" s="114" t="str">
        <f t="shared" si="44"/>
        <v>J=</v>
      </c>
      <c r="T99" s="107">
        <f t="shared" si="45"/>
        <v>41143</v>
      </c>
      <c r="U99" s="3"/>
      <c r="V99" s="4"/>
      <c r="W99" s="119">
        <f t="shared" si="46"/>
        <v>87</v>
      </c>
      <c r="X99" s="120">
        <f t="shared" si="35"/>
        <v>44096</v>
      </c>
      <c r="Y99" s="121">
        <f t="shared" si="47"/>
        <v>56502.39999999979</v>
      </c>
      <c r="Z99" s="122">
        <f t="shared" si="48"/>
        <v>20</v>
      </c>
      <c r="AA99" s="121">
        <f t="shared" si="49"/>
        <v>160.22999999999999</v>
      </c>
      <c r="AB99" s="125">
        <f t="shared" si="50"/>
        <v>500</v>
      </c>
      <c r="AC99" s="126">
        <v>5.0000000000000001E-3</v>
      </c>
      <c r="AD99" s="121">
        <f t="shared" si="54"/>
        <v>660.23</v>
      </c>
      <c r="AE99" s="119">
        <f t="shared" si="51"/>
        <v>87</v>
      </c>
      <c r="AF99" s="124" t="s">
        <v>57</v>
      </c>
      <c r="AG99" s="120">
        <f t="shared" si="36"/>
        <v>44126</v>
      </c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</row>
    <row r="100" spans="1:121" x14ac:dyDescent="0.15">
      <c r="A100" s="102">
        <f t="shared" si="37"/>
        <v>41057</v>
      </c>
      <c r="B100" s="103">
        <f t="shared" ca="1" si="52"/>
        <v>100189.90119999</v>
      </c>
      <c r="C100" s="104">
        <f t="shared" si="38"/>
        <v>100000</v>
      </c>
      <c r="D100" s="105">
        <f ca="1">IF(A100&lt;$B$1,VLOOKUP(A100,[1]DI!$A$4:$B$15000,2,FALSE),0)</f>
        <v>8.7800000000000003E-2</v>
      </c>
      <c r="E100" s="106">
        <f t="shared" ca="1" si="28"/>
        <v>1.00033401</v>
      </c>
      <c r="F100" s="106">
        <f ca="1">(TRUNC(PRODUCT($E$12:$E99),16))</f>
        <v>1.0212245991970399</v>
      </c>
      <c r="G100" s="106">
        <f t="shared" ca="1" si="39"/>
        <v>1.0198613306333499</v>
      </c>
      <c r="H100" s="106">
        <f t="shared" ca="1" si="29"/>
        <v>1.0013367200000001</v>
      </c>
      <c r="I100" s="105">
        <f t="shared" si="40"/>
        <v>3.5999999999999997E-2</v>
      </c>
      <c r="J100" s="118">
        <f t="shared" si="41"/>
        <v>41051</v>
      </c>
      <c r="K100" s="112">
        <f t="shared" si="42"/>
        <v>4</v>
      </c>
      <c r="L100" s="108">
        <f t="shared" si="43"/>
        <v>4</v>
      </c>
      <c r="M100" s="109">
        <f t="shared" si="30"/>
        <v>1.0005615409999999</v>
      </c>
      <c r="N100" s="109">
        <f t="shared" ca="1" si="31"/>
        <v>1.001899012</v>
      </c>
      <c r="O100" s="108">
        <f t="shared" si="53"/>
        <v>0</v>
      </c>
      <c r="P100" s="106">
        <f t="shared" ca="1" si="32"/>
        <v>189.90119999000001</v>
      </c>
      <c r="Q100" s="113">
        <f t="shared" si="33"/>
        <v>0</v>
      </c>
      <c r="R100" s="106">
        <f t="shared" si="34"/>
        <v>0</v>
      </c>
      <c r="S100" s="114" t="str">
        <f t="shared" si="44"/>
        <v>J=</v>
      </c>
      <c r="T100" s="107">
        <f t="shared" si="45"/>
        <v>41143</v>
      </c>
      <c r="U100" s="3"/>
      <c r="V100" s="4"/>
      <c r="W100" s="119">
        <f t="shared" si="46"/>
        <v>88</v>
      </c>
      <c r="X100" s="120">
        <f t="shared" si="35"/>
        <v>44126</v>
      </c>
      <c r="Y100" s="121">
        <f t="shared" si="47"/>
        <v>56002.39999999979</v>
      </c>
      <c r="Z100" s="122">
        <f t="shared" si="48"/>
        <v>21</v>
      </c>
      <c r="AA100" s="121">
        <f t="shared" si="49"/>
        <v>166.77</v>
      </c>
      <c r="AB100" s="125">
        <f t="shared" si="50"/>
        <v>500</v>
      </c>
      <c r="AC100" s="126">
        <v>5.0000000000000001E-3</v>
      </c>
      <c r="AD100" s="121">
        <f t="shared" si="54"/>
        <v>666.77</v>
      </c>
      <c r="AE100" s="119">
        <f t="shared" si="51"/>
        <v>88</v>
      </c>
      <c r="AF100" s="124" t="s">
        <v>57</v>
      </c>
      <c r="AG100" s="120">
        <f t="shared" si="36"/>
        <v>44158</v>
      </c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</row>
    <row r="101" spans="1:121" x14ac:dyDescent="0.15">
      <c r="A101" s="102">
        <f t="shared" si="37"/>
        <v>41058</v>
      </c>
      <c r="B101" s="103">
        <f t="shared" ca="1" si="52"/>
        <v>100237.43279999</v>
      </c>
      <c r="C101" s="104">
        <f t="shared" si="38"/>
        <v>100000</v>
      </c>
      <c r="D101" s="105">
        <f ca="1">IF(A101&lt;$B$1,VLOOKUP(A101,[1]DI!$A$4:$B$15000,2,FALSE),0)</f>
        <v>8.7900000000000006E-2</v>
      </c>
      <c r="E101" s="106">
        <f t="shared" ca="1" si="28"/>
        <v>1.00033438</v>
      </c>
      <c r="F101" s="106">
        <f ca="1">(TRUNC(PRODUCT($E$12:$E100),16))</f>
        <v>1.02156569842542</v>
      </c>
      <c r="G101" s="106">
        <f t="shared" ca="1" si="39"/>
        <v>1.0198613306333499</v>
      </c>
      <c r="H101" s="106">
        <f t="shared" ca="1" si="29"/>
        <v>1.00167118</v>
      </c>
      <c r="I101" s="105">
        <f t="shared" si="40"/>
        <v>3.5999999999999997E-2</v>
      </c>
      <c r="J101" s="118">
        <f t="shared" si="41"/>
        <v>41051</v>
      </c>
      <c r="K101" s="112">
        <f t="shared" si="42"/>
        <v>5</v>
      </c>
      <c r="L101" s="108">
        <f t="shared" si="43"/>
        <v>5</v>
      </c>
      <c r="M101" s="109">
        <f t="shared" si="30"/>
        <v>1.0007019749999999</v>
      </c>
      <c r="N101" s="109">
        <f t="shared" ca="1" si="31"/>
        <v>1.0023743279999999</v>
      </c>
      <c r="O101" s="108">
        <f t="shared" si="53"/>
        <v>0</v>
      </c>
      <c r="P101" s="106">
        <f t="shared" ca="1" si="32"/>
        <v>237.43279999000001</v>
      </c>
      <c r="Q101" s="113">
        <f t="shared" si="33"/>
        <v>0</v>
      </c>
      <c r="R101" s="106">
        <f t="shared" si="34"/>
        <v>0</v>
      </c>
      <c r="S101" s="114" t="str">
        <f t="shared" si="44"/>
        <v>J=</v>
      </c>
      <c r="T101" s="107">
        <f t="shared" si="45"/>
        <v>41143</v>
      </c>
      <c r="U101" s="3"/>
      <c r="V101" s="4"/>
      <c r="W101" s="119">
        <f t="shared" si="46"/>
        <v>89</v>
      </c>
      <c r="X101" s="120">
        <f t="shared" si="35"/>
        <v>44158</v>
      </c>
      <c r="Y101" s="121">
        <f t="shared" si="47"/>
        <v>55502.39999999979</v>
      </c>
      <c r="Z101" s="122">
        <f t="shared" si="48"/>
        <v>21</v>
      </c>
      <c r="AA101" s="121">
        <f t="shared" si="49"/>
        <v>165.3</v>
      </c>
      <c r="AB101" s="125">
        <f t="shared" si="50"/>
        <v>500</v>
      </c>
      <c r="AC101" s="126">
        <v>5.0000000000000001E-3</v>
      </c>
      <c r="AD101" s="121">
        <f t="shared" si="54"/>
        <v>665.3</v>
      </c>
      <c r="AE101" s="119">
        <f t="shared" si="51"/>
        <v>89</v>
      </c>
      <c r="AF101" s="124" t="s">
        <v>57</v>
      </c>
      <c r="AG101" s="120">
        <f t="shared" si="36"/>
        <v>44187</v>
      </c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</row>
    <row r="102" spans="1:121" x14ac:dyDescent="0.15">
      <c r="A102" s="102">
        <f t="shared" si="37"/>
        <v>41059</v>
      </c>
      <c r="B102" s="103">
        <f t="shared" ca="1" si="52"/>
        <v>100285.0229</v>
      </c>
      <c r="C102" s="104">
        <f t="shared" si="38"/>
        <v>100000</v>
      </c>
      <c r="D102" s="105">
        <f ca="1">IF(A102&lt;$B$1,VLOOKUP(A102,[1]DI!$A$4:$B$15000,2,FALSE),0)</f>
        <v>8.8099999999999998E-2</v>
      </c>
      <c r="E102" s="106">
        <f t="shared" ca="1" si="28"/>
        <v>1.00033511</v>
      </c>
      <c r="F102" s="106">
        <f ca="1">(TRUNC(PRODUCT($E$12:$E101),16))</f>
        <v>1.0219072895636501</v>
      </c>
      <c r="G102" s="106">
        <f t="shared" ca="1" si="39"/>
        <v>1.0198613306333499</v>
      </c>
      <c r="H102" s="106">
        <f t="shared" ca="1" si="29"/>
        <v>1.0020061099999999</v>
      </c>
      <c r="I102" s="105">
        <f t="shared" si="40"/>
        <v>3.5999999999999997E-2</v>
      </c>
      <c r="J102" s="118">
        <f t="shared" si="41"/>
        <v>41051</v>
      </c>
      <c r="K102" s="112">
        <f t="shared" si="42"/>
        <v>6</v>
      </c>
      <c r="L102" s="108">
        <f t="shared" si="43"/>
        <v>6</v>
      </c>
      <c r="M102" s="109">
        <f t="shared" si="30"/>
        <v>1.000842429</v>
      </c>
      <c r="N102" s="109">
        <f t="shared" ca="1" si="31"/>
        <v>1.0028502290000001</v>
      </c>
      <c r="O102" s="108">
        <f t="shared" si="53"/>
        <v>0</v>
      </c>
      <c r="P102" s="106">
        <f t="shared" ca="1" si="32"/>
        <v>285.02289999999999</v>
      </c>
      <c r="Q102" s="113">
        <f t="shared" si="33"/>
        <v>0</v>
      </c>
      <c r="R102" s="106">
        <f t="shared" si="34"/>
        <v>0</v>
      </c>
      <c r="S102" s="114" t="str">
        <f t="shared" si="44"/>
        <v>J=</v>
      </c>
      <c r="T102" s="107">
        <f t="shared" si="45"/>
        <v>41143</v>
      </c>
      <c r="U102" s="3"/>
      <c r="V102" s="4"/>
      <c r="W102" s="119">
        <f t="shared" si="46"/>
        <v>90</v>
      </c>
      <c r="X102" s="120">
        <f t="shared" si="35"/>
        <v>44187</v>
      </c>
      <c r="Y102" s="121">
        <f t="shared" si="47"/>
        <v>55002.39999999979</v>
      </c>
      <c r="Z102" s="122">
        <f t="shared" si="48"/>
        <v>21</v>
      </c>
      <c r="AA102" s="121">
        <f t="shared" si="49"/>
        <v>163.82</v>
      </c>
      <c r="AB102" s="125">
        <f t="shared" si="50"/>
        <v>500</v>
      </c>
      <c r="AC102" s="126">
        <v>5.0000000000000001E-3</v>
      </c>
      <c r="AD102" s="121">
        <f t="shared" si="54"/>
        <v>663.81999999999994</v>
      </c>
      <c r="AE102" s="119">
        <f t="shared" si="51"/>
        <v>90</v>
      </c>
      <c r="AF102" s="124" t="s">
        <v>57</v>
      </c>
      <c r="AG102" s="120">
        <f t="shared" si="36"/>
        <v>44218</v>
      </c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</row>
    <row r="103" spans="1:121" x14ac:dyDescent="0.15">
      <c r="A103" s="102">
        <f t="shared" si="37"/>
        <v>41060</v>
      </c>
      <c r="B103" s="103">
        <f t="shared" ca="1" si="52"/>
        <v>100332.7105</v>
      </c>
      <c r="C103" s="104">
        <f t="shared" si="38"/>
        <v>100000</v>
      </c>
      <c r="D103" s="105">
        <f ca="1">IF(A103&lt;$B$1,VLOOKUP(A103,[1]DI!$A$4:$B$15000,2,FALSE),0)</f>
        <v>8.3299999999999999E-2</v>
      </c>
      <c r="E103" s="106">
        <f t="shared" ca="1" si="28"/>
        <v>1.0003175600000001</v>
      </c>
      <c r="F103" s="106">
        <f ca="1">(TRUNC(PRODUCT($E$12:$E102),16))</f>
        <v>1.0222497409154601</v>
      </c>
      <c r="G103" s="106">
        <f t="shared" ca="1" si="39"/>
        <v>1.0198613306333499</v>
      </c>
      <c r="H103" s="106">
        <f t="shared" ca="1" si="29"/>
        <v>1.0023419</v>
      </c>
      <c r="I103" s="105">
        <f t="shared" si="40"/>
        <v>3.5999999999999997E-2</v>
      </c>
      <c r="J103" s="118">
        <f t="shared" si="41"/>
        <v>41051</v>
      </c>
      <c r="K103" s="112">
        <f t="shared" si="42"/>
        <v>7</v>
      </c>
      <c r="L103" s="108">
        <f t="shared" si="43"/>
        <v>7</v>
      </c>
      <c r="M103" s="109">
        <f t="shared" si="30"/>
        <v>1.0009829029999999</v>
      </c>
      <c r="N103" s="109">
        <f t="shared" ca="1" si="31"/>
        <v>1.0033271050000001</v>
      </c>
      <c r="O103" s="108">
        <f t="shared" si="53"/>
        <v>0</v>
      </c>
      <c r="P103" s="106">
        <f t="shared" ca="1" si="32"/>
        <v>332.71050000000002</v>
      </c>
      <c r="Q103" s="113">
        <f t="shared" si="33"/>
        <v>0</v>
      </c>
      <c r="R103" s="106">
        <f t="shared" si="34"/>
        <v>0</v>
      </c>
      <c r="S103" s="114" t="str">
        <f t="shared" si="44"/>
        <v>J=</v>
      </c>
      <c r="T103" s="107">
        <f t="shared" si="45"/>
        <v>41143</v>
      </c>
      <c r="U103" s="3"/>
      <c r="V103" s="4"/>
      <c r="W103" s="119">
        <f t="shared" si="46"/>
        <v>91</v>
      </c>
      <c r="X103" s="120">
        <f t="shared" si="35"/>
        <v>44218</v>
      </c>
      <c r="Y103" s="121">
        <f t="shared" si="47"/>
        <v>54252.39999999979</v>
      </c>
      <c r="Z103" s="122">
        <f t="shared" si="48"/>
        <v>21</v>
      </c>
      <c r="AA103" s="121">
        <f t="shared" si="49"/>
        <v>162.35</v>
      </c>
      <c r="AB103" s="125">
        <f t="shared" si="50"/>
        <v>750</v>
      </c>
      <c r="AC103" s="126">
        <v>7.4999999999999997E-3</v>
      </c>
      <c r="AD103" s="121">
        <f t="shared" si="54"/>
        <v>912.35</v>
      </c>
      <c r="AE103" s="119">
        <f t="shared" si="51"/>
        <v>91</v>
      </c>
      <c r="AF103" s="124" t="s">
        <v>57</v>
      </c>
      <c r="AG103" s="120">
        <f t="shared" si="36"/>
        <v>44249</v>
      </c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</row>
    <row r="104" spans="1:121" x14ac:dyDescent="0.15">
      <c r="A104" s="102">
        <f t="shared" si="37"/>
        <v>41061</v>
      </c>
      <c r="B104" s="103">
        <f t="shared" ca="1" si="52"/>
        <v>100378.65850000001</v>
      </c>
      <c r="C104" s="104">
        <f t="shared" si="38"/>
        <v>100000</v>
      </c>
      <c r="D104" s="105">
        <f ca="1">IF(A104&lt;$B$1,VLOOKUP(A104,[1]DI!$A$4:$B$15000,2,FALSE),0)</f>
        <v>8.3400000000000002E-2</v>
      </c>
      <c r="E104" s="106">
        <f t="shared" ca="1" si="28"/>
        <v>1.0003179200000001</v>
      </c>
      <c r="F104" s="106">
        <f ca="1">(TRUNC(PRODUCT($E$12:$E103),16))</f>
        <v>1.0225743665431899</v>
      </c>
      <c r="G104" s="106">
        <f t="shared" ca="1" si="39"/>
        <v>1.0198613306333499</v>
      </c>
      <c r="H104" s="106">
        <f t="shared" ca="1" si="29"/>
        <v>1.0026602</v>
      </c>
      <c r="I104" s="105">
        <f t="shared" si="40"/>
        <v>3.5999999999999997E-2</v>
      </c>
      <c r="J104" s="118">
        <f t="shared" si="41"/>
        <v>41051</v>
      </c>
      <c r="K104" s="112">
        <f t="shared" si="42"/>
        <v>8</v>
      </c>
      <c r="L104" s="108">
        <f t="shared" si="43"/>
        <v>8</v>
      </c>
      <c r="M104" s="109">
        <f t="shared" si="30"/>
        <v>1.001123397</v>
      </c>
      <c r="N104" s="109">
        <f t="shared" ca="1" si="31"/>
        <v>1.0037865850000001</v>
      </c>
      <c r="O104" s="108">
        <f t="shared" si="53"/>
        <v>0</v>
      </c>
      <c r="P104" s="106">
        <f t="shared" ca="1" si="32"/>
        <v>378.6585</v>
      </c>
      <c r="Q104" s="113">
        <f t="shared" si="33"/>
        <v>0</v>
      </c>
      <c r="R104" s="106">
        <f t="shared" si="34"/>
        <v>0</v>
      </c>
      <c r="S104" s="114" t="str">
        <f t="shared" si="44"/>
        <v>J=</v>
      </c>
      <c r="T104" s="107">
        <f t="shared" si="45"/>
        <v>41143</v>
      </c>
      <c r="U104" s="3"/>
      <c r="V104" s="11"/>
      <c r="W104" s="119">
        <f t="shared" si="46"/>
        <v>92</v>
      </c>
      <c r="X104" s="120">
        <f t="shared" si="35"/>
        <v>44249</v>
      </c>
      <c r="Y104" s="121">
        <f t="shared" si="47"/>
        <v>53502.39999999979</v>
      </c>
      <c r="Z104" s="122">
        <f t="shared" si="48"/>
        <v>19</v>
      </c>
      <c r="AA104" s="121">
        <f t="shared" si="49"/>
        <v>144.86000000000001</v>
      </c>
      <c r="AB104" s="125">
        <f t="shared" si="50"/>
        <v>750</v>
      </c>
      <c r="AC104" s="126">
        <v>7.4999999999999997E-3</v>
      </c>
      <c r="AD104" s="121">
        <f t="shared" si="54"/>
        <v>894.86</v>
      </c>
      <c r="AE104" s="119">
        <f t="shared" si="51"/>
        <v>92</v>
      </c>
      <c r="AF104" s="124" t="s">
        <v>57</v>
      </c>
      <c r="AG104" s="120">
        <f t="shared" si="36"/>
        <v>44277</v>
      </c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</row>
    <row r="105" spans="1:121" x14ac:dyDescent="0.15">
      <c r="A105" s="102">
        <f t="shared" si="37"/>
        <v>41062</v>
      </c>
      <c r="B105" s="103">
        <f t="shared" ca="1" si="52"/>
        <v>100424.6645</v>
      </c>
      <c r="C105" s="104">
        <f t="shared" si="38"/>
        <v>100000</v>
      </c>
      <c r="D105" s="105">
        <f ca="1">IF(A105&lt;$B$1,VLOOKUP(A105,[1]DI!$A$4:$B$15000,2,FALSE),0)</f>
        <v>0</v>
      </c>
      <c r="E105" s="106">
        <f t="shared" ca="1" si="28"/>
        <v>1</v>
      </c>
      <c r="F105" s="106">
        <f ca="1">(TRUNC(PRODUCT($E$12:$E104),16))</f>
        <v>1.0228994633858</v>
      </c>
      <c r="G105" s="106">
        <f t="shared" ca="1" si="39"/>
        <v>1.0198613306333499</v>
      </c>
      <c r="H105" s="106">
        <f t="shared" ca="1" si="29"/>
        <v>1.00297897</v>
      </c>
      <c r="I105" s="105">
        <f t="shared" si="40"/>
        <v>3.5999999999999997E-2</v>
      </c>
      <c r="J105" s="118">
        <f t="shared" si="41"/>
        <v>41051</v>
      </c>
      <c r="K105" s="112">
        <f t="shared" si="42"/>
        <v>8</v>
      </c>
      <c r="L105" s="108">
        <f t="shared" si="43"/>
        <v>9</v>
      </c>
      <c r="M105" s="109">
        <f t="shared" si="30"/>
        <v>1.00126391</v>
      </c>
      <c r="N105" s="109">
        <f t="shared" ca="1" si="31"/>
        <v>1.004246645</v>
      </c>
      <c r="O105" s="108">
        <f t="shared" si="53"/>
        <v>0</v>
      </c>
      <c r="P105" s="106">
        <f t="shared" ca="1" si="32"/>
        <v>424.66449999999998</v>
      </c>
      <c r="Q105" s="113">
        <f t="shared" si="33"/>
        <v>0</v>
      </c>
      <c r="R105" s="106">
        <f t="shared" si="34"/>
        <v>0</v>
      </c>
      <c r="S105" s="114" t="str">
        <f t="shared" si="44"/>
        <v>J=</v>
      </c>
      <c r="T105" s="107">
        <f t="shared" si="45"/>
        <v>41143</v>
      </c>
      <c r="U105" s="3"/>
      <c r="V105" s="4"/>
      <c r="W105" s="119">
        <f t="shared" si="46"/>
        <v>93</v>
      </c>
      <c r="X105" s="120">
        <f t="shared" si="35"/>
        <v>44277</v>
      </c>
      <c r="Y105" s="121">
        <f t="shared" si="47"/>
        <v>52752.39999999979</v>
      </c>
      <c r="Z105" s="122">
        <f t="shared" si="48"/>
        <v>20</v>
      </c>
      <c r="AA105" s="121">
        <f t="shared" si="49"/>
        <v>150.38999999999999</v>
      </c>
      <c r="AB105" s="125">
        <f t="shared" si="50"/>
        <v>750</v>
      </c>
      <c r="AC105" s="126">
        <v>7.4999999999999997E-3</v>
      </c>
      <c r="AD105" s="121">
        <f t="shared" si="54"/>
        <v>900.39</v>
      </c>
      <c r="AE105" s="119">
        <f t="shared" si="51"/>
        <v>93</v>
      </c>
      <c r="AF105" s="124" t="s">
        <v>57</v>
      </c>
      <c r="AG105" s="120">
        <f t="shared" si="36"/>
        <v>44308</v>
      </c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</row>
    <row r="106" spans="1:121" x14ac:dyDescent="0.15">
      <c r="A106" s="102">
        <f t="shared" si="37"/>
        <v>41063</v>
      </c>
      <c r="B106" s="103">
        <f t="shared" ca="1" si="52"/>
        <v>100424.6645</v>
      </c>
      <c r="C106" s="104">
        <f t="shared" si="38"/>
        <v>100000</v>
      </c>
      <c r="D106" s="105">
        <f ca="1">IF(A106&lt;$B$1,VLOOKUP(A106,[1]DI!$A$4:$B$15000,2,FALSE),0)</f>
        <v>0</v>
      </c>
      <c r="E106" s="106">
        <f t="shared" ca="1" si="28"/>
        <v>1</v>
      </c>
      <c r="F106" s="106">
        <f ca="1">(TRUNC(PRODUCT($E$12:$E105),16))</f>
        <v>1.0228994633858</v>
      </c>
      <c r="G106" s="106">
        <f t="shared" ca="1" si="39"/>
        <v>1.0198613306333499</v>
      </c>
      <c r="H106" s="106">
        <f t="shared" ca="1" si="29"/>
        <v>1.00297897</v>
      </c>
      <c r="I106" s="105">
        <f t="shared" si="40"/>
        <v>3.5999999999999997E-2</v>
      </c>
      <c r="J106" s="118">
        <f t="shared" si="41"/>
        <v>41051</v>
      </c>
      <c r="K106" s="112">
        <f t="shared" si="42"/>
        <v>8</v>
      </c>
      <c r="L106" s="108">
        <f t="shared" si="43"/>
        <v>9</v>
      </c>
      <c r="M106" s="109">
        <f t="shared" si="30"/>
        <v>1.00126391</v>
      </c>
      <c r="N106" s="109">
        <f t="shared" ca="1" si="31"/>
        <v>1.004246645</v>
      </c>
      <c r="O106" s="108">
        <f t="shared" si="53"/>
        <v>0</v>
      </c>
      <c r="P106" s="106">
        <f t="shared" ca="1" si="32"/>
        <v>424.66449999999998</v>
      </c>
      <c r="Q106" s="113">
        <f t="shared" si="33"/>
        <v>0</v>
      </c>
      <c r="R106" s="106">
        <f t="shared" si="34"/>
        <v>0</v>
      </c>
      <c r="S106" s="114" t="str">
        <f t="shared" si="44"/>
        <v>J=</v>
      </c>
      <c r="T106" s="107">
        <f t="shared" si="45"/>
        <v>41143</v>
      </c>
      <c r="U106" s="3"/>
      <c r="V106" s="4"/>
      <c r="W106" s="119">
        <f t="shared" si="46"/>
        <v>94</v>
      </c>
      <c r="X106" s="120">
        <f t="shared" si="35"/>
        <v>44308</v>
      </c>
      <c r="Y106" s="121">
        <f t="shared" si="47"/>
        <v>52002.39999999979</v>
      </c>
      <c r="Z106" s="122">
        <f t="shared" si="48"/>
        <v>21</v>
      </c>
      <c r="AA106" s="121">
        <f t="shared" si="49"/>
        <v>155.69999999999999</v>
      </c>
      <c r="AB106" s="125">
        <f t="shared" si="50"/>
        <v>750</v>
      </c>
      <c r="AC106" s="126">
        <v>7.4999999999999997E-3</v>
      </c>
      <c r="AD106" s="121">
        <f t="shared" si="54"/>
        <v>905.7</v>
      </c>
      <c r="AE106" s="119">
        <f t="shared" si="51"/>
        <v>94</v>
      </c>
      <c r="AF106" s="124" t="s">
        <v>57</v>
      </c>
      <c r="AG106" s="120">
        <f t="shared" si="36"/>
        <v>44340</v>
      </c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</row>
    <row r="107" spans="1:121" x14ac:dyDescent="0.15">
      <c r="A107" s="102">
        <f t="shared" si="37"/>
        <v>41064</v>
      </c>
      <c r="B107" s="103">
        <f t="shared" ca="1" si="52"/>
        <v>100424.6645</v>
      </c>
      <c r="C107" s="104">
        <f t="shared" si="38"/>
        <v>100000</v>
      </c>
      <c r="D107" s="105">
        <f ca="1">IF(A107&lt;$B$1,VLOOKUP(A107,[1]DI!$A$4:$B$15000,2,FALSE),0)</f>
        <v>8.3500000000000005E-2</v>
      </c>
      <c r="E107" s="106">
        <f t="shared" ca="1" si="28"/>
        <v>1.0003182900000001</v>
      </c>
      <c r="F107" s="106">
        <f ca="1">(TRUNC(PRODUCT($E$12:$E106),16))</f>
        <v>1.0228994633858</v>
      </c>
      <c r="G107" s="106">
        <f t="shared" ca="1" si="39"/>
        <v>1.0198613306333499</v>
      </c>
      <c r="H107" s="106">
        <f t="shared" ca="1" si="29"/>
        <v>1.00297897</v>
      </c>
      <c r="I107" s="105">
        <f t="shared" si="40"/>
        <v>3.5999999999999997E-2</v>
      </c>
      <c r="J107" s="118">
        <f t="shared" si="41"/>
        <v>41051</v>
      </c>
      <c r="K107" s="112">
        <f t="shared" si="42"/>
        <v>9</v>
      </c>
      <c r="L107" s="108">
        <f t="shared" si="43"/>
        <v>9</v>
      </c>
      <c r="M107" s="109">
        <f t="shared" si="30"/>
        <v>1.00126391</v>
      </c>
      <c r="N107" s="109">
        <f t="shared" ca="1" si="31"/>
        <v>1.004246645</v>
      </c>
      <c r="O107" s="108">
        <f t="shared" si="53"/>
        <v>0</v>
      </c>
      <c r="P107" s="106">
        <f t="shared" ca="1" si="32"/>
        <v>424.66449999999998</v>
      </c>
      <c r="Q107" s="113">
        <f t="shared" si="33"/>
        <v>0</v>
      </c>
      <c r="R107" s="106">
        <f t="shared" si="34"/>
        <v>0</v>
      </c>
      <c r="S107" s="114" t="str">
        <f t="shared" si="44"/>
        <v>J=</v>
      </c>
      <c r="T107" s="107">
        <f t="shared" si="45"/>
        <v>41143</v>
      </c>
      <c r="U107" s="3"/>
      <c r="V107" s="4"/>
      <c r="W107" s="119">
        <f t="shared" si="46"/>
        <v>95</v>
      </c>
      <c r="X107" s="120">
        <f t="shared" si="35"/>
        <v>44340</v>
      </c>
      <c r="Y107" s="121">
        <f t="shared" si="47"/>
        <v>51252.39999999979</v>
      </c>
      <c r="Z107" s="122">
        <f t="shared" si="48"/>
        <v>22</v>
      </c>
      <c r="AA107" s="121">
        <f t="shared" si="49"/>
        <v>160.81</v>
      </c>
      <c r="AB107" s="125">
        <f t="shared" si="50"/>
        <v>750</v>
      </c>
      <c r="AC107" s="126">
        <v>7.4999999999999997E-3</v>
      </c>
      <c r="AD107" s="121">
        <f t="shared" si="54"/>
        <v>910.81</v>
      </c>
      <c r="AE107" s="119">
        <f t="shared" si="51"/>
        <v>95</v>
      </c>
      <c r="AF107" s="124" t="s">
        <v>57</v>
      </c>
      <c r="AG107" s="120">
        <f t="shared" si="36"/>
        <v>44369</v>
      </c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</row>
    <row r="108" spans="1:121" x14ac:dyDescent="0.15">
      <c r="A108" s="102">
        <f t="shared" si="37"/>
        <v>41065</v>
      </c>
      <c r="B108" s="103">
        <f t="shared" ca="1" si="52"/>
        <v>100470.72749999</v>
      </c>
      <c r="C108" s="104">
        <f t="shared" si="38"/>
        <v>100000</v>
      </c>
      <c r="D108" s="105">
        <f ca="1">IF(A108&lt;$B$1,VLOOKUP(A108,[1]DI!$A$4:$B$15000,2,FALSE),0)</f>
        <v>8.3599999999999994E-2</v>
      </c>
      <c r="E108" s="106">
        <f t="shared" ca="1" si="28"/>
        <v>1.00031866</v>
      </c>
      <c r="F108" s="106">
        <f ca="1">(TRUNC(PRODUCT($E$12:$E107),16))</f>
        <v>1.0232250420560001</v>
      </c>
      <c r="G108" s="106">
        <f t="shared" ca="1" si="39"/>
        <v>1.0198613306333499</v>
      </c>
      <c r="H108" s="106">
        <f t="shared" ca="1" si="29"/>
        <v>1.0032981999999999</v>
      </c>
      <c r="I108" s="105">
        <f t="shared" si="40"/>
        <v>3.5999999999999997E-2</v>
      </c>
      <c r="J108" s="118">
        <f t="shared" si="41"/>
        <v>41051</v>
      </c>
      <c r="K108" s="112">
        <f t="shared" si="42"/>
        <v>10</v>
      </c>
      <c r="L108" s="108">
        <f t="shared" si="43"/>
        <v>10</v>
      </c>
      <c r="M108" s="109">
        <f t="shared" si="30"/>
        <v>1.001404443</v>
      </c>
      <c r="N108" s="109">
        <f t="shared" ca="1" si="31"/>
        <v>1.0047072749999999</v>
      </c>
      <c r="O108" s="108">
        <f t="shared" si="53"/>
        <v>0</v>
      </c>
      <c r="P108" s="106">
        <f t="shared" ca="1" si="32"/>
        <v>470.72749999000001</v>
      </c>
      <c r="Q108" s="113">
        <f t="shared" si="33"/>
        <v>0</v>
      </c>
      <c r="R108" s="106">
        <f t="shared" si="34"/>
        <v>0</v>
      </c>
      <c r="S108" s="114" t="str">
        <f t="shared" si="44"/>
        <v>J=</v>
      </c>
      <c r="T108" s="107">
        <f t="shared" si="45"/>
        <v>41143</v>
      </c>
      <c r="U108" s="3"/>
      <c r="V108" s="4"/>
      <c r="W108" s="119">
        <f t="shared" si="46"/>
        <v>96</v>
      </c>
      <c r="X108" s="120">
        <f t="shared" si="35"/>
        <v>44369</v>
      </c>
      <c r="Y108" s="121">
        <f t="shared" si="47"/>
        <v>50502.39999999979</v>
      </c>
      <c r="Z108" s="122">
        <f t="shared" si="48"/>
        <v>20</v>
      </c>
      <c r="AA108" s="121">
        <f t="shared" si="49"/>
        <v>144.06</v>
      </c>
      <c r="AB108" s="125">
        <f t="shared" si="50"/>
        <v>750</v>
      </c>
      <c r="AC108" s="126">
        <v>7.4999999999999997E-3</v>
      </c>
      <c r="AD108" s="121">
        <f t="shared" si="54"/>
        <v>894.06</v>
      </c>
      <c r="AE108" s="119">
        <f t="shared" si="51"/>
        <v>96</v>
      </c>
      <c r="AF108" s="124" t="s">
        <v>57</v>
      </c>
      <c r="AG108" s="120">
        <f t="shared" si="36"/>
        <v>44399</v>
      </c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</row>
    <row r="109" spans="1:121" x14ac:dyDescent="0.15">
      <c r="A109" s="102">
        <f t="shared" si="37"/>
        <v>41066</v>
      </c>
      <c r="B109" s="103">
        <f t="shared" ca="1" si="52"/>
        <v>100516.85059998999</v>
      </c>
      <c r="C109" s="104">
        <f t="shared" si="38"/>
        <v>100000</v>
      </c>
      <c r="D109" s="105">
        <f ca="1">IF(A109&lt;$B$1,VLOOKUP(A109,[1]DI!$A$4:$B$15000,2,FALSE),0)</f>
        <v>8.3199999999999996E-2</v>
      </c>
      <c r="E109" s="106">
        <f t="shared" ca="1" si="28"/>
        <v>1.0003171900000001</v>
      </c>
      <c r="F109" s="106">
        <f ca="1">(TRUNC(PRODUCT($E$12:$E108),16))</f>
        <v>1.0235511029479001</v>
      </c>
      <c r="G109" s="106">
        <f t="shared" ca="1" si="39"/>
        <v>1.0198613306333499</v>
      </c>
      <c r="H109" s="106">
        <f t="shared" ca="1" si="29"/>
        <v>1.0036179199999999</v>
      </c>
      <c r="I109" s="105">
        <f t="shared" si="40"/>
        <v>3.5999999999999997E-2</v>
      </c>
      <c r="J109" s="118">
        <f t="shared" si="41"/>
        <v>41051</v>
      </c>
      <c r="K109" s="112">
        <f t="shared" si="42"/>
        <v>11</v>
      </c>
      <c r="L109" s="108">
        <f t="shared" si="43"/>
        <v>11</v>
      </c>
      <c r="M109" s="109">
        <f t="shared" si="30"/>
        <v>1.001544996</v>
      </c>
      <c r="N109" s="109">
        <f t="shared" ca="1" si="31"/>
        <v>1.005168506</v>
      </c>
      <c r="O109" s="108">
        <f t="shared" si="53"/>
        <v>0</v>
      </c>
      <c r="P109" s="106">
        <f t="shared" ca="1" si="32"/>
        <v>516.85059998999998</v>
      </c>
      <c r="Q109" s="113">
        <f t="shared" si="33"/>
        <v>0</v>
      </c>
      <c r="R109" s="106">
        <f t="shared" si="34"/>
        <v>0</v>
      </c>
      <c r="S109" s="114" t="str">
        <f t="shared" si="44"/>
        <v>J=</v>
      </c>
      <c r="T109" s="107">
        <f t="shared" si="45"/>
        <v>41143</v>
      </c>
      <c r="U109" s="3"/>
      <c r="V109" s="4"/>
      <c r="W109" s="119">
        <f t="shared" si="46"/>
        <v>97</v>
      </c>
      <c r="X109" s="120">
        <f t="shared" si="35"/>
        <v>44399</v>
      </c>
      <c r="Y109" s="121">
        <f t="shared" si="47"/>
        <v>49752.39999999979</v>
      </c>
      <c r="Z109" s="122">
        <f t="shared" si="48"/>
        <v>22</v>
      </c>
      <c r="AA109" s="121">
        <f t="shared" si="49"/>
        <v>156.16999999999999</v>
      </c>
      <c r="AB109" s="125">
        <f t="shared" si="50"/>
        <v>750</v>
      </c>
      <c r="AC109" s="126">
        <v>7.4999999999999997E-3</v>
      </c>
      <c r="AD109" s="121">
        <f t="shared" si="54"/>
        <v>906.17</v>
      </c>
      <c r="AE109" s="119">
        <f t="shared" si="51"/>
        <v>97</v>
      </c>
      <c r="AF109" s="124" t="s">
        <v>57</v>
      </c>
      <c r="AG109" s="120">
        <f t="shared" si="36"/>
        <v>44431</v>
      </c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</row>
    <row r="110" spans="1:121" x14ac:dyDescent="0.15">
      <c r="A110" s="102">
        <f t="shared" si="37"/>
        <v>41067</v>
      </c>
      <c r="B110" s="103">
        <f t="shared" ca="1" si="52"/>
        <v>100562.84540000001</v>
      </c>
      <c r="C110" s="104">
        <f t="shared" si="38"/>
        <v>100000</v>
      </c>
      <c r="D110" s="105">
        <f ca="1">IF(A110&lt;$B$1,VLOOKUP(A110,[1]DI!$A$4:$B$15000,2,FALSE),0)</f>
        <v>0</v>
      </c>
      <c r="E110" s="106">
        <f t="shared" ca="1" si="28"/>
        <v>1</v>
      </c>
      <c r="F110" s="106">
        <f ca="1">(TRUNC(PRODUCT($E$12:$E109),16))</f>
        <v>1.0238757631222399</v>
      </c>
      <c r="G110" s="106">
        <f t="shared" ca="1" si="39"/>
        <v>1.0198613306333499</v>
      </c>
      <c r="H110" s="106">
        <f t="shared" ca="1" si="29"/>
        <v>1.00393625</v>
      </c>
      <c r="I110" s="105">
        <f t="shared" si="40"/>
        <v>3.5999999999999997E-2</v>
      </c>
      <c r="J110" s="118">
        <f t="shared" si="41"/>
        <v>41051</v>
      </c>
      <c r="K110" s="112">
        <f t="shared" si="42"/>
        <v>11</v>
      </c>
      <c r="L110" s="108">
        <f t="shared" si="43"/>
        <v>12</v>
      </c>
      <c r="M110" s="109">
        <f t="shared" si="30"/>
        <v>1.0016855689999999</v>
      </c>
      <c r="N110" s="109">
        <f t="shared" ca="1" si="31"/>
        <v>1.005628454</v>
      </c>
      <c r="O110" s="108">
        <f t="shared" si="53"/>
        <v>0</v>
      </c>
      <c r="P110" s="106">
        <f t="shared" ca="1" si="32"/>
        <v>562.84540000000004</v>
      </c>
      <c r="Q110" s="113">
        <f t="shared" si="33"/>
        <v>0</v>
      </c>
      <c r="R110" s="106">
        <f t="shared" si="34"/>
        <v>0</v>
      </c>
      <c r="S110" s="114" t="str">
        <f t="shared" si="44"/>
        <v>J=</v>
      </c>
      <c r="T110" s="107">
        <f t="shared" si="45"/>
        <v>41143</v>
      </c>
      <c r="U110" s="3"/>
      <c r="V110" s="4"/>
      <c r="W110" s="119">
        <f t="shared" si="46"/>
        <v>98</v>
      </c>
      <c r="X110" s="120">
        <f t="shared" si="35"/>
        <v>44431</v>
      </c>
      <c r="Y110" s="121">
        <f t="shared" si="47"/>
        <v>49002.39999999979</v>
      </c>
      <c r="Z110" s="122">
        <f t="shared" si="48"/>
        <v>22</v>
      </c>
      <c r="AA110" s="121">
        <f t="shared" si="49"/>
        <v>153.85</v>
      </c>
      <c r="AB110" s="125">
        <f t="shared" si="50"/>
        <v>750</v>
      </c>
      <c r="AC110" s="126">
        <v>7.4999999999999997E-3</v>
      </c>
      <c r="AD110" s="121">
        <f t="shared" si="54"/>
        <v>903.85</v>
      </c>
      <c r="AE110" s="119">
        <f t="shared" si="51"/>
        <v>98</v>
      </c>
      <c r="AF110" s="124" t="s">
        <v>57</v>
      </c>
      <c r="AG110" s="120">
        <f t="shared" si="36"/>
        <v>44461</v>
      </c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</row>
    <row r="111" spans="1:121" x14ac:dyDescent="0.15">
      <c r="A111" s="102">
        <f t="shared" si="37"/>
        <v>41068</v>
      </c>
      <c r="B111" s="103">
        <f t="shared" ca="1" si="52"/>
        <v>100562.84540000001</v>
      </c>
      <c r="C111" s="104">
        <f t="shared" si="38"/>
        <v>100000</v>
      </c>
      <c r="D111" s="105">
        <f ca="1">IF(A111&lt;$B$1,VLOOKUP(A111,[1]DI!$A$4:$B$15000,2,FALSE),0)</f>
        <v>8.3599999999999994E-2</v>
      </c>
      <c r="E111" s="106">
        <f t="shared" ca="1" si="28"/>
        <v>1.00031866</v>
      </c>
      <c r="F111" s="106">
        <f ca="1">(TRUNC(PRODUCT($E$12:$E110),16))</f>
        <v>1.0238757631222399</v>
      </c>
      <c r="G111" s="106">
        <f t="shared" ca="1" si="39"/>
        <v>1.0198613306333499</v>
      </c>
      <c r="H111" s="106">
        <f t="shared" ca="1" si="29"/>
        <v>1.00393625</v>
      </c>
      <c r="I111" s="105">
        <f t="shared" si="40"/>
        <v>3.5999999999999997E-2</v>
      </c>
      <c r="J111" s="118">
        <f t="shared" si="41"/>
        <v>41051</v>
      </c>
      <c r="K111" s="112">
        <f t="shared" si="42"/>
        <v>12</v>
      </c>
      <c r="L111" s="108">
        <f t="shared" si="43"/>
        <v>12</v>
      </c>
      <c r="M111" s="109">
        <f t="shared" si="30"/>
        <v>1.0016855689999999</v>
      </c>
      <c r="N111" s="109">
        <f t="shared" ca="1" si="31"/>
        <v>1.005628454</v>
      </c>
      <c r="O111" s="108">
        <f t="shared" si="53"/>
        <v>0</v>
      </c>
      <c r="P111" s="106">
        <f t="shared" ca="1" si="32"/>
        <v>562.84540000000004</v>
      </c>
      <c r="Q111" s="113">
        <f t="shared" si="33"/>
        <v>0</v>
      </c>
      <c r="R111" s="106">
        <f t="shared" si="34"/>
        <v>0</v>
      </c>
      <c r="S111" s="114" t="str">
        <f t="shared" si="44"/>
        <v>J=</v>
      </c>
      <c r="T111" s="107">
        <f t="shared" si="45"/>
        <v>41143</v>
      </c>
      <c r="U111" s="3"/>
      <c r="V111" s="4"/>
      <c r="W111" s="119">
        <f t="shared" si="46"/>
        <v>99</v>
      </c>
      <c r="X111" s="120">
        <f t="shared" si="35"/>
        <v>44461</v>
      </c>
      <c r="Y111" s="121">
        <f t="shared" si="47"/>
        <v>48252.39999999979</v>
      </c>
      <c r="Z111" s="122">
        <f t="shared" si="48"/>
        <v>21</v>
      </c>
      <c r="AA111" s="121">
        <f t="shared" si="49"/>
        <v>144.63999999999999</v>
      </c>
      <c r="AB111" s="125">
        <f t="shared" si="50"/>
        <v>750</v>
      </c>
      <c r="AC111" s="126">
        <v>7.4999999999999997E-3</v>
      </c>
      <c r="AD111" s="121">
        <f t="shared" si="54"/>
        <v>894.64</v>
      </c>
      <c r="AE111" s="119">
        <f t="shared" si="51"/>
        <v>99</v>
      </c>
      <c r="AF111" s="124" t="s">
        <v>57</v>
      </c>
      <c r="AG111" s="120">
        <f t="shared" si="36"/>
        <v>44491</v>
      </c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</row>
    <row r="112" spans="1:121" x14ac:dyDescent="0.15">
      <c r="A112" s="102">
        <f t="shared" si="37"/>
        <v>41069</v>
      </c>
      <c r="B112" s="103">
        <f t="shared" ca="1" si="52"/>
        <v>100609.01029999999</v>
      </c>
      <c r="C112" s="104">
        <f t="shared" si="38"/>
        <v>100000</v>
      </c>
      <c r="D112" s="105">
        <f ca="1">IF(A112&lt;$B$1,VLOOKUP(A112,[1]DI!$A$4:$B$15000,2,FALSE),0)</f>
        <v>0</v>
      </c>
      <c r="E112" s="106">
        <f t="shared" ca="1" si="28"/>
        <v>1</v>
      </c>
      <c r="F112" s="106">
        <f ca="1">(TRUNC(PRODUCT($E$12:$E111),16))</f>
        <v>1.0242020313729201</v>
      </c>
      <c r="G112" s="106">
        <f t="shared" ca="1" si="39"/>
        <v>1.0198613306333499</v>
      </c>
      <c r="H112" s="106">
        <f t="shared" ca="1" si="29"/>
        <v>1.0042561699999999</v>
      </c>
      <c r="I112" s="105">
        <f t="shared" si="40"/>
        <v>3.5999999999999997E-2</v>
      </c>
      <c r="J112" s="118">
        <f t="shared" si="41"/>
        <v>41051</v>
      </c>
      <c r="K112" s="112">
        <f t="shared" si="42"/>
        <v>12</v>
      </c>
      <c r="L112" s="108">
        <f t="shared" si="43"/>
        <v>13</v>
      </c>
      <c r="M112" s="109">
        <f t="shared" si="30"/>
        <v>1.0018261610000001</v>
      </c>
      <c r="N112" s="109">
        <f t="shared" ca="1" si="31"/>
        <v>1.006090103</v>
      </c>
      <c r="O112" s="108">
        <f t="shared" si="53"/>
        <v>0</v>
      </c>
      <c r="P112" s="106">
        <f t="shared" ca="1" si="32"/>
        <v>609.01030000000003</v>
      </c>
      <c r="Q112" s="113">
        <f t="shared" si="33"/>
        <v>0</v>
      </c>
      <c r="R112" s="106">
        <f t="shared" si="34"/>
        <v>0</v>
      </c>
      <c r="S112" s="114" t="str">
        <f t="shared" si="44"/>
        <v>J=</v>
      </c>
      <c r="T112" s="107">
        <f t="shared" si="45"/>
        <v>41143</v>
      </c>
      <c r="U112" s="3"/>
      <c r="V112" s="4"/>
      <c r="W112" s="119">
        <f t="shared" si="46"/>
        <v>100</v>
      </c>
      <c r="X112" s="120">
        <f t="shared" si="35"/>
        <v>44491</v>
      </c>
      <c r="Y112" s="121">
        <f t="shared" si="47"/>
        <v>47502.39999999979</v>
      </c>
      <c r="Z112" s="122">
        <f t="shared" si="48"/>
        <v>21</v>
      </c>
      <c r="AA112" s="121">
        <f t="shared" si="49"/>
        <v>142.41999999999999</v>
      </c>
      <c r="AB112" s="125">
        <f t="shared" si="50"/>
        <v>750</v>
      </c>
      <c r="AC112" s="126">
        <v>7.4999999999999997E-3</v>
      </c>
      <c r="AD112" s="121">
        <f t="shared" si="54"/>
        <v>892.42</v>
      </c>
      <c r="AE112" s="119">
        <f t="shared" si="51"/>
        <v>100</v>
      </c>
      <c r="AF112" s="124" t="s">
        <v>89</v>
      </c>
      <c r="AG112" s="120">
        <f t="shared" si="36"/>
        <v>44503</v>
      </c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</row>
    <row r="113" spans="1:121" ht="15" x14ac:dyDescent="0.25">
      <c r="A113" s="102">
        <f t="shared" si="37"/>
        <v>41070</v>
      </c>
      <c r="B113" s="103">
        <f t="shared" ca="1" si="52"/>
        <v>100609.01029999999</v>
      </c>
      <c r="C113" s="104">
        <f t="shared" si="38"/>
        <v>100000</v>
      </c>
      <c r="D113" s="105">
        <f ca="1">IF(A113&lt;$B$1,VLOOKUP(A113,[1]DI!$A$4:$B$15000,2,FALSE),0)</f>
        <v>0</v>
      </c>
      <c r="E113" s="106">
        <f t="shared" ca="1" si="28"/>
        <v>1</v>
      </c>
      <c r="F113" s="106">
        <f ca="1">(TRUNC(PRODUCT($E$12:$E112),16))</f>
        <v>1.0242020313729201</v>
      </c>
      <c r="G113" s="106">
        <f t="shared" ca="1" si="39"/>
        <v>1.0198613306333499</v>
      </c>
      <c r="H113" s="106">
        <f t="shared" ca="1" si="29"/>
        <v>1.0042561699999999</v>
      </c>
      <c r="I113" s="105">
        <f t="shared" si="40"/>
        <v>3.5999999999999997E-2</v>
      </c>
      <c r="J113" s="118">
        <f t="shared" si="41"/>
        <v>41051</v>
      </c>
      <c r="K113" s="112">
        <f t="shared" si="42"/>
        <v>12</v>
      </c>
      <c r="L113" s="108">
        <f t="shared" si="43"/>
        <v>13</v>
      </c>
      <c r="M113" s="109">
        <f t="shared" si="30"/>
        <v>1.0018261610000001</v>
      </c>
      <c r="N113" s="109">
        <f t="shared" ca="1" si="31"/>
        <v>1.006090103</v>
      </c>
      <c r="O113" s="108">
        <f t="shared" si="53"/>
        <v>0</v>
      </c>
      <c r="P113" s="106">
        <f t="shared" ca="1" si="32"/>
        <v>609.01030000000003</v>
      </c>
      <c r="Q113" s="113">
        <f t="shared" si="33"/>
        <v>0</v>
      </c>
      <c r="R113" s="106">
        <f t="shared" si="34"/>
        <v>0</v>
      </c>
      <c r="S113" s="114" t="str">
        <f t="shared" si="44"/>
        <v>J=</v>
      </c>
      <c r="T113" s="107">
        <f t="shared" si="45"/>
        <v>41143</v>
      </c>
      <c r="U113" s="3"/>
      <c r="V113" s="4"/>
      <c r="W113" s="145">
        <f t="shared" si="46"/>
        <v>101</v>
      </c>
      <c r="X113" s="144">
        <f t="shared" si="35"/>
        <v>44503</v>
      </c>
      <c r="Y113" s="61">
        <f t="shared" si="47"/>
        <v>26165.458074999791</v>
      </c>
      <c r="Z113" s="65">
        <f t="shared" si="48"/>
        <v>7</v>
      </c>
      <c r="AA113" s="61">
        <f t="shared" si="49"/>
        <v>46.69</v>
      </c>
      <c r="AB113" s="142">
        <f t="shared" si="50"/>
        <v>21336.941924999999</v>
      </c>
      <c r="AC113" s="64">
        <f>VLOOKUP(X113,A12:Q4692,17)</f>
        <v>0.21336941925530001</v>
      </c>
      <c r="AD113" s="61">
        <f t="shared" si="54"/>
        <v>21383.631924999998</v>
      </c>
      <c r="AE113" s="145">
        <f t="shared" si="51"/>
        <v>101</v>
      </c>
      <c r="AF113" s="146" t="s">
        <v>57</v>
      </c>
      <c r="AG113" s="144">
        <f t="shared" si="36"/>
        <v>44522</v>
      </c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</row>
    <row r="114" spans="1:121" x14ac:dyDescent="0.15">
      <c r="A114" s="102">
        <f t="shared" si="37"/>
        <v>41071</v>
      </c>
      <c r="B114" s="103">
        <f t="shared" ca="1" si="52"/>
        <v>100609.01029999999</v>
      </c>
      <c r="C114" s="104">
        <f t="shared" si="38"/>
        <v>100000</v>
      </c>
      <c r="D114" s="105">
        <f ca="1">IF(A114&lt;$B$1,VLOOKUP(A114,[1]DI!$A$4:$B$15000,2,FALSE),0)</f>
        <v>8.3199999999999996E-2</v>
      </c>
      <c r="E114" s="106">
        <f t="shared" ca="1" si="28"/>
        <v>1.0003171900000001</v>
      </c>
      <c r="F114" s="106">
        <f ca="1">(TRUNC(PRODUCT($E$12:$E113),16))</f>
        <v>1.0242020313729201</v>
      </c>
      <c r="G114" s="106">
        <f t="shared" ca="1" si="39"/>
        <v>1.0198613306333499</v>
      </c>
      <c r="H114" s="106">
        <f t="shared" ca="1" si="29"/>
        <v>1.0042561699999999</v>
      </c>
      <c r="I114" s="105">
        <f t="shared" si="40"/>
        <v>3.5999999999999997E-2</v>
      </c>
      <c r="J114" s="118">
        <f t="shared" si="41"/>
        <v>41051</v>
      </c>
      <c r="K114" s="112">
        <f t="shared" si="42"/>
        <v>13</v>
      </c>
      <c r="L114" s="108">
        <f t="shared" si="43"/>
        <v>13</v>
      </c>
      <c r="M114" s="109">
        <f t="shared" si="30"/>
        <v>1.0018261610000001</v>
      </c>
      <c r="N114" s="109">
        <f t="shared" ca="1" si="31"/>
        <v>1.006090103</v>
      </c>
      <c r="O114" s="108">
        <f t="shared" si="53"/>
        <v>0</v>
      </c>
      <c r="P114" s="106">
        <f t="shared" ca="1" si="32"/>
        <v>609.01030000000003</v>
      </c>
      <c r="Q114" s="113">
        <f t="shared" si="33"/>
        <v>0</v>
      </c>
      <c r="R114" s="106">
        <f t="shared" si="34"/>
        <v>0</v>
      </c>
      <c r="S114" s="114" t="str">
        <f t="shared" si="44"/>
        <v>J=</v>
      </c>
      <c r="T114" s="107">
        <f t="shared" si="45"/>
        <v>41143</v>
      </c>
      <c r="U114" s="3"/>
      <c r="V114" s="4"/>
      <c r="W114" s="119">
        <f t="shared" si="46"/>
        <v>102</v>
      </c>
      <c r="X114" s="120">
        <f t="shared" si="35"/>
        <v>44522</v>
      </c>
      <c r="Y114" s="121">
        <f t="shared" si="47"/>
        <v>25752.331657999792</v>
      </c>
      <c r="Z114" s="122">
        <f t="shared" si="48"/>
        <v>12</v>
      </c>
      <c r="AA114" s="121">
        <f t="shared" si="49"/>
        <v>44.1</v>
      </c>
      <c r="AB114" s="125">
        <f>TRUNC(Y113*AC114,6)</f>
        <v>413.126417</v>
      </c>
      <c r="AC114" s="126">
        <v>1.5789000000000001E-2</v>
      </c>
      <c r="AD114" s="121">
        <f t="shared" si="54"/>
        <v>457.22641700000003</v>
      </c>
      <c r="AE114" s="119">
        <f t="shared" si="51"/>
        <v>102</v>
      </c>
      <c r="AF114" s="124" t="s">
        <v>57</v>
      </c>
      <c r="AG114" s="120">
        <f t="shared" si="36"/>
        <v>44552</v>
      </c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</row>
    <row r="115" spans="1:121" x14ac:dyDescent="0.15">
      <c r="A115" s="102">
        <f t="shared" si="37"/>
        <v>41072</v>
      </c>
      <c r="B115" s="103">
        <f t="shared" ca="1" si="52"/>
        <v>100655.048</v>
      </c>
      <c r="C115" s="104">
        <f t="shared" si="38"/>
        <v>100000</v>
      </c>
      <c r="D115" s="105">
        <f ca="1">IF(A115&lt;$B$1,VLOOKUP(A115,[1]DI!$A$4:$B$15000,2,FALSE),0)</f>
        <v>8.3400000000000002E-2</v>
      </c>
      <c r="E115" s="106">
        <f t="shared" ca="1" si="28"/>
        <v>1.0003179200000001</v>
      </c>
      <c r="F115" s="106">
        <f ca="1">(TRUNC(PRODUCT($E$12:$E114),16))</f>
        <v>1.02452689801525</v>
      </c>
      <c r="G115" s="106">
        <f t="shared" ca="1" si="39"/>
        <v>1.0198613306333499</v>
      </c>
      <c r="H115" s="106">
        <f t="shared" ca="1" si="29"/>
        <v>1.00457471</v>
      </c>
      <c r="I115" s="105">
        <f t="shared" si="40"/>
        <v>3.5999999999999997E-2</v>
      </c>
      <c r="J115" s="118">
        <f t="shared" si="41"/>
        <v>41051</v>
      </c>
      <c r="K115" s="112">
        <f t="shared" si="42"/>
        <v>14</v>
      </c>
      <c r="L115" s="108">
        <f t="shared" si="43"/>
        <v>14</v>
      </c>
      <c r="M115" s="109">
        <f t="shared" si="30"/>
        <v>1.0019667729999999</v>
      </c>
      <c r="N115" s="109">
        <f t="shared" ca="1" si="31"/>
        <v>1.00655048</v>
      </c>
      <c r="O115" s="108">
        <f t="shared" si="53"/>
        <v>0</v>
      </c>
      <c r="P115" s="106">
        <f t="shared" ca="1" si="32"/>
        <v>655.048</v>
      </c>
      <c r="Q115" s="113">
        <f t="shared" si="33"/>
        <v>0</v>
      </c>
      <c r="R115" s="106">
        <f t="shared" si="34"/>
        <v>0</v>
      </c>
      <c r="S115" s="114" t="str">
        <f t="shared" si="44"/>
        <v>J=</v>
      </c>
      <c r="T115" s="107">
        <f t="shared" si="45"/>
        <v>41143</v>
      </c>
      <c r="U115" s="3"/>
      <c r="V115" s="4"/>
      <c r="W115" s="119">
        <f t="shared" si="46"/>
        <v>103</v>
      </c>
      <c r="X115" s="120">
        <f t="shared" si="35"/>
        <v>44552</v>
      </c>
      <c r="Y115" s="121">
        <f t="shared" si="47"/>
        <v>25339.212753999793</v>
      </c>
      <c r="Z115" s="122">
        <f t="shared" si="48"/>
        <v>22</v>
      </c>
      <c r="AA115" s="121">
        <f t="shared" si="49"/>
        <v>79.64</v>
      </c>
      <c r="AB115" s="125">
        <f t="shared" ref="AB115:AB151" si="55">TRUNC(Y114*AC115,6)</f>
        <v>413.11890399999999</v>
      </c>
      <c r="AC115" s="126">
        <v>1.6042000000000001E-2</v>
      </c>
      <c r="AD115" s="121">
        <f t="shared" si="54"/>
        <v>492.75890399999997</v>
      </c>
      <c r="AE115" s="119">
        <f t="shared" si="51"/>
        <v>103</v>
      </c>
      <c r="AF115" s="124" t="s">
        <v>57</v>
      </c>
      <c r="AG115" s="120">
        <f t="shared" si="36"/>
        <v>44585</v>
      </c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</row>
    <row r="116" spans="1:121" x14ac:dyDescent="0.15">
      <c r="A116" s="102">
        <f t="shared" si="37"/>
        <v>41073</v>
      </c>
      <c r="B116" s="103">
        <f t="shared" ca="1" si="52"/>
        <v>100701.1799</v>
      </c>
      <c r="C116" s="104">
        <f t="shared" si="38"/>
        <v>100000</v>
      </c>
      <c r="D116" s="105">
        <f ca="1">IF(A116&lt;$B$1,VLOOKUP(A116,[1]DI!$A$4:$B$15000,2,FALSE),0)</f>
        <v>8.3500000000000005E-2</v>
      </c>
      <c r="E116" s="106">
        <f t="shared" ca="1" si="28"/>
        <v>1.0003182900000001</v>
      </c>
      <c r="F116" s="106">
        <f ca="1">(TRUNC(PRODUCT($E$12:$E115),16))</f>
        <v>1.02485261560667</v>
      </c>
      <c r="G116" s="106">
        <f t="shared" ca="1" si="39"/>
        <v>1.0198613306333499</v>
      </c>
      <c r="H116" s="106">
        <f t="shared" ca="1" si="29"/>
        <v>1.0048940799999999</v>
      </c>
      <c r="I116" s="105">
        <f t="shared" si="40"/>
        <v>3.5999999999999997E-2</v>
      </c>
      <c r="J116" s="118">
        <f t="shared" si="41"/>
        <v>41051</v>
      </c>
      <c r="K116" s="112">
        <f t="shared" si="42"/>
        <v>15</v>
      </c>
      <c r="L116" s="108">
        <f t="shared" si="43"/>
        <v>15</v>
      </c>
      <c r="M116" s="109">
        <f t="shared" si="30"/>
        <v>1.0021074050000001</v>
      </c>
      <c r="N116" s="109">
        <f t="shared" ca="1" si="31"/>
        <v>1.007011799</v>
      </c>
      <c r="O116" s="108">
        <f t="shared" si="53"/>
        <v>0</v>
      </c>
      <c r="P116" s="106">
        <f t="shared" ca="1" si="32"/>
        <v>701.17989999999998</v>
      </c>
      <c r="Q116" s="113">
        <f t="shared" si="33"/>
        <v>0</v>
      </c>
      <c r="R116" s="106">
        <f t="shared" si="34"/>
        <v>0</v>
      </c>
      <c r="S116" s="114" t="str">
        <f t="shared" si="44"/>
        <v>J=</v>
      </c>
      <c r="T116" s="107">
        <f t="shared" si="45"/>
        <v>41143</v>
      </c>
      <c r="U116" s="3"/>
      <c r="V116" s="4"/>
      <c r="W116" s="119">
        <f t="shared" si="46"/>
        <v>104</v>
      </c>
      <c r="X116" s="120">
        <f t="shared" si="35"/>
        <v>44585</v>
      </c>
      <c r="Y116" s="121">
        <f t="shared" si="47"/>
        <v>24742.499632999792</v>
      </c>
      <c r="Z116" s="122">
        <f t="shared" si="48"/>
        <v>23</v>
      </c>
      <c r="AA116" s="121">
        <f t="shared" si="49"/>
        <v>81.93</v>
      </c>
      <c r="AB116" s="125">
        <f t="shared" si="55"/>
        <v>596.713121</v>
      </c>
      <c r="AC116" s="126">
        <v>2.3549E-2</v>
      </c>
      <c r="AD116" s="121">
        <f t="shared" si="54"/>
        <v>678.64312100000006</v>
      </c>
      <c r="AE116" s="119">
        <f t="shared" si="51"/>
        <v>104</v>
      </c>
      <c r="AF116" s="124" t="s">
        <v>57</v>
      </c>
      <c r="AG116" s="120">
        <f t="shared" si="36"/>
        <v>44614</v>
      </c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</row>
    <row r="117" spans="1:121" x14ac:dyDescent="0.15">
      <c r="A117" s="102">
        <f t="shared" si="37"/>
        <v>41074</v>
      </c>
      <c r="B117" s="103">
        <f t="shared" ca="1" si="52"/>
        <v>100747.37069999</v>
      </c>
      <c r="C117" s="104">
        <f t="shared" si="38"/>
        <v>100000</v>
      </c>
      <c r="D117" s="105">
        <f ca="1">IF(A117&lt;$B$1,VLOOKUP(A117,[1]DI!$A$4:$B$15000,2,FALSE),0)</f>
        <v>8.3400000000000002E-2</v>
      </c>
      <c r="E117" s="106">
        <f t="shared" ca="1" si="28"/>
        <v>1.0003179200000001</v>
      </c>
      <c r="F117" s="106">
        <f ca="1">(TRUNC(PRODUCT($E$12:$E116),16))</f>
        <v>1.02517881594569</v>
      </c>
      <c r="G117" s="106">
        <f t="shared" ca="1" si="39"/>
        <v>1.0198613306333499</v>
      </c>
      <c r="H117" s="106">
        <f t="shared" ca="1" si="29"/>
        <v>1.00521393</v>
      </c>
      <c r="I117" s="105">
        <f t="shared" si="40"/>
        <v>3.5999999999999997E-2</v>
      </c>
      <c r="J117" s="118">
        <f t="shared" si="41"/>
        <v>41051</v>
      </c>
      <c r="K117" s="112">
        <f t="shared" si="42"/>
        <v>16</v>
      </c>
      <c r="L117" s="108">
        <f t="shared" si="43"/>
        <v>16</v>
      </c>
      <c r="M117" s="109">
        <f t="shared" si="30"/>
        <v>1.002248056</v>
      </c>
      <c r="N117" s="109">
        <f t="shared" ca="1" si="31"/>
        <v>1.0074737069999999</v>
      </c>
      <c r="O117" s="108">
        <f t="shared" si="53"/>
        <v>0</v>
      </c>
      <c r="P117" s="106">
        <f t="shared" ca="1" si="32"/>
        <v>747.37069999000005</v>
      </c>
      <c r="Q117" s="113">
        <f t="shared" si="33"/>
        <v>0</v>
      </c>
      <c r="R117" s="106">
        <f t="shared" si="34"/>
        <v>0</v>
      </c>
      <c r="S117" s="114" t="str">
        <f t="shared" si="44"/>
        <v>J=</v>
      </c>
      <c r="T117" s="107">
        <f t="shared" si="45"/>
        <v>41143</v>
      </c>
      <c r="U117" s="3"/>
      <c r="V117" s="4"/>
      <c r="W117" s="119">
        <f t="shared" si="46"/>
        <v>105</v>
      </c>
      <c r="X117" s="120">
        <f t="shared" si="35"/>
        <v>44614</v>
      </c>
      <c r="Y117" s="121">
        <f t="shared" si="47"/>
        <v>24145.784769999791</v>
      </c>
      <c r="Z117" s="122">
        <f t="shared" si="48"/>
        <v>21</v>
      </c>
      <c r="AA117" s="121">
        <f t="shared" si="49"/>
        <v>73.03</v>
      </c>
      <c r="AB117" s="125">
        <f t="shared" si="55"/>
        <v>596.71486300000004</v>
      </c>
      <c r="AC117" s="126">
        <v>2.4117E-2</v>
      </c>
      <c r="AD117" s="121">
        <f t="shared" si="54"/>
        <v>669.74486300000001</v>
      </c>
      <c r="AE117" s="119">
        <f t="shared" si="51"/>
        <v>105</v>
      </c>
      <c r="AF117" s="124" t="s">
        <v>57</v>
      </c>
      <c r="AG117" s="120">
        <f t="shared" si="36"/>
        <v>44642</v>
      </c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</row>
    <row r="118" spans="1:121" x14ac:dyDescent="0.15">
      <c r="A118" s="102">
        <f t="shared" si="37"/>
        <v>41075</v>
      </c>
      <c r="B118" s="103">
        <f t="shared" ca="1" si="52"/>
        <v>100793.54549999</v>
      </c>
      <c r="C118" s="104">
        <f t="shared" si="38"/>
        <v>100000</v>
      </c>
      <c r="D118" s="105">
        <f ca="1">IF(A118&lt;$B$1,VLOOKUP(A118,[1]DI!$A$4:$B$15000,2,FALSE),0)</f>
        <v>8.3199999999999996E-2</v>
      </c>
      <c r="E118" s="106">
        <f t="shared" ca="1" si="28"/>
        <v>1.0003171900000001</v>
      </c>
      <c r="F118" s="106">
        <f ca="1">(TRUNC(PRODUCT($E$12:$E117),16))</f>
        <v>1.0255047407948601</v>
      </c>
      <c r="G118" s="106">
        <f t="shared" ca="1" si="39"/>
        <v>1.0198613306333499</v>
      </c>
      <c r="H118" s="106">
        <f t="shared" ca="1" si="29"/>
        <v>1.00553351</v>
      </c>
      <c r="I118" s="105">
        <f t="shared" si="40"/>
        <v>3.5999999999999997E-2</v>
      </c>
      <c r="J118" s="118">
        <f t="shared" si="41"/>
        <v>41051</v>
      </c>
      <c r="K118" s="112">
        <f t="shared" si="42"/>
        <v>17</v>
      </c>
      <c r="L118" s="108">
        <f t="shared" si="43"/>
        <v>17</v>
      </c>
      <c r="M118" s="109">
        <f t="shared" si="30"/>
        <v>1.002388727</v>
      </c>
      <c r="N118" s="109">
        <f t="shared" ca="1" si="31"/>
        <v>1.0079354549999999</v>
      </c>
      <c r="O118" s="108">
        <f t="shared" si="53"/>
        <v>0</v>
      </c>
      <c r="P118" s="106">
        <f t="shared" ca="1" si="32"/>
        <v>793.54549999000005</v>
      </c>
      <c r="Q118" s="113">
        <f t="shared" si="33"/>
        <v>0</v>
      </c>
      <c r="R118" s="106">
        <f t="shared" si="34"/>
        <v>0</v>
      </c>
      <c r="S118" s="114" t="str">
        <f t="shared" si="44"/>
        <v>J=</v>
      </c>
      <c r="T118" s="107">
        <f t="shared" si="45"/>
        <v>41143</v>
      </c>
      <c r="U118" s="3"/>
      <c r="V118" s="4"/>
      <c r="W118" s="119">
        <f t="shared" si="46"/>
        <v>106</v>
      </c>
      <c r="X118" s="120">
        <f t="shared" si="35"/>
        <v>44642</v>
      </c>
      <c r="Y118" s="121">
        <f t="shared" si="47"/>
        <v>23549.069990999789</v>
      </c>
      <c r="Z118" s="122">
        <f t="shared" si="48"/>
        <v>18</v>
      </c>
      <c r="AA118" s="121">
        <f t="shared" si="49"/>
        <v>61.07</v>
      </c>
      <c r="AB118" s="125">
        <f t="shared" si="55"/>
        <v>596.71477900000002</v>
      </c>
      <c r="AC118" s="126">
        <v>2.4712999999999999E-2</v>
      </c>
      <c r="AD118" s="121">
        <f t="shared" si="54"/>
        <v>657.78477900000007</v>
      </c>
      <c r="AE118" s="119">
        <f t="shared" si="51"/>
        <v>106</v>
      </c>
      <c r="AF118" s="124" t="s">
        <v>57</v>
      </c>
      <c r="AG118" s="120">
        <f t="shared" si="36"/>
        <v>44673</v>
      </c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</row>
    <row r="119" spans="1:121" x14ac:dyDescent="0.15">
      <c r="A119" s="102">
        <f t="shared" si="37"/>
        <v>41076</v>
      </c>
      <c r="B119" s="103">
        <f t="shared" ca="1" si="52"/>
        <v>100839.66710000001</v>
      </c>
      <c r="C119" s="104">
        <f t="shared" si="38"/>
        <v>100000</v>
      </c>
      <c r="D119" s="105">
        <f ca="1">IF(A119&lt;$B$1,VLOOKUP(A119,[1]DI!$A$4:$B$15000,2,FALSE),0)</f>
        <v>0</v>
      </c>
      <c r="E119" s="106">
        <f t="shared" ca="1" si="28"/>
        <v>1</v>
      </c>
      <c r="F119" s="106">
        <f ca="1">(TRUNC(PRODUCT($E$12:$E118),16))</f>
        <v>1.02583002064359</v>
      </c>
      <c r="G119" s="106">
        <f t="shared" ca="1" si="39"/>
        <v>1.0198613306333499</v>
      </c>
      <c r="H119" s="106">
        <f t="shared" ca="1" si="29"/>
        <v>1.0058524499999999</v>
      </c>
      <c r="I119" s="105">
        <f t="shared" si="40"/>
        <v>3.5999999999999997E-2</v>
      </c>
      <c r="J119" s="118">
        <f t="shared" si="41"/>
        <v>41051</v>
      </c>
      <c r="K119" s="112">
        <f t="shared" si="42"/>
        <v>17</v>
      </c>
      <c r="L119" s="108">
        <f t="shared" si="43"/>
        <v>18</v>
      </c>
      <c r="M119" s="109">
        <f t="shared" si="30"/>
        <v>1.0025294179999999</v>
      </c>
      <c r="N119" s="109">
        <f t="shared" ca="1" si="31"/>
        <v>1.0083966710000001</v>
      </c>
      <c r="O119" s="108">
        <f t="shared" si="53"/>
        <v>0</v>
      </c>
      <c r="P119" s="106">
        <f t="shared" ca="1" si="32"/>
        <v>839.6671</v>
      </c>
      <c r="Q119" s="113">
        <f t="shared" si="33"/>
        <v>0</v>
      </c>
      <c r="R119" s="106">
        <f t="shared" si="34"/>
        <v>0</v>
      </c>
      <c r="S119" s="114" t="str">
        <f t="shared" si="44"/>
        <v>J=</v>
      </c>
      <c r="T119" s="107">
        <f t="shared" si="45"/>
        <v>41143</v>
      </c>
      <c r="U119" s="3"/>
      <c r="V119" s="4"/>
      <c r="W119" s="119">
        <f t="shared" si="46"/>
        <v>107</v>
      </c>
      <c r="X119" s="120">
        <f t="shared" si="35"/>
        <v>44673</v>
      </c>
      <c r="Y119" s="121">
        <f t="shared" si="47"/>
        <v>22952.360106999789</v>
      </c>
      <c r="Z119" s="122">
        <f t="shared" si="48"/>
        <v>21</v>
      </c>
      <c r="AA119" s="121">
        <f t="shared" si="49"/>
        <v>69.510000000000005</v>
      </c>
      <c r="AB119" s="125">
        <f t="shared" si="55"/>
        <v>596.70988399999999</v>
      </c>
      <c r="AC119" s="126">
        <v>2.5339E-2</v>
      </c>
      <c r="AD119" s="121">
        <f t="shared" si="54"/>
        <v>666.21988399999998</v>
      </c>
      <c r="AE119" s="119">
        <f t="shared" si="51"/>
        <v>107</v>
      </c>
      <c r="AF119" s="124" t="s">
        <v>57</v>
      </c>
      <c r="AG119" s="120">
        <f t="shared" si="36"/>
        <v>44704</v>
      </c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</row>
    <row r="120" spans="1:121" x14ac:dyDescent="0.15">
      <c r="A120" s="102">
        <f t="shared" si="37"/>
        <v>41077</v>
      </c>
      <c r="B120" s="103">
        <f t="shared" ca="1" si="52"/>
        <v>100839.66710000001</v>
      </c>
      <c r="C120" s="104">
        <f t="shared" si="38"/>
        <v>100000</v>
      </c>
      <c r="D120" s="105">
        <f ca="1">IF(A120&lt;$B$1,VLOOKUP(A120,[1]DI!$A$4:$B$15000,2,FALSE),0)</f>
        <v>0</v>
      </c>
      <c r="E120" s="106">
        <f t="shared" ca="1" si="28"/>
        <v>1</v>
      </c>
      <c r="F120" s="106">
        <f ca="1">(TRUNC(PRODUCT($E$12:$E119),16))</f>
        <v>1.02583002064359</v>
      </c>
      <c r="G120" s="106">
        <f t="shared" ca="1" si="39"/>
        <v>1.0198613306333499</v>
      </c>
      <c r="H120" s="106">
        <f t="shared" ca="1" si="29"/>
        <v>1.0058524499999999</v>
      </c>
      <c r="I120" s="105">
        <f t="shared" si="40"/>
        <v>3.5999999999999997E-2</v>
      </c>
      <c r="J120" s="118">
        <f t="shared" si="41"/>
        <v>41051</v>
      </c>
      <c r="K120" s="112">
        <f t="shared" si="42"/>
        <v>17</v>
      </c>
      <c r="L120" s="108">
        <f t="shared" si="43"/>
        <v>18</v>
      </c>
      <c r="M120" s="109">
        <f t="shared" si="30"/>
        <v>1.0025294179999999</v>
      </c>
      <c r="N120" s="109">
        <f t="shared" ca="1" si="31"/>
        <v>1.0083966710000001</v>
      </c>
      <c r="O120" s="108">
        <f t="shared" si="53"/>
        <v>0</v>
      </c>
      <c r="P120" s="106">
        <f t="shared" ca="1" si="32"/>
        <v>839.6671</v>
      </c>
      <c r="Q120" s="113">
        <f t="shared" si="33"/>
        <v>0</v>
      </c>
      <c r="R120" s="106">
        <f t="shared" si="34"/>
        <v>0</v>
      </c>
      <c r="S120" s="114" t="str">
        <f t="shared" si="44"/>
        <v>J=</v>
      </c>
      <c r="T120" s="107">
        <f t="shared" si="45"/>
        <v>41143</v>
      </c>
      <c r="U120" s="3"/>
      <c r="V120" s="4"/>
      <c r="W120" s="119">
        <f t="shared" si="46"/>
        <v>108</v>
      </c>
      <c r="X120" s="120">
        <f t="shared" si="35"/>
        <v>44704</v>
      </c>
      <c r="Y120" s="121">
        <f t="shared" si="47"/>
        <v>22355.644648999791</v>
      </c>
      <c r="Z120" s="122">
        <f t="shared" si="48"/>
        <v>21</v>
      </c>
      <c r="AA120" s="121">
        <f t="shared" si="49"/>
        <v>67.75</v>
      </c>
      <c r="AB120" s="125">
        <f t="shared" si="55"/>
        <v>596.71545800000001</v>
      </c>
      <c r="AC120" s="126">
        <v>2.5998E-2</v>
      </c>
      <c r="AD120" s="121">
        <f t="shared" si="54"/>
        <v>664.46545800000001</v>
      </c>
      <c r="AE120" s="119">
        <f t="shared" si="51"/>
        <v>108</v>
      </c>
      <c r="AF120" s="124" t="s">
        <v>57</v>
      </c>
      <c r="AG120" s="120">
        <f t="shared" si="36"/>
        <v>44734</v>
      </c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</row>
    <row r="121" spans="1:121" x14ac:dyDescent="0.15">
      <c r="A121" s="102">
        <f t="shared" si="37"/>
        <v>41078</v>
      </c>
      <c r="B121" s="103">
        <f t="shared" ca="1" si="52"/>
        <v>100839.66710000001</v>
      </c>
      <c r="C121" s="104">
        <f t="shared" si="38"/>
        <v>100000</v>
      </c>
      <c r="D121" s="105">
        <f ca="1">IF(A121&lt;$B$1,VLOOKUP(A121,[1]DI!$A$4:$B$15000,2,FALSE),0)</f>
        <v>8.3500000000000005E-2</v>
      </c>
      <c r="E121" s="106">
        <f t="shared" ca="1" si="28"/>
        <v>1.0003182900000001</v>
      </c>
      <c r="F121" s="106">
        <f ca="1">(TRUNC(PRODUCT($E$12:$E120),16))</f>
        <v>1.02583002064359</v>
      </c>
      <c r="G121" s="106">
        <f t="shared" ca="1" si="39"/>
        <v>1.0198613306333499</v>
      </c>
      <c r="H121" s="106">
        <f t="shared" ca="1" si="29"/>
        <v>1.0058524499999999</v>
      </c>
      <c r="I121" s="105">
        <f t="shared" si="40"/>
        <v>3.5999999999999997E-2</v>
      </c>
      <c r="J121" s="118">
        <f t="shared" si="41"/>
        <v>41051</v>
      </c>
      <c r="K121" s="112">
        <f t="shared" si="42"/>
        <v>18</v>
      </c>
      <c r="L121" s="108">
        <f t="shared" si="43"/>
        <v>18</v>
      </c>
      <c r="M121" s="109">
        <f t="shared" si="30"/>
        <v>1.0025294179999999</v>
      </c>
      <c r="N121" s="109">
        <f t="shared" ca="1" si="31"/>
        <v>1.0083966710000001</v>
      </c>
      <c r="O121" s="108">
        <f t="shared" si="53"/>
        <v>0</v>
      </c>
      <c r="P121" s="106">
        <f t="shared" ca="1" si="32"/>
        <v>839.6671</v>
      </c>
      <c r="Q121" s="113">
        <f t="shared" si="33"/>
        <v>0</v>
      </c>
      <c r="R121" s="106">
        <f t="shared" si="34"/>
        <v>0</v>
      </c>
      <c r="S121" s="114" t="str">
        <f t="shared" si="44"/>
        <v>J=</v>
      </c>
      <c r="T121" s="107">
        <f t="shared" si="45"/>
        <v>41143</v>
      </c>
      <c r="U121" s="3"/>
      <c r="V121" s="4"/>
      <c r="W121" s="119">
        <f t="shared" si="46"/>
        <v>109</v>
      </c>
      <c r="X121" s="120">
        <f t="shared" si="35"/>
        <v>44734</v>
      </c>
      <c r="Y121" s="121">
        <f t="shared" si="47"/>
        <v>21758.927782999792</v>
      </c>
      <c r="Z121" s="122">
        <f t="shared" si="48"/>
        <v>21</v>
      </c>
      <c r="AA121" s="121">
        <f t="shared" si="49"/>
        <v>65.989999999999995</v>
      </c>
      <c r="AB121" s="125">
        <f t="shared" si="55"/>
        <v>596.71686599999998</v>
      </c>
      <c r="AC121" s="126">
        <v>2.6692E-2</v>
      </c>
      <c r="AD121" s="121">
        <f t="shared" si="54"/>
        <v>662.70686599999999</v>
      </c>
      <c r="AE121" s="119">
        <f t="shared" si="51"/>
        <v>109</v>
      </c>
      <c r="AF121" s="124" t="s">
        <v>57</v>
      </c>
      <c r="AG121" s="120">
        <f t="shared" si="36"/>
        <v>44764</v>
      </c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</row>
    <row r="122" spans="1:121" x14ac:dyDescent="0.15">
      <c r="A122" s="102">
        <f t="shared" si="37"/>
        <v>41079</v>
      </c>
      <c r="B122" s="103">
        <f t="shared" ca="1" si="52"/>
        <v>100885.9221</v>
      </c>
      <c r="C122" s="104">
        <f t="shared" si="38"/>
        <v>100000</v>
      </c>
      <c r="D122" s="105">
        <f ca="1">IF(A122&lt;$B$1,VLOOKUP(A122,[1]DI!$A$4:$B$15000,2,FALSE),0)</f>
        <v>8.3199999999999996E-2</v>
      </c>
      <c r="E122" s="106">
        <f t="shared" ca="1" si="28"/>
        <v>1.0003171900000001</v>
      </c>
      <c r="F122" s="106">
        <f ca="1">(TRUNC(PRODUCT($E$12:$E121),16))</f>
        <v>1.0261565320808601</v>
      </c>
      <c r="G122" s="106">
        <f t="shared" ca="1" si="39"/>
        <v>1.0198613306333499</v>
      </c>
      <c r="H122" s="106">
        <f t="shared" ca="1" si="29"/>
        <v>1.0061726099999999</v>
      </c>
      <c r="I122" s="105">
        <f t="shared" si="40"/>
        <v>3.5999999999999997E-2</v>
      </c>
      <c r="J122" s="118">
        <f t="shared" si="41"/>
        <v>41051</v>
      </c>
      <c r="K122" s="112">
        <f t="shared" si="42"/>
        <v>19</v>
      </c>
      <c r="L122" s="108">
        <f t="shared" si="43"/>
        <v>19</v>
      </c>
      <c r="M122" s="109">
        <f t="shared" si="30"/>
        <v>1.002670129</v>
      </c>
      <c r="N122" s="109">
        <f t="shared" ca="1" si="31"/>
        <v>1.008859221</v>
      </c>
      <c r="O122" s="108">
        <f t="shared" si="53"/>
        <v>0</v>
      </c>
      <c r="P122" s="106">
        <f t="shared" ca="1" si="32"/>
        <v>885.9221</v>
      </c>
      <c r="Q122" s="113">
        <f t="shared" si="33"/>
        <v>0</v>
      </c>
      <c r="R122" s="106">
        <f t="shared" si="34"/>
        <v>0</v>
      </c>
      <c r="S122" s="114" t="str">
        <f t="shared" si="44"/>
        <v>J=</v>
      </c>
      <c r="T122" s="107">
        <f t="shared" si="45"/>
        <v>41143</v>
      </c>
      <c r="U122" s="3"/>
      <c r="V122" s="4"/>
      <c r="W122" s="119">
        <f t="shared" si="46"/>
        <v>110</v>
      </c>
      <c r="X122" s="120">
        <f t="shared" si="35"/>
        <v>44764</v>
      </c>
      <c r="Y122" s="121">
        <f t="shared" si="47"/>
        <v>21162.210947999793</v>
      </c>
      <c r="Z122" s="122">
        <f t="shared" si="48"/>
        <v>22</v>
      </c>
      <c r="AA122" s="121">
        <f t="shared" si="49"/>
        <v>67.290000000000006</v>
      </c>
      <c r="AB122" s="125">
        <f t="shared" si="55"/>
        <v>596.71683499999995</v>
      </c>
      <c r="AC122" s="126">
        <v>2.7424E-2</v>
      </c>
      <c r="AD122" s="121">
        <f t="shared" si="54"/>
        <v>664.00683499999991</v>
      </c>
      <c r="AE122" s="119">
        <f t="shared" si="51"/>
        <v>110</v>
      </c>
      <c r="AF122" s="124" t="s">
        <v>57</v>
      </c>
      <c r="AG122" s="120">
        <f t="shared" si="36"/>
        <v>44795</v>
      </c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</row>
    <row r="123" spans="1:121" x14ac:dyDescent="0.15">
      <c r="A123" s="102">
        <f t="shared" si="37"/>
        <v>41080</v>
      </c>
      <c r="B123" s="103">
        <f t="shared" ca="1" si="52"/>
        <v>100932.08559998999</v>
      </c>
      <c r="C123" s="104">
        <f t="shared" si="38"/>
        <v>100000</v>
      </c>
      <c r="D123" s="105">
        <f ca="1">IF(A123&lt;$B$1,VLOOKUP(A123,[1]DI!$A$4:$B$15000,2,FALSE),0)</f>
        <v>8.3699999999999997E-2</v>
      </c>
      <c r="E123" s="106">
        <f t="shared" ca="1" si="28"/>
        <v>1.0003190200000001</v>
      </c>
      <c r="F123" s="106">
        <f ca="1">(TRUNC(PRODUCT($E$12:$E122),16))</f>
        <v>1.02648201867127</v>
      </c>
      <c r="G123" s="106">
        <f t="shared" ca="1" si="39"/>
        <v>1.0198613306333499</v>
      </c>
      <c r="H123" s="106">
        <f t="shared" ca="1" si="29"/>
        <v>1.0064917499999999</v>
      </c>
      <c r="I123" s="105">
        <f t="shared" si="40"/>
        <v>3.5999999999999997E-2</v>
      </c>
      <c r="J123" s="118">
        <f t="shared" si="41"/>
        <v>41051</v>
      </c>
      <c r="K123" s="112">
        <f t="shared" si="42"/>
        <v>20</v>
      </c>
      <c r="L123" s="108">
        <f t="shared" si="43"/>
        <v>20</v>
      </c>
      <c r="M123" s="109">
        <f t="shared" si="30"/>
        <v>1.002810859</v>
      </c>
      <c r="N123" s="109">
        <f t="shared" ca="1" si="31"/>
        <v>1.009320856</v>
      </c>
      <c r="O123" s="108">
        <f t="shared" si="53"/>
        <v>0</v>
      </c>
      <c r="P123" s="106">
        <f t="shared" ca="1" si="32"/>
        <v>932.08559998999999</v>
      </c>
      <c r="Q123" s="113">
        <f t="shared" si="33"/>
        <v>0</v>
      </c>
      <c r="R123" s="106">
        <f t="shared" si="34"/>
        <v>0</v>
      </c>
      <c r="S123" s="114" t="str">
        <f t="shared" si="44"/>
        <v>J=</v>
      </c>
      <c r="T123" s="107">
        <f t="shared" si="45"/>
        <v>41143</v>
      </c>
      <c r="U123" s="3"/>
      <c r="V123" s="4"/>
      <c r="W123" s="119">
        <f t="shared" si="46"/>
        <v>111</v>
      </c>
      <c r="X123" s="120">
        <f t="shared" si="35"/>
        <v>44795</v>
      </c>
      <c r="Y123" s="121">
        <f t="shared" si="47"/>
        <v>20565.500085999793</v>
      </c>
      <c r="Z123" s="122">
        <f t="shared" si="48"/>
        <v>21</v>
      </c>
      <c r="AA123" s="121">
        <f t="shared" si="49"/>
        <v>62.46</v>
      </c>
      <c r="AB123" s="125">
        <f t="shared" si="55"/>
        <v>596.71086200000002</v>
      </c>
      <c r="AC123" s="126">
        <v>2.8197E-2</v>
      </c>
      <c r="AD123" s="121">
        <f t="shared" si="54"/>
        <v>659.17086200000006</v>
      </c>
      <c r="AE123" s="119">
        <f t="shared" si="51"/>
        <v>111</v>
      </c>
      <c r="AF123" s="124" t="s">
        <v>57</v>
      </c>
      <c r="AG123" s="120">
        <f t="shared" si="36"/>
        <v>44826</v>
      </c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</row>
    <row r="124" spans="1:121" x14ac:dyDescent="0.15">
      <c r="A124" s="102">
        <f t="shared" si="37"/>
        <v>41081</v>
      </c>
      <c r="B124" s="103">
        <f t="shared" ca="1" si="52"/>
        <v>100978.4558</v>
      </c>
      <c r="C124" s="104">
        <f t="shared" si="38"/>
        <v>100000</v>
      </c>
      <c r="D124" s="105">
        <f ca="1">IF(A124&lt;$B$1,VLOOKUP(A124,[1]DI!$A$4:$B$15000,2,FALSE),0)</f>
        <v>8.3799999999999999E-2</v>
      </c>
      <c r="E124" s="106">
        <f t="shared" ca="1" si="28"/>
        <v>1.00031939</v>
      </c>
      <c r="F124" s="106">
        <f ca="1">(TRUNC(PRODUCT($E$12:$E123),16))</f>
        <v>1.0268094869648701</v>
      </c>
      <c r="G124" s="106">
        <f t="shared" ca="1" si="39"/>
        <v>1.0198613306333499</v>
      </c>
      <c r="H124" s="106">
        <f t="shared" ca="1" si="29"/>
        <v>1.00681284</v>
      </c>
      <c r="I124" s="105">
        <f t="shared" si="40"/>
        <v>3.5999999999999997E-2</v>
      </c>
      <c r="J124" s="118">
        <f t="shared" si="41"/>
        <v>41051</v>
      </c>
      <c r="K124" s="112">
        <f t="shared" si="42"/>
        <v>21</v>
      </c>
      <c r="L124" s="108">
        <f t="shared" si="43"/>
        <v>21</v>
      </c>
      <c r="M124" s="109">
        <f t="shared" si="30"/>
        <v>1.0029516089999999</v>
      </c>
      <c r="N124" s="109">
        <f t="shared" ca="1" si="31"/>
        <v>1.009784558</v>
      </c>
      <c r="O124" s="108">
        <f t="shared" si="53"/>
        <v>0</v>
      </c>
      <c r="P124" s="106">
        <f t="shared" ca="1" si="32"/>
        <v>978.45579999999995</v>
      </c>
      <c r="Q124" s="113">
        <f t="shared" si="33"/>
        <v>0</v>
      </c>
      <c r="R124" s="106">
        <f t="shared" si="34"/>
        <v>0</v>
      </c>
      <c r="S124" s="114" t="str">
        <f t="shared" si="44"/>
        <v>J=</v>
      </c>
      <c r="T124" s="107">
        <f t="shared" si="45"/>
        <v>41143</v>
      </c>
      <c r="U124" s="3"/>
      <c r="V124" s="4"/>
      <c r="W124" s="119">
        <f t="shared" si="46"/>
        <v>112</v>
      </c>
      <c r="X124" s="120">
        <f t="shared" si="35"/>
        <v>44826</v>
      </c>
      <c r="Y124" s="121">
        <f t="shared" si="47"/>
        <v>19968.792101999792</v>
      </c>
      <c r="Z124" s="122">
        <f t="shared" si="48"/>
        <v>22</v>
      </c>
      <c r="AA124" s="121">
        <f t="shared" si="49"/>
        <v>63.6</v>
      </c>
      <c r="AB124" s="125">
        <f t="shared" si="55"/>
        <v>596.70798400000001</v>
      </c>
      <c r="AC124" s="126">
        <v>2.9014999999999999E-2</v>
      </c>
      <c r="AD124" s="121">
        <f t="shared" si="54"/>
        <v>660.30798400000003</v>
      </c>
      <c r="AE124" s="119">
        <f t="shared" si="51"/>
        <v>112</v>
      </c>
      <c r="AF124" s="124" t="s">
        <v>57</v>
      </c>
      <c r="AG124" s="120">
        <f t="shared" si="36"/>
        <v>44858</v>
      </c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</row>
    <row r="125" spans="1:121" x14ac:dyDescent="0.15">
      <c r="A125" s="102">
        <f t="shared" si="37"/>
        <v>41082</v>
      </c>
      <c r="B125" s="103">
        <f t="shared" ca="1" si="52"/>
        <v>101024.8851</v>
      </c>
      <c r="C125" s="104">
        <f t="shared" si="38"/>
        <v>100000</v>
      </c>
      <c r="D125" s="105">
        <f ca="1">IF(A125&lt;$B$1,VLOOKUP(A125,[1]DI!$A$4:$B$15000,2,FALSE),0)</f>
        <v>8.3599999999999994E-2</v>
      </c>
      <c r="E125" s="106">
        <f t="shared" ca="1" si="28"/>
        <v>1.00031866</v>
      </c>
      <c r="F125" s="106">
        <f ca="1">(TRUNC(PRODUCT($E$12:$E124),16))</f>
        <v>1.02713743964691</v>
      </c>
      <c r="G125" s="106">
        <f t="shared" ca="1" si="39"/>
        <v>1.0198613306333499</v>
      </c>
      <c r="H125" s="106">
        <f t="shared" ca="1" si="29"/>
        <v>1.0071344099999999</v>
      </c>
      <c r="I125" s="105">
        <f t="shared" si="40"/>
        <v>3.5999999999999997E-2</v>
      </c>
      <c r="J125" s="118">
        <f t="shared" si="41"/>
        <v>41051</v>
      </c>
      <c r="K125" s="112">
        <f t="shared" si="42"/>
        <v>22</v>
      </c>
      <c r="L125" s="108">
        <f t="shared" si="43"/>
        <v>22</v>
      </c>
      <c r="M125" s="109">
        <f t="shared" si="30"/>
        <v>1.0030923789999999</v>
      </c>
      <c r="N125" s="109">
        <f t="shared" ca="1" si="31"/>
        <v>1.0102488510000001</v>
      </c>
      <c r="O125" s="108">
        <f t="shared" si="53"/>
        <v>0</v>
      </c>
      <c r="P125" s="106">
        <f t="shared" ca="1" si="32"/>
        <v>1024.8851</v>
      </c>
      <c r="Q125" s="113">
        <f t="shared" si="33"/>
        <v>0</v>
      </c>
      <c r="R125" s="106">
        <f t="shared" si="34"/>
        <v>0</v>
      </c>
      <c r="S125" s="114" t="str">
        <f t="shared" si="44"/>
        <v>J=</v>
      </c>
      <c r="T125" s="107">
        <f t="shared" si="45"/>
        <v>41143</v>
      </c>
      <c r="U125" s="3"/>
      <c r="V125" s="4"/>
      <c r="W125" s="119">
        <f t="shared" si="46"/>
        <v>113</v>
      </c>
      <c r="X125" s="120">
        <f t="shared" si="35"/>
        <v>44858</v>
      </c>
      <c r="Y125" s="121">
        <f t="shared" si="47"/>
        <v>19372.084656999792</v>
      </c>
      <c r="Z125" s="122">
        <f t="shared" si="48"/>
        <v>21</v>
      </c>
      <c r="AA125" s="121">
        <f t="shared" si="49"/>
        <v>58.94</v>
      </c>
      <c r="AB125" s="125">
        <f t="shared" si="55"/>
        <v>596.70744500000001</v>
      </c>
      <c r="AC125" s="126">
        <v>2.9881999999999999E-2</v>
      </c>
      <c r="AD125" s="121">
        <f t="shared" si="54"/>
        <v>655.64744500000006</v>
      </c>
      <c r="AE125" s="119">
        <f t="shared" si="51"/>
        <v>113</v>
      </c>
      <c r="AF125" s="124" t="s">
        <v>57</v>
      </c>
      <c r="AG125" s="120">
        <f t="shared" si="36"/>
        <v>44887</v>
      </c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</row>
    <row r="126" spans="1:121" x14ac:dyDescent="0.15">
      <c r="A126" s="102">
        <f t="shared" si="37"/>
        <v>41083</v>
      </c>
      <c r="B126" s="103">
        <f t="shared" ca="1" si="52"/>
        <v>101071.26129999</v>
      </c>
      <c r="C126" s="104">
        <f t="shared" si="38"/>
        <v>100000</v>
      </c>
      <c r="D126" s="105">
        <f ca="1">IF(A126&lt;$B$1,VLOOKUP(A126,[1]DI!$A$4:$B$15000,2,FALSE),0)</f>
        <v>0</v>
      </c>
      <c r="E126" s="106">
        <f t="shared" ca="1" si="28"/>
        <v>1</v>
      </c>
      <c r="F126" s="106">
        <f ca="1">(TRUNC(PRODUCT($E$12:$E125),16))</f>
        <v>1.02746474726343</v>
      </c>
      <c r="G126" s="106">
        <f t="shared" ca="1" si="39"/>
        <v>1.0198613306333499</v>
      </c>
      <c r="H126" s="106">
        <f t="shared" ca="1" si="29"/>
        <v>1.0074553399999999</v>
      </c>
      <c r="I126" s="105">
        <f t="shared" si="40"/>
        <v>3.5999999999999997E-2</v>
      </c>
      <c r="J126" s="118">
        <f t="shared" si="41"/>
        <v>41051</v>
      </c>
      <c r="K126" s="112">
        <f t="shared" si="42"/>
        <v>22</v>
      </c>
      <c r="L126" s="108">
        <f t="shared" si="43"/>
        <v>23</v>
      </c>
      <c r="M126" s="109">
        <f t="shared" si="30"/>
        <v>1.003233169</v>
      </c>
      <c r="N126" s="109">
        <f t="shared" ca="1" si="31"/>
        <v>1.0107126129999999</v>
      </c>
      <c r="O126" s="108">
        <f t="shared" si="53"/>
        <v>0</v>
      </c>
      <c r="P126" s="106">
        <f t="shared" ca="1" si="32"/>
        <v>1071.26129999</v>
      </c>
      <c r="Q126" s="113">
        <f t="shared" si="33"/>
        <v>0</v>
      </c>
      <c r="R126" s="106">
        <f t="shared" si="34"/>
        <v>0</v>
      </c>
      <c r="S126" s="114" t="str">
        <f t="shared" si="44"/>
        <v>J=</v>
      </c>
      <c r="T126" s="107">
        <f t="shared" si="45"/>
        <v>41143</v>
      </c>
      <c r="U126" s="3"/>
      <c r="V126" s="4"/>
      <c r="W126" s="119">
        <f t="shared" si="46"/>
        <v>114</v>
      </c>
      <c r="X126" s="120">
        <f t="shared" si="35"/>
        <v>44887</v>
      </c>
      <c r="Y126" s="121">
        <f t="shared" si="47"/>
        <v>18775.385705999794</v>
      </c>
      <c r="Z126" s="122">
        <f t="shared" si="48"/>
        <v>19</v>
      </c>
      <c r="AA126" s="121">
        <f t="shared" si="49"/>
        <v>51.73</v>
      </c>
      <c r="AB126" s="125">
        <f t="shared" si="55"/>
        <v>596.69895099999997</v>
      </c>
      <c r="AC126" s="126">
        <v>3.0802E-2</v>
      </c>
      <c r="AD126" s="121">
        <f t="shared" si="54"/>
        <v>648.42895099999998</v>
      </c>
      <c r="AE126" s="119">
        <f t="shared" si="51"/>
        <v>114</v>
      </c>
      <c r="AF126" s="124" t="s">
        <v>57</v>
      </c>
      <c r="AG126" s="120">
        <f t="shared" si="36"/>
        <v>44917</v>
      </c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</row>
    <row r="127" spans="1:121" x14ac:dyDescent="0.15">
      <c r="A127" s="102">
        <f t="shared" si="37"/>
        <v>41084</v>
      </c>
      <c r="B127" s="103">
        <f t="shared" ca="1" si="52"/>
        <v>101071.26129999</v>
      </c>
      <c r="C127" s="104">
        <f t="shared" si="38"/>
        <v>100000</v>
      </c>
      <c r="D127" s="105">
        <f ca="1">IF(A127&lt;$B$1,VLOOKUP(A127,[1]DI!$A$4:$B$15000,2,FALSE),0)</f>
        <v>0</v>
      </c>
      <c r="E127" s="106">
        <f t="shared" ca="1" si="28"/>
        <v>1</v>
      </c>
      <c r="F127" s="106">
        <f ca="1">(TRUNC(PRODUCT($E$12:$E126),16))</f>
        <v>1.02746474726343</v>
      </c>
      <c r="G127" s="106">
        <f t="shared" ca="1" si="39"/>
        <v>1.0198613306333499</v>
      </c>
      <c r="H127" s="106">
        <f t="shared" ca="1" si="29"/>
        <v>1.0074553399999999</v>
      </c>
      <c r="I127" s="105">
        <f t="shared" si="40"/>
        <v>3.5999999999999997E-2</v>
      </c>
      <c r="J127" s="118">
        <f t="shared" si="41"/>
        <v>41051</v>
      </c>
      <c r="K127" s="112">
        <f t="shared" si="42"/>
        <v>22</v>
      </c>
      <c r="L127" s="108">
        <f t="shared" si="43"/>
        <v>23</v>
      </c>
      <c r="M127" s="109">
        <f t="shared" si="30"/>
        <v>1.003233169</v>
      </c>
      <c r="N127" s="109">
        <f t="shared" ca="1" si="31"/>
        <v>1.0107126129999999</v>
      </c>
      <c r="O127" s="108">
        <f t="shared" si="53"/>
        <v>0</v>
      </c>
      <c r="P127" s="106">
        <f t="shared" ca="1" si="32"/>
        <v>1071.26129999</v>
      </c>
      <c r="Q127" s="113">
        <f t="shared" si="33"/>
        <v>0</v>
      </c>
      <c r="R127" s="106">
        <f t="shared" si="34"/>
        <v>0</v>
      </c>
      <c r="S127" s="114" t="str">
        <f t="shared" si="44"/>
        <v>J=</v>
      </c>
      <c r="T127" s="107">
        <f t="shared" si="45"/>
        <v>41143</v>
      </c>
      <c r="U127" s="3"/>
      <c r="V127" s="4"/>
      <c r="W127" s="119">
        <f t="shared" si="46"/>
        <v>115</v>
      </c>
      <c r="X127" s="120">
        <f t="shared" si="35"/>
        <v>44917</v>
      </c>
      <c r="Y127" s="121">
        <f t="shared" si="47"/>
        <v>18178.685172999794</v>
      </c>
      <c r="Z127" s="122">
        <f t="shared" si="48"/>
        <v>22</v>
      </c>
      <c r="AA127" s="121">
        <f t="shared" si="49"/>
        <v>58.06</v>
      </c>
      <c r="AB127" s="125">
        <f t="shared" si="55"/>
        <v>596.70053299999995</v>
      </c>
      <c r="AC127" s="126">
        <v>3.1780999999999997E-2</v>
      </c>
      <c r="AD127" s="121">
        <f t="shared" si="54"/>
        <v>654.7605329999999</v>
      </c>
      <c r="AE127" s="119">
        <f t="shared" si="51"/>
        <v>115</v>
      </c>
      <c r="AF127" s="124" t="s">
        <v>57</v>
      </c>
      <c r="AG127" s="120">
        <f t="shared" si="36"/>
        <v>44949</v>
      </c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</row>
    <row r="128" spans="1:121" x14ac:dyDescent="0.15">
      <c r="A128" s="102">
        <f t="shared" si="37"/>
        <v>41085</v>
      </c>
      <c r="B128" s="103">
        <f t="shared" ca="1" si="52"/>
        <v>101071.26129999</v>
      </c>
      <c r="C128" s="104">
        <f t="shared" si="38"/>
        <v>100000</v>
      </c>
      <c r="D128" s="105">
        <f ca="1">IF(A128&lt;$B$1,VLOOKUP(A128,[1]DI!$A$4:$B$15000,2,FALSE),0)</f>
        <v>8.3799999999999999E-2</v>
      </c>
      <c r="E128" s="106">
        <f t="shared" ca="1" si="28"/>
        <v>1.00031939</v>
      </c>
      <c r="F128" s="106">
        <f ca="1">(TRUNC(PRODUCT($E$12:$E127),16))</f>
        <v>1.02746474726343</v>
      </c>
      <c r="G128" s="106">
        <f t="shared" ca="1" si="39"/>
        <v>1.0198613306333499</v>
      </c>
      <c r="H128" s="106">
        <f t="shared" ca="1" si="29"/>
        <v>1.0074553399999999</v>
      </c>
      <c r="I128" s="105">
        <f t="shared" si="40"/>
        <v>3.5999999999999997E-2</v>
      </c>
      <c r="J128" s="118">
        <f t="shared" si="41"/>
        <v>41051</v>
      </c>
      <c r="K128" s="112">
        <f t="shared" si="42"/>
        <v>23</v>
      </c>
      <c r="L128" s="108">
        <f t="shared" si="43"/>
        <v>23</v>
      </c>
      <c r="M128" s="109">
        <f t="shared" si="30"/>
        <v>1.003233169</v>
      </c>
      <c r="N128" s="109">
        <f t="shared" ca="1" si="31"/>
        <v>1.0107126129999999</v>
      </c>
      <c r="O128" s="108">
        <f t="shared" si="53"/>
        <v>0</v>
      </c>
      <c r="P128" s="106">
        <f t="shared" ca="1" si="32"/>
        <v>1071.26129999</v>
      </c>
      <c r="Q128" s="113">
        <f t="shared" si="33"/>
        <v>0</v>
      </c>
      <c r="R128" s="106">
        <f t="shared" si="34"/>
        <v>0</v>
      </c>
      <c r="S128" s="114" t="str">
        <f t="shared" si="44"/>
        <v>J=</v>
      </c>
      <c r="T128" s="107">
        <f t="shared" si="45"/>
        <v>41143</v>
      </c>
      <c r="U128" s="3"/>
      <c r="V128" s="4"/>
      <c r="W128" s="119">
        <f t="shared" si="46"/>
        <v>116</v>
      </c>
      <c r="X128" s="120">
        <f t="shared" si="35"/>
        <v>44949</v>
      </c>
      <c r="Y128" s="121">
        <f t="shared" si="47"/>
        <v>17398.383290999795</v>
      </c>
      <c r="Z128" s="122">
        <f t="shared" si="48"/>
        <v>22</v>
      </c>
      <c r="AA128" s="121">
        <f t="shared" si="49"/>
        <v>56.22</v>
      </c>
      <c r="AB128" s="125">
        <f t="shared" si="55"/>
        <v>780.30188199999998</v>
      </c>
      <c r="AC128" s="126">
        <v>4.2923999999999997E-2</v>
      </c>
      <c r="AD128" s="121">
        <f t="shared" si="54"/>
        <v>836.52188200000001</v>
      </c>
      <c r="AE128" s="119">
        <f t="shared" si="51"/>
        <v>116</v>
      </c>
      <c r="AF128" s="124" t="s">
        <v>57</v>
      </c>
      <c r="AG128" s="120">
        <f t="shared" si="36"/>
        <v>44979</v>
      </c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</row>
    <row r="129" spans="1:121" x14ac:dyDescent="0.15">
      <c r="A129" s="102">
        <f t="shared" si="37"/>
        <v>41086</v>
      </c>
      <c r="B129" s="103">
        <f t="shared" ca="1" si="52"/>
        <v>101117.73289999001</v>
      </c>
      <c r="C129" s="104">
        <f t="shared" si="38"/>
        <v>100000</v>
      </c>
      <c r="D129" s="105">
        <f ca="1">IF(A129&lt;$B$1,VLOOKUP(A129,[1]DI!$A$4:$B$15000,2,FALSE),0)</f>
        <v>8.3500000000000005E-2</v>
      </c>
      <c r="E129" s="106">
        <f t="shared" ca="1" si="28"/>
        <v>1.0003182900000001</v>
      </c>
      <c r="F129" s="106">
        <f ca="1">(TRUNC(PRODUCT($E$12:$E128),16))</f>
        <v>1.0277929092290501</v>
      </c>
      <c r="G129" s="106">
        <f t="shared" ca="1" si="39"/>
        <v>1.0198613306333499</v>
      </c>
      <c r="H129" s="106">
        <f t="shared" ca="1" si="29"/>
        <v>1.0077771099999999</v>
      </c>
      <c r="I129" s="105">
        <f t="shared" si="40"/>
        <v>3.5999999999999997E-2</v>
      </c>
      <c r="J129" s="118">
        <f t="shared" si="41"/>
        <v>41051</v>
      </c>
      <c r="K129" s="112">
        <f t="shared" si="42"/>
        <v>24</v>
      </c>
      <c r="L129" s="108">
        <f t="shared" si="43"/>
        <v>24</v>
      </c>
      <c r="M129" s="109">
        <f t="shared" si="30"/>
        <v>1.003373979</v>
      </c>
      <c r="N129" s="109">
        <f t="shared" ca="1" si="31"/>
        <v>1.0111773289999999</v>
      </c>
      <c r="O129" s="108">
        <f t="shared" si="53"/>
        <v>0</v>
      </c>
      <c r="P129" s="106">
        <f t="shared" ca="1" si="32"/>
        <v>1117.7328999900001</v>
      </c>
      <c r="Q129" s="113">
        <f t="shared" si="33"/>
        <v>0</v>
      </c>
      <c r="R129" s="106">
        <f t="shared" si="34"/>
        <v>0</v>
      </c>
      <c r="S129" s="114" t="str">
        <f t="shared" si="44"/>
        <v>J=</v>
      </c>
      <c r="T129" s="107">
        <f t="shared" si="45"/>
        <v>41143</v>
      </c>
      <c r="U129" s="3"/>
      <c r="V129" s="4"/>
      <c r="W129" s="119">
        <f t="shared" si="46"/>
        <v>117</v>
      </c>
      <c r="X129" s="120">
        <f t="shared" si="35"/>
        <v>44979</v>
      </c>
      <c r="Y129" s="121">
        <f t="shared" si="47"/>
        <v>16618.083198999793</v>
      </c>
      <c r="Z129" s="122">
        <f t="shared" si="48"/>
        <v>20</v>
      </c>
      <c r="AA129" s="121">
        <f t="shared" si="49"/>
        <v>48.9</v>
      </c>
      <c r="AB129" s="125">
        <f t="shared" si="55"/>
        <v>780.30009199999995</v>
      </c>
      <c r="AC129" s="126">
        <v>4.4849E-2</v>
      </c>
      <c r="AD129" s="121">
        <f t="shared" si="54"/>
        <v>829.20009199999993</v>
      </c>
      <c r="AE129" s="119">
        <f t="shared" si="51"/>
        <v>117</v>
      </c>
      <c r="AF129" s="124" t="s">
        <v>57</v>
      </c>
      <c r="AG129" s="120">
        <f t="shared" si="36"/>
        <v>45007</v>
      </c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</row>
    <row r="130" spans="1:121" x14ac:dyDescent="0.15">
      <c r="A130" s="102">
        <f t="shared" si="37"/>
        <v>41087</v>
      </c>
      <c r="B130" s="103">
        <f t="shared" ca="1" si="52"/>
        <v>101164.11500000001</v>
      </c>
      <c r="C130" s="104">
        <f t="shared" si="38"/>
        <v>100000</v>
      </c>
      <c r="D130" s="105">
        <f ca="1">IF(A130&lt;$B$1,VLOOKUP(A130,[1]DI!$A$4:$B$15000,2,FALSE),0)</f>
        <v>8.3699999999999997E-2</v>
      </c>
      <c r="E130" s="106">
        <f t="shared" ca="1" si="28"/>
        <v>1.0003190200000001</v>
      </c>
      <c r="F130" s="106">
        <f ca="1">(TRUNC(PRODUCT($E$12:$E129),16))</f>
        <v>1.0281200454341299</v>
      </c>
      <c r="G130" s="106">
        <f t="shared" ca="1" si="39"/>
        <v>1.0198613306333499</v>
      </c>
      <c r="H130" s="106">
        <f t="shared" ca="1" si="29"/>
        <v>1.00809788</v>
      </c>
      <c r="I130" s="105">
        <f t="shared" si="40"/>
        <v>3.5999999999999997E-2</v>
      </c>
      <c r="J130" s="118">
        <f t="shared" si="41"/>
        <v>41051</v>
      </c>
      <c r="K130" s="112">
        <f t="shared" si="42"/>
        <v>25</v>
      </c>
      <c r="L130" s="108">
        <f t="shared" si="43"/>
        <v>25</v>
      </c>
      <c r="M130" s="109">
        <f t="shared" si="30"/>
        <v>1.003514808</v>
      </c>
      <c r="N130" s="109">
        <f t="shared" ca="1" si="31"/>
        <v>1.01164115</v>
      </c>
      <c r="O130" s="108">
        <f t="shared" si="53"/>
        <v>0</v>
      </c>
      <c r="P130" s="106">
        <f t="shared" ca="1" si="32"/>
        <v>1164.115</v>
      </c>
      <c r="Q130" s="113">
        <f t="shared" si="33"/>
        <v>0</v>
      </c>
      <c r="R130" s="106">
        <f t="shared" si="34"/>
        <v>0</v>
      </c>
      <c r="S130" s="114" t="str">
        <f t="shared" si="44"/>
        <v>J=</v>
      </c>
      <c r="T130" s="107">
        <f t="shared" si="45"/>
        <v>41143</v>
      </c>
      <c r="U130" s="3"/>
      <c r="V130" s="4"/>
      <c r="W130" s="119">
        <f t="shared" si="46"/>
        <v>118</v>
      </c>
      <c r="X130" s="120">
        <f t="shared" si="35"/>
        <v>45007</v>
      </c>
      <c r="Y130" s="121">
        <f t="shared" si="47"/>
        <v>15837.781102999794</v>
      </c>
      <c r="Z130" s="122">
        <f t="shared" si="48"/>
        <v>20</v>
      </c>
      <c r="AA130" s="121">
        <f t="shared" si="49"/>
        <v>46.71</v>
      </c>
      <c r="AB130" s="125">
        <f t="shared" si="55"/>
        <v>780.30209600000001</v>
      </c>
      <c r="AC130" s="126">
        <v>4.6954999999999997E-2</v>
      </c>
      <c r="AD130" s="121">
        <f t="shared" si="54"/>
        <v>827.01209600000004</v>
      </c>
      <c r="AE130" s="119">
        <f t="shared" si="51"/>
        <v>118</v>
      </c>
      <c r="AF130" s="124" t="s">
        <v>57</v>
      </c>
      <c r="AG130" s="120">
        <f t="shared" si="36"/>
        <v>45040</v>
      </c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</row>
    <row r="131" spans="1:121" x14ac:dyDescent="0.15">
      <c r="A131" s="102">
        <f t="shared" si="37"/>
        <v>41088</v>
      </c>
      <c r="B131" s="103">
        <f t="shared" ca="1" si="52"/>
        <v>101210.5916</v>
      </c>
      <c r="C131" s="104">
        <f t="shared" si="38"/>
        <v>100000</v>
      </c>
      <c r="D131" s="105">
        <f ca="1">IF(A131&lt;$B$1,VLOOKUP(A131,[1]DI!$A$4:$B$15000,2,FALSE),0)</f>
        <v>8.3599999999999994E-2</v>
      </c>
      <c r="E131" s="106">
        <f t="shared" ca="1" si="28"/>
        <v>1.00031866</v>
      </c>
      <c r="F131" s="106">
        <f ca="1">(TRUNC(PRODUCT($E$12:$E130),16))</f>
        <v>1.02844803629103</v>
      </c>
      <c r="G131" s="106">
        <f t="shared" ca="1" si="39"/>
        <v>1.0198613306333499</v>
      </c>
      <c r="H131" s="106">
        <f t="shared" ca="1" si="29"/>
        <v>1.0084194799999999</v>
      </c>
      <c r="I131" s="105">
        <f t="shared" si="40"/>
        <v>3.5999999999999997E-2</v>
      </c>
      <c r="J131" s="118">
        <f t="shared" si="41"/>
        <v>41051</v>
      </c>
      <c r="K131" s="112">
        <f t="shared" si="42"/>
        <v>26</v>
      </c>
      <c r="L131" s="108">
        <f t="shared" si="43"/>
        <v>26</v>
      </c>
      <c r="M131" s="109">
        <f t="shared" si="30"/>
        <v>1.0036556569999999</v>
      </c>
      <c r="N131" s="109">
        <f t="shared" ca="1" si="31"/>
        <v>1.0121059160000001</v>
      </c>
      <c r="O131" s="108">
        <f t="shared" si="53"/>
        <v>0</v>
      </c>
      <c r="P131" s="106">
        <f t="shared" ca="1" si="32"/>
        <v>1210.5916</v>
      </c>
      <c r="Q131" s="113">
        <f t="shared" si="33"/>
        <v>0</v>
      </c>
      <c r="R131" s="106">
        <f t="shared" si="34"/>
        <v>0</v>
      </c>
      <c r="S131" s="114" t="str">
        <f t="shared" si="44"/>
        <v>J=</v>
      </c>
      <c r="T131" s="107">
        <f t="shared" si="45"/>
        <v>41143</v>
      </c>
      <c r="U131" s="3"/>
      <c r="V131" s="4"/>
      <c r="W131" s="119">
        <f t="shared" si="46"/>
        <v>119</v>
      </c>
      <c r="X131" s="120">
        <f t="shared" si="35"/>
        <v>45040</v>
      </c>
      <c r="Y131" s="121">
        <f t="shared" si="47"/>
        <v>15057.485303999794</v>
      </c>
      <c r="Z131" s="122">
        <f t="shared" si="48"/>
        <v>21</v>
      </c>
      <c r="AA131" s="121">
        <f t="shared" si="49"/>
        <v>46.75</v>
      </c>
      <c r="AB131" s="125">
        <f t="shared" si="55"/>
        <v>780.29579899999999</v>
      </c>
      <c r="AC131" s="126">
        <v>4.9267999999999999E-2</v>
      </c>
      <c r="AD131" s="121">
        <f t="shared" si="54"/>
        <v>827.04579899999999</v>
      </c>
      <c r="AE131" s="119">
        <f t="shared" si="51"/>
        <v>119</v>
      </c>
      <c r="AF131" s="124" t="s">
        <v>57</v>
      </c>
      <c r="AG131" s="120">
        <f t="shared" si="36"/>
        <v>45068</v>
      </c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</row>
    <row r="132" spans="1:121" x14ac:dyDescent="0.15">
      <c r="A132" s="102">
        <f t="shared" si="37"/>
        <v>41089</v>
      </c>
      <c r="B132" s="103">
        <f t="shared" ca="1" si="52"/>
        <v>101257.054</v>
      </c>
      <c r="C132" s="104">
        <f t="shared" si="38"/>
        <v>100000</v>
      </c>
      <c r="D132" s="105">
        <f ca="1">IF(A132&lt;$B$1,VLOOKUP(A132,[1]DI!$A$4:$B$15000,2,FALSE),0)</f>
        <v>8.3799999999999999E-2</v>
      </c>
      <c r="E132" s="106">
        <f t="shared" ca="1" si="28"/>
        <v>1.00031939</v>
      </c>
      <c r="F132" s="106">
        <f ca="1">(TRUNC(PRODUCT($E$12:$E131),16))</f>
        <v>1.0287757615422699</v>
      </c>
      <c r="G132" s="106">
        <f t="shared" ca="1" si="39"/>
        <v>1.0198613306333499</v>
      </c>
      <c r="H132" s="106">
        <f t="shared" ca="1" si="29"/>
        <v>1.00874083</v>
      </c>
      <c r="I132" s="105">
        <f t="shared" si="40"/>
        <v>3.5999999999999997E-2</v>
      </c>
      <c r="J132" s="118">
        <f t="shared" si="41"/>
        <v>41051</v>
      </c>
      <c r="K132" s="112">
        <f t="shared" si="42"/>
        <v>27</v>
      </c>
      <c r="L132" s="108">
        <f t="shared" si="43"/>
        <v>27</v>
      </c>
      <c r="M132" s="109">
        <f t="shared" si="30"/>
        <v>1.0037965250000001</v>
      </c>
      <c r="N132" s="109">
        <f t="shared" ca="1" si="31"/>
        <v>1.01257054</v>
      </c>
      <c r="O132" s="108">
        <f t="shared" si="53"/>
        <v>0</v>
      </c>
      <c r="P132" s="106">
        <f t="shared" ca="1" si="32"/>
        <v>1257.0540000000001</v>
      </c>
      <c r="Q132" s="113">
        <f t="shared" si="33"/>
        <v>0</v>
      </c>
      <c r="R132" s="106">
        <f t="shared" si="34"/>
        <v>0</v>
      </c>
      <c r="S132" s="114" t="str">
        <f t="shared" si="44"/>
        <v>J=</v>
      </c>
      <c r="T132" s="107">
        <f t="shared" si="45"/>
        <v>41143</v>
      </c>
      <c r="U132" s="3"/>
      <c r="V132" s="4"/>
      <c r="W132" s="119">
        <f t="shared" si="46"/>
        <v>120</v>
      </c>
      <c r="X132" s="120">
        <f t="shared" si="35"/>
        <v>45068</v>
      </c>
      <c r="Y132" s="121">
        <f t="shared" si="47"/>
        <v>14277.191358999795</v>
      </c>
      <c r="Z132" s="122">
        <f t="shared" si="48"/>
        <v>19</v>
      </c>
      <c r="AA132" s="121">
        <f t="shared" si="49"/>
        <v>40.21</v>
      </c>
      <c r="AB132" s="125">
        <f t="shared" si="55"/>
        <v>780.29394500000001</v>
      </c>
      <c r="AC132" s="126">
        <v>5.1820999999999999E-2</v>
      </c>
      <c r="AD132" s="121">
        <f t="shared" si="54"/>
        <v>820.50394500000004</v>
      </c>
      <c r="AE132" s="119">
        <f t="shared" si="51"/>
        <v>120</v>
      </c>
      <c r="AF132" s="124" t="s">
        <v>57</v>
      </c>
      <c r="AG132" s="120">
        <f t="shared" si="36"/>
        <v>45099</v>
      </c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</row>
    <row r="133" spans="1:121" x14ac:dyDescent="0.15">
      <c r="A133" s="102">
        <f t="shared" si="37"/>
        <v>41090</v>
      </c>
      <c r="B133" s="103">
        <f t="shared" ca="1" si="52"/>
        <v>101303.6109</v>
      </c>
      <c r="C133" s="104">
        <f t="shared" si="38"/>
        <v>100000</v>
      </c>
      <c r="D133" s="105">
        <f ca="1">IF(A133&lt;$B$1,VLOOKUP(A133,[1]DI!$A$4:$B$15000,2,FALSE),0)</f>
        <v>0</v>
      </c>
      <c r="E133" s="106">
        <f t="shared" ca="1" si="28"/>
        <v>1</v>
      </c>
      <c r="F133" s="106">
        <f ca="1">(TRUNC(PRODUCT($E$12:$E132),16))</f>
        <v>1.0291043422327499</v>
      </c>
      <c r="G133" s="106">
        <f t="shared" ca="1" si="39"/>
        <v>1.0198613306333499</v>
      </c>
      <c r="H133" s="106">
        <f t="shared" ca="1" si="29"/>
        <v>1.00906301</v>
      </c>
      <c r="I133" s="105">
        <f t="shared" si="40"/>
        <v>3.5999999999999997E-2</v>
      </c>
      <c r="J133" s="118">
        <f t="shared" si="41"/>
        <v>41051</v>
      </c>
      <c r="K133" s="112">
        <f t="shared" si="42"/>
        <v>27</v>
      </c>
      <c r="L133" s="108">
        <f t="shared" si="43"/>
        <v>28</v>
      </c>
      <c r="M133" s="109">
        <f t="shared" si="30"/>
        <v>1.0039374139999999</v>
      </c>
      <c r="N133" s="109">
        <f t="shared" ca="1" si="31"/>
        <v>1.013036109</v>
      </c>
      <c r="O133" s="108">
        <f t="shared" si="53"/>
        <v>0</v>
      </c>
      <c r="P133" s="106">
        <f t="shared" ca="1" si="32"/>
        <v>1303.6108999999999</v>
      </c>
      <c r="Q133" s="113">
        <f t="shared" si="33"/>
        <v>0</v>
      </c>
      <c r="R133" s="106">
        <f t="shared" si="34"/>
        <v>0</v>
      </c>
      <c r="S133" s="114" t="str">
        <f t="shared" si="44"/>
        <v>J=</v>
      </c>
      <c r="T133" s="107">
        <f t="shared" si="45"/>
        <v>41143</v>
      </c>
      <c r="U133" s="3"/>
      <c r="V133" s="4"/>
      <c r="W133" s="119">
        <f t="shared" si="46"/>
        <v>121</v>
      </c>
      <c r="X133" s="120">
        <f t="shared" si="35"/>
        <v>45099</v>
      </c>
      <c r="Y133" s="121">
        <f t="shared" si="47"/>
        <v>13496.900019999795</v>
      </c>
      <c r="Z133" s="122">
        <f t="shared" si="48"/>
        <v>22</v>
      </c>
      <c r="AA133" s="121">
        <f t="shared" si="49"/>
        <v>44.15</v>
      </c>
      <c r="AB133" s="125">
        <f t="shared" si="55"/>
        <v>780.29133899999999</v>
      </c>
      <c r="AC133" s="126">
        <v>5.4653E-2</v>
      </c>
      <c r="AD133" s="121">
        <f t="shared" si="54"/>
        <v>824.44133899999997</v>
      </c>
      <c r="AE133" s="119">
        <f t="shared" si="51"/>
        <v>121</v>
      </c>
      <c r="AF133" s="124" t="s">
        <v>57</v>
      </c>
      <c r="AG133" s="120">
        <f t="shared" si="36"/>
        <v>45131</v>
      </c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</row>
    <row r="134" spans="1:121" x14ac:dyDescent="0.15">
      <c r="A134" s="102">
        <f t="shared" si="37"/>
        <v>41091</v>
      </c>
      <c r="B134" s="103">
        <f t="shared" ca="1" si="52"/>
        <v>101303.6109</v>
      </c>
      <c r="C134" s="104">
        <f t="shared" si="38"/>
        <v>100000</v>
      </c>
      <c r="D134" s="105">
        <f ca="1">IF(A134&lt;$B$1,VLOOKUP(A134,[1]DI!$A$4:$B$15000,2,FALSE),0)</f>
        <v>0</v>
      </c>
      <c r="E134" s="106">
        <f t="shared" ca="1" si="28"/>
        <v>1</v>
      </c>
      <c r="F134" s="106">
        <f ca="1">(TRUNC(PRODUCT($E$12:$E133),16))</f>
        <v>1.0291043422327499</v>
      </c>
      <c r="G134" s="106">
        <f t="shared" ca="1" si="39"/>
        <v>1.0198613306333499</v>
      </c>
      <c r="H134" s="106">
        <f t="shared" ca="1" si="29"/>
        <v>1.00906301</v>
      </c>
      <c r="I134" s="105">
        <f t="shared" si="40"/>
        <v>3.5999999999999997E-2</v>
      </c>
      <c r="J134" s="118">
        <f t="shared" si="41"/>
        <v>41051</v>
      </c>
      <c r="K134" s="112">
        <f t="shared" si="42"/>
        <v>27</v>
      </c>
      <c r="L134" s="108">
        <f t="shared" si="43"/>
        <v>28</v>
      </c>
      <c r="M134" s="109">
        <f t="shared" si="30"/>
        <v>1.0039374139999999</v>
      </c>
      <c r="N134" s="109">
        <f t="shared" ca="1" si="31"/>
        <v>1.013036109</v>
      </c>
      <c r="O134" s="108">
        <f t="shared" si="53"/>
        <v>0</v>
      </c>
      <c r="P134" s="106">
        <f t="shared" ca="1" si="32"/>
        <v>1303.6108999999999</v>
      </c>
      <c r="Q134" s="113">
        <f t="shared" si="33"/>
        <v>0</v>
      </c>
      <c r="R134" s="106">
        <f t="shared" si="34"/>
        <v>0</v>
      </c>
      <c r="S134" s="114" t="str">
        <f t="shared" si="44"/>
        <v>J=</v>
      </c>
      <c r="T134" s="107">
        <f t="shared" si="45"/>
        <v>41143</v>
      </c>
      <c r="U134" s="3"/>
      <c r="V134" s="4"/>
      <c r="W134" s="119">
        <f t="shared" si="46"/>
        <v>122</v>
      </c>
      <c r="X134" s="120">
        <f t="shared" si="35"/>
        <v>45131</v>
      </c>
      <c r="Y134" s="121">
        <f t="shared" si="47"/>
        <v>12716.603739999795</v>
      </c>
      <c r="Z134" s="122">
        <f t="shared" si="48"/>
        <v>22</v>
      </c>
      <c r="AA134" s="121">
        <f t="shared" si="49"/>
        <v>41.74</v>
      </c>
      <c r="AB134" s="125">
        <f t="shared" si="55"/>
        <v>780.29628000000002</v>
      </c>
      <c r="AC134" s="126">
        <v>5.7813000000000003E-2</v>
      </c>
      <c r="AD134" s="121">
        <f t="shared" si="54"/>
        <v>822.03628000000003</v>
      </c>
      <c r="AE134" s="119">
        <f t="shared" si="51"/>
        <v>122</v>
      </c>
      <c r="AF134" s="124" t="s">
        <v>57</v>
      </c>
      <c r="AG134" s="120">
        <f t="shared" si="36"/>
        <v>45160</v>
      </c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</row>
    <row r="135" spans="1:121" x14ac:dyDescent="0.15">
      <c r="A135" s="102">
        <f t="shared" si="37"/>
        <v>41092</v>
      </c>
      <c r="B135" s="103">
        <f t="shared" ca="1" si="52"/>
        <v>101303.6109</v>
      </c>
      <c r="C135" s="104">
        <f t="shared" si="38"/>
        <v>100000</v>
      </c>
      <c r="D135" s="105">
        <f ca="1">IF(A135&lt;$B$1,VLOOKUP(A135,[1]DI!$A$4:$B$15000,2,FALSE),0)</f>
        <v>8.3599999999999994E-2</v>
      </c>
      <c r="E135" s="106">
        <f t="shared" ca="1" si="28"/>
        <v>1.00031866</v>
      </c>
      <c r="F135" s="106">
        <f ca="1">(TRUNC(PRODUCT($E$12:$E134),16))</f>
        <v>1.0291043422327499</v>
      </c>
      <c r="G135" s="106">
        <f t="shared" ca="1" si="39"/>
        <v>1.0198613306333499</v>
      </c>
      <c r="H135" s="106">
        <f t="shared" ca="1" si="29"/>
        <v>1.00906301</v>
      </c>
      <c r="I135" s="105">
        <f t="shared" si="40"/>
        <v>3.5999999999999997E-2</v>
      </c>
      <c r="J135" s="118">
        <f t="shared" si="41"/>
        <v>41051</v>
      </c>
      <c r="K135" s="112">
        <f t="shared" si="42"/>
        <v>28</v>
      </c>
      <c r="L135" s="108">
        <f t="shared" si="43"/>
        <v>28</v>
      </c>
      <c r="M135" s="109">
        <f t="shared" si="30"/>
        <v>1.0039374139999999</v>
      </c>
      <c r="N135" s="109">
        <f t="shared" ca="1" si="31"/>
        <v>1.013036109</v>
      </c>
      <c r="O135" s="108">
        <f t="shared" si="53"/>
        <v>0</v>
      </c>
      <c r="P135" s="106">
        <f t="shared" ca="1" si="32"/>
        <v>1303.6108999999999</v>
      </c>
      <c r="Q135" s="113">
        <f t="shared" si="33"/>
        <v>0</v>
      </c>
      <c r="R135" s="106">
        <f t="shared" si="34"/>
        <v>0</v>
      </c>
      <c r="S135" s="114" t="str">
        <f t="shared" si="44"/>
        <v>J=</v>
      </c>
      <c r="T135" s="107">
        <f t="shared" si="45"/>
        <v>41143</v>
      </c>
      <c r="U135" s="3"/>
      <c r="V135" s="4"/>
      <c r="W135" s="119">
        <f t="shared" si="46"/>
        <v>123</v>
      </c>
      <c r="X135" s="120">
        <f t="shared" si="35"/>
        <v>45160</v>
      </c>
      <c r="Y135" s="121">
        <f t="shared" si="47"/>
        <v>11936.312934999794</v>
      </c>
      <c r="Z135" s="122">
        <f t="shared" si="48"/>
        <v>21</v>
      </c>
      <c r="AA135" s="121">
        <f t="shared" si="49"/>
        <v>37.53</v>
      </c>
      <c r="AB135" s="125">
        <f t="shared" si="55"/>
        <v>780.29080499999998</v>
      </c>
      <c r="AC135" s="126">
        <v>6.1359999999999998E-2</v>
      </c>
      <c r="AD135" s="121">
        <f t="shared" si="54"/>
        <v>817.82080499999995</v>
      </c>
      <c r="AE135" s="119">
        <f t="shared" si="51"/>
        <v>123</v>
      </c>
      <c r="AF135" s="124" t="s">
        <v>57</v>
      </c>
      <c r="AG135" s="120">
        <f t="shared" si="36"/>
        <v>45191</v>
      </c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</row>
    <row r="136" spans="1:121" x14ac:dyDescent="0.15">
      <c r="A136" s="102">
        <f t="shared" si="37"/>
        <v>41093</v>
      </c>
      <c r="B136" s="103">
        <f t="shared" ca="1" si="52"/>
        <v>101350.11549999</v>
      </c>
      <c r="C136" s="104">
        <f t="shared" si="38"/>
        <v>100000</v>
      </c>
      <c r="D136" s="105">
        <f ca="1">IF(A136&lt;$B$1,VLOOKUP(A136,[1]DI!$A$4:$B$15000,2,FALSE),0)</f>
        <v>8.3599999999999994E-2</v>
      </c>
      <c r="E136" s="106">
        <f t="shared" ca="1" si="28"/>
        <v>1.00031866</v>
      </c>
      <c r="F136" s="106">
        <f ca="1">(TRUNC(PRODUCT($E$12:$E135),16))</f>
        <v>1.02943227662245</v>
      </c>
      <c r="G136" s="106">
        <f t="shared" ca="1" si="39"/>
        <v>1.0198613306333499</v>
      </c>
      <c r="H136" s="106">
        <f t="shared" ca="1" si="29"/>
        <v>1.00938456</v>
      </c>
      <c r="I136" s="105">
        <f t="shared" si="40"/>
        <v>3.5999999999999997E-2</v>
      </c>
      <c r="J136" s="118">
        <f t="shared" si="41"/>
        <v>41051</v>
      </c>
      <c r="K136" s="112">
        <f t="shared" si="42"/>
        <v>29</v>
      </c>
      <c r="L136" s="108">
        <f t="shared" si="43"/>
        <v>29</v>
      </c>
      <c r="M136" s="109">
        <f t="shared" si="30"/>
        <v>1.004078322</v>
      </c>
      <c r="N136" s="109">
        <f t="shared" ca="1" si="31"/>
        <v>1.0135011549999999</v>
      </c>
      <c r="O136" s="108">
        <f t="shared" si="53"/>
        <v>0</v>
      </c>
      <c r="P136" s="106">
        <f t="shared" ca="1" si="32"/>
        <v>1350.11549999</v>
      </c>
      <c r="Q136" s="113">
        <f t="shared" si="33"/>
        <v>0</v>
      </c>
      <c r="R136" s="106">
        <f t="shared" si="34"/>
        <v>0</v>
      </c>
      <c r="S136" s="114" t="str">
        <f t="shared" si="44"/>
        <v>J=</v>
      </c>
      <c r="T136" s="107">
        <f t="shared" si="45"/>
        <v>41143</v>
      </c>
      <c r="U136" s="3"/>
      <c r="V136" s="4"/>
      <c r="W136" s="119">
        <f t="shared" si="46"/>
        <v>124</v>
      </c>
      <c r="X136" s="120">
        <f t="shared" si="35"/>
        <v>45191</v>
      </c>
      <c r="Y136" s="121">
        <f t="shared" si="47"/>
        <v>11156.024222999795</v>
      </c>
      <c r="Z136" s="122">
        <f t="shared" si="48"/>
        <v>22</v>
      </c>
      <c r="AA136" s="121">
        <f t="shared" si="49"/>
        <v>36.909999999999997</v>
      </c>
      <c r="AB136" s="125">
        <f t="shared" si="55"/>
        <v>780.28871200000003</v>
      </c>
      <c r="AC136" s="126">
        <v>6.5370999999999999E-2</v>
      </c>
      <c r="AD136" s="121">
        <f t="shared" si="54"/>
        <v>817.198712</v>
      </c>
      <c r="AE136" s="119">
        <f t="shared" si="51"/>
        <v>124</v>
      </c>
      <c r="AF136" s="124" t="s">
        <v>57</v>
      </c>
      <c r="AG136" s="120">
        <f t="shared" si="36"/>
        <v>45222</v>
      </c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</row>
    <row r="137" spans="1:121" x14ac:dyDescent="0.15">
      <c r="A137" s="102">
        <f t="shared" si="37"/>
        <v>41094</v>
      </c>
      <c r="B137" s="103">
        <f t="shared" ca="1" si="52"/>
        <v>101396.64129999001</v>
      </c>
      <c r="C137" s="104">
        <f t="shared" si="38"/>
        <v>100000</v>
      </c>
      <c r="D137" s="105">
        <f ca="1">IF(A137&lt;$B$1,VLOOKUP(A137,[1]DI!$A$4:$B$15000,2,FALSE),0)</f>
        <v>8.3699999999999997E-2</v>
      </c>
      <c r="E137" s="106">
        <f t="shared" ca="1" si="28"/>
        <v>1.0003190200000001</v>
      </c>
      <c r="F137" s="106">
        <f ca="1">(TRUNC(PRODUCT($E$12:$E136),16))</f>
        <v>1.0297603155117201</v>
      </c>
      <c r="G137" s="106">
        <f t="shared" ca="1" si="39"/>
        <v>1.0198613306333499</v>
      </c>
      <c r="H137" s="106">
        <f t="shared" ca="1" si="29"/>
        <v>1.00970621</v>
      </c>
      <c r="I137" s="105">
        <f t="shared" si="40"/>
        <v>3.5999999999999997E-2</v>
      </c>
      <c r="J137" s="118">
        <f t="shared" si="41"/>
        <v>41051</v>
      </c>
      <c r="K137" s="112">
        <f t="shared" si="42"/>
        <v>30</v>
      </c>
      <c r="L137" s="108">
        <f t="shared" si="43"/>
        <v>30</v>
      </c>
      <c r="M137" s="109">
        <f t="shared" si="30"/>
        <v>1.00421925</v>
      </c>
      <c r="N137" s="109">
        <f t="shared" ca="1" si="31"/>
        <v>1.0139664129999999</v>
      </c>
      <c r="O137" s="108">
        <f t="shared" si="53"/>
        <v>0</v>
      </c>
      <c r="P137" s="106">
        <f t="shared" ca="1" si="32"/>
        <v>1396.6412999900001</v>
      </c>
      <c r="Q137" s="113">
        <f t="shared" si="33"/>
        <v>0</v>
      </c>
      <c r="R137" s="106">
        <f t="shared" si="34"/>
        <v>0</v>
      </c>
      <c r="S137" s="114" t="str">
        <f t="shared" si="44"/>
        <v>J=</v>
      </c>
      <c r="T137" s="107">
        <f t="shared" si="45"/>
        <v>41143</v>
      </c>
      <c r="U137" s="3"/>
      <c r="V137" s="4"/>
      <c r="W137" s="119">
        <f t="shared" si="46"/>
        <v>125</v>
      </c>
      <c r="X137" s="120">
        <f t="shared" si="35"/>
        <v>45222</v>
      </c>
      <c r="Y137" s="121">
        <f t="shared" si="47"/>
        <v>10375.727264999794</v>
      </c>
      <c r="Z137" s="122">
        <f t="shared" si="48"/>
        <v>20</v>
      </c>
      <c r="AA137" s="121">
        <f t="shared" si="49"/>
        <v>31.36</v>
      </c>
      <c r="AB137" s="125">
        <f t="shared" si="55"/>
        <v>780.29695800000002</v>
      </c>
      <c r="AC137" s="126">
        <v>6.9944000000000006E-2</v>
      </c>
      <c r="AD137" s="121">
        <f t="shared" si="54"/>
        <v>811.65695800000003</v>
      </c>
      <c r="AE137" s="119">
        <f t="shared" si="51"/>
        <v>125</v>
      </c>
      <c r="AF137" s="124" t="s">
        <v>57</v>
      </c>
      <c r="AG137" s="120">
        <f t="shared" si="36"/>
        <v>45252</v>
      </c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</row>
    <row r="138" spans="1:121" x14ac:dyDescent="0.15">
      <c r="A138" s="102">
        <f t="shared" si="37"/>
        <v>41095</v>
      </c>
      <c r="B138" s="103">
        <f t="shared" ca="1" si="52"/>
        <v>101443.22429999</v>
      </c>
      <c r="C138" s="104">
        <f t="shared" si="38"/>
        <v>100000</v>
      </c>
      <c r="D138" s="105">
        <f ca="1">IF(A138&lt;$B$1,VLOOKUP(A138,[1]DI!$A$4:$B$15000,2,FALSE),0)</f>
        <v>8.3599999999999994E-2</v>
      </c>
      <c r="E138" s="106">
        <f t="shared" ca="1" si="28"/>
        <v>1.00031866</v>
      </c>
      <c r="F138" s="106">
        <f ca="1">(TRUNC(PRODUCT($E$12:$E137),16))</f>
        <v>1.0300888296475701</v>
      </c>
      <c r="G138" s="106">
        <f t="shared" ca="1" si="39"/>
        <v>1.0198613306333499</v>
      </c>
      <c r="H138" s="106">
        <f t="shared" ca="1" si="29"/>
        <v>1.01002832</v>
      </c>
      <c r="I138" s="105">
        <f t="shared" si="40"/>
        <v>3.5999999999999997E-2</v>
      </c>
      <c r="J138" s="118">
        <f t="shared" si="41"/>
        <v>41051</v>
      </c>
      <c r="K138" s="112">
        <f t="shared" si="42"/>
        <v>31</v>
      </c>
      <c r="L138" s="108">
        <f t="shared" si="43"/>
        <v>31</v>
      </c>
      <c r="M138" s="109">
        <f t="shared" si="30"/>
        <v>1.0043601980000001</v>
      </c>
      <c r="N138" s="109">
        <f t="shared" ca="1" si="31"/>
        <v>1.0144322429999999</v>
      </c>
      <c r="O138" s="108">
        <f t="shared" si="53"/>
        <v>0</v>
      </c>
      <c r="P138" s="106">
        <f t="shared" ca="1" si="32"/>
        <v>1443.22429999</v>
      </c>
      <c r="Q138" s="113">
        <f t="shared" si="33"/>
        <v>0</v>
      </c>
      <c r="R138" s="106">
        <f t="shared" si="34"/>
        <v>0</v>
      </c>
      <c r="S138" s="114" t="str">
        <f t="shared" si="44"/>
        <v>J=</v>
      </c>
      <c r="T138" s="107">
        <f t="shared" si="45"/>
        <v>41143</v>
      </c>
      <c r="U138" s="3"/>
      <c r="V138" s="4"/>
      <c r="W138" s="119">
        <f t="shared" si="46"/>
        <v>126</v>
      </c>
      <c r="X138" s="120">
        <f t="shared" si="35"/>
        <v>45252</v>
      </c>
      <c r="Y138" s="121">
        <f t="shared" si="47"/>
        <v>9595.4310719997939</v>
      </c>
      <c r="Z138" s="122">
        <f t="shared" si="48"/>
        <v>20</v>
      </c>
      <c r="AA138" s="121">
        <f t="shared" si="49"/>
        <v>29.16</v>
      </c>
      <c r="AB138" s="125">
        <f t="shared" si="55"/>
        <v>780.29619300000002</v>
      </c>
      <c r="AC138" s="126">
        <v>7.5203999999999993E-2</v>
      </c>
      <c r="AD138" s="121">
        <f t="shared" si="54"/>
        <v>809.45619299999998</v>
      </c>
      <c r="AE138" s="119">
        <f t="shared" si="51"/>
        <v>126</v>
      </c>
      <c r="AF138" s="124" t="s">
        <v>57</v>
      </c>
      <c r="AG138" s="120">
        <f t="shared" si="36"/>
        <v>45282</v>
      </c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</row>
    <row r="139" spans="1:121" x14ac:dyDescent="0.15">
      <c r="A139" s="102">
        <f t="shared" si="37"/>
        <v>41096</v>
      </c>
      <c r="B139" s="103">
        <f t="shared" ca="1" si="52"/>
        <v>101489.79339999</v>
      </c>
      <c r="C139" s="104">
        <f t="shared" si="38"/>
        <v>100000</v>
      </c>
      <c r="D139" s="105">
        <f ca="1">IF(A139&lt;$B$1,VLOOKUP(A139,[1]DI!$A$4:$B$15000,2,FALSE),0)</f>
        <v>8.3400000000000002E-2</v>
      </c>
      <c r="E139" s="106">
        <f t="shared" ca="1" si="28"/>
        <v>1.0003179200000001</v>
      </c>
      <c r="F139" s="106">
        <f ca="1">(TRUNC(PRODUCT($E$12:$E138),16))</f>
        <v>1.03041707775403</v>
      </c>
      <c r="G139" s="106">
        <f t="shared" ca="1" si="39"/>
        <v>1.0198613306333499</v>
      </c>
      <c r="H139" s="106">
        <f t="shared" ca="1" si="29"/>
        <v>1.0103501800000001</v>
      </c>
      <c r="I139" s="105">
        <f t="shared" si="40"/>
        <v>3.5999999999999997E-2</v>
      </c>
      <c r="J139" s="118">
        <f t="shared" si="41"/>
        <v>41051</v>
      </c>
      <c r="K139" s="112">
        <f t="shared" si="42"/>
        <v>32</v>
      </c>
      <c r="L139" s="108">
        <f t="shared" si="43"/>
        <v>32</v>
      </c>
      <c r="M139" s="109">
        <f t="shared" si="30"/>
        <v>1.0045011660000001</v>
      </c>
      <c r="N139" s="109">
        <f t="shared" ca="1" si="31"/>
        <v>1.0148979339999999</v>
      </c>
      <c r="O139" s="108">
        <f t="shared" si="53"/>
        <v>0</v>
      </c>
      <c r="P139" s="106">
        <f t="shared" ca="1" si="32"/>
        <v>1489.7933999899999</v>
      </c>
      <c r="Q139" s="113">
        <f t="shared" si="33"/>
        <v>0</v>
      </c>
      <c r="R139" s="106">
        <f t="shared" si="34"/>
        <v>0</v>
      </c>
      <c r="S139" s="114" t="str">
        <f t="shared" si="44"/>
        <v>J=</v>
      </c>
      <c r="T139" s="107">
        <f t="shared" si="45"/>
        <v>41143</v>
      </c>
      <c r="U139" s="3"/>
      <c r="V139" s="4"/>
      <c r="W139" s="119">
        <f t="shared" si="46"/>
        <v>127</v>
      </c>
      <c r="X139" s="120">
        <f t="shared" si="35"/>
        <v>45282</v>
      </c>
      <c r="Y139" s="121">
        <f t="shared" si="47"/>
        <v>8815.1402129997932</v>
      </c>
      <c r="Z139" s="122">
        <f t="shared" si="48"/>
        <v>22</v>
      </c>
      <c r="AA139" s="121">
        <f t="shared" si="49"/>
        <v>29.67</v>
      </c>
      <c r="AB139" s="125">
        <f t="shared" si="55"/>
        <v>780.29085899999995</v>
      </c>
      <c r="AC139" s="126">
        <v>8.1319000000000002E-2</v>
      </c>
      <c r="AD139" s="121">
        <f t="shared" si="54"/>
        <v>809.96085899999991</v>
      </c>
      <c r="AE139" s="119">
        <f t="shared" si="51"/>
        <v>127</v>
      </c>
      <c r="AF139" s="124" t="s">
        <v>57</v>
      </c>
      <c r="AG139" s="120">
        <f t="shared" si="36"/>
        <v>45313</v>
      </c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</row>
    <row r="140" spans="1:121" x14ac:dyDescent="0.15">
      <c r="A140" s="102">
        <f t="shared" si="37"/>
        <v>41097</v>
      </c>
      <c r="B140" s="103">
        <f t="shared" ca="1" si="52"/>
        <v>101536.30809999999</v>
      </c>
      <c r="C140" s="104">
        <f t="shared" si="38"/>
        <v>100000</v>
      </c>
      <c r="D140" s="105">
        <f ca="1">IF(A140&lt;$B$1,VLOOKUP(A140,[1]DI!$A$4:$B$15000,2,FALSE),0)</f>
        <v>0</v>
      </c>
      <c r="E140" s="106">
        <f t="shared" ref="E140:E203" ca="1" si="56">ROUND(((1+D140)^(1/252)),8)</f>
        <v>1</v>
      </c>
      <c r="F140" s="106">
        <f ca="1">(TRUNC(PRODUCT($E$12:$E139),16))</f>
        <v>1.0307446679513901</v>
      </c>
      <c r="G140" s="106">
        <f t="shared" ca="1" si="39"/>
        <v>1.0198613306333499</v>
      </c>
      <c r="H140" s="106">
        <f t="shared" ref="H140:H203" ca="1" si="57">ROUND(F140/G140,8)</f>
        <v>1.0106713899999999</v>
      </c>
      <c r="I140" s="105">
        <f t="shared" si="40"/>
        <v>3.5999999999999997E-2</v>
      </c>
      <c r="J140" s="118">
        <f t="shared" si="41"/>
        <v>41051</v>
      </c>
      <c r="K140" s="112">
        <f t="shared" si="42"/>
        <v>32</v>
      </c>
      <c r="L140" s="108">
        <f t="shared" si="43"/>
        <v>33</v>
      </c>
      <c r="M140" s="109">
        <f t="shared" ref="M140:M203" si="58">ROUND((I140+1)^(L140/252),9)</f>
        <v>1.004642153</v>
      </c>
      <c r="N140" s="109">
        <f t="shared" ref="N140:N203" ca="1" si="59">ROUND(H140*M140,9)</f>
        <v>1.0153630810000001</v>
      </c>
      <c r="O140" s="108">
        <f t="shared" si="53"/>
        <v>0</v>
      </c>
      <c r="P140" s="106">
        <f t="shared" ref="P140:P203" ca="1" si="60">TRUNC(((N140-1)*C140),8)</f>
        <v>1536.3081</v>
      </c>
      <c r="Q140" s="113">
        <f t="shared" ref="Q140:Q203" si="61">IF($O140&gt;0,VLOOKUP($O140,$W$12:$AC$150,7),0)</f>
        <v>0</v>
      </c>
      <c r="R140" s="106">
        <f t="shared" ref="R140:R203" si="62">IF(Q140&gt;0,TRUNC(Q140*C$12,8),0)</f>
        <v>0</v>
      </c>
      <c r="S140" s="114" t="str">
        <f t="shared" si="44"/>
        <v>J=</v>
      </c>
      <c r="T140" s="107">
        <f t="shared" si="45"/>
        <v>41143</v>
      </c>
      <c r="U140" s="3"/>
      <c r="V140" s="4"/>
      <c r="W140" s="119">
        <f t="shared" si="46"/>
        <v>128</v>
      </c>
      <c r="X140" s="120">
        <f t="shared" ref="X140:X149" si="63">AD288</f>
        <v>45313</v>
      </c>
      <c r="Y140" s="121">
        <f t="shared" si="47"/>
        <v>8080.7244369997934</v>
      </c>
      <c r="Z140" s="122">
        <f t="shared" si="48"/>
        <v>19</v>
      </c>
      <c r="AA140" s="121">
        <f t="shared" si="49"/>
        <v>23.54</v>
      </c>
      <c r="AB140" s="125">
        <f t="shared" si="55"/>
        <v>734.41577600000005</v>
      </c>
      <c r="AC140" s="126">
        <v>8.3312999999999998E-2</v>
      </c>
      <c r="AD140" s="121">
        <f t="shared" si="54"/>
        <v>757.95577600000001</v>
      </c>
      <c r="AE140" s="119">
        <f t="shared" si="51"/>
        <v>128</v>
      </c>
      <c r="AF140" s="124" t="s">
        <v>57</v>
      </c>
      <c r="AG140" s="120">
        <f t="shared" ref="AG140:AG149" si="64">X141</f>
        <v>45344</v>
      </c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</row>
    <row r="141" spans="1:121" x14ac:dyDescent="0.15">
      <c r="A141" s="102">
        <f t="shared" ref="A141:A204" si="65">(A140+1)</f>
        <v>41098</v>
      </c>
      <c r="B141" s="103">
        <f t="shared" ca="1" si="52"/>
        <v>101536.30809999999</v>
      </c>
      <c r="C141" s="104">
        <f t="shared" ref="C141:C204" si="66">(C140-R140)</f>
        <v>100000</v>
      </c>
      <c r="D141" s="105">
        <f ca="1">IF(A141&lt;$B$1,VLOOKUP(A141,[1]DI!$A$4:$B$15000,2,FALSE),0)</f>
        <v>0</v>
      </c>
      <c r="E141" s="106">
        <f t="shared" ca="1" si="56"/>
        <v>1</v>
      </c>
      <c r="F141" s="106">
        <f ca="1">(TRUNC(PRODUCT($E$12:$E140),16))</f>
        <v>1.0307446679513901</v>
      </c>
      <c r="G141" s="106">
        <f t="shared" ref="G141:G204" ca="1" si="67">IF(O140&gt;0,F140,G140)</f>
        <v>1.0198613306333499</v>
      </c>
      <c r="H141" s="106">
        <f t="shared" ca="1" si="57"/>
        <v>1.0106713899999999</v>
      </c>
      <c r="I141" s="105">
        <f t="shared" ref="I141:I204" si="68">I140</f>
        <v>3.5999999999999997E-2</v>
      </c>
      <c r="J141" s="118">
        <f t="shared" ref="J141:J204" si="69">IF(O140&gt;0,VLOOKUP(O140,W$12:AG$150,2),J140)</f>
        <v>41051</v>
      </c>
      <c r="K141" s="112">
        <f t="shared" ref="K141:K204" si="70">IF(A141&gt;J141,IF(NETWORKDAYS(J141,A141,$W$160:$W$544)-1=0,1,NETWORKDAYS(J141,A141,$W$160:$W$544)-1),0)</f>
        <v>32</v>
      </c>
      <c r="L141" s="108">
        <f t="shared" ref="L141:L204" si="71">IF(AND(K141=1,K140=1),1,IF(K141&gt;0,IF(K141=K140,K141+1,K141),0))</f>
        <v>33</v>
      </c>
      <c r="M141" s="109">
        <f t="shared" si="58"/>
        <v>1.004642153</v>
      </c>
      <c r="N141" s="109">
        <f t="shared" ca="1" si="59"/>
        <v>1.0153630810000001</v>
      </c>
      <c r="O141" s="108">
        <f t="shared" si="53"/>
        <v>0</v>
      </c>
      <c r="P141" s="106">
        <f t="shared" ca="1" si="60"/>
        <v>1536.3081</v>
      </c>
      <c r="Q141" s="113">
        <f t="shared" si="61"/>
        <v>0</v>
      </c>
      <c r="R141" s="106">
        <f t="shared" si="62"/>
        <v>0</v>
      </c>
      <c r="S141" s="114" t="str">
        <f t="shared" ref="S141:S204" si="72">IF(O140&gt;0,VLOOKUP(O140,W$12:AG$150,10),S140)</f>
        <v>J=</v>
      </c>
      <c r="T141" s="107">
        <f t="shared" ref="T141:T204" si="73">IF(O140&gt;0,VLOOKUP(O140,W$12:AG$150,11),T140)</f>
        <v>41143</v>
      </c>
      <c r="U141" s="3"/>
      <c r="V141" s="4"/>
      <c r="W141" s="119">
        <f t="shared" ref="W141:W151" si="74">W140+1</f>
        <v>129</v>
      </c>
      <c r="X141" s="120">
        <f t="shared" si="63"/>
        <v>45344</v>
      </c>
      <c r="Y141" s="121">
        <f t="shared" ref="Y141:Y149" si="75">(Y140-AB141)</f>
        <v>7346.3158779997939</v>
      </c>
      <c r="Z141" s="122">
        <f t="shared" ref="Z141:Z149" si="76">NETWORKDAYS(X140,X141,W$160:W$444)-1</f>
        <v>21</v>
      </c>
      <c r="AA141" s="121">
        <f t="shared" ref="AA141:AA149" si="77">ROUND((ROUND(((1+AA$11)^(Z141/252)),9)-1)*Y140,2)</f>
        <v>23.85</v>
      </c>
      <c r="AB141" s="125">
        <f t="shared" si="55"/>
        <v>734.40855899999997</v>
      </c>
      <c r="AC141" s="126">
        <v>9.0884000000000006E-2</v>
      </c>
      <c r="AD141" s="121">
        <f t="shared" si="54"/>
        <v>758.25855899999999</v>
      </c>
      <c r="AE141" s="119">
        <f t="shared" ref="AE141:AE151" si="78">AE140+1</f>
        <v>129</v>
      </c>
      <c r="AF141" s="124" t="s">
        <v>57</v>
      </c>
      <c r="AG141" s="120">
        <f t="shared" si="64"/>
        <v>45373</v>
      </c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</row>
    <row r="142" spans="1:121" x14ac:dyDescent="0.15">
      <c r="A142" s="102">
        <f t="shared" si="65"/>
        <v>41099</v>
      </c>
      <c r="B142" s="103">
        <f t="shared" ref="B142:B205" ca="1" si="79">IF(A142&lt;=TODAY(),C142+P142,IF(AND(A142&gt;TODAY(),A142&lt;=$B$1),IF(VLOOKUP(TODAY(),$A$10:$D$5000,4,FALSE)=0,"n.d",C142+P142),"n.d"))</f>
        <v>101536.30809999999</v>
      </c>
      <c r="C142" s="104">
        <f t="shared" si="66"/>
        <v>100000</v>
      </c>
      <c r="D142" s="105">
        <f ca="1">IF(A142&lt;$B$1,VLOOKUP(A142,[1]DI!$A$4:$B$15000,2,FALSE),0)</f>
        <v>8.3599999999999994E-2</v>
      </c>
      <c r="E142" s="106">
        <f t="shared" ca="1" si="56"/>
        <v>1.00031866</v>
      </c>
      <c r="F142" s="106">
        <f ca="1">(TRUNC(PRODUCT($E$12:$E141),16))</f>
        <v>1.0307446679513901</v>
      </c>
      <c r="G142" s="106">
        <f t="shared" ca="1" si="67"/>
        <v>1.0198613306333499</v>
      </c>
      <c r="H142" s="106">
        <f t="shared" ca="1" si="57"/>
        <v>1.0106713899999999</v>
      </c>
      <c r="I142" s="105">
        <f t="shared" si="68"/>
        <v>3.5999999999999997E-2</v>
      </c>
      <c r="J142" s="118">
        <f t="shared" si="69"/>
        <v>41051</v>
      </c>
      <c r="K142" s="112">
        <f t="shared" si="70"/>
        <v>33</v>
      </c>
      <c r="L142" s="108">
        <f t="shared" si="71"/>
        <v>33</v>
      </c>
      <c r="M142" s="109">
        <f t="shared" si="58"/>
        <v>1.004642153</v>
      </c>
      <c r="N142" s="109">
        <f t="shared" ca="1" si="59"/>
        <v>1.0153630810000001</v>
      </c>
      <c r="O142" s="108">
        <f t="shared" ref="O142:O205" si="80">IF(VLOOKUP(A142,X$12:AE$151,8)=VLOOKUP(A141,X$12:AE$151,8),0,VLOOKUP(A142,X$12:AE$151,8))</f>
        <v>0</v>
      </c>
      <c r="P142" s="106">
        <f t="shared" ca="1" si="60"/>
        <v>1536.3081</v>
      </c>
      <c r="Q142" s="113">
        <f t="shared" si="61"/>
        <v>0</v>
      </c>
      <c r="R142" s="106">
        <f t="shared" si="62"/>
        <v>0</v>
      </c>
      <c r="S142" s="114" t="str">
        <f t="shared" si="72"/>
        <v>J=</v>
      </c>
      <c r="T142" s="107">
        <f t="shared" si="73"/>
        <v>41143</v>
      </c>
      <c r="U142" s="3"/>
      <c r="V142" s="3"/>
      <c r="W142" s="119">
        <f t="shared" si="74"/>
        <v>130</v>
      </c>
      <c r="X142" s="120">
        <f t="shared" si="63"/>
        <v>45373</v>
      </c>
      <c r="Y142" s="121">
        <f t="shared" si="75"/>
        <v>6611.9046799997941</v>
      </c>
      <c r="Z142" s="122">
        <f t="shared" si="76"/>
        <v>21</v>
      </c>
      <c r="AA142" s="121">
        <f t="shared" si="77"/>
        <v>21.68</v>
      </c>
      <c r="AB142" s="125">
        <f t="shared" si="55"/>
        <v>734.41119800000001</v>
      </c>
      <c r="AC142" s="126">
        <v>9.9970000000000003E-2</v>
      </c>
      <c r="AD142" s="121">
        <f t="shared" ref="AD142:AD149" si="81">(AA142+AB142)</f>
        <v>756.09119799999996</v>
      </c>
      <c r="AE142" s="119">
        <f t="shared" si="78"/>
        <v>130</v>
      </c>
      <c r="AF142" s="124" t="s">
        <v>57</v>
      </c>
      <c r="AG142" s="120">
        <f t="shared" si="64"/>
        <v>45404</v>
      </c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</row>
    <row r="143" spans="1:121" x14ac:dyDescent="0.15">
      <c r="A143" s="102">
        <f t="shared" si="65"/>
        <v>41100</v>
      </c>
      <c r="B143" s="103">
        <f t="shared" ca="1" si="79"/>
        <v>101582.91929999999</v>
      </c>
      <c r="C143" s="104">
        <f t="shared" si="66"/>
        <v>100000</v>
      </c>
      <c r="D143" s="105">
        <f ca="1">IF(A143&lt;$B$1,VLOOKUP(A143,[1]DI!$A$4:$B$15000,2,FALSE),0)</f>
        <v>8.3199999999999996E-2</v>
      </c>
      <c r="E143" s="106">
        <f t="shared" ca="1" si="56"/>
        <v>1.0003171900000001</v>
      </c>
      <c r="F143" s="106">
        <f ca="1">(TRUNC(PRODUCT($E$12:$E142),16))</f>
        <v>1.03107312504727</v>
      </c>
      <c r="G143" s="106">
        <f t="shared" ca="1" si="67"/>
        <v>1.0198613306333499</v>
      </c>
      <c r="H143" s="106">
        <f t="shared" ca="1" si="57"/>
        <v>1.01099345</v>
      </c>
      <c r="I143" s="105">
        <f t="shared" si="68"/>
        <v>3.5999999999999997E-2</v>
      </c>
      <c r="J143" s="118">
        <f t="shared" si="69"/>
        <v>41051</v>
      </c>
      <c r="K143" s="112">
        <f t="shared" si="70"/>
        <v>34</v>
      </c>
      <c r="L143" s="108">
        <f t="shared" si="71"/>
        <v>34</v>
      </c>
      <c r="M143" s="109">
        <f t="shared" si="58"/>
        <v>1.0047831599999999</v>
      </c>
      <c r="N143" s="109">
        <f t="shared" ca="1" si="59"/>
        <v>1.0158291930000001</v>
      </c>
      <c r="O143" s="108">
        <f t="shared" si="80"/>
        <v>0</v>
      </c>
      <c r="P143" s="106">
        <f t="shared" ca="1" si="60"/>
        <v>1582.9193</v>
      </c>
      <c r="Q143" s="113">
        <f t="shared" si="61"/>
        <v>0</v>
      </c>
      <c r="R143" s="106">
        <f t="shared" si="62"/>
        <v>0</v>
      </c>
      <c r="S143" s="114" t="str">
        <f t="shared" si="72"/>
        <v>J=</v>
      </c>
      <c r="T143" s="107">
        <f t="shared" si="73"/>
        <v>41143</v>
      </c>
      <c r="U143" s="3"/>
      <c r="V143" s="3"/>
      <c r="W143" s="119">
        <f t="shared" si="74"/>
        <v>131</v>
      </c>
      <c r="X143" s="120">
        <f t="shared" si="63"/>
        <v>45404</v>
      </c>
      <c r="Y143" s="121">
        <f t="shared" si="75"/>
        <v>5877.4939799997937</v>
      </c>
      <c r="Z143" s="122">
        <f t="shared" si="76"/>
        <v>20</v>
      </c>
      <c r="AA143" s="121">
        <f t="shared" si="77"/>
        <v>18.59</v>
      </c>
      <c r="AB143" s="125">
        <f t="shared" si="55"/>
        <v>734.41070000000002</v>
      </c>
      <c r="AC143" s="126">
        <v>0.11107400000000001</v>
      </c>
      <c r="AD143" s="121">
        <f t="shared" si="81"/>
        <v>753.00070000000005</v>
      </c>
      <c r="AE143" s="119">
        <f t="shared" si="78"/>
        <v>131</v>
      </c>
      <c r="AF143" s="124" t="s">
        <v>57</v>
      </c>
      <c r="AG143" s="120">
        <f t="shared" si="64"/>
        <v>45434</v>
      </c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</row>
    <row r="144" spans="1:121" x14ac:dyDescent="0.15">
      <c r="A144" s="102">
        <f t="shared" si="65"/>
        <v>41101</v>
      </c>
      <c r="B144" s="103">
        <f t="shared" ca="1" si="79"/>
        <v>101629.40300000001</v>
      </c>
      <c r="C144" s="104">
        <f t="shared" si="66"/>
        <v>100000</v>
      </c>
      <c r="D144" s="105">
        <f ca="1">IF(A144&lt;$B$1,VLOOKUP(A144,[1]DI!$A$4:$B$15000,2,FALSE),0)</f>
        <v>8.3000000000000004E-2</v>
      </c>
      <c r="E144" s="106">
        <f t="shared" ca="1" si="56"/>
        <v>1.0003164600000001</v>
      </c>
      <c r="F144" s="106">
        <f ca="1">(TRUNC(PRODUCT($E$12:$E143),16))</f>
        <v>1.0314001711318099</v>
      </c>
      <c r="G144" s="106">
        <f t="shared" ca="1" si="67"/>
        <v>1.0198613306333499</v>
      </c>
      <c r="H144" s="106">
        <f t="shared" ca="1" si="57"/>
        <v>1.0113141299999999</v>
      </c>
      <c r="I144" s="105">
        <f t="shared" si="68"/>
        <v>3.5999999999999997E-2</v>
      </c>
      <c r="J144" s="118">
        <f t="shared" si="69"/>
        <v>41051</v>
      </c>
      <c r="K144" s="112">
        <f t="shared" si="70"/>
        <v>35</v>
      </c>
      <c r="L144" s="108">
        <f t="shared" si="71"/>
        <v>35</v>
      </c>
      <c r="M144" s="109">
        <f t="shared" si="58"/>
        <v>1.0049241870000001</v>
      </c>
      <c r="N144" s="109">
        <f t="shared" ca="1" si="59"/>
        <v>1.0162940300000001</v>
      </c>
      <c r="O144" s="108">
        <f t="shared" si="80"/>
        <v>0</v>
      </c>
      <c r="P144" s="106">
        <f t="shared" ca="1" si="60"/>
        <v>1629.403</v>
      </c>
      <c r="Q144" s="113">
        <f t="shared" si="61"/>
        <v>0</v>
      </c>
      <c r="R144" s="106">
        <f t="shared" si="62"/>
        <v>0</v>
      </c>
      <c r="S144" s="114" t="str">
        <f t="shared" si="72"/>
        <v>J=</v>
      </c>
      <c r="T144" s="107">
        <f t="shared" si="73"/>
        <v>41143</v>
      </c>
      <c r="U144" s="3"/>
      <c r="V144" s="3"/>
      <c r="W144" s="119">
        <f t="shared" si="74"/>
        <v>132</v>
      </c>
      <c r="X144" s="120">
        <f t="shared" si="63"/>
        <v>45434</v>
      </c>
      <c r="Y144" s="121">
        <f t="shared" si="75"/>
        <v>5143.0834749997939</v>
      </c>
      <c r="Z144" s="122">
        <f t="shared" si="76"/>
        <v>21</v>
      </c>
      <c r="AA144" s="121">
        <f t="shared" si="77"/>
        <v>17.350000000000001</v>
      </c>
      <c r="AB144" s="125">
        <f t="shared" si="55"/>
        <v>734.41050499999994</v>
      </c>
      <c r="AC144" s="126">
        <v>0.12495299999999999</v>
      </c>
      <c r="AD144" s="121">
        <f t="shared" si="81"/>
        <v>751.76050499999997</v>
      </c>
      <c r="AE144" s="119">
        <f t="shared" si="78"/>
        <v>132</v>
      </c>
      <c r="AF144" s="124" t="s">
        <v>57</v>
      </c>
      <c r="AG144" s="120">
        <f t="shared" si="64"/>
        <v>45467</v>
      </c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</row>
    <row r="145" spans="1:121" x14ac:dyDescent="0.15">
      <c r="A145" s="102">
        <f t="shared" si="65"/>
        <v>41102</v>
      </c>
      <c r="B145" s="103">
        <f t="shared" ca="1" si="79"/>
        <v>101675.83339999001</v>
      </c>
      <c r="C145" s="104">
        <f t="shared" si="66"/>
        <v>100000</v>
      </c>
      <c r="D145" s="105">
        <f ca="1">IF(A145&lt;$B$1,VLOOKUP(A145,[1]DI!$A$4:$B$15000,2,FALSE),0)</f>
        <v>7.85E-2</v>
      </c>
      <c r="E145" s="106">
        <f t="shared" ca="1" si="56"/>
        <v>1.0002999299999999</v>
      </c>
      <c r="F145" s="106">
        <f ca="1">(TRUNC(PRODUCT($E$12:$E144),16))</f>
        <v>1.0317265680299701</v>
      </c>
      <c r="G145" s="106">
        <f t="shared" ca="1" si="67"/>
        <v>1.0198613306333499</v>
      </c>
      <c r="H145" s="106">
        <f t="shared" ca="1" si="57"/>
        <v>1.01163417</v>
      </c>
      <c r="I145" s="105">
        <f t="shared" si="68"/>
        <v>3.5999999999999997E-2</v>
      </c>
      <c r="J145" s="118">
        <f t="shared" si="69"/>
        <v>41051</v>
      </c>
      <c r="K145" s="112">
        <f t="shared" si="70"/>
        <v>36</v>
      </c>
      <c r="L145" s="108">
        <f t="shared" si="71"/>
        <v>36</v>
      </c>
      <c r="M145" s="109">
        <f t="shared" si="58"/>
        <v>1.0050652339999999</v>
      </c>
      <c r="N145" s="109">
        <f t="shared" ca="1" si="59"/>
        <v>1.0167583339999999</v>
      </c>
      <c r="O145" s="108">
        <f t="shared" si="80"/>
        <v>0</v>
      </c>
      <c r="P145" s="106">
        <f t="shared" ca="1" si="60"/>
        <v>1675.8333999900001</v>
      </c>
      <c r="Q145" s="113">
        <f t="shared" si="61"/>
        <v>0</v>
      </c>
      <c r="R145" s="106">
        <f t="shared" si="62"/>
        <v>0</v>
      </c>
      <c r="S145" s="114" t="str">
        <f t="shared" si="72"/>
        <v>J=</v>
      </c>
      <c r="T145" s="107">
        <f t="shared" si="73"/>
        <v>41143</v>
      </c>
      <c r="U145" s="3"/>
      <c r="V145" s="3"/>
      <c r="W145" s="119">
        <f t="shared" si="74"/>
        <v>133</v>
      </c>
      <c r="X145" s="120">
        <f t="shared" si="63"/>
        <v>45467</v>
      </c>
      <c r="Y145" s="121">
        <f t="shared" si="75"/>
        <v>4408.6717279997938</v>
      </c>
      <c r="Z145" s="122">
        <f t="shared" si="76"/>
        <v>22</v>
      </c>
      <c r="AA145" s="121">
        <f t="shared" si="77"/>
        <v>15.9</v>
      </c>
      <c r="AB145" s="125">
        <f t="shared" si="55"/>
        <v>734.41174699999999</v>
      </c>
      <c r="AC145" s="126">
        <v>0.14279600000000001</v>
      </c>
      <c r="AD145" s="121">
        <f t="shared" si="81"/>
        <v>750.31174699999997</v>
      </c>
      <c r="AE145" s="119">
        <f t="shared" si="78"/>
        <v>133</v>
      </c>
      <c r="AF145" s="124" t="s">
        <v>57</v>
      </c>
      <c r="AG145" s="120">
        <f t="shared" si="64"/>
        <v>45495</v>
      </c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</row>
    <row r="146" spans="1:121" x14ac:dyDescent="0.15">
      <c r="A146" s="102">
        <f t="shared" si="65"/>
        <v>41103</v>
      </c>
      <c r="B146" s="103">
        <f t="shared" ca="1" si="79"/>
        <v>101720.6042</v>
      </c>
      <c r="C146" s="104">
        <f t="shared" si="66"/>
        <v>100000</v>
      </c>
      <c r="D146" s="105">
        <f ca="1">IF(A146&lt;$B$1,VLOOKUP(A146,[1]DI!$A$4:$B$15000,2,FALSE),0)</f>
        <v>7.8299999999999995E-2</v>
      </c>
      <c r="E146" s="106">
        <f t="shared" ca="1" si="56"/>
        <v>1.00029919</v>
      </c>
      <c r="F146" s="106">
        <f ca="1">(TRUNC(PRODUCT($E$12:$E145),16))</f>
        <v>1.0320360137795099</v>
      </c>
      <c r="G146" s="106">
        <f t="shared" ca="1" si="67"/>
        <v>1.0198613306333499</v>
      </c>
      <c r="H146" s="106">
        <f t="shared" ca="1" si="57"/>
        <v>1.0119375900000001</v>
      </c>
      <c r="I146" s="105">
        <f t="shared" si="68"/>
        <v>3.5999999999999997E-2</v>
      </c>
      <c r="J146" s="118">
        <f t="shared" si="69"/>
        <v>41051</v>
      </c>
      <c r="K146" s="112">
        <f t="shared" si="70"/>
        <v>37</v>
      </c>
      <c r="L146" s="108">
        <f t="shared" si="71"/>
        <v>37</v>
      </c>
      <c r="M146" s="109">
        <f t="shared" si="58"/>
        <v>1.0052063010000001</v>
      </c>
      <c r="N146" s="109">
        <f t="shared" ca="1" si="59"/>
        <v>1.017206042</v>
      </c>
      <c r="O146" s="108">
        <f t="shared" si="80"/>
        <v>0</v>
      </c>
      <c r="P146" s="106">
        <f t="shared" ca="1" si="60"/>
        <v>1720.6042</v>
      </c>
      <c r="Q146" s="113">
        <f t="shared" si="61"/>
        <v>0</v>
      </c>
      <c r="R146" s="106">
        <f t="shared" si="62"/>
        <v>0</v>
      </c>
      <c r="S146" s="114" t="str">
        <f t="shared" si="72"/>
        <v>J=</v>
      </c>
      <c r="T146" s="107">
        <f t="shared" si="73"/>
        <v>41143</v>
      </c>
      <c r="U146" s="3"/>
      <c r="V146" s="3"/>
      <c r="W146" s="119">
        <f t="shared" si="74"/>
        <v>134</v>
      </c>
      <c r="X146" s="120">
        <f t="shared" si="63"/>
        <v>45495</v>
      </c>
      <c r="Y146" s="121">
        <f t="shared" si="75"/>
        <v>3674.2619659997936</v>
      </c>
      <c r="Z146" s="122">
        <f t="shared" si="76"/>
        <v>20</v>
      </c>
      <c r="AA146" s="121">
        <f t="shared" si="77"/>
        <v>12.39</v>
      </c>
      <c r="AB146" s="125">
        <f t="shared" si="55"/>
        <v>734.409762</v>
      </c>
      <c r="AC146" s="126">
        <v>0.16658300000000001</v>
      </c>
      <c r="AD146" s="121">
        <f t="shared" si="81"/>
        <v>746.79976199999999</v>
      </c>
      <c r="AE146" s="119">
        <f t="shared" si="78"/>
        <v>134</v>
      </c>
      <c r="AF146" s="124" t="s">
        <v>57</v>
      </c>
      <c r="AG146" s="120">
        <f t="shared" si="64"/>
        <v>45526</v>
      </c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</row>
    <row r="147" spans="1:121" x14ac:dyDescent="0.15">
      <c r="A147" s="102">
        <f t="shared" si="65"/>
        <v>41104</v>
      </c>
      <c r="B147" s="103">
        <f t="shared" ca="1" si="79"/>
        <v>101765.31909999999</v>
      </c>
      <c r="C147" s="104">
        <f t="shared" si="66"/>
        <v>100000</v>
      </c>
      <c r="D147" s="105">
        <f ca="1">IF(A147&lt;$B$1,VLOOKUP(A147,[1]DI!$A$4:$B$15000,2,FALSE),0)</f>
        <v>0</v>
      </c>
      <c r="E147" s="106">
        <f t="shared" ca="1" si="56"/>
        <v>1</v>
      </c>
      <c r="F147" s="106">
        <f ca="1">(TRUNC(PRODUCT($E$12:$E146),16))</f>
        <v>1.0323447886344801</v>
      </c>
      <c r="G147" s="106">
        <f t="shared" ca="1" si="67"/>
        <v>1.0198613306333499</v>
      </c>
      <c r="H147" s="106">
        <f t="shared" ca="1" si="57"/>
        <v>1.0122403499999999</v>
      </c>
      <c r="I147" s="105">
        <f t="shared" si="68"/>
        <v>3.5999999999999997E-2</v>
      </c>
      <c r="J147" s="118">
        <f t="shared" si="69"/>
        <v>41051</v>
      </c>
      <c r="K147" s="112">
        <f t="shared" si="70"/>
        <v>37</v>
      </c>
      <c r="L147" s="108">
        <f t="shared" si="71"/>
        <v>38</v>
      </c>
      <c r="M147" s="109">
        <f t="shared" si="58"/>
        <v>1.005347387</v>
      </c>
      <c r="N147" s="109">
        <f t="shared" ca="1" si="59"/>
        <v>1.017653191</v>
      </c>
      <c r="O147" s="108">
        <f t="shared" si="80"/>
        <v>0</v>
      </c>
      <c r="P147" s="106">
        <f t="shared" ca="1" si="60"/>
        <v>1765.3190999999999</v>
      </c>
      <c r="Q147" s="113">
        <f t="shared" si="61"/>
        <v>0</v>
      </c>
      <c r="R147" s="106">
        <f t="shared" si="62"/>
        <v>0</v>
      </c>
      <c r="S147" s="114" t="str">
        <f t="shared" si="72"/>
        <v>J=</v>
      </c>
      <c r="T147" s="107">
        <f t="shared" si="73"/>
        <v>41143</v>
      </c>
      <c r="U147" s="3"/>
      <c r="V147" s="3"/>
      <c r="W147" s="119">
        <f t="shared" si="74"/>
        <v>135</v>
      </c>
      <c r="X147" s="120">
        <f t="shared" si="63"/>
        <v>45526</v>
      </c>
      <c r="Y147" s="121">
        <f t="shared" si="75"/>
        <v>2939.8504849997935</v>
      </c>
      <c r="Z147" s="122">
        <f t="shared" si="76"/>
        <v>23</v>
      </c>
      <c r="AA147" s="121">
        <f t="shared" si="77"/>
        <v>11.88</v>
      </c>
      <c r="AB147" s="125">
        <f t="shared" si="55"/>
        <v>734.41148099999998</v>
      </c>
      <c r="AC147" s="126">
        <v>0.19988</v>
      </c>
      <c r="AD147" s="121">
        <f t="shared" si="81"/>
        <v>746.29148099999998</v>
      </c>
      <c r="AE147" s="119">
        <f t="shared" si="78"/>
        <v>135</v>
      </c>
      <c r="AF147" s="124" t="s">
        <v>57</v>
      </c>
      <c r="AG147" s="120">
        <f t="shared" si="64"/>
        <v>45558</v>
      </c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</row>
    <row r="148" spans="1:121" x14ac:dyDescent="0.15">
      <c r="A148" s="102">
        <f t="shared" si="65"/>
        <v>41105</v>
      </c>
      <c r="B148" s="103">
        <f t="shared" ca="1" si="79"/>
        <v>101765.31909999999</v>
      </c>
      <c r="C148" s="104">
        <f t="shared" si="66"/>
        <v>100000</v>
      </c>
      <c r="D148" s="105">
        <f ca="1">IF(A148&lt;$B$1,VLOOKUP(A148,[1]DI!$A$4:$B$15000,2,FALSE),0)</f>
        <v>0</v>
      </c>
      <c r="E148" s="106">
        <f t="shared" ca="1" si="56"/>
        <v>1</v>
      </c>
      <c r="F148" s="106">
        <f ca="1">(TRUNC(PRODUCT($E$12:$E147),16))</f>
        <v>1.0323447886344801</v>
      </c>
      <c r="G148" s="106">
        <f t="shared" ca="1" si="67"/>
        <v>1.0198613306333499</v>
      </c>
      <c r="H148" s="106">
        <f t="shared" ca="1" si="57"/>
        <v>1.0122403499999999</v>
      </c>
      <c r="I148" s="105">
        <f t="shared" si="68"/>
        <v>3.5999999999999997E-2</v>
      </c>
      <c r="J148" s="118">
        <f t="shared" si="69"/>
        <v>41051</v>
      </c>
      <c r="K148" s="112">
        <f t="shared" si="70"/>
        <v>37</v>
      </c>
      <c r="L148" s="108">
        <f t="shared" si="71"/>
        <v>38</v>
      </c>
      <c r="M148" s="109">
        <f t="shared" si="58"/>
        <v>1.005347387</v>
      </c>
      <c r="N148" s="109">
        <f t="shared" ca="1" si="59"/>
        <v>1.017653191</v>
      </c>
      <c r="O148" s="108">
        <f t="shared" si="80"/>
        <v>0</v>
      </c>
      <c r="P148" s="106">
        <f t="shared" ca="1" si="60"/>
        <v>1765.3190999999999</v>
      </c>
      <c r="Q148" s="113">
        <f t="shared" si="61"/>
        <v>0</v>
      </c>
      <c r="R148" s="106">
        <f t="shared" si="62"/>
        <v>0</v>
      </c>
      <c r="S148" s="114" t="str">
        <f t="shared" si="72"/>
        <v>J=</v>
      </c>
      <c r="T148" s="107">
        <f t="shared" si="73"/>
        <v>41143</v>
      </c>
      <c r="U148" s="3"/>
      <c r="V148" s="3"/>
      <c r="W148" s="119">
        <f t="shared" si="74"/>
        <v>136</v>
      </c>
      <c r="X148" s="120">
        <f t="shared" si="63"/>
        <v>45558</v>
      </c>
      <c r="Y148" s="121">
        <f t="shared" si="75"/>
        <v>2205.4376159997937</v>
      </c>
      <c r="Z148" s="122">
        <f t="shared" si="76"/>
        <v>22</v>
      </c>
      <c r="AA148" s="121">
        <f t="shared" si="77"/>
        <v>9.09</v>
      </c>
      <c r="AB148" s="125">
        <f t="shared" si="55"/>
        <v>734.412869</v>
      </c>
      <c r="AC148" s="126">
        <v>0.24981300000000001</v>
      </c>
      <c r="AD148" s="121">
        <f t="shared" si="81"/>
        <v>743.50286900000003</v>
      </c>
      <c r="AE148" s="119">
        <f t="shared" si="78"/>
        <v>136</v>
      </c>
      <c r="AF148" s="124" t="s">
        <v>57</v>
      </c>
      <c r="AG148" s="120">
        <f t="shared" si="64"/>
        <v>45587</v>
      </c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</row>
    <row r="149" spans="1:121" x14ac:dyDescent="0.15">
      <c r="A149" s="102">
        <f t="shared" si="65"/>
        <v>41106</v>
      </c>
      <c r="B149" s="103">
        <f t="shared" ca="1" si="79"/>
        <v>101765.31909999999</v>
      </c>
      <c r="C149" s="104">
        <f t="shared" si="66"/>
        <v>100000</v>
      </c>
      <c r="D149" s="105">
        <f ca="1">IF(A149&lt;$B$1,VLOOKUP(A149,[1]DI!$A$4:$B$15000,2,FALSE),0)</f>
        <v>7.85E-2</v>
      </c>
      <c r="E149" s="106">
        <f t="shared" ca="1" si="56"/>
        <v>1.0002999299999999</v>
      </c>
      <c r="F149" s="106">
        <f ca="1">(TRUNC(PRODUCT($E$12:$E148),16))</f>
        <v>1.0323447886344801</v>
      </c>
      <c r="G149" s="106">
        <f t="shared" ca="1" si="67"/>
        <v>1.0198613306333499</v>
      </c>
      <c r="H149" s="106">
        <f t="shared" ca="1" si="57"/>
        <v>1.0122403499999999</v>
      </c>
      <c r="I149" s="105">
        <f t="shared" si="68"/>
        <v>3.5999999999999997E-2</v>
      </c>
      <c r="J149" s="118">
        <f t="shared" si="69"/>
        <v>41051</v>
      </c>
      <c r="K149" s="112">
        <f t="shared" si="70"/>
        <v>38</v>
      </c>
      <c r="L149" s="108">
        <f t="shared" si="71"/>
        <v>38</v>
      </c>
      <c r="M149" s="109">
        <f t="shared" si="58"/>
        <v>1.005347387</v>
      </c>
      <c r="N149" s="109">
        <f t="shared" ca="1" si="59"/>
        <v>1.017653191</v>
      </c>
      <c r="O149" s="108">
        <f t="shared" si="80"/>
        <v>0</v>
      </c>
      <c r="P149" s="106">
        <f t="shared" ca="1" si="60"/>
        <v>1765.3190999999999</v>
      </c>
      <c r="Q149" s="113">
        <f t="shared" si="61"/>
        <v>0</v>
      </c>
      <c r="R149" s="106">
        <f t="shared" si="62"/>
        <v>0</v>
      </c>
      <c r="S149" s="114" t="str">
        <f t="shared" si="72"/>
        <v>J=</v>
      </c>
      <c r="T149" s="107">
        <f t="shared" si="73"/>
        <v>41143</v>
      </c>
      <c r="U149" s="3"/>
      <c r="V149" s="3"/>
      <c r="W149" s="119">
        <f t="shared" si="74"/>
        <v>137</v>
      </c>
      <c r="X149" s="120">
        <f t="shared" si="63"/>
        <v>45587</v>
      </c>
      <c r="Y149" s="121">
        <f t="shared" si="75"/>
        <v>1471.0268899997936</v>
      </c>
      <c r="Z149" s="122">
        <f t="shared" si="76"/>
        <v>21</v>
      </c>
      <c r="AA149" s="121">
        <f t="shared" si="77"/>
        <v>6.51</v>
      </c>
      <c r="AB149" s="125">
        <f t="shared" si="55"/>
        <v>734.41072599999995</v>
      </c>
      <c r="AC149" s="126">
        <v>0.33300000000000002</v>
      </c>
      <c r="AD149" s="121">
        <f t="shared" si="81"/>
        <v>740.92072599999995</v>
      </c>
      <c r="AE149" s="119">
        <f t="shared" si="78"/>
        <v>137</v>
      </c>
      <c r="AF149" s="124" t="s">
        <v>57</v>
      </c>
      <c r="AG149" s="120">
        <f t="shared" si="64"/>
        <v>45618</v>
      </c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</row>
    <row r="150" spans="1:121" x14ac:dyDescent="0.15">
      <c r="A150" s="102">
        <f t="shared" si="65"/>
        <v>41107</v>
      </c>
      <c r="B150" s="103">
        <f t="shared" ca="1" si="79"/>
        <v>101810.12899999</v>
      </c>
      <c r="C150" s="104">
        <f t="shared" si="66"/>
        <v>100000</v>
      </c>
      <c r="D150" s="105">
        <f ca="1">IF(A150&lt;$B$1,VLOOKUP(A150,[1]DI!$A$4:$B$15000,2,FALSE),0)</f>
        <v>7.8200000000000006E-2</v>
      </c>
      <c r="E150" s="106">
        <f t="shared" ca="1" si="56"/>
        <v>1.00029883</v>
      </c>
      <c r="F150" s="106">
        <f ca="1">(TRUNC(PRODUCT($E$12:$E149),16))</f>
        <v>1.0326544198069301</v>
      </c>
      <c r="G150" s="106">
        <f t="shared" ca="1" si="67"/>
        <v>1.0198613306333499</v>
      </c>
      <c r="H150" s="106">
        <f t="shared" ca="1" si="57"/>
        <v>1.01254395</v>
      </c>
      <c r="I150" s="105">
        <f t="shared" si="68"/>
        <v>3.5999999999999997E-2</v>
      </c>
      <c r="J150" s="118">
        <f t="shared" si="69"/>
        <v>41051</v>
      </c>
      <c r="K150" s="112">
        <f t="shared" si="70"/>
        <v>39</v>
      </c>
      <c r="L150" s="108">
        <f t="shared" si="71"/>
        <v>39</v>
      </c>
      <c r="M150" s="109">
        <f t="shared" si="58"/>
        <v>1.0054884930000001</v>
      </c>
      <c r="N150" s="109">
        <f t="shared" ca="1" si="59"/>
        <v>1.0181012899999999</v>
      </c>
      <c r="O150" s="108">
        <f t="shared" si="80"/>
        <v>0</v>
      </c>
      <c r="P150" s="106">
        <f t="shared" ca="1" si="60"/>
        <v>1810.12899999</v>
      </c>
      <c r="Q150" s="113">
        <f t="shared" si="61"/>
        <v>0</v>
      </c>
      <c r="R150" s="106">
        <f t="shared" si="62"/>
        <v>0</v>
      </c>
      <c r="S150" s="114" t="str">
        <f t="shared" si="72"/>
        <v>J=</v>
      </c>
      <c r="T150" s="107">
        <f t="shared" si="73"/>
        <v>41143</v>
      </c>
      <c r="U150" s="3"/>
      <c r="V150" s="3"/>
      <c r="W150" s="119">
        <f t="shared" si="74"/>
        <v>138</v>
      </c>
      <c r="X150" s="120">
        <f t="shared" ref="X150:X151" si="82">AD298</f>
        <v>45618</v>
      </c>
      <c r="Y150" s="121">
        <f t="shared" ref="Y150:Y151" si="83">(Y149-AB150)</f>
        <v>736.61524499979362</v>
      </c>
      <c r="Z150" s="122">
        <f t="shared" ref="Z150:Z151" si="84">NETWORKDAYS(X149,X150,W$160:W$444)-1</f>
        <v>21</v>
      </c>
      <c r="AA150" s="121">
        <f t="shared" ref="AA150:AA151" si="85">ROUND((ROUND(((1+AA$11)^(Z150/252)),9)-1)*Y149,2)</f>
        <v>4.34</v>
      </c>
      <c r="AB150" s="125">
        <f t="shared" si="55"/>
        <v>734.41164500000002</v>
      </c>
      <c r="AC150" s="126">
        <v>0.499251</v>
      </c>
      <c r="AD150" s="121">
        <f t="shared" ref="AD150:AD151" si="86">(AA150+AB150)</f>
        <v>738.75164500000005</v>
      </c>
      <c r="AE150" s="119">
        <f t="shared" si="78"/>
        <v>138</v>
      </c>
      <c r="AF150" s="124" t="s">
        <v>57</v>
      </c>
      <c r="AG150" s="120">
        <f t="shared" ref="AG150" si="87">X151</f>
        <v>45649</v>
      </c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</row>
    <row r="151" spans="1:121" x14ac:dyDescent="0.15">
      <c r="A151" s="102">
        <f t="shared" si="65"/>
        <v>41108</v>
      </c>
      <c r="B151" s="103">
        <f t="shared" ca="1" si="79"/>
        <v>101854.84699999999</v>
      </c>
      <c r="C151" s="104">
        <f t="shared" si="66"/>
        <v>100000</v>
      </c>
      <c r="D151" s="105">
        <f ca="1">IF(A151&lt;$B$1,VLOOKUP(A151,[1]DI!$A$4:$B$15000,2,FALSE),0)</f>
        <v>7.8E-2</v>
      </c>
      <c r="E151" s="106">
        <f t="shared" ca="1" si="56"/>
        <v>1.00029809</v>
      </c>
      <c r="F151" s="106">
        <f ca="1">(TRUNC(PRODUCT($E$12:$E150),16))</f>
        <v>1.0329630079272001</v>
      </c>
      <c r="G151" s="106">
        <f t="shared" ca="1" si="67"/>
        <v>1.0198613306333499</v>
      </c>
      <c r="H151" s="106">
        <f t="shared" ca="1" si="57"/>
        <v>1.01284653</v>
      </c>
      <c r="I151" s="105">
        <f t="shared" si="68"/>
        <v>3.5999999999999997E-2</v>
      </c>
      <c r="J151" s="118">
        <f t="shared" si="69"/>
        <v>41051</v>
      </c>
      <c r="K151" s="112">
        <f t="shared" si="70"/>
        <v>40</v>
      </c>
      <c r="L151" s="108">
        <f t="shared" si="71"/>
        <v>40</v>
      </c>
      <c r="M151" s="109">
        <f t="shared" si="58"/>
        <v>1.005629619</v>
      </c>
      <c r="N151" s="109">
        <f t="shared" ca="1" si="59"/>
        <v>1.01854847</v>
      </c>
      <c r="O151" s="108">
        <f t="shared" si="80"/>
        <v>0</v>
      </c>
      <c r="P151" s="106">
        <f t="shared" ca="1" si="60"/>
        <v>1854.847</v>
      </c>
      <c r="Q151" s="113">
        <f t="shared" si="61"/>
        <v>0</v>
      </c>
      <c r="R151" s="106">
        <f t="shared" si="62"/>
        <v>0</v>
      </c>
      <c r="S151" s="114" t="str">
        <f t="shared" si="72"/>
        <v>J=</v>
      </c>
      <c r="T151" s="107">
        <f t="shared" si="73"/>
        <v>41143</v>
      </c>
      <c r="U151" s="3"/>
      <c r="V151" s="3"/>
      <c r="W151" s="119">
        <f t="shared" si="74"/>
        <v>139</v>
      </c>
      <c r="X151" s="120">
        <f t="shared" si="82"/>
        <v>45649</v>
      </c>
      <c r="Y151" s="121">
        <f t="shared" si="83"/>
        <v>9.9979365586477797E-7</v>
      </c>
      <c r="Z151" s="122">
        <f t="shared" si="84"/>
        <v>21</v>
      </c>
      <c r="AA151" s="121">
        <f t="shared" si="85"/>
        <v>2.17</v>
      </c>
      <c r="AB151" s="125">
        <f t="shared" si="55"/>
        <v>736.61524399999996</v>
      </c>
      <c r="AC151" s="126">
        <v>1</v>
      </c>
      <c r="AD151" s="121">
        <f t="shared" si="86"/>
        <v>738.78524399999992</v>
      </c>
      <c r="AE151" s="119">
        <f t="shared" si="78"/>
        <v>139</v>
      </c>
      <c r="AF151" s="124"/>
      <c r="AG151" s="120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</row>
    <row r="152" spans="1:121" x14ac:dyDescent="0.15">
      <c r="A152" s="102">
        <f t="shared" si="65"/>
        <v>41109</v>
      </c>
      <c r="B152" s="103">
        <f t="shared" ca="1" si="79"/>
        <v>101899.50919999</v>
      </c>
      <c r="C152" s="104">
        <f t="shared" si="66"/>
        <v>100000</v>
      </c>
      <c r="D152" s="105">
        <f ca="1">IF(A152&lt;$B$1,VLOOKUP(A152,[1]DI!$A$4:$B$15000,2,FALSE),0)</f>
        <v>7.8299999999999995E-2</v>
      </c>
      <c r="E152" s="106">
        <f t="shared" ca="1" si="56"/>
        <v>1.00029919</v>
      </c>
      <c r="F152" s="106">
        <f ca="1">(TRUNC(PRODUCT($E$12:$E151),16))</f>
        <v>1.03327092387024</v>
      </c>
      <c r="G152" s="106">
        <f t="shared" ca="1" si="67"/>
        <v>1.0198613306333499</v>
      </c>
      <c r="H152" s="106">
        <f t="shared" ca="1" si="57"/>
        <v>1.0131484500000001</v>
      </c>
      <c r="I152" s="105">
        <f t="shared" si="68"/>
        <v>3.5999999999999997E-2</v>
      </c>
      <c r="J152" s="118">
        <f t="shared" si="69"/>
        <v>41051</v>
      </c>
      <c r="K152" s="112">
        <f t="shared" si="70"/>
        <v>41</v>
      </c>
      <c r="L152" s="108">
        <f t="shared" si="71"/>
        <v>41</v>
      </c>
      <c r="M152" s="109">
        <f t="shared" si="58"/>
        <v>1.0057707650000001</v>
      </c>
      <c r="N152" s="109">
        <f t="shared" ca="1" si="59"/>
        <v>1.0189950919999999</v>
      </c>
      <c r="O152" s="108">
        <f t="shared" si="80"/>
        <v>0</v>
      </c>
      <c r="P152" s="106">
        <f t="shared" ca="1" si="60"/>
        <v>1899.5091999900001</v>
      </c>
      <c r="Q152" s="113">
        <f t="shared" si="61"/>
        <v>0</v>
      </c>
      <c r="R152" s="106">
        <f t="shared" si="62"/>
        <v>0</v>
      </c>
      <c r="S152" s="114" t="str">
        <f t="shared" si="72"/>
        <v>J=</v>
      </c>
      <c r="T152" s="107">
        <f t="shared" si="73"/>
        <v>41143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</row>
    <row r="153" spans="1:121" x14ac:dyDescent="0.15">
      <c r="A153" s="102">
        <f t="shared" si="65"/>
        <v>41110</v>
      </c>
      <c r="B153" s="103">
        <f t="shared" ca="1" si="79"/>
        <v>101944.3026</v>
      </c>
      <c r="C153" s="104">
        <f t="shared" si="66"/>
        <v>100000</v>
      </c>
      <c r="D153" s="105">
        <f ca="1">IF(A153&lt;$B$1,VLOOKUP(A153,[1]DI!$A$4:$B$15000,2,FALSE),0)</f>
        <v>7.8399999999999997E-2</v>
      </c>
      <c r="E153" s="106">
        <f t="shared" ca="1" si="56"/>
        <v>1.00029956</v>
      </c>
      <c r="F153" s="106">
        <f ca="1">(TRUNC(PRODUCT($E$12:$E152),16))</f>
        <v>1.0335800681979499</v>
      </c>
      <c r="G153" s="106">
        <f t="shared" ca="1" si="67"/>
        <v>1.0198613306333499</v>
      </c>
      <c r="H153" s="106">
        <f t="shared" ca="1" si="57"/>
        <v>1.01345157</v>
      </c>
      <c r="I153" s="105">
        <f t="shared" si="68"/>
        <v>3.5999999999999997E-2</v>
      </c>
      <c r="J153" s="118">
        <f t="shared" si="69"/>
        <v>41051</v>
      </c>
      <c r="K153" s="112">
        <f t="shared" si="70"/>
        <v>42</v>
      </c>
      <c r="L153" s="108">
        <f t="shared" si="71"/>
        <v>42</v>
      </c>
      <c r="M153" s="109">
        <f t="shared" si="58"/>
        <v>1.005911931</v>
      </c>
      <c r="N153" s="109">
        <f t="shared" ca="1" si="59"/>
        <v>1.019443026</v>
      </c>
      <c r="O153" s="108">
        <f t="shared" si="80"/>
        <v>0</v>
      </c>
      <c r="P153" s="106">
        <f t="shared" ca="1" si="60"/>
        <v>1944.3026</v>
      </c>
      <c r="Q153" s="113">
        <f t="shared" si="61"/>
        <v>0</v>
      </c>
      <c r="R153" s="106">
        <f t="shared" si="62"/>
        <v>0</v>
      </c>
      <c r="S153" s="114" t="str">
        <f t="shared" si="72"/>
        <v>J=</v>
      </c>
      <c r="T153" s="107">
        <f t="shared" si="73"/>
        <v>41143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</row>
    <row r="154" spans="1:121" x14ac:dyDescent="0.15">
      <c r="A154" s="102">
        <f t="shared" si="65"/>
        <v>41111</v>
      </c>
      <c r="B154" s="103">
        <f t="shared" ca="1" si="79"/>
        <v>101989.1538</v>
      </c>
      <c r="C154" s="104">
        <f t="shared" si="66"/>
        <v>100000</v>
      </c>
      <c r="D154" s="105">
        <f ca="1">IF(A154&lt;$B$1,VLOOKUP(A154,[1]DI!$A$4:$B$15000,2,FALSE),0)</f>
        <v>0</v>
      </c>
      <c r="E154" s="106">
        <f t="shared" ca="1" si="56"/>
        <v>1</v>
      </c>
      <c r="F154" s="106">
        <f ca="1">(TRUNC(PRODUCT($E$12:$E153),16))</f>
        <v>1.03388968744318</v>
      </c>
      <c r="G154" s="106">
        <f t="shared" ca="1" si="67"/>
        <v>1.0198613306333499</v>
      </c>
      <c r="H154" s="106">
        <f t="shared" ca="1" si="57"/>
        <v>1.0137551600000001</v>
      </c>
      <c r="I154" s="105">
        <f t="shared" si="68"/>
        <v>3.5999999999999997E-2</v>
      </c>
      <c r="J154" s="118">
        <f t="shared" si="69"/>
        <v>41051</v>
      </c>
      <c r="K154" s="112">
        <f t="shared" si="70"/>
        <v>42</v>
      </c>
      <c r="L154" s="108">
        <f t="shared" si="71"/>
        <v>43</v>
      </c>
      <c r="M154" s="109">
        <f t="shared" si="58"/>
        <v>1.0060531159999999</v>
      </c>
      <c r="N154" s="109">
        <f t="shared" ca="1" si="59"/>
        <v>1.019891538</v>
      </c>
      <c r="O154" s="108">
        <f t="shared" si="80"/>
        <v>0</v>
      </c>
      <c r="P154" s="106">
        <f t="shared" ca="1" si="60"/>
        <v>1989.1538</v>
      </c>
      <c r="Q154" s="113">
        <f t="shared" si="61"/>
        <v>0</v>
      </c>
      <c r="R154" s="106">
        <f t="shared" si="62"/>
        <v>0</v>
      </c>
      <c r="S154" s="114" t="str">
        <f t="shared" si="72"/>
        <v>J=</v>
      </c>
      <c r="T154" s="107">
        <f t="shared" si="73"/>
        <v>41143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</row>
    <row r="155" spans="1:121" x14ac:dyDescent="0.15">
      <c r="A155" s="102">
        <f t="shared" si="65"/>
        <v>41112</v>
      </c>
      <c r="B155" s="103">
        <f t="shared" ca="1" si="79"/>
        <v>101989.1538</v>
      </c>
      <c r="C155" s="104">
        <f t="shared" si="66"/>
        <v>100000</v>
      </c>
      <c r="D155" s="105">
        <f ca="1">IF(A155&lt;$B$1,VLOOKUP(A155,[1]DI!$A$4:$B$15000,2,FALSE),0)</f>
        <v>0</v>
      </c>
      <c r="E155" s="106">
        <f t="shared" ca="1" si="56"/>
        <v>1</v>
      </c>
      <c r="F155" s="106">
        <f ca="1">(TRUNC(PRODUCT($E$12:$E154),16))</f>
        <v>1.03388968744318</v>
      </c>
      <c r="G155" s="106">
        <f t="shared" ca="1" si="67"/>
        <v>1.0198613306333499</v>
      </c>
      <c r="H155" s="106">
        <f t="shared" ca="1" si="57"/>
        <v>1.0137551600000001</v>
      </c>
      <c r="I155" s="105">
        <f t="shared" si="68"/>
        <v>3.5999999999999997E-2</v>
      </c>
      <c r="J155" s="118">
        <f t="shared" si="69"/>
        <v>41051</v>
      </c>
      <c r="K155" s="112">
        <f t="shared" si="70"/>
        <v>42</v>
      </c>
      <c r="L155" s="108">
        <f t="shared" si="71"/>
        <v>43</v>
      </c>
      <c r="M155" s="109">
        <f t="shared" si="58"/>
        <v>1.0060531159999999</v>
      </c>
      <c r="N155" s="109">
        <f t="shared" ca="1" si="59"/>
        <v>1.019891538</v>
      </c>
      <c r="O155" s="108">
        <f t="shared" si="80"/>
        <v>0</v>
      </c>
      <c r="P155" s="106">
        <f t="shared" ca="1" si="60"/>
        <v>1989.1538</v>
      </c>
      <c r="Q155" s="113">
        <f t="shared" si="61"/>
        <v>0</v>
      </c>
      <c r="R155" s="106">
        <f t="shared" si="62"/>
        <v>0</v>
      </c>
      <c r="S155" s="114" t="str">
        <f t="shared" si="72"/>
        <v>J=</v>
      </c>
      <c r="T155" s="107">
        <f t="shared" si="73"/>
        <v>41143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</row>
    <row r="156" spans="1:121" x14ac:dyDescent="0.15">
      <c r="A156" s="102">
        <f t="shared" si="65"/>
        <v>41113</v>
      </c>
      <c r="B156" s="103">
        <f t="shared" ca="1" si="79"/>
        <v>101989.1538</v>
      </c>
      <c r="C156" s="104">
        <f t="shared" si="66"/>
        <v>100000</v>
      </c>
      <c r="D156" s="105">
        <f ca="1">IF(A156&lt;$B$1,VLOOKUP(A156,[1]DI!$A$4:$B$15000,2,FALSE),0)</f>
        <v>7.8399999999999997E-2</v>
      </c>
      <c r="E156" s="106">
        <f t="shared" ca="1" si="56"/>
        <v>1.00029956</v>
      </c>
      <c r="F156" s="106">
        <f ca="1">(TRUNC(PRODUCT($E$12:$E155),16))</f>
        <v>1.03388968744318</v>
      </c>
      <c r="G156" s="106">
        <f t="shared" ca="1" si="67"/>
        <v>1.0198613306333499</v>
      </c>
      <c r="H156" s="106">
        <f t="shared" ca="1" si="57"/>
        <v>1.0137551600000001</v>
      </c>
      <c r="I156" s="105">
        <f t="shared" si="68"/>
        <v>3.5999999999999997E-2</v>
      </c>
      <c r="J156" s="118">
        <f t="shared" si="69"/>
        <v>41051</v>
      </c>
      <c r="K156" s="112">
        <f t="shared" si="70"/>
        <v>43</v>
      </c>
      <c r="L156" s="108">
        <f t="shared" si="71"/>
        <v>43</v>
      </c>
      <c r="M156" s="109">
        <f t="shared" si="58"/>
        <v>1.0060531159999999</v>
      </c>
      <c r="N156" s="109">
        <f t="shared" ca="1" si="59"/>
        <v>1.019891538</v>
      </c>
      <c r="O156" s="108">
        <f t="shared" si="80"/>
        <v>0</v>
      </c>
      <c r="P156" s="106">
        <f t="shared" ca="1" si="60"/>
        <v>1989.1538</v>
      </c>
      <c r="Q156" s="113">
        <f t="shared" si="61"/>
        <v>0</v>
      </c>
      <c r="R156" s="106">
        <f t="shared" si="62"/>
        <v>0</v>
      </c>
      <c r="S156" s="114" t="str">
        <f t="shared" si="72"/>
        <v>J=</v>
      </c>
      <c r="T156" s="107">
        <f t="shared" si="73"/>
        <v>41143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</row>
    <row r="157" spans="1:121" x14ac:dyDescent="0.15">
      <c r="A157" s="102">
        <f t="shared" si="65"/>
        <v>41114</v>
      </c>
      <c r="B157" s="103">
        <f t="shared" ca="1" si="79"/>
        <v>102034.02469999999</v>
      </c>
      <c r="C157" s="104">
        <f t="shared" si="66"/>
        <v>100000</v>
      </c>
      <c r="D157" s="105">
        <f ca="1">IF(A157&lt;$B$1,VLOOKUP(A157,[1]DI!$A$4:$B$15000,2,FALSE),0)</f>
        <v>7.8200000000000006E-2</v>
      </c>
      <c r="E157" s="106">
        <f t="shared" ca="1" si="56"/>
        <v>1.00029883</v>
      </c>
      <c r="F157" s="106">
        <f ca="1">(TRUNC(PRODUCT($E$12:$E156),16))</f>
        <v>1.0341993994379499</v>
      </c>
      <c r="G157" s="106">
        <f t="shared" ca="1" si="67"/>
        <v>1.0198613306333499</v>
      </c>
      <c r="H157" s="106">
        <f t="shared" ca="1" si="57"/>
        <v>1.0140588399999999</v>
      </c>
      <c r="I157" s="105">
        <f t="shared" si="68"/>
        <v>3.5999999999999997E-2</v>
      </c>
      <c r="J157" s="118">
        <f t="shared" si="69"/>
        <v>41051</v>
      </c>
      <c r="K157" s="112">
        <f t="shared" si="70"/>
        <v>44</v>
      </c>
      <c r="L157" s="108">
        <f t="shared" si="71"/>
        <v>44</v>
      </c>
      <c r="M157" s="109">
        <f t="shared" si="58"/>
        <v>1.006194322</v>
      </c>
      <c r="N157" s="109">
        <f t="shared" ca="1" si="59"/>
        <v>1.020340247</v>
      </c>
      <c r="O157" s="108">
        <f t="shared" si="80"/>
        <v>0</v>
      </c>
      <c r="P157" s="106">
        <f t="shared" ca="1" si="60"/>
        <v>2034.0246999999999</v>
      </c>
      <c r="Q157" s="113">
        <f t="shared" si="61"/>
        <v>0</v>
      </c>
      <c r="R157" s="106">
        <f t="shared" si="62"/>
        <v>0</v>
      </c>
      <c r="S157" s="114" t="str">
        <f t="shared" si="72"/>
        <v>J=</v>
      </c>
      <c r="T157" s="107">
        <f t="shared" si="73"/>
        <v>41143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</row>
    <row r="158" spans="1:121" x14ac:dyDescent="0.15">
      <c r="A158" s="102">
        <f t="shared" si="65"/>
        <v>41115</v>
      </c>
      <c r="B158" s="103">
        <f t="shared" ca="1" si="79"/>
        <v>102078.8407</v>
      </c>
      <c r="C158" s="104">
        <f t="shared" si="66"/>
        <v>100000</v>
      </c>
      <c r="D158" s="105">
        <f ca="1">IF(A158&lt;$B$1,VLOOKUP(A158,[1]DI!$A$4:$B$15000,2,FALSE),0)</f>
        <v>7.8399999999999997E-2</v>
      </c>
      <c r="E158" s="106">
        <f t="shared" ca="1" si="56"/>
        <v>1.00029956</v>
      </c>
      <c r="F158" s="106">
        <f ca="1">(TRUNC(PRODUCT($E$12:$E157),16))</f>
        <v>1.03450844924448</v>
      </c>
      <c r="G158" s="106">
        <f t="shared" ca="1" si="67"/>
        <v>1.0198613306333499</v>
      </c>
      <c r="H158" s="106">
        <f t="shared" ca="1" si="57"/>
        <v>1.0143618700000001</v>
      </c>
      <c r="I158" s="105">
        <f t="shared" si="68"/>
        <v>3.5999999999999997E-2</v>
      </c>
      <c r="J158" s="118">
        <f t="shared" si="69"/>
        <v>41051</v>
      </c>
      <c r="K158" s="112">
        <f t="shared" si="70"/>
        <v>45</v>
      </c>
      <c r="L158" s="108">
        <f t="shared" si="71"/>
        <v>45</v>
      </c>
      <c r="M158" s="109">
        <f t="shared" si="58"/>
        <v>1.0063355469999999</v>
      </c>
      <c r="N158" s="109">
        <f t="shared" ca="1" si="59"/>
        <v>1.020788407</v>
      </c>
      <c r="O158" s="108">
        <f t="shared" si="80"/>
        <v>0</v>
      </c>
      <c r="P158" s="106">
        <f t="shared" ca="1" si="60"/>
        <v>2078.8407000000002</v>
      </c>
      <c r="Q158" s="113">
        <f t="shared" si="61"/>
        <v>0</v>
      </c>
      <c r="R158" s="106">
        <f t="shared" si="62"/>
        <v>0</v>
      </c>
      <c r="S158" s="114" t="str">
        <f t="shared" si="72"/>
        <v>J=</v>
      </c>
      <c r="T158" s="107">
        <f t="shared" si="73"/>
        <v>41143</v>
      </c>
      <c r="U158" s="3"/>
      <c r="V158" s="3"/>
      <c r="W158" s="6"/>
      <c r="AB158" s="6"/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</row>
    <row r="159" spans="1:121" x14ac:dyDescent="0.15">
      <c r="A159" s="102">
        <f t="shared" si="65"/>
        <v>41116</v>
      </c>
      <c r="B159" s="103">
        <f t="shared" ca="1" si="79"/>
        <v>102123.75079999999</v>
      </c>
      <c r="C159" s="104">
        <f t="shared" si="66"/>
        <v>100000</v>
      </c>
      <c r="D159" s="105">
        <f ca="1">IF(A159&lt;$B$1,VLOOKUP(A159,[1]DI!$A$4:$B$15000,2,FALSE),0)</f>
        <v>7.8100000000000003E-2</v>
      </c>
      <c r="E159" s="106">
        <f t="shared" ca="1" si="56"/>
        <v>1.00029846</v>
      </c>
      <c r="F159" s="106">
        <f ca="1">(TRUNC(PRODUCT($E$12:$E158),16))</f>
        <v>1.0348183465955401</v>
      </c>
      <c r="G159" s="106">
        <f t="shared" ca="1" si="67"/>
        <v>1.0198613306333499</v>
      </c>
      <c r="H159" s="106">
        <f t="shared" ca="1" si="57"/>
        <v>1.0146657299999999</v>
      </c>
      <c r="I159" s="105">
        <f t="shared" si="68"/>
        <v>3.5999999999999997E-2</v>
      </c>
      <c r="J159" s="118">
        <f t="shared" si="69"/>
        <v>41051</v>
      </c>
      <c r="K159" s="112">
        <f t="shared" si="70"/>
        <v>46</v>
      </c>
      <c r="L159" s="108">
        <f t="shared" si="71"/>
        <v>46</v>
      </c>
      <c r="M159" s="109">
        <f t="shared" si="58"/>
        <v>1.0064767910000001</v>
      </c>
      <c r="N159" s="109">
        <f t="shared" ca="1" si="59"/>
        <v>1.021237508</v>
      </c>
      <c r="O159" s="108">
        <f t="shared" si="80"/>
        <v>0</v>
      </c>
      <c r="P159" s="106">
        <f t="shared" ca="1" si="60"/>
        <v>2123.7507999999998</v>
      </c>
      <c r="Q159" s="113">
        <f t="shared" si="61"/>
        <v>0</v>
      </c>
      <c r="R159" s="106">
        <f t="shared" si="62"/>
        <v>0</v>
      </c>
      <c r="S159" s="114" t="str">
        <f t="shared" si="72"/>
        <v>J=</v>
      </c>
      <c r="T159" s="107">
        <f t="shared" si="73"/>
        <v>41143</v>
      </c>
      <c r="U159" s="3"/>
      <c r="V159" s="3"/>
      <c r="W159" s="128" t="s">
        <v>58</v>
      </c>
      <c r="X159" s="129"/>
      <c r="Y159" s="130"/>
      <c r="Z159" s="1"/>
      <c r="AB159" s="67" t="s">
        <v>59</v>
      </c>
      <c r="AC159" s="67" t="s">
        <v>60</v>
      </c>
      <c r="AD159" s="67" t="s">
        <v>61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</row>
    <row r="160" spans="1:121" x14ac:dyDescent="0.15">
      <c r="A160" s="102">
        <f t="shared" si="65"/>
        <v>41117</v>
      </c>
      <c r="B160" s="103">
        <f t="shared" ca="1" si="79"/>
        <v>102168.56889999</v>
      </c>
      <c r="C160" s="104">
        <f t="shared" si="66"/>
        <v>100000</v>
      </c>
      <c r="D160" s="105">
        <f ca="1">IF(A160&lt;$B$1,VLOOKUP(A160,[1]DI!$A$4:$B$15000,2,FALSE),0)</f>
        <v>7.7899999999999997E-2</v>
      </c>
      <c r="E160" s="106">
        <f t="shared" ca="1" si="56"/>
        <v>1.0002977200000001</v>
      </c>
      <c r="F160" s="106">
        <f ca="1">(TRUNC(PRODUCT($E$12:$E159),16))</f>
        <v>1.03512719847926</v>
      </c>
      <c r="G160" s="106">
        <f t="shared" ca="1" si="67"/>
        <v>1.0198613306333499</v>
      </c>
      <c r="H160" s="106">
        <f t="shared" ca="1" si="57"/>
        <v>1.01496857</v>
      </c>
      <c r="I160" s="105">
        <f t="shared" si="68"/>
        <v>3.5999999999999997E-2</v>
      </c>
      <c r="J160" s="118">
        <f t="shared" si="69"/>
        <v>41051</v>
      </c>
      <c r="K160" s="112">
        <f t="shared" si="70"/>
        <v>47</v>
      </c>
      <c r="L160" s="108">
        <f t="shared" si="71"/>
        <v>47</v>
      </c>
      <c r="M160" s="109">
        <f t="shared" si="58"/>
        <v>1.006618056</v>
      </c>
      <c r="N160" s="109">
        <f t="shared" ca="1" si="59"/>
        <v>1.0216856889999999</v>
      </c>
      <c r="O160" s="108">
        <f t="shared" si="80"/>
        <v>0</v>
      </c>
      <c r="P160" s="106">
        <f t="shared" ca="1" si="60"/>
        <v>2168.5688999899999</v>
      </c>
      <c r="Q160" s="113">
        <f t="shared" si="61"/>
        <v>0</v>
      </c>
      <c r="R160" s="106">
        <f t="shared" si="62"/>
        <v>0</v>
      </c>
      <c r="S160" s="114" t="str">
        <f t="shared" si="72"/>
        <v>J=</v>
      </c>
      <c r="T160" s="107">
        <f t="shared" si="73"/>
        <v>41143</v>
      </c>
      <c r="U160" s="3"/>
      <c r="V160" s="3"/>
      <c r="W160" s="133">
        <f>[2]Plan1!$A134</f>
        <v>40909</v>
      </c>
      <c r="X160" s="131" t="str">
        <f>[2]Plan1!$C134</f>
        <v>Confraternização Universal</v>
      </c>
      <c r="Y160" s="121"/>
      <c r="Z160" s="1"/>
      <c r="AB160" s="120">
        <f t="shared" ref="AB160:AB223" si="88">WORKDAY(AC160,-1,$W$160:$W$544)</f>
        <v>40968</v>
      </c>
      <c r="AC160" s="120">
        <f>A12</f>
        <v>40969</v>
      </c>
      <c r="AD160" s="120">
        <f t="shared" ref="AD160:AD223" si="89">WORKDAY(AB160,1,$W$160:$W$544)</f>
        <v>40969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</row>
    <row r="161" spans="1:121" x14ac:dyDescent="0.15">
      <c r="A161" s="102">
        <f t="shared" si="65"/>
        <v>41118</v>
      </c>
      <c r="B161" s="103">
        <f t="shared" ca="1" si="79"/>
        <v>102213.33109999</v>
      </c>
      <c r="C161" s="104">
        <f t="shared" si="66"/>
        <v>100000</v>
      </c>
      <c r="D161" s="105">
        <f ca="1">IF(A161&lt;$B$1,VLOOKUP(A161,[1]DI!$A$4:$B$15000,2,FALSE),0)</f>
        <v>0</v>
      </c>
      <c r="E161" s="106">
        <f t="shared" ca="1" si="56"/>
        <v>1</v>
      </c>
      <c r="F161" s="106">
        <f ca="1">(TRUNC(PRODUCT($E$12:$E160),16))</f>
        <v>1.03543537654879</v>
      </c>
      <c r="G161" s="106">
        <f t="shared" ca="1" si="67"/>
        <v>1.0198613306333499</v>
      </c>
      <c r="H161" s="106">
        <f t="shared" ca="1" si="57"/>
        <v>1.01527075</v>
      </c>
      <c r="I161" s="105">
        <f t="shared" si="68"/>
        <v>3.5999999999999997E-2</v>
      </c>
      <c r="J161" s="118">
        <f t="shared" si="69"/>
        <v>41051</v>
      </c>
      <c r="K161" s="112">
        <f t="shared" si="70"/>
        <v>47</v>
      </c>
      <c r="L161" s="108">
        <f t="shared" si="71"/>
        <v>48</v>
      </c>
      <c r="M161" s="109">
        <f t="shared" si="58"/>
        <v>1.006759341</v>
      </c>
      <c r="N161" s="109">
        <f t="shared" ca="1" si="59"/>
        <v>1.0221333109999999</v>
      </c>
      <c r="O161" s="108">
        <f t="shared" si="80"/>
        <v>0</v>
      </c>
      <c r="P161" s="106">
        <f t="shared" ca="1" si="60"/>
        <v>2213.33109999</v>
      </c>
      <c r="Q161" s="113">
        <f t="shared" si="61"/>
        <v>0</v>
      </c>
      <c r="R161" s="106">
        <f t="shared" si="62"/>
        <v>0</v>
      </c>
      <c r="S161" s="114" t="str">
        <f t="shared" si="72"/>
        <v>J=</v>
      </c>
      <c r="T161" s="107">
        <f t="shared" si="73"/>
        <v>41143</v>
      </c>
      <c r="U161" s="3"/>
      <c r="V161" s="3"/>
      <c r="W161" s="133">
        <f>[2]Plan1!$A135</f>
        <v>40959</v>
      </c>
      <c r="X161" s="131" t="str">
        <f>[2]Plan1!$C135</f>
        <v>Carnaval</v>
      </c>
      <c r="Y161" s="121"/>
      <c r="Z161" s="1"/>
      <c r="AB161" s="120">
        <f t="shared" si="88"/>
        <v>41050</v>
      </c>
      <c r="AC161" s="120">
        <v>41051</v>
      </c>
      <c r="AD161" s="120">
        <f t="shared" si="89"/>
        <v>41051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</row>
    <row r="162" spans="1:121" x14ac:dyDescent="0.15">
      <c r="A162" s="102">
        <f t="shared" si="65"/>
        <v>41119</v>
      </c>
      <c r="B162" s="103">
        <f t="shared" ca="1" si="79"/>
        <v>102213.33109999</v>
      </c>
      <c r="C162" s="104">
        <f t="shared" si="66"/>
        <v>100000</v>
      </c>
      <c r="D162" s="105">
        <f ca="1">IF(A162&lt;$B$1,VLOOKUP(A162,[1]DI!$A$4:$B$15000,2,FALSE),0)</f>
        <v>0</v>
      </c>
      <c r="E162" s="106">
        <f t="shared" ca="1" si="56"/>
        <v>1</v>
      </c>
      <c r="F162" s="106">
        <f ca="1">(TRUNC(PRODUCT($E$12:$E161),16))</f>
        <v>1.03543537654879</v>
      </c>
      <c r="G162" s="106">
        <f t="shared" ca="1" si="67"/>
        <v>1.0198613306333499</v>
      </c>
      <c r="H162" s="106">
        <f t="shared" ca="1" si="57"/>
        <v>1.01527075</v>
      </c>
      <c r="I162" s="105">
        <f t="shared" si="68"/>
        <v>3.5999999999999997E-2</v>
      </c>
      <c r="J162" s="118">
        <f t="shared" si="69"/>
        <v>41051</v>
      </c>
      <c r="K162" s="112">
        <f t="shared" si="70"/>
        <v>47</v>
      </c>
      <c r="L162" s="108">
        <f t="shared" si="71"/>
        <v>48</v>
      </c>
      <c r="M162" s="109">
        <f t="shared" si="58"/>
        <v>1.006759341</v>
      </c>
      <c r="N162" s="109">
        <f t="shared" ca="1" si="59"/>
        <v>1.0221333109999999</v>
      </c>
      <c r="O162" s="108">
        <f t="shared" si="80"/>
        <v>0</v>
      </c>
      <c r="P162" s="106">
        <f t="shared" ca="1" si="60"/>
        <v>2213.33109999</v>
      </c>
      <c r="Q162" s="113">
        <f t="shared" si="61"/>
        <v>0</v>
      </c>
      <c r="R162" s="106">
        <f t="shared" si="62"/>
        <v>0</v>
      </c>
      <c r="S162" s="114" t="str">
        <f t="shared" si="72"/>
        <v>J=</v>
      </c>
      <c r="T162" s="107">
        <f t="shared" si="73"/>
        <v>41143</v>
      </c>
      <c r="U162" s="3"/>
      <c r="V162" s="3"/>
      <c r="W162" s="133">
        <f>[2]Plan1!$A136</f>
        <v>40960</v>
      </c>
      <c r="X162" s="131" t="str">
        <f>[2]Plan1!$C136</f>
        <v>Carnaval</v>
      </c>
      <c r="Y162" s="121"/>
      <c r="Z162" s="1"/>
      <c r="AB162" s="120">
        <f t="shared" si="88"/>
        <v>41142</v>
      </c>
      <c r="AC162" s="120">
        <f t="shared" ref="AC162:AC168" si="90">EDATE(AC161,3)</f>
        <v>41143</v>
      </c>
      <c r="AD162" s="120">
        <f t="shared" si="89"/>
        <v>41143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</row>
    <row r="163" spans="1:121" x14ac:dyDescent="0.15">
      <c r="A163" s="102">
        <f t="shared" si="65"/>
        <v>41120</v>
      </c>
      <c r="B163" s="103">
        <f t="shared" ca="1" si="79"/>
        <v>102213.33109999</v>
      </c>
      <c r="C163" s="104">
        <f t="shared" si="66"/>
        <v>100000</v>
      </c>
      <c r="D163" s="105">
        <f ca="1">IF(A163&lt;$B$1,VLOOKUP(A163,[1]DI!$A$4:$B$15000,2,FALSE),0)</f>
        <v>7.8299999999999995E-2</v>
      </c>
      <c r="E163" s="106">
        <f t="shared" ca="1" si="56"/>
        <v>1.00029919</v>
      </c>
      <c r="F163" s="106">
        <f ca="1">(TRUNC(PRODUCT($E$12:$E162),16))</f>
        <v>1.03543537654879</v>
      </c>
      <c r="G163" s="106">
        <f t="shared" ca="1" si="67"/>
        <v>1.0198613306333499</v>
      </c>
      <c r="H163" s="106">
        <f t="shared" ca="1" si="57"/>
        <v>1.01527075</v>
      </c>
      <c r="I163" s="105">
        <f t="shared" si="68"/>
        <v>3.5999999999999997E-2</v>
      </c>
      <c r="J163" s="118">
        <f t="shared" si="69"/>
        <v>41051</v>
      </c>
      <c r="K163" s="112">
        <f t="shared" si="70"/>
        <v>48</v>
      </c>
      <c r="L163" s="108">
        <f t="shared" si="71"/>
        <v>48</v>
      </c>
      <c r="M163" s="109">
        <f t="shared" si="58"/>
        <v>1.006759341</v>
      </c>
      <c r="N163" s="109">
        <f t="shared" ca="1" si="59"/>
        <v>1.0221333109999999</v>
      </c>
      <c r="O163" s="108">
        <f t="shared" si="80"/>
        <v>0</v>
      </c>
      <c r="P163" s="106">
        <f t="shared" ca="1" si="60"/>
        <v>2213.33109999</v>
      </c>
      <c r="Q163" s="113">
        <f t="shared" si="61"/>
        <v>0</v>
      </c>
      <c r="R163" s="106">
        <f t="shared" si="62"/>
        <v>0</v>
      </c>
      <c r="S163" s="114" t="str">
        <f t="shared" si="72"/>
        <v>J=</v>
      </c>
      <c r="T163" s="107">
        <f t="shared" si="73"/>
        <v>41143</v>
      </c>
      <c r="U163" s="3"/>
      <c r="V163" s="3"/>
      <c r="W163" s="133">
        <f>[2]Plan1!$A137</f>
        <v>41005</v>
      </c>
      <c r="X163" s="131" t="str">
        <f>[2]Plan1!$C137</f>
        <v>Paixão de Cristo</v>
      </c>
      <c r="Y163" s="121"/>
      <c r="Z163" s="1"/>
      <c r="AB163" s="120">
        <f t="shared" si="88"/>
        <v>41234</v>
      </c>
      <c r="AC163" s="120">
        <f t="shared" si="90"/>
        <v>41235</v>
      </c>
      <c r="AD163" s="120">
        <f t="shared" si="89"/>
        <v>41235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</row>
    <row r="164" spans="1:121" x14ac:dyDescent="0.15">
      <c r="A164" s="102">
        <f t="shared" si="65"/>
        <v>41121</v>
      </c>
      <c r="B164" s="103">
        <f t="shared" ca="1" si="79"/>
        <v>102258.2629</v>
      </c>
      <c r="C164" s="104">
        <f t="shared" si="66"/>
        <v>100000</v>
      </c>
      <c r="D164" s="105">
        <f ca="1">IF(A164&lt;$B$1,VLOOKUP(A164,[1]DI!$A$4:$B$15000,2,FALSE),0)</f>
        <v>7.8299999999999995E-2</v>
      </c>
      <c r="E164" s="106">
        <f t="shared" ca="1" si="56"/>
        <v>1.00029919</v>
      </c>
      <c r="F164" s="106">
        <f ca="1">(TRUNC(PRODUCT($E$12:$E163),16))</f>
        <v>1.0357451684590999</v>
      </c>
      <c r="G164" s="106">
        <f t="shared" ca="1" si="67"/>
        <v>1.0198613306333499</v>
      </c>
      <c r="H164" s="106">
        <f t="shared" ca="1" si="57"/>
        <v>1.01557451</v>
      </c>
      <c r="I164" s="105">
        <f t="shared" si="68"/>
        <v>3.5999999999999997E-2</v>
      </c>
      <c r="J164" s="118">
        <f t="shared" si="69"/>
        <v>41051</v>
      </c>
      <c r="K164" s="112">
        <f t="shared" si="70"/>
        <v>49</v>
      </c>
      <c r="L164" s="108">
        <f t="shared" si="71"/>
        <v>49</v>
      </c>
      <c r="M164" s="109">
        <f t="shared" si="58"/>
        <v>1.006900645</v>
      </c>
      <c r="N164" s="109">
        <f t="shared" ca="1" si="59"/>
        <v>1.022582629</v>
      </c>
      <c r="O164" s="108">
        <f t="shared" si="80"/>
        <v>0</v>
      </c>
      <c r="P164" s="106">
        <f t="shared" ca="1" si="60"/>
        <v>2258.2629000000002</v>
      </c>
      <c r="Q164" s="113">
        <f t="shared" si="61"/>
        <v>0</v>
      </c>
      <c r="R164" s="106">
        <f t="shared" si="62"/>
        <v>0</v>
      </c>
      <c r="S164" s="114" t="str">
        <f t="shared" si="72"/>
        <v>J=</v>
      </c>
      <c r="T164" s="107">
        <f t="shared" si="73"/>
        <v>41143</v>
      </c>
      <c r="U164" s="3"/>
      <c r="V164" s="3"/>
      <c r="W164" s="133">
        <f>[2]Plan1!$A138</f>
        <v>41020</v>
      </c>
      <c r="X164" s="131" t="str">
        <f>[2]Plan1!$C138</f>
        <v>Tiradentes</v>
      </c>
      <c r="Y164" s="121"/>
      <c r="Z164" s="1"/>
      <c r="AB164" s="120">
        <f t="shared" si="88"/>
        <v>41326</v>
      </c>
      <c r="AC164" s="120">
        <f t="shared" si="90"/>
        <v>41327</v>
      </c>
      <c r="AD164" s="120">
        <f t="shared" si="89"/>
        <v>41327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</row>
    <row r="165" spans="1:121" x14ac:dyDescent="0.15">
      <c r="A165" s="102">
        <f t="shared" si="65"/>
        <v>41122</v>
      </c>
      <c r="B165" s="103">
        <f t="shared" ca="1" si="79"/>
        <v>102303.2144</v>
      </c>
      <c r="C165" s="104">
        <f t="shared" si="66"/>
        <v>100000</v>
      </c>
      <c r="D165" s="105">
        <f ca="1">IF(A165&lt;$B$1,VLOOKUP(A165,[1]DI!$A$4:$B$15000,2,FALSE),0)</f>
        <v>7.8299999999999995E-2</v>
      </c>
      <c r="E165" s="106">
        <f t="shared" ca="1" si="56"/>
        <v>1.00029919</v>
      </c>
      <c r="F165" s="106">
        <f ca="1">(TRUNC(PRODUCT($E$12:$E164),16))</f>
        <v>1.0360550530560599</v>
      </c>
      <c r="G165" s="106">
        <f t="shared" ca="1" si="67"/>
        <v>1.0198613306333499</v>
      </c>
      <c r="H165" s="106">
        <f t="shared" ca="1" si="57"/>
        <v>1.0158783600000001</v>
      </c>
      <c r="I165" s="105">
        <f t="shared" si="68"/>
        <v>3.5999999999999997E-2</v>
      </c>
      <c r="J165" s="118">
        <f t="shared" si="69"/>
        <v>41051</v>
      </c>
      <c r="K165" s="112">
        <f t="shared" si="70"/>
        <v>50</v>
      </c>
      <c r="L165" s="108">
        <f t="shared" si="71"/>
        <v>50</v>
      </c>
      <c r="M165" s="109">
        <f t="shared" si="58"/>
        <v>1.0070419690000001</v>
      </c>
      <c r="N165" s="109">
        <f t="shared" ca="1" si="59"/>
        <v>1.0230321440000001</v>
      </c>
      <c r="O165" s="108">
        <f t="shared" si="80"/>
        <v>0</v>
      </c>
      <c r="P165" s="106">
        <f t="shared" ca="1" si="60"/>
        <v>2303.2143999999998</v>
      </c>
      <c r="Q165" s="113">
        <f t="shared" si="61"/>
        <v>0</v>
      </c>
      <c r="R165" s="106">
        <f t="shared" si="62"/>
        <v>0</v>
      </c>
      <c r="S165" s="114" t="str">
        <f t="shared" si="72"/>
        <v>J=</v>
      </c>
      <c r="T165" s="107">
        <f t="shared" si="73"/>
        <v>41143</v>
      </c>
      <c r="U165" s="3"/>
      <c r="V165" s="3"/>
      <c r="W165" s="133">
        <f>[2]Plan1!$A139</f>
        <v>41030</v>
      </c>
      <c r="X165" s="131" t="str">
        <f>[2]Plan1!$C139</f>
        <v>Dia do Trabalho</v>
      </c>
      <c r="Y165" s="121"/>
      <c r="Z165" s="1"/>
      <c r="AB165" s="120">
        <f t="shared" si="88"/>
        <v>41415</v>
      </c>
      <c r="AC165" s="120">
        <f t="shared" si="90"/>
        <v>41416</v>
      </c>
      <c r="AD165" s="120">
        <f t="shared" si="89"/>
        <v>41416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</row>
    <row r="166" spans="1:121" x14ac:dyDescent="0.15">
      <c r="A166" s="102">
        <f t="shared" si="65"/>
        <v>41123</v>
      </c>
      <c r="B166" s="103">
        <f t="shared" ca="1" si="79"/>
        <v>102348.1856</v>
      </c>
      <c r="C166" s="104">
        <f t="shared" si="66"/>
        <v>100000</v>
      </c>
      <c r="D166" s="105">
        <f ca="1">IF(A166&lt;$B$1,VLOOKUP(A166,[1]DI!$A$4:$B$15000,2,FALSE),0)</f>
        <v>7.8200000000000006E-2</v>
      </c>
      <c r="E166" s="106">
        <f t="shared" ca="1" si="56"/>
        <v>1.00029883</v>
      </c>
      <c r="F166" s="106">
        <f ca="1">(TRUNC(PRODUCT($E$12:$E165),16))</f>
        <v>1.0363650303673799</v>
      </c>
      <c r="G166" s="106">
        <f t="shared" ca="1" si="67"/>
        <v>1.0198613306333499</v>
      </c>
      <c r="H166" s="106">
        <f t="shared" ca="1" si="57"/>
        <v>1.0161823000000001</v>
      </c>
      <c r="I166" s="105">
        <f t="shared" si="68"/>
        <v>3.5999999999999997E-2</v>
      </c>
      <c r="J166" s="118">
        <f t="shared" si="69"/>
        <v>41051</v>
      </c>
      <c r="K166" s="112">
        <f t="shared" si="70"/>
        <v>51</v>
      </c>
      <c r="L166" s="108">
        <f t="shared" si="71"/>
        <v>51</v>
      </c>
      <c r="M166" s="109">
        <f t="shared" si="58"/>
        <v>1.0071833130000001</v>
      </c>
      <c r="N166" s="109">
        <f t="shared" ca="1" si="59"/>
        <v>1.0234818560000001</v>
      </c>
      <c r="O166" s="108">
        <f t="shared" si="80"/>
        <v>0</v>
      </c>
      <c r="P166" s="106">
        <f t="shared" ca="1" si="60"/>
        <v>2348.1855999999998</v>
      </c>
      <c r="Q166" s="113">
        <f t="shared" si="61"/>
        <v>0</v>
      </c>
      <c r="R166" s="106">
        <f t="shared" si="62"/>
        <v>0</v>
      </c>
      <c r="S166" s="114" t="str">
        <f t="shared" si="72"/>
        <v>J=</v>
      </c>
      <c r="T166" s="107">
        <f t="shared" si="73"/>
        <v>41143</v>
      </c>
      <c r="U166" s="3"/>
      <c r="V166" s="3"/>
      <c r="W166" s="133">
        <f>[2]Plan1!$A140</f>
        <v>41067</v>
      </c>
      <c r="X166" s="131" t="str">
        <f>[2]Plan1!$C140</f>
        <v>Corpus Christi</v>
      </c>
      <c r="Y166" s="121"/>
      <c r="Z166" s="1"/>
      <c r="AB166" s="120">
        <f t="shared" si="88"/>
        <v>41507</v>
      </c>
      <c r="AC166" s="120">
        <f t="shared" si="90"/>
        <v>41508</v>
      </c>
      <c r="AD166" s="120">
        <f t="shared" si="89"/>
        <v>41508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</row>
    <row r="167" spans="1:121" x14ac:dyDescent="0.15">
      <c r="A167" s="102">
        <f t="shared" si="65"/>
        <v>41124</v>
      </c>
      <c r="B167" s="103">
        <f t="shared" ca="1" si="79"/>
        <v>102393.1391</v>
      </c>
      <c r="C167" s="104">
        <f t="shared" si="66"/>
        <v>100000</v>
      </c>
      <c r="D167" s="105">
        <f ca="1">IF(A167&lt;$B$1,VLOOKUP(A167,[1]DI!$A$4:$B$15000,2,FALSE),0)</f>
        <v>7.8299999999999995E-2</v>
      </c>
      <c r="E167" s="106">
        <f t="shared" ca="1" si="56"/>
        <v>1.00029919</v>
      </c>
      <c r="F167" s="106">
        <f ca="1">(TRUNC(PRODUCT($E$12:$E166),16))</f>
        <v>1.0366747273293999</v>
      </c>
      <c r="G167" s="106">
        <f t="shared" ca="1" si="67"/>
        <v>1.0198613306333499</v>
      </c>
      <c r="H167" s="106">
        <f t="shared" ca="1" si="57"/>
        <v>1.01648596</v>
      </c>
      <c r="I167" s="105">
        <f t="shared" si="68"/>
        <v>3.5999999999999997E-2</v>
      </c>
      <c r="J167" s="118">
        <f t="shared" si="69"/>
        <v>41051</v>
      </c>
      <c r="K167" s="112">
        <f t="shared" si="70"/>
        <v>52</v>
      </c>
      <c r="L167" s="108">
        <f t="shared" si="71"/>
        <v>52</v>
      </c>
      <c r="M167" s="109">
        <f t="shared" si="58"/>
        <v>1.0073246769999999</v>
      </c>
      <c r="N167" s="109">
        <f t="shared" ca="1" si="59"/>
        <v>1.0239313910000001</v>
      </c>
      <c r="O167" s="108">
        <f t="shared" si="80"/>
        <v>0</v>
      </c>
      <c r="P167" s="106">
        <f t="shared" ca="1" si="60"/>
        <v>2393.1390999999999</v>
      </c>
      <c r="Q167" s="113">
        <f t="shared" si="61"/>
        <v>0</v>
      </c>
      <c r="R167" s="106">
        <f t="shared" si="62"/>
        <v>0</v>
      </c>
      <c r="S167" s="114" t="str">
        <f t="shared" si="72"/>
        <v>J=</v>
      </c>
      <c r="T167" s="107">
        <f t="shared" si="73"/>
        <v>41143</v>
      </c>
      <c r="U167" s="3"/>
      <c r="V167" s="3"/>
      <c r="W167" s="133">
        <f>[2]Plan1!$A141</f>
        <v>41159</v>
      </c>
      <c r="X167" s="131" t="str">
        <f>[2]Plan1!$C141</f>
        <v>Independência do Brasil</v>
      </c>
      <c r="Y167" s="121"/>
      <c r="Z167" s="1"/>
      <c r="AB167" s="120">
        <f t="shared" si="88"/>
        <v>41599</v>
      </c>
      <c r="AC167" s="120">
        <f t="shared" si="90"/>
        <v>41600</v>
      </c>
      <c r="AD167" s="120">
        <f t="shared" si="89"/>
        <v>41600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</row>
    <row r="168" spans="1:121" x14ac:dyDescent="0.15">
      <c r="A168" s="102">
        <f t="shared" si="65"/>
        <v>41125</v>
      </c>
      <c r="B168" s="103">
        <f t="shared" ca="1" si="79"/>
        <v>102438.1507</v>
      </c>
      <c r="C168" s="104">
        <f t="shared" si="66"/>
        <v>100000</v>
      </c>
      <c r="D168" s="105">
        <f ca="1">IF(A168&lt;$B$1,VLOOKUP(A168,[1]DI!$A$4:$B$15000,2,FALSE),0)</f>
        <v>0</v>
      </c>
      <c r="E168" s="106">
        <f t="shared" ca="1" si="56"/>
        <v>1</v>
      </c>
      <c r="F168" s="106">
        <f ca="1">(TRUNC(PRODUCT($E$12:$E167),16))</f>
        <v>1.0369848900410701</v>
      </c>
      <c r="G168" s="106">
        <f t="shared" ca="1" si="67"/>
        <v>1.0198613306333499</v>
      </c>
      <c r="H168" s="106">
        <f t="shared" ca="1" si="57"/>
        <v>1.01679009</v>
      </c>
      <c r="I168" s="105">
        <f t="shared" si="68"/>
        <v>3.5999999999999997E-2</v>
      </c>
      <c r="J168" s="118">
        <f t="shared" si="69"/>
        <v>41051</v>
      </c>
      <c r="K168" s="112">
        <f t="shared" si="70"/>
        <v>52</v>
      </c>
      <c r="L168" s="108">
        <f t="shared" si="71"/>
        <v>53</v>
      </c>
      <c r="M168" s="109">
        <f t="shared" si="58"/>
        <v>1.0074660609999999</v>
      </c>
      <c r="N168" s="109">
        <f t="shared" ca="1" si="59"/>
        <v>1.024381507</v>
      </c>
      <c r="O168" s="108">
        <f t="shared" si="80"/>
        <v>0</v>
      </c>
      <c r="P168" s="106">
        <f t="shared" ca="1" si="60"/>
        <v>2438.1507000000001</v>
      </c>
      <c r="Q168" s="113">
        <f t="shared" si="61"/>
        <v>0</v>
      </c>
      <c r="R168" s="106">
        <f t="shared" si="62"/>
        <v>0</v>
      </c>
      <c r="S168" s="114" t="str">
        <f t="shared" si="72"/>
        <v>J=</v>
      </c>
      <c r="T168" s="107">
        <f t="shared" si="73"/>
        <v>41143</v>
      </c>
      <c r="U168" s="3"/>
      <c r="V168" s="3"/>
      <c r="W168" s="133">
        <f>[2]Plan1!$A142</f>
        <v>41194</v>
      </c>
      <c r="X168" s="131" t="str">
        <f>[2]Plan1!$C142</f>
        <v>Nossa Sr.a Aparecida - Padroeira do Brasil</v>
      </c>
      <c r="Y168" s="121"/>
      <c r="Z168" s="1"/>
      <c r="AB168" s="120">
        <f t="shared" si="88"/>
        <v>41691</v>
      </c>
      <c r="AC168" s="120">
        <f t="shared" si="90"/>
        <v>41692</v>
      </c>
      <c r="AD168" s="120">
        <f t="shared" si="89"/>
        <v>41694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</row>
    <row r="169" spans="1:121" x14ac:dyDescent="0.15">
      <c r="A169" s="102">
        <f t="shared" si="65"/>
        <v>41126</v>
      </c>
      <c r="B169" s="103">
        <f t="shared" ca="1" si="79"/>
        <v>102438.1507</v>
      </c>
      <c r="C169" s="104">
        <f t="shared" si="66"/>
        <v>100000</v>
      </c>
      <c r="D169" s="105">
        <f ca="1">IF(A169&lt;$B$1,VLOOKUP(A169,[1]DI!$A$4:$B$15000,2,FALSE),0)</f>
        <v>0</v>
      </c>
      <c r="E169" s="106">
        <f t="shared" ca="1" si="56"/>
        <v>1</v>
      </c>
      <c r="F169" s="106">
        <f ca="1">(TRUNC(PRODUCT($E$12:$E168),16))</f>
        <v>1.0369848900410701</v>
      </c>
      <c r="G169" s="106">
        <f t="shared" ca="1" si="67"/>
        <v>1.0198613306333499</v>
      </c>
      <c r="H169" s="106">
        <f t="shared" ca="1" si="57"/>
        <v>1.01679009</v>
      </c>
      <c r="I169" s="105">
        <f t="shared" si="68"/>
        <v>3.5999999999999997E-2</v>
      </c>
      <c r="J169" s="118">
        <f t="shared" si="69"/>
        <v>41051</v>
      </c>
      <c r="K169" s="112">
        <f t="shared" si="70"/>
        <v>52</v>
      </c>
      <c r="L169" s="108">
        <f t="shared" si="71"/>
        <v>53</v>
      </c>
      <c r="M169" s="109">
        <f t="shared" si="58"/>
        <v>1.0074660609999999</v>
      </c>
      <c r="N169" s="109">
        <f t="shared" ca="1" si="59"/>
        <v>1.024381507</v>
      </c>
      <c r="O169" s="108">
        <f t="shared" si="80"/>
        <v>0</v>
      </c>
      <c r="P169" s="106">
        <f t="shared" ca="1" si="60"/>
        <v>2438.1507000000001</v>
      </c>
      <c r="Q169" s="113">
        <f t="shared" si="61"/>
        <v>0</v>
      </c>
      <c r="R169" s="106">
        <f t="shared" si="62"/>
        <v>0</v>
      </c>
      <c r="S169" s="114" t="str">
        <f t="shared" si="72"/>
        <v>J=</v>
      </c>
      <c r="T169" s="107">
        <f t="shared" si="73"/>
        <v>41143</v>
      </c>
      <c r="U169" s="3"/>
      <c r="V169" s="3"/>
      <c r="W169" s="133">
        <f>[2]Plan1!$A143</f>
        <v>41215</v>
      </c>
      <c r="X169" s="131" t="str">
        <f>[2]Plan1!$C143</f>
        <v>Finados</v>
      </c>
      <c r="Y169" s="121"/>
      <c r="Z169" s="1"/>
      <c r="AB169" s="120">
        <f t="shared" si="88"/>
        <v>41719</v>
      </c>
      <c r="AC169" s="120">
        <f t="shared" ref="AC169:AC232" si="91">EDATE(AC168,1)</f>
        <v>41720</v>
      </c>
      <c r="AD169" s="120">
        <f t="shared" si="89"/>
        <v>41722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</row>
    <row r="170" spans="1:121" x14ac:dyDescent="0.15">
      <c r="A170" s="102">
        <f t="shared" si="65"/>
        <v>41127</v>
      </c>
      <c r="B170" s="103">
        <f t="shared" ca="1" si="79"/>
        <v>102438.1507</v>
      </c>
      <c r="C170" s="104">
        <f t="shared" si="66"/>
        <v>100000</v>
      </c>
      <c r="D170" s="105">
        <f ca="1">IF(A170&lt;$B$1,VLOOKUP(A170,[1]DI!$A$4:$B$15000,2,FALSE),0)</f>
        <v>7.8200000000000006E-2</v>
      </c>
      <c r="E170" s="106">
        <f t="shared" ca="1" si="56"/>
        <v>1.00029883</v>
      </c>
      <c r="F170" s="106">
        <f ca="1">(TRUNC(PRODUCT($E$12:$E169),16))</f>
        <v>1.0369848900410701</v>
      </c>
      <c r="G170" s="106">
        <f t="shared" ca="1" si="67"/>
        <v>1.0198613306333499</v>
      </c>
      <c r="H170" s="106">
        <f t="shared" ca="1" si="57"/>
        <v>1.01679009</v>
      </c>
      <c r="I170" s="105">
        <f t="shared" si="68"/>
        <v>3.5999999999999997E-2</v>
      </c>
      <c r="J170" s="118">
        <f t="shared" si="69"/>
        <v>41051</v>
      </c>
      <c r="K170" s="112">
        <f t="shared" si="70"/>
        <v>53</v>
      </c>
      <c r="L170" s="108">
        <f t="shared" si="71"/>
        <v>53</v>
      </c>
      <c r="M170" s="109">
        <f t="shared" si="58"/>
        <v>1.0074660609999999</v>
      </c>
      <c r="N170" s="109">
        <f t="shared" ca="1" si="59"/>
        <v>1.024381507</v>
      </c>
      <c r="O170" s="108">
        <f t="shared" si="80"/>
        <v>0</v>
      </c>
      <c r="P170" s="106">
        <f t="shared" ca="1" si="60"/>
        <v>2438.1507000000001</v>
      </c>
      <c r="Q170" s="113">
        <f t="shared" si="61"/>
        <v>0</v>
      </c>
      <c r="R170" s="106">
        <f t="shared" si="62"/>
        <v>0</v>
      </c>
      <c r="S170" s="114" t="str">
        <f t="shared" si="72"/>
        <v>J=</v>
      </c>
      <c r="T170" s="107">
        <f t="shared" si="73"/>
        <v>41143</v>
      </c>
      <c r="U170" s="3"/>
      <c r="V170" s="3"/>
      <c r="W170" s="133">
        <f>[2]Plan1!$A144</f>
        <v>41228</v>
      </c>
      <c r="X170" s="131" t="str">
        <f>[2]Plan1!$C144</f>
        <v>Proclamação da República</v>
      </c>
      <c r="Y170" s="121"/>
      <c r="Z170" s="1"/>
      <c r="AB170" s="120">
        <f t="shared" si="88"/>
        <v>41746</v>
      </c>
      <c r="AC170" s="120">
        <f t="shared" si="91"/>
        <v>41751</v>
      </c>
      <c r="AD170" s="120">
        <f t="shared" si="89"/>
        <v>41751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</row>
    <row r="171" spans="1:121" x14ac:dyDescent="0.15">
      <c r="A171" s="102">
        <f t="shared" si="65"/>
        <v>41128</v>
      </c>
      <c r="B171" s="103">
        <f t="shared" ca="1" si="79"/>
        <v>102483.14359999</v>
      </c>
      <c r="C171" s="104">
        <f t="shared" si="66"/>
        <v>100000</v>
      </c>
      <c r="D171" s="105">
        <f ca="1">IF(A171&lt;$B$1,VLOOKUP(A171,[1]DI!$A$4:$B$15000,2,FALSE),0)</f>
        <v>7.8200000000000006E-2</v>
      </c>
      <c r="E171" s="106">
        <f t="shared" ca="1" si="56"/>
        <v>1.00029883</v>
      </c>
      <c r="F171" s="106">
        <f ca="1">(TRUNC(PRODUCT($E$12:$E170),16))</f>
        <v>1.0372947722357599</v>
      </c>
      <c r="G171" s="106">
        <f t="shared" ca="1" si="67"/>
        <v>1.0198613306333499</v>
      </c>
      <c r="H171" s="106">
        <f t="shared" ca="1" si="57"/>
        <v>1.0170939299999999</v>
      </c>
      <c r="I171" s="105">
        <f t="shared" si="68"/>
        <v>3.5999999999999997E-2</v>
      </c>
      <c r="J171" s="118">
        <f t="shared" si="69"/>
        <v>41051</v>
      </c>
      <c r="K171" s="112">
        <f t="shared" si="70"/>
        <v>54</v>
      </c>
      <c r="L171" s="108">
        <f t="shared" si="71"/>
        <v>54</v>
      </c>
      <c r="M171" s="109">
        <f t="shared" si="58"/>
        <v>1.007607465</v>
      </c>
      <c r="N171" s="109">
        <f t="shared" ca="1" si="59"/>
        <v>1.0248314359999999</v>
      </c>
      <c r="O171" s="108">
        <f t="shared" si="80"/>
        <v>0</v>
      </c>
      <c r="P171" s="106">
        <f t="shared" ca="1" si="60"/>
        <v>2483.14359999</v>
      </c>
      <c r="Q171" s="113">
        <f t="shared" si="61"/>
        <v>0</v>
      </c>
      <c r="R171" s="106">
        <f t="shared" si="62"/>
        <v>0</v>
      </c>
      <c r="S171" s="114" t="str">
        <f t="shared" si="72"/>
        <v>J=</v>
      </c>
      <c r="T171" s="107">
        <f t="shared" si="73"/>
        <v>41143</v>
      </c>
      <c r="U171" s="3"/>
      <c r="V171" s="3"/>
      <c r="W171" s="133">
        <f>[2]Plan1!$A145</f>
        <v>41268</v>
      </c>
      <c r="X171" s="131" t="str">
        <f>[2]Plan1!$C145</f>
        <v>Natal</v>
      </c>
      <c r="Y171" s="121"/>
      <c r="Z171" s="1"/>
      <c r="AB171" s="120">
        <f t="shared" si="88"/>
        <v>41780</v>
      </c>
      <c r="AC171" s="120">
        <f t="shared" si="91"/>
        <v>41781</v>
      </c>
      <c r="AD171" s="120">
        <f t="shared" si="89"/>
        <v>41781</v>
      </c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</row>
    <row r="172" spans="1:121" x14ac:dyDescent="0.15">
      <c r="A172" s="102">
        <f t="shared" si="65"/>
        <v>41129</v>
      </c>
      <c r="B172" s="103">
        <f t="shared" ca="1" si="79"/>
        <v>102528.15719999</v>
      </c>
      <c r="C172" s="104">
        <f t="shared" si="66"/>
        <v>100000</v>
      </c>
      <c r="D172" s="105">
        <f ca="1">IF(A172&lt;$B$1,VLOOKUP(A172,[1]DI!$A$4:$B$15000,2,FALSE),0)</f>
        <v>7.8200000000000006E-2</v>
      </c>
      <c r="E172" s="106">
        <f t="shared" ca="1" si="56"/>
        <v>1.00029883</v>
      </c>
      <c r="F172" s="106">
        <f ca="1">(TRUNC(PRODUCT($E$12:$E171),16))</f>
        <v>1.03760474703255</v>
      </c>
      <c r="G172" s="106">
        <f t="shared" ca="1" si="67"/>
        <v>1.0198613306333499</v>
      </c>
      <c r="H172" s="106">
        <f t="shared" ca="1" si="57"/>
        <v>1.0173978699999999</v>
      </c>
      <c r="I172" s="105">
        <f t="shared" si="68"/>
        <v>3.5999999999999997E-2</v>
      </c>
      <c r="J172" s="118">
        <f t="shared" si="69"/>
        <v>41051</v>
      </c>
      <c r="K172" s="112">
        <f t="shared" si="70"/>
        <v>55</v>
      </c>
      <c r="L172" s="108">
        <f t="shared" si="71"/>
        <v>55</v>
      </c>
      <c r="M172" s="109">
        <f t="shared" si="58"/>
        <v>1.0077488880000001</v>
      </c>
      <c r="N172" s="109">
        <f t="shared" ca="1" si="59"/>
        <v>1.0252815719999999</v>
      </c>
      <c r="O172" s="108">
        <f t="shared" si="80"/>
        <v>0</v>
      </c>
      <c r="P172" s="106">
        <f t="shared" ca="1" si="60"/>
        <v>2528.1571999900002</v>
      </c>
      <c r="Q172" s="113">
        <f t="shared" si="61"/>
        <v>0</v>
      </c>
      <c r="R172" s="106">
        <f t="shared" si="62"/>
        <v>0</v>
      </c>
      <c r="S172" s="114" t="str">
        <f t="shared" si="72"/>
        <v>J=</v>
      </c>
      <c r="T172" s="107">
        <f t="shared" si="73"/>
        <v>41143</v>
      </c>
      <c r="U172" s="3"/>
      <c r="V172" s="3"/>
      <c r="W172" s="133">
        <f>[2]Plan1!$A146</f>
        <v>41275</v>
      </c>
      <c r="X172" s="131" t="str">
        <f>[2]Plan1!$C146</f>
        <v>Confraternização Universal</v>
      </c>
      <c r="Y172" s="121"/>
      <c r="Z172" s="1"/>
      <c r="AB172" s="120">
        <f t="shared" si="88"/>
        <v>41810</v>
      </c>
      <c r="AC172" s="120">
        <f t="shared" si="91"/>
        <v>41812</v>
      </c>
      <c r="AD172" s="120">
        <f t="shared" si="89"/>
        <v>41813</v>
      </c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</row>
    <row r="173" spans="1:121" x14ac:dyDescent="0.15">
      <c r="A173" s="102">
        <f t="shared" si="65"/>
        <v>41130</v>
      </c>
      <c r="B173" s="103">
        <f t="shared" ca="1" si="79"/>
        <v>102573.1905</v>
      </c>
      <c r="C173" s="104">
        <f t="shared" si="66"/>
        <v>100000</v>
      </c>
      <c r="D173" s="105">
        <f ca="1">IF(A173&lt;$B$1,VLOOKUP(A173,[1]DI!$A$4:$B$15000,2,FALSE),0)</f>
        <v>7.8200000000000006E-2</v>
      </c>
      <c r="E173" s="106">
        <f t="shared" ca="1" si="56"/>
        <v>1.00029883</v>
      </c>
      <c r="F173" s="106">
        <f ca="1">(TRUNC(PRODUCT($E$12:$E172),16))</f>
        <v>1.0379148144591099</v>
      </c>
      <c r="G173" s="106">
        <f t="shared" ca="1" si="67"/>
        <v>1.0198613306333499</v>
      </c>
      <c r="H173" s="106">
        <f t="shared" ca="1" si="57"/>
        <v>1.0177019</v>
      </c>
      <c r="I173" s="105">
        <f t="shared" si="68"/>
        <v>3.5999999999999997E-2</v>
      </c>
      <c r="J173" s="118">
        <f t="shared" si="69"/>
        <v>41051</v>
      </c>
      <c r="K173" s="112">
        <f t="shared" si="70"/>
        <v>56</v>
      </c>
      <c r="L173" s="108">
        <f t="shared" si="71"/>
        <v>56</v>
      </c>
      <c r="M173" s="109">
        <f t="shared" si="58"/>
        <v>1.007890331</v>
      </c>
      <c r="N173" s="109">
        <f t="shared" ca="1" si="59"/>
        <v>1.025731905</v>
      </c>
      <c r="O173" s="108">
        <f t="shared" si="80"/>
        <v>0</v>
      </c>
      <c r="P173" s="106">
        <f t="shared" ca="1" si="60"/>
        <v>2573.1905000000002</v>
      </c>
      <c r="Q173" s="113">
        <f t="shared" si="61"/>
        <v>0</v>
      </c>
      <c r="R173" s="106">
        <f t="shared" si="62"/>
        <v>0</v>
      </c>
      <c r="S173" s="114" t="str">
        <f t="shared" si="72"/>
        <v>J=</v>
      </c>
      <c r="T173" s="107">
        <f t="shared" si="73"/>
        <v>41143</v>
      </c>
      <c r="U173" s="3"/>
      <c r="V173" s="3"/>
      <c r="W173" s="133">
        <f>[2]Plan1!$A147</f>
        <v>41316</v>
      </c>
      <c r="X173" s="131" t="str">
        <f>[2]Plan1!$C147</f>
        <v>Carnaval</v>
      </c>
      <c r="Y173" s="121"/>
      <c r="Z173" s="1"/>
      <c r="AB173" s="120">
        <f t="shared" si="88"/>
        <v>41841</v>
      </c>
      <c r="AC173" s="120">
        <f t="shared" si="91"/>
        <v>41842</v>
      </c>
      <c r="AD173" s="120">
        <f t="shared" si="89"/>
        <v>41842</v>
      </c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</row>
    <row r="174" spans="1:121" x14ac:dyDescent="0.15">
      <c r="A174" s="102">
        <f t="shared" si="65"/>
        <v>41131</v>
      </c>
      <c r="B174" s="103">
        <f t="shared" ca="1" si="79"/>
        <v>102618.2435</v>
      </c>
      <c r="C174" s="104">
        <f t="shared" si="66"/>
        <v>100000</v>
      </c>
      <c r="D174" s="105">
        <f ca="1">IF(A174&lt;$B$1,VLOOKUP(A174,[1]DI!$A$4:$B$15000,2,FALSE),0)</f>
        <v>7.8200000000000006E-2</v>
      </c>
      <c r="E174" s="106">
        <f t="shared" ca="1" si="56"/>
        <v>1.00029883</v>
      </c>
      <c r="F174" s="106">
        <f ca="1">(TRUNC(PRODUCT($E$12:$E173),16))</f>
        <v>1.03822497454311</v>
      </c>
      <c r="G174" s="106">
        <f t="shared" ca="1" si="67"/>
        <v>1.0198613306333499</v>
      </c>
      <c r="H174" s="106">
        <f t="shared" ca="1" si="57"/>
        <v>1.0180060200000001</v>
      </c>
      <c r="I174" s="105">
        <f t="shared" si="68"/>
        <v>3.5999999999999997E-2</v>
      </c>
      <c r="J174" s="118">
        <f t="shared" si="69"/>
        <v>41051</v>
      </c>
      <c r="K174" s="112">
        <f t="shared" si="70"/>
        <v>57</v>
      </c>
      <c r="L174" s="108">
        <f t="shared" si="71"/>
        <v>57</v>
      </c>
      <c r="M174" s="109">
        <f t="shared" si="58"/>
        <v>1.0080317940000001</v>
      </c>
      <c r="N174" s="109">
        <f t="shared" ca="1" si="59"/>
        <v>1.0261824349999999</v>
      </c>
      <c r="O174" s="108">
        <f t="shared" si="80"/>
        <v>0</v>
      </c>
      <c r="P174" s="106">
        <f t="shared" ca="1" si="60"/>
        <v>2618.2435</v>
      </c>
      <c r="Q174" s="113">
        <f t="shared" si="61"/>
        <v>0</v>
      </c>
      <c r="R174" s="106">
        <f t="shared" si="62"/>
        <v>0</v>
      </c>
      <c r="S174" s="114" t="str">
        <f t="shared" si="72"/>
        <v>J=</v>
      </c>
      <c r="T174" s="107">
        <f t="shared" si="73"/>
        <v>41143</v>
      </c>
      <c r="U174" s="3"/>
      <c r="V174" s="3"/>
      <c r="W174" s="133">
        <f>[2]Plan1!$A148</f>
        <v>41317</v>
      </c>
      <c r="X174" s="131" t="str">
        <f>[2]Plan1!$C148</f>
        <v>Carnaval</v>
      </c>
      <c r="Y174" s="121"/>
      <c r="Z174" s="1"/>
      <c r="AB174" s="120">
        <f t="shared" si="88"/>
        <v>41872</v>
      </c>
      <c r="AC174" s="120">
        <f t="shared" si="91"/>
        <v>41873</v>
      </c>
      <c r="AD174" s="120">
        <f t="shared" si="89"/>
        <v>41873</v>
      </c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</row>
    <row r="175" spans="1:121" x14ac:dyDescent="0.15">
      <c r="A175" s="102">
        <f t="shared" si="65"/>
        <v>41132</v>
      </c>
      <c r="B175" s="103">
        <f t="shared" ca="1" si="79"/>
        <v>102663.3162</v>
      </c>
      <c r="C175" s="104">
        <f t="shared" si="66"/>
        <v>100000</v>
      </c>
      <c r="D175" s="105">
        <f ca="1">IF(A175&lt;$B$1,VLOOKUP(A175,[1]DI!$A$4:$B$15000,2,FALSE),0)</f>
        <v>0</v>
      </c>
      <c r="E175" s="106">
        <f t="shared" ca="1" si="56"/>
        <v>1</v>
      </c>
      <c r="F175" s="106">
        <f ca="1">(TRUNC(PRODUCT($E$12:$E174),16))</f>
        <v>1.0385352273122599</v>
      </c>
      <c r="G175" s="106">
        <f t="shared" ca="1" si="67"/>
        <v>1.0198613306333499</v>
      </c>
      <c r="H175" s="106">
        <f t="shared" ca="1" si="57"/>
        <v>1.01831023</v>
      </c>
      <c r="I175" s="105">
        <f t="shared" si="68"/>
        <v>3.5999999999999997E-2</v>
      </c>
      <c r="J175" s="118">
        <f t="shared" si="69"/>
        <v>41051</v>
      </c>
      <c r="K175" s="112">
        <f t="shared" si="70"/>
        <v>57</v>
      </c>
      <c r="L175" s="108">
        <f t="shared" si="71"/>
        <v>58</v>
      </c>
      <c r="M175" s="109">
        <f t="shared" si="58"/>
        <v>1.008173277</v>
      </c>
      <c r="N175" s="109">
        <f t="shared" ca="1" si="59"/>
        <v>1.026633162</v>
      </c>
      <c r="O175" s="108">
        <f t="shared" si="80"/>
        <v>0</v>
      </c>
      <c r="P175" s="106">
        <f t="shared" ca="1" si="60"/>
        <v>2663.3162000000002</v>
      </c>
      <c r="Q175" s="113">
        <f t="shared" si="61"/>
        <v>0</v>
      </c>
      <c r="R175" s="106">
        <f t="shared" si="62"/>
        <v>0</v>
      </c>
      <c r="S175" s="114" t="str">
        <f t="shared" si="72"/>
        <v>J=</v>
      </c>
      <c r="T175" s="107">
        <f t="shared" si="73"/>
        <v>41143</v>
      </c>
      <c r="U175" s="3"/>
      <c r="V175" s="3"/>
      <c r="W175" s="133">
        <f>[2]Plan1!$A149</f>
        <v>41362</v>
      </c>
      <c r="X175" s="131" t="str">
        <f>[2]Plan1!$C149</f>
        <v>Paixão de Cristo</v>
      </c>
      <c r="Y175" s="121"/>
      <c r="Z175" s="1"/>
      <c r="AB175" s="120">
        <f t="shared" si="88"/>
        <v>41901</v>
      </c>
      <c r="AC175" s="120">
        <f t="shared" si="91"/>
        <v>41904</v>
      </c>
      <c r="AD175" s="120">
        <f t="shared" si="89"/>
        <v>41904</v>
      </c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</row>
    <row r="176" spans="1:121" x14ac:dyDescent="0.15">
      <c r="A176" s="102">
        <f t="shared" si="65"/>
        <v>41133</v>
      </c>
      <c r="B176" s="103">
        <f t="shared" ca="1" si="79"/>
        <v>102663.3162</v>
      </c>
      <c r="C176" s="104">
        <f t="shared" si="66"/>
        <v>100000</v>
      </c>
      <c r="D176" s="105">
        <f ca="1">IF(A176&lt;$B$1,VLOOKUP(A176,[1]DI!$A$4:$B$15000,2,FALSE),0)</f>
        <v>0</v>
      </c>
      <c r="E176" s="106">
        <f t="shared" ca="1" si="56"/>
        <v>1</v>
      </c>
      <c r="F176" s="106">
        <f ca="1">(TRUNC(PRODUCT($E$12:$E175),16))</f>
        <v>1.0385352273122599</v>
      </c>
      <c r="G176" s="106">
        <f t="shared" ca="1" si="67"/>
        <v>1.0198613306333499</v>
      </c>
      <c r="H176" s="106">
        <f t="shared" ca="1" si="57"/>
        <v>1.01831023</v>
      </c>
      <c r="I176" s="105">
        <f t="shared" si="68"/>
        <v>3.5999999999999997E-2</v>
      </c>
      <c r="J176" s="118">
        <f t="shared" si="69"/>
        <v>41051</v>
      </c>
      <c r="K176" s="112">
        <f t="shared" si="70"/>
        <v>57</v>
      </c>
      <c r="L176" s="108">
        <f t="shared" si="71"/>
        <v>58</v>
      </c>
      <c r="M176" s="109">
        <f t="shared" si="58"/>
        <v>1.008173277</v>
      </c>
      <c r="N176" s="109">
        <f t="shared" ca="1" si="59"/>
        <v>1.026633162</v>
      </c>
      <c r="O176" s="108">
        <f t="shared" si="80"/>
        <v>0</v>
      </c>
      <c r="P176" s="106">
        <f t="shared" ca="1" si="60"/>
        <v>2663.3162000000002</v>
      </c>
      <c r="Q176" s="113">
        <f t="shared" si="61"/>
        <v>0</v>
      </c>
      <c r="R176" s="106">
        <f t="shared" si="62"/>
        <v>0</v>
      </c>
      <c r="S176" s="114" t="str">
        <f t="shared" si="72"/>
        <v>J=</v>
      </c>
      <c r="T176" s="107">
        <f t="shared" si="73"/>
        <v>41143</v>
      </c>
      <c r="U176" s="3"/>
      <c r="V176" s="3"/>
      <c r="W176" s="133">
        <f>[2]Plan1!$A150</f>
        <v>41385</v>
      </c>
      <c r="X176" s="131" t="str">
        <f>[2]Plan1!$C150</f>
        <v>Tiradentes</v>
      </c>
      <c r="Y176" s="121"/>
      <c r="Z176" s="1"/>
      <c r="AB176" s="120">
        <f t="shared" si="88"/>
        <v>41933</v>
      </c>
      <c r="AC176" s="120">
        <f t="shared" si="91"/>
        <v>41934</v>
      </c>
      <c r="AD176" s="120">
        <f t="shared" si="89"/>
        <v>41934</v>
      </c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</row>
    <row r="177" spans="1:121" x14ac:dyDescent="0.15">
      <c r="A177" s="102">
        <f t="shared" si="65"/>
        <v>41134</v>
      </c>
      <c r="B177" s="103">
        <f t="shared" ca="1" si="79"/>
        <v>102663.3162</v>
      </c>
      <c r="C177" s="104">
        <f t="shared" si="66"/>
        <v>100000</v>
      </c>
      <c r="D177" s="105">
        <f ca="1">IF(A177&lt;$B$1,VLOOKUP(A177,[1]DI!$A$4:$B$15000,2,FALSE),0)</f>
        <v>7.8E-2</v>
      </c>
      <c r="E177" s="106">
        <f t="shared" ca="1" si="56"/>
        <v>1.00029809</v>
      </c>
      <c r="F177" s="106">
        <f ca="1">(TRUNC(PRODUCT($E$12:$E176),16))</f>
        <v>1.0385352273122599</v>
      </c>
      <c r="G177" s="106">
        <f t="shared" ca="1" si="67"/>
        <v>1.0198613306333499</v>
      </c>
      <c r="H177" s="106">
        <f t="shared" ca="1" si="57"/>
        <v>1.01831023</v>
      </c>
      <c r="I177" s="105">
        <f t="shared" si="68"/>
        <v>3.5999999999999997E-2</v>
      </c>
      <c r="J177" s="118">
        <f t="shared" si="69"/>
        <v>41051</v>
      </c>
      <c r="K177" s="112">
        <f t="shared" si="70"/>
        <v>58</v>
      </c>
      <c r="L177" s="108">
        <f t="shared" si="71"/>
        <v>58</v>
      </c>
      <c r="M177" s="109">
        <f t="shared" si="58"/>
        <v>1.008173277</v>
      </c>
      <c r="N177" s="109">
        <f t="shared" ca="1" si="59"/>
        <v>1.026633162</v>
      </c>
      <c r="O177" s="108">
        <f t="shared" si="80"/>
        <v>0</v>
      </c>
      <c r="P177" s="106">
        <f t="shared" ca="1" si="60"/>
        <v>2663.3162000000002</v>
      </c>
      <c r="Q177" s="113">
        <f t="shared" si="61"/>
        <v>0</v>
      </c>
      <c r="R177" s="106">
        <f t="shared" si="62"/>
        <v>0</v>
      </c>
      <c r="S177" s="114" t="str">
        <f t="shared" si="72"/>
        <v>J=</v>
      </c>
      <c r="T177" s="107">
        <f t="shared" si="73"/>
        <v>41143</v>
      </c>
      <c r="U177" s="3"/>
      <c r="V177" s="3"/>
      <c r="W177" s="133">
        <f>[2]Plan1!$A151</f>
        <v>41395</v>
      </c>
      <c r="X177" s="131" t="str">
        <f>[2]Plan1!$C151</f>
        <v>Dia do Trabalho</v>
      </c>
      <c r="Y177" s="121"/>
      <c r="Z177" s="1"/>
      <c r="AB177" s="120">
        <f t="shared" si="88"/>
        <v>41964</v>
      </c>
      <c r="AC177" s="120">
        <f t="shared" si="91"/>
        <v>41965</v>
      </c>
      <c r="AD177" s="120">
        <f t="shared" si="89"/>
        <v>41967</v>
      </c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</row>
    <row r="178" spans="1:121" x14ac:dyDescent="0.15">
      <c r="A178" s="102">
        <f t="shared" si="65"/>
        <v>41135</v>
      </c>
      <c r="B178" s="103">
        <f t="shared" ca="1" si="79"/>
        <v>102708.33289999999</v>
      </c>
      <c r="C178" s="104">
        <f t="shared" si="66"/>
        <v>100000</v>
      </c>
      <c r="D178" s="105">
        <f ca="1">IF(A178&lt;$B$1,VLOOKUP(A178,[1]DI!$A$4:$B$15000,2,FALSE),0)</f>
        <v>7.8299999999999995E-2</v>
      </c>
      <c r="E178" s="106">
        <f t="shared" ca="1" si="56"/>
        <v>1.00029919</v>
      </c>
      <c r="F178" s="106">
        <f ca="1">(TRUNC(PRODUCT($E$12:$E177),16))</f>
        <v>1.03884480427816</v>
      </c>
      <c r="G178" s="106">
        <f t="shared" ca="1" si="67"/>
        <v>1.0198613306333499</v>
      </c>
      <c r="H178" s="106">
        <f t="shared" ca="1" si="57"/>
        <v>1.0186137799999999</v>
      </c>
      <c r="I178" s="105">
        <f t="shared" si="68"/>
        <v>3.5999999999999997E-2</v>
      </c>
      <c r="J178" s="118">
        <f t="shared" si="69"/>
        <v>41051</v>
      </c>
      <c r="K178" s="112">
        <f t="shared" si="70"/>
        <v>59</v>
      </c>
      <c r="L178" s="108">
        <f t="shared" si="71"/>
        <v>59</v>
      </c>
      <c r="M178" s="109">
        <f t="shared" si="58"/>
        <v>1.0083147800000001</v>
      </c>
      <c r="N178" s="109">
        <f t="shared" ca="1" si="59"/>
        <v>1.0270833290000001</v>
      </c>
      <c r="O178" s="108">
        <f t="shared" si="80"/>
        <v>0</v>
      </c>
      <c r="P178" s="106">
        <f t="shared" ca="1" si="60"/>
        <v>2708.3328999999999</v>
      </c>
      <c r="Q178" s="113">
        <f t="shared" si="61"/>
        <v>0</v>
      </c>
      <c r="R178" s="106">
        <f t="shared" si="62"/>
        <v>0</v>
      </c>
      <c r="S178" s="114" t="str">
        <f t="shared" si="72"/>
        <v>J=</v>
      </c>
      <c r="T178" s="107">
        <f t="shared" si="73"/>
        <v>41143</v>
      </c>
      <c r="U178" s="3"/>
      <c r="V178" s="3"/>
      <c r="W178" s="133">
        <f>[2]Plan1!$A152</f>
        <v>41424</v>
      </c>
      <c r="X178" s="131" t="str">
        <f>[2]Plan1!$C152</f>
        <v>Corpus Christi</v>
      </c>
      <c r="Y178" s="121"/>
      <c r="Z178" s="1"/>
      <c r="AB178" s="120">
        <f t="shared" si="88"/>
        <v>41992</v>
      </c>
      <c r="AC178" s="120">
        <f t="shared" si="91"/>
        <v>41995</v>
      </c>
      <c r="AD178" s="120">
        <f t="shared" si="89"/>
        <v>41995</v>
      </c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</row>
    <row r="179" spans="1:121" x14ac:dyDescent="0.15">
      <c r="A179" s="102">
        <f t="shared" si="65"/>
        <v>41136</v>
      </c>
      <c r="B179" s="103">
        <f t="shared" ca="1" si="79"/>
        <v>102753.48239999999</v>
      </c>
      <c r="C179" s="104">
        <f t="shared" si="66"/>
        <v>100000</v>
      </c>
      <c r="D179" s="105">
        <f ca="1">IF(A179&lt;$B$1,VLOOKUP(A179,[1]DI!$A$4:$B$15000,2,FALSE),0)</f>
        <v>7.8299999999999995E-2</v>
      </c>
      <c r="E179" s="106">
        <f t="shared" ca="1" si="56"/>
        <v>1.00029919</v>
      </c>
      <c r="F179" s="106">
        <f ca="1">(TRUNC(PRODUCT($E$12:$E178),16))</f>
        <v>1.0391556162551601</v>
      </c>
      <c r="G179" s="106">
        <f t="shared" ca="1" si="67"/>
        <v>1.0198613306333499</v>
      </c>
      <c r="H179" s="106">
        <f t="shared" ca="1" si="57"/>
        <v>1.01891854</v>
      </c>
      <c r="I179" s="105">
        <f t="shared" si="68"/>
        <v>3.5999999999999997E-2</v>
      </c>
      <c r="J179" s="118">
        <f t="shared" si="69"/>
        <v>41051</v>
      </c>
      <c r="K179" s="112">
        <f t="shared" si="70"/>
        <v>60</v>
      </c>
      <c r="L179" s="108">
        <f t="shared" si="71"/>
        <v>60</v>
      </c>
      <c r="M179" s="109">
        <f t="shared" si="58"/>
        <v>1.008456303</v>
      </c>
      <c r="N179" s="109">
        <f t="shared" ca="1" si="59"/>
        <v>1.027534824</v>
      </c>
      <c r="O179" s="108">
        <f t="shared" si="80"/>
        <v>0</v>
      </c>
      <c r="P179" s="106">
        <f t="shared" ca="1" si="60"/>
        <v>2753.4823999999999</v>
      </c>
      <c r="Q179" s="113">
        <f t="shared" si="61"/>
        <v>0</v>
      </c>
      <c r="R179" s="106">
        <f t="shared" si="62"/>
        <v>0</v>
      </c>
      <c r="S179" s="114" t="str">
        <f t="shared" si="72"/>
        <v>J=</v>
      </c>
      <c r="T179" s="107">
        <f t="shared" si="73"/>
        <v>41143</v>
      </c>
      <c r="U179" s="3"/>
      <c r="V179" s="3"/>
      <c r="W179" s="133">
        <f>[2]Plan1!$A153</f>
        <v>41524</v>
      </c>
      <c r="X179" s="131" t="str">
        <f>[2]Plan1!$C153</f>
        <v>Independência do Brasil</v>
      </c>
      <c r="Y179" s="121"/>
      <c r="Z179" s="1"/>
      <c r="AB179" s="120">
        <f t="shared" si="88"/>
        <v>42025</v>
      </c>
      <c r="AC179" s="120">
        <f t="shared" si="91"/>
        <v>42026</v>
      </c>
      <c r="AD179" s="120">
        <f t="shared" si="89"/>
        <v>42026</v>
      </c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</row>
    <row r="180" spans="1:121" x14ac:dyDescent="0.15">
      <c r="A180" s="102">
        <f t="shared" si="65"/>
        <v>41137</v>
      </c>
      <c r="B180" s="103">
        <f t="shared" ca="1" si="79"/>
        <v>102798.65150000001</v>
      </c>
      <c r="C180" s="104">
        <f t="shared" si="66"/>
        <v>100000</v>
      </c>
      <c r="D180" s="105">
        <f ca="1">IF(A180&lt;$B$1,VLOOKUP(A180,[1]DI!$A$4:$B$15000,2,FALSE),0)</f>
        <v>7.8200000000000006E-2</v>
      </c>
      <c r="E180" s="106">
        <f t="shared" ca="1" si="56"/>
        <v>1.00029883</v>
      </c>
      <c r="F180" s="106">
        <f ca="1">(TRUNC(PRODUCT($E$12:$E179),16))</f>
        <v>1.03946652122398</v>
      </c>
      <c r="G180" s="106">
        <f t="shared" ca="1" si="67"/>
        <v>1.0198613306333499</v>
      </c>
      <c r="H180" s="106">
        <f t="shared" ca="1" si="57"/>
        <v>1.0192233900000001</v>
      </c>
      <c r="I180" s="105">
        <f t="shared" si="68"/>
        <v>3.5999999999999997E-2</v>
      </c>
      <c r="J180" s="118">
        <f t="shared" si="69"/>
        <v>41051</v>
      </c>
      <c r="K180" s="112">
        <f t="shared" si="70"/>
        <v>61</v>
      </c>
      <c r="L180" s="108">
        <f t="shared" si="71"/>
        <v>61</v>
      </c>
      <c r="M180" s="109">
        <f t="shared" si="58"/>
        <v>1.0085978449999999</v>
      </c>
      <c r="N180" s="109">
        <f t="shared" ca="1" si="59"/>
        <v>1.027986515</v>
      </c>
      <c r="O180" s="108">
        <f t="shared" si="80"/>
        <v>0</v>
      </c>
      <c r="P180" s="106">
        <f t="shared" ca="1" si="60"/>
        <v>2798.6514999999999</v>
      </c>
      <c r="Q180" s="113">
        <f t="shared" si="61"/>
        <v>0</v>
      </c>
      <c r="R180" s="106">
        <f t="shared" si="62"/>
        <v>0</v>
      </c>
      <c r="S180" s="114" t="str">
        <f t="shared" si="72"/>
        <v>J=</v>
      </c>
      <c r="T180" s="107">
        <f t="shared" si="73"/>
        <v>41143</v>
      </c>
      <c r="U180" s="3"/>
      <c r="V180" s="3"/>
      <c r="W180" s="133">
        <f>[2]Plan1!$A154</f>
        <v>41559</v>
      </c>
      <c r="X180" s="131" t="str">
        <f>[2]Plan1!$C154</f>
        <v>Nossa Sr.a Aparecida - Padroeira do Brasil</v>
      </c>
      <c r="Y180" s="121"/>
      <c r="Z180" s="1"/>
      <c r="AB180" s="120">
        <f t="shared" si="88"/>
        <v>42055</v>
      </c>
      <c r="AC180" s="120">
        <f t="shared" si="91"/>
        <v>42057</v>
      </c>
      <c r="AD180" s="120">
        <f t="shared" si="89"/>
        <v>42058</v>
      </c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</row>
    <row r="181" spans="1:121" x14ac:dyDescent="0.15">
      <c r="A181" s="102">
        <f t="shared" si="65"/>
        <v>41138</v>
      </c>
      <c r="B181" s="103">
        <f t="shared" ca="1" si="79"/>
        <v>102843.8031</v>
      </c>
      <c r="C181" s="104">
        <f t="shared" si="66"/>
        <v>100000</v>
      </c>
      <c r="D181" s="105">
        <f ca="1">IF(A181&lt;$B$1,VLOOKUP(A181,[1]DI!$A$4:$B$15000,2,FALSE),0)</f>
        <v>7.8399999999999997E-2</v>
      </c>
      <c r="E181" s="106">
        <f t="shared" ca="1" si="56"/>
        <v>1.00029956</v>
      </c>
      <c r="F181" s="106">
        <f ca="1">(TRUNC(PRODUCT($E$12:$E180),16))</f>
        <v>1.0397771450045199</v>
      </c>
      <c r="G181" s="106">
        <f t="shared" ca="1" si="67"/>
        <v>1.0198613306333499</v>
      </c>
      <c r="H181" s="106">
        <f t="shared" ca="1" si="57"/>
        <v>1.01952796</v>
      </c>
      <c r="I181" s="105">
        <f t="shared" si="68"/>
        <v>3.5999999999999997E-2</v>
      </c>
      <c r="J181" s="118">
        <f t="shared" si="69"/>
        <v>41051</v>
      </c>
      <c r="K181" s="112">
        <f t="shared" si="70"/>
        <v>62</v>
      </c>
      <c r="L181" s="108">
        <f t="shared" si="71"/>
        <v>62</v>
      </c>
      <c r="M181" s="109">
        <f t="shared" si="58"/>
        <v>1.0087394080000001</v>
      </c>
      <c r="N181" s="109">
        <f t="shared" ca="1" si="59"/>
        <v>1.0284380310000001</v>
      </c>
      <c r="O181" s="108">
        <f t="shared" si="80"/>
        <v>0</v>
      </c>
      <c r="P181" s="106">
        <f t="shared" ca="1" si="60"/>
        <v>2843.8031000000001</v>
      </c>
      <c r="Q181" s="113">
        <f t="shared" si="61"/>
        <v>0</v>
      </c>
      <c r="R181" s="106">
        <f t="shared" si="62"/>
        <v>0</v>
      </c>
      <c r="S181" s="114" t="str">
        <f t="shared" si="72"/>
        <v>J=</v>
      </c>
      <c r="T181" s="107">
        <f t="shared" si="73"/>
        <v>41143</v>
      </c>
      <c r="U181" s="3"/>
      <c r="V181" s="3"/>
      <c r="W181" s="133">
        <f>[2]Plan1!$A155</f>
        <v>41580</v>
      </c>
      <c r="X181" s="131" t="str">
        <f>[2]Plan1!$C155</f>
        <v>Finados</v>
      </c>
      <c r="Y181" s="121"/>
      <c r="Z181" s="1"/>
      <c r="AB181" s="120">
        <f t="shared" si="88"/>
        <v>42083</v>
      </c>
      <c r="AC181" s="120">
        <f t="shared" si="91"/>
        <v>42085</v>
      </c>
      <c r="AD181" s="120">
        <f t="shared" si="89"/>
        <v>42086</v>
      </c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</row>
    <row r="182" spans="1:121" x14ac:dyDescent="0.15">
      <c r="A182" s="102">
        <f t="shared" si="65"/>
        <v>41139</v>
      </c>
      <c r="B182" s="103">
        <f t="shared" ca="1" si="79"/>
        <v>102889.04999999001</v>
      </c>
      <c r="C182" s="104">
        <f t="shared" si="66"/>
        <v>100000</v>
      </c>
      <c r="D182" s="105">
        <f ca="1">IF(A182&lt;$B$1,VLOOKUP(A182,[1]DI!$A$4:$B$15000,2,FALSE),0)</f>
        <v>0</v>
      </c>
      <c r="E182" s="106">
        <f t="shared" ca="1" si="56"/>
        <v>1</v>
      </c>
      <c r="F182" s="106">
        <f ca="1">(TRUNC(PRODUCT($E$12:$E181),16))</f>
        <v>1.04008862064608</v>
      </c>
      <c r="G182" s="106">
        <f t="shared" ca="1" si="67"/>
        <v>1.0198613306333499</v>
      </c>
      <c r="H182" s="106">
        <f t="shared" ca="1" si="57"/>
        <v>1.01983337</v>
      </c>
      <c r="I182" s="105">
        <f t="shared" si="68"/>
        <v>3.5999999999999997E-2</v>
      </c>
      <c r="J182" s="118">
        <f t="shared" si="69"/>
        <v>41051</v>
      </c>
      <c r="K182" s="112">
        <f t="shared" si="70"/>
        <v>62</v>
      </c>
      <c r="L182" s="108">
        <f t="shared" si="71"/>
        <v>63</v>
      </c>
      <c r="M182" s="109">
        <f t="shared" si="58"/>
        <v>1.00888099</v>
      </c>
      <c r="N182" s="109">
        <f t="shared" ca="1" si="59"/>
        <v>1.0288904999999999</v>
      </c>
      <c r="O182" s="108">
        <f t="shared" si="80"/>
        <v>0</v>
      </c>
      <c r="P182" s="106">
        <f t="shared" ca="1" si="60"/>
        <v>2889.0499999899998</v>
      </c>
      <c r="Q182" s="113">
        <f t="shared" si="61"/>
        <v>0</v>
      </c>
      <c r="R182" s="106">
        <f t="shared" si="62"/>
        <v>0</v>
      </c>
      <c r="S182" s="114" t="str">
        <f t="shared" si="72"/>
        <v>J=</v>
      </c>
      <c r="T182" s="107">
        <f t="shared" si="73"/>
        <v>41143</v>
      </c>
      <c r="U182" s="3"/>
      <c r="V182" s="3"/>
      <c r="W182" s="133">
        <f>[2]Plan1!$A156</f>
        <v>41593</v>
      </c>
      <c r="X182" s="131" t="str">
        <f>[2]Plan1!$C156</f>
        <v>Proclamação da República</v>
      </c>
      <c r="Y182" s="121"/>
      <c r="Z182" s="1"/>
      <c r="AB182" s="120">
        <f t="shared" si="88"/>
        <v>42114</v>
      </c>
      <c r="AC182" s="120">
        <f t="shared" si="91"/>
        <v>42116</v>
      </c>
      <c r="AD182" s="120">
        <f t="shared" si="89"/>
        <v>42116</v>
      </c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</row>
    <row r="183" spans="1:121" x14ac:dyDescent="0.15">
      <c r="A183" s="102">
        <f t="shared" si="65"/>
        <v>41140</v>
      </c>
      <c r="B183" s="103">
        <f t="shared" ca="1" si="79"/>
        <v>102889.04999999001</v>
      </c>
      <c r="C183" s="104">
        <f t="shared" si="66"/>
        <v>100000</v>
      </c>
      <c r="D183" s="105">
        <f ca="1">IF(A183&lt;$B$1,VLOOKUP(A183,[1]DI!$A$4:$B$15000,2,FALSE),0)</f>
        <v>0</v>
      </c>
      <c r="E183" s="106">
        <f t="shared" ca="1" si="56"/>
        <v>1</v>
      </c>
      <c r="F183" s="106">
        <f ca="1">(TRUNC(PRODUCT($E$12:$E182),16))</f>
        <v>1.04008862064608</v>
      </c>
      <c r="G183" s="106">
        <f t="shared" ca="1" si="67"/>
        <v>1.0198613306333499</v>
      </c>
      <c r="H183" s="106">
        <f t="shared" ca="1" si="57"/>
        <v>1.01983337</v>
      </c>
      <c r="I183" s="105">
        <f t="shared" si="68"/>
        <v>3.5999999999999997E-2</v>
      </c>
      <c r="J183" s="118">
        <f t="shared" si="69"/>
        <v>41051</v>
      </c>
      <c r="K183" s="112">
        <f t="shared" si="70"/>
        <v>62</v>
      </c>
      <c r="L183" s="108">
        <f t="shared" si="71"/>
        <v>63</v>
      </c>
      <c r="M183" s="109">
        <f t="shared" si="58"/>
        <v>1.00888099</v>
      </c>
      <c r="N183" s="109">
        <f t="shared" ca="1" si="59"/>
        <v>1.0288904999999999</v>
      </c>
      <c r="O183" s="108">
        <f t="shared" si="80"/>
        <v>0</v>
      </c>
      <c r="P183" s="106">
        <f t="shared" ca="1" si="60"/>
        <v>2889.0499999899998</v>
      </c>
      <c r="Q183" s="113">
        <f t="shared" si="61"/>
        <v>0</v>
      </c>
      <c r="R183" s="106">
        <f t="shared" si="62"/>
        <v>0</v>
      </c>
      <c r="S183" s="114" t="str">
        <f t="shared" si="72"/>
        <v>J=</v>
      </c>
      <c r="T183" s="107">
        <f t="shared" si="73"/>
        <v>41143</v>
      </c>
      <c r="U183" s="3"/>
      <c r="V183" s="3"/>
      <c r="W183" s="133">
        <f>[2]Plan1!$A157</f>
        <v>41633</v>
      </c>
      <c r="X183" s="131" t="str">
        <f>[2]Plan1!$C157</f>
        <v>Natal</v>
      </c>
      <c r="Y183" s="121"/>
      <c r="Z183" s="1"/>
      <c r="AB183" s="120">
        <f t="shared" si="88"/>
        <v>42145</v>
      </c>
      <c r="AC183" s="120">
        <f t="shared" si="91"/>
        <v>42146</v>
      </c>
      <c r="AD183" s="120">
        <f t="shared" si="89"/>
        <v>42146</v>
      </c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</row>
    <row r="184" spans="1:121" x14ac:dyDescent="0.15">
      <c r="A184" s="102">
        <f t="shared" si="65"/>
        <v>41141</v>
      </c>
      <c r="B184" s="103">
        <f t="shared" ca="1" si="79"/>
        <v>102889.04999999001</v>
      </c>
      <c r="C184" s="104">
        <f t="shared" si="66"/>
        <v>100000</v>
      </c>
      <c r="D184" s="105">
        <f ca="1">IF(A184&lt;$B$1,VLOOKUP(A184,[1]DI!$A$4:$B$15000,2,FALSE),0)</f>
        <v>7.85E-2</v>
      </c>
      <c r="E184" s="106">
        <f t="shared" ca="1" si="56"/>
        <v>1.0002999299999999</v>
      </c>
      <c r="F184" s="106">
        <f ca="1">(TRUNC(PRODUCT($E$12:$E183),16))</f>
        <v>1.04008862064608</v>
      </c>
      <c r="G184" s="106">
        <f t="shared" ca="1" si="67"/>
        <v>1.0198613306333499</v>
      </c>
      <c r="H184" s="106">
        <f t="shared" ca="1" si="57"/>
        <v>1.01983337</v>
      </c>
      <c r="I184" s="105">
        <f t="shared" si="68"/>
        <v>3.5999999999999997E-2</v>
      </c>
      <c r="J184" s="118">
        <f t="shared" si="69"/>
        <v>41051</v>
      </c>
      <c r="K184" s="112">
        <f t="shared" si="70"/>
        <v>63</v>
      </c>
      <c r="L184" s="108">
        <f t="shared" si="71"/>
        <v>63</v>
      </c>
      <c r="M184" s="109">
        <f t="shared" si="58"/>
        <v>1.00888099</v>
      </c>
      <c r="N184" s="109">
        <f t="shared" ca="1" si="59"/>
        <v>1.0288904999999999</v>
      </c>
      <c r="O184" s="108">
        <f t="shared" si="80"/>
        <v>0</v>
      </c>
      <c r="P184" s="106">
        <f t="shared" ca="1" si="60"/>
        <v>2889.0499999899998</v>
      </c>
      <c r="Q184" s="113">
        <f t="shared" si="61"/>
        <v>0</v>
      </c>
      <c r="R184" s="106">
        <f t="shared" si="62"/>
        <v>0</v>
      </c>
      <c r="S184" s="114" t="str">
        <f t="shared" si="72"/>
        <v>J=</v>
      </c>
      <c r="T184" s="107">
        <f t="shared" si="73"/>
        <v>41143</v>
      </c>
      <c r="U184" s="3"/>
      <c r="V184" s="3"/>
      <c r="W184" s="133">
        <f>[2]Plan1!$A158</f>
        <v>41640</v>
      </c>
      <c r="X184" s="131" t="str">
        <f>[2]Plan1!$C158</f>
        <v>Confraternização Universal</v>
      </c>
      <c r="Y184" s="121"/>
      <c r="Z184" s="1"/>
      <c r="AB184" s="120">
        <f t="shared" si="88"/>
        <v>42174</v>
      </c>
      <c r="AC184" s="120">
        <f t="shared" si="91"/>
        <v>42177</v>
      </c>
      <c r="AD184" s="120">
        <f t="shared" si="89"/>
        <v>42177</v>
      </c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</row>
    <row r="185" spans="1:121" x14ac:dyDescent="0.15">
      <c r="A185" s="102">
        <f t="shared" si="65"/>
        <v>41142</v>
      </c>
      <c r="B185" s="103">
        <f t="shared" ca="1" si="79"/>
        <v>102934.355</v>
      </c>
      <c r="C185" s="104">
        <f t="shared" si="66"/>
        <v>100000</v>
      </c>
      <c r="D185" s="105">
        <f ca="1">IF(A185&lt;$B$1,VLOOKUP(A185,[1]DI!$A$4:$B$15000,2,FALSE),0)</f>
        <v>7.8200000000000006E-2</v>
      </c>
      <c r="E185" s="106">
        <f t="shared" ca="1" si="56"/>
        <v>1.00029883</v>
      </c>
      <c r="F185" s="106">
        <f ca="1">(TRUNC(PRODUCT($E$12:$E184),16))</f>
        <v>1.04040057442607</v>
      </c>
      <c r="G185" s="106">
        <f t="shared" ca="1" si="67"/>
        <v>1.0198613306333499</v>
      </c>
      <c r="H185" s="106">
        <f t="shared" ca="1" si="57"/>
        <v>1.0201392499999999</v>
      </c>
      <c r="I185" s="105">
        <f t="shared" si="68"/>
        <v>3.5999999999999997E-2</v>
      </c>
      <c r="J185" s="118">
        <f t="shared" si="69"/>
        <v>41051</v>
      </c>
      <c r="K185" s="112">
        <f t="shared" si="70"/>
        <v>64</v>
      </c>
      <c r="L185" s="108">
        <f t="shared" si="71"/>
        <v>64</v>
      </c>
      <c r="M185" s="109">
        <f t="shared" si="58"/>
        <v>1.009022592</v>
      </c>
      <c r="N185" s="109">
        <f t="shared" ca="1" si="59"/>
        <v>1.0293435500000001</v>
      </c>
      <c r="O185" s="108">
        <f t="shared" si="80"/>
        <v>0</v>
      </c>
      <c r="P185" s="106">
        <f t="shared" ca="1" si="60"/>
        <v>2934.355</v>
      </c>
      <c r="Q185" s="113">
        <f t="shared" si="61"/>
        <v>0</v>
      </c>
      <c r="R185" s="106">
        <f t="shared" si="62"/>
        <v>0</v>
      </c>
      <c r="S185" s="114" t="str">
        <f t="shared" si="72"/>
        <v>J=</v>
      </c>
      <c r="T185" s="107">
        <f t="shared" si="73"/>
        <v>41143</v>
      </c>
      <c r="U185" s="3"/>
      <c r="V185" s="3"/>
      <c r="W185" s="133">
        <f>[2]Plan1!$A159</f>
        <v>41701</v>
      </c>
      <c r="X185" s="131" t="str">
        <f>[2]Plan1!$C159</f>
        <v>Carnaval</v>
      </c>
      <c r="Y185" s="121"/>
      <c r="Z185" s="1"/>
      <c r="AB185" s="120">
        <f t="shared" si="88"/>
        <v>42206</v>
      </c>
      <c r="AC185" s="120">
        <f t="shared" si="91"/>
        <v>42207</v>
      </c>
      <c r="AD185" s="120">
        <f t="shared" si="89"/>
        <v>42207</v>
      </c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</row>
    <row r="186" spans="1:121" x14ac:dyDescent="0.15">
      <c r="A186" s="102">
        <f t="shared" si="65"/>
        <v>41143</v>
      </c>
      <c r="B186" s="103">
        <f t="shared" ca="1" si="79"/>
        <v>102979.5668</v>
      </c>
      <c r="C186" s="104">
        <f t="shared" si="66"/>
        <v>100000</v>
      </c>
      <c r="D186" s="105">
        <f ca="1">IF(A186&lt;$B$1,VLOOKUP(A186,[1]DI!$A$4:$B$15000,2,FALSE),0)</f>
        <v>7.8100000000000003E-2</v>
      </c>
      <c r="E186" s="106">
        <f t="shared" ca="1" si="56"/>
        <v>1.00029846</v>
      </c>
      <c r="F186" s="106">
        <f ca="1">(TRUNC(PRODUCT($E$12:$E185),16))</f>
        <v>1.0407114773297199</v>
      </c>
      <c r="G186" s="106">
        <f t="shared" ca="1" si="67"/>
        <v>1.0198613306333499</v>
      </c>
      <c r="H186" s="106">
        <f t="shared" ca="1" si="57"/>
        <v>1.0204441</v>
      </c>
      <c r="I186" s="105">
        <f t="shared" si="68"/>
        <v>3.5999999999999997E-2</v>
      </c>
      <c r="J186" s="118">
        <f t="shared" si="69"/>
        <v>41051</v>
      </c>
      <c r="K186" s="112">
        <f t="shared" si="70"/>
        <v>65</v>
      </c>
      <c r="L186" s="108">
        <f t="shared" si="71"/>
        <v>65</v>
      </c>
      <c r="M186" s="109">
        <f t="shared" si="58"/>
        <v>1.0091642139999999</v>
      </c>
      <c r="N186" s="109">
        <f t="shared" ca="1" si="59"/>
        <v>1.029795668</v>
      </c>
      <c r="O186" s="108">
        <f t="shared" si="80"/>
        <v>2</v>
      </c>
      <c r="P186" s="106">
        <f t="shared" ca="1" si="60"/>
        <v>2979.5668000000001</v>
      </c>
      <c r="Q186" s="113">
        <f t="shared" si="61"/>
        <v>0</v>
      </c>
      <c r="R186" s="106">
        <f t="shared" si="62"/>
        <v>0</v>
      </c>
      <c r="S186" s="114" t="str">
        <f t="shared" si="72"/>
        <v>J=</v>
      </c>
      <c r="T186" s="107">
        <f t="shared" si="73"/>
        <v>41143</v>
      </c>
      <c r="U186" s="3"/>
      <c r="V186" s="3"/>
      <c r="W186" s="133">
        <f>[2]Plan1!$A160</f>
        <v>41702</v>
      </c>
      <c r="X186" s="131" t="str">
        <f>[2]Plan1!$C160</f>
        <v>Carnaval</v>
      </c>
      <c r="Y186" s="121"/>
      <c r="Z186" s="1"/>
      <c r="AB186" s="120">
        <f t="shared" si="88"/>
        <v>42237</v>
      </c>
      <c r="AC186" s="120">
        <f t="shared" si="91"/>
        <v>42238</v>
      </c>
      <c r="AD186" s="120">
        <f t="shared" si="89"/>
        <v>42240</v>
      </c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</row>
    <row r="187" spans="1:121" x14ac:dyDescent="0.15">
      <c r="A187" s="102">
        <f t="shared" si="65"/>
        <v>41144</v>
      </c>
      <c r="B187" s="103">
        <f t="shared" ca="1" si="79"/>
        <v>100043.8858</v>
      </c>
      <c r="C187" s="104">
        <f t="shared" si="66"/>
        <v>100000</v>
      </c>
      <c r="D187" s="105">
        <f ca="1">IF(A187&lt;$B$1,VLOOKUP(A187,[1]DI!$A$4:$B$15000,2,FALSE),0)</f>
        <v>7.8100000000000003E-2</v>
      </c>
      <c r="E187" s="106">
        <f t="shared" ca="1" si="56"/>
        <v>1.00029846</v>
      </c>
      <c r="F187" s="106">
        <f ca="1">(TRUNC(PRODUCT($E$12:$E186),16))</f>
        <v>1.0410220880772501</v>
      </c>
      <c r="G187" s="106">
        <f t="shared" ca="1" si="67"/>
        <v>1.0407114773297199</v>
      </c>
      <c r="H187" s="106">
        <f t="shared" ca="1" si="57"/>
        <v>1.00029846</v>
      </c>
      <c r="I187" s="105">
        <f t="shared" si="68"/>
        <v>3.5999999999999997E-2</v>
      </c>
      <c r="J187" s="118">
        <f t="shared" si="69"/>
        <v>41143</v>
      </c>
      <c r="K187" s="112">
        <f t="shared" si="70"/>
        <v>1</v>
      </c>
      <c r="L187" s="108">
        <f t="shared" si="71"/>
        <v>1</v>
      </c>
      <c r="M187" s="109">
        <f t="shared" si="58"/>
        <v>1.000140356</v>
      </c>
      <c r="N187" s="109">
        <f t="shared" ca="1" si="59"/>
        <v>1.0004388580000001</v>
      </c>
      <c r="O187" s="108">
        <f t="shared" si="80"/>
        <v>0</v>
      </c>
      <c r="P187" s="106">
        <f t="shared" ca="1" si="60"/>
        <v>43.885800000000003</v>
      </c>
      <c r="Q187" s="113">
        <f t="shared" si="61"/>
        <v>0</v>
      </c>
      <c r="R187" s="106">
        <f t="shared" si="62"/>
        <v>0</v>
      </c>
      <c r="S187" s="114" t="str">
        <f t="shared" si="72"/>
        <v>J=</v>
      </c>
      <c r="T187" s="107">
        <f t="shared" si="73"/>
        <v>41235</v>
      </c>
      <c r="U187" s="3"/>
      <c r="V187" s="3"/>
      <c r="W187" s="133">
        <f>[2]Plan1!$A161</f>
        <v>41747</v>
      </c>
      <c r="X187" s="131" t="str">
        <f>[2]Plan1!$C161</f>
        <v>Paixão de Cristo</v>
      </c>
      <c r="Y187" s="121"/>
      <c r="Z187" s="1"/>
      <c r="AB187" s="120">
        <f t="shared" si="88"/>
        <v>42268</v>
      </c>
      <c r="AC187" s="120">
        <f t="shared" si="91"/>
        <v>42269</v>
      </c>
      <c r="AD187" s="120">
        <f t="shared" si="89"/>
        <v>42269</v>
      </c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</row>
    <row r="188" spans="1:121" x14ac:dyDescent="0.15">
      <c r="A188" s="102">
        <f t="shared" si="65"/>
        <v>41145</v>
      </c>
      <c r="B188" s="103">
        <f t="shared" ca="1" si="79"/>
        <v>100087.79089999</v>
      </c>
      <c r="C188" s="104">
        <f t="shared" si="66"/>
        <v>100000</v>
      </c>
      <c r="D188" s="105">
        <f ca="1">IF(A188&lt;$B$1,VLOOKUP(A188,[1]DI!$A$4:$B$15000,2,FALSE),0)</f>
        <v>7.8200000000000006E-2</v>
      </c>
      <c r="E188" s="106">
        <f t="shared" ca="1" si="56"/>
        <v>1.00029883</v>
      </c>
      <c r="F188" s="106">
        <f ca="1">(TRUNC(PRODUCT($E$12:$E187),16))</f>
        <v>1.04133279152966</v>
      </c>
      <c r="G188" s="106">
        <f t="shared" ca="1" si="67"/>
        <v>1.0407114773297199</v>
      </c>
      <c r="H188" s="106">
        <f t="shared" ca="1" si="57"/>
        <v>1.0005970099999999</v>
      </c>
      <c r="I188" s="105">
        <f t="shared" si="68"/>
        <v>3.5999999999999997E-2</v>
      </c>
      <c r="J188" s="118">
        <f t="shared" si="69"/>
        <v>41143</v>
      </c>
      <c r="K188" s="112">
        <f t="shared" si="70"/>
        <v>2</v>
      </c>
      <c r="L188" s="108">
        <f t="shared" si="71"/>
        <v>2</v>
      </c>
      <c r="M188" s="109">
        <f t="shared" si="58"/>
        <v>1.0002807309999999</v>
      </c>
      <c r="N188" s="109">
        <f t="shared" ca="1" si="59"/>
        <v>1.000877909</v>
      </c>
      <c r="O188" s="108">
        <f t="shared" si="80"/>
        <v>0</v>
      </c>
      <c r="P188" s="106">
        <f t="shared" ca="1" si="60"/>
        <v>87.79089999</v>
      </c>
      <c r="Q188" s="113">
        <f t="shared" si="61"/>
        <v>0</v>
      </c>
      <c r="R188" s="106">
        <f t="shared" si="62"/>
        <v>0</v>
      </c>
      <c r="S188" s="114" t="str">
        <f t="shared" si="72"/>
        <v>J=</v>
      </c>
      <c r="T188" s="107">
        <f t="shared" si="73"/>
        <v>41235</v>
      </c>
      <c r="U188" s="3"/>
      <c r="V188" s="3"/>
      <c r="W188" s="133">
        <f>[2]Plan1!$A162</f>
        <v>41750</v>
      </c>
      <c r="X188" s="131" t="str">
        <f>[2]Plan1!$C162</f>
        <v>Tiradentes</v>
      </c>
      <c r="Y188" s="121"/>
      <c r="Z188" s="1"/>
      <c r="AB188" s="120">
        <f t="shared" si="88"/>
        <v>42298</v>
      </c>
      <c r="AC188" s="120">
        <f t="shared" si="91"/>
        <v>42299</v>
      </c>
      <c r="AD188" s="120">
        <f t="shared" si="89"/>
        <v>42299</v>
      </c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</row>
    <row r="189" spans="1:121" x14ac:dyDescent="0.15">
      <c r="A189" s="102">
        <f t="shared" si="65"/>
        <v>41146</v>
      </c>
      <c r="B189" s="103">
        <f t="shared" ca="1" si="79"/>
        <v>100131.75229999</v>
      </c>
      <c r="C189" s="104">
        <f t="shared" si="66"/>
        <v>100000</v>
      </c>
      <c r="D189" s="105">
        <f ca="1">IF(A189&lt;$B$1,VLOOKUP(A189,[1]DI!$A$4:$B$15000,2,FALSE),0)</f>
        <v>0</v>
      </c>
      <c r="E189" s="106">
        <f t="shared" ca="1" si="56"/>
        <v>1</v>
      </c>
      <c r="F189" s="106">
        <f ca="1">(TRUNC(PRODUCT($E$12:$E188),16))</f>
        <v>1.04164397300775</v>
      </c>
      <c r="G189" s="106">
        <f t="shared" ca="1" si="67"/>
        <v>1.0407114773297199</v>
      </c>
      <c r="H189" s="106">
        <f t="shared" ca="1" si="57"/>
        <v>1.0008960200000001</v>
      </c>
      <c r="I189" s="105">
        <f t="shared" si="68"/>
        <v>3.5999999999999997E-2</v>
      </c>
      <c r="J189" s="118">
        <f t="shared" si="69"/>
        <v>41143</v>
      </c>
      <c r="K189" s="112">
        <f t="shared" si="70"/>
        <v>2</v>
      </c>
      <c r="L189" s="108">
        <f t="shared" si="71"/>
        <v>3</v>
      </c>
      <c r="M189" s="109">
        <f t="shared" si="58"/>
        <v>1.000421126</v>
      </c>
      <c r="N189" s="109">
        <f t="shared" ca="1" si="59"/>
        <v>1.001317523</v>
      </c>
      <c r="O189" s="108">
        <f t="shared" si="80"/>
        <v>0</v>
      </c>
      <c r="P189" s="106">
        <f t="shared" ca="1" si="60"/>
        <v>131.75229999000001</v>
      </c>
      <c r="Q189" s="113">
        <f t="shared" si="61"/>
        <v>0</v>
      </c>
      <c r="R189" s="106">
        <f t="shared" si="62"/>
        <v>0</v>
      </c>
      <c r="S189" s="114" t="str">
        <f t="shared" si="72"/>
        <v>J=</v>
      </c>
      <c r="T189" s="107">
        <f t="shared" si="73"/>
        <v>41235</v>
      </c>
      <c r="U189" s="3"/>
      <c r="V189" s="3"/>
      <c r="W189" s="133">
        <f>[2]Plan1!$A163</f>
        <v>41760</v>
      </c>
      <c r="X189" s="131" t="str">
        <f>[2]Plan1!$C163</f>
        <v>Dia do Trabalho</v>
      </c>
      <c r="Y189" s="121"/>
      <c r="Z189" s="1"/>
      <c r="AB189" s="120">
        <f t="shared" si="88"/>
        <v>42328</v>
      </c>
      <c r="AC189" s="120">
        <f t="shared" si="91"/>
        <v>42330</v>
      </c>
      <c r="AD189" s="120">
        <f t="shared" si="89"/>
        <v>42331</v>
      </c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</row>
    <row r="190" spans="1:121" x14ac:dyDescent="0.15">
      <c r="A190" s="102">
        <f t="shared" si="65"/>
        <v>41147</v>
      </c>
      <c r="B190" s="103">
        <f t="shared" ca="1" si="79"/>
        <v>100131.75229999</v>
      </c>
      <c r="C190" s="104">
        <f t="shared" si="66"/>
        <v>100000</v>
      </c>
      <c r="D190" s="105">
        <f ca="1">IF(A190&lt;$B$1,VLOOKUP(A190,[1]DI!$A$4:$B$15000,2,FALSE),0)</f>
        <v>0</v>
      </c>
      <c r="E190" s="106">
        <f t="shared" ca="1" si="56"/>
        <v>1</v>
      </c>
      <c r="F190" s="106">
        <f ca="1">(TRUNC(PRODUCT($E$12:$E189),16))</f>
        <v>1.04164397300775</v>
      </c>
      <c r="G190" s="106">
        <f t="shared" ca="1" si="67"/>
        <v>1.0407114773297199</v>
      </c>
      <c r="H190" s="106">
        <f t="shared" ca="1" si="57"/>
        <v>1.0008960200000001</v>
      </c>
      <c r="I190" s="105">
        <f t="shared" si="68"/>
        <v>3.5999999999999997E-2</v>
      </c>
      <c r="J190" s="118">
        <f t="shared" si="69"/>
        <v>41143</v>
      </c>
      <c r="K190" s="112">
        <f t="shared" si="70"/>
        <v>2</v>
      </c>
      <c r="L190" s="108">
        <f t="shared" si="71"/>
        <v>3</v>
      </c>
      <c r="M190" s="109">
        <f t="shared" si="58"/>
        <v>1.000421126</v>
      </c>
      <c r="N190" s="109">
        <f t="shared" ca="1" si="59"/>
        <v>1.001317523</v>
      </c>
      <c r="O190" s="108">
        <f t="shared" si="80"/>
        <v>0</v>
      </c>
      <c r="P190" s="106">
        <f t="shared" ca="1" si="60"/>
        <v>131.75229999000001</v>
      </c>
      <c r="Q190" s="113">
        <f t="shared" si="61"/>
        <v>0</v>
      </c>
      <c r="R190" s="106">
        <f t="shared" si="62"/>
        <v>0</v>
      </c>
      <c r="S190" s="114" t="str">
        <f t="shared" si="72"/>
        <v>J=</v>
      </c>
      <c r="T190" s="107">
        <f t="shared" si="73"/>
        <v>41235</v>
      </c>
      <c r="U190" s="3"/>
      <c r="V190" s="3"/>
      <c r="W190" s="133">
        <f>[2]Plan1!$A164</f>
        <v>41809</v>
      </c>
      <c r="X190" s="131" t="str">
        <f>[2]Plan1!$C164</f>
        <v>Corpus Christi</v>
      </c>
      <c r="Y190" s="121"/>
      <c r="Z190" s="1"/>
      <c r="AB190" s="120">
        <f t="shared" si="88"/>
        <v>42359</v>
      </c>
      <c r="AC190" s="120">
        <f t="shared" si="91"/>
        <v>42360</v>
      </c>
      <c r="AD190" s="120">
        <f t="shared" si="89"/>
        <v>42360</v>
      </c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</row>
    <row r="191" spans="1:121" x14ac:dyDescent="0.15">
      <c r="A191" s="102">
        <f t="shared" si="65"/>
        <v>41148</v>
      </c>
      <c r="B191" s="103">
        <f t="shared" ca="1" si="79"/>
        <v>100131.75229999</v>
      </c>
      <c r="C191" s="104">
        <f t="shared" si="66"/>
        <v>100000</v>
      </c>
      <c r="D191" s="105">
        <f ca="1">IF(A191&lt;$B$1,VLOOKUP(A191,[1]DI!$A$4:$B$15000,2,FALSE),0)</f>
        <v>7.8299999999999995E-2</v>
      </c>
      <c r="E191" s="106">
        <f t="shared" ca="1" si="56"/>
        <v>1.00029919</v>
      </c>
      <c r="F191" s="106">
        <f ca="1">(TRUNC(PRODUCT($E$12:$E190),16))</f>
        <v>1.04164397300775</v>
      </c>
      <c r="G191" s="106">
        <f t="shared" ca="1" si="67"/>
        <v>1.0407114773297199</v>
      </c>
      <c r="H191" s="106">
        <f t="shared" ca="1" si="57"/>
        <v>1.0008960200000001</v>
      </c>
      <c r="I191" s="105">
        <f t="shared" si="68"/>
        <v>3.5999999999999997E-2</v>
      </c>
      <c r="J191" s="118">
        <f t="shared" si="69"/>
        <v>41143</v>
      </c>
      <c r="K191" s="112">
        <f t="shared" si="70"/>
        <v>3</v>
      </c>
      <c r="L191" s="108">
        <f t="shared" si="71"/>
        <v>3</v>
      </c>
      <c r="M191" s="109">
        <f t="shared" si="58"/>
        <v>1.000421126</v>
      </c>
      <c r="N191" s="109">
        <f t="shared" ca="1" si="59"/>
        <v>1.001317523</v>
      </c>
      <c r="O191" s="108">
        <f t="shared" si="80"/>
        <v>0</v>
      </c>
      <c r="P191" s="106">
        <f t="shared" ca="1" si="60"/>
        <v>131.75229999000001</v>
      </c>
      <c r="Q191" s="113">
        <f t="shared" si="61"/>
        <v>0</v>
      </c>
      <c r="R191" s="106">
        <f t="shared" si="62"/>
        <v>0</v>
      </c>
      <c r="S191" s="114" t="str">
        <f t="shared" si="72"/>
        <v>J=</v>
      </c>
      <c r="T191" s="107">
        <f t="shared" si="73"/>
        <v>41235</v>
      </c>
      <c r="U191" s="3"/>
      <c r="V191" s="3"/>
      <c r="W191" s="133">
        <f>[2]Plan1!$A165</f>
        <v>41889</v>
      </c>
      <c r="X191" s="131" t="str">
        <f>[2]Plan1!$C165</f>
        <v>Independência do Brasil</v>
      </c>
      <c r="Y191" s="121"/>
      <c r="Z191" s="1"/>
      <c r="AB191" s="120">
        <f t="shared" si="88"/>
        <v>42390</v>
      </c>
      <c r="AC191" s="120">
        <f t="shared" si="91"/>
        <v>42391</v>
      </c>
      <c r="AD191" s="120">
        <f t="shared" si="89"/>
        <v>42391</v>
      </c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</row>
    <row r="192" spans="1:121" x14ac:dyDescent="0.15">
      <c r="A192" s="102">
        <f t="shared" si="65"/>
        <v>41149</v>
      </c>
      <c r="B192" s="103">
        <f t="shared" ca="1" si="79"/>
        <v>100175.76919999</v>
      </c>
      <c r="C192" s="104">
        <f t="shared" si="66"/>
        <v>100000</v>
      </c>
      <c r="D192" s="105">
        <f ca="1">IF(A192&lt;$B$1,VLOOKUP(A192,[1]DI!$A$4:$B$15000,2,FALSE),0)</f>
        <v>7.8299999999999995E-2</v>
      </c>
      <c r="E192" s="106">
        <f t="shared" ca="1" si="56"/>
        <v>1.00029919</v>
      </c>
      <c r="F192" s="106">
        <f ca="1">(TRUNC(PRODUCT($E$12:$E191),16))</f>
        <v>1.04195562246803</v>
      </c>
      <c r="G192" s="106">
        <f t="shared" ca="1" si="67"/>
        <v>1.0407114773297199</v>
      </c>
      <c r="H192" s="106">
        <f t="shared" ca="1" si="57"/>
        <v>1.00119548</v>
      </c>
      <c r="I192" s="105">
        <f t="shared" si="68"/>
        <v>3.5999999999999997E-2</v>
      </c>
      <c r="J192" s="118">
        <f t="shared" si="69"/>
        <v>41143</v>
      </c>
      <c r="K192" s="112">
        <f t="shared" si="70"/>
        <v>4</v>
      </c>
      <c r="L192" s="108">
        <f t="shared" si="71"/>
        <v>4</v>
      </c>
      <c r="M192" s="109">
        <f t="shared" si="58"/>
        <v>1.0005615409999999</v>
      </c>
      <c r="N192" s="109">
        <f t="shared" ca="1" si="59"/>
        <v>1.001757692</v>
      </c>
      <c r="O192" s="108">
        <f t="shared" si="80"/>
        <v>0</v>
      </c>
      <c r="P192" s="106">
        <f t="shared" ca="1" si="60"/>
        <v>175.76919999</v>
      </c>
      <c r="Q192" s="113">
        <f t="shared" si="61"/>
        <v>0</v>
      </c>
      <c r="R192" s="106">
        <f t="shared" si="62"/>
        <v>0</v>
      </c>
      <c r="S192" s="114" t="str">
        <f t="shared" si="72"/>
        <v>J=</v>
      </c>
      <c r="T192" s="107">
        <f t="shared" si="73"/>
        <v>41235</v>
      </c>
      <c r="U192" s="3"/>
      <c r="V192" s="3"/>
      <c r="W192" s="133">
        <f>[2]Plan1!$A166</f>
        <v>41924</v>
      </c>
      <c r="X192" s="131" t="str">
        <f>[2]Plan1!$C166</f>
        <v>Nossa Sr.a Aparecida - Padroeira do Brasil</v>
      </c>
      <c r="Y192" s="121"/>
      <c r="Z192" s="1"/>
      <c r="AB192" s="120">
        <f t="shared" si="88"/>
        <v>42419</v>
      </c>
      <c r="AC192" s="120">
        <f t="shared" si="91"/>
        <v>42422</v>
      </c>
      <c r="AD192" s="120">
        <f t="shared" si="89"/>
        <v>42422</v>
      </c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</row>
    <row r="193" spans="1:121" x14ac:dyDescent="0.15">
      <c r="A193" s="102">
        <f t="shared" si="65"/>
        <v>41150</v>
      </c>
      <c r="B193" s="103">
        <f t="shared" ca="1" si="79"/>
        <v>100219.80439999999</v>
      </c>
      <c r="C193" s="104">
        <f t="shared" si="66"/>
        <v>100000</v>
      </c>
      <c r="D193" s="105">
        <f ca="1">IF(A193&lt;$B$1,VLOOKUP(A193,[1]DI!$A$4:$B$15000,2,FALSE),0)</f>
        <v>7.8200000000000006E-2</v>
      </c>
      <c r="E193" s="106">
        <f t="shared" ca="1" si="56"/>
        <v>1.00029883</v>
      </c>
      <c r="F193" s="106">
        <f ca="1">(TRUNC(PRODUCT($E$12:$E192),16))</f>
        <v>1.0422673651707199</v>
      </c>
      <c r="G193" s="106">
        <f t="shared" ca="1" si="67"/>
        <v>1.0407114773297199</v>
      </c>
      <c r="H193" s="106">
        <f t="shared" ca="1" si="57"/>
        <v>1.0014950199999999</v>
      </c>
      <c r="I193" s="105">
        <f t="shared" si="68"/>
        <v>3.5999999999999997E-2</v>
      </c>
      <c r="J193" s="118">
        <f t="shared" si="69"/>
        <v>41143</v>
      </c>
      <c r="K193" s="112">
        <f t="shared" si="70"/>
        <v>5</v>
      </c>
      <c r="L193" s="108">
        <f t="shared" si="71"/>
        <v>5</v>
      </c>
      <c r="M193" s="109">
        <f t="shared" si="58"/>
        <v>1.0007019749999999</v>
      </c>
      <c r="N193" s="109">
        <f t="shared" ca="1" si="59"/>
        <v>1.002198044</v>
      </c>
      <c r="O193" s="108">
        <f t="shared" si="80"/>
        <v>0</v>
      </c>
      <c r="P193" s="106">
        <f t="shared" ca="1" si="60"/>
        <v>219.80439999999999</v>
      </c>
      <c r="Q193" s="113">
        <f t="shared" si="61"/>
        <v>0</v>
      </c>
      <c r="R193" s="106">
        <f t="shared" si="62"/>
        <v>0</v>
      </c>
      <c r="S193" s="114" t="str">
        <f t="shared" si="72"/>
        <v>J=</v>
      </c>
      <c r="T193" s="107">
        <f t="shared" si="73"/>
        <v>41235</v>
      </c>
      <c r="U193" s="3"/>
      <c r="V193" s="3"/>
      <c r="W193" s="133">
        <f>[2]Plan1!$A167</f>
        <v>41945</v>
      </c>
      <c r="X193" s="131" t="str">
        <f>[2]Plan1!$C167</f>
        <v>Finados</v>
      </c>
      <c r="Y193" s="121"/>
      <c r="Z193" s="1"/>
      <c r="AB193" s="120">
        <f t="shared" si="88"/>
        <v>42450</v>
      </c>
      <c r="AC193" s="120">
        <f t="shared" si="91"/>
        <v>42451</v>
      </c>
      <c r="AD193" s="120">
        <f t="shared" si="89"/>
        <v>42451</v>
      </c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</row>
    <row r="194" spans="1:121" x14ac:dyDescent="0.15">
      <c r="A194" s="102">
        <f t="shared" si="65"/>
        <v>41151</v>
      </c>
      <c r="B194" s="103">
        <f t="shared" ca="1" si="79"/>
        <v>100263.8241</v>
      </c>
      <c r="C194" s="104">
        <f t="shared" si="66"/>
        <v>100000</v>
      </c>
      <c r="D194" s="105">
        <f ca="1">IF(A194&lt;$B$1,VLOOKUP(A194,[1]DI!$A$4:$B$15000,2,FALSE),0)</f>
        <v>7.3800000000000004E-2</v>
      </c>
      <c r="E194" s="106">
        <f t="shared" ca="1" si="56"/>
        <v>1.0002825900000001</v>
      </c>
      <c r="F194" s="106">
        <f ca="1">(TRUNC(PRODUCT($E$12:$E193),16))</f>
        <v>1.04257882592745</v>
      </c>
      <c r="G194" s="106">
        <f t="shared" ca="1" si="67"/>
        <v>1.0407114773297199</v>
      </c>
      <c r="H194" s="106">
        <f t="shared" ca="1" si="57"/>
        <v>1.0017943</v>
      </c>
      <c r="I194" s="105">
        <f t="shared" si="68"/>
        <v>3.5999999999999997E-2</v>
      </c>
      <c r="J194" s="118">
        <f t="shared" si="69"/>
        <v>41143</v>
      </c>
      <c r="K194" s="112">
        <f t="shared" si="70"/>
        <v>6</v>
      </c>
      <c r="L194" s="108">
        <f t="shared" si="71"/>
        <v>6</v>
      </c>
      <c r="M194" s="109">
        <f t="shared" si="58"/>
        <v>1.000842429</v>
      </c>
      <c r="N194" s="109">
        <f t="shared" ca="1" si="59"/>
        <v>1.0026382410000001</v>
      </c>
      <c r="O194" s="108">
        <f t="shared" si="80"/>
        <v>0</v>
      </c>
      <c r="P194" s="106">
        <f t="shared" ca="1" si="60"/>
        <v>263.82409999999999</v>
      </c>
      <c r="Q194" s="113">
        <f t="shared" si="61"/>
        <v>0</v>
      </c>
      <c r="R194" s="106">
        <f t="shared" si="62"/>
        <v>0</v>
      </c>
      <c r="S194" s="114" t="str">
        <f t="shared" si="72"/>
        <v>J=</v>
      </c>
      <c r="T194" s="107">
        <f t="shared" si="73"/>
        <v>41235</v>
      </c>
      <c r="U194" s="20"/>
      <c r="V194" s="20"/>
      <c r="W194" s="133">
        <f>[2]Plan1!$A168</f>
        <v>41958</v>
      </c>
      <c r="X194" s="131" t="str">
        <f>[2]Plan1!$C168</f>
        <v>Proclamação da República</v>
      </c>
      <c r="Y194" s="121"/>
      <c r="Z194" s="1"/>
      <c r="AB194" s="120">
        <f t="shared" si="88"/>
        <v>42480</v>
      </c>
      <c r="AC194" s="120">
        <f t="shared" si="91"/>
        <v>42482</v>
      </c>
      <c r="AD194" s="120">
        <f t="shared" si="89"/>
        <v>42482</v>
      </c>
      <c r="AE194" s="20"/>
      <c r="AF194" s="21"/>
      <c r="AG194" s="20"/>
      <c r="AH194" s="20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</row>
    <row r="195" spans="1:121" x14ac:dyDescent="0.15">
      <c r="A195" s="102">
        <f t="shared" si="65"/>
        <v>41152</v>
      </c>
      <c r="B195" s="103">
        <f t="shared" ca="1" si="79"/>
        <v>100306.23450000001</v>
      </c>
      <c r="C195" s="104">
        <f t="shared" si="66"/>
        <v>100000</v>
      </c>
      <c r="D195" s="105">
        <f ca="1">IF(A195&lt;$B$1,VLOOKUP(A195,[1]DI!$A$4:$B$15000,2,FALSE),0)</f>
        <v>7.3800000000000004E-2</v>
      </c>
      <c r="E195" s="106">
        <f t="shared" ca="1" si="56"/>
        <v>1.0002825900000001</v>
      </c>
      <c r="F195" s="106">
        <f ca="1">(TRUNC(PRODUCT($E$12:$E194),16))</f>
        <v>1.0428734482778701</v>
      </c>
      <c r="G195" s="106">
        <f t="shared" ca="1" si="67"/>
        <v>1.0407114773297199</v>
      </c>
      <c r="H195" s="106">
        <f t="shared" ca="1" si="57"/>
        <v>1.0020773999999999</v>
      </c>
      <c r="I195" s="105">
        <f t="shared" si="68"/>
        <v>3.5999999999999997E-2</v>
      </c>
      <c r="J195" s="118">
        <f t="shared" si="69"/>
        <v>41143</v>
      </c>
      <c r="K195" s="112">
        <f t="shared" si="70"/>
        <v>7</v>
      </c>
      <c r="L195" s="108">
        <f t="shared" si="71"/>
        <v>7</v>
      </c>
      <c r="M195" s="109">
        <f t="shared" si="58"/>
        <v>1.0009829029999999</v>
      </c>
      <c r="N195" s="109">
        <f t="shared" ca="1" si="59"/>
        <v>1.003062345</v>
      </c>
      <c r="O195" s="108">
        <f t="shared" si="80"/>
        <v>0</v>
      </c>
      <c r="P195" s="106">
        <f t="shared" ca="1" si="60"/>
        <v>306.23450000000003</v>
      </c>
      <c r="Q195" s="113">
        <f t="shared" si="61"/>
        <v>0</v>
      </c>
      <c r="R195" s="106">
        <f t="shared" si="62"/>
        <v>0</v>
      </c>
      <c r="S195" s="114" t="str">
        <f t="shared" si="72"/>
        <v>J=</v>
      </c>
      <c r="T195" s="107">
        <f t="shared" si="73"/>
        <v>41235</v>
      </c>
      <c r="U195" s="3"/>
      <c r="V195" s="3"/>
      <c r="W195" s="133">
        <f>[2]Plan1!$A169</f>
        <v>41998</v>
      </c>
      <c r="X195" s="131" t="str">
        <f>[2]Plan1!$C169</f>
        <v>Natal</v>
      </c>
      <c r="Y195" s="121"/>
      <c r="Z195" s="1"/>
      <c r="AB195" s="120">
        <f t="shared" si="88"/>
        <v>42510</v>
      </c>
      <c r="AC195" s="120">
        <f t="shared" si="91"/>
        <v>42512</v>
      </c>
      <c r="AD195" s="120">
        <f t="shared" si="89"/>
        <v>42513</v>
      </c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</row>
    <row r="196" spans="1:121" x14ac:dyDescent="0.15">
      <c r="A196" s="102">
        <f t="shared" si="65"/>
        <v>41153</v>
      </c>
      <c r="B196" s="103">
        <f t="shared" ca="1" si="79"/>
        <v>100348.66190000001</v>
      </c>
      <c r="C196" s="104">
        <f t="shared" si="66"/>
        <v>100000</v>
      </c>
      <c r="D196" s="105">
        <f ca="1">IF(A196&lt;$B$1,VLOOKUP(A196,[1]DI!$A$4:$B$15000,2,FALSE),0)</f>
        <v>0</v>
      </c>
      <c r="E196" s="106">
        <f t="shared" ca="1" si="56"/>
        <v>1</v>
      </c>
      <c r="F196" s="106">
        <f ca="1">(TRUNC(PRODUCT($E$12:$E195),16))</f>
        <v>1.0431681538856199</v>
      </c>
      <c r="G196" s="106">
        <f t="shared" ca="1" si="67"/>
        <v>1.0407114773297199</v>
      </c>
      <c r="H196" s="106">
        <f t="shared" ca="1" si="57"/>
        <v>1.00236057</v>
      </c>
      <c r="I196" s="105">
        <f t="shared" si="68"/>
        <v>3.5999999999999997E-2</v>
      </c>
      <c r="J196" s="118">
        <f t="shared" si="69"/>
        <v>41143</v>
      </c>
      <c r="K196" s="112">
        <f t="shared" si="70"/>
        <v>7</v>
      </c>
      <c r="L196" s="108">
        <f t="shared" si="71"/>
        <v>8</v>
      </c>
      <c r="M196" s="109">
        <f t="shared" si="58"/>
        <v>1.001123397</v>
      </c>
      <c r="N196" s="109">
        <f t="shared" ca="1" si="59"/>
        <v>1.003486619</v>
      </c>
      <c r="O196" s="108">
        <f t="shared" si="80"/>
        <v>0</v>
      </c>
      <c r="P196" s="106">
        <f t="shared" ca="1" si="60"/>
        <v>348.6619</v>
      </c>
      <c r="Q196" s="113">
        <f t="shared" si="61"/>
        <v>0</v>
      </c>
      <c r="R196" s="106">
        <f t="shared" si="62"/>
        <v>0</v>
      </c>
      <c r="S196" s="114" t="str">
        <f t="shared" si="72"/>
        <v>J=</v>
      </c>
      <c r="T196" s="107">
        <f t="shared" si="73"/>
        <v>41235</v>
      </c>
      <c r="U196" s="3"/>
      <c r="V196" s="3"/>
      <c r="W196" s="133">
        <f>[2]Plan1!$A170</f>
        <v>42005</v>
      </c>
      <c r="X196" s="131" t="str">
        <f>[2]Plan1!$C170</f>
        <v>Confraternização Universal</v>
      </c>
      <c r="Y196" s="121"/>
      <c r="Z196" s="1"/>
      <c r="AB196" s="120">
        <f t="shared" si="88"/>
        <v>42542</v>
      </c>
      <c r="AC196" s="120">
        <f t="shared" si="91"/>
        <v>42543</v>
      </c>
      <c r="AD196" s="120">
        <f t="shared" si="89"/>
        <v>42543</v>
      </c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</row>
    <row r="197" spans="1:121" x14ac:dyDescent="0.15">
      <c r="A197" s="102">
        <f t="shared" si="65"/>
        <v>41154</v>
      </c>
      <c r="B197" s="103">
        <f t="shared" ca="1" si="79"/>
        <v>100348.66190000001</v>
      </c>
      <c r="C197" s="104">
        <f t="shared" si="66"/>
        <v>100000</v>
      </c>
      <c r="D197" s="105">
        <f ca="1">IF(A197&lt;$B$1,VLOOKUP(A197,[1]DI!$A$4:$B$15000,2,FALSE),0)</f>
        <v>0</v>
      </c>
      <c r="E197" s="106">
        <f t="shared" ca="1" si="56"/>
        <v>1</v>
      </c>
      <c r="F197" s="106">
        <f ca="1">(TRUNC(PRODUCT($E$12:$E196),16))</f>
        <v>1.0431681538856199</v>
      </c>
      <c r="G197" s="106">
        <f t="shared" ca="1" si="67"/>
        <v>1.0407114773297199</v>
      </c>
      <c r="H197" s="106">
        <f t="shared" ca="1" si="57"/>
        <v>1.00236057</v>
      </c>
      <c r="I197" s="105">
        <f t="shared" si="68"/>
        <v>3.5999999999999997E-2</v>
      </c>
      <c r="J197" s="118">
        <f t="shared" si="69"/>
        <v>41143</v>
      </c>
      <c r="K197" s="112">
        <f t="shared" si="70"/>
        <v>7</v>
      </c>
      <c r="L197" s="108">
        <f t="shared" si="71"/>
        <v>8</v>
      </c>
      <c r="M197" s="109">
        <f t="shared" si="58"/>
        <v>1.001123397</v>
      </c>
      <c r="N197" s="109">
        <f t="shared" ca="1" si="59"/>
        <v>1.003486619</v>
      </c>
      <c r="O197" s="108">
        <f t="shared" si="80"/>
        <v>0</v>
      </c>
      <c r="P197" s="106">
        <f t="shared" ca="1" si="60"/>
        <v>348.6619</v>
      </c>
      <c r="Q197" s="113">
        <f t="shared" si="61"/>
        <v>0</v>
      </c>
      <c r="R197" s="106">
        <f t="shared" si="62"/>
        <v>0</v>
      </c>
      <c r="S197" s="114" t="str">
        <f t="shared" si="72"/>
        <v>J=</v>
      </c>
      <c r="T197" s="107">
        <f t="shared" si="73"/>
        <v>41235</v>
      </c>
      <c r="U197" s="20"/>
      <c r="V197" s="20"/>
      <c r="W197" s="133">
        <f>[2]Plan1!$A171</f>
        <v>42051</v>
      </c>
      <c r="X197" s="131" t="str">
        <f>[2]Plan1!$C171</f>
        <v>Carnaval</v>
      </c>
      <c r="Y197" s="121"/>
      <c r="Z197" s="1"/>
      <c r="AB197" s="120">
        <f t="shared" si="88"/>
        <v>42572</v>
      </c>
      <c r="AC197" s="120">
        <f t="shared" si="91"/>
        <v>42573</v>
      </c>
      <c r="AD197" s="120">
        <f t="shared" si="89"/>
        <v>42573</v>
      </c>
      <c r="AE197" s="20"/>
      <c r="AF197" s="21"/>
      <c r="AG197" s="20"/>
      <c r="AH197" s="20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</row>
    <row r="198" spans="1:121" x14ac:dyDescent="0.15">
      <c r="A198" s="102">
        <f t="shared" si="65"/>
        <v>41155</v>
      </c>
      <c r="B198" s="103">
        <f t="shared" ca="1" si="79"/>
        <v>100348.66190000001</v>
      </c>
      <c r="C198" s="104">
        <f t="shared" si="66"/>
        <v>100000</v>
      </c>
      <c r="D198" s="105">
        <f ca="1">IF(A198&lt;$B$1,VLOOKUP(A198,[1]DI!$A$4:$B$15000,2,FALSE),0)</f>
        <v>7.4099999999999999E-2</v>
      </c>
      <c r="E198" s="106">
        <f t="shared" ca="1" si="56"/>
        <v>1.0002837</v>
      </c>
      <c r="F198" s="106">
        <f ca="1">(TRUNC(PRODUCT($E$12:$E197),16))</f>
        <v>1.0431681538856199</v>
      </c>
      <c r="G198" s="106">
        <f t="shared" ca="1" si="67"/>
        <v>1.0407114773297199</v>
      </c>
      <c r="H198" s="106">
        <f t="shared" ca="1" si="57"/>
        <v>1.00236057</v>
      </c>
      <c r="I198" s="105">
        <f t="shared" si="68"/>
        <v>3.5999999999999997E-2</v>
      </c>
      <c r="J198" s="118">
        <f t="shared" si="69"/>
        <v>41143</v>
      </c>
      <c r="K198" s="112">
        <f t="shared" si="70"/>
        <v>8</v>
      </c>
      <c r="L198" s="108">
        <f t="shared" si="71"/>
        <v>8</v>
      </c>
      <c r="M198" s="109">
        <f t="shared" si="58"/>
        <v>1.001123397</v>
      </c>
      <c r="N198" s="109">
        <f t="shared" ca="1" si="59"/>
        <v>1.003486619</v>
      </c>
      <c r="O198" s="108">
        <f t="shared" si="80"/>
        <v>0</v>
      </c>
      <c r="P198" s="106">
        <f t="shared" ca="1" si="60"/>
        <v>348.6619</v>
      </c>
      <c r="Q198" s="113">
        <f t="shared" si="61"/>
        <v>0</v>
      </c>
      <c r="R198" s="106">
        <f t="shared" si="62"/>
        <v>0</v>
      </c>
      <c r="S198" s="114" t="str">
        <f t="shared" si="72"/>
        <v>J=</v>
      </c>
      <c r="T198" s="107">
        <f t="shared" si="73"/>
        <v>41235</v>
      </c>
      <c r="U198" s="3"/>
      <c r="V198" s="3"/>
      <c r="W198" s="133">
        <f>[2]Plan1!$A172</f>
        <v>42052</v>
      </c>
      <c r="X198" s="131" t="str">
        <f>[2]Plan1!$C172</f>
        <v>Carnaval</v>
      </c>
      <c r="Y198" s="121"/>
      <c r="Z198" s="1"/>
      <c r="AB198" s="120">
        <f t="shared" si="88"/>
        <v>42601</v>
      </c>
      <c r="AC198" s="120">
        <f t="shared" si="91"/>
        <v>42604</v>
      </c>
      <c r="AD198" s="120">
        <f t="shared" si="89"/>
        <v>42604</v>
      </c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</row>
    <row r="199" spans="1:121" x14ac:dyDescent="0.15">
      <c r="A199" s="102">
        <f t="shared" si="65"/>
        <v>41156</v>
      </c>
      <c r="B199" s="103">
        <f t="shared" ca="1" si="79"/>
        <v>100391.21929999</v>
      </c>
      <c r="C199" s="104">
        <f t="shared" si="66"/>
        <v>100000</v>
      </c>
      <c r="D199" s="105">
        <f ca="1">IF(A199&lt;$B$1,VLOOKUP(A199,[1]DI!$A$4:$B$15000,2,FALSE),0)</f>
        <v>7.3899999999999993E-2</v>
      </c>
      <c r="E199" s="106">
        <f t="shared" ca="1" si="56"/>
        <v>1.0002829600000001</v>
      </c>
      <c r="F199" s="106">
        <f ca="1">(TRUNC(PRODUCT($E$12:$E198),16))</f>
        <v>1.04346410069088</v>
      </c>
      <c r="G199" s="106">
        <f t="shared" ca="1" si="67"/>
        <v>1.0407114773297199</v>
      </c>
      <c r="H199" s="106">
        <f t="shared" ca="1" si="57"/>
        <v>1.0026449399999999</v>
      </c>
      <c r="I199" s="105">
        <f t="shared" si="68"/>
        <v>3.5999999999999997E-2</v>
      </c>
      <c r="J199" s="118">
        <f t="shared" si="69"/>
        <v>41143</v>
      </c>
      <c r="K199" s="112">
        <f t="shared" si="70"/>
        <v>9</v>
      </c>
      <c r="L199" s="108">
        <f t="shared" si="71"/>
        <v>9</v>
      </c>
      <c r="M199" s="109">
        <f t="shared" si="58"/>
        <v>1.00126391</v>
      </c>
      <c r="N199" s="109">
        <f t="shared" ca="1" si="59"/>
        <v>1.0039121929999999</v>
      </c>
      <c r="O199" s="108">
        <f t="shared" si="80"/>
        <v>0</v>
      </c>
      <c r="P199" s="106">
        <f t="shared" ca="1" si="60"/>
        <v>391.21929999000002</v>
      </c>
      <c r="Q199" s="113">
        <f t="shared" si="61"/>
        <v>0</v>
      </c>
      <c r="R199" s="106">
        <f t="shared" si="62"/>
        <v>0</v>
      </c>
      <c r="S199" s="114" t="str">
        <f t="shared" si="72"/>
        <v>J=</v>
      </c>
      <c r="T199" s="107">
        <f t="shared" si="73"/>
        <v>41235</v>
      </c>
      <c r="U199" s="3"/>
      <c r="V199" s="3"/>
      <c r="W199" s="133">
        <f>[2]Plan1!$A173</f>
        <v>42097</v>
      </c>
      <c r="X199" s="131" t="str">
        <f>[2]Plan1!$C173</f>
        <v>Paixão de Cristo</v>
      </c>
      <c r="Y199" s="121"/>
      <c r="Z199" s="1"/>
      <c r="AB199" s="120">
        <f t="shared" si="88"/>
        <v>42634</v>
      </c>
      <c r="AC199" s="120">
        <f t="shared" si="91"/>
        <v>42635</v>
      </c>
      <c r="AD199" s="120">
        <f t="shared" si="89"/>
        <v>42635</v>
      </c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</row>
    <row r="200" spans="1:121" x14ac:dyDescent="0.15">
      <c r="A200" s="102">
        <f t="shared" si="65"/>
        <v>41157</v>
      </c>
      <c r="B200" s="103">
        <f t="shared" ca="1" si="79"/>
        <v>100433.72059999</v>
      </c>
      <c r="C200" s="104">
        <f t="shared" si="66"/>
        <v>100000</v>
      </c>
      <c r="D200" s="105">
        <f ca="1">IF(A200&lt;$B$1,VLOOKUP(A200,[1]DI!$A$4:$B$15000,2,FALSE),0)</f>
        <v>7.3899999999999993E-2</v>
      </c>
      <c r="E200" s="106">
        <f t="shared" ca="1" si="56"/>
        <v>1.0002829600000001</v>
      </c>
      <c r="F200" s="106">
        <f ca="1">(TRUNC(PRODUCT($E$12:$E199),16))</f>
        <v>1.0437593592928101</v>
      </c>
      <c r="G200" s="106">
        <f t="shared" ca="1" si="67"/>
        <v>1.0407114773297199</v>
      </c>
      <c r="H200" s="106">
        <f t="shared" ca="1" si="57"/>
        <v>1.0029286500000001</v>
      </c>
      <c r="I200" s="105">
        <f t="shared" si="68"/>
        <v>3.5999999999999997E-2</v>
      </c>
      <c r="J200" s="118">
        <f t="shared" si="69"/>
        <v>41143</v>
      </c>
      <c r="K200" s="112">
        <f t="shared" si="70"/>
        <v>10</v>
      </c>
      <c r="L200" s="108">
        <f t="shared" si="71"/>
        <v>10</v>
      </c>
      <c r="M200" s="109">
        <f t="shared" si="58"/>
        <v>1.001404443</v>
      </c>
      <c r="N200" s="109">
        <f t="shared" ca="1" si="59"/>
        <v>1.004337206</v>
      </c>
      <c r="O200" s="108">
        <f t="shared" si="80"/>
        <v>0</v>
      </c>
      <c r="P200" s="106">
        <f t="shared" ca="1" si="60"/>
        <v>433.72059998999998</v>
      </c>
      <c r="Q200" s="113">
        <f t="shared" si="61"/>
        <v>0</v>
      </c>
      <c r="R200" s="106">
        <f t="shared" si="62"/>
        <v>0</v>
      </c>
      <c r="S200" s="114" t="str">
        <f t="shared" si="72"/>
        <v>J=</v>
      </c>
      <c r="T200" s="107">
        <f t="shared" si="73"/>
        <v>41235</v>
      </c>
      <c r="U200" s="3"/>
      <c r="V200" s="3"/>
      <c r="W200" s="133">
        <f>[2]Plan1!$A174</f>
        <v>42115</v>
      </c>
      <c r="X200" s="131" t="str">
        <f>[2]Plan1!$C174</f>
        <v>Tiradentes</v>
      </c>
      <c r="Y200" s="121"/>
      <c r="Z200" s="1"/>
      <c r="AB200" s="120">
        <f t="shared" si="88"/>
        <v>42664</v>
      </c>
      <c r="AC200" s="120">
        <f t="shared" si="91"/>
        <v>42665</v>
      </c>
      <c r="AD200" s="120">
        <f t="shared" si="89"/>
        <v>42667</v>
      </c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</row>
    <row r="201" spans="1:121" x14ac:dyDescent="0.15">
      <c r="A201" s="102">
        <f t="shared" si="65"/>
        <v>41158</v>
      </c>
      <c r="B201" s="103">
        <f t="shared" ca="1" si="79"/>
        <v>100476.2399</v>
      </c>
      <c r="C201" s="104">
        <f t="shared" si="66"/>
        <v>100000</v>
      </c>
      <c r="D201" s="105">
        <f ca="1">IF(A201&lt;$B$1,VLOOKUP(A201,[1]DI!$A$4:$B$15000,2,FALSE),0)</f>
        <v>7.3899999999999993E-2</v>
      </c>
      <c r="E201" s="106">
        <f t="shared" ca="1" si="56"/>
        <v>1.0002829600000001</v>
      </c>
      <c r="F201" s="106">
        <f ca="1">(TRUNC(PRODUCT($E$12:$E200),16))</f>
        <v>1.0440547014411199</v>
      </c>
      <c r="G201" s="106">
        <f t="shared" ca="1" si="67"/>
        <v>1.0407114773297199</v>
      </c>
      <c r="H201" s="106">
        <f t="shared" ca="1" si="57"/>
        <v>1.00321244</v>
      </c>
      <c r="I201" s="105">
        <f t="shared" si="68"/>
        <v>3.5999999999999997E-2</v>
      </c>
      <c r="J201" s="118">
        <f t="shared" si="69"/>
        <v>41143</v>
      </c>
      <c r="K201" s="112">
        <f t="shared" si="70"/>
        <v>11</v>
      </c>
      <c r="L201" s="108">
        <f t="shared" si="71"/>
        <v>11</v>
      </c>
      <c r="M201" s="109">
        <f t="shared" si="58"/>
        <v>1.001544996</v>
      </c>
      <c r="N201" s="109">
        <f t="shared" ca="1" si="59"/>
        <v>1.0047623990000001</v>
      </c>
      <c r="O201" s="108">
        <f t="shared" si="80"/>
        <v>0</v>
      </c>
      <c r="P201" s="106">
        <f t="shared" ca="1" si="60"/>
        <v>476.23989999999998</v>
      </c>
      <c r="Q201" s="113">
        <f t="shared" si="61"/>
        <v>0</v>
      </c>
      <c r="R201" s="106">
        <f t="shared" si="62"/>
        <v>0</v>
      </c>
      <c r="S201" s="114" t="str">
        <f t="shared" si="72"/>
        <v>J=</v>
      </c>
      <c r="T201" s="107">
        <f t="shared" si="73"/>
        <v>41235</v>
      </c>
      <c r="U201" s="3"/>
      <c r="V201" s="3"/>
      <c r="W201" s="133">
        <f>[2]Plan1!$A175</f>
        <v>42125</v>
      </c>
      <c r="X201" s="131" t="str">
        <f>[2]Plan1!$C175</f>
        <v>Dia do Trabalho</v>
      </c>
      <c r="Y201" s="121"/>
      <c r="Z201" s="1"/>
      <c r="AA201" s="24"/>
      <c r="AB201" s="120">
        <f t="shared" si="88"/>
        <v>42695</v>
      </c>
      <c r="AC201" s="120">
        <f t="shared" si="91"/>
        <v>42696</v>
      </c>
      <c r="AD201" s="120">
        <f t="shared" si="89"/>
        <v>42696</v>
      </c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</row>
    <row r="202" spans="1:121" x14ac:dyDescent="0.15">
      <c r="A202" s="102">
        <f t="shared" si="65"/>
        <v>41159</v>
      </c>
      <c r="B202" s="103">
        <f t="shared" ca="1" si="79"/>
        <v>100518.77719999</v>
      </c>
      <c r="C202" s="104">
        <f t="shared" si="66"/>
        <v>100000</v>
      </c>
      <c r="D202" s="105">
        <f ca="1">IF(A202&lt;$B$1,VLOOKUP(A202,[1]DI!$A$4:$B$15000,2,FALSE),0)</f>
        <v>0</v>
      </c>
      <c r="E202" s="106">
        <f t="shared" ca="1" si="56"/>
        <v>1</v>
      </c>
      <c r="F202" s="106">
        <f ca="1">(TRUNC(PRODUCT($E$12:$E201),16))</f>
        <v>1.04435012715944</v>
      </c>
      <c r="G202" s="106">
        <f t="shared" ca="1" si="67"/>
        <v>1.0407114773297199</v>
      </c>
      <c r="H202" s="106">
        <f t="shared" ca="1" si="57"/>
        <v>1.0034963100000001</v>
      </c>
      <c r="I202" s="105">
        <f t="shared" si="68"/>
        <v>3.5999999999999997E-2</v>
      </c>
      <c r="J202" s="118">
        <f t="shared" si="69"/>
        <v>41143</v>
      </c>
      <c r="K202" s="112">
        <f t="shared" si="70"/>
        <v>11</v>
      </c>
      <c r="L202" s="108">
        <f t="shared" si="71"/>
        <v>12</v>
      </c>
      <c r="M202" s="109">
        <f t="shared" si="58"/>
        <v>1.0016855689999999</v>
      </c>
      <c r="N202" s="109">
        <f t="shared" ca="1" si="59"/>
        <v>1.005187772</v>
      </c>
      <c r="O202" s="108">
        <f t="shared" si="80"/>
        <v>0</v>
      </c>
      <c r="P202" s="106">
        <f t="shared" ca="1" si="60"/>
        <v>518.77719998999999</v>
      </c>
      <c r="Q202" s="113">
        <f t="shared" si="61"/>
        <v>0</v>
      </c>
      <c r="R202" s="106">
        <f t="shared" si="62"/>
        <v>0</v>
      </c>
      <c r="S202" s="114" t="str">
        <f t="shared" si="72"/>
        <v>J=</v>
      </c>
      <c r="T202" s="107">
        <f t="shared" si="73"/>
        <v>41235</v>
      </c>
      <c r="U202" s="3"/>
      <c r="V202" s="3"/>
      <c r="W202" s="133">
        <f>[2]Plan1!$A176</f>
        <v>42159</v>
      </c>
      <c r="X202" s="131" t="str">
        <f>[2]Plan1!$C176</f>
        <v>Corpus Christi</v>
      </c>
      <c r="Y202" s="121"/>
      <c r="Z202" s="1"/>
      <c r="AA202" s="24"/>
      <c r="AB202" s="120">
        <f t="shared" si="88"/>
        <v>42725</v>
      </c>
      <c r="AC202" s="120">
        <f t="shared" si="91"/>
        <v>42726</v>
      </c>
      <c r="AD202" s="120">
        <f t="shared" si="89"/>
        <v>42726</v>
      </c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</row>
    <row r="203" spans="1:121" x14ac:dyDescent="0.15">
      <c r="A203" s="102">
        <f t="shared" si="65"/>
        <v>41160</v>
      </c>
      <c r="B203" s="103">
        <f t="shared" ca="1" si="79"/>
        <v>100518.77719999</v>
      </c>
      <c r="C203" s="104">
        <f t="shared" si="66"/>
        <v>100000</v>
      </c>
      <c r="D203" s="105">
        <f ca="1">IF(A203&lt;$B$1,VLOOKUP(A203,[1]DI!$A$4:$B$15000,2,FALSE),0)</f>
        <v>0</v>
      </c>
      <c r="E203" s="106">
        <f t="shared" ca="1" si="56"/>
        <v>1</v>
      </c>
      <c r="F203" s="106">
        <f ca="1">(TRUNC(PRODUCT($E$12:$E202),16))</f>
        <v>1.04435012715944</v>
      </c>
      <c r="G203" s="106">
        <f t="shared" ca="1" si="67"/>
        <v>1.0407114773297199</v>
      </c>
      <c r="H203" s="106">
        <f t="shared" ca="1" si="57"/>
        <v>1.0034963100000001</v>
      </c>
      <c r="I203" s="105">
        <f t="shared" si="68"/>
        <v>3.5999999999999997E-2</v>
      </c>
      <c r="J203" s="118">
        <f t="shared" si="69"/>
        <v>41143</v>
      </c>
      <c r="K203" s="112">
        <f t="shared" si="70"/>
        <v>11</v>
      </c>
      <c r="L203" s="108">
        <f t="shared" si="71"/>
        <v>12</v>
      </c>
      <c r="M203" s="109">
        <f t="shared" si="58"/>
        <v>1.0016855689999999</v>
      </c>
      <c r="N203" s="109">
        <f t="shared" ca="1" si="59"/>
        <v>1.005187772</v>
      </c>
      <c r="O203" s="108">
        <f t="shared" si="80"/>
        <v>0</v>
      </c>
      <c r="P203" s="106">
        <f t="shared" ca="1" si="60"/>
        <v>518.77719998999999</v>
      </c>
      <c r="Q203" s="113">
        <f t="shared" si="61"/>
        <v>0</v>
      </c>
      <c r="R203" s="106">
        <f t="shared" si="62"/>
        <v>0</v>
      </c>
      <c r="S203" s="114" t="str">
        <f t="shared" si="72"/>
        <v>J=</v>
      </c>
      <c r="T203" s="107">
        <f t="shared" si="73"/>
        <v>41235</v>
      </c>
      <c r="U203" s="3"/>
      <c r="V203" s="3"/>
      <c r="W203" s="133">
        <f>[2]Plan1!$A177</f>
        <v>42254</v>
      </c>
      <c r="X203" s="131" t="str">
        <f>[2]Plan1!$C177</f>
        <v>Independência do Brasil</v>
      </c>
      <c r="Y203" s="121"/>
      <c r="Z203" s="1"/>
      <c r="AA203" s="24"/>
      <c r="AB203" s="120">
        <f t="shared" si="88"/>
        <v>42755</v>
      </c>
      <c r="AC203" s="120">
        <f t="shared" si="91"/>
        <v>42757</v>
      </c>
      <c r="AD203" s="120">
        <f t="shared" si="89"/>
        <v>42758</v>
      </c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</row>
    <row r="204" spans="1:121" x14ac:dyDescent="0.15">
      <c r="A204" s="102">
        <f t="shared" si="65"/>
        <v>41161</v>
      </c>
      <c r="B204" s="103">
        <f t="shared" ca="1" si="79"/>
        <v>100518.77719999</v>
      </c>
      <c r="C204" s="104">
        <f t="shared" si="66"/>
        <v>100000</v>
      </c>
      <c r="D204" s="105">
        <f ca="1">IF(A204&lt;$B$1,VLOOKUP(A204,[1]DI!$A$4:$B$15000,2,FALSE),0)</f>
        <v>0</v>
      </c>
      <c r="E204" s="106">
        <f t="shared" ref="E204:E267" ca="1" si="92">ROUND(((1+D204)^(1/252)),8)</f>
        <v>1</v>
      </c>
      <c r="F204" s="106">
        <f ca="1">(TRUNC(PRODUCT($E$12:$E203),16))</f>
        <v>1.04435012715944</v>
      </c>
      <c r="G204" s="106">
        <f t="shared" ca="1" si="67"/>
        <v>1.0407114773297199</v>
      </c>
      <c r="H204" s="106">
        <f t="shared" ref="H204:H267" ca="1" si="93">ROUND(F204/G204,8)</f>
        <v>1.0034963100000001</v>
      </c>
      <c r="I204" s="105">
        <f t="shared" si="68"/>
        <v>3.5999999999999997E-2</v>
      </c>
      <c r="J204" s="118">
        <f t="shared" si="69"/>
        <v>41143</v>
      </c>
      <c r="K204" s="112">
        <f t="shared" si="70"/>
        <v>11</v>
      </c>
      <c r="L204" s="108">
        <f t="shared" si="71"/>
        <v>12</v>
      </c>
      <c r="M204" s="109">
        <f t="shared" ref="M204:M267" si="94">ROUND((I204+1)^(L204/252),9)</f>
        <v>1.0016855689999999</v>
      </c>
      <c r="N204" s="109">
        <f t="shared" ref="N204:N267" ca="1" si="95">ROUND(H204*M204,9)</f>
        <v>1.005187772</v>
      </c>
      <c r="O204" s="108">
        <f t="shared" si="80"/>
        <v>0</v>
      </c>
      <c r="P204" s="106">
        <f t="shared" ref="P204:P267" ca="1" si="96">TRUNC(((N204-1)*C204),8)</f>
        <v>518.77719998999999</v>
      </c>
      <c r="Q204" s="113">
        <f t="shared" ref="Q204:Q267" si="97">IF($O204&gt;0,VLOOKUP($O204,$W$12:$AC$150,7),0)</f>
        <v>0</v>
      </c>
      <c r="R204" s="106">
        <f t="shared" ref="R204:R267" si="98">IF(Q204&gt;0,TRUNC(Q204*C$12,8),0)</f>
        <v>0</v>
      </c>
      <c r="S204" s="114" t="str">
        <f t="shared" si="72"/>
        <v>J=</v>
      </c>
      <c r="T204" s="107">
        <f t="shared" si="73"/>
        <v>41235</v>
      </c>
      <c r="U204" s="3"/>
      <c r="V204" s="3"/>
      <c r="W204" s="133">
        <f>[2]Plan1!$A178</f>
        <v>42289</v>
      </c>
      <c r="X204" s="131" t="str">
        <f>[2]Plan1!$C178</f>
        <v>Nossa Sr.a Aparecida - Padroeira do Brasil</v>
      </c>
      <c r="Y204" s="121"/>
      <c r="Z204" s="1"/>
      <c r="AA204" s="24"/>
      <c r="AB204" s="120">
        <f t="shared" si="88"/>
        <v>42787</v>
      </c>
      <c r="AC204" s="120">
        <f t="shared" si="91"/>
        <v>42788</v>
      </c>
      <c r="AD204" s="120">
        <f t="shared" si="89"/>
        <v>42788</v>
      </c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</row>
    <row r="205" spans="1:121" x14ac:dyDescent="0.15">
      <c r="A205" s="102">
        <f t="shared" ref="A205:A268" si="99">(A204+1)</f>
        <v>41162</v>
      </c>
      <c r="B205" s="103">
        <f t="shared" ca="1" si="79"/>
        <v>100518.77719999</v>
      </c>
      <c r="C205" s="104">
        <f t="shared" ref="C205:C268" si="100">(C204-R204)</f>
        <v>100000</v>
      </c>
      <c r="D205" s="105">
        <f ca="1">IF(A205&lt;$B$1,VLOOKUP(A205,[1]DI!$A$4:$B$15000,2,FALSE),0)</f>
        <v>7.3800000000000004E-2</v>
      </c>
      <c r="E205" s="106">
        <f t="shared" ca="1" si="92"/>
        <v>1.0002825900000001</v>
      </c>
      <c r="F205" s="106">
        <f ca="1">(TRUNC(PRODUCT($E$12:$E204),16))</f>
        <v>1.04435012715944</v>
      </c>
      <c r="G205" s="106">
        <f t="shared" ref="G205:G268" ca="1" si="101">IF(O204&gt;0,F204,G204)</f>
        <v>1.0407114773297199</v>
      </c>
      <c r="H205" s="106">
        <f t="shared" ca="1" si="93"/>
        <v>1.0034963100000001</v>
      </c>
      <c r="I205" s="105">
        <f t="shared" ref="I205:I268" si="102">I204</f>
        <v>3.5999999999999997E-2</v>
      </c>
      <c r="J205" s="118">
        <f t="shared" ref="J205:J268" si="103">IF(O204&gt;0,VLOOKUP(O204,W$12:AG$150,2),J204)</f>
        <v>41143</v>
      </c>
      <c r="K205" s="112">
        <f t="shared" ref="K205:K268" si="104">IF(A205&gt;J205,IF(NETWORKDAYS(J205,A205,$W$160:$W$544)-1=0,1,NETWORKDAYS(J205,A205,$W$160:$W$544)-1),0)</f>
        <v>12</v>
      </c>
      <c r="L205" s="108">
        <f t="shared" ref="L205:L268" si="105">IF(AND(K205=1,K204=1),1,IF(K205&gt;0,IF(K205=K204,K205+1,K205),0))</f>
        <v>12</v>
      </c>
      <c r="M205" s="109">
        <f t="shared" si="94"/>
        <v>1.0016855689999999</v>
      </c>
      <c r="N205" s="109">
        <f t="shared" ca="1" si="95"/>
        <v>1.005187772</v>
      </c>
      <c r="O205" s="108">
        <f t="shared" si="80"/>
        <v>0</v>
      </c>
      <c r="P205" s="106">
        <f t="shared" ca="1" si="96"/>
        <v>518.77719998999999</v>
      </c>
      <c r="Q205" s="113">
        <f t="shared" si="97"/>
        <v>0</v>
      </c>
      <c r="R205" s="106">
        <f t="shared" si="98"/>
        <v>0</v>
      </c>
      <c r="S205" s="114" t="str">
        <f t="shared" ref="S205:S268" si="106">IF(O204&gt;0,VLOOKUP(O204,W$12:AG$150,10),S204)</f>
        <v>J=</v>
      </c>
      <c r="T205" s="107">
        <f t="shared" ref="T205:T268" si="107">IF(O204&gt;0,VLOOKUP(O204,W$12:AG$150,11),T204)</f>
        <v>41235</v>
      </c>
      <c r="U205" s="3"/>
      <c r="V205" s="3"/>
      <c r="W205" s="133">
        <f>[2]Plan1!$A179</f>
        <v>42310</v>
      </c>
      <c r="X205" s="131" t="str">
        <f>[2]Plan1!$C179</f>
        <v>Finados</v>
      </c>
      <c r="Y205" s="121"/>
      <c r="Z205" s="1"/>
      <c r="AA205" s="24"/>
      <c r="AB205" s="120">
        <f t="shared" si="88"/>
        <v>42815</v>
      </c>
      <c r="AC205" s="120">
        <f t="shared" si="91"/>
        <v>42816</v>
      </c>
      <c r="AD205" s="120">
        <f t="shared" si="89"/>
        <v>42816</v>
      </c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</row>
    <row r="206" spans="1:121" x14ac:dyDescent="0.15">
      <c r="A206" s="102">
        <f t="shared" si="99"/>
        <v>41163</v>
      </c>
      <c r="B206" s="103">
        <f t="shared" ref="B206:B269" ca="1" si="108">IF(A206&lt;=TODAY(),C206+P206,IF(AND(A206&gt;TODAY(),A206&lt;=$B$1),IF(VLOOKUP(TODAY(),$A$10:$D$5000,4,FALSE)=0,"n.d",C206+P206),"n.d"))</f>
        <v>100561.2954</v>
      </c>
      <c r="C206" s="104">
        <f t="shared" si="100"/>
        <v>100000</v>
      </c>
      <c r="D206" s="105">
        <f ca="1">IF(A206&lt;$B$1,VLOOKUP(A206,[1]DI!$A$4:$B$15000,2,FALSE),0)</f>
        <v>7.3700000000000002E-2</v>
      </c>
      <c r="E206" s="106">
        <f t="shared" ca="1" si="92"/>
        <v>1.0002822200000001</v>
      </c>
      <c r="F206" s="106">
        <f ca="1">(TRUNC(PRODUCT($E$12:$E205),16))</f>
        <v>1.0446452500618699</v>
      </c>
      <c r="G206" s="106">
        <f t="shared" ca="1" si="101"/>
        <v>1.0407114773297199</v>
      </c>
      <c r="H206" s="106">
        <f t="shared" ca="1" si="93"/>
        <v>1.0037798899999999</v>
      </c>
      <c r="I206" s="105">
        <f t="shared" si="102"/>
        <v>3.5999999999999997E-2</v>
      </c>
      <c r="J206" s="118">
        <f t="shared" si="103"/>
        <v>41143</v>
      </c>
      <c r="K206" s="112">
        <f t="shared" si="104"/>
        <v>13</v>
      </c>
      <c r="L206" s="108">
        <f t="shared" si="105"/>
        <v>13</v>
      </c>
      <c r="M206" s="109">
        <f t="shared" si="94"/>
        <v>1.0018261610000001</v>
      </c>
      <c r="N206" s="109">
        <f t="shared" ca="1" si="95"/>
        <v>1.0056129540000001</v>
      </c>
      <c r="O206" s="108">
        <f t="shared" ref="O206:O269" si="109">IF(VLOOKUP(A206,X$12:AE$151,8)=VLOOKUP(A205,X$12:AE$151,8),0,VLOOKUP(A206,X$12:AE$151,8))</f>
        <v>0</v>
      </c>
      <c r="P206" s="106">
        <f t="shared" ca="1" si="96"/>
        <v>561.29539999999997</v>
      </c>
      <c r="Q206" s="113">
        <f t="shared" si="97"/>
        <v>0</v>
      </c>
      <c r="R206" s="106">
        <f t="shared" si="98"/>
        <v>0</v>
      </c>
      <c r="S206" s="114" t="str">
        <f t="shared" si="106"/>
        <v>J=</v>
      </c>
      <c r="T206" s="107">
        <f t="shared" si="107"/>
        <v>41235</v>
      </c>
      <c r="U206" s="3"/>
      <c r="V206" s="3"/>
      <c r="W206" s="133">
        <f>[2]Plan1!$A180</f>
        <v>42323</v>
      </c>
      <c r="X206" s="131" t="str">
        <f>[2]Plan1!$C180</f>
        <v>Proclamação da República</v>
      </c>
      <c r="Y206" s="121"/>
      <c r="Z206" s="1"/>
      <c r="AA206" s="24"/>
      <c r="AB206" s="120">
        <f t="shared" si="88"/>
        <v>42845</v>
      </c>
      <c r="AC206" s="120">
        <f t="shared" si="91"/>
        <v>42847</v>
      </c>
      <c r="AD206" s="120">
        <f t="shared" si="89"/>
        <v>42849</v>
      </c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</row>
    <row r="207" spans="1:121" x14ac:dyDescent="0.15">
      <c r="A207" s="102">
        <f t="shared" si="99"/>
        <v>41164</v>
      </c>
      <c r="B207" s="103">
        <f t="shared" ca="1" si="108"/>
        <v>100603.7934</v>
      </c>
      <c r="C207" s="104">
        <f t="shared" si="100"/>
        <v>100000</v>
      </c>
      <c r="D207" s="105">
        <f ca="1">IF(A207&lt;$B$1,VLOOKUP(A207,[1]DI!$A$4:$B$15000,2,FALSE),0)</f>
        <v>7.3599999999999999E-2</v>
      </c>
      <c r="E207" s="106">
        <f t="shared" ca="1" si="92"/>
        <v>1.0002818600000001</v>
      </c>
      <c r="F207" s="106">
        <f ca="1">(TRUNC(PRODUCT($E$12:$E206),16))</f>
        <v>1.0449400698443401</v>
      </c>
      <c r="G207" s="106">
        <f t="shared" ca="1" si="101"/>
        <v>1.0407114773297199</v>
      </c>
      <c r="H207" s="106">
        <f t="shared" ca="1" si="93"/>
        <v>1.00406317</v>
      </c>
      <c r="I207" s="105">
        <f t="shared" si="102"/>
        <v>3.5999999999999997E-2</v>
      </c>
      <c r="J207" s="118">
        <f t="shared" si="103"/>
        <v>41143</v>
      </c>
      <c r="K207" s="112">
        <f t="shared" si="104"/>
        <v>14</v>
      </c>
      <c r="L207" s="108">
        <f t="shared" si="105"/>
        <v>14</v>
      </c>
      <c r="M207" s="109">
        <f t="shared" si="94"/>
        <v>1.0019667729999999</v>
      </c>
      <c r="N207" s="109">
        <f t="shared" ca="1" si="95"/>
        <v>1.0060379340000001</v>
      </c>
      <c r="O207" s="108">
        <f t="shared" si="109"/>
        <v>0</v>
      </c>
      <c r="P207" s="106">
        <f t="shared" ca="1" si="96"/>
        <v>603.79340000000002</v>
      </c>
      <c r="Q207" s="113">
        <f t="shared" si="97"/>
        <v>0</v>
      </c>
      <c r="R207" s="106">
        <f t="shared" si="98"/>
        <v>0</v>
      </c>
      <c r="S207" s="114" t="str">
        <f t="shared" si="106"/>
        <v>J=</v>
      </c>
      <c r="T207" s="107">
        <f t="shared" si="107"/>
        <v>41235</v>
      </c>
      <c r="U207" s="3"/>
      <c r="V207" s="3"/>
      <c r="W207" s="133">
        <f>[2]Plan1!$A181</f>
        <v>42363</v>
      </c>
      <c r="X207" s="131" t="str">
        <f>[2]Plan1!$C181</f>
        <v>Natal</v>
      </c>
      <c r="Y207" s="121"/>
      <c r="Z207" s="1"/>
      <c r="AA207" s="24"/>
      <c r="AB207" s="120">
        <f t="shared" si="88"/>
        <v>42874</v>
      </c>
      <c r="AC207" s="120">
        <f t="shared" si="91"/>
        <v>42877</v>
      </c>
      <c r="AD207" s="120">
        <f t="shared" si="89"/>
        <v>42877</v>
      </c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</row>
    <row r="208" spans="1:121" x14ac:dyDescent="0.15">
      <c r="A208" s="102">
        <f t="shared" si="99"/>
        <v>41165</v>
      </c>
      <c r="B208" s="103">
        <f t="shared" ca="1" si="108"/>
        <v>100646.27439999999</v>
      </c>
      <c r="C208" s="104">
        <f t="shared" si="100"/>
        <v>100000</v>
      </c>
      <c r="D208" s="105">
        <f ca="1">IF(A208&lt;$B$1,VLOOKUP(A208,[1]DI!$A$4:$B$15000,2,FALSE),0)</f>
        <v>7.3599999999999999E-2</v>
      </c>
      <c r="E208" s="106">
        <f t="shared" ca="1" si="92"/>
        <v>1.0002818600000001</v>
      </c>
      <c r="F208" s="106">
        <f ca="1">(TRUNC(PRODUCT($E$12:$E207),16))</f>
        <v>1.0452345966524299</v>
      </c>
      <c r="G208" s="106">
        <f t="shared" ca="1" si="101"/>
        <v>1.0407114773297199</v>
      </c>
      <c r="H208" s="106">
        <f t="shared" ca="1" si="93"/>
        <v>1.00434618</v>
      </c>
      <c r="I208" s="105">
        <f t="shared" si="102"/>
        <v>3.5999999999999997E-2</v>
      </c>
      <c r="J208" s="118">
        <f t="shared" si="103"/>
        <v>41143</v>
      </c>
      <c r="K208" s="112">
        <f t="shared" si="104"/>
        <v>15</v>
      </c>
      <c r="L208" s="108">
        <f t="shared" si="105"/>
        <v>15</v>
      </c>
      <c r="M208" s="109">
        <f t="shared" si="94"/>
        <v>1.0021074050000001</v>
      </c>
      <c r="N208" s="109">
        <f t="shared" ca="1" si="95"/>
        <v>1.006462744</v>
      </c>
      <c r="O208" s="108">
        <f t="shared" si="109"/>
        <v>0</v>
      </c>
      <c r="P208" s="106">
        <f t="shared" ca="1" si="96"/>
        <v>646.27440000000001</v>
      </c>
      <c r="Q208" s="113">
        <f t="shared" si="97"/>
        <v>0</v>
      </c>
      <c r="R208" s="106">
        <f t="shared" si="98"/>
        <v>0</v>
      </c>
      <c r="S208" s="114" t="str">
        <f t="shared" si="106"/>
        <v>J=</v>
      </c>
      <c r="T208" s="107">
        <f t="shared" si="107"/>
        <v>41235</v>
      </c>
      <c r="U208" s="3"/>
      <c r="V208" s="3"/>
      <c r="W208" s="133">
        <f>[2]Plan1!$A182</f>
        <v>42370</v>
      </c>
      <c r="X208" s="131" t="str">
        <f>[2]Plan1!$C182</f>
        <v>Confraternização Universal</v>
      </c>
      <c r="Y208" s="121"/>
      <c r="Z208" s="1"/>
      <c r="AA208" s="24"/>
      <c r="AB208" s="120">
        <f t="shared" si="88"/>
        <v>42907</v>
      </c>
      <c r="AC208" s="120">
        <f t="shared" si="91"/>
        <v>42908</v>
      </c>
      <c r="AD208" s="120">
        <f t="shared" si="89"/>
        <v>42908</v>
      </c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</row>
    <row r="209" spans="1:121" x14ac:dyDescent="0.15">
      <c r="A209" s="102">
        <f t="shared" si="99"/>
        <v>41166</v>
      </c>
      <c r="B209" s="103">
        <f t="shared" ca="1" si="108"/>
        <v>100688.77229999</v>
      </c>
      <c r="C209" s="104">
        <f t="shared" si="100"/>
        <v>100000</v>
      </c>
      <c r="D209" s="105">
        <f ca="1">IF(A209&lt;$B$1,VLOOKUP(A209,[1]DI!$A$4:$B$15000,2,FALSE),0)</f>
        <v>7.3499999999999996E-2</v>
      </c>
      <c r="E209" s="106">
        <f t="shared" ca="1" si="92"/>
        <v>1.0002814900000001</v>
      </c>
      <c r="F209" s="106">
        <f ca="1">(TRUNC(PRODUCT($E$12:$E208),16))</f>
        <v>1.0455292064758399</v>
      </c>
      <c r="G209" s="106">
        <f t="shared" ca="1" si="101"/>
        <v>1.0407114773297199</v>
      </c>
      <c r="H209" s="106">
        <f t="shared" ca="1" si="93"/>
        <v>1.00462926</v>
      </c>
      <c r="I209" s="105">
        <f t="shared" si="102"/>
        <v>3.5999999999999997E-2</v>
      </c>
      <c r="J209" s="118">
        <f t="shared" si="103"/>
        <v>41143</v>
      </c>
      <c r="K209" s="112">
        <f t="shared" si="104"/>
        <v>16</v>
      </c>
      <c r="L209" s="108">
        <f t="shared" si="105"/>
        <v>16</v>
      </c>
      <c r="M209" s="109">
        <f t="shared" si="94"/>
        <v>1.002248056</v>
      </c>
      <c r="N209" s="109">
        <f t="shared" ca="1" si="95"/>
        <v>1.006887723</v>
      </c>
      <c r="O209" s="108">
        <f t="shared" si="109"/>
        <v>0</v>
      </c>
      <c r="P209" s="106">
        <f t="shared" ca="1" si="96"/>
        <v>688.77229998999996</v>
      </c>
      <c r="Q209" s="113">
        <f t="shared" si="97"/>
        <v>0</v>
      </c>
      <c r="R209" s="106">
        <f t="shared" si="98"/>
        <v>0</v>
      </c>
      <c r="S209" s="114" t="str">
        <f t="shared" si="106"/>
        <v>J=</v>
      </c>
      <c r="T209" s="107">
        <f t="shared" si="107"/>
        <v>41235</v>
      </c>
      <c r="U209" s="3"/>
      <c r="V209" s="3"/>
      <c r="W209" s="133">
        <f>[2]Plan1!$A183</f>
        <v>42408</v>
      </c>
      <c r="X209" s="131" t="str">
        <f>[2]Plan1!$C183</f>
        <v>Carnaval</v>
      </c>
      <c r="Y209" s="121"/>
      <c r="Z209" s="1"/>
      <c r="AA209" s="24"/>
      <c r="AB209" s="120">
        <f t="shared" si="88"/>
        <v>42937</v>
      </c>
      <c r="AC209" s="120">
        <f t="shared" si="91"/>
        <v>42938</v>
      </c>
      <c r="AD209" s="120">
        <f t="shared" si="89"/>
        <v>42940</v>
      </c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</row>
    <row r="210" spans="1:121" x14ac:dyDescent="0.15">
      <c r="A210" s="102">
        <f t="shared" si="99"/>
        <v>41167</v>
      </c>
      <c r="B210" s="103">
        <f t="shared" ca="1" si="108"/>
        <v>100731.2521</v>
      </c>
      <c r="C210" s="104">
        <f t="shared" si="100"/>
        <v>100000</v>
      </c>
      <c r="D210" s="105">
        <f ca="1">IF(A210&lt;$B$1,VLOOKUP(A210,[1]DI!$A$4:$B$15000,2,FALSE),0)</f>
        <v>0</v>
      </c>
      <c r="E210" s="106">
        <f t="shared" ca="1" si="92"/>
        <v>1</v>
      </c>
      <c r="F210" s="106">
        <f ca="1">(TRUNC(PRODUCT($E$12:$E209),16))</f>
        <v>1.04582351249217</v>
      </c>
      <c r="G210" s="106">
        <f t="shared" ca="1" si="101"/>
        <v>1.0407114773297199</v>
      </c>
      <c r="H210" s="106">
        <f t="shared" ca="1" si="93"/>
        <v>1.0049120600000001</v>
      </c>
      <c r="I210" s="105">
        <f t="shared" si="102"/>
        <v>3.5999999999999997E-2</v>
      </c>
      <c r="J210" s="118">
        <f t="shared" si="103"/>
        <v>41143</v>
      </c>
      <c r="K210" s="112">
        <f t="shared" si="104"/>
        <v>16</v>
      </c>
      <c r="L210" s="108">
        <f t="shared" si="105"/>
        <v>17</v>
      </c>
      <c r="M210" s="109">
        <f t="shared" si="94"/>
        <v>1.002388727</v>
      </c>
      <c r="N210" s="109">
        <f t="shared" ca="1" si="95"/>
        <v>1.007312521</v>
      </c>
      <c r="O210" s="108">
        <f t="shared" si="109"/>
        <v>0</v>
      </c>
      <c r="P210" s="106">
        <f t="shared" ca="1" si="96"/>
        <v>731.25210000000004</v>
      </c>
      <c r="Q210" s="113">
        <f t="shared" si="97"/>
        <v>0</v>
      </c>
      <c r="R210" s="106">
        <f t="shared" si="98"/>
        <v>0</v>
      </c>
      <c r="S210" s="114" t="str">
        <f t="shared" si="106"/>
        <v>J=</v>
      </c>
      <c r="T210" s="107">
        <f t="shared" si="107"/>
        <v>41235</v>
      </c>
      <c r="U210" s="3"/>
      <c r="V210" s="3"/>
      <c r="W210" s="133">
        <f>[2]Plan1!$A184</f>
        <v>42409</v>
      </c>
      <c r="X210" s="131" t="str">
        <f>[2]Plan1!$C184</f>
        <v>Carnaval</v>
      </c>
      <c r="Y210" s="122"/>
      <c r="Z210" s="1"/>
      <c r="AA210" s="19"/>
      <c r="AB210" s="120">
        <f t="shared" si="88"/>
        <v>42968</v>
      </c>
      <c r="AC210" s="120">
        <f t="shared" si="91"/>
        <v>42969</v>
      </c>
      <c r="AD210" s="120">
        <f t="shared" si="89"/>
        <v>42969</v>
      </c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</row>
    <row r="211" spans="1:121" x14ac:dyDescent="0.15">
      <c r="A211" s="102">
        <f t="shared" si="99"/>
        <v>41168</v>
      </c>
      <c r="B211" s="103">
        <f t="shared" ca="1" si="108"/>
        <v>100731.2521</v>
      </c>
      <c r="C211" s="104">
        <f t="shared" si="100"/>
        <v>100000</v>
      </c>
      <c r="D211" s="105">
        <f ca="1">IF(A211&lt;$B$1,VLOOKUP(A211,[1]DI!$A$4:$B$15000,2,FALSE),0)</f>
        <v>0</v>
      </c>
      <c r="E211" s="106">
        <f t="shared" ca="1" si="92"/>
        <v>1</v>
      </c>
      <c r="F211" s="106">
        <f ca="1">(TRUNC(PRODUCT($E$12:$E210),16))</f>
        <v>1.04582351249217</v>
      </c>
      <c r="G211" s="106">
        <f t="shared" ca="1" si="101"/>
        <v>1.0407114773297199</v>
      </c>
      <c r="H211" s="106">
        <f t="shared" ca="1" si="93"/>
        <v>1.0049120600000001</v>
      </c>
      <c r="I211" s="105">
        <f t="shared" si="102"/>
        <v>3.5999999999999997E-2</v>
      </c>
      <c r="J211" s="118">
        <f t="shared" si="103"/>
        <v>41143</v>
      </c>
      <c r="K211" s="112">
        <f t="shared" si="104"/>
        <v>16</v>
      </c>
      <c r="L211" s="108">
        <f t="shared" si="105"/>
        <v>17</v>
      </c>
      <c r="M211" s="109">
        <f t="shared" si="94"/>
        <v>1.002388727</v>
      </c>
      <c r="N211" s="109">
        <f t="shared" ca="1" si="95"/>
        <v>1.007312521</v>
      </c>
      <c r="O211" s="108">
        <f t="shared" si="109"/>
        <v>0</v>
      </c>
      <c r="P211" s="106">
        <f t="shared" ca="1" si="96"/>
        <v>731.25210000000004</v>
      </c>
      <c r="Q211" s="113">
        <f t="shared" si="97"/>
        <v>0</v>
      </c>
      <c r="R211" s="106">
        <f t="shared" si="98"/>
        <v>0</v>
      </c>
      <c r="S211" s="114" t="str">
        <f t="shared" si="106"/>
        <v>J=</v>
      </c>
      <c r="T211" s="107">
        <f t="shared" si="107"/>
        <v>41235</v>
      </c>
      <c r="U211" s="3"/>
      <c r="V211" s="3"/>
      <c r="W211" s="133">
        <f>[2]Plan1!$A185</f>
        <v>42454</v>
      </c>
      <c r="X211" s="131" t="str">
        <f>[2]Plan1!$C185</f>
        <v>Paixão de Cristo</v>
      </c>
      <c r="Y211" s="122"/>
      <c r="Z211" s="1"/>
      <c r="AA211" s="25"/>
      <c r="AB211" s="120">
        <f t="shared" si="88"/>
        <v>42999</v>
      </c>
      <c r="AC211" s="120">
        <f t="shared" si="91"/>
        <v>43000</v>
      </c>
      <c r="AD211" s="120">
        <f t="shared" si="89"/>
        <v>43000</v>
      </c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</row>
    <row r="212" spans="1:121" x14ac:dyDescent="0.15">
      <c r="A212" s="102">
        <f t="shared" si="99"/>
        <v>41169</v>
      </c>
      <c r="B212" s="103">
        <f t="shared" ca="1" si="108"/>
        <v>100731.2521</v>
      </c>
      <c r="C212" s="104">
        <f t="shared" si="100"/>
        <v>100000</v>
      </c>
      <c r="D212" s="105">
        <f ca="1">IF(A212&lt;$B$1,VLOOKUP(A212,[1]DI!$A$4:$B$15000,2,FALSE),0)</f>
        <v>7.3400000000000007E-2</v>
      </c>
      <c r="E212" s="106">
        <f t="shared" ca="1" si="92"/>
        <v>1.0002811199999999</v>
      </c>
      <c r="F212" s="106">
        <f ca="1">(TRUNC(PRODUCT($E$12:$E211),16))</f>
        <v>1.04582351249217</v>
      </c>
      <c r="G212" s="106">
        <f t="shared" ca="1" si="101"/>
        <v>1.0407114773297199</v>
      </c>
      <c r="H212" s="106">
        <f t="shared" ca="1" si="93"/>
        <v>1.0049120600000001</v>
      </c>
      <c r="I212" s="105">
        <f t="shared" si="102"/>
        <v>3.5999999999999997E-2</v>
      </c>
      <c r="J212" s="118">
        <f t="shared" si="103"/>
        <v>41143</v>
      </c>
      <c r="K212" s="112">
        <f t="shared" si="104"/>
        <v>17</v>
      </c>
      <c r="L212" s="108">
        <f t="shared" si="105"/>
        <v>17</v>
      </c>
      <c r="M212" s="109">
        <f t="shared" si="94"/>
        <v>1.002388727</v>
      </c>
      <c r="N212" s="109">
        <f t="shared" ca="1" si="95"/>
        <v>1.007312521</v>
      </c>
      <c r="O212" s="108">
        <f t="shared" si="109"/>
        <v>0</v>
      </c>
      <c r="P212" s="106">
        <f t="shared" ca="1" si="96"/>
        <v>731.25210000000004</v>
      </c>
      <c r="Q212" s="113">
        <f t="shared" si="97"/>
        <v>0</v>
      </c>
      <c r="R212" s="106">
        <f t="shared" si="98"/>
        <v>0</v>
      </c>
      <c r="S212" s="114" t="str">
        <f t="shared" si="106"/>
        <v>J=</v>
      </c>
      <c r="T212" s="107">
        <f t="shared" si="107"/>
        <v>41235</v>
      </c>
      <c r="U212" s="3"/>
      <c r="V212" s="3"/>
      <c r="W212" s="133">
        <f>[2]Plan1!$A186</f>
        <v>42481</v>
      </c>
      <c r="X212" s="131" t="str">
        <f>[2]Plan1!$C186</f>
        <v>Tiradentes</v>
      </c>
      <c r="Y212" s="121"/>
      <c r="Z212" s="1"/>
      <c r="AA212" s="26"/>
      <c r="AB212" s="120">
        <f t="shared" si="88"/>
        <v>43028</v>
      </c>
      <c r="AC212" s="120">
        <f t="shared" si="91"/>
        <v>43030</v>
      </c>
      <c r="AD212" s="120">
        <f t="shared" si="89"/>
        <v>43031</v>
      </c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</row>
    <row r="213" spans="1:121" x14ac:dyDescent="0.15">
      <c r="A213" s="102">
        <f t="shared" si="99"/>
        <v>41170</v>
      </c>
      <c r="B213" s="103">
        <f t="shared" ca="1" si="108"/>
        <v>100773.7117</v>
      </c>
      <c r="C213" s="104">
        <f t="shared" si="100"/>
        <v>100000</v>
      </c>
      <c r="D213" s="105">
        <f ca="1">IF(A213&lt;$B$1,VLOOKUP(A213,[1]DI!$A$4:$B$15000,2,FALSE),0)</f>
        <v>7.3300000000000004E-2</v>
      </c>
      <c r="E213" s="106">
        <f t="shared" ca="1" si="92"/>
        <v>1.0002807499999999</v>
      </c>
      <c r="F213" s="106">
        <f ca="1">(TRUNC(PRODUCT($E$12:$E212),16))</f>
        <v>1.0461175143979999</v>
      </c>
      <c r="G213" s="106">
        <f t="shared" ca="1" si="101"/>
        <v>1.0407114773297199</v>
      </c>
      <c r="H213" s="106">
        <f t="shared" ca="1" si="93"/>
        <v>1.0051945600000001</v>
      </c>
      <c r="I213" s="105">
        <f t="shared" si="102"/>
        <v>3.5999999999999997E-2</v>
      </c>
      <c r="J213" s="118">
        <f t="shared" si="103"/>
        <v>41143</v>
      </c>
      <c r="K213" s="112">
        <f t="shared" si="104"/>
        <v>18</v>
      </c>
      <c r="L213" s="108">
        <f t="shared" si="105"/>
        <v>18</v>
      </c>
      <c r="M213" s="109">
        <f t="shared" si="94"/>
        <v>1.0025294179999999</v>
      </c>
      <c r="N213" s="109">
        <f t="shared" ca="1" si="95"/>
        <v>1.007737117</v>
      </c>
      <c r="O213" s="108">
        <f t="shared" si="109"/>
        <v>0</v>
      </c>
      <c r="P213" s="106">
        <f t="shared" ca="1" si="96"/>
        <v>773.71169999999995</v>
      </c>
      <c r="Q213" s="113">
        <f t="shared" si="97"/>
        <v>0</v>
      </c>
      <c r="R213" s="106">
        <f t="shared" si="98"/>
        <v>0</v>
      </c>
      <c r="S213" s="114" t="str">
        <f t="shared" si="106"/>
        <v>J=</v>
      </c>
      <c r="T213" s="107">
        <f t="shared" si="107"/>
        <v>41235</v>
      </c>
      <c r="U213" s="3"/>
      <c r="V213" s="3"/>
      <c r="W213" s="133">
        <f>[2]Plan1!$A187</f>
        <v>42491</v>
      </c>
      <c r="X213" s="131" t="str">
        <f>[2]Plan1!$C187</f>
        <v>Dia do Trabalho</v>
      </c>
      <c r="Y213" s="121"/>
      <c r="Z213" s="1"/>
      <c r="AA213" s="26"/>
      <c r="AB213" s="120">
        <f t="shared" si="88"/>
        <v>43060</v>
      </c>
      <c r="AC213" s="120">
        <f t="shared" si="91"/>
        <v>43061</v>
      </c>
      <c r="AD213" s="120">
        <f t="shared" si="89"/>
        <v>43061</v>
      </c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</row>
    <row r="214" spans="1:121" x14ac:dyDescent="0.15">
      <c r="A214" s="102">
        <f t="shared" si="99"/>
        <v>41171</v>
      </c>
      <c r="B214" s="103">
        <f t="shared" ca="1" si="108"/>
        <v>100816.1523</v>
      </c>
      <c r="C214" s="104">
        <f t="shared" si="100"/>
        <v>100000</v>
      </c>
      <c r="D214" s="105">
        <f ca="1">IF(A214&lt;$B$1,VLOOKUP(A214,[1]DI!$A$4:$B$15000,2,FALSE),0)</f>
        <v>7.3300000000000004E-2</v>
      </c>
      <c r="E214" s="106">
        <f t="shared" ca="1" si="92"/>
        <v>1.0002807499999999</v>
      </c>
      <c r="F214" s="106">
        <f ca="1">(TRUNC(PRODUCT($E$12:$E213),16))</f>
        <v>1.0464112118901701</v>
      </c>
      <c r="G214" s="106">
        <f t="shared" ca="1" si="101"/>
        <v>1.0407114773297199</v>
      </c>
      <c r="H214" s="106">
        <f t="shared" ca="1" si="93"/>
        <v>1.00547677</v>
      </c>
      <c r="I214" s="105">
        <f t="shared" si="102"/>
        <v>3.5999999999999997E-2</v>
      </c>
      <c r="J214" s="118">
        <f t="shared" si="103"/>
        <v>41143</v>
      </c>
      <c r="K214" s="112">
        <f t="shared" si="104"/>
        <v>19</v>
      </c>
      <c r="L214" s="108">
        <f t="shared" si="105"/>
        <v>19</v>
      </c>
      <c r="M214" s="109">
        <f t="shared" si="94"/>
        <v>1.002670129</v>
      </c>
      <c r="N214" s="109">
        <f t="shared" ca="1" si="95"/>
        <v>1.0081615230000001</v>
      </c>
      <c r="O214" s="108">
        <f t="shared" si="109"/>
        <v>0</v>
      </c>
      <c r="P214" s="106">
        <f t="shared" ca="1" si="96"/>
        <v>816.15229999999997</v>
      </c>
      <c r="Q214" s="113">
        <f t="shared" si="97"/>
        <v>0</v>
      </c>
      <c r="R214" s="106">
        <f t="shared" si="98"/>
        <v>0</v>
      </c>
      <c r="S214" s="114" t="str">
        <f t="shared" si="106"/>
        <v>J=</v>
      </c>
      <c r="T214" s="107">
        <f t="shared" si="107"/>
        <v>41235</v>
      </c>
      <c r="U214" s="3"/>
      <c r="V214" s="3"/>
      <c r="W214" s="133">
        <f>[2]Plan1!$A188</f>
        <v>42516</v>
      </c>
      <c r="X214" s="131" t="str">
        <f>[2]Plan1!$C188</f>
        <v>Corpus Christi</v>
      </c>
      <c r="Y214" s="121"/>
      <c r="Z214" s="1"/>
      <c r="AA214" s="26"/>
      <c r="AB214" s="120">
        <f t="shared" si="88"/>
        <v>43090</v>
      </c>
      <c r="AC214" s="120">
        <f t="shared" si="91"/>
        <v>43091</v>
      </c>
      <c r="AD214" s="120">
        <f t="shared" si="89"/>
        <v>43091</v>
      </c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</row>
    <row r="215" spans="1:121" x14ac:dyDescent="0.15">
      <c r="A215" s="102">
        <f t="shared" si="99"/>
        <v>41172</v>
      </c>
      <c r="B215" s="103">
        <f t="shared" ca="1" si="108"/>
        <v>100858.6097</v>
      </c>
      <c r="C215" s="104">
        <f t="shared" si="100"/>
        <v>100000</v>
      </c>
      <c r="D215" s="105">
        <f ca="1">IF(A215&lt;$B$1,VLOOKUP(A215,[1]DI!$A$4:$B$15000,2,FALSE),0)</f>
        <v>7.3499999999999996E-2</v>
      </c>
      <c r="E215" s="106">
        <f t="shared" ca="1" si="92"/>
        <v>1.0002814900000001</v>
      </c>
      <c r="F215" s="106">
        <f ca="1">(TRUNC(PRODUCT($E$12:$E214),16))</f>
        <v>1.0467049918379101</v>
      </c>
      <c r="G215" s="106">
        <f t="shared" ca="1" si="101"/>
        <v>1.0407114773297199</v>
      </c>
      <c r="H215" s="106">
        <f t="shared" ca="1" si="93"/>
        <v>1.00575905</v>
      </c>
      <c r="I215" s="105">
        <f t="shared" si="102"/>
        <v>3.5999999999999997E-2</v>
      </c>
      <c r="J215" s="118">
        <f t="shared" si="103"/>
        <v>41143</v>
      </c>
      <c r="K215" s="112">
        <f t="shared" si="104"/>
        <v>20</v>
      </c>
      <c r="L215" s="108">
        <f t="shared" si="105"/>
        <v>20</v>
      </c>
      <c r="M215" s="109">
        <f t="shared" si="94"/>
        <v>1.002810859</v>
      </c>
      <c r="N215" s="109">
        <f t="shared" ca="1" si="95"/>
        <v>1.008586097</v>
      </c>
      <c r="O215" s="108">
        <f t="shared" si="109"/>
        <v>0</v>
      </c>
      <c r="P215" s="106">
        <f t="shared" ca="1" si="96"/>
        <v>858.60969999999998</v>
      </c>
      <c r="Q215" s="113">
        <f t="shared" si="97"/>
        <v>0</v>
      </c>
      <c r="R215" s="106">
        <f t="shared" si="98"/>
        <v>0</v>
      </c>
      <c r="S215" s="114" t="str">
        <f t="shared" si="106"/>
        <v>J=</v>
      </c>
      <c r="T215" s="107">
        <f t="shared" si="107"/>
        <v>41235</v>
      </c>
      <c r="U215" s="3"/>
      <c r="V215" s="3"/>
      <c r="W215" s="133">
        <f>[2]Plan1!$A189</f>
        <v>42620</v>
      </c>
      <c r="X215" s="131" t="str">
        <f>[2]Plan1!$C189</f>
        <v>Independência do Brasil</v>
      </c>
      <c r="Y215" s="121"/>
      <c r="Z215" s="1"/>
      <c r="AA215" s="26"/>
      <c r="AB215" s="120">
        <f t="shared" si="88"/>
        <v>43119</v>
      </c>
      <c r="AC215" s="120">
        <f t="shared" si="91"/>
        <v>43122</v>
      </c>
      <c r="AD215" s="120">
        <f t="shared" si="89"/>
        <v>43122</v>
      </c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</row>
    <row r="216" spans="1:121" x14ac:dyDescent="0.15">
      <c r="A216" s="102">
        <f t="shared" si="99"/>
        <v>41173</v>
      </c>
      <c r="B216" s="103">
        <f t="shared" ca="1" si="108"/>
        <v>100901.16129999</v>
      </c>
      <c r="C216" s="104">
        <f t="shared" si="100"/>
        <v>100000</v>
      </c>
      <c r="D216" s="105">
        <f ca="1">IF(A216&lt;$B$1,VLOOKUP(A216,[1]DI!$A$4:$B$15000,2,FALSE),0)</f>
        <v>7.3499999999999996E-2</v>
      </c>
      <c r="E216" s="106">
        <f t="shared" ca="1" si="92"/>
        <v>1.0002814900000001</v>
      </c>
      <c r="F216" s="106">
        <f ca="1">(TRUNC(PRODUCT($E$12:$E215),16))</f>
        <v>1.0469996288260599</v>
      </c>
      <c r="G216" s="106">
        <f t="shared" ca="1" si="101"/>
        <v>1.0407114773297199</v>
      </c>
      <c r="H216" s="106">
        <f t="shared" ca="1" si="93"/>
        <v>1.00604217</v>
      </c>
      <c r="I216" s="105">
        <f t="shared" si="102"/>
        <v>3.5999999999999997E-2</v>
      </c>
      <c r="J216" s="118">
        <f t="shared" si="103"/>
        <v>41143</v>
      </c>
      <c r="K216" s="112">
        <f t="shared" si="104"/>
        <v>21</v>
      </c>
      <c r="L216" s="108">
        <f t="shared" si="105"/>
        <v>21</v>
      </c>
      <c r="M216" s="109">
        <f t="shared" si="94"/>
        <v>1.0029516089999999</v>
      </c>
      <c r="N216" s="109">
        <f t="shared" ca="1" si="95"/>
        <v>1.009011613</v>
      </c>
      <c r="O216" s="108">
        <f t="shared" si="109"/>
        <v>0</v>
      </c>
      <c r="P216" s="106">
        <f t="shared" ca="1" si="96"/>
        <v>901.16129998999997</v>
      </c>
      <c r="Q216" s="113">
        <f t="shared" si="97"/>
        <v>0</v>
      </c>
      <c r="R216" s="106">
        <f t="shared" si="98"/>
        <v>0</v>
      </c>
      <c r="S216" s="114" t="str">
        <f t="shared" si="106"/>
        <v>J=</v>
      </c>
      <c r="T216" s="107">
        <f t="shared" si="107"/>
        <v>41235</v>
      </c>
      <c r="U216" s="3"/>
      <c r="V216" s="3"/>
      <c r="W216" s="133">
        <f>[2]Plan1!$A190</f>
        <v>42655</v>
      </c>
      <c r="X216" s="131" t="str">
        <f>[2]Plan1!$C190</f>
        <v>Nossa Sr.a Aparecida - Padroeira do Brasil</v>
      </c>
      <c r="Y216" s="121"/>
      <c r="Z216" s="1"/>
      <c r="AA216" s="26"/>
      <c r="AB216" s="120">
        <f t="shared" si="88"/>
        <v>43152</v>
      </c>
      <c r="AC216" s="120">
        <f t="shared" si="91"/>
        <v>43153</v>
      </c>
      <c r="AD216" s="120">
        <f t="shared" si="89"/>
        <v>43153</v>
      </c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</row>
    <row r="217" spans="1:121" x14ac:dyDescent="0.15">
      <c r="A217" s="102">
        <f t="shared" si="99"/>
        <v>41174</v>
      </c>
      <c r="B217" s="103">
        <f t="shared" ca="1" si="108"/>
        <v>100943.72990000001</v>
      </c>
      <c r="C217" s="104">
        <f t="shared" si="100"/>
        <v>100000</v>
      </c>
      <c r="D217" s="105">
        <f ca="1">IF(A217&lt;$B$1,VLOOKUP(A217,[1]DI!$A$4:$B$15000,2,FALSE),0)</f>
        <v>0</v>
      </c>
      <c r="E217" s="106">
        <f t="shared" ca="1" si="92"/>
        <v>1</v>
      </c>
      <c r="F217" s="106">
        <f ca="1">(TRUNC(PRODUCT($E$12:$E216),16))</f>
        <v>1.04729434875158</v>
      </c>
      <c r="G217" s="106">
        <f t="shared" ca="1" si="101"/>
        <v>1.0407114773297199</v>
      </c>
      <c r="H217" s="106">
        <f t="shared" ca="1" si="93"/>
        <v>1.0063253599999999</v>
      </c>
      <c r="I217" s="105">
        <f t="shared" si="102"/>
        <v>3.5999999999999997E-2</v>
      </c>
      <c r="J217" s="118">
        <f t="shared" si="103"/>
        <v>41143</v>
      </c>
      <c r="K217" s="112">
        <f t="shared" si="104"/>
        <v>21</v>
      </c>
      <c r="L217" s="108">
        <f t="shared" si="105"/>
        <v>22</v>
      </c>
      <c r="M217" s="109">
        <f t="shared" si="94"/>
        <v>1.0030923789999999</v>
      </c>
      <c r="N217" s="109">
        <f t="shared" ca="1" si="95"/>
        <v>1.009437299</v>
      </c>
      <c r="O217" s="108">
        <f t="shared" si="109"/>
        <v>0</v>
      </c>
      <c r="P217" s="106">
        <f t="shared" ca="1" si="96"/>
        <v>943.72990000000004</v>
      </c>
      <c r="Q217" s="113">
        <f t="shared" si="97"/>
        <v>0</v>
      </c>
      <c r="R217" s="106">
        <f t="shared" si="98"/>
        <v>0</v>
      </c>
      <c r="S217" s="114" t="str">
        <f t="shared" si="106"/>
        <v>J=</v>
      </c>
      <c r="T217" s="107">
        <f t="shared" si="107"/>
        <v>41235</v>
      </c>
      <c r="U217" s="3"/>
      <c r="V217" s="3"/>
      <c r="W217" s="133">
        <f>[2]Plan1!$A191</f>
        <v>42676</v>
      </c>
      <c r="X217" s="131" t="str">
        <f>[2]Plan1!$C191</f>
        <v>Finados</v>
      </c>
      <c r="Y217" s="121"/>
      <c r="Z217" s="1"/>
      <c r="AA217" s="26"/>
      <c r="AB217" s="120">
        <f t="shared" si="88"/>
        <v>43180</v>
      </c>
      <c r="AC217" s="120">
        <f t="shared" si="91"/>
        <v>43181</v>
      </c>
      <c r="AD217" s="120">
        <f t="shared" si="89"/>
        <v>43181</v>
      </c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</row>
    <row r="218" spans="1:121" x14ac:dyDescent="0.15">
      <c r="A218" s="102">
        <f t="shared" si="99"/>
        <v>41175</v>
      </c>
      <c r="B218" s="103">
        <f t="shared" ca="1" si="108"/>
        <v>100943.72990000001</v>
      </c>
      <c r="C218" s="104">
        <f t="shared" si="100"/>
        <v>100000</v>
      </c>
      <c r="D218" s="105">
        <f ca="1">IF(A218&lt;$B$1,VLOOKUP(A218,[1]DI!$A$4:$B$15000,2,FALSE),0)</f>
        <v>0</v>
      </c>
      <c r="E218" s="106">
        <f t="shared" ca="1" si="92"/>
        <v>1</v>
      </c>
      <c r="F218" s="106">
        <f ca="1">(TRUNC(PRODUCT($E$12:$E217),16))</f>
        <v>1.04729434875158</v>
      </c>
      <c r="G218" s="106">
        <f t="shared" ca="1" si="101"/>
        <v>1.0407114773297199</v>
      </c>
      <c r="H218" s="106">
        <f t="shared" ca="1" si="93"/>
        <v>1.0063253599999999</v>
      </c>
      <c r="I218" s="105">
        <f t="shared" si="102"/>
        <v>3.5999999999999997E-2</v>
      </c>
      <c r="J218" s="118">
        <f t="shared" si="103"/>
        <v>41143</v>
      </c>
      <c r="K218" s="112">
        <f t="shared" si="104"/>
        <v>21</v>
      </c>
      <c r="L218" s="108">
        <f t="shared" si="105"/>
        <v>22</v>
      </c>
      <c r="M218" s="109">
        <f t="shared" si="94"/>
        <v>1.0030923789999999</v>
      </c>
      <c r="N218" s="109">
        <f t="shared" ca="1" si="95"/>
        <v>1.009437299</v>
      </c>
      <c r="O218" s="108">
        <f t="shared" si="109"/>
        <v>0</v>
      </c>
      <c r="P218" s="106">
        <f t="shared" ca="1" si="96"/>
        <v>943.72990000000004</v>
      </c>
      <c r="Q218" s="113">
        <f t="shared" si="97"/>
        <v>0</v>
      </c>
      <c r="R218" s="106">
        <f t="shared" si="98"/>
        <v>0</v>
      </c>
      <c r="S218" s="114" t="str">
        <f t="shared" si="106"/>
        <v>J=</v>
      </c>
      <c r="T218" s="107">
        <f t="shared" si="107"/>
        <v>41235</v>
      </c>
      <c r="U218" s="3"/>
      <c r="V218" s="3"/>
      <c r="W218" s="133">
        <f>[2]Plan1!$A192</f>
        <v>42689</v>
      </c>
      <c r="X218" s="131" t="str">
        <f>[2]Plan1!$C192</f>
        <v>Proclamação da República</v>
      </c>
      <c r="Y218" s="121"/>
      <c r="Z218" s="1"/>
      <c r="AA218" s="26"/>
      <c r="AB218" s="120">
        <f t="shared" si="88"/>
        <v>43210</v>
      </c>
      <c r="AC218" s="120">
        <f t="shared" si="91"/>
        <v>43212</v>
      </c>
      <c r="AD218" s="120">
        <f t="shared" si="89"/>
        <v>43213</v>
      </c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</row>
    <row r="219" spans="1:121" x14ac:dyDescent="0.15">
      <c r="A219" s="102">
        <f t="shared" si="99"/>
        <v>41176</v>
      </c>
      <c r="B219" s="103">
        <f t="shared" ca="1" si="108"/>
        <v>100943.72990000001</v>
      </c>
      <c r="C219" s="104">
        <f t="shared" si="100"/>
        <v>100000</v>
      </c>
      <c r="D219" s="105">
        <f ca="1">IF(A219&lt;$B$1,VLOOKUP(A219,[1]DI!$A$4:$B$15000,2,FALSE),0)</f>
        <v>7.3499999999999996E-2</v>
      </c>
      <c r="E219" s="106">
        <f t="shared" ca="1" si="92"/>
        <v>1.0002814900000001</v>
      </c>
      <c r="F219" s="106">
        <f ca="1">(TRUNC(PRODUCT($E$12:$E218),16))</f>
        <v>1.04729434875158</v>
      </c>
      <c r="G219" s="106">
        <f t="shared" ca="1" si="101"/>
        <v>1.0407114773297199</v>
      </c>
      <c r="H219" s="106">
        <f t="shared" ca="1" si="93"/>
        <v>1.0063253599999999</v>
      </c>
      <c r="I219" s="105">
        <f t="shared" si="102"/>
        <v>3.5999999999999997E-2</v>
      </c>
      <c r="J219" s="118">
        <f t="shared" si="103"/>
        <v>41143</v>
      </c>
      <c r="K219" s="112">
        <f t="shared" si="104"/>
        <v>22</v>
      </c>
      <c r="L219" s="108">
        <f t="shared" si="105"/>
        <v>22</v>
      </c>
      <c r="M219" s="109">
        <f t="shared" si="94"/>
        <v>1.0030923789999999</v>
      </c>
      <c r="N219" s="109">
        <f t="shared" ca="1" si="95"/>
        <v>1.009437299</v>
      </c>
      <c r="O219" s="108">
        <f t="shared" si="109"/>
        <v>0</v>
      </c>
      <c r="P219" s="106">
        <f t="shared" ca="1" si="96"/>
        <v>943.72990000000004</v>
      </c>
      <c r="Q219" s="113">
        <f t="shared" si="97"/>
        <v>0</v>
      </c>
      <c r="R219" s="106">
        <f t="shared" si="98"/>
        <v>0</v>
      </c>
      <c r="S219" s="114" t="str">
        <f t="shared" si="106"/>
        <v>J=</v>
      </c>
      <c r="T219" s="107">
        <f t="shared" si="107"/>
        <v>41235</v>
      </c>
      <c r="U219" s="3"/>
      <c r="V219" s="3"/>
      <c r="W219" s="133">
        <f>[2]Plan1!$A193</f>
        <v>42729</v>
      </c>
      <c r="X219" s="131" t="str">
        <f>[2]Plan1!$C193</f>
        <v>Natal</v>
      </c>
      <c r="Y219" s="121"/>
      <c r="Z219" s="1"/>
      <c r="AA219" s="26"/>
      <c r="AB219" s="120">
        <f t="shared" si="88"/>
        <v>43241</v>
      </c>
      <c r="AC219" s="120">
        <f t="shared" si="91"/>
        <v>43242</v>
      </c>
      <c r="AD219" s="120">
        <f t="shared" si="89"/>
        <v>43242</v>
      </c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</row>
    <row r="220" spans="1:121" x14ac:dyDescent="0.15">
      <c r="A220" s="102">
        <f t="shared" si="99"/>
        <v>41177</v>
      </c>
      <c r="B220" s="103">
        <f t="shared" ca="1" si="108"/>
        <v>100986.31659998999</v>
      </c>
      <c r="C220" s="104">
        <f t="shared" si="100"/>
        <v>100000</v>
      </c>
      <c r="D220" s="105">
        <f ca="1">IF(A220&lt;$B$1,VLOOKUP(A220,[1]DI!$A$4:$B$15000,2,FALSE),0)</f>
        <v>7.3800000000000004E-2</v>
      </c>
      <c r="E220" s="106">
        <f t="shared" ca="1" si="92"/>
        <v>1.0002825900000001</v>
      </c>
      <c r="F220" s="106">
        <f ca="1">(TRUNC(PRODUCT($E$12:$E219),16))</f>
        <v>1.04758915163781</v>
      </c>
      <c r="G220" s="106">
        <f t="shared" ca="1" si="101"/>
        <v>1.0407114773297199</v>
      </c>
      <c r="H220" s="106">
        <f t="shared" ca="1" si="93"/>
        <v>1.0066086299999999</v>
      </c>
      <c r="I220" s="105">
        <f t="shared" si="102"/>
        <v>3.5999999999999997E-2</v>
      </c>
      <c r="J220" s="118">
        <f t="shared" si="103"/>
        <v>41143</v>
      </c>
      <c r="K220" s="112">
        <f t="shared" si="104"/>
        <v>23</v>
      </c>
      <c r="L220" s="108">
        <f t="shared" si="105"/>
        <v>23</v>
      </c>
      <c r="M220" s="109">
        <f t="shared" si="94"/>
        <v>1.003233169</v>
      </c>
      <c r="N220" s="109">
        <f t="shared" ca="1" si="95"/>
        <v>1.0098631659999999</v>
      </c>
      <c r="O220" s="108">
        <f t="shared" si="109"/>
        <v>0</v>
      </c>
      <c r="P220" s="106">
        <f t="shared" ca="1" si="96"/>
        <v>986.31659998999999</v>
      </c>
      <c r="Q220" s="113">
        <f t="shared" si="97"/>
        <v>0</v>
      </c>
      <c r="R220" s="106">
        <f t="shared" si="98"/>
        <v>0</v>
      </c>
      <c r="S220" s="114" t="str">
        <f t="shared" si="106"/>
        <v>J=</v>
      </c>
      <c r="T220" s="107">
        <f t="shared" si="107"/>
        <v>41235</v>
      </c>
      <c r="U220" s="3"/>
      <c r="V220" s="3"/>
      <c r="W220" s="133">
        <f>[2]Plan1!$A194</f>
        <v>42736</v>
      </c>
      <c r="X220" s="131" t="str">
        <f>[2]Plan1!$C194</f>
        <v>Confraternização Universal</v>
      </c>
      <c r="Y220" s="121"/>
      <c r="Z220" s="1"/>
      <c r="AA220" s="26"/>
      <c r="AB220" s="120">
        <f t="shared" si="88"/>
        <v>43272</v>
      </c>
      <c r="AC220" s="120">
        <f t="shared" si="91"/>
        <v>43273</v>
      </c>
      <c r="AD220" s="120">
        <f t="shared" si="89"/>
        <v>43273</v>
      </c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</row>
    <row r="221" spans="1:121" x14ac:dyDescent="0.15">
      <c r="A221" s="102">
        <f t="shared" si="99"/>
        <v>41178</v>
      </c>
      <c r="B221" s="103">
        <f t="shared" ca="1" si="108"/>
        <v>101029.0316</v>
      </c>
      <c r="C221" s="104">
        <f t="shared" si="100"/>
        <v>100000</v>
      </c>
      <c r="D221" s="105">
        <f ca="1">IF(A221&lt;$B$1,VLOOKUP(A221,[1]DI!$A$4:$B$15000,2,FALSE),0)</f>
        <v>7.3700000000000002E-2</v>
      </c>
      <c r="E221" s="106">
        <f t="shared" ca="1" si="92"/>
        <v>1.0002822200000001</v>
      </c>
      <c r="F221" s="106">
        <f ca="1">(TRUNC(PRODUCT($E$12:$E220),16))</f>
        <v>1.0478851898561701</v>
      </c>
      <c r="G221" s="106">
        <f t="shared" ca="1" si="101"/>
        <v>1.0407114773297199</v>
      </c>
      <c r="H221" s="106">
        <f t="shared" ca="1" si="93"/>
        <v>1.00689308</v>
      </c>
      <c r="I221" s="105">
        <f t="shared" si="102"/>
        <v>3.5999999999999997E-2</v>
      </c>
      <c r="J221" s="118">
        <f t="shared" si="103"/>
        <v>41143</v>
      </c>
      <c r="K221" s="112">
        <f t="shared" si="104"/>
        <v>24</v>
      </c>
      <c r="L221" s="108">
        <f t="shared" si="105"/>
        <v>24</v>
      </c>
      <c r="M221" s="109">
        <f t="shared" si="94"/>
        <v>1.003373979</v>
      </c>
      <c r="N221" s="109">
        <f t="shared" ca="1" si="95"/>
        <v>1.0102903160000001</v>
      </c>
      <c r="O221" s="108">
        <f t="shared" si="109"/>
        <v>0</v>
      </c>
      <c r="P221" s="106">
        <f t="shared" ca="1" si="96"/>
        <v>1029.0316</v>
      </c>
      <c r="Q221" s="113">
        <f t="shared" si="97"/>
        <v>0</v>
      </c>
      <c r="R221" s="106">
        <f t="shared" si="98"/>
        <v>0</v>
      </c>
      <c r="S221" s="114" t="str">
        <f t="shared" si="106"/>
        <v>J=</v>
      </c>
      <c r="T221" s="107">
        <f t="shared" si="107"/>
        <v>41235</v>
      </c>
      <c r="U221" s="3"/>
      <c r="V221" s="3"/>
      <c r="W221" s="133">
        <f>[2]Plan1!$A195</f>
        <v>42793</v>
      </c>
      <c r="X221" s="131" t="str">
        <f>[2]Plan1!$C195</f>
        <v>Carnaval</v>
      </c>
      <c r="Y221" s="121"/>
      <c r="Z221" s="1"/>
      <c r="AA221" s="26"/>
      <c r="AB221" s="120">
        <f t="shared" si="88"/>
        <v>43301</v>
      </c>
      <c r="AC221" s="120">
        <f t="shared" si="91"/>
        <v>43303</v>
      </c>
      <c r="AD221" s="120">
        <f t="shared" si="89"/>
        <v>43304</v>
      </c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</row>
    <row r="222" spans="1:121" x14ac:dyDescent="0.15">
      <c r="A222" s="102">
        <f t="shared" si="99"/>
        <v>41179</v>
      </c>
      <c r="B222" s="103">
        <f t="shared" ca="1" si="108"/>
        <v>101071.72849999</v>
      </c>
      <c r="C222" s="104">
        <f t="shared" si="100"/>
        <v>100000</v>
      </c>
      <c r="D222" s="105">
        <f ca="1">IF(A222&lt;$B$1,VLOOKUP(A222,[1]DI!$A$4:$B$15000,2,FALSE),0)</f>
        <v>7.3599999999999999E-2</v>
      </c>
      <c r="E222" s="106">
        <f t="shared" ca="1" si="92"/>
        <v>1.0002818600000001</v>
      </c>
      <c r="F222" s="106">
        <f ca="1">(TRUNC(PRODUCT($E$12:$E221),16))</f>
        <v>1.04818092401445</v>
      </c>
      <c r="G222" s="106">
        <f t="shared" ca="1" si="101"/>
        <v>1.0407114773297199</v>
      </c>
      <c r="H222" s="106">
        <f t="shared" ca="1" si="93"/>
        <v>1.00717725</v>
      </c>
      <c r="I222" s="105">
        <f t="shared" si="102"/>
        <v>3.5999999999999997E-2</v>
      </c>
      <c r="J222" s="118">
        <f t="shared" si="103"/>
        <v>41143</v>
      </c>
      <c r="K222" s="112">
        <f t="shared" si="104"/>
        <v>25</v>
      </c>
      <c r="L222" s="108">
        <f t="shared" si="105"/>
        <v>25</v>
      </c>
      <c r="M222" s="109">
        <f t="shared" si="94"/>
        <v>1.003514808</v>
      </c>
      <c r="N222" s="109">
        <f t="shared" ca="1" si="95"/>
        <v>1.0107172849999999</v>
      </c>
      <c r="O222" s="108">
        <f t="shared" si="109"/>
        <v>0</v>
      </c>
      <c r="P222" s="106">
        <f t="shared" ca="1" si="96"/>
        <v>1071.72849999</v>
      </c>
      <c r="Q222" s="113">
        <f t="shared" si="97"/>
        <v>0</v>
      </c>
      <c r="R222" s="106">
        <f t="shared" si="98"/>
        <v>0</v>
      </c>
      <c r="S222" s="114" t="str">
        <f t="shared" si="106"/>
        <v>J=</v>
      </c>
      <c r="T222" s="107">
        <f t="shared" si="107"/>
        <v>41235</v>
      </c>
      <c r="U222" s="3"/>
      <c r="V222" s="3"/>
      <c r="W222" s="133">
        <f>[2]Plan1!$A196</f>
        <v>42794</v>
      </c>
      <c r="X222" s="131" t="str">
        <f>[2]Plan1!$C196</f>
        <v>Carnaval</v>
      </c>
      <c r="Y222" s="121"/>
      <c r="Z222" s="1"/>
      <c r="AA222" s="26"/>
      <c r="AB222" s="120">
        <f t="shared" si="88"/>
        <v>43333</v>
      </c>
      <c r="AC222" s="120">
        <f t="shared" si="91"/>
        <v>43334</v>
      </c>
      <c r="AD222" s="120">
        <f t="shared" si="89"/>
        <v>43334</v>
      </c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</row>
    <row r="223" spans="1:121" x14ac:dyDescent="0.15">
      <c r="A223" s="102">
        <f t="shared" si="99"/>
        <v>41180</v>
      </c>
      <c r="B223" s="103">
        <f t="shared" ca="1" si="108"/>
        <v>101114.4062</v>
      </c>
      <c r="C223" s="104">
        <f t="shared" si="100"/>
        <v>100000</v>
      </c>
      <c r="D223" s="105">
        <f ca="1">IF(A223&lt;$B$1,VLOOKUP(A223,[1]DI!$A$4:$B$15000,2,FALSE),0)</f>
        <v>7.3599999999999999E-2</v>
      </c>
      <c r="E223" s="106">
        <f t="shared" ca="1" si="92"/>
        <v>1.0002818600000001</v>
      </c>
      <c r="F223" s="106">
        <f ca="1">(TRUNC(PRODUCT($E$12:$E222),16))</f>
        <v>1.0484763642896999</v>
      </c>
      <c r="G223" s="106">
        <f t="shared" ca="1" si="101"/>
        <v>1.0407114773297199</v>
      </c>
      <c r="H223" s="106">
        <f t="shared" ca="1" si="93"/>
        <v>1.00746113</v>
      </c>
      <c r="I223" s="105">
        <f t="shared" si="102"/>
        <v>3.5999999999999997E-2</v>
      </c>
      <c r="J223" s="118">
        <f t="shared" si="103"/>
        <v>41143</v>
      </c>
      <c r="K223" s="112">
        <f t="shared" si="104"/>
        <v>26</v>
      </c>
      <c r="L223" s="108">
        <f t="shared" si="105"/>
        <v>26</v>
      </c>
      <c r="M223" s="109">
        <f t="shared" si="94"/>
        <v>1.0036556569999999</v>
      </c>
      <c r="N223" s="109">
        <f t="shared" ca="1" si="95"/>
        <v>1.0111440620000001</v>
      </c>
      <c r="O223" s="108">
        <f t="shared" si="109"/>
        <v>0</v>
      </c>
      <c r="P223" s="106">
        <f t="shared" ca="1" si="96"/>
        <v>1114.4061999999999</v>
      </c>
      <c r="Q223" s="113">
        <f t="shared" si="97"/>
        <v>0</v>
      </c>
      <c r="R223" s="106">
        <f t="shared" si="98"/>
        <v>0</v>
      </c>
      <c r="S223" s="114" t="str">
        <f t="shared" si="106"/>
        <v>J=</v>
      </c>
      <c r="T223" s="107">
        <f t="shared" si="107"/>
        <v>41235</v>
      </c>
      <c r="U223" s="3"/>
      <c r="V223" s="3"/>
      <c r="W223" s="133">
        <f>[2]Plan1!$A197</f>
        <v>42839</v>
      </c>
      <c r="X223" s="131" t="str">
        <f>[2]Plan1!$C197</f>
        <v>Paixão de Cristo</v>
      </c>
      <c r="Y223" s="121"/>
      <c r="Z223" s="1"/>
      <c r="AA223" s="26"/>
      <c r="AB223" s="120">
        <f t="shared" si="88"/>
        <v>43364</v>
      </c>
      <c r="AC223" s="120">
        <f t="shared" si="91"/>
        <v>43365</v>
      </c>
      <c r="AD223" s="120">
        <f t="shared" si="89"/>
        <v>43367</v>
      </c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</row>
    <row r="224" spans="1:121" x14ac:dyDescent="0.15">
      <c r="A224" s="102">
        <f t="shared" si="99"/>
        <v>41181</v>
      </c>
      <c r="B224" s="103">
        <f t="shared" ca="1" si="108"/>
        <v>101157.1029</v>
      </c>
      <c r="C224" s="104">
        <f t="shared" si="100"/>
        <v>100000</v>
      </c>
      <c r="D224" s="105">
        <f ca="1">IF(A224&lt;$B$1,VLOOKUP(A224,[1]DI!$A$4:$B$15000,2,FALSE),0)</f>
        <v>0</v>
      </c>
      <c r="E224" s="106">
        <f t="shared" ca="1" si="92"/>
        <v>1</v>
      </c>
      <c r="F224" s="106">
        <f ca="1">(TRUNC(PRODUCT($E$12:$E223),16))</f>
        <v>1.0487718878377299</v>
      </c>
      <c r="G224" s="106">
        <f t="shared" ca="1" si="101"/>
        <v>1.0407114773297199</v>
      </c>
      <c r="H224" s="106">
        <f t="shared" ca="1" si="93"/>
        <v>1.0077450999999999</v>
      </c>
      <c r="I224" s="105">
        <f t="shared" si="102"/>
        <v>3.5999999999999997E-2</v>
      </c>
      <c r="J224" s="118">
        <f t="shared" si="103"/>
        <v>41143</v>
      </c>
      <c r="K224" s="112">
        <f t="shared" si="104"/>
        <v>26</v>
      </c>
      <c r="L224" s="108">
        <f t="shared" si="105"/>
        <v>27</v>
      </c>
      <c r="M224" s="109">
        <f t="shared" si="94"/>
        <v>1.0037965250000001</v>
      </c>
      <c r="N224" s="109">
        <f t="shared" ca="1" si="95"/>
        <v>1.011571029</v>
      </c>
      <c r="O224" s="108">
        <f t="shared" si="109"/>
        <v>0</v>
      </c>
      <c r="P224" s="106">
        <f t="shared" ca="1" si="96"/>
        <v>1157.1029000000001</v>
      </c>
      <c r="Q224" s="113">
        <f t="shared" si="97"/>
        <v>0</v>
      </c>
      <c r="R224" s="106">
        <f t="shared" si="98"/>
        <v>0</v>
      </c>
      <c r="S224" s="114" t="str">
        <f t="shared" si="106"/>
        <v>J=</v>
      </c>
      <c r="T224" s="107">
        <f t="shared" si="107"/>
        <v>41235</v>
      </c>
      <c r="U224" s="3"/>
      <c r="V224" s="3"/>
      <c r="W224" s="133">
        <f>[2]Plan1!$A198</f>
        <v>42846</v>
      </c>
      <c r="X224" s="131" t="str">
        <f>[2]Plan1!$C198</f>
        <v>Tiradentes</v>
      </c>
      <c r="Y224" s="121"/>
      <c r="Z224" s="1"/>
      <c r="AA224" s="26"/>
      <c r="AB224" s="120">
        <f t="shared" ref="AB224:AB287" si="110">WORKDAY(AC224,-1,$W$160:$W$544)</f>
        <v>43392</v>
      </c>
      <c r="AC224" s="120">
        <f t="shared" si="91"/>
        <v>43395</v>
      </c>
      <c r="AD224" s="120">
        <f t="shared" ref="AD224:AD287" si="111">WORKDAY(AB224,1,$W$160:$W$544)</f>
        <v>43395</v>
      </c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</row>
    <row r="225" spans="1:121" x14ac:dyDescent="0.15">
      <c r="A225" s="102">
        <f t="shared" si="99"/>
        <v>41182</v>
      </c>
      <c r="B225" s="103">
        <f t="shared" ca="1" si="108"/>
        <v>101157.1029</v>
      </c>
      <c r="C225" s="104">
        <f t="shared" si="100"/>
        <v>100000</v>
      </c>
      <c r="D225" s="105">
        <f ca="1">IF(A225&lt;$B$1,VLOOKUP(A225,[1]DI!$A$4:$B$15000,2,FALSE),0)</f>
        <v>0</v>
      </c>
      <c r="E225" s="106">
        <f t="shared" ca="1" si="92"/>
        <v>1</v>
      </c>
      <c r="F225" s="106">
        <f ca="1">(TRUNC(PRODUCT($E$12:$E224),16))</f>
        <v>1.0487718878377299</v>
      </c>
      <c r="G225" s="106">
        <f t="shared" ca="1" si="101"/>
        <v>1.0407114773297199</v>
      </c>
      <c r="H225" s="106">
        <f t="shared" ca="1" si="93"/>
        <v>1.0077450999999999</v>
      </c>
      <c r="I225" s="105">
        <f t="shared" si="102"/>
        <v>3.5999999999999997E-2</v>
      </c>
      <c r="J225" s="118">
        <f t="shared" si="103"/>
        <v>41143</v>
      </c>
      <c r="K225" s="112">
        <f t="shared" si="104"/>
        <v>26</v>
      </c>
      <c r="L225" s="108">
        <f t="shared" si="105"/>
        <v>27</v>
      </c>
      <c r="M225" s="109">
        <f t="shared" si="94"/>
        <v>1.0037965250000001</v>
      </c>
      <c r="N225" s="109">
        <f t="shared" ca="1" si="95"/>
        <v>1.011571029</v>
      </c>
      <c r="O225" s="108">
        <f t="shared" si="109"/>
        <v>0</v>
      </c>
      <c r="P225" s="106">
        <f t="shared" ca="1" si="96"/>
        <v>1157.1029000000001</v>
      </c>
      <c r="Q225" s="113">
        <f t="shared" si="97"/>
        <v>0</v>
      </c>
      <c r="R225" s="106">
        <f t="shared" si="98"/>
        <v>0</v>
      </c>
      <c r="S225" s="114" t="str">
        <f t="shared" si="106"/>
        <v>J=</v>
      </c>
      <c r="T225" s="107">
        <f t="shared" si="107"/>
        <v>41235</v>
      </c>
      <c r="U225" s="3"/>
      <c r="V225" s="3"/>
      <c r="W225" s="133">
        <f>[2]Plan1!$A199</f>
        <v>42856</v>
      </c>
      <c r="X225" s="131" t="str">
        <f>[2]Plan1!$C199</f>
        <v>Dia do Trabalho</v>
      </c>
      <c r="Y225" s="121"/>
      <c r="Z225" s="1"/>
      <c r="AA225" s="26"/>
      <c r="AB225" s="120">
        <f t="shared" si="110"/>
        <v>43425</v>
      </c>
      <c r="AC225" s="120">
        <f t="shared" si="91"/>
        <v>43426</v>
      </c>
      <c r="AD225" s="120">
        <f t="shared" si="111"/>
        <v>43426</v>
      </c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</row>
    <row r="226" spans="1:121" x14ac:dyDescent="0.15">
      <c r="A226" s="102">
        <f t="shared" si="99"/>
        <v>41183</v>
      </c>
      <c r="B226" s="103">
        <f t="shared" ca="1" si="108"/>
        <v>101157.1029</v>
      </c>
      <c r="C226" s="104">
        <f t="shared" si="100"/>
        <v>100000</v>
      </c>
      <c r="D226" s="105">
        <f ca="1">IF(A226&lt;$B$1,VLOOKUP(A226,[1]DI!$A$4:$B$15000,2,FALSE),0)</f>
        <v>7.3599999999999999E-2</v>
      </c>
      <c r="E226" s="106">
        <f t="shared" ca="1" si="92"/>
        <v>1.0002818600000001</v>
      </c>
      <c r="F226" s="106">
        <f ca="1">(TRUNC(PRODUCT($E$12:$E225),16))</f>
        <v>1.0487718878377299</v>
      </c>
      <c r="G226" s="106">
        <f t="shared" ca="1" si="101"/>
        <v>1.0407114773297199</v>
      </c>
      <c r="H226" s="106">
        <f t="shared" ca="1" si="93"/>
        <v>1.0077450999999999</v>
      </c>
      <c r="I226" s="105">
        <f t="shared" si="102"/>
        <v>3.5999999999999997E-2</v>
      </c>
      <c r="J226" s="118">
        <f t="shared" si="103"/>
        <v>41143</v>
      </c>
      <c r="K226" s="112">
        <f t="shared" si="104"/>
        <v>27</v>
      </c>
      <c r="L226" s="108">
        <f t="shared" si="105"/>
        <v>27</v>
      </c>
      <c r="M226" s="109">
        <f t="shared" si="94"/>
        <v>1.0037965250000001</v>
      </c>
      <c r="N226" s="109">
        <f t="shared" ca="1" si="95"/>
        <v>1.011571029</v>
      </c>
      <c r="O226" s="108">
        <f t="shared" si="109"/>
        <v>0</v>
      </c>
      <c r="P226" s="106">
        <f t="shared" ca="1" si="96"/>
        <v>1157.1029000000001</v>
      </c>
      <c r="Q226" s="113">
        <f t="shared" si="97"/>
        <v>0</v>
      </c>
      <c r="R226" s="106">
        <f t="shared" si="98"/>
        <v>0</v>
      </c>
      <c r="S226" s="114" t="str">
        <f t="shared" si="106"/>
        <v>J=</v>
      </c>
      <c r="T226" s="107">
        <f t="shared" si="107"/>
        <v>41235</v>
      </c>
      <c r="U226" s="3"/>
      <c r="V226" s="3"/>
      <c r="W226" s="133">
        <f>[2]Plan1!$A200</f>
        <v>42901</v>
      </c>
      <c r="X226" s="131" t="str">
        <f>[2]Plan1!$C200</f>
        <v>Corpus Christi</v>
      </c>
      <c r="Y226" s="121"/>
      <c r="Z226" s="1"/>
      <c r="AA226" s="26"/>
      <c r="AB226" s="120">
        <f t="shared" si="110"/>
        <v>43455</v>
      </c>
      <c r="AC226" s="120">
        <f t="shared" si="91"/>
        <v>43456</v>
      </c>
      <c r="AD226" s="120">
        <f t="shared" si="111"/>
        <v>43458</v>
      </c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</row>
    <row r="227" spans="1:121" x14ac:dyDescent="0.15">
      <c r="A227" s="102">
        <f t="shared" si="99"/>
        <v>41184</v>
      </c>
      <c r="B227" s="103">
        <f t="shared" ca="1" si="108"/>
        <v>101199.8168</v>
      </c>
      <c r="C227" s="104">
        <f t="shared" si="100"/>
        <v>100000</v>
      </c>
      <c r="D227" s="105">
        <f ca="1">IF(A227&lt;$B$1,VLOOKUP(A227,[1]DI!$A$4:$B$15000,2,FALSE),0)</f>
        <v>7.3499999999999996E-2</v>
      </c>
      <c r="E227" s="106">
        <f t="shared" ca="1" si="92"/>
        <v>1.0002814900000001</v>
      </c>
      <c r="F227" s="106">
        <f ca="1">(TRUNC(PRODUCT($E$12:$E226),16))</f>
        <v>1.04906749468204</v>
      </c>
      <c r="G227" s="106">
        <f t="shared" ca="1" si="101"/>
        <v>1.0407114773297199</v>
      </c>
      <c r="H227" s="106">
        <f t="shared" ca="1" si="93"/>
        <v>1.0080291400000001</v>
      </c>
      <c r="I227" s="105">
        <f t="shared" si="102"/>
        <v>3.5999999999999997E-2</v>
      </c>
      <c r="J227" s="118">
        <f t="shared" si="103"/>
        <v>41143</v>
      </c>
      <c r="K227" s="112">
        <f t="shared" si="104"/>
        <v>28</v>
      </c>
      <c r="L227" s="108">
        <f t="shared" si="105"/>
        <v>28</v>
      </c>
      <c r="M227" s="109">
        <f t="shared" si="94"/>
        <v>1.0039374139999999</v>
      </c>
      <c r="N227" s="109">
        <f t="shared" ca="1" si="95"/>
        <v>1.0119981680000001</v>
      </c>
      <c r="O227" s="108">
        <f t="shared" si="109"/>
        <v>0</v>
      </c>
      <c r="P227" s="106">
        <f t="shared" ca="1" si="96"/>
        <v>1199.8168000000001</v>
      </c>
      <c r="Q227" s="113">
        <f t="shared" si="97"/>
        <v>0</v>
      </c>
      <c r="R227" s="106">
        <f t="shared" si="98"/>
        <v>0</v>
      </c>
      <c r="S227" s="114" t="str">
        <f t="shared" si="106"/>
        <v>J=</v>
      </c>
      <c r="T227" s="107">
        <f t="shared" si="107"/>
        <v>41235</v>
      </c>
      <c r="U227" s="3"/>
      <c r="V227" s="3"/>
      <c r="W227" s="133">
        <f>[2]Plan1!$A201</f>
        <v>42985</v>
      </c>
      <c r="X227" s="131" t="str">
        <f>[2]Plan1!$C201</f>
        <v>Independência do Brasil</v>
      </c>
      <c r="Y227" s="121"/>
      <c r="Z227" s="1"/>
      <c r="AA227" s="26"/>
      <c r="AB227" s="120">
        <f t="shared" si="110"/>
        <v>43486</v>
      </c>
      <c r="AC227" s="120">
        <f t="shared" si="91"/>
        <v>43487</v>
      </c>
      <c r="AD227" s="120">
        <f t="shared" si="111"/>
        <v>43487</v>
      </c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</row>
    <row r="228" spans="1:121" x14ac:dyDescent="0.15">
      <c r="A228" s="102">
        <f t="shared" si="99"/>
        <v>41185</v>
      </c>
      <c r="B228" s="103">
        <f t="shared" ca="1" si="108"/>
        <v>101242.51149999999</v>
      </c>
      <c r="C228" s="104">
        <f t="shared" si="100"/>
        <v>100000</v>
      </c>
      <c r="D228" s="105">
        <f ca="1">IF(A228&lt;$B$1,VLOOKUP(A228,[1]DI!$A$4:$B$15000,2,FALSE),0)</f>
        <v>7.3599999999999999E-2</v>
      </c>
      <c r="E228" s="106">
        <f t="shared" ca="1" si="92"/>
        <v>1.0002818600000001</v>
      </c>
      <c r="F228" s="106">
        <f ca="1">(TRUNC(PRODUCT($E$12:$E227),16))</f>
        <v>1.0493627966911201</v>
      </c>
      <c r="G228" s="106">
        <f t="shared" ca="1" si="101"/>
        <v>1.0407114773297199</v>
      </c>
      <c r="H228" s="106">
        <f t="shared" ca="1" si="93"/>
        <v>1.00831289</v>
      </c>
      <c r="I228" s="105">
        <f t="shared" si="102"/>
        <v>3.5999999999999997E-2</v>
      </c>
      <c r="J228" s="118">
        <f t="shared" si="103"/>
        <v>41143</v>
      </c>
      <c r="K228" s="112">
        <f t="shared" si="104"/>
        <v>29</v>
      </c>
      <c r="L228" s="108">
        <f t="shared" si="105"/>
        <v>29</v>
      </c>
      <c r="M228" s="109">
        <f t="shared" si="94"/>
        <v>1.004078322</v>
      </c>
      <c r="N228" s="109">
        <f t="shared" ca="1" si="95"/>
        <v>1.0124251150000001</v>
      </c>
      <c r="O228" s="108">
        <f t="shared" si="109"/>
        <v>0</v>
      </c>
      <c r="P228" s="106">
        <f t="shared" ca="1" si="96"/>
        <v>1242.5115000000001</v>
      </c>
      <c r="Q228" s="113">
        <f t="shared" si="97"/>
        <v>0</v>
      </c>
      <c r="R228" s="106">
        <f t="shared" si="98"/>
        <v>0</v>
      </c>
      <c r="S228" s="114" t="str">
        <f t="shared" si="106"/>
        <v>J=</v>
      </c>
      <c r="T228" s="107">
        <f t="shared" si="107"/>
        <v>41235</v>
      </c>
      <c r="U228" s="3"/>
      <c r="V228" s="3"/>
      <c r="W228" s="133">
        <f>[2]Plan1!$A202</f>
        <v>43020</v>
      </c>
      <c r="X228" s="131" t="str">
        <f>[2]Plan1!$C202</f>
        <v>Nossa Sr.a Aparecida - Padroeira do Brasil</v>
      </c>
      <c r="Y228" s="121"/>
      <c r="Z228" s="1"/>
      <c r="AA228" s="26"/>
      <c r="AB228" s="120">
        <f t="shared" si="110"/>
        <v>43517</v>
      </c>
      <c r="AC228" s="120">
        <f t="shared" si="91"/>
        <v>43518</v>
      </c>
      <c r="AD228" s="120">
        <f t="shared" si="111"/>
        <v>43518</v>
      </c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</row>
    <row r="229" spans="1:121" x14ac:dyDescent="0.15">
      <c r="A229" s="102">
        <f t="shared" si="99"/>
        <v>41186</v>
      </c>
      <c r="B229" s="103">
        <f t="shared" ca="1" si="108"/>
        <v>101285.2613</v>
      </c>
      <c r="C229" s="104">
        <f t="shared" si="100"/>
        <v>100000</v>
      </c>
      <c r="D229" s="105">
        <f ca="1">IF(A229&lt;$B$1,VLOOKUP(A229,[1]DI!$A$4:$B$15000,2,FALSE),0)</f>
        <v>7.3599999999999999E-2</v>
      </c>
      <c r="E229" s="106">
        <f t="shared" ca="1" si="92"/>
        <v>1.0002818600000001</v>
      </c>
      <c r="F229" s="106">
        <f ca="1">(TRUNC(PRODUCT($E$12:$E228),16))</f>
        <v>1.04965857008899</v>
      </c>
      <c r="G229" s="106">
        <f t="shared" ca="1" si="101"/>
        <v>1.0407114773297199</v>
      </c>
      <c r="H229" s="106">
        <f t="shared" ca="1" si="93"/>
        <v>1.0085970900000001</v>
      </c>
      <c r="I229" s="105">
        <f t="shared" si="102"/>
        <v>3.5999999999999997E-2</v>
      </c>
      <c r="J229" s="118">
        <f t="shared" si="103"/>
        <v>41143</v>
      </c>
      <c r="K229" s="112">
        <f t="shared" si="104"/>
        <v>30</v>
      </c>
      <c r="L229" s="108">
        <f t="shared" si="105"/>
        <v>30</v>
      </c>
      <c r="M229" s="109">
        <f t="shared" si="94"/>
        <v>1.00421925</v>
      </c>
      <c r="N229" s="109">
        <f t="shared" ca="1" si="95"/>
        <v>1.012852613</v>
      </c>
      <c r="O229" s="108">
        <f t="shared" si="109"/>
        <v>0</v>
      </c>
      <c r="P229" s="106">
        <f t="shared" ca="1" si="96"/>
        <v>1285.2612999999999</v>
      </c>
      <c r="Q229" s="113">
        <f t="shared" si="97"/>
        <v>0</v>
      </c>
      <c r="R229" s="106">
        <f t="shared" si="98"/>
        <v>0</v>
      </c>
      <c r="S229" s="114" t="str">
        <f t="shared" si="106"/>
        <v>J=</v>
      </c>
      <c r="T229" s="107">
        <f t="shared" si="107"/>
        <v>41235</v>
      </c>
      <c r="U229" s="3"/>
      <c r="V229" s="3"/>
      <c r="W229" s="133">
        <f>[2]Plan1!$A203</f>
        <v>43041</v>
      </c>
      <c r="X229" s="131" t="str">
        <f>[2]Plan1!$C203</f>
        <v>Finados</v>
      </c>
      <c r="Y229" s="121"/>
      <c r="Z229" s="1"/>
      <c r="AA229" s="26"/>
      <c r="AB229" s="120">
        <f t="shared" si="110"/>
        <v>43545</v>
      </c>
      <c r="AC229" s="120">
        <f t="shared" si="91"/>
        <v>43546</v>
      </c>
      <c r="AD229" s="120">
        <f t="shared" si="111"/>
        <v>43546</v>
      </c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</row>
    <row r="230" spans="1:121" x14ac:dyDescent="0.15">
      <c r="A230" s="102">
        <f t="shared" si="99"/>
        <v>41187</v>
      </c>
      <c r="B230" s="103">
        <f t="shared" ca="1" si="108"/>
        <v>101328.03029999</v>
      </c>
      <c r="C230" s="104">
        <f t="shared" si="100"/>
        <v>100000</v>
      </c>
      <c r="D230" s="105">
        <f ca="1">IF(A230&lt;$B$1,VLOOKUP(A230,[1]DI!$A$4:$B$15000,2,FALSE),0)</f>
        <v>7.3599999999999999E-2</v>
      </c>
      <c r="E230" s="106">
        <f t="shared" ca="1" si="92"/>
        <v>1.0002818600000001</v>
      </c>
      <c r="F230" s="106">
        <f ca="1">(TRUNC(PRODUCT($E$12:$E229),16))</f>
        <v>1.0499544268535601</v>
      </c>
      <c r="G230" s="106">
        <f t="shared" ca="1" si="101"/>
        <v>1.0407114773297199</v>
      </c>
      <c r="H230" s="106">
        <f t="shared" ca="1" si="93"/>
        <v>1.00888138</v>
      </c>
      <c r="I230" s="105">
        <f t="shared" si="102"/>
        <v>3.5999999999999997E-2</v>
      </c>
      <c r="J230" s="118">
        <f t="shared" si="103"/>
        <v>41143</v>
      </c>
      <c r="K230" s="112">
        <f t="shared" si="104"/>
        <v>31</v>
      </c>
      <c r="L230" s="108">
        <f t="shared" si="105"/>
        <v>31</v>
      </c>
      <c r="M230" s="109">
        <f t="shared" si="94"/>
        <v>1.0043601980000001</v>
      </c>
      <c r="N230" s="109">
        <f t="shared" ca="1" si="95"/>
        <v>1.0132803029999999</v>
      </c>
      <c r="O230" s="108">
        <f t="shared" si="109"/>
        <v>0</v>
      </c>
      <c r="P230" s="106">
        <f t="shared" ca="1" si="96"/>
        <v>1328.03029999</v>
      </c>
      <c r="Q230" s="113">
        <f t="shared" si="97"/>
        <v>0</v>
      </c>
      <c r="R230" s="106">
        <f t="shared" si="98"/>
        <v>0</v>
      </c>
      <c r="S230" s="114" t="str">
        <f t="shared" si="106"/>
        <v>J=</v>
      </c>
      <c r="T230" s="107">
        <f t="shared" si="107"/>
        <v>41235</v>
      </c>
      <c r="U230" s="3"/>
      <c r="V230" s="3"/>
      <c r="W230" s="133">
        <f>[2]Plan1!$A204</f>
        <v>43054</v>
      </c>
      <c r="X230" s="131" t="str">
        <f>[2]Plan1!$C204</f>
        <v>Proclamação da República</v>
      </c>
      <c r="Y230" s="121"/>
      <c r="Z230" s="1"/>
      <c r="AA230" s="26"/>
      <c r="AB230" s="120">
        <f t="shared" si="110"/>
        <v>43573</v>
      </c>
      <c r="AC230" s="120">
        <f t="shared" si="91"/>
        <v>43577</v>
      </c>
      <c r="AD230" s="120">
        <f t="shared" si="111"/>
        <v>43577</v>
      </c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</row>
    <row r="231" spans="1:121" x14ac:dyDescent="0.15">
      <c r="A231" s="102">
        <f t="shared" si="99"/>
        <v>41188</v>
      </c>
      <c r="B231" s="103">
        <f t="shared" ca="1" si="108"/>
        <v>101370.81630000001</v>
      </c>
      <c r="C231" s="104">
        <f t="shared" si="100"/>
        <v>100000</v>
      </c>
      <c r="D231" s="105">
        <f ca="1">IF(A231&lt;$B$1,VLOOKUP(A231,[1]DI!$A$4:$B$15000,2,FALSE),0)</f>
        <v>0</v>
      </c>
      <c r="E231" s="106">
        <f t="shared" ca="1" si="92"/>
        <v>1</v>
      </c>
      <c r="F231" s="106">
        <f ca="1">(TRUNC(PRODUCT($E$12:$E230),16))</f>
        <v>1.0502503670083101</v>
      </c>
      <c r="G231" s="106">
        <f t="shared" ca="1" si="101"/>
        <v>1.0407114773297199</v>
      </c>
      <c r="H231" s="106">
        <f t="shared" ca="1" si="93"/>
        <v>1.00916574</v>
      </c>
      <c r="I231" s="105">
        <f t="shared" si="102"/>
        <v>3.5999999999999997E-2</v>
      </c>
      <c r="J231" s="118">
        <f t="shared" si="103"/>
        <v>41143</v>
      </c>
      <c r="K231" s="112">
        <f t="shared" si="104"/>
        <v>31</v>
      </c>
      <c r="L231" s="108">
        <f t="shared" si="105"/>
        <v>32</v>
      </c>
      <c r="M231" s="109">
        <f t="shared" si="94"/>
        <v>1.0045011660000001</v>
      </c>
      <c r="N231" s="109">
        <f t="shared" ca="1" si="95"/>
        <v>1.013708163</v>
      </c>
      <c r="O231" s="108">
        <f t="shared" si="109"/>
        <v>0</v>
      </c>
      <c r="P231" s="106">
        <f t="shared" ca="1" si="96"/>
        <v>1370.8163</v>
      </c>
      <c r="Q231" s="113">
        <f t="shared" si="97"/>
        <v>0</v>
      </c>
      <c r="R231" s="106">
        <f t="shared" si="98"/>
        <v>0</v>
      </c>
      <c r="S231" s="114" t="str">
        <f t="shared" si="106"/>
        <v>J=</v>
      </c>
      <c r="T231" s="107">
        <f t="shared" si="107"/>
        <v>41235</v>
      </c>
      <c r="U231" s="3"/>
      <c r="V231" s="3"/>
      <c r="W231" s="133">
        <f>[2]Plan1!$A205</f>
        <v>43094</v>
      </c>
      <c r="X231" s="131" t="str">
        <f>[2]Plan1!$C205</f>
        <v>Natal</v>
      </c>
      <c r="Y231" s="121"/>
      <c r="Z231" s="1"/>
      <c r="AA231" s="26"/>
      <c r="AB231" s="120">
        <f t="shared" si="110"/>
        <v>43606</v>
      </c>
      <c r="AC231" s="120">
        <f t="shared" si="91"/>
        <v>43607</v>
      </c>
      <c r="AD231" s="120">
        <f t="shared" si="111"/>
        <v>43607</v>
      </c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</row>
    <row r="232" spans="1:121" x14ac:dyDescent="0.15">
      <c r="A232" s="102">
        <f t="shared" si="99"/>
        <v>41189</v>
      </c>
      <c r="B232" s="103">
        <f t="shared" ca="1" si="108"/>
        <v>101370.81630000001</v>
      </c>
      <c r="C232" s="104">
        <f t="shared" si="100"/>
        <v>100000</v>
      </c>
      <c r="D232" s="105">
        <f ca="1">IF(A232&lt;$B$1,VLOOKUP(A232,[1]DI!$A$4:$B$15000,2,FALSE),0)</f>
        <v>0</v>
      </c>
      <c r="E232" s="106">
        <f t="shared" ca="1" si="92"/>
        <v>1</v>
      </c>
      <c r="F232" s="106">
        <f ca="1">(TRUNC(PRODUCT($E$12:$E231),16))</f>
        <v>1.0502503670083101</v>
      </c>
      <c r="G232" s="106">
        <f t="shared" ca="1" si="101"/>
        <v>1.0407114773297199</v>
      </c>
      <c r="H232" s="106">
        <f t="shared" ca="1" si="93"/>
        <v>1.00916574</v>
      </c>
      <c r="I232" s="105">
        <f t="shared" si="102"/>
        <v>3.5999999999999997E-2</v>
      </c>
      <c r="J232" s="118">
        <f t="shared" si="103"/>
        <v>41143</v>
      </c>
      <c r="K232" s="112">
        <f t="shared" si="104"/>
        <v>31</v>
      </c>
      <c r="L232" s="108">
        <f t="shared" si="105"/>
        <v>32</v>
      </c>
      <c r="M232" s="109">
        <f t="shared" si="94"/>
        <v>1.0045011660000001</v>
      </c>
      <c r="N232" s="109">
        <f t="shared" ca="1" si="95"/>
        <v>1.013708163</v>
      </c>
      <c r="O232" s="108">
        <f t="shared" si="109"/>
        <v>0</v>
      </c>
      <c r="P232" s="106">
        <f t="shared" ca="1" si="96"/>
        <v>1370.8163</v>
      </c>
      <c r="Q232" s="113">
        <f t="shared" si="97"/>
        <v>0</v>
      </c>
      <c r="R232" s="106">
        <f t="shared" si="98"/>
        <v>0</v>
      </c>
      <c r="S232" s="114" t="str">
        <f t="shared" si="106"/>
        <v>J=</v>
      </c>
      <c r="T232" s="107">
        <f t="shared" si="107"/>
        <v>41235</v>
      </c>
      <c r="U232" s="3"/>
      <c r="V232" s="3"/>
      <c r="W232" s="133">
        <f>[2]Plan1!$A206</f>
        <v>43101</v>
      </c>
      <c r="X232" s="131" t="str">
        <f>[2]Plan1!$C206</f>
        <v>Confraternização Universal</v>
      </c>
      <c r="Y232" s="121"/>
      <c r="Z232" s="1"/>
      <c r="AA232" s="26"/>
      <c r="AB232" s="120">
        <f t="shared" si="110"/>
        <v>43637</v>
      </c>
      <c r="AC232" s="120">
        <f t="shared" si="91"/>
        <v>43638</v>
      </c>
      <c r="AD232" s="120">
        <f t="shared" si="111"/>
        <v>43640</v>
      </c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</row>
    <row r="233" spans="1:121" x14ac:dyDescent="0.15">
      <c r="A233" s="102">
        <f t="shared" si="99"/>
        <v>41190</v>
      </c>
      <c r="B233" s="103">
        <f t="shared" ca="1" si="108"/>
        <v>101370.81630000001</v>
      </c>
      <c r="C233" s="104">
        <f t="shared" si="100"/>
        <v>100000</v>
      </c>
      <c r="D233" s="105">
        <f ca="1">IF(A233&lt;$B$1,VLOOKUP(A233,[1]DI!$A$4:$B$15000,2,FALSE),0)</f>
        <v>7.3599999999999999E-2</v>
      </c>
      <c r="E233" s="106">
        <f t="shared" ca="1" si="92"/>
        <v>1.0002818600000001</v>
      </c>
      <c r="F233" s="106">
        <f ca="1">(TRUNC(PRODUCT($E$12:$E232),16))</f>
        <v>1.0502503670083101</v>
      </c>
      <c r="G233" s="106">
        <f t="shared" ca="1" si="101"/>
        <v>1.0407114773297199</v>
      </c>
      <c r="H233" s="106">
        <f t="shared" ca="1" si="93"/>
        <v>1.00916574</v>
      </c>
      <c r="I233" s="105">
        <f t="shared" si="102"/>
        <v>3.5999999999999997E-2</v>
      </c>
      <c r="J233" s="118">
        <f t="shared" si="103"/>
        <v>41143</v>
      </c>
      <c r="K233" s="112">
        <f t="shared" si="104"/>
        <v>32</v>
      </c>
      <c r="L233" s="108">
        <f t="shared" si="105"/>
        <v>32</v>
      </c>
      <c r="M233" s="109">
        <f t="shared" si="94"/>
        <v>1.0045011660000001</v>
      </c>
      <c r="N233" s="109">
        <f t="shared" ca="1" si="95"/>
        <v>1.013708163</v>
      </c>
      <c r="O233" s="108">
        <f t="shared" si="109"/>
        <v>0</v>
      </c>
      <c r="P233" s="106">
        <f t="shared" ca="1" si="96"/>
        <v>1370.8163</v>
      </c>
      <c r="Q233" s="113">
        <f t="shared" si="97"/>
        <v>0</v>
      </c>
      <c r="R233" s="106">
        <f t="shared" si="98"/>
        <v>0</v>
      </c>
      <c r="S233" s="114" t="str">
        <f t="shared" si="106"/>
        <v>J=</v>
      </c>
      <c r="T233" s="107">
        <f t="shared" si="107"/>
        <v>41235</v>
      </c>
      <c r="U233" s="3"/>
      <c r="V233" s="3"/>
      <c r="W233" s="133">
        <f>[2]Plan1!$A207</f>
        <v>43143</v>
      </c>
      <c r="X233" s="131" t="str">
        <f>[2]Plan1!$C207</f>
        <v>Carnaval</v>
      </c>
      <c r="Y233" s="121"/>
      <c r="Z233" s="1"/>
      <c r="AA233" s="26"/>
      <c r="AB233" s="120">
        <f t="shared" si="110"/>
        <v>43665</v>
      </c>
      <c r="AC233" s="120">
        <f t="shared" ref="AC233:AC296" si="112">EDATE(AC232,1)</f>
        <v>43668</v>
      </c>
      <c r="AD233" s="120">
        <f t="shared" si="111"/>
        <v>43668</v>
      </c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</row>
    <row r="234" spans="1:121" x14ac:dyDescent="0.15">
      <c r="A234" s="102">
        <f t="shared" si="99"/>
        <v>41191</v>
      </c>
      <c r="B234" s="103">
        <f t="shared" ca="1" si="108"/>
        <v>101413.6202</v>
      </c>
      <c r="C234" s="104">
        <f t="shared" si="100"/>
        <v>100000</v>
      </c>
      <c r="D234" s="105">
        <f ca="1">IF(A234&lt;$B$1,VLOOKUP(A234,[1]DI!$A$4:$B$15000,2,FALSE),0)</f>
        <v>7.3499999999999996E-2</v>
      </c>
      <c r="E234" s="106">
        <f t="shared" ca="1" si="92"/>
        <v>1.0002814900000001</v>
      </c>
      <c r="F234" s="106">
        <f ca="1">(TRUNC(PRODUCT($E$12:$E233),16))</f>
        <v>1.05054639057676</v>
      </c>
      <c r="G234" s="106">
        <f t="shared" ca="1" si="101"/>
        <v>1.0407114773297199</v>
      </c>
      <c r="H234" s="106">
        <f t="shared" ca="1" si="93"/>
        <v>1.00945018</v>
      </c>
      <c r="I234" s="105">
        <f t="shared" si="102"/>
        <v>3.5999999999999997E-2</v>
      </c>
      <c r="J234" s="118">
        <f t="shared" si="103"/>
        <v>41143</v>
      </c>
      <c r="K234" s="112">
        <f t="shared" si="104"/>
        <v>33</v>
      </c>
      <c r="L234" s="108">
        <f t="shared" si="105"/>
        <v>33</v>
      </c>
      <c r="M234" s="109">
        <f t="shared" si="94"/>
        <v>1.004642153</v>
      </c>
      <c r="N234" s="109">
        <f t="shared" ca="1" si="95"/>
        <v>1.014136202</v>
      </c>
      <c r="O234" s="108">
        <f t="shared" si="109"/>
        <v>0</v>
      </c>
      <c r="P234" s="106">
        <f t="shared" ca="1" si="96"/>
        <v>1413.6202000000001</v>
      </c>
      <c r="Q234" s="113">
        <f t="shared" si="97"/>
        <v>0</v>
      </c>
      <c r="R234" s="106">
        <f t="shared" si="98"/>
        <v>0</v>
      </c>
      <c r="S234" s="114" t="str">
        <f t="shared" si="106"/>
        <v>J=</v>
      </c>
      <c r="T234" s="107">
        <f t="shared" si="107"/>
        <v>41235</v>
      </c>
      <c r="U234" s="3"/>
      <c r="V234" s="3"/>
      <c r="W234" s="133">
        <f>[2]Plan1!$A208</f>
        <v>43144</v>
      </c>
      <c r="X234" s="131" t="str">
        <f>[2]Plan1!$C208</f>
        <v>Carnaval</v>
      </c>
      <c r="Y234" s="121"/>
      <c r="Z234" s="1"/>
      <c r="AA234" s="26"/>
      <c r="AB234" s="120">
        <f t="shared" si="110"/>
        <v>43698</v>
      </c>
      <c r="AC234" s="120">
        <f t="shared" si="112"/>
        <v>43699</v>
      </c>
      <c r="AD234" s="120">
        <f t="shared" si="111"/>
        <v>43699</v>
      </c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</row>
    <row r="235" spans="1:121" x14ac:dyDescent="0.15">
      <c r="A235" s="102">
        <f t="shared" si="99"/>
        <v>41192</v>
      </c>
      <c r="B235" s="103">
        <f t="shared" ca="1" si="108"/>
        <v>101456.4051</v>
      </c>
      <c r="C235" s="104">
        <f t="shared" si="100"/>
        <v>100000</v>
      </c>
      <c r="D235" s="105">
        <f ca="1">IF(A235&lt;$B$1,VLOOKUP(A235,[1]DI!$A$4:$B$15000,2,FALSE),0)</f>
        <v>7.3300000000000004E-2</v>
      </c>
      <c r="E235" s="106">
        <f t="shared" ca="1" si="92"/>
        <v>1.0002807499999999</v>
      </c>
      <c r="F235" s="106">
        <f ca="1">(TRUNC(PRODUCT($E$12:$E234),16))</f>
        <v>1.05084210888024</v>
      </c>
      <c r="G235" s="106">
        <f t="shared" ca="1" si="101"/>
        <v>1.0407114773297199</v>
      </c>
      <c r="H235" s="106">
        <f t="shared" ca="1" si="93"/>
        <v>1.0097343299999999</v>
      </c>
      <c r="I235" s="105">
        <f t="shared" si="102"/>
        <v>3.5999999999999997E-2</v>
      </c>
      <c r="J235" s="118">
        <f t="shared" si="103"/>
        <v>41143</v>
      </c>
      <c r="K235" s="112">
        <f t="shared" si="104"/>
        <v>34</v>
      </c>
      <c r="L235" s="108">
        <f t="shared" si="105"/>
        <v>34</v>
      </c>
      <c r="M235" s="109">
        <f t="shared" si="94"/>
        <v>1.0047831599999999</v>
      </c>
      <c r="N235" s="109">
        <f t="shared" ca="1" si="95"/>
        <v>1.014564051</v>
      </c>
      <c r="O235" s="108">
        <f t="shared" si="109"/>
        <v>0</v>
      </c>
      <c r="P235" s="106">
        <f t="shared" ca="1" si="96"/>
        <v>1456.4050999999999</v>
      </c>
      <c r="Q235" s="113">
        <f t="shared" si="97"/>
        <v>0</v>
      </c>
      <c r="R235" s="106">
        <f t="shared" si="98"/>
        <v>0</v>
      </c>
      <c r="S235" s="114" t="str">
        <f t="shared" si="106"/>
        <v>J=</v>
      </c>
      <c r="T235" s="107">
        <f t="shared" si="107"/>
        <v>41235</v>
      </c>
      <c r="U235" s="3"/>
      <c r="V235" s="3"/>
      <c r="W235" s="133">
        <f>[2]Plan1!$A209</f>
        <v>43189</v>
      </c>
      <c r="X235" s="131" t="str">
        <f>[2]Plan1!$C209</f>
        <v>Paixão de Cristo</v>
      </c>
      <c r="Y235" s="121"/>
      <c r="Z235" s="1"/>
      <c r="AA235" s="26"/>
      <c r="AB235" s="120">
        <f t="shared" si="110"/>
        <v>43728</v>
      </c>
      <c r="AC235" s="120">
        <f t="shared" si="112"/>
        <v>43730</v>
      </c>
      <c r="AD235" s="120">
        <f t="shared" si="111"/>
        <v>43731</v>
      </c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</row>
    <row r="236" spans="1:121" x14ac:dyDescent="0.15">
      <c r="A236" s="102">
        <f t="shared" si="99"/>
        <v>41193</v>
      </c>
      <c r="B236" s="103">
        <f t="shared" ca="1" si="108"/>
        <v>101499.13370000001</v>
      </c>
      <c r="C236" s="104">
        <f t="shared" si="100"/>
        <v>100000</v>
      </c>
      <c r="D236" s="105">
        <f ca="1">IF(A236&lt;$B$1,VLOOKUP(A236,[1]DI!$A$4:$B$15000,2,FALSE),0)</f>
        <v>7.0400000000000004E-2</v>
      </c>
      <c r="E236" s="106">
        <f t="shared" ca="1" si="92"/>
        <v>1.0002700099999999</v>
      </c>
      <c r="F236" s="106">
        <f ca="1">(TRUNC(PRODUCT($E$12:$E235),16))</f>
        <v>1.05113713280231</v>
      </c>
      <c r="G236" s="106">
        <f t="shared" ca="1" si="101"/>
        <v>1.0407114773297199</v>
      </c>
      <c r="H236" s="106">
        <f t="shared" ca="1" si="93"/>
        <v>1.0100178200000001</v>
      </c>
      <c r="I236" s="105">
        <f t="shared" si="102"/>
        <v>3.5999999999999997E-2</v>
      </c>
      <c r="J236" s="118">
        <f t="shared" si="103"/>
        <v>41143</v>
      </c>
      <c r="K236" s="112">
        <f t="shared" si="104"/>
        <v>35</v>
      </c>
      <c r="L236" s="108">
        <f t="shared" si="105"/>
        <v>35</v>
      </c>
      <c r="M236" s="109">
        <f t="shared" si="94"/>
        <v>1.0049241870000001</v>
      </c>
      <c r="N236" s="109">
        <f t="shared" ca="1" si="95"/>
        <v>1.0149913370000001</v>
      </c>
      <c r="O236" s="108">
        <f t="shared" si="109"/>
        <v>0</v>
      </c>
      <c r="P236" s="106">
        <f t="shared" ca="1" si="96"/>
        <v>1499.1337000000001</v>
      </c>
      <c r="Q236" s="113">
        <f t="shared" si="97"/>
        <v>0</v>
      </c>
      <c r="R236" s="106">
        <f t="shared" si="98"/>
        <v>0</v>
      </c>
      <c r="S236" s="114" t="str">
        <f t="shared" si="106"/>
        <v>J=</v>
      </c>
      <c r="T236" s="107">
        <f t="shared" si="107"/>
        <v>41235</v>
      </c>
      <c r="U236" s="3"/>
      <c r="V236" s="3"/>
      <c r="W236" s="133">
        <f>[2]Plan1!$A210</f>
        <v>43211</v>
      </c>
      <c r="X236" s="131" t="str">
        <f>[2]Plan1!$C210</f>
        <v>Tiradentes</v>
      </c>
      <c r="Y236" s="121"/>
      <c r="Z236" s="1"/>
      <c r="AA236" s="26"/>
      <c r="AB236" s="120">
        <f t="shared" si="110"/>
        <v>43759</v>
      </c>
      <c r="AC236" s="120">
        <f t="shared" si="112"/>
        <v>43760</v>
      </c>
      <c r="AD236" s="120">
        <f t="shared" si="111"/>
        <v>43760</v>
      </c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</row>
    <row r="237" spans="1:121" x14ac:dyDescent="0.15">
      <c r="A237" s="102">
        <f t="shared" si="99"/>
        <v>41194</v>
      </c>
      <c r="B237" s="103">
        <f t="shared" ca="1" si="108"/>
        <v>101540.78879999</v>
      </c>
      <c r="C237" s="104">
        <f t="shared" si="100"/>
        <v>100000</v>
      </c>
      <c r="D237" s="105">
        <f ca="1">IF(A237&lt;$B$1,VLOOKUP(A237,[1]DI!$A$4:$B$15000,2,FALSE),0)</f>
        <v>0</v>
      </c>
      <c r="E237" s="106">
        <f t="shared" ca="1" si="92"/>
        <v>1</v>
      </c>
      <c r="F237" s="106">
        <f ca="1">(TRUNC(PRODUCT($E$12:$E236),16))</f>
        <v>1.05142095033954</v>
      </c>
      <c r="G237" s="106">
        <f t="shared" ca="1" si="101"/>
        <v>1.0407114773297199</v>
      </c>
      <c r="H237" s="106">
        <f t="shared" ca="1" si="93"/>
        <v>1.01029053</v>
      </c>
      <c r="I237" s="105">
        <f t="shared" si="102"/>
        <v>3.5999999999999997E-2</v>
      </c>
      <c r="J237" s="118">
        <f t="shared" si="103"/>
        <v>41143</v>
      </c>
      <c r="K237" s="112">
        <f t="shared" si="104"/>
        <v>35</v>
      </c>
      <c r="L237" s="108">
        <f t="shared" si="105"/>
        <v>36</v>
      </c>
      <c r="M237" s="109">
        <f t="shared" si="94"/>
        <v>1.0050652339999999</v>
      </c>
      <c r="N237" s="109">
        <f t="shared" ca="1" si="95"/>
        <v>1.0154078879999999</v>
      </c>
      <c r="O237" s="108">
        <f t="shared" si="109"/>
        <v>0</v>
      </c>
      <c r="P237" s="106">
        <f t="shared" ca="1" si="96"/>
        <v>1540.7887999899999</v>
      </c>
      <c r="Q237" s="113">
        <f t="shared" si="97"/>
        <v>0</v>
      </c>
      <c r="R237" s="106">
        <f t="shared" si="98"/>
        <v>0</v>
      </c>
      <c r="S237" s="114" t="str">
        <f t="shared" si="106"/>
        <v>J=</v>
      </c>
      <c r="T237" s="107">
        <f t="shared" si="107"/>
        <v>41235</v>
      </c>
      <c r="U237" s="3"/>
      <c r="V237" s="3"/>
      <c r="W237" s="133">
        <f>[2]Plan1!$A211</f>
        <v>43221</v>
      </c>
      <c r="X237" s="131" t="str">
        <f>[2]Plan1!$C211</f>
        <v>Dia do Trabalho</v>
      </c>
      <c r="Y237" s="121"/>
      <c r="Z237" s="1"/>
      <c r="AA237" s="26"/>
      <c r="AB237" s="120">
        <f t="shared" si="110"/>
        <v>43790</v>
      </c>
      <c r="AC237" s="120">
        <f t="shared" si="112"/>
        <v>43791</v>
      </c>
      <c r="AD237" s="120">
        <f t="shared" si="111"/>
        <v>43791</v>
      </c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</row>
    <row r="238" spans="1:121" x14ac:dyDescent="0.15">
      <c r="A238" s="102">
        <f t="shared" si="99"/>
        <v>41195</v>
      </c>
      <c r="B238" s="103">
        <f t="shared" ca="1" si="108"/>
        <v>101540.78879999</v>
      </c>
      <c r="C238" s="104">
        <f t="shared" si="100"/>
        <v>100000</v>
      </c>
      <c r="D238" s="105">
        <f ca="1">IF(A238&lt;$B$1,VLOOKUP(A238,[1]DI!$A$4:$B$15000,2,FALSE),0)</f>
        <v>0</v>
      </c>
      <c r="E238" s="106">
        <f t="shared" ca="1" si="92"/>
        <v>1</v>
      </c>
      <c r="F238" s="106">
        <f ca="1">(TRUNC(PRODUCT($E$12:$E237),16))</f>
        <v>1.05142095033954</v>
      </c>
      <c r="G238" s="106">
        <f t="shared" ca="1" si="101"/>
        <v>1.0407114773297199</v>
      </c>
      <c r="H238" s="106">
        <f t="shared" ca="1" si="93"/>
        <v>1.01029053</v>
      </c>
      <c r="I238" s="105">
        <f t="shared" si="102"/>
        <v>3.5999999999999997E-2</v>
      </c>
      <c r="J238" s="118">
        <f t="shared" si="103"/>
        <v>41143</v>
      </c>
      <c r="K238" s="112">
        <f t="shared" si="104"/>
        <v>35</v>
      </c>
      <c r="L238" s="108">
        <f t="shared" si="105"/>
        <v>36</v>
      </c>
      <c r="M238" s="109">
        <f t="shared" si="94"/>
        <v>1.0050652339999999</v>
      </c>
      <c r="N238" s="109">
        <f t="shared" ca="1" si="95"/>
        <v>1.0154078879999999</v>
      </c>
      <c r="O238" s="108">
        <f t="shared" si="109"/>
        <v>0</v>
      </c>
      <c r="P238" s="106">
        <f t="shared" ca="1" si="96"/>
        <v>1540.7887999899999</v>
      </c>
      <c r="Q238" s="113">
        <f t="shared" si="97"/>
        <v>0</v>
      </c>
      <c r="R238" s="106">
        <f t="shared" si="98"/>
        <v>0</v>
      </c>
      <c r="S238" s="114" t="str">
        <f t="shared" si="106"/>
        <v>J=</v>
      </c>
      <c r="T238" s="107">
        <f t="shared" si="107"/>
        <v>41235</v>
      </c>
      <c r="U238" s="3"/>
      <c r="V238" s="3"/>
      <c r="W238" s="133">
        <f>[2]Plan1!$A212</f>
        <v>43251</v>
      </c>
      <c r="X238" s="131" t="str">
        <f>[2]Plan1!$C212</f>
        <v>Corpus Christi</v>
      </c>
      <c r="Y238" s="121"/>
      <c r="Z238" s="1"/>
      <c r="AA238" s="26"/>
      <c r="AB238" s="120">
        <f t="shared" si="110"/>
        <v>43819</v>
      </c>
      <c r="AC238" s="120">
        <f t="shared" si="112"/>
        <v>43821</v>
      </c>
      <c r="AD238" s="120">
        <f t="shared" si="111"/>
        <v>43822</v>
      </c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</row>
    <row r="239" spans="1:121" x14ac:dyDescent="0.15">
      <c r="A239" s="102">
        <f t="shared" si="99"/>
        <v>41196</v>
      </c>
      <c r="B239" s="103">
        <f t="shared" ca="1" si="108"/>
        <v>101540.78879999</v>
      </c>
      <c r="C239" s="104">
        <f t="shared" si="100"/>
        <v>100000</v>
      </c>
      <c r="D239" s="105">
        <f ca="1">IF(A239&lt;$B$1,VLOOKUP(A239,[1]DI!$A$4:$B$15000,2,FALSE),0)</f>
        <v>0</v>
      </c>
      <c r="E239" s="106">
        <f t="shared" ca="1" si="92"/>
        <v>1</v>
      </c>
      <c r="F239" s="106">
        <f ca="1">(TRUNC(PRODUCT($E$12:$E238),16))</f>
        <v>1.05142095033954</v>
      </c>
      <c r="G239" s="106">
        <f t="shared" ca="1" si="101"/>
        <v>1.0407114773297199</v>
      </c>
      <c r="H239" s="106">
        <f t="shared" ca="1" si="93"/>
        <v>1.01029053</v>
      </c>
      <c r="I239" s="105">
        <f t="shared" si="102"/>
        <v>3.5999999999999997E-2</v>
      </c>
      <c r="J239" s="118">
        <f t="shared" si="103"/>
        <v>41143</v>
      </c>
      <c r="K239" s="112">
        <f t="shared" si="104"/>
        <v>35</v>
      </c>
      <c r="L239" s="108">
        <f t="shared" si="105"/>
        <v>36</v>
      </c>
      <c r="M239" s="109">
        <f t="shared" si="94"/>
        <v>1.0050652339999999</v>
      </c>
      <c r="N239" s="109">
        <f t="shared" ca="1" si="95"/>
        <v>1.0154078879999999</v>
      </c>
      <c r="O239" s="108">
        <f t="shared" si="109"/>
        <v>0</v>
      </c>
      <c r="P239" s="106">
        <f t="shared" ca="1" si="96"/>
        <v>1540.7887999899999</v>
      </c>
      <c r="Q239" s="113">
        <f t="shared" si="97"/>
        <v>0</v>
      </c>
      <c r="R239" s="106">
        <f t="shared" si="98"/>
        <v>0</v>
      </c>
      <c r="S239" s="114" t="str">
        <f t="shared" si="106"/>
        <v>J=</v>
      </c>
      <c r="T239" s="107">
        <f t="shared" si="107"/>
        <v>41235</v>
      </c>
      <c r="U239" s="3"/>
      <c r="V239" s="3"/>
      <c r="W239" s="133">
        <f>[2]Plan1!$A213</f>
        <v>43350</v>
      </c>
      <c r="X239" s="131" t="str">
        <f>[2]Plan1!$C213</f>
        <v>Independência do Brasil</v>
      </c>
      <c r="Y239" s="121"/>
      <c r="Z239" s="1"/>
      <c r="AA239" s="26"/>
      <c r="AB239" s="120">
        <f t="shared" si="110"/>
        <v>43851</v>
      </c>
      <c r="AC239" s="120">
        <f t="shared" si="112"/>
        <v>43852</v>
      </c>
      <c r="AD239" s="120">
        <f t="shared" si="111"/>
        <v>43852</v>
      </c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</row>
    <row r="240" spans="1:121" x14ac:dyDescent="0.15">
      <c r="A240" s="102">
        <f t="shared" si="99"/>
        <v>41197</v>
      </c>
      <c r="B240" s="103">
        <f t="shared" ca="1" si="108"/>
        <v>101540.78879999</v>
      </c>
      <c r="C240" s="104">
        <f t="shared" si="100"/>
        <v>100000</v>
      </c>
      <c r="D240" s="105">
        <f ca="1">IF(A240&lt;$B$1,VLOOKUP(A240,[1]DI!$A$4:$B$15000,2,FALSE),0)</f>
        <v>7.0400000000000004E-2</v>
      </c>
      <c r="E240" s="106">
        <f t="shared" ca="1" si="92"/>
        <v>1.0002700099999999</v>
      </c>
      <c r="F240" s="106">
        <f ca="1">(TRUNC(PRODUCT($E$12:$E239),16))</f>
        <v>1.05142095033954</v>
      </c>
      <c r="G240" s="106">
        <f t="shared" ca="1" si="101"/>
        <v>1.0407114773297199</v>
      </c>
      <c r="H240" s="106">
        <f t="shared" ca="1" si="93"/>
        <v>1.01029053</v>
      </c>
      <c r="I240" s="105">
        <f t="shared" si="102"/>
        <v>3.5999999999999997E-2</v>
      </c>
      <c r="J240" s="118">
        <f t="shared" si="103"/>
        <v>41143</v>
      </c>
      <c r="K240" s="112">
        <f t="shared" si="104"/>
        <v>36</v>
      </c>
      <c r="L240" s="108">
        <f t="shared" si="105"/>
        <v>36</v>
      </c>
      <c r="M240" s="109">
        <f t="shared" si="94"/>
        <v>1.0050652339999999</v>
      </c>
      <c r="N240" s="109">
        <f t="shared" ca="1" si="95"/>
        <v>1.0154078879999999</v>
      </c>
      <c r="O240" s="108">
        <f t="shared" si="109"/>
        <v>0</v>
      </c>
      <c r="P240" s="106">
        <f t="shared" ca="1" si="96"/>
        <v>1540.7887999899999</v>
      </c>
      <c r="Q240" s="113">
        <f t="shared" si="97"/>
        <v>0</v>
      </c>
      <c r="R240" s="106">
        <f t="shared" si="98"/>
        <v>0</v>
      </c>
      <c r="S240" s="114" t="str">
        <f t="shared" si="106"/>
        <v>J=</v>
      </c>
      <c r="T240" s="107">
        <f t="shared" si="107"/>
        <v>41235</v>
      </c>
      <c r="U240" s="3"/>
      <c r="V240" s="3"/>
      <c r="W240" s="133">
        <f>[2]Plan1!$A214</f>
        <v>43385</v>
      </c>
      <c r="X240" s="131" t="str">
        <f>[2]Plan1!$C214</f>
        <v>Nossa Sr.a Aparecida - Padroeira do Brasil</v>
      </c>
      <c r="Y240" s="121"/>
      <c r="Z240" s="1"/>
      <c r="AA240" s="26"/>
      <c r="AB240" s="120">
        <f t="shared" si="110"/>
        <v>43882</v>
      </c>
      <c r="AC240" s="120">
        <f t="shared" si="112"/>
        <v>43883</v>
      </c>
      <c r="AD240" s="120">
        <f t="shared" si="111"/>
        <v>43887</v>
      </c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</row>
    <row r="241" spans="1:121" x14ac:dyDescent="0.15">
      <c r="A241" s="102">
        <f t="shared" si="99"/>
        <v>41198</v>
      </c>
      <c r="B241" s="103">
        <f t="shared" ca="1" si="108"/>
        <v>101582.4617</v>
      </c>
      <c r="C241" s="104">
        <f t="shared" si="100"/>
        <v>100000</v>
      </c>
      <c r="D241" s="105">
        <f ca="1">IF(A241&lt;$B$1,VLOOKUP(A241,[1]DI!$A$4:$B$15000,2,FALSE),0)</f>
        <v>7.0499999999999993E-2</v>
      </c>
      <c r="E241" s="106">
        <f t="shared" ca="1" si="92"/>
        <v>1.0002703799999999</v>
      </c>
      <c r="F241" s="106">
        <f ca="1">(TRUNC(PRODUCT($E$12:$E240),16))</f>
        <v>1.0517048445103401</v>
      </c>
      <c r="G241" s="106">
        <f t="shared" ca="1" si="101"/>
        <v>1.0407114773297199</v>
      </c>
      <c r="H241" s="106">
        <f t="shared" ca="1" si="93"/>
        <v>1.0105633199999999</v>
      </c>
      <c r="I241" s="105">
        <f t="shared" si="102"/>
        <v>3.5999999999999997E-2</v>
      </c>
      <c r="J241" s="118">
        <f t="shared" si="103"/>
        <v>41143</v>
      </c>
      <c r="K241" s="112">
        <f t="shared" si="104"/>
        <v>37</v>
      </c>
      <c r="L241" s="108">
        <f t="shared" si="105"/>
        <v>37</v>
      </c>
      <c r="M241" s="109">
        <f t="shared" si="94"/>
        <v>1.0052063010000001</v>
      </c>
      <c r="N241" s="109">
        <f t="shared" ca="1" si="95"/>
        <v>1.015824617</v>
      </c>
      <c r="O241" s="108">
        <f t="shared" si="109"/>
        <v>0</v>
      </c>
      <c r="P241" s="106">
        <f t="shared" ca="1" si="96"/>
        <v>1582.4617000000001</v>
      </c>
      <c r="Q241" s="113">
        <f t="shared" si="97"/>
        <v>0</v>
      </c>
      <c r="R241" s="106">
        <f t="shared" si="98"/>
        <v>0</v>
      </c>
      <c r="S241" s="114" t="str">
        <f t="shared" si="106"/>
        <v>J=</v>
      </c>
      <c r="T241" s="107">
        <f t="shared" si="107"/>
        <v>41235</v>
      </c>
      <c r="U241" s="3"/>
      <c r="V241" s="3"/>
      <c r="W241" s="133">
        <f>[2]Plan1!$A215</f>
        <v>43406</v>
      </c>
      <c r="X241" s="131" t="str">
        <f>[2]Plan1!$C215</f>
        <v>Finados</v>
      </c>
      <c r="Y241" s="121"/>
      <c r="Z241" s="1"/>
      <c r="AA241" s="26"/>
      <c r="AB241" s="120">
        <f t="shared" si="110"/>
        <v>43910</v>
      </c>
      <c r="AC241" s="120">
        <f t="shared" si="112"/>
        <v>43912</v>
      </c>
      <c r="AD241" s="120">
        <f t="shared" si="111"/>
        <v>43913</v>
      </c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</row>
    <row r="242" spans="1:121" x14ac:dyDescent="0.15">
      <c r="A242" s="102">
        <f t="shared" si="99"/>
        <v>41199</v>
      </c>
      <c r="B242" s="103">
        <f t="shared" ca="1" si="108"/>
        <v>101624.1884</v>
      </c>
      <c r="C242" s="104">
        <f t="shared" si="100"/>
        <v>100000</v>
      </c>
      <c r="D242" s="105">
        <f ca="1">IF(A242&lt;$B$1,VLOOKUP(A242,[1]DI!$A$4:$B$15000,2,FALSE),0)</f>
        <v>7.0599999999999996E-2</v>
      </c>
      <c r="E242" s="106">
        <f t="shared" ca="1" si="92"/>
        <v>1.0002707500000001</v>
      </c>
      <c r="F242" s="106">
        <f ca="1">(TRUNC(PRODUCT($E$12:$E241),16))</f>
        <v>1.0519892044662</v>
      </c>
      <c r="G242" s="106">
        <f t="shared" ca="1" si="101"/>
        <v>1.0407114773297199</v>
      </c>
      <c r="H242" s="106">
        <f t="shared" ca="1" si="93"/>
        <v>1.0108365500000001</v>
      </c>
      <c r="I242" s="105">
        <f t="shared" si="102"/>
        <v>3.5999999999999997E-2</v>
      </c>
      <c r="J242" s="118">
        <f t="shared" si="103"/>
        <v>41143</v>
      </c>
      <c r="K242" s="112">
        <f t="shared" si="104"/>
        <v>38</v>
      </c>
      <c r="L242" s="108">
        <f t="shared" si="105"/>
        <v>38</v>
      </c>
      <c r="M242" s="109">
        <f t="shared" si="94"/>
        <v>1.005347387</v>
      </c>
      <c r="N242" s="109">
        <f t="shared" ca="1" si="95"/>
        <v>1.016241884</v>
      </c>
      <c r="O242" s="108">
        <f t="shared" si="109"/>
        <v>0</v>
      </c>
      <c r="P242" s="106">
        <f t="shared" ca="1" si="96"/>
        <v>1624.1884</v>
      </c>
      <c r="Q242" s="113">
        <f t="shared" si="97"/>
        <v>0</v>
      </c>
      <c r="R242" s="106">
        <f t="shared" si="98"/>
        <v>0</v>
      </c>
      <c r="S242" s="114" t="str">
        <f t="shared" si="106"/>
        <v>J=</v>
      </c>
      <c r="T242" s="107">
        <f t="shared" si="107"/>
        <v>41235</v>
      </c>
      <c r="U242" s="3"/>
      <c r="V242" s="3"/>
      <c r="W242" s="133">
        <f>[2]Plan1!$A216</f>
        <v>43419</v>
      </c>
      <c r="X242" s="131" t="str">
        <f>[2]Plan1!$C216</f>
        <v>Proclamação da República</v>
      </c>
      <c r="Y242" s="121"/>
      <c r="Z242" s="1"/>
      <c r="AA242" s="26"/>
      <c r="AB242" s="120">
        <f t="shared" si="110"/>
        <v>43941</v>
      </c>
      <c r="AC242" s="120">
        <f t="shared" si="112"/>
        <v>43943</v>
      </c>
      <c r="AD242" s="120">
        <f t="shared" si="111"/>
        <v>43943</v>
      </c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</row>
    <row r="243" spans="1:121" x14ac:dyDescent="0.15">
      <c r="A243" s="102">
        <f t="shared" si="99"/>
        <v>41200</v>
      </c>
      <c r="B243" s="103">
        <f t="shared" ca="1" si="108"/>
        <v>101665.9711</v>
      </c>
      <c r="C243" s="104">
        <f t="shared" si="100"/>
        <v>100000</v>
      </c>
      <c r="D243" s="105">
        <f ca="1">IF(A243&lt;$B$1,VLOOKUP(A243,[1]DI!$A$4:$B$15000,2,FALSE),0)</f>
        <v>7.0800000000000002E-2</v>
      </c>
      <c r="E243" s="106">
        <f t="shared" ca="1" si="92"/>
        <v>1.00027149</v>
      </c>
      <c r="F243" s="106">
        <f ca="1">(TRUNC(PRODUCT($E$12:$E242),16))</f>
        <v>1.05227403054331</v>
      </c>
      <c r="G243" s="106">
        <f t="shared" ca="1" si="101"/>
        <v>1.0407114773297199</v>
      </c>
      <c r="H243" s="106">
        <f t="shared" ca="1" si="93"/>
        <v>1.01111024</v>
      </c>
      <c r="I243" s="105">
        <f t="shared" si="102"/>
        <v>3.5999999999999997E-2</v>
      </c>
      <c r="J243" s="118">
        <f t="shared" si="103"/>
        <v>41143</v>
      </c>
      <c r="K243" s="112">
        <f t="shared" si="104"/>
        <v>39</v>
      </c>
      <c r="L243" s="108">
        <f t="shared" si="105"/>
        <v>39</v>
      </c>
      <c r="M243" s="109">
        <f t="shared" si="94"/>
        <v>1.0054884930000001</v>
      </c>
      <c r="N243" s="109">
        <f t="shared" ca="1" si="95"/>
        <v>1.016659711</v>
      </c>
      <c r="O243" s="108">
        <f t="shared" si="109"/>
        <v>0</v>
      </c>
      <c r="P243" s="106">
        <f t="shared" ca="1" si="96"/>
        <v>1665.9711</v>
      </c>
      <c r="Q243" s="113">
        <f t="shared" si="97"/>
        <v>0</v>
      </c>
      <c r="R243" s="106">
        <f t="shared" si="98"/>
        <v>0</v>
      </c>
      <c r="S243" s="114" t="str">
        <f t="shared" si="106"/>
        <v>J=</v>
      </c>
      <c r="T243" s="107">
        <f t="shared" si="107"/>
        <v>41235</v>
      </c>
      <c r="U243" s="3"/>
      <c r="V243" s="3"/>
      <c r="W243" s="133">
        <f>[2]Plan1!$A217</f>
        <v>43459</v>
      </c>
      <c r="X243" s="131" t="str">
        <f>[2]Plan1!$C217</f>
        <v>Natal</v>
      </c>
      <c r="Y243" s="121"/>
      <c r="Z243" s="1"/>
      <c r="AA243" s="26"/>
      <c r="AB243" s="120">
        <f t="shared" si="110"/>
        <v>43972</v>
      </c>
      <c r="AC243" s="120">
        <f t="shared" si="112"/>
        <v>43973</v>
      </c>
      <c r="AD243" s="120">
        <f t="shared" si="111"/>
        <v>43973</v>
      </c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</row>
    <row r="244" spans="1:121" x14ac:dyDescent="0.15">
      <c r="A244" s="102">
        <f t="shared" si="99"/>
        <v>41201</v>
      </c>
      <c r="B244" s="103">
        <f t="shared" ca="1" si="108"/>
        <v>101707.8461</v>
      </c>
      <c r="C244" s="104">
        <f t="shared" si="100"/>
        <v>100000</v>
      </c>
      <c r="D244" s="105">
        <f ca="1">IF(A244&lt;$B$1,VLOOKUP(A244,[1]DI!$A$4:$B$15000,2,FALSE),0)</f>
        <v>7.0800000000000002E-2</v>
      </c>
      <c r="E244" s="106">
        <f t="shared" ca="1" si="92"/>
        <v>1.00027149</v>
      </c>
      <c r="F244" s="106">
        <f ca="1">(TRUNC(PRODUCT($E$12:$E243),16))</f>
        <v>1.05255971241986</v>
      </c>
      <c r="G244" s="106">
        <f t="shared" ca="1" si="101"/>
        <v>1.0407114773297199</v>
      </c>
      <c r="H244" s="106">
        <f t="shared" ca="1" si="93"/>
        <v>1.0113847499999999</v>
      </c>
      <c r="I244" s="105">
        <f t="shared" si="102"/>
        <v>3.5999999999999997E-2</v>
      </c>
      <c r="J244" s="118">
        <f t="shared" si="103"/>
        <v>41143</v>
      </c>
      <c r="K244" s="112">
        <f t="shared" si="104"/>
        <v>40</v>
      </c>
      <c r="L244" s="108">
        <f t="shared" si="105"/>
        <v>40</v>
      </c>
      <c r="M244" s="109">
        <f t="shared" si="94"/>
        <v>1.005629619</v>
      </c>
      <c r="N244" s="109">
        <f t="shared" ca="1" si="95"/>
        <v>1.0170784610000001</v>
      </c>
      <c r="O244" s="108">
        <f t="shared" si="109"/>
        <v>0</v>
      </c>
      <c r="P244" s="106">
        <f t="shared" ca="1" si="96"/>
        <v>1707.8461</v>
      </c>
      <c r="Q244" s="113">
        <f t="shared" si="97"/>
        <v>0</v>
      </c>
      <c r="R244" s="106">
        <f t="shared" si="98"/>
        <v>0</v>
      </c>
      <c r="S244" s="114" t="str">
        <f t="shared" si="106"/>
        <v>J=</v>
      </c>
      <c r="T244" s="107">
        <f t="shared" si="107"/>
        <v>41235</v>
      </c>
      <c r="U244" s="3"/>
      <c r="V244" s="3"/>
      <c r="W244" s="133">
        <f>[2]Plan1!$A218</f>
        <v>43466</v>
      </c>
      <c r="X244" s="131" t="str">
        <f>[2]Plan1!$C218</f>
        <v>Confraternização Universal</v>
      </c>
      <c r="Y244" s="121"/>
      <c r="Z244" s="1"/>
      <c r="AA244" s="26"/>
      <c r="AB244" s="120">
        <f t="shared" si="110"/>
        <v>44001</v>
      </c>
      <c r="AC244" s="120">
        <f t="shared" si="112"/>
        <v>44004</v>
      </c>
      <c r="AD244" s="120">
        <f t="shared" si="111"/>
        <v>44004</v>
      </c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</row>
    <row r="245" spans="1:121" x14ac:dyDescent="0.15">
      <c r="A245" s="102">
        <f t="shared" si="99"/>
        <v>41202</v>
      </c>
      <c r="B245" s="103">
        <f t="shared" ca="1" si="108"/>
        <v>101749.7378</v>
      </c>
      <c r="C245" s="104">
        <f t="shared" si="100"/>
        <v>100000</v>
      </c>
      <c r="D245" s="105">
        <f ca="1">IF(A245&lt;$B$1,VLOOKUP(A245,[1]DI!$A$4:$B$15000,2,FALSE),0)</f>
        <v>0</v>
      </c>
      <c r="E245" s="106">
        <f t="shared" ca="1" si="92"/>
        <v>1</v>
      </c>
      <c r="F245" s="106">
        <f ca="1">(TRUNC(PRODUCT($E$12:$E244),16))</f>
        <v>1.0528454718561799</v>
      </c>
      <c r="G245" s="106">
        <f t="shared" ca="1" si="101"/>
        <v>1.0407114773297199</v>
      </c>
      <c r="H245" s="106">
        <f t="shared" ca="1" si="93"/>
        <v>1.0116593300000001</v>
      </c>
      <c r="I245" s="105">
        <f t="shared" si="102"/>
        <v>3.5999999999999997E-2</v>
      </c>
      <c r="J245" s="118">
        <f t="shared" si="103"/>
        <v>41143</v>
      </c>
      <c r="K245" s="112">
        <f t="shared" si="104"/>
        <v>40</v>
      </c>
      <c r="L245" s="108">
        <f t="shared" si="105"/>
        <v>41</v>
      </c>
      <c r="M245" s="109">
        <f t="shared" si="94"/>
        <v>1.0057707650000001</v>
      </c>
      <c r="N245" s="109">
        <f t="shared" ca="1" si="95"/>
        <v>1.0174973780000001</v>
      </c>
      <c r="O245" s="108">
        <f t="shared" si="109"/>
        <v>0</v>
      </c>
      <c r="P245" s="106">
        <f t="shared" ca="1" si="96"/>
        <v>1749.7378000000001</v>
      </c>
      <c r="Q245" s="113">
        <f t="shared" si="97"/>
        <v>0</v>
      </c>
      <c r="R245" s="106">
        <f t="shared" si="98"/>
        <v>0</v>
      </c>
      <c r="S245" s="114" t="str">
        <f t="shared" si="106"/>
        <v>J=</v>
      </c>
      <c r="T245" s="107">
        <f t="shared" si="107"/>
        <v>41235</v>
      </c>
      <c r="U245" s="3"/>
      <c r="V245" s="3"/>
      <c r="W245" s="133">
        <f>[2]Plan1!$A219</f>
        <v>43528</v>
      </c>
      <c r="X245" s="131" t="str">
        <f>[2]Plan1!$C219</f>
        <v>Carnaval</v>
      </c>
      <c r="Y245" s="121"/>
      <c r="Z245" s="1"/>
      <c r="AA245" s="26"/>
      <c r="AB245" s="120">
        <f t="shared" si="110"/>
        <v>44033</v>
      </c>
      <c r="AC245" s="120">
        <f t="shared" si="112"/>
        <v>44034</v>
      </c>
      <c r="AD245" s="120">
        <f t="shared" si="111"/>
        <v>44034</v>
      </c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</row>
    <row r="246" spans="1:121" x14ac:dyDescent="0.15">
      <c r="A246" s="102">
        <f t="shared" si="99"/>
        <v>41203</v>
      </c>
      <c r="B246" s="103">
        <f t="shared" ca="1" si="108"/>
        <v>101749.7378</v>
      </c>
      <c r="C246" s="104">
        <f t="shared" si="100"/>
        <v>100000</v>
      </c>
      <c r="D246" s="105">
        <f ca="1">IF(A246&lt;$B$1,VLOOKUP(A246,[1]DI!$A$4:$B$15000,2,FALSE),0)</f>
        <v>0</v>
      </c>
      <c r="E246" s="106">
        <f t="shared" ca="1" si="92"/>
        <v>1</v>
      </c>
      <c r="F246" s="106">
        <f ca="1">(TRUNC(PRODUCT($E$12:$E245),16))</f>
        <v>1.0528454718561799</v>
      </c>
      <c r="G246" s="106">
        <f t="shared" ca="1" si="101"/>
        <v>1.0407114773297199</v>
      </c>
      <c r="H246" s="106">
        <f t="shared" ca="1" si="93"/>
        <v>1.0116593300000001</v>
      </c>
      <c r="I246" s="105">
        <f t="shared" si="102"/>
        <v>3.5999999999999997E-2</v>
      </c>
      <c r="J246" s="118">
        <f t="shared" si="103"/>
        <v>41143</v>
      </c>
      <c r="K246" s="112">
        <f t="shared" si="104"/>
        <v>40</v>
      </c>
      <c r="L246" s="108">
        <f t="shared" si="105"/>
        <v>41</v>
      </c>
      <c r="M246" s="109">
        <f t="shared" si="94"/>
        <v>1.0057707650000001</v>
      </c>
      <c r="N246" s="109">
        <f t="shared" ca="1" si="95"/>
        <v>1.0174973780000001</v>
      </c>
      <c r="O246" s="108">
        <f t="shared" si="109"/>
        <v>0</v>
      </c>
      <c r="P246" s="106">
        <f t="shared" ca="1" si="96"/>
        <v>1749.7378000000001</v>
      </c>
      <c r="Q246" s="113">
        <f t="shared" si="97"/>
        <v>0</v>
      </c>
      <c r="R246" s="106">
        <f t="shared" si="98"/>
        <v>0</v>
      </c>
      <c r="S246" s="114" t="str">
        <f t="shared" si="106"/>
        <v>J=</v>
      </c>
      <c r="T246" s="107">
        <f t="shared" si="107"/>
        <v>41235</v>
      </c>
      <c r="U246" s="3"/>
      <c r="V246" s="3"/>
      <c r="W246" s="133">
        <f>[2]Plan1!$A220</f>
        <v>43529</v>
      </c>
      <c r="X246" s="131" t="str">
        <f>[2]Plan1!$C220</f>
        <v>Carnaval</v>
      </c>
      <c r="Y246" s="121"/>
      <c r="Z246" s="1"/>
      <c r="AA246" s="26"/>
      <c r="AB246" s="120">
        <f t="shared" si="110"/>
        <v>44064</v>
      </c>
      <c r="AC246" s="120">
        <f t="shared" si="112"/>
        <v>44065</v>
      </c>
      <c r="AD246" s="120">
        <f t="shared" si="111"/>
        <v>44067</v>
      </c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</row>
    <row r="247" spans="1:121" x14ac:dyDescent="0.15">
      <c r="A247" s="102">
        <f t="shared" si="99"/>
        <v>41204</v>
      </c>
      <c r="B247" s="103">
        <f t="shared" ca="1" si="108"/>
        <v>101749.7378</v>
      </c>
      <c r="C247" s="104">
        <f t="shared" si="100"/>
        <v>100000</v>
      </c>
      <c r="D247" s="105">
        <f ca="1">IF(A247&lt;$B$1,VLOOKUP(A247,[1]DI!$A$4:$B$15000,2,FALSE),0)</f>
        <v>7.1199999999999999E-2</v>
      </c>
      <c r="E247" s="106">
        <f t="shared" ca="1" si="92"/>
        <v>1.0002729699999999</v>
      </c>
      <c r="F247" s="106">
        <f ca="1">(TRUNC(PRODUCT($E$12:$E246),16))</f>
        <v>1.0528454718561799</v>
      </c>
      <c r="G247" s="106">
        <f t="shared" ca="1" si="101"/>
        <v>1.0407114773297199</v>
      </c>
      <c r="H247" s="106">
        <f t="shared" ca="1" si="93"/>
        <v>1.0116593300000001</v>
      </c>
      <c r="I247" s="105">
        <f t="shared" si="102"/>
        <v>3.5999999999999997E-2</v>
      </c>
      <c r="J247" s="118">
        <f t="shared" si="103"/>
        <v>41143</v>
      </c>
      <c r="K247" s="112">
        <f t="shared" si="104"/>
        <v>41</v>
      </c>
      <c r="L247" s="108">
        <f t="shared" si="105"/>
        <v>41</v>
      </c>
      <c r="M247" s="109">
        <f t="shared" si="94"/>
        <v>1.0057707650000001</v>
      </c>
      <c r="N247" s="109">
        <f t="shared" ca="1" si="95"/>
        <v>1.0174973780000001</v>
      </c>
      <c r="O247" s="108">
        <f t="shared" si="109"/>
        <v>0</v>
      </c>
      <c r="P247" s="106">
        <f t="shared" ca="1" si="96"/>
        <v>1749.7378000000001</v>
      </c>
      <c r="Q247" s="113">
        <f t="shared" si="97"/>
        <v>0</v>
      </c>
      <c r="R247" s="106">
        <f t="shared" si="98"/>
        <v>0</v>
      </c>
      <c r="S247" s="114" t="str">
        <f t="shared" si="106"/>
        <v>J=</v>
      </c>
      <c r="T247" s="107">
        <f t="shared" si="107"/>
        <v>41235</v>
      </c>
      <c r="U247" s="3"/>
      <c r="V247" s="3"/>
      <c r="W247" s="133">
        <f>[2]Plan1!$A221</f>
        <v>43574</v>
      </c>
      <c r="X247" s="131" t="str">
        <f>[2]Plan1!$C221</f>
        <v>Paixão de Cristo</v>
      </c>
      <c r="Y247" s="121"/>
      <c r="Z247" s="1"/>
      <c r="AA247" s="26"/>
      <c r="AB247" s="120">
        <f t="shared" si="110"/>
        <v>44095</v>
      </c>
      <c r="AC247" s="120">
        <f t="shared" si="112"/>
        <v>44096</v>
      </c>
      <c r="AD247" s="120">
        <f t="shared" si="111"/>
        <v>44096</v>
      </c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</row>
    <row r="248" spans="1:121" x14ac:dyDescent="0.15">
      <c r="A248" s="102">
        <f t="shared" si="99"/>
        <v>41205</v>
      </c>
      <c r="B248" s="103">
        <f t="shared" ca="1" si="108"/>
        <v>101791.79730000001</v>
      </c>
      <c r="C248" s="104">
        <f t="shared" si="100"/>
        <v>100000</v>
      </c>
      <c r="D248" s="105">
        <f ca="1">IF(A248&lt;$B$1,VLOOKUP(A248,[1]DI!$A$4:$B$15000,2,FALSE),0)</f>
        <v>7.1199999999999999E-2</v>
      </c>
      <c r="E248" s="106">
        <f t="shared" ca="1" si="92"/>
        <v>1.0002729699999999</v>
      </c>
      <c r="F248" s="106">
        <f ca="1">(TRUNC(PRODUCT($E$12:$E247),16))</f>
        <v>1.05313286708464</v>
      </c>
      <c r="G248" s="106">
        <f t="shared" ca="1" si="101"/>
        <v>1.0407114773297199</v>
      </c>
      <c r="H248" s="106">
        <f t="shared" ca="1" si="93"/>
        <v>1.01193548</v>
      </c>
      <c r="I248" s="105">
        <f t="shared" si="102"/>
        <v>3.5999999999999997E-2</v>
      </c>
      <c r="J248" s="118">
        <f t="shared" si="103"/>
        <v>41143</v>
      </c>
      <c r="K248" s="112">
        <f t="shared" si="104"/>
        <v>42</v>
      </c>
      <c r="L248" s="108">
        <f t="shared" si="105"/>
        <v>42</v>
      </c>
      <c r="M248" s="109">
        <f t="shared" si="94"/>
        <v>1.005911931</v>
      </c>
      <c r="N248" s="109">
        <f t="shared" ca="1" si="95"/>
        <v>1.0179179730000001</v>
      </c>
      <c r="O248" s="108">
        <f t="shared" si="109"/>
        <v>0</v>
      </c>
      <c r="P248" s="106">
        <f t="shared" ca="1" si="96"/>
        <v>1791.7973</v>
      </c>
      <c r="Q248" s="113">
        <f t="shared" si="97"/>
        <v>0</v>
      </c>
      <c r="R248" s="106">
        <f t="shared" si="98"/>
        <v>0</v>
      </c>
      <c r="S248" s="114" t="str">
        <f t="shared" si="106"/>
        <v>J=</v>
      </c>
      <c r="T248" s="107">
        <f t="shared" si="107"/>
        <v>41235</v>
      </c>
      <c r="U248" s="3"/>
      <c r="V248" s="3"/>
      <c r="W248" s="133">
        <f>[2]Plan1!$A222</f>
        <v>43576</v>
      </c>
      <c r="X248" s="131" t="str">
        <f>[2]Plan1!$C222</f>
        <v>Tiradentes</v>
      </c>
      <c r="Y248" s="121"/>
      <c r="Z248" s="1"/>
      <c r="AA248" s="26"/>
      <c r="AB248" s="120">
        <f t="shared" si="110"/>
        <v>44125</v>
      </c>
      <c r="AC248" s="120">
        <f t="shared" si="112"/>
        <v>44126</v>
      </c>
      <c r="AD248" s="120">
        <f t="shared" si="111"/>
        <v>44126</v>
      </c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</row>
    <row r="249" spans="1:121" x14ac:dyDescent="0.15">
      <c r="A249" s="102">
        <f t="shared" si="99"/>
        <v>41206</v>
      </c>
      <c r="B249" s="103">
        <f t="shared" ca="1" si="108"/>
        <v>101833.87450000001</v>
      </c>
      <c r="C249" s="104">
        <f t="shared" si="100"/>
        <v>100000</v>
      </c>
      <c r="D249" s="105">
        <f ca="1">IF(A249&lt;$B$1,VLOOKUP(A249,[1]DI!$A$4:$B$15000,2,FALSE),0)</f>
        <v>7.1300000000000002E-2</v>
      </c>
      <c r="E249" s="106">
        <f t="shared" ca="1" si="92"/>
        <v>1.0002733399999999</v>
      </c>
      <c r="F249" s="106">
        <f ca="1">(TRUNC(PRODUCT($E$12:$E248),16))</f>
        <v>1.05342034076336</v>
      </c>
      <c r="G249" s="106">
        <f t="shared" ca="1" si="101"/>
        <v>1.0407114773297199</v>
      </c>
      <c r="H249" s="106">
        <f t="shared" ca="1" si="93"/>
        <v>1.0122117100000001</v>
      </c>
      <c r="I249" s="105">
        <f t="shared" si="102"/>
        <v>3.5999999999999997E-2</v>
      </c>
      <c r="J249" s="118">
        <f t="shared" si="103"/>
        <v>41143</v>
      </c>
      <c r="K249" s="112">
        <f t="shared" si="104"/>
        <v>43</v>
      </c>
      <c r="L249" s="108">
        <f t="shared" si="105"/>
        <v>43</v>
      </c>
      <c r="M249" s="109">
        <f t="shared" si="94"/>
        <v>1.0060531159999999</v>
      </c>
      <c r="N249" s="109">
        <f t="shared" ca="1" si="95"/>
        <v>1.0183387450000001</v>
      </c>
      <c r="O249" s="108">
        <f t="shared" si="109"/>
        <v>0</v>
      </c>
      <c r="P249" s="106">
        <f t="shared" ca="1" si="96"/>
        <v>1833.8744999999999</v>
      </c>
      <c r="Q249" s="113">
        <f t="shared" si="97"/>
        <v>0</v>
      </c>
      <c r="R249" s="106">
        <f t="shared" si="98"/>
        <v>0</v>
      </c>
      <c r="S249" s="114" t="str">
        <f t="shared" si="106"/>
        <v>J=</v>
      </c>
      <c r="T249" s="107">
        <f t="shared" si="107"/>
        <v>41235</v>
      </c>
      <c r="U249" s="3"/>
      <c r="V249" s="3"/>
      <c r="W249" s="133">
        <f>[2]Plan1!$A223</f>
        <v>43586</v>
      </c>
      <c r="X249" s="131" t="str">
        <f>[2]Plan1!$C223</f>
        <v>Dia do Trabalho</v>
      </c>
      <c r="Y249" s="121"/>
      <c r="Z249" s="1"/>
      <c r="AA249" s="26"/>
      <c r="AB249" s="120">
        <f t="shared" si="110"/>
        <v>44155</v>
      </c>
      <c r="AC249" s="120">
        <f t="shared" si="112"/>
        <v>44157</v>
      </c>
      <c r="AD249" s="120">
        <f t="shared" si="111"/>
        <v>44158</v>
      </c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</row>
    <row r="250" spans="1:121" x14ac:dyDescent="0.15">
      <c r="A250" s="102">
        <f t="shared" si="99"/>
        <v>41207</v>
      </c>
      <c r="B250" s="103">
        <f t="shared" ca="1" si="108"/>
        <v>101876.0059</v>
      </c>
      <c r="C250" s="104">
        <f t="shared" si="100"/>
        <v>100000</v>
      </c>
      <c r="D250" s="105">
        <f ca="1">IF(A250&lt;$B$1,VLOOKUP(A250,[1]DI!$A$4:$B$15000,2,FALSE),0)</f>
        <v>7.1099999999999997E-2</v>
      </c>
      <c r="E250" s="106">
        <f t="shared" ca="1" si="92"/>
        <v>1.0002726</v>
      </c>
      <c r="F250" s="106">
        <f ca="1">(TRUNC(PRODUCT($E$12:$E249),16))</f>
        <v>1.05370828267931</v>
      </c>
      <c r="G250" s="106">
        <f t="shared" ca="1" si="101"/>
        <v>1.0407114773297199</v>
      </c>
      <c r="H250" s="106">
        <f t="shared" ca="1" si="93"/>
        <v>1.01248838</v>
      </c>
      <c r="I250" s="105">
        <f t="shared" si="102"/>
        <v>3.5999999999999997E-2</v>
      </c>
      <c r="J250" s="118">
        <f t="shared" si="103"/>
        <v>41143</v>
      </c>
      <c r="K250" s="112">
        <f t="shared" si="104"/>
        <v>44</v>
      </c>
      <c r="L250" s="108">
        <f t="shared" si="105"/>
        <v>44</v>
      </c>
      <c r="M250" s="109">
        <f t="shared" si="94"/>
        <v>1.006194322</v>
      </c>
      <c r="N250" s="109">
        <f t="shared" ca="1" si="95"/>
        <v>1.0187600590000001</v>
      </c>
      <c r="O250" s="108">
        <f t="shared" si="109"/>
        <v>0</v>
      </c>
      <c r="P250" s="106">
        <f t="shared" ca="1" si="96"/>
        <v>1876.0059000000001</v>
      </c>
      <c r="Q250" s="113">
        <f t="shared" si="97"/>
        <v>0</v>
      </c>
      <c r="R250" s="106">
        <f t="shared" si="98"/>
        <v>0</v>
      </c>
      <c r="S250" s="114" t="str">
        <f t="shared" si="106"/>
        <v>J=</v>
      </c>
      <c r="T250" s="107">
        <f t="shared" si="107"/>
        <v>41235</v>
      </c>
      <c r="U250" s="3"/>
      <c r="V250" s="3"/>
      <c r="W250" s="133">
        <f>[2]Plan1!$A224</f>
        <v>43636</v>
      </c>
      <c r="X250" s="131" t="str">
        <f>[2]Plan1!$C224</f>
        <v>Corpus Christi</v>
      </c>
      <c r="Y250" s="121"/>
      <c r="Z250" s="1"/>
      <c r="AA250" s="26"/>
      <c r="AB250" s="120">
        <f t="shared" si="110"/>
        <v>44186</v>
      </c>
      <c r="AC250" s="120">
        <f t="shared" si="112"/>
        <v>44187</v>
      </c>
      <c r="AD250" s="120">
        <f t="shared" si="111"/>
        <v>44187</v>
      </c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</row>
    <row r="251" spans="1:121" x14ac:dyDescent="0.15">
      <c r="A251" s="102">
        <f t="shared" si="99"/>
        <v>41208</v>
      </c>
      <c r="B251" s="103">
        <f t="shared" ca="1" si="108"/>
        <v>101918.0806</v>
      </c>
      <c r="C251" s="104">
        <f t="shared" si="100"/>
        <v>100000</v>
      </c>
      <c r="D251" s="105">
        <f ca="1">IF(A251&lt;$B$1,VLOOKUP(A251,[1]DI!$A$4:$B$15000,2,FALSE),0)</f>
        <v>7.0900000000000005E-2</v>
      </c>
      <c r="E251" s="106">
        <f t="shared" ca="1" si="92"/>
        <v>1.00027186</v>
      </c>
      <c r="F251" s="106">
        <f ca="1">(TRUNC(PRODUCT($E$12:$E250),16))</f>
        <v>1.0539955235571701</v>
      </c>
      <c r="G251" s="106">
        <f t="shared" ca="1" si="101"/>
        <v>1.0407114773297199</v>
      </c>
      <c r="H251" s="106">
        <f t="shared" ca="1" si="93"/>
        <v>1.0127643900000001</v>
      </c>
      <c r="I251" s="105">
        <f t="shared" si="102"/>
        <v>3.5999999999999997E-2</v>
      </c>
      <c r="J251" s="118">
        <f t="shared" si="103"/>
        <v>41143</v>
      </c>
      <c r="K251" s="112">
        <f t="shared" si="104"/>
        <v>45</v>
      </c>
      <c r="L251" s="108">
        <f t="shared" si="105"/>
        <v>45</v>
      </c>
      <c r="M251" s="109">
        <f t="shared" si="94"/>
        <v>1.0063355469999999</v>
      </c>
      <c r="N251" s="109">
        <f t="shared" ca="1" si="95"/>
        <v>1.0191808060000001</v>
      </c>
      <c r="O251" s="108">
        <f t="shared" si="109"/>
        <v>0</v>
      </c>
      <c r="P251" s="106">
        <f t="shared" ca="1" si="96"/>
        <v>1918.0806</v>
      </c>
      <c r="Q251" s="113">
        <f t="shared" si="97"/>
        <v>0</v>
      </c>
      <c r="R251" s="106">
        <f t="shared" si="98"/>
        <v>0</v>
      </c>
      <c r="S251" s="114" t="str">
        <f t="shared" si="106"/>
        <v>J=</v>
      </c>
      <c r="T251" s="107">
        <f t="shared" si="107"/>
        <v>41235</v>
      </c>
      <c r="U251" s="3"/>
      <c r="V251" s="3"/>
      <c r="W251" s="133">
        <f>[2]Plan1!$A225</f>
        <v>43715</v>
      </c>
      <c r="X251" s="131" t="str">
        <f>[2]Plan1!$C225</f>
        <v>Independência do Brasil</v>
      </c>
      <c r="Y251" s="121"/>
      <c r="Z251" s="1"/>
      <c r="AA251" s="26"/>
      <c r="AB251" s="120">
        <f t="shared" si="110"/>
        <v>44217</v>
      </c>
      <c r="AC251" s="120">
        <f t="shared" si="112"/>
        <v>44218</v>
      </c>
      <c r="AD251" s="120">
        <f t="shared" si="111"/>
        <v>44218</v>
      </c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</row>
    <row r="252" spans="1:121" x14ac:dyDescent="0.15">
      <c r="A252" s="102">
        <f t="shared" si="99"/>
        <v>41209</v>
      </c>
      <c r="B252" s="103">
        <f t="shared" ca="1" si="108"/>
        <v>101960.09669999</v>
      </c>
      <c r="C252" s="104">
        <f t="shared" si="100"/>
        <v>100000</v>
      </c>
      <c r="D252" s="105">
        <f ca="1">IF(A252&lt;$B$1,VLOOKUP(A252,[1]DI!$A$4:$B$15000,2,FALSE),0)</f>
        <v>0</v>
      </c>
      <c r="E252" s="106">
        <f t="shared" ca="1" si="92"/>
        <v>1</v>
      </c>
      <c r="F252" s="106">
        <f ca="1">(TRUNC(PRODUCT($E$12:$E251),16))</f>
        <v>1.0542820627802001</v>
      </c>
      <c r="G252" s="106">
        <f t="shared" ca="1" si="101"/>
        <v>1.0407114773297199</v>
      </c>
      <c r="H252" s="106">
        <f t="shared" ca="1" si="93"/>
        <v>1.0130397200000001</v>
      </c>
      <c r="I252" s="105">
        <f t="shared" si="102"/>
        <v>3.5999999999999997E-2</v>
      </c>
      <c r="J252" s="118">
        <f t="shared" si="103"/>
        <v>41143</v>
      </c>
      <c r="K252" s="112">
        <f t="shared" si="104"/>
        <v>45</v>
      </c>
      <c r="L252" s="108">
        <f t="shared" si="105"/>
        <v>46</v>
      </c>
      <c r="M252" s="109">
        <f t="shared" si="94"/>
        <v>1.0064767910000001</v>
      </c>
      <c r="N252" s="109">
        <f t="shared" ca="1" si="95"/>
        <v>1.0196009669999999</v>
      </c>
      <c r="O252" s="108">
        <f t="shared" si="109"/>
        <v>0</v>
      </c>
      <c r="P252" s="106">
        <f t="shared" ca="1" si="96"/>
        <v>1960.0966999899999</v>
      </c>
      <c r="Q252" s="113">
        <f t="shared" si="97"/>
        <v>0</v>
      </c>
      <c r="R252" s="106">
        <f t="shared" si="98"/>
        <v>0</v>
      </c>
      <c r="S252" s="114" t="str">
        <f t="shared" si="106"/>
        <v>J=</v>
      </c>
      <c r="T252" s="107">
        <f t="shared" si="107"/>
        <v>41235</v>
      </c>
      <c r="U252" s="3"/>
      <c r="V252" s="3"/>
      <c r="W252" s="133">
        <f>[2]Plan1!$A226</f>
        <v>43750</v>
      </c>
      <c r="X252" s="131" t="str">
        <f>[2]Plan1!$C226</f>
        <v>Nossa Sr.a Aparecida - Padroeira do Brasil</v>
      </c>
      <c r="Y252" s="121"/>
      <c r="Z252" s="1"/>
      <c r="AA252" s="26"/>
      <c r="AB252" s="120">
        <f t="shared" si="110"/>
        <v>44246</v>
      </c>
      <c r="AC252" s="120">
        <f t="shared" si="112"/>
        <v>44249</v>
      </c>
      <c r="AD252" s="120">
        <f t="shared" si="111"/>
        <v>44249</v>
      </c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</row>
    <row r="253" spans="1:121" x14ac:dyDescent="0.15">
      <c r="A253" s="102">
        <f t="shared" si="99"/>
        <v>41210</v>
      </c>
      <c r="B253" s="103">
        <f t="shared" ca="1" si="108"/>
        <v>101960.09669999</v>
      </c>
      <c r="C253" s="104">
        <f t="shared" si="100"/>
        <v>100000</v>
      </c>
      <c r="D253" s="105">
        <f ca="1">IF(A253&lt;$B$1,VLOOKUP(A253,[1]DI!$A$4:$B$15000,2,FALSE),0)</f>
        <v>0</v>
      </c>
      <c r="E253" s="106">
        <f t="shared" ca="1" si="92"/>
        <v>1</v>
      </c>
      <c r="F253" s="106">
        <f ca="1">(TRUNC(PRODUCT($E$12:$E252),16))</f>
        <v>1.0542820627802001</v>
      </c>
      <c r="G253" s="106">
        <f t="shared" ca="1" si="101"/>
        <v>1.0407114773297199</v>
      </c>
      <c r="H253" s="106">
        <f t="shared" ca="1" si="93"/>
        <v>1.0130397200000001</v>
      </c>
      <c r="I253" s="105">
        <f t="shared" si="102"/>
        <v>3.5999999999999997E-2</v>
      </c>
      <c r="J253" s="118">
        <f t="shared" si="103"/>
        <v>41143</v>
      </c>
      <c r="K253" s="112">
        <f t="shared" si="104"/>
        <v>45</v>
      </c>
      <c r="L253" s="108">
        <f t="shared" si="105"/>
        <v>46</v>
      </c>
      <c r="M253" s="109">
        <f t="shared" si="94"/>
        <v>1.0064767910000001</v>
      </c>
      <c r="N253" s="109">
        <f t="shared" ca="1" si="95"/>
        <v>1.0196009669999999</v>
      </c>
      <c r="O253" s="108">
        <f t="shared" si="109"/>
        <v>0</v>
      </c>
      <c r="P253" s="106">
        <f t="shared" ca="1" si="96"/>
        <v>1960.0966999899999</v>
      </c>
      <c r="Q253" s="113">
        <f t="shared" si="97"/>
        <v>0</v>
      </c>
      <c r="R253" s="106">
        <f t="shared" si="98"/>
        <v>0</v>
      </c>
      <c r="S253" s="114" t="str">
        <f t="shared" si="106"/>
        <v>J=</v>
      </c>
      <c r="T253" s="107">
        <f t="shared" si="107"/>
        <v>41235</v>
      </c>
      <c r="U253" s="3"/>
      <c r="V253" s="3"/>
      <c r="W253" s="133">
        <f>[2]Plan1!$A227</f>
        <v>43771</v>
      </c>
      <c r="X253" s="131" t="str">
        <f>[2]Plan1!$C227</f>
        <v>Finados</v>
      </c>
      <c r="Y253" s="121"/>
      <c r="Z253" s="1"/>
      <c r="AA253" s="26"/>
      <c r="AB253" s="120">
        <f t="shared" si="110"/>
        <v>44274</v>
      </c>
      <c r="AC253" s="120">
        <f t="shared" si="112"/>
        <v>44277</v>
      </c>
      <c r="AD253" s="120">
        <f t="shared" si="111"/>
        <v>44277</v>
      </c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</row>
    <row r="254" spans="1:121" x14ac:dyDescent="0.15">
      <c r="A254" s="102">
        <f t="shared" si="99"/>
        <v>41211</v>
      </c>
      <c r="B254" s="103">
        <f t="shared" ca="1" si="108"/>
        <v>101960.09669999</v>
      </c>
      <c r="C254" s="104">
        <f t="shared" si="100"/>
        <v>100000</v>
      </c>
      <c r="D254" s="105">
        <f ca="1">IF(A254&lt;$B$1,VLOOKUP(A254,[1]DI!$A$4:$B$15000,2,FALSE),0)</f>
        <v>7.0800000000000002E-2</v>
      </c>
      <c r="E254" s="106">
        <f t="shared" ca="1" si="92"/>
        <v>1.00027149</v>
      </c>
      <c r="F254" s="106">
        <f ca="1">(TRUNC(PRODUCT($E$12:$E253),16))</f>
        <v>1.0542820627802001</v>
      </c>
      <c r="G254" s="106">
        <f t="shared" ca="1" si="101"/>
        <v>1.0407114773297199</v>
      </c>
      <c r="H254" s="106">
        <f t="shared" ca="1" si="93"/>
        <v>1.0130397200000001</v>
      </c>
      <c r="I254" s="105">
        <f t="shared" si="102"/>
        <v>3.5999999999999997E-2</v>
      </c>
      <c r="J254" s="118">
        <f t="shared" si="103"/>
        <v>41143</v>
      </c>
      <c r="K254" s="112">
        <f t="shared" si="104"/>
        <v>46</v>
      </c>
      <c r="L254" s="108">
        <f t="shared" si="105"/>
        <v>46</v>
      </c>
      <c r="M254" s="109">
        <f t="shared" si="94"/>
        <v>1.0064767910000001</v>
      </c>
      <c r="N254" s="109">
        <f t="shared" ca="1" si="95"/>
        <v>1.0196009669999999</v>
      </c>
      <c r="O254" s="108">
        <f t="shared" si="109"/>
        <v>0</v>
      </c>
      <c r="P254" s="106">
        <f t="shared" ca="1" si="96"/>
        <v>1960.0966999899999</v>
      </c>
      <c r="Q254" s="113">
        <f t="shared" si="97"/>
        <v>0</v>
      </c>
      <c r="R254" s="106">
        <f t="shared" si="98"/>
        <v>0</v>
      </c>
      <c r="S254" s="114" t="str">
        <f t="shared" si="106"/>
        <v>J=</v>
      </c>
      <c r="T254" s="107">
        <f t="shared" si="107"/>
        <v>41235</v>
      </c>
      <c r="U254" s="3"/>
      <c r="V254" s="3"/>
      <c r="W254" s="133">
        <f>[2]Plan1!$A228</f>
        <v>43784</v>
      </c>
      <c r="X254" s="131" t="str">
        <f>[2]Plan1!$C228</f>
        <v>Proclamação da República</v>
      </c>
      <c r="Y254" s="121"/>
      <c r="Z254" s="1"/>
      <c r="AA254" s="26"/>
      <c r="AB254" s="120">
        <f t="shared" si="110"/>
        <v>44306</v>
      </c>
      <c r="AC254" s="120">
        <f t="shared" si="112"/>
        <v>44308</v>
      </c>
      <c r="AD254" s="120">
        <f t="shared" si="111"/>
        <v>44308</v>
      </c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</row>
    <row r="255" spans="1:121" x14ac:dyDescent="0.15">
      <c r="A255" s="102">
        <f t="shared" si="99"/>
        <v>41212</v>
      </c>
      <c r="B255" s="103">
        <f t="shared" ca="1" si="108"/>
        <v>102002.09239999999</v>
      </c>
      <c r="C255" s="104">
        <f t="shared" si="100"/>
        <v>100000</v>
      </c>
      <c r="D255" s="105">
        <f ca="1">IF(A255&lt;$B$1,VLOOKUP(A255,[1]DI!$A$4:$B$15000,2,FALSE),0)</f>
        <v>7.0699999999999999E-2</v>
      </c>
      <c r="E255" s="106">
        <f t="shared" ca="1" si="92"/>
        <v>1.0002711200000001</v>
      </c>
      <c r="F255" s="106">
        <f ca="1">(TRUNC(PRODUCT($E$12:$E254),16))</f>
        <v>1.05456828981742</v>
      </c>
      <c r="G255" s="106">
        <f t="shared" ca="1" si="101"/>
        <v>1.0407114773297199</v>
      </c>
      <c r="H255" s="106">
        <f t="shared" ca="1" si="93"/>
        <v>1.0133147499999999</v>
      </c>
      <c r="I255" s="105">
        <f t="shared" si="102"/>
        <v>3.5999999999999997E-2</v>
      </c>
      <c r="J255" s="118">
        <f t="shared" si="103"/>
        <v>41143</v>
      </c>
      <c r="K255" s="112">
        <f t="shared" si="104"/>
        <v>47</v>
      </c>
      <c r="L255" s="108">
        <f t="shared" si="105"/>
        <v>47</v>
      </c>
      <c r="M255" s="109">
        <f t="shared" si="94"/>
        <v>1.006618056</v>
      </c>
      <c r="N255" s="109">
        <f t="shared" ca="1" si="95"/>
        <v>1.020020924</v>
      </c>
      <c r="O255" s="108">
        <f t="shared" si="109"/>
        <v>0</v>
      </c>
      <c r="P255" s="106">
        <f t="shared" ca="1" si="96"/>
        <v>2002.0924</v>
      </c>
      <c r="Q255" s="113">
        <f t="shared" si="97"/>
        <v>0</v>
      </c>
      <c r="R255" s="106">
        <f t="shared" si="98"/>
        <v>0</v>
      </c>
      <c r="S255" s="114" t="str">
        <f t="shared" si="106"/>
        <v>J=</v>
      </c>
      <c r="T255" s="107">
        <f t="shared" si="107"/>
        <v>41235</v>
      </c>
      <c r="U255" s="3"/>
      <c r="V255" s="3"/>
      <c r="W255" s="133">
        <f>[2]Plan1!$A229</f>
        <v>43824</v>
      </c>
      <c r="X255" s="131" t="str">
        <f>[2]Plan1!$C229</f>
        <v>Natal</v>
      </c>
      <c r="Y255" s="121"/>
      <c r="Z255" s="1"/>
      <c r="AA255" s="26"/>
      <c r="AB255" s="120">
        <f t="shared" si="110"/>
        <v>44337</v>
      </c>
      <c r="AC255" s="120">
        <f t="shared" si="112"/>
        <v>44338</v>
      </c>
      <c r="AD255" s="120">
        <f t="shared" si="111"/>
        <v>44340</v>
      </c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</row>
    <row r="256" spans="1:121" x14ac:dyDescent="0.15">
      <c r="A256" s="102">
        <f t="shared" si="99"/>
        <v>41213</v>
      </c>
      <c r="B256" s="103">
        <f t="shared" ca="1" si="108"/>
        <v>102044.0677</v>
      </c>
      <c r="C256" s="104">
        <f t="shared" si="100"/>
        <v>100000</v>
      </c>
      <c r="D256" s="105">
        <f ca="1">IF(A256&lt;$B$1,VLOOKUP(A256,[1]DI!$A$4:$B$15000,2,FALSE),0)</f>
        <v>7.0900000000000005E-2</v>
      </c>
      <c r="E256" s="106">
        <f t="shared" ca="1" si="92"/>
        <v>1.00027186</v>
      </c>
      <c r="F256" s="106">
        <f ca="1">(TRUNC(PRODUCT($E$12:$E255),16))</f>
        <v>1.05485420437216</v>
      </c>
      <c r="G256" s="106">
        <f t="shared" ca="1" si="101"/>
        <v>1.0407114773297199</v>
      </c>
      <c r="H256" s="106">
        <f t="shared" ca="1" si="93"/>
        <v>1.01358948</v>
      </c>
      <c r="I256" s="105">
        <f t="shared" si="102"/>
        <v>3.5999999999999997E-2</v>
      </c>
      <c r="J256" s="118">
        <f t="shared" si="103"/>
        <v>41143</v>
      </c>
      <c r="K256" s="112">
        <f t="shared" si="104"/>
        <v>48</v>
      </c>
      <c r="L256" s="108">
        <f t="shared" si="105"/>
        <v>48</v>
      </c>
      <c r="M256" s="109">
        <f t="shared" si="94"/>
        <v>1.006759341</v>
      </c>
      <c r="N256" s="109">
        <f t="shared" ca="1" si="95"/>
        <v>1.0204406770000001</v>
      </c>
      <c r="O256" s="108">
        <f t="shared" si="109"/>
        <v>0</v>
      </c>
      <c r="P256" s="106">
        <f t="shared" ca="1" si="96"/>
        <v>2044.0677000000001</v>
      </c>
      <c r="Q256" s="113">
        <f t="shared" si="97"/>
        <v>0</v>
      </c>
      <c r="R256" s="106">
        <f t="shared" si="98"/>
        <v>0</v>
      </c>
      <c r="S256" s="114" t="str">
        <f t="shared" si="106"/>
        <v>J=</v>
      </c>
      <c r="T256" s="107">
        <f t="shared" si="107"/>
        <v>41235</v>
      </c>
      <c r="U256" s="3"/>
      <c r="V256" s="3"/>
      <c r="W256" s="133">
        <f>[2]Plan1!$A230</f>
        <v>43831</v>
      </c>
      <c r="X256" s="131" t="str">
        <f>[2]Plan1!$C230</f>
        <v>Confraternização Universal</v>
      </c>
      <c r="Y256" s="121"/>
      <c r="Z256" s="1"/>
      <c r="AA256" s="26"/>
      <c r="AB256" s="120">
        <f t="shared" si="110"/>
        <v>44368</v>
      </c>
      <c r="AC256" s="120">
        <f t="shared" si="112"/>
        <v>44369</v>
      </c>
      <c r="AD256" s="120">
        <f t="shared" si="111"/>
        <v>44369</v>
      </c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</row>
    <row r="257" spans="1:121" x14ac:dyDescent="0.15">
      <c r="A257" s="102">
        <f t="shared" si="99"/>
        <v>41214</v>
      </c>
      <c r="B257" s="103">
        <f t="shared" ca="1" si="108"/>
        <v>102086.13529999</v>
      </c>
      <c r="C257" s="104">
        <f t="shared" si="100"/>
        <v>100000</v>
      </c>
      <c r="D257" s="105">
        <f ca="1">IF(A257&lt;$B$1,VLOOKUP(A257,[1]DI!$A$4:$B$15000,2,FALSE),0)</f>
        <v>7.1099999999999997E-2</v>
      </c>
      <c r="E257" s="106">
        <f t="shared" ca="1" si="92"/>
        <v>1.0002726</v>
      </c>
      <c r="F257" s="106">
        <f ca="1">(TRUNC(PRODUCT($E$12:$E256),16))</f>
        <v>1.0551409770361599</v>
      </c>
      <c r="G257" s="106">
        <f t="shared" ca="1" si="101"/>
        <v>1.0407114773297199</v>
      </c>
      <c r="H257" s="106">
        <f t="shared" ca="1" si="93"/>
        <v>1.0138650300000001</v>
      </c>
      <c r="I257" s="105">
        <f t="shared" si="102"/>
        <v>3.5999999999999997E-2</v>
      </c>
      <c r="J257" s="118">
        <f t="shared" si="103"/>
        <v>41143</v>
      </c>
      <c r="K257" s="112">
        <f t="shared" si="104"/>
        <v>49</v>
      </c>
      <c r="L257" s="108">
        <f t="shared" si="105"/>
        <v>49</v>
      </c>
      <c r="M257" s="109">
        <f t="shared" si="94"/>
        <v>1.006900645</v>
      </c>
      <c r="N257" s="109">
        <f t="shared" ca="1" si="95"/>
        <v>1.0208613529999999</v>
      </c>
      <c r="O257" s="108">
        <f t="shared" si="109"/>
        <v>0</v>
      </c>
      <c r="P257" s="106">
        <f t="shared" ca="1" si="96"/>
        <v>2086.13529999</v>
      </c>
      <c r="Q257" s="113">
        <f t="shared" si="97"/>
        <v>0</v>
      </c>
      <c r="R257" s="106">
        <f t="shared" si="98"/>
        <v>0</v>
      </c>
      <c r="S257" s="114" t="str">
        <f t="shared" si="106"/>
        <v>J=</v>
      </c>
      <c r="T257" s="107">
        <f t="shared" si="107"/>
        <v>41235</v>
      </c>
      <c r="U257" s="3"/>
      <c r="V257" s="3"/>
      <c r="W257" s="133">
        <f>[2]Plan1!$A231</f>
        <v>43885</v>
      </c>
      <c r="X257" s="131" t="str">
        <f>[2]Plan1!$C231</f>
        <v>Carnaval</v>
      </c>
      <c r="Y257" s="121"/>
      <c r="Z257" s="1"/>
      <c r="AA257" s="26"/>
      <c r="AB257" s="120">
        <f t="shared" si="110"/>
        <v>44398</v>
      </c>
      <c r="AC257" s="120">
        <f t="shared" si="112"/>
        <v>44399</v>
      </c>
      <c r="AD257" s="120">
        <f t="shared" si="111"/>
        <v>44399</v>
      </c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</row>
    <row r="258" spans="1:121" x14ac:dyDescent="0.15">
      <c r="A258" s="102">
        <f t="shared" si="99"/>
        <v>41215</v>
      </c>
      <c r="B258" s="103">
        <f t="shared" ca="1" si="108"/>
        <v>102128.29619999</v>
      </c>
      <c r="C258" s="104">
        <f t="shared" si="100"/>
        <v>100000</v>
      </c>
      <c r="D258" s="105">
        <f ca="1">IF(A258&lt;$B$1,VLOOKUP(A258,[1]DI!$A$4:$B$15000,2,FALSE),0)</f>
        <v>0</v>
      </c>
      <c r="E258" s="106">
        <f t="shared" ca="1" si="92"/>
        <v>1</v>
      </c>
      <c r="F258" s="106">
        <f ca="1">(TRUNC(PRODUCT($E$12:$E257),16))</f>
        <v>1.0554286084665001</v>
      </c>
      <c r="G258" s="106">
        <f t="shared" ca="1" si="101"/>
        <v>1.0407114773297199</v>
      </c>
      <c r="H258" s="106">
        <f t="shared" ca="1" si="93"/>
        <v>1.0141414099999999</v>
      </c>
      <c r="I258" s="105">
        <f t="shared" si="102"/>
        <v>3.5999999999999997E-2</v>
      </c>
      <c r="J258" s="118">
        <f t="shared" si="103"/>
        <v>41143</v>
      </c>
      <c r="K258" s="112">
        <f t="shared" si="104"/>
        <v>49</v>
      </c>
      <c r="L258" s="108">
        <f t="shared" si="105"/>
        <v>50</v>
      </c>
      <c r="M258" s="109">
        <f t="shared" si="94"/>
        <v>1.0070419690000001</v>
      </c>
      <c r="N258" s="109">
        <f t="shared" ca="1" si="95"/>
        <v>1.0212829619999999</v>
      </c>
      <c r="O258" s="108">
        <f t="shared" si="109"/>
        <v>0</v>
      </c>
      <c r="P258" s="106">
        <f t="shared" ca="1" si="96"/>
        <v>2128.2961999899999</v>
      </c>
      <c r="Q258" s="113">
        <f t="shared" si="97"/>
        <v>0</v>
      </c>
      <c r="R258" s="106">
        <f t="shared" si="98"/>
        <v>0</v>
      </c>
      <c r="S258" s="114" t="str">
        <f t="shared" si="106"/>
        <v>J=</v>
      </c>
      <c r="T258" s="107">
        <f t="shared" si="107"/>
        <v>41235</v>
      </c>
      <c r="U258" s="3"/>
      <c r="V258" s="3"/>
      <c r="W258" s="133">
        <f>[2]Plan1!$A232</f>
        <v>43886</v>
      </c>
      <c r="X258" s="131" t="str">
        <f>[2]Plan1!$C232</f>
        <v>Carnaval</v>
      </c>
      <c r="Y258" s="121"/>
      <c r="Z258" s="1"/>
      <c r="AA258" s="26"/>
      <c r="AB258" s="120">
        <f t="shared" si="110"/>
        <v>44428</v>
      </c>
      <c r="AC258" s="120">
        <f t="shared" si="112"/>
        <v>44430</v>
      </c>
      <c r="AD258" s="120">
        <f t="shared" si="111"/>
        <v>44431</v>
      </c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</row>
    <row r="259" spans="1:121" x14ac:dyDescent="0.15">
      <c r="A259" s="102">
        <f t="shared" si="99"/>
        <v>41216</v>
      </c>
      <c r="B259" s="103">
        <f t="shared" ca="1" si="108"/>
        <v>102128.29619999</v>
      </c>
      <c r="C259" s="104">
        <f t="shared" si="100"/>
        <v>100000</v>
      </c>
      <c r="D259" s="105">
        <f ca="1">IF(A259&lt;$B$1,VLOOKUP(A259,[1]DI!$A$4:$B$15000,2,FALSE),0)</f>
        <v>0</v>
      </c>
      <c r="E259" s="106">
        <f t="shared" ca="1" si="92"/>
        <v>1</v>
      </c>
      <c r="F259" s="106">
        <f ca="1">(TRUNC(PRODUCT($E$12:$E258),16))</f>
        <v>1.0554286084665001</v>
      </c>
      <c r="G259" s="106">
        <f t="shared" ca="1" si="101"/>
        <v>1.0407114773297199</v>
      </c>
      <c r="H259" s="106">
        <f t="shared" ca="1" si="93"/>
        <v>1.0141414099999999</v>
      </c>
      <c r="I259" s="105">
        <f t="shared" si="102"/>
        <v>3.5999999999999997E-2</v>
      </c>
      <c r="J259" s="118">
        <f t="shared" si="103"/>
        <v>41143</v>
      </c>
      <c r="K259" s="112">
        <f t="shared" si="104"/>
        <v>49</v>
      </c>
      <c r="L259" s="108">
        <f t="shared" si="105"/>
        <v>50</v>
      </c>
      <c r="M259" s="109">
        <f t="shared" si="94"/>
        <v>1.0070419690000001</v>
      </c>
      <c r="N259" s="109">
        <f t="shared" ca="1" si="95"/>
        <v>1.0212829619999999</v>
      </c>
      <c r="O259" s="108">
        <f t="shared" si="109"/>
        <v>0</v>
      </c>
      <c r="P259" s="106">
        <f t="shared" ca="1" si="96"/>
        <v>2128.2961999899999</v>
      </c>
      <c r="Q259" s="113">
        <f t="shared" si="97"/>
        <v>0</v>
      </c>
      <c r="R259" s="106">
        <f t="shared" si="98"/>
        <v>0</v>
      </c>
      <c r="S259" s="114" t="str">
        <f t="shared" si="106"/>
        <v>J=</v>
      </c>
      <c r="T259" s="107">
        <f t="shared" si="107"/>
        <v>41235</v>
      </c>
      <c r="U259" s="3"/>
      <c r="V259" s="3"/>
      <c r="W259" s="133">
        <f>[2]Plan1!$A233</f>
        <v>43931</v>
      </c>
      <c r="X259" s="131" t="str">
        <f>[2]Plan1!$C233</f>
        <v>Paixão de Cristo</v>
      </c>
      <c r="Y259" s="121"/>
      <c r="Z259" s="1"/>
      <c r="AA259" s="26"/>
      <c r="AB259" s="120">
        <f t="shared" si="110"/>
        <v>44460</v>
      </c>
      <c r="AC259" s="120">
        <f t="shared" si="112"/>
        <v>44461</v>
      </c>
      <c r="AD259" s="120">
        <f t="shared" si="111"/>
        <v>44461</v>
      </c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</row>
    <row r="260" spans="1:121" x14ac:dyDescent="0.15">
      <c r="A260" s="102">
        <f t="shared" si="99"/>
        <v>41217</v>
      </c>
      <c r="B260" s="103">
        <f t="shared" ca="1" si="108"/>
        <v>102128.29619999</v>
      </c>
      <c r="C260" s="104">
        <f t="shared" si="100"/>
        <v>100000</v>
      </c>
      <c r="D260" s="105">
        <f ca="1">IF(A260&lt;$B$1,VLOOKUP(A260,[1]DI!$A$4:$B$15000,2,FALSE),0)</f>
        <v>0</v>
      </c>
      <c r="E260" s="106">
        <f t="shared" ca="1" si="92"/>
        <v>1</v>
      </c>
      <c r="F260" s="106">
        <f ca="1">(TRUNC(PRODUCT($E$12:$E259),16))</f>
        <v>1.0554286084665001</v>
      </c>
      <c r="G260" s="106">
        <f t="shared" ca="1" si="101"/>
        <v>1.0407114773297199</v>
      </c>
      <c r="H260" s="106">
        <f t="shared" ca="1" si="93"/>
        <v>1.0141414099999999</v>
      </c>
      <c r="I260" s="105">
        <f t="shared" si="102"/>
        <v>3.5999999999999997E-2</v>
      </c>
      <c r="J260" s="118">
        <f t="shared" si="103"/>
        <v>41143</v>
      </c>
      <c r="K260" s="112">
        <f t="shared" si="104"/>
        <v>49</v>
      </c>
      <c r="L260" s="108">
        <f t="shared" si="105"/>
        <v>50</v>
      </c>
      <c r="M260" s="109">
        <f t="shared" si="94"/>
        <v>1.0070419690000001</v>
      </c>
      <c r="N260" s="109">
        <f t="shared" ca="1" si="95"/>
        <v>1.0212829619999999</v>
      </c>
      <c r="O260" s="108">
        <f t="shared" si="109"/>
        <v>0</v>
      </c>
      <c r="P260" s="106">
        <f t="shared" ca="1" si="96"/>
        <v>2128.2961999899999</v>
      </c>
      <c r="Q260" s="113">
        <f t="shared" si="97"/>
        <v>0</v>
      </c>
      <c r="R260" s="106">
        <f t="shared" si="98"/>
        <v>0</v>
      </c>
      <c r="S260" s="114" t="str">
        <f t="shared" si="106"/>
        <v>J=</v>
      </c>
      <c r="T260" s="107">
        <f t="shared" si="107"/>
        <v>41235</v>
      </c>
      <c r="U260" s="3"/>
      <c r="V260" s="3"/>
      <c r="W260" s="133">
        <f>[2]Plan1!$A234</f>
        <v>43942</v>
      </c>
      <c r="X260" s="131" t="str">
        <f>[2]Plan1!$C234</f>
        <v>Tiradentes</v>
      </c>
      <c r="Y260" s="121"/>
      <c r="Z260" s="1"/>
      <c r="AA260" s="26"/>
      <c r="AB260" s="120">
        <f t="shared" si="110"/>
        <v>44490</v>
      </c>
      <c r="AC260" s="120">
        <f t="shared" si="112"/>
        <v>44491</v>
      </c>
      <c r="AD260" s="120">
        <f t="shared" si="111"/>
        <v>44491</v>
      </c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</row>
    <row r="261" spans="1:121" ht="15" x14ac:dyDescent="0.25">
      <c r="A261" s="102">
        <f t="shared" si="99"/>
        <v>41218</v>
      </c>
      <c r="B261" s="103">
        <f t="shared" ca="1" si="108"/>
        <v>102128.29619999</v>
      </c>
      <c r="C261" s="104">
        <f t="shared" si="100"/>
        <v>100000</v>
      </c>
      <c r="D261" s="105">
        <f ca="1">IF(A261&lt;$B$1,VLOOKUP(A261,[1]DI!$A$4:$B$15000,2,FALSE),0)</f>
        <v>7.1199999999999999E-2</v>
      </c>
      <c r="E261" s="106">
        <f t="shared" ca="1" si="92"/>
        <v>1.0002729699999999</v>
      </c>
      <c r="F261" s="106">
        <f ca="1">(TRUNC(PRODUCT($E$12:$E260),16))</f>
        <v>1.0554286084665001</v>
      </c>
      <c r="G261" s="106">
        <f t="shared" ca="1" si="101"/>
        <v>1.0407114773297199</v>
      </c>
      <c r="H261" s="106">
        <f t="shared" ca="1" si="93"/>
        <v>1.0141414099999999</v>
      </c>
      <c r="I261" s="105">
        <f t="shared" si="102"/>
        <v>3.5999999999999997E-2</v>
      </c>
      <c r="J261" s="118">
        <f t="shared" si="103"/>
        <v>41143</v>
      </c>
      <c r="K261" s="112">
        <f t="shared" si="104"/>
        <v>50</v>
      </c>
      <c r="L261" s="108">
        <f t="shared" si="105"/>
        <v>50</v>
      </c>
      <c r="M261" s="109">
        <f t="shared" si="94"/>
        <v>1.0070419690000001</v>
      </c>
      <c r="N261" s="109">
        <f t="shared" ca="1" si="95"/>
        <v>1.0212829619999999</v>
      </c>
      <c r="O261" s="108">
        <f t="shared" si="109"/>
        <v>0</v>
      </c>
      <c r="P261" s="106">
        <f t="shared" ca="1" si="96"/>
        <v>2128.2961999899999</v>
      </c>
      <c r="Q261" s="113">
        <f t="shared" si="97"/>
        <v>0</v>
      </c>
      <c r="R261" s="106">
        <f t="shared" si="98"/>
        <v>0</v>
      </c>
      <c r="S261" s="114" t="str">
        <f t="shared" si="106"/>
        <v>J=</v>
      </c>
      <c r="T261" s="107">
        <f t="shared" si="107"/>
        <v>41235</v>
      </c>
      <c r="U261" s="3"/>
      <c r="V261" s="3"/>
      <c r="W261" s="133">
        <f>[2]Plan1!$A235</f>
        <v>43952</v>
      </c>
      <c r="X261" s="131" t="str">
        <f>[2]Plan1!$C235</f>
        <v>Dia do Trabalho</v>
      </c>
      <c r="Y261" s="121"/>
      <c r="Z261" s="1"/>
      <c r="AA261" s="26"/>
      <c r="AB261" s="144">
        <f t="shared" si="110"/>
        <v>44501</v>
      </c>
      <c r="AC261" s="144">
        <v>44503</v>
      </c>
      <c r="AD261" s="144">
        <f t="shared" si="111"/>
        <v>44503</v>
      </c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</row>
    <row r="262" spans="1:121" x14ac:dyDescent="0.15">
      <c r="A262" s="102">
        <f t="shared" si="99"/>
        <v>41219</v>
      </c>
      <c r="B262" s="103">
        <f t="shared" ca="1" si="108"/>
        <v>102170.51239999</v>
      </c>
      <c r="C262" s="104">
        <f t="shared" si="100"/>
        <v>100000</v>
      </c>
      <c r="D262" s="105">
        <f ca="1">IF(A262&lt;$B$1,VLOOKUP(A262,[1]DI!$A$4:$B$15000,2,FALSE),0)</f>
        <v>7.1199999999999999E-2</v>
      </c>
      <c r="E262" s="106">
        <f t="shared" ca="1" si="92"/>
        <v>1.0002729699999999</v>
      </c>
      <c r="F262" s="106">
        <f ca="1">(TRUNC(PRODUCT($E$12:$E261),16))</f>
        <v>1.05571670881375</v>
      </c>
      <c r="G262" s="106">
        <f t="shared" ca="1" si="101"/>
        <v>1.0407114773297199</v>
      </c>
      <c r="H262" s="106">
        <f t="shared" ca="1" si="93"/>
        <v>1.0144182399999999</v>
      </c>
      <c r="I262" s="105">
        <f t="shared" si="102"/>
        <v>3.5999999999999997E-2</v>
      </c>
      <c r="J262" s="118">
        <f t="shared" si="103"/>
        <v>41143</v>
      </c>
      <c r="K262" s="112">
        <f t="shared" si="104"/>
        <v>51</v>
      </c>
      <c r="L262" s="108">
        <f t="shared" si="105"/>
        <v>51</v>
      </c>
      <c r="M262" s="109">
        <f t="shared" si="94"/>
        <v>1.0071833130000001</v>
      </c>
      <c r="N262" s="109">
        <f t="shared" ca="1" si="95"/>
        <v>1.0217051239999999</v>
      </c>
      <c r="O262" s="108">
        <f t="shared" si="109"/>
        <v>0</v>
      </c>
      <c r="P262" s="106">
        <f t="shared" ca="1" si="96"/>
        <v>2170.5123999900002</v>
      </c>
      <c r="Q262" s="113">
        <f t="shared" si="97"/>
        <v>0</v>
      </c>
      <c r="R262" s="106">
        <f t="shared" si="98"/>
        <v>0</v>
      </c>
      <c r="S262" s="114" t="str">
        <f t="shared" si="106"/>
        <v>J=</v>
      </c>
      <c r="T262" s="107">
        <f t="shared" si="107"/>
        <v>41235</v>
      </c>
      <c r="U262" s="3"/>
      <c r="V262" s="3"/>
      <c r="W262" s="133">
        <f>[2]Plan1!$A236</f>
        <v>43993</v>
      </c>
      <c r="X262" s="131" t="str">
        <f>[2]Plan1!$C236</f>
        <v>Corpus Christi</v>
      </c>
      <c r="Y262" s="121"/>
      <c r="Z262" s="1"/>
      <c r="AA262" s="26"/>
      <c r="AB262" s="120">
        <f t="shared" si="110"/>
        <v>44519</v>
      </c>
      <c r="AC262" s="120">
        <v>44522</v>
      </c>
      <c r="AD262" s="120">
        <f t="shared" si="111"/>
        <v>44522</v>
      </c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</row>
    <row r="263" spans="1:121" x14ac:dyDescent="0.15">
      <c r="A263" s="102">
        <f t="shared" si="99"/>
        <v>41220</v>
      </c>
      <c r="B263" s="103">
        <f t="shared" ca="1" si="108"/>
        <v>102212.7464</v>
      </c>
      <c r="C263" s="104">
        <f t="shared" si="100"/>
        <v>100000</v>
      </c>
      <c r="D263" s="105">
        <f ca="1">IF(A263&lt;$B$1,VLOOKUP(A263,[1]DI!$A$4:$B$15000,2,FALSE),0)</f>
        <v>7.1300000000000002E-2</v>
      </c>
      <c r="E263" s="106">
        <f t="shared" ca="1" si="92"/>
        <v>1.0002733399999999</v>
      </c>
      <c r="F263" s="106">
        <f ca="1">(TRUNC(PRODUCT($E$12:$E262),16))</f>
        <v>1.05600488780376</v>
      </c>
      <c r="G263" s="106">
        <f t="shared" ca="1" si="101"/>
        <v>1.0407114773297199</v>
      </c>
      <c r="H263" s="106">
        <f t="shared" ca="1" si="93"/>
        <v>1.0146951500000001</v>
      </c>
      <c r="I263" s="105">
        <f t="shared" si="102"/>
        <v>3.5999999999999997E-2</v>
      </c>
      <c r="J263" s="118">
        <f t="shared" si="103"/>
        <v>41143</v>
      </c>
      <c r="K263" s="112">
        <f t="shared" si="104"/>
        <v>52</v>
      </c>
      <c r="L263" s="108">
        <f t="shared" si="105"/>
        <v>52</v>
      </c>
      <c r="M263" s="109">
        <f t="shared" si="94"/>
        <v>1.0073246769999999</v>
      </c>
      <c r="N263" s="109">
        <f t="shared" ca="1" si="95"/>
        <v>1.022127464</v>
      </c>
      <c r="O263" s="108">
        <f t="shared" si="109"/>
        <v>0</v>
      </c>
      <c r="P263" s="106">
        <f t="shared" ca="1" si="96"/>
        <v>2212.7464</v>
      </c>
      <c r="Q263" s="113">
        <f t="shared" si="97"/>
        <v>0</v>
      </c>
      <c r="R263" s="106">
        <f t="shared" si="98"/>
        <v>0</v>
      </c>
      <c r="S263" s="114" t="str">
        <f t="shared" si="106"/>
        <v>J=</v>
      </c>
      <c r="T263" s="107">
        <f t="shared" si="107"/>
        <v>41235</v>
      </c>
      <c r="U263" s="3"/>
      <c r="V263" s="3"/>
      <c r="W263" s="133">
        <f>[2]Plan1!$A237</f>
        <v>44081</v>
      </c>
      <c r="X263" s="131" t="str">
        <f>[2]Plan1!$C237</f>
        <v>Independência do Brasil</v>
      </c>
      <c r="Y263" s="121"/>
      <c r="Z263" s="1"/>
      <c r="AA263" s="26"/>
      <c r="AB263" s="120">
        <f t="shared" si="110"/>
        <v>44551</v>
      </c>
      <c r="AC263" s="120">
        <f t="shared" si="112"/>
        <v>44552</v>
      </c>
      <c r="AD263" s="120">
        <f t="shared" si="111"/>
        <v>44552</v>
      </c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</row>
    <row r="264" spans="1:121" x14ac:dyDescent="0.15">
      <c r="A264" s="102">
        <f t="shared" si="99"/>
        <v>41221</v>
      </c>
      <c r="B264" s="103">
        <f t="shared" ca="1" si="108"/>
        <v>102255.03569999999</v>
      </c>
      <c r="C264" s="104">
        <f t="shared" si="100"/>
        <v>100000</v>
      </c>
      <c r="D264" s="105">
        <f ca="1">IF(A264&lt;$B$1,VLOOKUP(A264,[1]DI!$A$4:$B$15000,2,FALSE),0)</f>
        <v>7.0900000000000005E-2</v>
      </c>
      <c r="E264" s="106">
        <f t="shared" ca="1" si="92"/>
        <v>1.00027186</v>
      </c>
      <c r="F264" s="106">
        <f ca="1">(TRUNC(PRODUCT($E$12:$E263),16))</f>
        <v>1.05629353617979</v>
      </c>
      <c r="G264" s="106">
        <f t="shared" ca="1" si="101"/>
        <v>1.0407114773297199</v>
      </c>
      <c r="H264" s="106">
        <f t="shared" ca="1" si="93"/>
        <v>1.01497251</v>
      </c>
      <c r="I264" s="105">
        <f t="shared" si="102"/>
        <v>3.5999999999999997E-2</v>
      </c>
      <c r="J264" s="118">
        <f t="shared" si="103"/>
        <v>41143</v>
      </c>
      <c r="K264" s="112">
        <f t="shared" si="104"/>
        <v>53</v>
      </c>
      <c r="L264" s="108">
        <f t="shared" si="105"/>
        <v>53</v>
      </c>
      <c r="M264" s="109">
        <f t="shared" si="94"/>
        <v>1.0074660609999999</v>
      </c>
      <c r="N264" s="109">
        <f t="shared" ca="1" si="95"/>
        <v>1.0225503570000001</v>
      </c>
      <c r="O264" s="108">
        <f t="shared" si="109"/>
        <v>0</v>
      </c>
      <c r="P264" s="106">
        <f t="shared" ca="1" si="96"/>
        <v>2255.0356999999999</v>
      </c>
      <c r="Q264" s="113">
        <f t="shared" si="97"/>
        <v>0</v>
      </c>
      <c r="R264" s="106">
        <f t="shared" si="98"/>
        <v>0</v>
      </c>
      <c r="S264" s="114" t="str">
        <f t="shared" si="106"/>
        <v>J=</v>
      </c>
      <c r="T264" s="107">
        <f t="shared" si="107"/>
        <v>41235</v>
      </c>
      <c r="U264" s="3"/>
      <c r="V264" s="3"/>
      <c r="W264" s="133">
        <f>[2]Plan1!$A238</f>
        <v>44116</v>
      </c>
      <c r="X264" s="131" t="str">
        <f>[2]Plan1!$C238</f>
        <v>Nossa Sr.a Aparecida - Padroeira do Brasil</v>
      </c>
      <c r="Y264" s="121"/>
      <c r="Z264" s="1"/>
      <c r="AA264" s="26"/>
      <c r="AB264" s="120">
        <f t="shared" si="110"/>
        <v>44582</v>
      </c>
      <c r="AC264" s="120">
        <f t="shared" si="112"/>
        <v>44583</v>
      </c>
      <c r="AD264" s="120">
        <f t="shared" si="111"/>
        <v>44585</v>
      </c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</row>
    <row r="265" spans="1:121" x14ac:dyDescent="0.15">
      <c r="A265" s="102">
        <f t="shared" si="99"/>
        <v>41222</v>
      </c>
      <c r="B265" s="103">
        <f t="shared" ca="1" si="108"/>
        <v>102297.19070000001</v>
      </c>
      <c r="C265" s="104">
        <f t="shared" si="100"/>
        <v>100000</v>
      </c>
      <c r="D265" s="105">
        <f ca="1">IF(A265&lt;$B$1,VLOOKUP(A265,[1]DI!$A$4:$B$15000,2,FALSE),0)</f>
        <v>7.0900000000000005E-2</v>
      </c>
      <c r="E265" s="106">
        <f t="shared" ca="1" si="92"/>
        <v>1.00027186</v>
      </c>
      <c r="F265" s="106">
        <f ca="1">(TRUNC(PRODUCT($E$12:$E264),16))</f>
        <v>1.0565807001405401</v>
      </c>
      <c r="G265" s="106">
        <f t="shared" ca="1" si="101"/>
        <v>1.0407114773297199</v>
      </c>
      <c r="H265" s="106">
        <f t="shared" ca="1" si="93"/>
        <v>1.0152484399999999</v>
      </c>
      <c r="I265" s="105">
        <f t="shared" si="102"/>
        <v>3.5999999999999997E-2</v>
      </c>
      <c r="J265" s="118">
        <f t="shared" si="103"/>
        <v>41143</v>
      </c>
      <c r="K265" s="112">
        <f t="shared" si="104"/>
        <v>54</v>
      </c>
      <c r="L265" s="108">
        <f t="shared" si="105"/>
        <v>54</v>
      </c>
      <c r="M265" s="109">
        <f t="shared" si="94"/>
        <v>1.007607465</v>
      </c>
      <c r="N265" s="109">
        <f t="shared" ca="1" si="95"/>
        <v>1.0229719070000001</v>
      </c>
      <c r="O265" s="108">
        <f t="shared" si="109"/>
        <v>0</v>
      </c>
      <c r="P265" s="106">
        <f t="shared" ca="1" si="96"/>
        <v>2297.1907000000001</v>
      </c>
      <c r="Q265" s="113">
        <f t="shared" si="97"/>
        <v>0</v>
      </c>
      <c r="R265" s="106">
        <f t="shared" si="98"/>
        <v>0</v>
      </c>
      <c r="S265" s="114" t="str">
        <f t="shared" si="106"/>
        <v>J=</v>
      </c>
      <c r="T265" s="107">
        <f t="shared" si="107"/>
        <v>41235</v>
      </c>
      <c r="U265" s="3"/>
      <c r="V265" s="3"/>
      <c r="W265" s="133">
        <f>[2]Plan1!$A239</f>
        <v>44137</v>
      </c>
      <c r="X265" s="131" t="str">
        <f>[2]Plan1!$C239</f>
        <v>Finados</v>
      </c>
      <c r="Y265" s="121"/>
      <c r="Z265" s="1"/>
      <c r="AA265" s="26"/>
      <c r="AB265" s="120">
        <f t="shared" si="110"/>
        <v>44613</v>
      </c>
      <c r="AC265" s="120">
        <f t="shared" si="112"/>
        <v>44614</v>
      </c>
      <c r="AD265" s="120">
        <f t="shared" si="111"/>
        <v>44614</v>
      </c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</row>
    <row r="266" spans="1:121" x14ac:dyDescent="0.15">
      <c r="A266" s="102">
        <f t="shared" si="99"/>
        <v>41223</v>
      </c>
      <c r="B266" s="103">
        <f t="shared" ca="1" si="108"/>
        <v>102339.3625</v>
      </c>
      <c r="C266" s="104">
        <f t="shared" si="100"/>
        <v>100000</v>
      </c>
      <c r="D266" s="105">
        <f ca="1">IF(A266&lt;$B$1,VLOOKUP(A266,[1]DI!$A$4:$B$15000,2,FALSE),0)</f>
        <v>0</v>
      </c>
      <c r="E266" s="106">
        <f t="shared" ca="1" si="92"/>
        <v>1</v>
      </c>
      <c r="F266" s="106">
        <f ca="1">(TRUNC(PRODUCT($E$12:$E265),16))</f>
        <v>1.0568679421696801</v>
      </c>
      <c r="G266" s="106">
        <f t="shared" ca="1" si="101"/>
        <v>1.0407114773297199</v>
      </c>
      <c r="H266" s="106">
        <f t="shared" ca="1" si="93"/>
        <v>1.0155244400000001</v>
      </c>
      <c r="I266" s="105">
        <f t="shared" si="102"/>
        <v>3.5999999999999997E-2</v>
      </c>
      <c r="J266" s="118">
        <f t="shared" si="103"/>
        <v>41143</v>
      </c>
      <c r="K266" s="112">
        <f t="shared" si="104"/>
        <v>54</v>
      </c>
      <c r="L266" s="108">
        <f t="shared" si="105"/>
        <v>55</v>
      </c>
      <c r="M266" s="109">
        <f t="shared" si="94"/>
        <v>1.0077488880000001</v>
      </c>
      <c r="N266" s="109">
        <f t="shared" ca="1" si="95"/>
        <v>1.023393625</v>
      </c>
      <c r="O266" s="108">
        <f t="shared" si="109"/>
        <v>0</v>
      </c>
      <c r="P266" s="106">
        <f t="shared" ca="1" si="96"/>
        <v>2339.3625000000002</v>
      </c>
      <c r="Q266" s="113">
        <f t="shared" si="97"/>
        <v>0</v>
      </c>
      <c r="R266" s="106">
        <f t="shared" si="98"/>
        <v>0</v>
      </c>
      <c r="S266" s="114" t="str">
        <f t="shared" si="106"/>
        <v>J=</v>
      </c>
      <c r="T266" s="107">
        <f t="shared" si="107"/>
        <v>41235</v>
      </c>
      <c r="U266" s="3"/>
      <c r="V266" s="3"/>
      <c r="W266" s="133">
        <f>[2]Plan1!$A240</f>
        <v>44150</v>
      </c>
      <c r="X266" s="131" t="str">
        <f>[2]Plan1!$C240</f>
        <v>Proclamação da República</v>
      </c>
      <c r="Y266" s="121"/>
      <c r="Z266" s="1"/>
      <c r="AA266" s="26"/>
      <c r="AB266" s="120">
        <f t="shared" si="110"/>
        <v>44641</v>
      </c>
      <c r="AC266" s="120">
        <f t="shared" si="112"/>
        <v>44642</v>
      </c>
      <c r="AD266" s="120">
        <f t="shared" si="111"/>
        <v>44642</v>
      </c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</row>
    <row r="267" spans="1:121" x14ac:dyDescent="0.15">
      <c r="A267" s="102">
        <f t="shared" si="99"/>
        <v>41224</v>
      </c>
      <c r="B267" s="103">
        <f t="shared" ca="1" si="108"/>
        <v>102339.3625</v>
      </c>
      <c r="C267" s="104">
        <f t="shared" si="100"/>
        <v>100000</v>
      </c>
      <c r="D267" s="105">
        <f ca="1">IF(A267&lt;$B$1,VLOOKUP(A267,[1]DI!$A$4:$B$15000,2,FALSE),0)</f>
        <v>0</v>
      </c>
      <c r="E267" s="106">
        <f t="shared" ca="1" si="92"/>
        <v>1</v>
      </c>
      <c r="F267" s="106">
        <f ca="1">(TRUNC(PRODUCT($E$12:$E266),16))</f>
        <v>1.0568679421696801</v>
      </c>
      <c r="G267" s="106">
        <f t="shared" ca="1" si="101"/>
        <v>1.0407114773297199</v>
      </c>
      <c r="H267" s="106">
        <f t="shared" ca="1" si="93"/>
        <v>1.0155244400000001</v>
      </c>
      <c r="I267" s="105">
        <f t="shared" si="102"/>
        <v>3.5999999999999997E-2</v>
      </c>
      <c r="J267" s="118">
        <f t="shared" si="103"/>
        <v>41143</v>
      </c>
      <c r="K267" s="112">
        <f t="shared" si="104"/>
        <v>54</v>
      </c>
      <c r="L267" s="108">
        <f t="shared" si="105"/>
        <v>55</v>
      </c>
      <c r="M267" s="109">
        <f t="shared" si="94"/>
        <v>1.0077488880000001</v>
      </c>
      <c r="N267" s="109">
        <f t="shared" ca="1" si="95"/>
        <v>1.023393625</v>
      </c>
      <c r="O267" s="108">
        <f t="shared" si="109"/>
        <v>0</v>
      </c>
      <c r="P267" s="106">
        <f t="shared" ca="1" si="96"/>
        <v>2339.3625000000002</v>
      </c>
      <c r="Q267" s="113">
        <f t="shared" si="97"/>
        <v>0</v>
      </c>
      <c r="R267" s="106">
        <f t="shared" si="98"/>
        <v>0</v>
      </c>
      <c r="S267" s="114" t="str">
        <f t="shared" si="106"/>
        <v>J=</v>
      </c>
      <c r="T267" s="107">
        <f t="shared" si="107"/>
        <v>41235</v>
      </c>
      <c r="U267" s="3"/>
      <c r="V267" s="3"/>
      <c r="W267" s="133">
        <f>[2]Plan1!$A241</f>
        <v>44190</v>
      </c>
      <c r="X267" s="131" t="str">
        <f>[2]Plan1!$C241</f>
        <v>Natal</v>
      </c>
      <c r="Y267" s="121"/>
      <c r="Z267" s="1"/>
      <c r="AA267" s="26"/>
      <c r="AB267" s="120">
        <f t="shared" si="110"/>
        <v>44671</v>
      </c>
      <c r="AC267" s="120">
        <f t="shared" si="112"/>
        <v>44673</v>
      </c>
      <c r="AD267" s="120">
        <f t="shared" si="111"/>
        <v>44673</v>
      </c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</row>
    <row r="268" spans="1:121" x14ac:dyDescent="0.15">
      <c r="A268" s="102">
        <f t="shared" si="99"/>
        <v>41225</v>
      </c>
      <c r="B268" s="103">
        <f t="shared" ca="1" si="108"/>
        <v>102339.3625</v>
      </c>
      <c r="C268" s="104">
        <f t="shared" si="100"/>
        <v>100000</v>
      </c>
      <c r="D268" s="105">
        <f ca="1">IF(A268&lt;$B$1,VLOOKUP(A268,[1]DI!$A$4:$B$15000,2,FALSE),0)</f>
        <v>7.0699999999999999E-2</v>
      </c>
      <c r="E268" s="106">
        <f t="shared" ref="E268:E331" ca="1" si="113">ROUND(((1+D268)^(1/252)),8)</f>
        <v>1.0002711200000001</v>
      </c>
      <c r="F268" s="106">
        <f ca="1">(TRUNC(PRODUCT($E$12:$E267),16))</f>
        <v>1.0568679421696801</v>
      </c>
      <c r="G268" s="106">
        <f t="shared" ca="1" si="101"/>
        <v>1.0407114773297199</v>
      </c>
      <c r="H268" s="106">
        <f t="shared" ref="H268:H331" ca="1" si="114">ROUND(F268/G268,8)</f>
        <v>1.0155244400000001</v>
      </c>
      <c r="I268" s="105">
        <f t="shared" si="102"/>
        <v>3.5999999999999997E-2</v>
      </c>
      <c r="J268" s="118">
        <f t="shared" si="103"/>
        <v>41143</v>
      </c>
      <c r="K268" s="112">
        <f t="shared" si="104"/>
        <v>55</v>
      </c>
      <c r="L268" s="108">
        <f t="shared" si="105"/>
        <v>55</v>
      </c>
      <c r="M268" s="109">
        <f t="shared" ref="M268:M331" si="115">ROUND((I268+1)^(L268/252),9)</f>
        <v>1.0077488880000001</v>
      </c>
      <c r="N268" s="109">
        <f t="shared" ref="N268:N331" ca="1" si="116">ROUND(H268*M268,9)</f>
        <v>1.023393625</v>
      </c>
      <c r="O268" s="108">
        <f t="shared" si="109"/>
        <v>0</v>
      </c>
      <c r="P268" s="106">
        <f t="shared" ref="P268:P331" ca="1" si="117">TRUNC(((N268-1)*C268),8)</f>
        <v>2339.3625000000002</v>
      </c>
      <c r="Q268" s="113">
        <f t="shared" ref="Q268:Q331" si="118">IF($O268&gt;0,VLOOKUP($O268,$W$12:$AC$150,7),0)</f>
        <v>0</v>
      </c>
      <c r="R268" s="106">
        <f t="shared" ref="R268:R331" si="119">IF(Q268&gt;0,TRUNC(Q268*C$12,8),0)</f>
        <v>0</v>
      </c>
      <c r="S268" s="114" t="str">
        <f t="shared" si="106"/>
        <v>J=</v>
      </c>
      <c r="T268" s="107">
        <f t="shared" si="107"/>
        <v>41235</v>
      </c>
      <c r="U268" s="3"/>
      <c r="V268" s="3"/>
      <c r="W268" s="133">
        <f>[2]Plan1!$A242</f>
        <v>44197</v>
      </c>
      <c r="X268" s="131" t="str">
        <f>[2]Plan1!$C242</f>
        <v>Confraternização Universal</v>
      </c>
      <c r="Y268" s="121"/>
      <c r="Z268" s="1"/>
      <c r="AA268" s="26"/>
      <c r="AB268" s="120">
        <f t="shared" si="110"/>
        <v>44701</v>
      </c>
      <c r="AC268" s="120">
        <f t="shared" si="112"/>
        <v>44703</v>
      </c>
      <c r="AD268" s="120">
        <f t="shared" si="111"/>
        <v>44704</v>
      </c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</row>
    <row r="269" spans="1:121" x14ac:dyDescent="0.15">
      <c r="A269" s="102">
        <f t="shared" ref="A269:A332" si="120">(A268+1)</f>
        <v>41226</v>
      </c>
      <c r="B269" s="103">
        <f t="shared" ca="1" si="108"/>
        <v>102381.47659999999</v>
      </c>
      <c r="C269" s="104">
        <f t="shared" ref="C269:C332" si="121">(C268-R268)</f>
        <v>100000</v>
      </c>
      <c r="D269" s="105">
        <f ca="1">IF(A269&lt;$B$1,VLOOKUP(A269,[1]DI!$A$4:$B$15000,2,FALSE),0)</f>
        <v>7.0599999999999996E-2</v>
      </c>
      <c r="E269" s="106">
        <f t="shared" ca="1" si="113"/>
        <v>1.0002707500000001</v>
      </c>
      <c r="F269" s="106">
        <f ca="1">(TRUNC(PRODUCT($E$12:$E268),16))</f>
        <v>1.0571544802061601</v>
      </c>
      <c r="G269" s="106">
        <f t="shared" ref="G269:G332" ca="1" si="122">IF(O268&gt;0,F268,G268)</f>
        <v>1.0407114773297199</v>
      </c>
      <c r="H269" s="106">
        <f t="shared" ca="1" si="114"/>
        <v>1.0157997700000001</v>
      </c>
      <c r="I269" s="105">
        <f t="shared" ref="I269:I332" si="123">I268</f>
        <v>3.5999999999999997E-2</v>
      </c>
      <c r="J269" s="118">
        <f t="shared" ref="J269:J332" si="124">IF(O268&gt;0,VLOOKUP(O268,W$12:AG$150,2),J268)</f>
        <v>41143</v>
      </c>
      <c r="K269" s="112">
        <f t="shared" ref="K269:K332" si="125">IF(A269&gt;J269,IF(NETWORKDAYS(J269,A269,$W$160:$W$544)-1=0,1,NETWORKDAYS(J269,A269,$W$160:$W$544)-1),0)</f>
        <v>56</v>
      </c>
      <c r="L269" s="108">
        <f t="shared" ref="L269:L332" si="126">IF(AND(K269=1,K268=1),1,IF(K269&gt;0,IF(K269=K268,K269+1,K269),0))</f>
        <v>56</v>
      </c>
      <c r="M269" s="109">
        <f t="shared" si="115"/>
        <v>1.007890331</v>
      </c>
      <c r="N269" s="109">
        <f t="shared" ca="1" si="116"/>
        <v>1.0238147660000001</v>
      </c>
      <c r="O269" s="108">
        <f t="shared" si="109"/>
        <v>0</v>
      </c>
      <c r="P269" s="106">
        <f t="shared" ca="1" si="117"/>
        <v>2381.4766</v>
      </c>
      <c r="Q269" s="113">
        <f t="shared" si="118"/>
        <v>0</v>
      </c>
      <c r="R269" s="106">
        <f t="shared" si="119"/>
        <v>0</v>
      </c>
      <c r="S269" s="114" t="str">
        <f t="shared" ref="S269:S332" si="127">IF(O268&gt;0,VLOOKUP(O268,W$12:AG$150,10),S268)</f>
        <v>J=</v>
      </c>
      <c r="T269" s="107">
        <f t="shared" ref="T269:T332" si="128">IF(O268&gt;0,VLOOKUP(O268,W$12:AG$150,11),T268)</f>
        <v>41235</v>
      </c>
      <c r="U269" s="3"/>
      <c r="V269" s="3"/>
      <c r="W269" s="133">
        <f>[2]Plan1!$A243</f>
        <v>44242</v>
      </c>
      <c r="X269" s="131" t="str">
        <f>[2]Plan1!$C243</f>
        <v>Carnaval</v>
      </c>
      <c r="Y269" s="121"/>
      <c r="Z269" s="1"/>
      <c r="AA269" s="26"/>
      <c r="AB269" s="120">
        <f t="shared" si="110"/>
        <v>44733</v>
      </c>
      <c r="AC269" s="120">
        <f t="shared" si="112"/>
        <v>44734</v>
      </c>
      <c r="AD269" s="120">
        <f t="shared" si="111"/>
        <v>44734</v>
      </c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</row>
    <row r="270" spans="1:121" x14ac:dyDescent="0.15">
      <c r="A270" s="102">
        <f t="shared" si="120"/>
        <v>41227</v>
      </c>
      <c r="B270" s="103">
        <f t="shared" ref="B270:B333" ca="1" si="129">IF(A270&lt;=TODAY(),C270+P270,IF(AND(A270&gt;TODAY(),A270&lt;=$B$1),IF(VLOOKUP(TODAY(),$A$10:$D$5000,4,FALSE)=0,"n.d",C270+P270),"n.d"))</f>
        <v>102423.57030000001</v>
      </c>
      <c r="C270" s="104">
        <f t="shared" si="121"/>
        <v>100000</v>
      </c>
      <c r="D270" s="105">
        <f ca="1">IF(A270&lt;$B$1,VLOOKUP(A270,[1]DI!$A$4:$B$15000,2,FALSE),0)</f>
        <v>7.0599999999999996E-2</v>
      </c>
      <c r="E270" s="106">
        <f t="shared" ca="1" si="113"/>
        <v>1.0002707500000001</v>
      </c>
      <c r="F270" s="106">
        <f ca="1">(TRUNC(PRODUCT($E$12:$E269),16))</f>
        <v>1.0574407047816701</v>
      </c>
      <c r="G270" s="106">
        <f t="shared" ca="1" si="122"/>
        <v>1.0407114773297199</v>
      </c>
      <c r="H270" s="106">
        <f t="shared" ca="1" si="114"/>
        <v>1.0160747999999999</v>
      </c>
      <c r="I270" s="105">
        <f t="shared" si="123"/>
        <v>3.5999999999999997E-2</v>
      </c>
      <c r="J270" s="118">
        <f t="shared" si="124"/>
        <v>41143</v>
      </c>
      <c r="K270" s="112">
        <f t="shared" si="125"/>
        <v>57</v>
      </c>
      <c r="L270" s="108">
        <f t="shared" si="126"/>
        <v>57</v>
      </c>
      <c r="M270" s="109">
        <f t="shared" si="115"/>
        <v>1.0080317940000001</v>
      </c>
      <c r="N270" s="109">
        <f t="shared" ca="1" si="116"/>
        <v>1.024235703</v>
      </c>
      <c r="O270" s="108">
        <f t="shared" ref="O270:O333" si="130">IF(VLOOKUP(A270,X$12:AE$151,8)=VLOOKUP(A269,X$12:AE$151,8),0,VLOOKUP(A270,X$12:AE$151,8))</f>
        <v>0</v>
      </c>
      <c r="P270" s="106">
        <f t="shared" ca="1" si="117"/>
        <v>2423.5702999999999</v>
      </c>
      <c r="Q270" s="113">
        <f t="shared" si="118"/>
        <v>0</v>
      </c>
      <c r="R270" s="106">
        <f t="shared" si="119"/>
        <v>0</v>
      </c>
      <c r="S270" s="114" t="str">
        <f t="shared" si="127"/>
        <v>J=</v>
      </c>
      <c r="T270" s="107">
        <f t="shared" si="128"/>
        <v>41235</v>
      </c>
      <c r="U270" s="3"/>
      <c r="V270" s="3"/>
      <c r="W270" s="133">
        <f>[2]Plan1!$A244</f>
        <v>44243</v>
      </c>
      <c r="X270" s="131" t="str">
        <f>[2]Plan1!$C244</f>
        <v>Carnaval</v>
      </c>
      <c r="Y270" s="121"/>
      <c r="Z270" s="1"/>
      <c r="AA270" s="26"/>
      <c r="AB270" s="120">
        <f t="shared" si="110"/>
        <v>44763</v>
      </c>
      <c r="AC270" s="120">
        <f t="shared" si="112"/>
        <v>44764</v>
      </c>
      <c r="AD270" s="120">
        <f t="shared" si="111"/>
        <v>44764</v>
      </c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</row>
    <row r="271" spans="1:121" x14ac:dyDescent="0.15">
      <c r="A271" s="102">
        <f t="shared" si="120"/>
        <v>41228</v>
      </c>
      <c r="B271" s="103">
        <f t="shared" ca="1" si="129"/>
        <v>102465.68089998999</v>
      </c>
      <c r="C271" s="104">
        <f t="shared" si="121"/>
        <v>100000</v>
      </c>
      <c r="D271" s="105">
        <f ca="1">IF(A271&lt;$B$1,VLOOKUP(A271,[1]DI!$A$4:$B$15000,2,FALSE),0)</f>
        <v>0</v>
      </c>
      <c r="E271" s="106">
        <f t="shared" ca="1" si="113"/>
        <v>1</v>
      </c>
      <c r="F271" s="106">
        <f ca="1">(TRUNC(PRODUCT($E$12:$E270),16))</f>
        <v>1.05772700685249</v>
      </c>
      <c r="G271" s="106">
        <f t="shared" ca="1" si="122"/>
        <v>1.0407114773297199</v>
      </c>
      <c r="H271" s="106">
        <f t="shared" ca="1" si="114"/>
        <v>1.0163499</v>
      </c>
      <c r="I271" s="105">
        <f t="shared" si="123"/>
        <v>3.5999999999999997E-2</v>
      </c>
      <c r="J271" s="118">
        <f t="shared" si="124"/>
        <v>41143</v>
      </c>
      <c r="K271" s="112">
        <f t="shared" si="125"/>
        <v>57</v>
      </c>
      <c r="L271" s="108">
        <f t="shared" si="126"/>
        <v>58</v>
      </c>
      <c r="M271" s="109">
        <f t="shared" si="115"/>
        <v>1.008173277</v>
      </c>
      <c r="N271" s="109">
        <f t="shared" ca="1" si="116"/>
        <v>1.0246568089999999</v>
      </c>
      <c r="O271" s="108">
        <f t="shared" si="130"/>
        <v>0</v>
      </c>
      <c r="P271" s="106">
        <f t="shared" ca="1" si="117"/>
        <v>2465.6808999899999</v>
      </c>
      <c r="Q271" s="113">
        <f t="shared" si="118"/>
        <v>0</v>
      </c>
      <c r="R271" s="106">
        <f t="shared" si="119"/>
        <v>0</v>
      </c>
      <c r="S271" s="114" t="str">
        <f t="shared" si="127"/>
        <v>J=</v>
      </c>
      <c r="T271" s="107">
        <f t="shared" si="128"/>
        <v>41235</v>
      </c>
      <c r="U271" s="3"/>
      <c r="V271" s="3"/>
      <c r="W271" s="133">
        <f>[2]Plan1!$A245</f>
        <v>44288</v>
      </c>
      <c r="X271" s="131" t="str">
        <f>[2]Plan1!$C245</f>
        <v>Paixão de Cristo</v>
      </c>
      <c r="Y271" s="121"/>
      <c r="Z271" s="1"/>
      <c r="AA271" s="26"/>
      <c r="AB271" s="120">
        <f t="shared" si="110"/>
        <v>44792</v>
      </c>
      <c r="AC271" s="120">
        <f t="shared" si="112"/>
        <v>44795</v>
      </c>
      <c r="AD271" s="120">
        <f t="shared" si="111"/>
        <v>44795</v>
      </c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</row>
    <row r="272" spans="1:121" x14ac:dyDescent="0.15">
      <c r="A272" s="102">
        <f t="shared" si="120"/>
        <v>41229</v>
      </c>
      <c r="B272" s="103">
        <f t="shared" ca="1" si="129"/>
        <v>102465.68089998999</v>
      </c>
      <c r="C272" s="104">
        <f t="shared" si="121"/>
        <v>100000</v>
      </c>
      <c r="D272" s="105">
        <f ca="1">IF(A272&lt;$B$1,VLOOKUP(A272,[1]DI!$A$4:$B$15000,2,FALSE),0)</f>
        <v>7.0499999999999993E-2</v>
      </c>
      <c r="E272" s="106">
        <f t="shared" ca="1" si="113"/>
        <v>1.0002703799999999</v>
      </c>
      <c r="F272" s="106">
        <f ca="1">(TRUNC(PRODUCT($E$12:$E271),16))</f>
        <v>1.05772700685249</v>
      </c>
      <c r="G272" s="106">
        <f t="shared" ca="1" si="122"/>
        <v>1.0407114773297199</v>
      </c>
      <c r="H272" s="106">
        <f t="shared" ca="1" si="114"/>
        <v>1.0163499</v>
      </c>
      <c r="I272" s="105">
        <f t="shared" si="123"/>
        <v>3.5999999999999997E-2</v>
      </c>
      <c r="J272" s="118">
        <f t="shared" si="124"/>
        <v>41143</v>
      </c>
      <c r="K272" s="112">
        <f t="shared" si="125"/>
        <v>58</v>
      </c>
      <c r="L272" s="108">
        <f t="shared" si="126"/>
        <v>58</v>
      </c>
      <c r="M272" s="109">
        <f t="shared" si="115"/>
        <v>1.008173277</v>
      </c>
      <c r="N272" s="109">
        <f t="shared" ca="1" si="116"/>
        <v>1.0246568089999999</v>
      </c>
      <c r="O272" s="108">
        <f t="shared" si="130"/>
        <v>0</v>
      </c>
      <c r="P272" s="106">
        <f t="shared" ca="1" si="117"/>
        <v>2465.6808999899999</v>
      </c>
      <c r="Q272" s="113">
        <f t="shared" si="118"/>
        <v>0</v>
      </c>
      <c r="R272" s="106">
        <f t="shared" si="119"/>
        <v>0</v>
      </c>
      <c r="S272" s="114" t="str">
        <f t="shared" si="127"/>
        <v>J=</v>
      </c>
      <c r="T272" s="107">
        <f t="shared" si="128"/>
        <v>41235</v>
      </c>
      <c r="U272" s="3"/>
      <c r="V272" s="3"/>
      <c r="W272" s="133">
        <f>[2]Plan1!$A246</f>
        <v>44307</v>
      </c>
      <c r="X272" s="131" t="str">
        <f>[2]Plan1!$C246</f>
        <v>Tiradentes</v>
      </c>
      <c r="Y272" s="121"/>
      <c r="Z272" s="1"/>
      <c r="AA272" s="26"/>
      <c r="AB272" s="120">
        <f t="shared" si="110"/>
        <v>44825</v>
      </c>
      <c r="AC272" s="120">
        <f t="shared" si="112"/>
        <v>44826</v>
      </c>
      <c r="AD272" s="120">
        <f t="shared" si="111"/>
        <v>44826</v>
      </c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</row>
    <row r="273" spans="1:121" x14ac:dyDescent="0.15">
      <c r="A273" s="102">
        <f t="shared" si="120"/>
        <v>41230</v>
      </c>
      <c r="B273" s="103">
        <f t="shared" ca="1" si="129"/>
        <v>102507.7711</v>
      </c>
      <c r="C273" s="104">
        <f t="shared" si="121"/>
        <v>100000</v>
      </c>
      <c r="D273" s="105">
        <f ca="1">IF(A273&lt;$B$1,VLOOKUP(A273,[1]DI!$A$4:$B$15000,2,FALSE),0)</f>
        <v>0</v>
      </c>
      <c r="E273" s="106">
        <f t="shared" ca="1" si="113"/>
        <v>1</v>
      </c>
      <c r="F273" s="106">
        <f ca="1">(TRUNC(PRODUCT($E$12:$E272),16))</f>
        <v>1.0580129950806101</v>
      </c>
      <c r="G273" s="106">
        <f t="shared" ca="1" si="122"/>
        <v>1.0407114773297199</v>
      </c>
      <c r="H273" s="106">
        <f t="shared" ca="1" si="114"/>
        <v>1.0166246999999999</v>
      </c>
      <c r="I273" s="105">
        <f t="shared" si="123"/>
        <v>3.5999999999999997E-2</v>
      </c>
      <c r="J273" s="118">
        <f t="shared" si="124"/>
        <v>41143</v>
      </c>
      <c r="K273" s="112">
        <f t="shared" si="125"/>
        <v>58</v>
      </c>
      <c r="L273" s="108">
        <f t="shared" si="126"/>
        <v>59</v>
      </c>
      <c r="M273" s="109">
        <f t="shared" si="115"/>
        <v>1.0083147800000001</v>
      </c>
      <c r="N273" s="109">
        <f t="shared" ca="1" si="116"/>
        <v>1.025077711</v>
      </c>
      <c r="O273" s="108">
        <f t="shared" si="130"/>
        <v>0</v>
      </c>
      <c r="P273" s="106">
        <f t="shared" ca="1" si="117"/>
        <v>2507.7710999999999</v>
      </c>
      <c r="Q273" s="113">
        <f t="shared" si="118"/>
        <v>0</v>
      </c>
      <c r="R273" s="106">
        <f t="shared" si="119"/>
        <v>0</v>
      </c>
      <c r="S273" s="114" t="str">
        <f t="shared" si="127"/>
        <v>J=</v>
      </c>
      <c r="T273" s="107">
        <f t="shared" si="128"/>
        <v>41235</v>
      </c>
      <c r="U273" s="3"/>
      <c r="V273" s="3"/>
      <c r="W273" s="133">
        <f>[2]Plan1!$A247</f>
        <v>44317</v>
      </c>
      <c r="X273" s="131" t="str">
        <f>[2]Plan1!$C247</f>
        <v>Dia do Trabalho</v>
      </c>
      <c r="Y273" s="121"/>
      <c r="Z273" s="1"/>
      <c r="AA273" s="26"/>
      <c r="AB273" s="120">
        <f t="shared" si="110"/>
        <v>44855</v>
      </c>
      <c r="AC273" s="120">
        <f t="shared" si="112"/>
        <v>44856</v>
      </c>
      <c r="AD273" s="120">
        <f t="shared" si="111"/>
        <v>44858</v>
      </c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</row>
    <row r="274" spans="1:121" x14ac:dyDescent="0.15">
      <c r="A274" s="102">
        <f t="shared" si="120"/>
        <v>41231</v>
      </c>
      <c r="B274" s="103">
        <f t="shared" ca="1" si="129"/>
        <v>102507.7711</v>
      </c>
      <c r="C274" s="104">
        <f t="shared" si="121"/>
        <v>100000</v>
      </c>
      <c r="D274" s="105">
        <f ca="1">IF(A274&lt;$B$1,VLOOKUP(A274,[1]DI!$A$4:$B$15000,2,FALSE),0)</f>
        <v>0</v>
      </c>
      <c r="E274" s="106">
        <f t="shared" ca="1" si="113"/>
        <v>1</v>
      </c>
      <c r="F274" s="106">
        <f ca="1">(TRUNC(PRODUCT($E$12:$E273),16))</f>
        <v>1.0580129950806101</v>
      </c>
      <c r="G274" s="106">
        <f t="shared" ca="1" si="122"/>
        <v>1.0407114773297199</v>
      </c>
      <c r="H274" s="106">
        <f t="shared" ca="1" si="114"/>
        <v>1.0166246999999999</v>
      </c>
      <c r="I274" s="105">
        <f t="shared" si="123"/>
        <v>3.5999999999999997E-2</v>
      </c>
      <c r="J274" s="118">
        <f t="shared" si="124"/>
        <v>41143</v>
      </c>
      <c r="K274" s="112">
        <f t="shared" si="125"/>
        <v>58</v>
      </c>
      <c r="L274" s="108">
        <f t="shared" si="126"/>
        <v>59</v>
      </c>
      <c r="M274" s="109">
        <f t="shared" si="115"/>
        <v>1.0083147800000001</v>
      </c>
      <c r="N274" s="109">
        <f t="shared" ca="1" si="116"/>
        <v>1.025077711</v>
      </c>
      <c r="O274" s="108">
        <f t="shared" si="130"/>
        <v>0</v>
      </c>
      <c r="P274" s="106">
        <f t="shared" ca="1" si="117"/>
        <v>2507.7710999999999</v>
      </c>
      <c r="Q274" s="113">
        <f t="shared" si="118"/>
        <v>0</v>
      </c>
      <c r="R274" s="106">
        <f t="shared" si="119"/>
        <v>0</v>
      </c>
      <c r="S274" s="114" t="str">
        <f t="shared" si="127"/>
        <v>J=</v>
      </c>
      <c r="T274" s="107">
        <f t="shared" si="128"/>
        <v>41235</v>
      </c>
      <c r="U274" s="3"/>
      <c r="V274" s="3"/>
      <c r="W274" s="133">
        <f>[2]Plan1!$A248</f>
        <v>44350</v>
      </c>
      <c r="X274" s="131" t="str">
        <f>[2]Plan1!$C248</f>
        <v>Corpus Christi</v>
      </c>
      <c r="Y274" s="121"/>
      <c r="Z274" s="1"/>
      <c r="AA274" s="26"/>
      <c r="AB274" s="120">
        <f t="shared" si="110"/>
        <v>44886</v>
      </c>
      <c r="AC274" s="120">
        <f t="shared" si="112"/>
        <v>44887</v>
      </c>
      <c r="AD274" s="120">
        <f t="shared" si="111"/>
        <v>44887</v>
      </c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</row>
    <row r="275" spans="1:121" x14ac:dyDescent="0.15">
      <c r="A275" s="102">
        <f t="shared" si="120"/>
        <v>41232</v>
      </c>
      <c r="B275" s="103">
        <f t="shared" ca="1" si="129"/>
        <v>102507.7711</v>
      </c>
      <c r="C275" s="104">
        <f t="shared" si="121"/>
        <v>100000</v>
      </c>
      <c r="D275" s="105">
        <f ca="1">IF(A275&lt;$B$1,VLOOKUP(A275,[1]DI!$A$4:$B$15000,2,FALSE),0)</f>
        <v>7.0300000000000001E-2</v>
      </c>
      <c r="E275" s="106">
        <f t="shared" ca="1" si="113"/>
        <v>1.00026964</v>
      </c>
      <c r="F275" s="106">
        <f ca="1">(TRUNC(PRODUCT($E$12:$E274),16))</f>
        <v>1.0580129950806101</v>
      </c>
      <c r="G275" s="106">
        <f t="shared" ca="1" si="122"/>
        <v>1.0407114773297199</v>
      </c>
      <c r="H275" s="106">
        <f t="shared" ca="1" si="114"/>
        <v>1.0166246999999999</v>
      </c>
      <c r="I275" s="105">
        <f t="shared" si="123"/>
        <v>3.5999999999999997E-2</v>
      </c>
      <c r="J275" s="118">
        <f t="shared" si="124"/>
        <v>41143</v>
      </c>
      <c r="K275" s="112">
        <f t="shared" si="125"/>
        <v>59</v>
      </c>
      <c r="L275" s="108">
        <f t="shared" si="126"/>
        <v>59</v>
      </c>
      <c r="M275" s="109">
        <f t="shared" si="115"/>
        <v>1.0083147800000001</v>
      </c>
      <c r="N275" s="109">
        <f t="shared" ca="1" si="116"/>
        <v>1.025077711</v>
      </c>
      <c r="O275" s="108">
        <f t="shared" si="130"/>
        <v>0</v>
      </c>
      <c r="P275" s="106">
        <f t="shared" ca="1" si="117"/>
        <v>2507.7710999999999</v>
      </c>
      <c r="Q275" s="113">
        <f t="shared" si="118"/>
        <v>0</v>
      </c>
      <c r="R275" s="106">
        <f t="shared" si="119"/>
        <v>0</v>
      </c>
      <c r="S275" s="114" t="str">
        <f t="shared" si="127"/>
        <v>J=</v>
      </c>
      <c r="T275" s="107">
        <f t="shared" si="128"/>
        <v>41235</v>
      </c>
      <c r="U275" s="3"/>
      <c r="V275" s="3"/>
      <c r="W275" s="133">
        <f>[2]Plan1!$A249</f>
        <v>44446</v>
      </c>
      <c r="X275" s="131" t="str">
        <f>[2]Plan1!$C249</f>
        <v>Independência do Brasil</v>
      </c>
      <c r="Y275" s="121"/>
      <c r="Z275" s="1"/>
      <c r="AA275" s="26"/>
      <c r="AB275" s="120">
        <f t="shared" si="110"/>
        <v>44916</v>
      </c>
      <c r="AC275" s="120">
        <f t="shared" si="112"/>
        <v>44917</v>
      </c>
      <c r="AD275" s="120">
        <f t="shared" si="111"/>
        <v>44917</v>
      </c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</row>
    <row r="276" spans="1:121" x14ac:dyDescent="0.15">
      <c r="A276" s="102">
        <f t="shared" si="120"/>
        <v>41233</v>
      </c>
      <c r="B276" s="103">
        <f t="shared" ca="1" si="129"/>
        <v>102549.80250000001</v>
      </c>
      <c r="C276" s="104">
        <f t="shared" si="121"/>
        <v>100000</v>
      </c>
      <c r="D276" s="105">
        <f ca="1">IF(A276&lt;$B$1,VLOOKUP(A276,[1]DI!$A$4:$B$15000,2,FALSE),0)</f>
        <v>7.0099999999999996E-2</v>
      </c>
      <c r="E276" s="106">
        <f t="shared" ca="1" si="113"/>
        <v>1.0002688900000001</v>
      </c>
      <c r="F276" s="106">
        <f ca="1">(TRUNC(PRODUCT($E$12:$E275),16))</f>
        <v>1.0582982777045999</v>
      </c>
      <c r="G276" s="106">
        <f t="shared" ca="1" si="122"/>
        <v>1.0407114773297199</v>
      </c>
      <c r="H276" s="106">
        <f t="shared" ca="1" si="114"/>
        <v>1.01689882</v>
      </c>
      <c r="I276" s="105">
        <f t="shared" si="123"/>
        <v>3.5999999999999997E-2</v>
      </c>
      <c r="J276" s="118">
        <f t="shared" si="124"/>
        <v>41143</v>
      </c>
      <c r="K276" s="112">
        <f t="shared" si="125"/>
        <v>60</v>
      </c>
      <c r="L276" s="108">
        <f t="shared" si="126"/>
        <v>60</v>
      </c>
      <c r="M276" s="109">
        <f t="shared" si="115"/>
        <v>1.008456303</v>
      </c>
      <c r="N276" s="109">
        <f t="shared" ca="1" si="116"/>
        <v>1.0254980250000001</v>
      </c>
      <c r="O276" s="108">
        <f t="shared" si="130"/>
        <v>0</v>
      </c>
      <c r="P276" s="106">
        <f t="shared" ca="1" si="117"/>
        <v>2549.8024999999998</v>
      </c>
      <c r="Q276" s="113">
        <f t="shared" si="118"/>
        <v>0</v>
      </c>
      <c r="R276" s="106">
        <f t="shared" si="119"/>
        <v>0</v>
      </c>
      <c r="S276" s="114" t="str">
        <f t="shared" si="127"/>
        <v>J=</v>
      </c>
      <c r="T276" s="107">
        <f t="shared" si="128"/>
        <v>41235</v>
      </c>
      <c r="U276" s="3"/>
      <c r="V276" s="3"/>
      <c r="W276" s="133">
        <f>[2]Plan1!$A250</f>
        <v>44481</v>
      </c>
      <c r="X276" s="131" t="str">
        <f>[2]Plan1!$C250</f>
        <v>Nossa Sr.a Aparecida - Padroeira do Brasil</v>
      </c>
      <c r="Y276" s="121"/>
      <c r="Z276" s="1"/>
      <c r="AA276" s="26"/>
      <c r="AB276" s="120">
        <f t="shared" si="110"/>
        <v>44946</v>
      </c>
      <c r="AC276" s="120">
        <f t="shared" si="112"/>
        <v>44948</v>
      </c>
      <c r="AD276" s="120">
        <f t="shared" si="111"/>
        <v>44949</v>
      </c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</row>
    <row r="277" spans="1:121" x14ac:dyDescent="0.15">
      <c r="A277" s="102">
        <f t="shared" si="120"/>
        <v>41234</v>
      </c>
      <c r="B277" s="103">
        <f t="shared" ca="1" si="129"/>
        <v>102591.7749</v>
      </c>
      <c r="C277" s="104">
        <f t="shared" si="121"/>
        <v>100000</v>
      </c>
      <c r="D277" s="105">
        <f ca="1">IF(A277&lt;$B$1,VLOOKUP(A277,[1]DI!$A$4:$B$15000,2,FALSE),0)</f>
        <v>6.9900000000000004E-2</v>
      </c>
      <c r="E277" s="106">
        <f t="shared" ca="1" si="113"/>
        <v>1.0002681499999999</v>
      </c>
      <c r="F277" s="106">
        <f ca="1">(TRUNC(PRODUCT($E$12:$E276),16))</f>
        <v>1.0585828435284901</v>
      </c>
      <c r="G277" s="106">
        <f t="shared" ca="1" si="122"/>
        <v>1.0407114773297199</v>
      </c>
      <c r="H277" s="106">
        <f t="shared" ca="1" si="114"/>
        <v>1.0171722599999999</v>
      </c>
      <c r="I277" s="105">
        <f t="shared" si="123"/>
        <v>3.5999999999999997E-2</v>
      </c>
      <c r="J277" s="118">
        <f t="shared" si="124"/>
        <v>41143</v>
      </c>
      <c r="K277" s="112">
        <f t="shared" si="125"/>
        <v>61</v>
      </c>
      <c r="L277" s="108">
        <f t="shared" si="126"/>
        <v>61</v>
      </c>
      <c r="M277" s="109">
        <f t="shared" si="115"/>
        <v>1.0085978449999999</v>
      </c>
      <c r="N277" s="109">
        <f t="shared" ca="1" si="116"/>
        <v>1.025917749</v>
      </c>
      <c r="O277" s="108">
        <f t="shared" si="130"/>
        <v>0</v>
      </c>
      <c r="P277" s="106">
        <f t="shared" ca="1" si="117"/>
        <v>2591.7748999999999</v>
      </c>
      <c r="Q277" s="113">
        <f t="shared" si="118"/>
        <v>0</v>
      </c>
      <c r="R277" s="106">
        <f t="shared" si="119"/>
        <v>0</v>
      </c>
      <c r="S277" s="114" t="str">
        <f t="shared" si="127"/>
        <v>J=</v>
      </c>
      <c r="T277" s="107">
        <f t="shared" si="128"/>
        <v>41235</v>
      </c>
      <c r="U277" s="3"/>
      <c r="V277" s="3"/>
      <c r="W277" s="133">
        <f>[2]Plan1!$A251</f>
        <v>44502</v>
      </c>
      <c r="X277" s="131" t="str">
        <f>[2]Plan1!$C251</f>
        <v>Finados</v>
      </c>
      <c r="Y277" s="121"/>
      <c r="Z277" s="1"/>
      <c r="AA277" s="3"/>
      <c r="AB277" s="120">
        <f t="shared" si="110"/>
        <v>44974</v>
      </c>
      <c r="AC277" s="120">
        <f t="shared" si="112"/>
        <v>44979</v>
      </c>
      <c r="AD277" s="120">
        <f t="shared" si="111"/>
        <v>44979</v>
      </c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</row>
    <row r="278" spans="1:121" x14ac:dyDescent="0.15">
      <c r="A278" s="102">
        <f t="shared" si="120"/>
        <v>41235</v>
      </c>
      <c r="B278" s="103">
        <f t="shared" ca="1" si="129"/>
        <v>102633.68769999999</v>
      </c>
      <c r="C278" s="104">
        <f t="shared" si="121"/>
        <v>100000</v>
      </c>
      <c r="D278" s="105">
        <f ca="1">IF(A278&lt;$B$1,VLOOKUP(A278,[1]DI!$A$4:$B$15000,2,FALSE),0)</f>
        <v>7.0900000000000005E-2</v>
      </c>
      <c r="E278" s="106">
        <f t="shared" ca="1" si="113"/>
        <v>1.00027186</v>
      </c>
      <c r="F278" s="106">
        <f ca="1">(TRUNC(PRODUCT($E$12:$E277),16))</f>
        <v>1.0588667025179801</v>
      </c>
      <c r="G278" s="106">
        <f t="shared" ca="1" si="122"/>
        <v>1.0407114773297199</v>
      </c>
      <c r="H278" s="106">
        <f t="shared" ca="1" si="114"/>
        <v>1.0174450100000001</v>
      </c>
      <c r="I278" s="105">
        <f t="shared" si="123"/>
        <v>3.5999999999999997E-2</v>
      </c>
      <c r="J278" s="118">
        <f t="shared" si="124"/>
        <v>41143</v>
      </c>
      <c r="K278" s="112">
        <f t="shared" si="125"/>
        <v>62</v>
      </c>
      <c r="L278" s="108">
        <f t="shared" si="126"/>
        <v>62</v>
      </c>
      <c r="M278" s="109">
        <f t="shared" si="115"/>
        <v>1.0087394080000001</v>
      </c>
      <c r="N278" s="109">
        <f t="shared" ca="1" si="116"/>
        <v>1.0263368770000001</v>
      </c>
      <c r="O278" s="108">
        <f t="shared" si="130"/>
        <v>3</v>
      </c>
      <c r="P278" s="106">
        <f t="shared" ca="1" si="117"/>
        <v>2633.6876999999999</v>
      </c>
      <c r="Q278" s="113">
        <f t="shared" si="118"/>
        <v>0</v>
      </c>
      <c r="R278" s="106">
        <f t="shared" si="119"/>
        <v>0</v>
      </c>
      <c r="S278" s="114" t="str">
        <f t="shared" si="127"/>
        <v>J=</v>
      </c>
      <c r="T278" s="107">
        <f t="shared" si="128"/>
        <v>41235</v>
      </c>
      <c r="U278" s="3"/>
      <c r="V278" s="3"/>
      <c r="W278" s="133">
        <f>[2]Plan1!$A252</f>
        <v>44515</v>
      </c>
      <c r="X278" s="131" t="str">
        <f>[2]Plan1!$C252</f>
        <v>Proclamação da República</v>
      </c>
      <c r="Y278" s="121"/>
      <c r="Z278" s="1"/>
      <c r="AA278" s="3"/>
      <c r="AB278" s="120">
        <f t="shared" si="110"/>
        <v>45006</v>
      </c>
      <c r="AC278" s="120">
        <f t="shared" si="112"/>
        <v>45007</v>
      </c>
      <c r="AD278" s="120">
        <f t="shared" si="111"/>
        <v>45007</v>
      </c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</row>
    <row r="279" spans="1:121" x14ac:dyDescent="0.15">
      <c r="A279" s="102">
        <f t="shared" si="120"/>
        <v>41236</v>
      </c>
      <c r="B279" s="103">
        <f t="shared" ca="1" si="129"/>
        <v>100041.2254</v>
      </c>
      <c r="C279" s="104">
        <f t="shared" si="121"/>
        <v>100000</v>
      </c>
      <c r="D279" s="105">
        <f ca="1">IF(A279&lt;$B$1,VLOOKUP(A279,[1]DI!$A$4:$B$15000,2,FALSE),0)</f>
        <v>7.1199999999999999E-2</v>
      </c>
      <c r="E279" s="106">
        <f t="shared" ca="1" si="113"/>
        <v>1.0002729699999999</v>
      </c>
      <c r="F279" s="106">
        <f ca="1">(TRUNC(PRODUCT($E$12:$E278),16))</f>
        <v>1.0591545660197299</v>
      </c>
      <c r="G279" s="106">
        <f t="shared" ca="1" si="122"/>
        <v>1.0588667025179801</v>
      </c>
      <c r="H279" s="106">
        <f t="shared" ca="1" si="114"/>
        <v>1.00027186</v>
      </c>
      <c r="I279" s="105">
        <f t="shared" si="123"/>
        <v>3.5999999999999997E-2</v>
      </c>
      <c r="J279" s="118">
        <f t="shared" si="124"/>
        <v>41235</v>
      </c>
      <c r="K279" s="112">
        <f t="shared" si="125"/>
        <v>1</v>
      </c>
      <c r="L279" s="108">
        <f t="shared" si="126"/>
        <v>1</v>
      </c>
      <c r="M279" s="109">
        <f t="shared" si="115"/>
        <v>1.000140356</v>
      </c>
      <c r="N279" s="109">
        <f t="shared" ca="1" si="116"/>
        <v>1.000412254</v>
      </c>
      <c r="O279" s="108">
        <f t="shared" si="130"/>
        <v>0</v>
      </c>
      <c r="P279" s="106">
        <f t="shared" ca="1" si="117"/>
        <v>41.2254</v>
      </c>
      <c r="Q279" s="113">
        <f t="shared" si="118"/>
        <v>0</v>
      </c>
      <c r="R279" s="106">
        <f t="shared" si="119"/>
        <v>0</v>
      </c>
      <c r="S279" s="114" t="str">
        <f t="shared" si="127"/>
        <v>J=</v>
      </c>
      <c r="T279" s="107">
        <f t="shared" si="128"/>
        <v>41327</v>
      </c>
      <c r="U279" s="3"/>
      <c r="V279" s="3"/>
      <c r="W279" s="133">
        <f>[2]Plan1!$A253</f>
        <v>44555</v>
      </c>
      <c r="X279" s="131" t="str">
        <f>[2]Plan1!$C253</f>
        <v>Natal</v>
      </c>
      <c r="Y279" s="121"/>
      <c r="Z279" s="1"/>
      <c r="AA279" s="3"/>
      <c r="AB279" s="120">
        <f t="shared" si="110"/>
        <v>45036</v>
      </c>
      <c r="AC279" s="120">
        <f t="shared" si="112"/>
        <v>45038</v>
      </c>
      <c r="AD279" s="120">
        <f t="shared" si="111"/>
        <v>45040</v>
      </c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</row>
    <row r="280" spans="1:121" x14ac:dyDescent="0.15">
      <c r="A280" s="102">
        <f t="shared" si="120"/>
        <v>41237</v>
      </c>
      <c r="B280" s="103">
        <f t="shared" ca="1" si="129"/>
        <v>100068.53319998999</v>
      </c>
      <c r="C280" s="104">
        <f t="shared" si="121"/>
        <v>100000</v>
      </c>
      <c r="D280" s="105">
        <f ca="1">IF(A280&lt;$B$1,VLOOKUP(A280,[1]DI!$A$4:$B$15000,2,FALSE),0)</f>
        <v>0</v>
      </c>
      <c r="E280" s="106">
        <f t="shared" ca="1" si="113"/>
        <v>1</v>
      </c>
      <c r="F280" s="106">
        <f ca="1">(TRUNC(PRODUCT($E$12:$E279),16))</f>
        <v>1.0594436834416201</v>
      </c>
      <c r="G280" s="106">
        <f t="shared" ca="1" si="122"/>
        <v>1.0588667025179801</v>
      </c>
      <c r="H280" s="106">
        <f t="shared" ca="1" si="114"/>
        <v>1.0005449</v>
      </c>
      <c r="I280" s="105">
        <f t="shared" si="123"/>
        <v>3.5999999999999997E-2</v>
      </c>
      <c r="J280" s="118">
        <f t="shared" si="124"/>
        <v>41235</v>
      </c>
      <c r="K280" s="112">
        <f t="shared" si="125"/>
        <v>1</v>
      </c>
      <c r="L280" s="108">
        <f t="shared" si="126"/>
        <v>1</v>
      </c>
      <c r="M280" s="109">
        <f t="shared" si="115"/>
        <v>1.000140356</v>
      </c>
      <c r="N280" s="109">
        <f t="shared" ca="1" si="116"/>
        <v>1.000685332</v>
      </c>
      <c r="O280" s="108">
        <f t="shared" si="130"/>
        <v>0</v>
      </c>
      <c r="P280" s="106">
        <f t="shared" ca="1" si="117"/>
        <v>68.53319999</v>
      </c>
      <c r="Q280" s="113">
        <f t="shared" si="118"/>
        <v>0</v>
      </c>
      <c r="R280" s="106">
        <f t="shared" si="119"/>
        <v>0</v>
      </c>
      <c r="S280" s="114" t="str">
        <f t="shared" si="127"/>
        <v>J=</v>
      </c>
      <c r="T280" s="107">
        <f t="shared" si="128"/>
        <v>41327</v>
      </c>
      <c r="U280" s="3"/>
      <c r="V280" s="3"/>
      <c r="W280" s="133">
        <f>[2]Plan1!$A254</f>
        <v>44562</v>
      </c>
      <c r="X280" s="131" t="str">
        <f>[2]Plan1!$C254</f>
        <v>Confraternização Universal</v>
      </c>
      <c r="Y280" s="121"/>
      <c r="Z280" s="1"/>
      <c r="AA280" s="3"/>
      <c r="AB280" s="120">
        <f t="shared" si="110"/>
        <v>45065</v>
      </c>
      <c r="AC280" s="120">
        <f t="shared" si="112"/>
        <v>45068</v>
      </c>
      <c r="AD280" s="120">
        <f t="shared" si="111"/>
        <v>45068</v>
      </c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</row>
    <row r="281" spans="1:121" x14ac:dyDescent="0.15">
      <c r="A281" s="102">
        <f t="shared" si="120"/>
        <v>41238</v>
      </c>
      <c r="B281" s="103">
        <f t="shared" ca="1" si="129"/>
        <v>100068.53319998999</v>
      </c>
      <c r="C281" s="104">
        <f t="shared" si="121"/>
        <v>100000</v>
      </c>
      <c r="D281" s="105">
        <f ca="1">IF(A281&lt;$B$1,VLOOKUP(A281,[1]DI!$A$4:$B$15000,2,FALSE),0)</f>
        <v>0</v>
      </c>
      <c r="E281" s="106">
        <f t="shared" ca="1" si="113"/>
        <v>1</v>
      </c>
      <c r="F281" s="106">
        <f ca="1">(TRUNC(PRODUCT($E$12:$E280),16))</f>
        <v>1.0594436834416201</v>
      </c>
      <c r="G281" s="106">
        <f t="shared" ca="1" si="122"/>
        <v>1.0588667025179801</v>
      </c>
      <c r="H281" s="106">
        <f t="shared" ca="1" si="114"/>
        <v>1.0005449</v>
      </c>
      <c r="I281" s="105">
        <f t="shared" si="123"/>
        <v>3.5999999999999997E-2</v>
      </c>
      <c r="J281" s="118">
        <f t="shared" si="124"/>
        <v>41235</v>
      </c>
      <c r="K281" s="112">
        <f t="shared" si="125"/>
        <v>1</v>
      </c>
      <c r="L281" s="108">
        <f t="shared" si="126"/>
        <v>1</v>
      </c>
      <c r="M281" s="109">
        <f t="shared" si="115"/>
        <v>1.000140356</v>
      </c>
      <c r="N281" s="109">
        <f t="shared" ca="1" si="116"/>
        <v>1.000685332</v>
      </c>
      <c r="O281" s="108">
        <f t="shared" si="130"/>
        <v>0</v>
      </c>
      <c r="P281" s="106">
        <f t="shared" ca="1" si="117"/>
        <v>68.53319999</v>
      </c>
      <c r="Q281" s="113">
        <f t="shared" si="118"/>
        <v>0</v>
      </c>
      <c r="R281" s="106">
        <f t="shared" si="119"/>
        <v>0</v>
      </c>
      <c r="S281" s="114" t="str">
        <f t="shared" si="127"/>
        <v>J=</v>
      </c>
      <c r="T281" s="107">
        <f t="shared" si="128"/>
        <v>41327</v>
      </c>
      <c r="U281" s="3"/>
      <c r="V281" s="3"/>
      <c r="W281" s="133">
        <f>[2]Plan1!$A255</f>
        <v>44620</v>
      </c>
      <c r="X281" s="131" t="str">
        <f>[2]Plan1!$C255</f>
        <v>Carnaval</v>
      </c>
      <c r="Y281" s="121"/>
      <c r="Z281" s="1"/>
      <c r="AA281" s="3"/>
      <c r="AB281" s="120">
        <f t="shared" si="110"/>
        <v>45098</v>
      </c>
      <c r="AC281" s="120">
        <f t="shared" si="112"/>
        <v>45099</v>
      </c>
      <c r="AD281" s="120">
        <f t="shared" si="111"/>
        <v>45099</v>
      </c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</row>
    <row r="282" spans="1:121" x14ac:dyDescent="0.15">
      <c r="A282" s="102">
        <f t="shared" si="120"/>
        <v>41239</v>
      </c>
      <c r="B282" s="103">
        <f t="shared" ca="1" si="129"/>
        <v>100082.5784</v>
      </c>
      <c r="C282" s="104">
        <f t="shared" si="121"/>
        <v>100000</v>
      </c>
      <c r="D282" s="105">
        <f ca="1">IF(A282&lt;$B$1,VLOOKUP(A282,[1]DI!$A$4:$B$15000,2,FALSE),0)</f>
        <v>7.1300000000000002E-2</v>
      </c>
      <c r="E282" s="106">
        <f t="shared" ca="1" si="113"/>
        <v>1.0002733399999999</v>
      </c>
      <c r="F282" s="106">
        <f ca="1">(TRUNC(PRODUCT($E$12:$E281),16))</f>
        <v>1.0594436834416201</v>
      </c>
      <c r="G282" s="106">
        <f t="shared" ca="1" si="122"/>
        <v>1.0588667025179801</v>
      </c>
      <c r="H282" s="106">
        <f t="shared" ca="1" si="114"/>
        <v>1.0005449</v>
      </c>
      <c r="I282" s="105">
        <f t="shared" si="123"/>
        <v>3.5999999999999997E-2</v>
      </c>
      <c r="J282" s="118">
        <f t="shared" si="124"/>
        <v>41235</v>
      </c>
      <c r="K282" s="112">
        <f t="shared" si="125"/>
        <v>2</v>
      </c>
      <c r="L282" s="108">
        <f t="shared" si="126"/>
        <v>2</v>
      </c>
      <c r="M282" s="109">
        <f t="shared" si="115"/>
        <v>1.0002807309999999</v>
      </c>
      <c r="N282" s="109">
        <f t="shared" ca="1" si="116"/>
        <v>1.0008257840000001</v>
      </c>
      <c r="O282" s="108">
        <f t="shared" si="130"/>
        <v>0</v>
      </c>
      <c r="P282" s="106">
        <f t="shared" ca="1" si="117"/>
        <v>82.578400000000002</v>
      </c>
      <c r="Q282" s="113">
        <f t="shared" si="118"/>
        <v>0</v>
      </c>
      <c r="R282" s="106">
        <f t="shared" si="119"/>
        <v>0</v>
      </c>
      <c r="S282" s="114" t="str">
        <f t="shared" si="127"/>
        <v>J=</v>
      </c>
      <c r="T282" s="107">
        <f t="shared" si="128"/>
        <v>41327</v>
      </c>
      <c r="U282" s="3"/>
      <c r="V282" s="3"/>
      <c r="W282" s="133">
        <f>[2]Plan1!$A256</f>
        <v>44621</v>
      </c>
      <c r="X282" s="131" t="str">
        <f>[2]Plan1!$C256</f>
        <v>Carnaval</v>
      </c>
      <c r="Y282" s="121"/>
      <c r="Z282" s="1"/>
      <c r="AA282" s="3"/>
      <c r="AB282" s="120">
        <f t="shared" si="110"/>
        <v>45128</v>
      </c>
      <c r="AC282" s="120">
        <f t="shared" si="112"/>
        <v>45129</v>
      </c>
      <c r="AD282" s="120">
        <f t="shared" si="111"/>
        <v>45131</v>
      </c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</row>
    <row r="283" spans="1:121" x14ac:dyDescent="0.15">
      <c r="A283" s="102">
        <f t="shared" si="120"/>
        <v>41240</v>
      </c>
      <c r="B283" s="103">
        <f t="shared" ca="1" si="129"/>
        <v>100123.98609999</v>
      </c>
      <c r="C283" s="104">
        <f t="shared" si="121"/>
        <v>100000</v>
      </c>
      <c r="D283" s="105">
        <f ca="1">IF(A283&lt;$B$1,VLOOKUP(A283,[1]DI!$A$4:$B$15000,2,FALSE),0)</f>
        <v>7.1199999999999999E-2</v>
      </c>
      <c r="E283" s="106">
        <f t="shared" ca="1" si="113"/>
        <v>1.0002729699999999</v>
      </c>
      <c r="F283" s="106">
        <f ca="1">(TRUNC(PRODUCT($E$12:$E282),16))</f>
        <v>1.0597332717780501</v>
      </c>
      <c r="G283" s="106">
        <f t="shared" ca="1" si="122"/>
        <v>1.0588667025179801</v>
      </c>
      <c r="H283" s="106">
        <f t="shared" ca="1" si="114"/>
        <v>1.0008183900000001</v>
      </c>
      <c r="I283" s="105">
        <f t="shared" si="123"/>
        <v>3.5999999999999997E-2</v>
      </c>
      <c r="J283" s="118">
        <f t="shared" si="124"/>
        <v>41235</v>
      </c>
      <c r="K283" s="112">
        <f t="shared" si="125"/>
        <v>3</v>
      </c>
      <c r="L283" s="108">
        <f t="shared" si="126"/>
        <v>3</v>
      </c>
      <c r="M283" s="109">
        <f t="shared" si="115"/>
        <v>1.000421126</v>
      </c>
      <c r="N283" s="109">
        <f t="shared" ca="1" si="116"/>
        <v>1.001239861</v>
      </c>
      <c r="O283" s="108">
        <f t="shared" si="130"/>
        <v>0</v>
      </c>
      <c r="P283" s="106">
        <f t="shared" ca="1" si="117"/>
        <v>123.98609999</v>
      </c>
      <c r="Q283" s="113">
        <f t="shared" si="118"/>
        <v>0</v>
      </c>
      <c r="R283" s="106">
        <f t="shared" si="119"/>
        <v>0</v>
      </c>
      <c r="S283" s="114" t="str">
        <f t="shared" si="127"/>
        <v>J=</v>
      </c>
      <c r="T283" s="107">
        <f t="shared" si="128"/>
        <v>41327</v>
      </c>
      <c r="U283" s="3"/>
      <c r="V283" s="3"/>
      <c r="W283" s="133">
        <f>[2]Plan1!$A257</f>
        <v>44666</v>
      </c>
      <c r="X283" s="131" t="str">
        <f>[2]Plan1!$C257</f>
        <v>Paixão de Cristo</v>
      </c>
      <c r="Y283" s="121"/>
      <c r="Z283" s="1"/>
      <c r="AA283" s="3"/>
      <c r="AB283" s="120">
        <f t="shared" si="110"/>
        <v>45159</v>
      </c>
      <c r="AC283" s="120">
        <f t="shared" si="112"/>
        <v>45160</v>
      </c>
      <c r="AD283" s="120">
        <f t="shared" si="111"/>
        <v>45160</v>
      </c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</row>
    <row r="284" spans="1:121" x14ac:dyDescent="0.15">
      <c r="A284" s="102">
        <f t="shared" si="120"/>
        <v>41241</v>
      </c>
      <c r="B284" s="103">
        <f t="shared" ca="1" si="129"/>
        <v>100165.37439999</v>
      </c>
      <c r="C284" s="104">
        <f t="shared" si="121"/>
        <v>100000</v>
      </c>
      <c r="D284" s="105">
        <f ca="1">IF(A284&lt;$B$1,VLOOKUP(A284,[1]DI!$A$4:$B$15000,2,FALSE),0)</f>
        <v>7.1099999999999997E-2</v>
      </c>
      <c r="E284" s="106">
        <f t="shared" ca="1" si="113"/>
        <v>1.0002726</v>
      </c>
      <c r="F284" s="106">
        <f ca="1">(TRUNC(PRODUCT($E$12:$E283),16))</f>
        <v>1.0600225471692499</v>
      </c>
      <c r="G284" s="106">
        <f t="shared" ca="1" si="122"/>
        <v>1.0588667025179801</v>
      </c>
      <c r="H284" s="106">
        <f t="shared" ca="1" si="114"/>
        <v>1.0010915899999999</v>
      </c>
      <c r="I284" s="105">
        <f t="shared" si="123"/>
        <v>3.5999999999999997E-2</v>
      </c>
      <c r="J284" s="118">
        <f t="shared" si="124"/>
        <v>41235</v>
      </c>
      <c r="K284" s="112">
        <f t="shared" si="125"/>
        <v>4</v>
      </c>
      <c r="L284" s="108">
        <f t="shared" si="126"/>
        <v>4</v>
      </c>
      <c r="M284" s="109">
        <f t="shared" si="115"/>
        <v>1.0005615409999999</v>
      </c>
      <c r="N284" s="109">
        <f t="shared" ca="1" si="116"/>
        <v>1.001653744</v>
      </c>
      <c r="O284" s="108">
        <f t="shared" si="130"/>
        <v>0</v>
      </c>
      <c r="P284" s="106">
        <f t="shared" ca="1" si="117"/>
        <v>165.37439999</v>
      </c>
      <c r="Q284" s="113">
        <f t="shared" si="118"/>
        <v>0</v>
      </c>
      <c r="R284" s="106">
        <f t="shared" si="119"/>
        <v>0</v>
      </c>
      <c r="S284" s="114" t="str">
        <f t="shared" si="127"/>
        <v>J=</v>
      </c>
      <c r="T284" s="107">
        <f t="shared" si="128"/>
        <v>41327</v>
      </c>
      <c r="U284" s="3"/>
      <c r="V284" s="3"/>
      <c r="W284" s="133">
        <f>[2]Plan1!$A258</f>
        <v>44672</v>
      </c>
      <c r="X284" s="131" t="str">
        <f>[2]Plan1!$C258</f>
        <v>Tiradentes</v>
      </c>
      <c r="Y284" s="121"/>
      <c r="Z284" s="1"/>
      <c r="AA284" s="3"/>
      <c r="AB284" s="120">
        <f t="shared" si="110"/>
        <v>45190</v>
      </c>
      <c r="AC284" s="120">
        <f t="shared" si="112"/>
        <v>45191</v>
      </c>
      <c r="AD284" s="120">
        <f t="shared" si="111"/>
        <v>45191</v>
      </c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</row>
    <row r="285" spans="1:121" x14ac:dyDescent="0.15">
      <c r="A285" s="102">
        <f t="shared" si="120"/>
        <v>41242</v>
      </c>
      <c r="B285" s="103">
        <f t="shared" ca="1" si="129"/>
        <v>100206.74129999999</v>
      </c>
      <c r="C285" s="104">
        <f t="shared" si="121"/>
        <v>100000</v>
      </c>
      <c r="D285" s="105">
        <f ca="1">IF(A285&lt;$B$1,VLOOKUP(A285,[1]DI!$A$4:$B$15000,2,FALSE),0)</f>
        <v>7.0699999999999999E-2</v>
      </c>
      <c r="E285" s="106">
        <f t="shared" ca="1" si="113"/>
        <v>1.0002711200000001</v>
      </c>
      <c r="F285" s="106">
        <f ca="1">(TRUNC(PRODUCT($E$12:$E284),16))</f>
        <v>1.0603115093155999</v>
      </c>
      <c r="G285" s="106">
        <f t="shared" ca="1" si="122"/>
        <v>1.0588667025179801</v>
      </c>
      <c r="H285" s="106">
        <f t="shared" ca="1" si="114"/>
        <v>1.0013644799999999</v>
      </c>
      <c r="I285" s="105">
        <f t="shared" si="123"/>
        <v>3.5999999999999997E-2</v>
      </c>
      <c r="J285" s="118">
        <f t="shared" si="124"/>
        <v>41235</v>
      </c>
      <c r="K285" s="112">
        <f t="shared" si="125"/>
        <v>5</v>
      </c>
      <c r="L285" s="108">
        <f t="shared" si="126"/>
        <v>5</v>
      </c>
      <c r="M285" s="109">
        <f t="shared" si="115"/>
        <v>1.0007019749999999</v>
      </c>
      <c r="N285" s="109">
        <f t="shared" ca="1" si="116"/>
        <v>1.002067413</v>
      </c>
      <c r="O285" s="108">
        <f t="shared" si="130"/>
        <v>0</v>
      </c>
      <c r="P285" s="106">
        <f t="shared" ca="1" si="117"/>
        <v>206.7413</v>
      </c>
      <c r="Q285" s="113">
        <f t="shared" si="118"/>
        <v>0</v>
      </c>
      <c r="R285" s="106">
        <f t="shared" si="119"/>
        <v>0</v>
      </c>
      <c r="S285" s="114" t="str">
        <f t="shared" si="127"/>
        <v>J=</v>
      </c>
      <c r="T285" s="107">
        <f t="shared" si="128"/>
        <v>41327</v>
      </c>
      <c r="U285" s="3"/>
      <c r="V285" s="3"/>
      <c r="W285" s="133">
        <f>[2]Plan1!$A259</f>
        <v>44682</v>
      </c>
      <c r="X285" s="131" t="str">
        <f>[2]Plan1!$C259</f>
        <v>Dia do Trabalho</v>
      </c>
      <c r="Y285" s="121"/>
      <c r="Z285" s="1"/>
      <c r="AA285" s="3"/>
      <c r="AB285" s="120">
        <f t="shared" si="110"/>
        <v>45219</v>
      </c>
      <c r="AC285" s="120">
        <f t="shared" si="112"/>
        <v>45221</v>
      </c>
      <c r="AD285" s="120">
        <f t="shared" si="111"/>
        <v>45222</v>
      </c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</row>
    <row r="286" spans="1:121" x14ac:dyDescent="0.15">
      <c r="A286" s="102">
        <f t="shared" si="120"/>
        <v>41243</v>
      </c>
      <c r="B286" s="103">
        <f t="shared" ca="1" si="129"/>
        <v>100247.9777</v>
      </c>
      <c r="C286" s="104">
        <f t="shared" si="121"/>
        <v>100000</v>
      </c>
      <c r="D286" s="105">
        <f ca="1">IF(A286&lt;$B$1,VLOOKUP(A286,[1]DI!$A$4:$B$15000,2,FALSE),0)</f>
        <v>7.0599999999999996E-2</v>
      </c>
      <c r="E286" s="106">
        <f t="shared" ca="1" si="113"/>
        <v>1.0002707500000001</v>
      </c>
      <c r="F286" s="106">
        <f ca="1">(TRUNC(PRODUCT($E$12:$E285),16))</f>
        <v>1.06059898097201</v>
      </c>
      <c r="G286" s="106">
        <f t="shared" ca="1" si="122"/>
        <v>1.0588667025179801</v>
      </c>
      <c r="H286" s="106">
        <f t="shared" ca="1" si="114"/>
        <v>1.0016359699999999</v>
      </c>
      <c r="I286" s="105">
        <f t="shared" si="123"/>
        <v>3.5999999999999997E-2</v>
      </c>
      <c r="J286" s="118">
        <f t="shared" si="124"/>
        <v>41235</v>
      </c>
      <c r="K286" s="112">
        <f t="shared" si="125"/>
        <v>6</v>
      </c>
      <c r="L286" s="108">
        <f t="shared" si="126"/>
        <v>6</v>
      </c>
      <c r="M286" s="109">
        <f t="shared" si="115"/>
        <v>1.000842429</v>
      </c>
      <c r="N286" s="109">
        <f t="shared" ca="1" si="116"/>
        <v>1.002479777</v>
      </c>
      <c r="O286" s="108">
        <f t="shared" si="130"/>
        <v>0</v>
      </c>
      <c r="P286" s="106">
        <f t="shared" ca="1" si="117"/>
        <v>247.9777</v>
      </c>
      <c r="Q286" s="113">
        <f t="shared" si="118"/>
        <v>0</v>
      </c>
      <c r="R286" s="106">
        <f t="shared" si="119"/>
        <v>0</v>
      </c>
      <c r="S286" s="114" t="str">
        <f t="shared" si="127"/>
        <v>J=</v>
      </c>
      <c r="T286" s="107">
        <f t="shared" si="128"/>
        <v>41327</v>
      </c>
      <c r="U286" s="3"/>
      <c r="V286" s="3"/>
      <c r="W286" s="133">
        <f>[2]Plan1!$A260</f>
        <v>44728</v>
      </c>
      <c r="X286" s="131" t="str">
        <f>[2]Plan1!$C260</f>
        <v>Corpus Christi</v>
      </c>
      <c r="Y286" s="121"/>
      <c r="Z286" s="1"/>
      <c r="AA286" s="3"/>
      <c r="AB286" s="120">
        <f t="shared" si="110"/>
        <v>45251</v>
      </c>
      <c r="AC286" s="120">
        <f t="shared" si="112"/>
        <v>45252</v>
      </c>
      <c r="AD286" s="120">
        <f t="shared" si="111"/>
        <v>45252</v>
      </c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</row>
    <row r="287" spans="1:121" x14ac:dyDescent="0.15">
      <c r="A287" s="102">
        <f t="shared" si="120"/>
        <v>41244</v>
      </c>
      <c r="B287" s="103">
        <f t="shared" ca="1" si="129"/>
        <v>100289.1948</v>
      </c>
      <c r="C287" s="104">
        <f t="shared" si="121"/>
        <v>100000</v>
      </c>
      <c r="D287" s="105">
        <f ca="1">IF(A287&lt;$B$1,VLOOKUP(A287,[1]DI!$A$4:$B$15000,2,FALSE),0)</f>
        <v>0</v>
      </c>
      <c r="E287" s="106">
        <f t="shared" ca="1" si="113"/>
        <v>1</v>
      </c>
      <c r="F287" s="106">
        <f ca="1">(TRUNC(PRODUCT($E$12:$E286),16))</f>
        <v>1.0608861381461101</v>
      </c>
      <c r="G287" s="106">
        <f t="shared" ca="1" si="122"/>
        <v>1.0588667025179801</v>
      </c>
      <c r="H287" s="106">
        <f t="shared" ca="1" si="114"/>
        <v>1.00190717</v>
      </c>
      <c r="I287" s="105">
        <f t="shared" si="123"/>
        <v>3.5999999999999997E-2</v>
      </c>
      <c r="J287" s="118">
        <f t="shared" si="124"/>
        <v>41235</v>
      </c>
      <c r="K287" s="112">
        <f t="shared" si="125"/>
        <v>6</v>
      </c>
      <c r="L287" s="108">
        <f t="shared" si="126"/>
        <v>7</v>
      </c>
      <c r="M287" s="109">
        <f t="shared" si="115"/>
        <v>1.0009829029999999</v>
      </c>
      <c r="N287" s="109">
        <f t="shared" ca="1" si="116"/>
        <v>1.002891948</v>
      </c>
      <c r="O287" s="108">
        <f t="shared" si="130"/>
        <v>0</v>
      </c>
      <c r="P287" s="106">
        <f t="shared" ca="1" si="117"/>
        <v>289.19479999999999</v>
      </c>
      <c r="Q287" s="113">
        <f t="shared" si="118"/>
        <v>0</v>
      </c>
      <c r="R287" s="106">
        <f t="shared" si="119"/>
        <v>0</v>
      </c>
      <c r="S287" s="114" t="str">
        <f t="shared" si="127"/>
        <v>J=</v>
      </c>
      <c r="T287" s="107">
        <f t="shared" si="128"/>
        <v>41327</v>
      </c>
      <c r="U287" s="3"/>
      <c r="V287" s="3"/>
      <c r="W287" s="133">
        <f>[2]Plan1!$A261</f>
        <v>44811</v>
      </c>
      <c r="X287" s="131" t="str">
        <f>[2]Plan1!$C261</f>
        <v>Independência do Brasil</v>
      </c>
      <c r="Y287" s="121"/>
      <c r="Z287" s="1"/>
      <c r="AA287" s="3"/>
      <c r="AB287" s="120">
        <f t="shared" si="110"/>
        <v>45281</v>
      </c>
      <c r="AC287" s="120">
        <f t="shared" si="112"/>
        <v>45282</v>
      </c>
      <c r="AD287" s="120">
        <f t="shared" si="111"/>
        <v>45282</v>
      </c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</row>
    <row r="288" spans="1:121" x14ac:dyDescent="0.15">
      <c r="A288" s="102">
        <f t="shared" si="120"/>
        <v>41245</v>
      </c>
      <c r="B288" s="103">
        <f t="shared" ca="1" si="129"/>
        <v>100289.1948</v>
      </c>
      <c r="C288" s="104">
        <f t="shared" si="121"/>
        <v>100000</v>
      </c>
      <c r="D288" s="105">
        <f ca="1">IF(A288&lt;$B$1,VLOOKUP(A288,[1]DI!$A$4:$B$15000,2,FALSE),0)</f>
        <v>0</v>
      </c>
      <c r="E288" s="106">
        <f t="shared" ca="1" si="113"/>
        <v>1</v>
      </c>
      <c r="F288" s="106">
        <f ca="1">(TRUNC(PRODUCT($E$12:$E287),16))</f>
        <v>1.0608861381461101</v>
      </c>
      <c r="G288" s="106">
        <f t="shared" ca="1" si="122"/>
        <v>1.0588667025179801</v>
      </c>
      <c r="H288" s="106">
        <f t="shared" ca="1" si="114"/>
        <v>1.00190717</v>
      </c>
      <c r="I288" s="105">
        <f t="shared" si="123"/>
        <v>3.5999999999999997E-2</v>
      </c>
      <c r="J288" s="118">
        <f t="shared" si="124"/>
        <v>41235</v>
      </c>
      <c r="K288" s="112">
        <f t="shared" si="125"/>
        <v>6</v>
      </c>
      <c r="L288" s="108">
        <f t="shared" si="126"/>
        <v>7</v>
      </c>
      <c r="M288" s="109">
        <f t="shared" si="115"/>
        <v>1.0009829029999999</v>
      </c>
      <c r="N288" s="109">
        <f t="shared" ca="1" si="116"/>
        <v>1.002891948</v>
      </c>
      <c r="O288" s="108">
        <f t="shared" si="130"/>
        <v>0</v>
      </c>
      <c r="P288" s="106">
        <f t="shared" ca="1" si="117"/>
        <v>289.19479999999999</v>
      </c>
      <c r="Q288" s="113">
        <f t="shared" si="118"/>
        <v>0</v>
      </c>
      <c r="R288" s="106">
        <f t="shared" si="119"/>
        <v>0</v>
      </c>
      <c r="S288" s="114" t="str">
        <f t="shared" si="127"/>
        <v>J=</v>
      </c>
      <c r="T288" s="107">
        <f t="shared" si="128"/>
        <v>41327</v>
      </c>
      <c r="U288" s="3"/>
      <c r="V288" s="3"/>
      <c r="W288" s="133">
        <f>[2]Plan1!$A262</f>
        <v>44846</v>
      </c>
      <c r="X288" s="131" t="str">
        <f>[2]Plan1!$C262</f>
        <v>Nossa Sr.a Aparecida - Padroeira do Brasil</v>
      </c>
      <c r="Y288" s="121"/>
      <c r="Z288" s="1"/>
      <c r="AA288" s="3"/>
      <c r="AB288" s="120">
        <f t="shared" ref="AB288:AB298" si="131">WORKDAY(AC288,-1,$W$160:$W$544)</f>
        <v>45310</v>
      </c>
      <c r="AC288" s="120">
        <f t="shared" si="112"/>
        <v>45313</v>
      </c>
      <c r="AD288" s="120">
        <f t="shared" ref="AD288:AD298" si="132">WORKDAY(AB288,1,$W$160:$W$544)</f>
        <v>45313</v>
      </c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</row>
    <row r="289" spans="1:121" x14ac:dyDescent="0.15">
      <c r="A289" s="102">
        <f t="shared" si="120"/>
        <v>41246</v>
      </c>
      <c r="B289" s="103">
        <f t="shared" ca="1" si="129"/>
        <v>100289.1948</v>
      </c>
      <c r="C289" s="104">
        <f t="shared" si="121"/>
        <v>100000</v>
      </c>
      <c r="D289" s="105">
        <f ca="1">IF(A289&lt;$B$1,VLOOKUP(A289,[1]DI!$A$4:$B$15000,2,FALSE),0)</f>
        <v>7.0699999999999999E-2</v>
      </c>
      <c r="E289" s="106">
        <f t="shared" ca="1" si="113"/>
        <v>1.0002711200000001</v>
      </c>
      <c r="F289" s="106">
        <f ca="1">(TRUNC(PRODUCT($E$12:$E288),16))</f>
        <v>1.0608861381461101</v>
      </c>
      <c r="G289" s="106">
        <f t="shared" ca="1" si="122"/>
        <v>1.0588667025179801</v>
      </c>
      <c r="H289" s="106">
        <f t="shared" ca="1" si="114"/>
        <v>1.00190717</v>
      </c>
      <c r="I289" s="105">
        <f t="shared" si="123"/>
        <v>3.5999999999999997E-2</v>
      </c>
      <c r="J289" s="118">
        <f t="shared" si="124"/>
        <v>41235</v>
      </c>
      <c r="K289" s="112">
        <f t="shared" si="125"/>
        <v>7</v>
      </c>
      <c r="L289" s="108">
        <f t="shared" si="126"/>
        <v>7</v>
      </c>
      <c r="M289" s="109">
        <f t="shared" si="115"/>
        <v>1.0009829029999999</v>
      </c>
      <c r="N289" s="109">
        <f t="shared" ca="1" si="116"/>
        <v>1.002891948</v>
      </c>
      <c r="O289" s="108">
        <f t="shared" si="130"/>
        <v>0</v>
      </c>
      <c r="P289" s="106">
        <f t="shared" ca="1" si="117"/>
        <v>289.19479999999999</v>
      </c>
      <c r="Q289" s="113">
        <f t="shared" si="118"/>
        <v>0</v>
      </c>
      <c r="R289" s="106">
        <f t="shared" si="119"/>
        <v>0</v>
      </c>
      <c r="S289" s="114" t="str">
        <f t="shared" si="127"/>
        <v>J=</v>
      </c>
      <c r="T289" s="107">
        <f t="shared" si="128"/>
        <v>41327</v>
      </c>
      <c r="U289" s="3"/>
      <c r="V289" s="3"/>
      <c r="W289" s="133">
        <f>[2]Plan1!$A263</f>
        <v>44867</v>
      </c>
      <c r="X289" s="131" t="str">
        <f>[2]Plan1!$C263</f>
        <v>Finados</v>
      </c>
      <c r="Y289" s="121"/>
      <c r="Z289" s="1"/>
      <c r="AA289" s="3"/>
      <c r="AB289" s="120">
        <f t="shared" si="131"/>
        <v>45343</v>
      </c>
      <c r="AC289" s="120">
        <f t="shared" si="112"/>
        <v>45344</v>
      </c>
      <c r="AD289" s="120">
        <f t="shared" si="132"/>
        <v>45344</v>
      </c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</row>
    <row r="290" spans="1:121" x14ac:dyDescent="0.15">
      <c r="A290" s="102">
        <f t="shared" si="120"/>
        <v>41247</v>
      </c>
      <c r="B290" s="103">
        <f t="shared" ca="1" si="129"/>
        <v>100330.4645</v>
      </c>
      <c r="C290" s="104">
        <f t="shared" si="121"/>
        <v>100000</v>
      </c>
      <c r="D290" s="105">
        <f ca="1">IF(A290&lt;$B$1,VLOOKUP(A290,[1]DI!$A$4:$B$15000,2,FALSE),0)</f>
        <v>7.0699999999999999E-2</v>
      </c>
      <c r="E290" s="106">
        <f t="shared" ca="1" si="113"/>
        <v>1.0002711200000001</v>
      </c>
      <c r="F290" s="106">
        <f ca="1">(TRUNC(PRODUCT($E$12:$E289),16))</f>
        <v>1.0611737655958799</v>
      </c>
      <c r="G290" s="106">
        <f t="shared" ca="1" si="122"/>
        <v>1.0588667025179801</v>
      </c>
      <c r="H290" s="106">
        <f t="shared" ca="1" si="114"/>
        <v>1.0021788</v>
      </c>
      <c r="I290" s="105">
        <f t="shared" si="123"/>
        <v>3.5999999999999997E-2</v>
      </c>
      <c r="J290" s="118">
        <f t="shared" si="124"/>
        <v>41235</v>
      </c>
      <c r="K290" s="112">
        <f t="shared" si="125"/>
        <v>8</v>
      </c>
      <c r="L290" s="108">
        <f t="shared" si="126"/>
        <v>8</v>
      </c>
      <c r="M290" s="109">
        <f t="shared" si="115"/>
        <v>1.001123397</v>
      </c>
      <c r="N290" s="109">
        <f t="shared" ca="1" si="116"/>
        <v>1.0033046450000001</v>
      </c>
      <c r="O290" s="108">
        <f t="shared" si="130"/>
        <v>0</v>
      </c>
      <c r="P290" s="106">
        <f t="shared" ca="1" si="117"/>
        <v>330.46449999999999</v>
      </c>
      <c r="Q290" s="113">
        <f t="shared" si="118"/>
        <v>0</v>
      </c>
      <c r="R290" s="106">
        <f t="shared" si="119"/>
        <v>0</v>
      </c>
      <c r="S290" s="114" t="str">
        <f t="shared" si="127"/>
        <v>J=</v>
      </c>
      <c r="T290" s="107">
        <f t="shared" si="128"/>
        <v>41327</v>
      </c>
      <c r="U290" s="3"/>
      <c r="V290" s="3"/>
      <c r="W290" s="133">
        <f>[2]Plan1!$A264</f>
        <v>44880</v>
      </c>
      <c r="X290" s="131" t="str">
        <f>[2]Plan1!$C264</f>
        <v>Proclamação da República</v>
      </c>
      <c r="Y290" s="121"/>
      <c r="Z290" s="1"/>
      <c r="AA290" s="3"/>
      <c r="AB290" s="120">
        <f t="shared" si="131"/>
        <v>45372</v>
      </c>
      <c r="AC290" s="120">
        <f t="shared" si="112"/>
        <v>45373</v>
      </c>
      <c r="AD290" s="120">
        <f t="shared" si="132"/>
        <v>45373</v>
      </c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</row>
    <row r="291" spans="1:121" x14ac:dyDescent="0.15">
      <c r="A291" s="102">
        <f t="shared" si="120"/>
        <v>41248</v>
      </c>
      <c r="B291" s="103">
        <f t="shared" ca="1" si="129"/>
        <v>100371.75169999</v>
      </c>
      <c r="C291" s="104">
        <f t="shared" si="121"/>
        <v>100000</v>
      </c>
      <c r="D291" s="105">
        <f ca="1">IF(A291&lt;$B$1,VLOOKUP(A291,[1]DI!$A$4:$B$15000,2,FALSE),0)</f>
        <v>7.0599999999999996E-2</v>
      </c>
      <c r="E291" s="106">
        <f t="shared" ca="1" si="113"/>
        <v>1.0002707500000001</v>
      </c>
      <c r="F291" s="106">
        <f ca="1">(TRUNC(PRODUCT($E$12:$E290),16))</f>
        <v>1.0614614710272099</v>
      </c>
      <c r="G291" s="106">
        <f t="shared" ca="1" si="122"/>
        <v>1.0588667025179801</v>
      </c>
      <c r="H291" s="106">
        <f t="shared" ca="1" si="114"/>
        <v>1.0024505100000001</v>
      </c>
      <c r="I291" s="105">
        <f t="shared" si="123"/>
        <v>3.5999999999999997E-2</v>
      </c>
      <c r="J291" s="118">
        <f t="shared" si="124"/>
        <v>41235</v>
      </c>
      <c r="K291" s="112">
        <f t="shared" si="125"/>
        <v>9</v>
      </c>
      <c r="L291" s="108">
        <f t="shared" si="126"/>
        <v>9</v>
      </c>
      <c r="M291" s="109">
        <f t="shared" si="115"/>
        <v>1.00126391</v>
      </c>
      <c r="N291" s="109">
        <f t="shared" ca="1" si="116"/>
        <v>1.0037175169999999</v>
      </c>
      <c r="O291" s="108">
        <f t="shared" si="130"/>
        <v>0</v>
      </c>
      <c r="P291" s="106">
        <f t="shared" ca="1" si="117"/>
        <v>371.75169999000002</v>
      </c>
      <c r="Q291" s="113">
        <f t="shared" si="118"/>
        <v>0</v>
      </c>
      <c r="R291" s="106">
        <f t="shared" si="119"/>
        <v>0</v>
      </c>
      <c r="S291" s="114" t="str">
        <f t="shared" si="127"/>
        <v>J=</v>
      </c>
      <c r="T291" s="107">
        <f t="shared" si="128"/>
        <v>41327</v>
      </c>
      <c r="U291" s="3"/>
      <c r="V291" s="3"/>
      <c r="W291" s="133">
        <f>[2]Plan1!$A265</f>
        <v>44920</v>
      </c>
      <c r="X291" s="131" t="str">
        <f>[2]Plan1!$C265</f>
        <v>Natal</v>
      </c>
      <c r="Y291" s="121"/>
      <c r="Z291" s="1"/>
      <c r="AA291" s="3"/>
      <c r="AB291" s="120">
        <f t="shared" si="131"/>
        <v>45401</v>
      </c>
      <c r="AC291" s="120">
        <f t="shared" si="112"/>
        <v>45404</v>
      </c>
      <c r="AD291" s="120">
        <f t="shared" si="132"/>
        <v>45404</v>
      </c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</row>
    <row r="292" spans="1:121" x14ac:dyDescent="0.15">
      <c r="A292" s="102">
        <f t="shared" si="120"/>
        <v>41249</v>
      </c>
      <c r="B292" s="103">
        <f t="shared" ca="1" si="129"/>
        <v>100413.01959999</v>
      </c>
      <c r="C292" s="104">
        <f t="shared" si="121"/>
        <v>100000</v>
      </c>
      <c r="D292" s="105">
        <f ca="1">IF(A292&lt;$B$1,VLOOKUP(A292,[1]DI!$A$4:$B$15000,2,FALSE),0)</f>
        <v>7.0499999999999993E-2</v>
      </c>
      <c r="E292" s="106">
        <f t="shared" ca="1" si="113"/>
        <v>1.0002703799999999</v>
      </c>
      <c r="F292" s="106">
        <f ca="1">(TRUNC(PRODUCT($E$12:$E291),16))</f>
        <v>1.06174886172049</v>
      </c>
      <c r="G292" s="106">
        <f t="shared" ca="1" si="122"/>
        <v>1.0588667025179801</v>
      </c>
      <c r="H292" s="106">
        <f t="shared" ca="1" si="114"/>
        <v>1.0027219300000001</v>
      </c>
      <c r="I292" s="105">
        <f t="shared" si="123"/>
        <v>3.5999999999999997E-2</v>
      </c>
      <c r="J292" s="118">
        <f t="shared" si="124"/>
        <v>41235</v>
      </c>
      <c r="K292" s="112">
        <f t="shared" si="125"/>
        <v>10</v>
      </c>
      <c r="L292" s="108">
        <f t="shared" si="126"/>
        <v>10</v>
      </c>
      <c r="M292" s="109">
        <f t="shared" si="115"/>
        <v>1.001404443</v>
      </c>
      <c r="N292" s="109">
        <f t="shared" ca="1" si="116"/>
        <v>1.004130196</v>
      </c>
      <c r="O292" s="108">
        <f t="shared" si="130"/>
        <v>0</v>
      </c>
      <c r="P292" s="106">
        <f t="shared" ca="1" si="117"/>
        <v>413.01959999000002</v>
      </c>
      <c r="Q292" s="113">
        <f t="shared" si="118"/>
        <v>0</v>
      </c>
      <c r="R292" s="106">
        <f t="shared" si="119"/>
        <v>0</v>
      </c>
      <c r="S292" s="114" t="str">
        <f t="shared" si="127"/>
        <v>J=</v>
      </c>
      <c r="T292" s="107">
        <f t="shared" si="128"/>
        <v>41327</v>
      </c>
      <c r="U292" s="3"/>
      <c r="V292" s="3"/>
      <c r="W292" s="133">
        <f>[2]Plan1!$A266</f>
        <v>44927</v>
      </c>
      <c r="X292" s="131" t="str">
        <f>[2]Plan1!$C266</f>
        <v>Confraternização Universal</v>
      </c>
      <c r="Y292" s="121"/>
      <c r="Z292" s="1"/>
      <c r="AA292" s="3"/>
      <c r="AB292" s="120">
        <f t="shared" si="131"/>
        <v>45433</v>
      </c>
      <c r="AC292" s="120">
        <f t="shared" si="112"/>
        <v>45434</v>
      </c>
      <c r="AD292" s="120">
        <f t="shared" si="132"/>
        <v>45434</v>
      </c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</row>
    <row r="293" spans="1:121" x14ac:dyDescent="0.15">
      <c r="A293" s="102">
        <f t="shared" si="120"/>
        <v>41250</v>
      </c>
      <c r="B293" s="103">
        <f t="shared" ca="1" si="129"/>
        <v>100454.266</v>
      </c>
      <c r="C293" s="104">
        <f t="shared" si="121"/>
        <v>100000</v>
      </c>
      <c r="D293" s="105">
        <f ca="1">IF(A293&lt;$B$1,VLOOKUP(A293,[1]DI!$A$4:$B$15000,2,FALSE),0)</f>
        <v>7.0400000000000004E-2</v>
      </c>
      <c r="E293" s="106">
        <f t="shared" ca="1" si="113"/>
        <v>1.0002700099999999</v>
      </c>
      <c r="F293" s="106">
        <f ca="1">(TRUNC(PRODUCT($E$12:$E292),16))</f>
        <v>1.06203593737772</v>
      </c>
      <c r="G293" s="106">
        <f t="shared" ca="1" si="122"/>
        <v>1.0588667025179801</v>
      </c>
      <c r="H293" s="106">
        <f t="shared" ca="1" si="114"/>
        <v>1.00299304</v>
      </c>
      <c r="I293" s="105">
        <f t="shared" si="123"/>
        <v>3.5999999999999997E-2</v>
      </c>
      <c r="J293" s="118">
        <f t="shared" si="124"/>
        <v>41235</v>
      </c>
      <c r="K293" s="112">
        <f t="shared" si="125"/>
        <v>11</v>
      </c>
      <c r="L293" s="108">
        <f t="shared" si="126"/>
        <v>11</v>
      </c>
      <c r="M293" s="109">
        <f t="shared" si="115"/>
        <v>1.001544996</v>
      </c>
      <c r="N293" s="109">
        <f t="shared" ca="1" si="116"/>
        <v>1.00454266</v>
      </c>
      <c r="O293" s="108">
        <f t="shared" si="130"/>
        <v>0</v>
      </c>
      <c r="P293" s="106">
        <f t="shared" ca="1" si="117"/>
        <v>454.26600000000002</v>
      </c>
      <c r="Q293" s="113">
        <f t="shared" si="118"/>
        <v>0</v>
      </c>
      <c r="R293" s="106">
        <f t="shared" si="119"/>
        <v>0</v>
      </c>
      <c r="S293" s="114" t="str">
        <f t="shared" si="127"/>
        <v>J=</v>
      </c>
      <c r="T293" s="107">
        <f t="shared" si="128"/>
        <v>41327</v>
      </c>
      <c r="U293" s="3"/>
      <c r="V293" s="3"/>
      <c r="W293" s="133">
        <f>[2]Plan1!$A267</f>
        <v>44977</v>
      </c>
      <c r="X293" s="131" t="str">
        <f>[2]Plan1!$C267</f>
        <v>Carnaval</v>
      </c>
      <c r="Y293" s="121"/>
      <c r="Z293" s="1"/>
      <c r="AA293" s="3"/>
      <c r="AB293" s="120">
        <f t="shared" si="131"/>
        <v>45464</v>
      </c>
      <c r="AC293" s="120">
        <f t="shared" si="112"/>
        <v>45465</v>
      </c>
      <c r="AD293" s="120">
        <f t="shared" si="132"/>
        <v>45467</v>
      </c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</row>
    <row r="294" spans="1:121" x14ac:dyDescent="0.15">
      <c r="A294" s="102">
        <f t="shared" si="120"/>
        <v>41251</v>
      </c>
      <c r="B294" s="103">
        <f t="shared" ca="1" si="129"/>
        <v>100495.493</v>
      </c>
      <c r="C294" s="104">
        <f t="shared" si="121"/>
        <v>100000</v>
      </c>
      <c r="D294" s="105">
        <f ca="1">IF(A294&lt;$B$1,VLOOKUP(A294,[1]DI!$A$4:$B$15000,2,FALSE),0)</f>
        <v>0</v>
      </c>
      <c r="E294" s="106">
        <f t="shared" ca="1" si="113"/>
        <v>1</v>
      </c>
      <c r="F294" s="106">
        <f ca="1">(TRUNC(PRODUCT($E$12:$E293),16))</f>
        <v>1.0623226977011699</v>
      </c>
      <c r="G294" s="106">
        <f t="shared" ca="1" si="122"/>
        <v>1.0588667025179801</v>
      </c>
      <c r="H294" s="106">
        <f t="shared" ca="1" si="114"/>
        <v>1.0032638599999999</v>
      </c>
      <c r="I294" s="105">
        <f t="shared" si="123"/>
        <v>3.5999999999999997E-2</v>
      </c>
      <c r="J294" s="118">
        <f t="shared" si="124"/>
        <v>41235</v>
      </c>
      <c r="K294" s="112">
        <f t="shared" si="125"/>
        <v>11</v>
      </c>
      <c r="L294" s="108">
        <f t="shared" si="126"/>
        <v>12</v>
      </c>
      <c r="M294" s="109">
        <f t="shared" si="115"/>
        <v>1.0016855689999999</v>
      </c>
      <c r="N294" s="109">
        <f t="shared" ca="1" si="116"/>
        <v>1.00495493</v>
      </c>
      <c r="O294" s="108">
        <f t="shared" si="130"/>
        <v>0</v>
      </c>
      <c r="P294" s="106">
        <f t="shared" ca="1" si="117"/>
        <v>495.49299999999999</v>
      </c>
      <c r="Q294" s="113">
        <f t="shared" si="118"/>
        <v>0</v>
      </c>
      <c r="R294" s="106">
        <f t="shared" si="119"/>
        <v>0</v>
      </c>
      <c r="S294" s="114" t="str">
        <f t="shared" si="127"/>
        <v>J=</v>
      </c>
      <c r="T294" s="107">
        <f t="shared" si="128"/>
        <v>41327</v>
      </c>
      <c r="U294" s="3"/>
      <c r="V294" s="3"/>
      <c r="W294" s="133">
        <f>[2]Plan1!$A268</f>
        <v>44978</v>
      </c>
      <c r="X294" s="131" t="str">
        <f>[2]Plan1!$C268</f>
        <v>Carnaval</v>
      </c>
      <c r="Y294" s="121"/>
      <c r="Z294" s="1"/>
      <c r="AA294" s="3"/>
      <c r="AB294" s="120">
        <f t="shared" si="131"/>
        <v>45492</v>
      </c>
      <c r="AC294" s="120">
        <f t="shared" si="112"/>
        <v>45495</v>
      </c>
      <c r="AD294" s="120">
        <f t="shared" si="132"/>
        <v>45495</v>
      </c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</row>
    <row r="295" spans="1:121" x14ac:dyDescent="0.15">
      <c r="A295" s="102">
        <f t="shared" si="120"/>
        <v>41252</v>
      </c>
      <c r="B295" s="103">
        <f t="shared" ca="1" si="129"/>
        <v>100495.493</v>
      </c>
      <c r="C295" s="104">
        <f t="shared" si="121"/>
        <v>100000</v>
      </c>
      <c r="D295" s="105">
        <f ca="1">IF(A295&lt;$B$1,VLOOKUP(A295,[1]DI!$A$4:$B$15000,2,FALSE),0)</f>
        <v>0</v>
      </c>
      <c r="E295" s="106">
        <f t="shared" ca="1" si="113"/>
        <v>1</v>
      </c>
      <c r="F295" s="106">
        <f ca="1">(TRUNC(PRODUCT($E$12:$E294),16))</f>
        <v>1.0623226977011699</v>
      </c>
      <c r="G295" s="106">
        <f t="shared" ca="1" si="122"/>
        <v>1.0588667025179801</v>
      </c>
      <c r="H295" s="106">
        <f t="shared" ca="1" si="114"/>
        <v>1.0032638599999999</v>
      </c>
      <c r="I295" s="105">
        <f t="shared" si="123"/>
        <v>3.5999999999999997E-2</v>
      </c>
      <c r="J295" s="118">
        <f t="shared" si="124"/>
        <v>41235</v>
      </c>
      <c r="K295" s="112">
        <f t="shared" si="125"/>
        <v>11</v>
      </c>
      <c r="L295" s="108">
        <f t="shared" si="126"/>
        <v>12</v>
      </c>
      <c r="M295" s="109">
        <f t="shared" si="115"/>
        <v>1.0016855689999999</v>
      </c>
      <c r="N295" s="109">
        <f t="shared" ca="1" si="116"/>
        <v>1.00495493</v>
      </c>
      <c r="O295" s="108">
        <f t="shared" si="130"/>
        <v>0</v>
      </c>
      <c r="P295" s="106">
        <f t="shared" ca="1" si="117"/>
        <v>495.49299999999999</v>
      </c>
      <c r="Q295" s="113">
        <f t="shared" si="118"/>
        <v>0</v>
      </c>
      <c r="R295" s="106">
        <f t="shared" si="119"/>
        <v>0</v>
      </c>
      <c r="S295" s="114" t="str">
        <f t="shared" si="127"/>
        <v>J=</v>
      </c>
      <c r="T295" s="107">
        <f t="shared" si="128"/>
        <v>41327</v>
      </c>
      <c r="U295" s="3"/>
      <c r="V295" s="3"/>
      <c r="W295" s="133">
        <f>[2]Plan1!$A269</f>
        <v>45023</v>
      </c>
      <c r="X295" s="131" t="str">
        <f>[2]Plan1!$C269</f>
        <v>Paixão de Cristo</v>
      </c>
      <c r="Y295" s="121"/>
      <c r="Z295" s="1"/>
      <c r="AA295" s="3"/>
      <c r="AB295" s="120">
        <f t="shared" si="131"/>
        <v>45525</v>
      </c>
      <c r="AC295" s="120">
        <f t="shared" si="112"/>
        <v>45526</v>
      </c>
      <c r="AD295" s="120">
        <f t="shared" si="132"/>
        <v>45526</v>
      </c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</row>
    <row r="296" spans="1:121" x14ac:dyDescent="0.15">
      <c r="A296" s="102">
        <f t="shared" si="120"/>
        <v>41253</v>
      </c>
      <c r="B296" s="103">
        <f t="shared" ca="1" si="129"/>
        <v>100495.493</v>
      </c>
      <c r="C296" s="104">
        <f t="shared" si="121"/>
        <v>100000</v>
      </c>
      <c r="D296" s="105">
        <f ca="1">IF(A296&lt;$B$1,VLOOKUP(A296,[1]DI!$A$4:$B$15000,2,FALSE),0)</f>
        <v>7.0099999999999996E-2</v>
      </c>
      <c r="E296" s="106">
        <f t="shared" ca="1" si="113"/>
        <v>1.0002688900000001</v>
      </c>
      <c r="F296" s="106">
        <f ca="1">(TRUNC(PRODUCT($E$12:$E295),16))</f>
        <v>1.0623226977011699</v>
      </c>
      <c r="G296" s="106">
        <f t="shared" ca="1" si="122"/>
        <v>1.0588667025179801</v>
      </c>
      <c r="H296" s="106">
        <f t="shared" ca="1" si="114"/>
        <v>1.0032638599999999</v>
      </c>
      <c r="I296" s="105">
        <f t="shared" si="123"/>
        <v>3.5999999999999997E-2</v>
      </c>
      <c r="J296" s="118">
        <f t="shared" si="124"/>
        <v>41235</v>
      </c>
      <c r="K296" s="112">
        <f t="shared" si="125"/>
        <v>12</v>
      </c>
      <c r="L296" s="108">
        <f t="shared" si="126"/>
        <v>12</v>
      </c>
      <c r="M296" s="109">
        <f t="shared" si="115"/>
        <v>1.0016855689999999</v>
      </c>
      <c r="N296" s="109">
        <f t="shared" ca="1" si="116"/>
        <v>1.00495493</v>
      </c>
      <c r="O296" s="108">
        <f t="shared" si="130"/>
        <v>0</v>
      </c>
      <c r="P296" s="106">
        <f t="shared" ca="1" si="117"/>
        <v>495.49299999999999</v>
      </c>
      <c r="Q296" s="113">
        <f t="shared" si="118"/>
        <v>0</v>
      </c>
      <c r="R296" s="106">
        <f t="shared" si="119"/>
        <v>0</v>
      </c>
      <c r="S296" s="114" t="str">
        <f t="shared" si="127"/>
        <v>J=</v>
      </c>
      <c r="T296" s="107">
        <f t="shared" si="128"/>
        <v>41327</v>
      </c>
      <c r="U296" s="3"/>
      <c r="V296" s="3"/>
      <c r="W296" s="133">
        <f>[2]Plan1!$A270</f>
        <v>45037</v>
      </c>
      <c r="X296" s="131" t="str">
        <f>[2]Plan1!$C270</f>
        <v>Tiradentes</v>
      </c>
      <c r="Y296" s="121"/>
      <c r="Z296" s="1"/>
      <c r="AA296" s="3"/>
      <c r="AB296" s="120">
        <f t="shared" si="131"/>
        <v>45555</v>
      </c>
      <c r="AC296" s="120">
        <f t="shared" si="112"/>
        <v>45557</v>
      </c>
      <c r="AD296" s="120">
        <f t="shared" si="132"/>
        <v>45558</v>
      </c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</row>
    <row r="297" spans="1:121" x14ac:dyDescent="0.15">
      <c r="A297" s="102">
        <f t="shared" si="120"/>
        <v>41254</v>
      </c>
      <c r="B297" s="103">
        <f t="shared" ca="1" si="129"/>
        <v>100536.62439999</v>
      </c>
      <c r="C297" s="104">
        <f t="shared" si="121"/>
        <v>100000</v>
      </c>
      <c r="D297" s="105">
        <f ca="1">IF(A297&lt;$B$1,VLOOKUP(A297,[1]DI!$A$4:$B$15000,2,FALSE),0)</f>
        <v>6.9699999999999998E-2</v>
      </c>
      <c r="E297" s="106">
        <f t="shared" ca="1" si="113"/>
        <v>1.00026741</v>
      </c>
      <c r="F297" s="106">
        <f ca="1">(TRUNC(PRODUCT($E$12:$E296),16))</f>
        <v>1.06260834565136</v>
      </c>
      <c r="G297" s="106">
        <f t="shared" ca="1" si="122"/>
        <v>1.0588667025179801</v>
      </c>
      <c r="H297" s="106">
        <f t="shared" ca="1" si="114"/>
        <v>1.00353363</v>
      </c>
      <c r="I297" s="105">
        <f t="shared" si="123"/>
        <v>3.5999999999999997E-2</v>
      </c>
      <c r="J297" s="118">
        <f t="shared" si="124"/>
        <v>41235</v>
      </c>
      <c r="K297" s="112">
        <f t="shared" si="125"/>
        <v>13</v>
      </c>
      <c r="L297" s="108">
        <f t="shared" si="126"/>
        <v>13</v>
      </c>
      <c r="M297" s="109">
        <f t="shared" si="115"/>
        <v>1.0018261610000001</v>
      </c>
      <c r="N297" s="109">
        <f t="shared" ca="1" si="116"/>
        <v>1.005366244</v>
      </c>
      <c r="O297" s="108">
        <f t="shared" si="130"/>
        <v>0</v>
      </c>
      <c r="P297" s="106">
        <f t="shared" ca="1" si="117"/>
        <v>536.62439999000003</v>
      </c>
      <c r="Q297" s="113">
        <f t="shared" si="118"/>
        <v>0</v>
      </c>
      <c r="R297" s="106">
        <f t="shared" si="119"/>
        <v>0</v>
      </c>
      <c r="S297" s="114" t="str">
        <f t="shared" si="127"/>
        <v>J=</v>
      </c>
      <c r="T297" s="107">
        <f t="shared" si="128"/>
        <v>41327</v>
      </c>
      <c r="U297" s="3"/>
      <c r="V297" s="3"/>
      <c r="W297" s="133">
        <f>[2]Plan1!$A271</f>
        <v>45047</v>
      </c>
      <c r="X297" s="131" t="str">
        <f>[2]Plan1!$C271</f>
        <v>Dia do Trabalho</v>
      </c>
      <c r="Y297" s="121"/>
      <c r="Z297" s="1"/>
      <c r="AA297" s="3"/>
      <c r="AB297" s="120">
        <f t="shared" si="131"/>
        <v>45586</v>
      </c>
      <c r="AC297" s="120">
        <f t="shared" ref="AC297:AC299" si="133">EDATE(AC296,1)</f>
        <v>45587</v>
      </c>
      <c r="AD297" s="120">
        <f t="shared" si="132"/>
        <v>45587</v>
      </c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</row>
    <row r="298" spans="1:121" x14ac:dyDescent="0.15">
      <c r="A298" s="102">
        <f t="shared" si="120"/>
        <v>41255</v>
      </c>
      <c r="B298" s="103">
        <f t="shared" ca="1" si="129"/>
        <v>100577.6231</v>
      </c>
      <c r="C298" s="104">
        <f t="shared" si="121"/>
        <v>100000</v>
      </c>
      <c r="D298" s="105">
        <f ca="1">IF(A298&lt;$B$1,VLOOKUP(A298,[1]DI!$A$4:$B$15000,2,FALSE),0)</f>
        <v>6.9699999999999998E-2</v>
      </c>
      <c r="E298" s="106">
        <f t="shared" ca="1" si="113"/>
        <v>1.00026741</v>
      </c>
      <c r="F298" s="106">
        <f ca="1">(TRUNC(PRODUCT($E$12:$E297),16))</f>
        <v>1.0628924977490699</v>
      </c>
      <c r="G298" s="106">
        <f t="shared" ca="1" si="122"/>
        <v>1.0588667025179801</v>
      </c>
      <c r="H298" s="106">
        <f t="shared" ca="1" si="114"/>
        <v>1.00380198</v>
      </c>
      <c r="I298" s="105">
        <f t="shared" si="123"/>
        <v>3.5999999999999997E-2</v>
      </c>
      <c r="J298" s="118">
        <f t="shared" si="124"/>
        <v>41235</v>
      </c>
      <c r="K298" s="112">
        <f t="shared" si="125"/>
        <v>14</v>
      </c>
      <c r="L298" s="108">
        <f t="shared" si="126"/>
        <v>14</v>
      </c>
      <c r="M298" s="109">
        <f t="shared" si="115"/>
        <v>1.0019667729999999</v>
      </c>
      <c r="N298" s="109">
        <f t="shared" ca="1" si="116"/>
        <v>1.005776231</v>
      </c>
      <c r="O298" s="108">
        <f t="shared" si="130"/>
        <v>0</v>
      </c>
      <c r="P298" s="106">
        <f t="shared" ca="1" si="117"/>
        <v>577.62310000000002</v>
      </c>
      <c r="Q298" s="113">
        <f t="shared" si="118"/>
        <v>0</v>
      </c>
      <c r="R298" s="106">
        <f t="shared" si="119"/>
        <v>0</v>
      </c>
      <c r="S298" s="114" t="str">
        <f t="shared" si="127"/>
        <v>J=</v>
      </c>
      <c r="T298" s="107">
        <f t="shared" si="128"/>
        <v>41327</v>
      </c>
      <c r="U298" s="3"/>
      <c r="V298" s="3"/>
      <c r="W298" s="133">
        <f>[2]Plan1!$A272</f>
        <v>45085</v>
      </c>
      <c r="X298" s="131" t="str">
        <f>[2]Plan1!$C272</f>
        <v>Corpus Christi</v>
      </c>
      <c r="Y298" s="121"/>
      <c r="Z298" s="1"/>
      <c r="AA298" s="3"/>
      <c r="AB298" s="120">
        <f t="shared" si="131"/>
        <v>45617</v>
      </c>
      <c r="AC298" s="120">
        <f t="shared" si="133"/>
        <v>45618</v>
      </c>
      <c r="AD298" s="120">
        <f t="shared" si="132"/>
        <v>45618</v>
      </c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</row>
    <row r="299" spans="1:121" x14ac:dyDescent="0.15">
      <c r="A299" s="102">
        <f t="shared" si="120"/>
        <v>41256</v>
      </c>
      <c r="B299" s="103">
        <f t="shared" ca="1" si="129"/>
        <v>100618.63929999</v>
      </c>
      <c r="C299" s="104">
        <f t="shared" si="121"/>
        <v>100000</v>
      </c>
      <c r="D299" s="105">
        <f ca="1">IF(A299&lt;$B$1,VLOOKUP(A299,[1]DI!$A$4:$B$15000,2,FALSE),0)</f>
        <v>6.9500000000000006E-2</v>
      </c>
      <c r="E299" s="106">
        <f t="shared" ca="1" si="113"/>
        <v>1.00026667</v>
      </c>
      <c r="F299" s="106">
        <f ca="1">(TRUNC(PRODUCT($E$12:$E298),16))</f>
        <v>1.06317672583189</v>
      </c>
      <c r="G299" s="106">
        <f t="shared" ca="1" si="122"/>
        <v>1.0588667025179801</v>
      </c>
      <c r="H299" s="106">
        <f t="shared" ca="1" si="114"/>
        <v>1.00407041</v>
      </c>
      <c r="I299" s="105">
        <f t="shared" si="123"/>
        <v>3.5999999999999997E-2</v>
      </c>
      <c r="J299" s="118">
        <f t="shared" si="124"/>
        <v>41235</v>
      </c>
      <c r="K299" s="112">
        <f t="shared" si="125"/>
        <v>15</v>
      </c>
      <c r="L299" s="108">
        <f t="shared" si="126"/>
        <v>15</v>
      </c>
      <c r="M299" s="109">
        <f t="shared" si="115"/>
        <v>1.0021074050000001</v>
      </c>
      <c r="N299" s="109">
        <f t="shared" ca="1" si="116"/>
        <v>1.0061863929999999</v>
      </c>
      <c r="O299" s="108">
        <f t="shared" si="130"/>
        <v>0</v>
      </c>
      <c r="P299" s="106">
        <f t="shared" ca="1" si="117"/>
        <v>618.63929999000004</v>
      </c>
      <c r="Q299" s="113">
        <f t="shared" si="118"/>
        <v>0</v>
      </c>
      <c r="R299" s="106">
        <f t="shared" si="119"/>
        <v>0</v>
      </c>
      <c r="S299" s="114" t="str">
        <f t="shared" si="127"/>
        <v>J=</v>
      </c>
      <c r="T299" s="107">
        <f t="shared" si="128"/>
        <v>41327</v>
      </c>
      <c r="U299" s="3"/>
      <c r="V299" s="3"/>
      <c r="W299" s="133">
        <f>[2]Plan1!$A273</f>
        <v>45176</v>
      </c>
      <c r="X299" s="131" t="str">
        <f>[2]Plan1!$C273</f>
        <v>Independência do Brasil</v>
      </c>
      <c r="Y299" s="121"/>
      <c r="Z299" s="1"/>
      <c r="AA299" s="3"/>
      <c r="AB299" s="120">
        <f t="shared" ref="AB299" si="134">WORKDAY(AC299,-1,$W$160:$W$544)</f>
        <v>45646</v>
      </c>
      <c r="AC299" s="120">
        <f t="shared" si="133"/>
        <v>45648</v>
      </c>
      <c r="AD299" s="120">
        <f t="shared" ref="AD299" si="135">WORKDAY(AB299,1,$W$160:$W$544)</f>
        <v>45649</v>
      </c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</row>
    <row r="300" spans="1:121" x14ac:dyDescent="0.15">
      <c r="A300" s="102">
        <f t="shared" si="120"/>
        <v>41257</v>
      </c>
      <c r="B300" s="103">
        <f t="shared" ca="1" si="129"/>
        <v>100659.5978</v>
      </c>
      <c r="C300" s="104">
        <f t="shared" si="121"/>
        <v>100000</v>
      </c>
      <c r="D300" s="105">
        <f ca="1">IF(A300&lt;$B$1,VLOOKUP(A300,[1]DI!$A$4:$B$15000,2,FALSE),0)</f>
        <v>6.9000000000000006E-2</v>
      </c>
      <c r="E300" s="106">
        <f t="shared" ca="1" si="113"/>
        <v>1.00026481</v>
      </c>
      <c r="F300" s="106">
        <f ca="1">(TRUNC(PRODUCT($E$12:$E299),16))</f>
        <v>1.06346024316937</v>
      </c>
      <c r="G300" s="106">
        <f t="shared" ca="1" si="122"/>
        <v>1.0588667025179801</v>
      </c>
      <c r="H300" s="106">
        <f t="shared" ca="1" si="114"/>
        <v>1.00433817</v>
      </c>
      <c r="I300" s="105">
        <f t="shared" si="123"/>
        <v>3.5999999999999997E-2</v>
      </c>
      <c r="J300" s="118">
        <f t="shared" si="124"/>
        <v>41235</v>
      </c>
      <c r="K300" s="112">
        <f t="shared" si="125"/>
        <v>16</v>
      </c>
      <c r="L300" s="108">
        <f t="shared" si="126"/>
        <v>16</v>
      </c>
      <c r="M300" s="109">
        <f t="shared" si="115"/>
        <v>1.002248056</v>
      </c>
      <c r="N300" s="109">
        <f t="shared" ca="1" si="116"/>
        <v>1.006595978</v>
      </c>
      <c r="O300" s="108">
        <f t="shared" si="130"/>
        <v>0</v>
      </c>
      <c r="P300" s="106">
        <f t="shared" ca="1" si="117"/>
        <v>659.59780000000001</v>
      </c>
      <c r="Q300" s="113">
        <f t="shared" si="118"/>
        <v>0</v>
      </c>
      <c r="R300" s="106">
        <f t="shared" si="119"/>
        <v>0</v>
      </c>
      <c r="S300" s="114" t="str">
        <f t="shared" si="127"/>
        <v>J=</v>
      </c>
      <c r="T300" s="107">
        <f t="shared" si="128"/>
        <v>41327</v>
      </c>
      <c r="U300" s="3"/>
      <c r="V300" s="3"/>
      <c r="W300" s="133">
        <f>[2]Plan1!$A274</f>
        <v>45211</v>
      </c>
      <c r="X300" s="131" t="str">
        <f>[2]Plan1!$C274</f>
        <v>Nossa Sr.a Aparecida - Padroeira do Brasil</v>
      </c>
      <c r="Y300" s="121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</row>
    <row r="301" spans="1:121" x14ac:dyDescent="0.15">
      <c r="A301" s="102">
        <f t="shared" si="120"/>
        <v>41258</v>
      </c>
      <c r="B301" s="103">
        <f t="shared" ca="1" si="129"/>
        <v>100700.3855</v>
      </c>
      <c r="C301" s="104">
        <f t="shared" si="121"/>
        <v>100000</v>
      </c>
      <c r="D301" s="105">
        <f ca="1">IF(A301&lt;$B$1,VLOOKUP(A301,[1]DI!$A$4:$B$15000,2,FALSE),0)</f>
        <v>0</v>
      </c>
      <c r="E301" s="106">
        <f t="shared" ca="1" si="113"/>
        <v>1</v>
      </c>
      <c r="F301" s="106">
        <f ca="1">(TRUNC(PRODUCT($E$12:$E300),16))</f>
        <v>1.06374185807636</v>
      </c>
      <c r="G301" s="106">
        <f t="shared" ca="1" si="122"/>
        <v>1.0588667025179801</v>
      </c>
      <c r="H301" s="106">
        <f t="shared" ca="1" si="114"/>
        <v>1.0046041299999999</v>
      </c>
      <c r="I301" s="105">
        <f t="shared" si="123"/>
        <v>3.5999999999999997E-2</v>
      </c>
      <c r="J301" s="118">
        <f t="shared" si="124"/>
        <v>41235</v>
      </c>
      <c r="K301" s="112">
        <f t="shared" si="125"/>
        <v>16</v>
      </c>
      <c r="L301" s="108">
        <f t="shared" si="126"/>
        <v>17</v>
      </c>
      <c r="M301" s="109">
        <f t="shared" si="115"/>
        <v>1.002388727</v>
      </c>
      <c r="N301" s="109">
        <f t="shared" ca="1" si="116"/>
        <v>1.007003855</v>
      </c>
      <c r="O301" s="108">
        <f t="shared" si="130"/>
        <v>0</v>
      </c>
      <c r="P301" s="106">
        <f t="shared" ca="1" si="117"/>
        <v>700.38549999999998</v>
      </c>
      <c r="Q301" s="113">
        <f t="shared" si="118"/>
        <v>0</v>
      </c>
      <c r="R301" s="106">
        <f t="shared" si="119"/>
        <v>0</v>
      </c>
      <c r="S301" s="114" t="str">
        <f t="shared" si="127"/>
        <v>J=</v>
      </c>
      <c r="T301" s="107">
        <f t="shared" si="128"/>
        <v>41327</v>
      </c>
      <c r="U301" s="3"/>
      <c r="V301" s="3"/>
      <c r="W301" s="133">
        <f>[2]Plan1!$A275</f>
        <v>45232</v>
      </c>
      <c r="X301" s="131" t="str">
        <f>[2]Plan1!$C275</f>
        <v>Finados</v>
      </c>
      <c r="Y301" s="121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</row>
    <row r="302" spans="1:121" x14ac:dyDescent="0.15">
      <c r="A302" s="102">
        <f t="shared" si="120"/>
        <v>41259</v>
      </c>
      <c r="B302" s="103">
        <f t="shared" ca="1" si="129"/>
        <v>100700.3855</v>
      </c>
      <c r="C302" s="104">
        <f t="shared" si="121"/>
        <v>100000</v>
      </c>
      <c r="D302" s="105">
        <f ca="1">IF(A302&lt;$B$1,VLOOKUP(A302,[1]DI!$A$4:$B$15000,2,FALSE),0)</f>
        <v>0</v>
      </c>
      <c r="E302" s="106">
        <f t="shared" ca="1" si="113"/>
        <v>1</v>
      </c>
      <c r="F302" s="106">
        <f ca="1">(TRUNC(PRODUCT($E$12:$E301),16))</f>
        <v>1.06374185807636</v>
      </c>
      <c r="G302" s="106">
        <f t="shared" ca="1" si="122"/>
        <v>1.0588667025179801</v>
      </c>
      <c r="H302" s="106">
        <f t="shared" ca="1" si="114"/>
        <v>1.0046041299999999</v>
      </c>
      <c r="I302" s="105">
        <f t="shared" si="123"/>
        <v>3.5999999999999997E-2</v>
      </c>
      <c r="J302" s="118">
        <f t="shared" si="124"/>
        <v>41235</v>
      </c>
      <c r="K302" s="112">
        <f t="shared" si="125"/>
        <v>16</v>
      </c>
      <c r="L302" s="108">
        <f t="shared" si="126"/>
        <v>17</v>
      </c>
      <c r="M302" s="109">
        <f t="shared" si="115"/>
        <v>1.002388727</v>
      </c>
      <c r="N302" s="109">
        <f t="shared" ca="1" si="116"/>
        <v>1.007003855</v>
      </c>
      <c r="O302" s="108">
        <f t="shared" si="130"/>
        <v>0</v>
      </c>
      <c r="P302" s="106">
        <f t="shared" ca="1" si="117"/>
        <v>700.38549999999998</v>
      </c>
      <c r="Q302" s="113">
        <f t="shared" si="118"/>
        <v>0</v>
      </c>
      <c r="R302" s="106">
        <f t="shared" si="119"/>
        <v>0</v>
      </c>
      <c r="S302" s="114" t="str">
        <f t="shared" si="127"/>
        <v>J=</v>
      </c>
      <c r="T302" s="107">
        <f t="shared" si="128"/>
        <v>41327</v>
      </c>
      <c r="U302" s="3"/>
      <c r="V302" s="3"/>
      <c r="W302" s="133">
        <f>[2]Plan1!$A276</f>
        <v>45245</v>
      </c>
      <c r="X302" s="131" t="str">
        <f>[2]Plan1!$C276</f>
        <v>Proclamação da República</v>
      </c>
      <c r="Y302" s="132"/>
      <c r="Z302" s="23"/>
      <c r="AA302" s="20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</row>
    <row r="303" spans="1:121" x14ac:dyDescent="0.15">
      <c r="A303" s="102">
        <f t="shared" si="120"/>
        <v>41260</v>
      </c>
      <c r="B303" s="103">
        <f t="shared" ca="1" si="129"/>
        <v>100700.3855</v>
      </c>
      <c r="C303" s="104">
        <f t="shared" si="121"/>
        <v>100000</v>
      </c>
      <c r="D303" s="105">
        <f ca="1">IF(A303&lt;$B$1,VLOOKUP(A303,[1]DI!$A$4:$B$15000,2,FALSE),0)</f>
        <v>6.8900000000000003E-2</v>
      </c>
      <c r="E303" s="106">
        <f t="shared" ca="1" si="113"/>
        <v>1.00026444</v>
      </c>
      <c r="F303" s="106">
        <f ca="1">(TRUNC(PRODUCT($E$12:$E302),16))</f>
        <v>1.06374185807636</v>
      </c>
      <c r="G303" s="106">
        <f t="shared" ca="1" si="122"/>
        <v>1.0588667025179801</v>
      </c>
      <c r="H303" s="106">
        <f t="shared" ca="1" si="114"/>
        <v>1.0046041299999999</v>
      </c>
      <c r="I303" s="105">
        <f t="shared" si="123"/>
        <v>3.5999999999999997E-2</v>
      </c>
      <c r="J303" s="118">
        <f t="shared" si="124"/>
        <v>41235</v>
      </c>
      <c r="K303" s="112">
        <f t="shared" si="125"/>
        <v>17</v>
      </c>
      <c r="L303" s="108">
        <f t="shared" si="126"/>
        <v>17</v>
      </c>
      <c r="M303" s="109">
        <f t="shared" si="115"/>
        <v>1.002388727</v>
      </c>
      <c r="N303" s="109">
        <f t="shared" ca="1" si="116"/>
        <v>1.007003855</v>
      </c>
      <c r="O303" s="108">
        <f t="shared" si="130"/>
        <v>0</v>
      </c>
      <c r="P303" s="106">
        <f t="shared" ca="1" si="117"/>
        <v>700.38549999999998</v>
      </c>
      <c r="Q303" s="113">
        <f t="shared" si="118"/>
        <v>0</v>
      </c>
      <c r="R303" s="106">
        <f t="shared" si="119"/>
        <v>0</v>
      </c>
      <c r="S303" s="114" t="str">
        <f t="shared" si="127"/>
        <v>J=</v>
      </c>
      <c r="T303" s="107">
        <f t="shared" si="128"/>
        <v>41327</v>
      </c>
      <c r="U303" s="3"/>
      <c r="V303" s="3"/>
      <c r="W303" s="133">
        <f>[2]Plan1!$A277</f>
        <v>45285</v>
      </c>
      <c r="X303" s="131" t="str">
        <f>[2]Plan1!$C277</f>
        <v>Natal</v>
      </c>
      <c r="Y303" s="121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</row>
    <row r="304" spans="1:121" x14ac:dyDescent="0.15">
      <c r="A304" s="102">
        <f t="shared" si="120"/>
        <v>41261</v>
      </c>
      <c r="B304" s="103">
        <f t="shared" ca="1" si="129"/>
        <v>100741.15159999</v>
      </c>
      <c r="C304" s="104">
        <f t="shared" si="121"/>
        <v>100000</v>
      </c>
      <c r="D304" s="105">
        <f ca="1">IF(A304&lt;$B$1,VLOOKUP(A304,[1]DI!$A$4:$B$15000,2,FALSE),0)</f>
        <v>6.8699999999999997E-2</v>
      </c>
      <c r="E304" s="106">
        <f t="shared" ca="1" si="113"/>
        <v>1.0002637000000001</v>
      </c>
      <c r="F304" s="106">
        <f ca="1">(TRUNC(PRODUCT($E$12:$E303),16))</f>
        <v>1.06402315397331</v>
      </c>
      <c r="G304" s="106">
        <f t="shared" ca="1" si="122"/>
        <v>1.0588667025179801</v>
      </c>
      <c r="H304" s="106">
        <f t="shared" ca="1" si="114"/>
        <v>1.0048697799999999</v>
      </c>
      <c r="I304" s="105">
        <f t="shared" si="123"/>
        <v>3.5999999999999997E-2</v>
      </c>
      <c r="J304" s="118">
        <f t="shared" si="124"/>
        <v>41235</v>
      </c>
      <c r="K304" s="112">
        <f t="shared" si="125"/>
        <v>18</v>
      </c>
      <c r="L304" s="108">
        <f t="shared" si="126"/>
        <v>18</v>
      </c>
      <c r="M304" s="109">
        <f t="shared" si="115"/>
        <v>1.0025294179999999</v>
      </c>
      <c r="N304" s="109">
        <f t="shared" ca="1" si="116"/>
        <v>1.0074115159999999</v>
      </c>
      <c r="O304" s="108">
        <f t="shared" si="130"/>
        <v>0</v>
      </c>
      <c r="P304" s="106">
        <f t="shared" ca="1" si="117"/>
        <v>741.15159999000002</v>
      </c>
      <c r="Q304" s="113">
        <f t="shared" si="118"/>
        <v>0</v>
      </c>
      <c r="R304" s="106">
        <f t="shared" si="119"/>
        <v>0</v>
      </c>
      <c r="S304" s="114" t="str">
        <f t="shared" si="127"/>
        <v>J=</v>
      </c>
      <c r="T304" s="107">
        <f t="shared" si="128"/>
        <v>41327</v>
      </c>
      <c r="U304" s="3"/>
      <c r="V304" s="3"/>
      <c r="W304" s="133">
        <f>[2]Plan1!$A278</f>
        <v>45292</v>
      </c>
      <c r="X304" s="131" t="str">
        <f>[2]Plan1!$C278</f>
        <v>Confraternização Universal</v>
      </c>
      <c r="Y304" s="121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</row>
    <row r="305" spans="1:121" x14ac:dyDescent="0.15">
      <c r="A305" s="102">
        <f t="shared" si="120"/>
        <v>41262</v>
      </c>
      <c r="B305" s="103">
        <f t="shared" ca="1" si="129"/>
        <v>100781.8609</v>
      </c>
      <c r="C305" s="104">
        <f t="shared" si="121"/>
        <v>100000</v>
      </c>
      <c r="D305" s="105">
        <f ca="1">IF(A305&lt;$B$1,VLOOKUP(A305,[1]DI!$A$4:$B$15000,2,FALSE),0)</f>
        <v>6.8400000000000002E-2</v>
      </c>
      <c r="E305" s="106">
        <f t="shared" ca="1" si="113"/>
        <v>1.00026258</v>
      </c>
      <c r="F305" s="106">
        <f ca="1">(TRUNC(PRODUCT($E$12:$E304),16))</f>
        <v>1.06430373687902</v>
      </c>
      <c r="G305" s="106">
        <f t="shared" ca="1" si="122"/>
        <v>1.0588667025179801</v>
      </c>
      <c r="H305" s="106">
        <f t="shared" ca="1" si="114"/>
        <v>1.00513477</v>
      </c>
      <c r="I305" s="105">
        <f t="shared" si="123"/>
        <v>3.5999999999999997E-2</v>
      </c>
      <c r="J305" s="118">
        <f t="shared" si="124"/>
        <v>41235</v>
      </c>
      <c r="K305" s="112">
        <f t="shared" si="125"/>
        <v>19</v>
      </c>
      <c r="L305" s="108">
        <f t="shared" si="126"/>
        <v>19</v>
      </c>
      <c r="M305" s="109">
        <f t="shared" si="115"/>
        <v>1.002670129</v>
      </c>
      <c r="N305" s="109">
        <f t="shared" ca="1" si="116"/>
        <v>1.0078186090000001</v>
      </c>
      <c r="O305" s="108">
        <f t="shared" si="130"/>
        <v>0</v>
      </c>
      <c r="P305" s="106">
        <f t="shared" ca="1" si="117"/>
        <v>781.86090000000002</v>
      </c>
      <c r="Q305" s="113">
        <f t="shared" si="118"/>
        <v>0</v>
      </c>
      <c r="R305" s="106">
        <f t="shared" si="119"/>
        <v>0</v>
      </c>
      <c r="S305" s="114" t="str">
        <f t="shared" si="127"/>
        <v>J=</v>
      </c>
      <c r="T305" s="107">
        <f t="shared" si="128"/>
        <v>41327</v>
      </c>
      <c r="U305" s="3"/>
      <c r="V305" s="3"/>
      <c r="W305" s="133">
        <f>[2]Plan1!$A279</f>
        <v>45334</v>
      </c>
      <c r="X305" s="131" t="str">
        <f>[2]Plan1!$C279</f>
        <v>Carnaval</v>
      </c>
      <c r="Y305" s="132"/>
      <c r="Z305" s="23"/>
      <c r="AA305" s="20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</row>
    <row r="306" spans="1:121" x14ac:dyDescent="0.15">
      <c r="A306" s="102">
        <f t="shared" si="120"/>
        <v>41263</v>
      </c>
      <c r="B306" s="103">
        <f t="shared" ca="1" si="129"/>
        <v>100822.47339999001</v>
      </c>
      <c r="C306" s="104">
        <f t="shared" si="121"/>
        <v>100000</v>
      </c>
      <c r="D306" s="105">
        <f ca="1">IF(A306&lt;$B$1,VLOOKUP(A306,[1]DI!$A$4:$B$15000,2,FALSE),0)</f>
        <v>6.8500000000000005E-2</v>
      </c>
      <c r="E306" s="106">
        <f t="shared" ca="1" si="113"/>
        <v>1.00026295</v>
      </c>
      <c r="F306" s="106">
        <f ca="1">(TRUNC(PRODUCT($E$12:$E305),16))</f>
        <v>1.06458320175425</v>
      </c>
      <c r="G306" s="106">
        <f t="shared" ca="1" si="122"/>
        <v>1.0588667025179801</v>
      </c>
      <c r="H306" s="106">
        <f t="shared" ca="1" si="114"/>
        <v>1.0053987</v>
      </c>
      <c r="I306" s="105">
        <f t="shared" si="123"/>
        <v>3.5999999999999997E-2</v>
      </c>
      <c r="J306" s="118">
        <f t="shared" si="124"/>
        <v>41235</v>
      </c>
      <c r="K306" s="112">
        <f t="shared" si="125"/>
        <v>20</v>
      </c>
      <c r="L306" s="108">
        <f t="shared" si="126"/>
        <v>20</v>
      </c>
      <c r="M306" s="109">
        <f t="shared" si="115"/>
        <v>1.002810859</v>
      </c>
      <c r="N306" s="109">
        <f t="shared" ca="1" si="116"/>
        <v>1.0082247339999999</v>
      </c>
      <c r="O306" s="108">
        <f t="shared" si="130"/>
        <v>0</v>
      </c>
      <c r="P306" s="106">
        <f t="shared" ca="1" si="117"/>
        <v>822.47339998999996</v>
      </c>
      <c r="Q306" s="113">
        <f t="shared" si="118"/>
        <v>0</v>
      </c>
      <c r="R306" s="106">
        <f t="shared" si="119"/>
        <v>0</v>
      </c>
      <c r="S306" s="114" t="str">
        <f t="shared" si="127"/>
        <v>J=</v>
      </c>
      <c r="T306" s="107">
        <f t="shared" si="128"/>
        <v>41327</v>
      </c>
      <c r="U306" s="3"/>
      <c r="V306" s="3"/>
      <c r="W306" s="133">
        <f>[2]Plan1!$A280</f>
        <v>45335</v>
      </c>
      <c r="X306" s="131" t="str">
        <f>[2]Plan1!$C280</f>
        <v>Carnaval</v>
      </c>
      <c r="Y306" s="121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</row>
    <row r="307" spans="1:121" x14ac:dyDescent="0.15">
      <c r="A307" s="102">
        <f t="shared" si="120"/>
        <v>41264</v>
      </c>
      <c r="B307" s="103">
        <f t="shared" ca="1" si="129"/>
        <v>100863.1394</v>
      </c>
      <c r="C307" s="104">
        <f t="shared" si="121"/>
        <v>100000</v>
      </c>
      <c r="D307" s="105">
        <f ca="1">IF(A307&lt;$B$1,VLOOKUP(A307,[1]DI!$A$4:$B$15000,2,FALSE),0)</f>
        <v>6.8699999999999997E-2</v>
      </c>
      <c r="E307" s="106">
        <f t="shared" ca="1" si="113"/>
        <v>1.0002637000000001</v>
      </c>
      <c r="F307" s="106">
        <f ca="1">(TRUNC(PRODUCT($E$12:$E306),16))</f>
        <v>1.0648631339071499</v>
      </c>
      <c r="G307" s="106">
        <f t="shared" ca="1" si="122"/>
        <v>1.0588667025179801</v>
      </c>
      <c r="H307" s="106">
        <f t="shared" ca="1" si="114"/>
        <v>1.00566307</v>
      </c>
      <c r="I307" s="105">
        <f t="shared" si="123"/>
        <v>3.5999999999999997E-2</v>
      </c>
      <c r="J307" s="118">
        <f t="shared" si="124"/>
        <v>41235</v>
      </c>
      <c r="K307" s="112">
        <f t="shared" si="125"/>
        <v>21</v>
      </c>
      <c r="L307" s="108">
        <f t="shared" si="126"/>
        <v>21</v>
      </c>
      <c r="M307" s="109">
        <f t="shared" si="115"/>
        <v>1.0029516089999999</v>
      </c>
      <c r="N307" s="109">
        <f t="shared" ca="1" si="116"/>
        <v>1.008631394</v>
      </c>
      <c r="O307" s="108">
        <f t="shared" si="130"/>
        <v>0</v>
      </c>
      <c r="P307" s="106">
        <f t="shared" ca="1" si="117"/>
        <v>863.13940000000002</v>
      </c>
      <c r="Q307" s="113">
        <f t="shared" si="118"/>
        <v>0</v>
      </c>
      <c r="R307" s="106">
        <f t="shared" si="119"/>
        <v>0</v>
      </c>
      <c r="S307" s="114" t="str">
        <f t="shared" si="127"/>
        <v>J=</v>
      </c>
      <c r="T307" s="107">
        <f t="shared" si="128"/>
        <v>41327</v>
      </c>
      <c r="U307" s="3"/>
      <c r="V307" s="3"/>
      <c r="W307" s="133">
        <f>[2]Plan1!$A281</f>
        <v>45380</v>
      </c>
      <c r="X307" s="131" t="str">
        <f>[2]Plan1!$C281</f>
        <v>Paixão de Cristo</v>
      </c>
      <c r="Y307" s="121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</row>
    <row r="308" spans="1:121" x14ac:dyDescent="0.15">
      <c r="A308" s="102">
        <f t="shared" si="120"/>
        <v>41265</v>
      </c>
      <c r="B308" s="103">
        <f t="shared" ca="1" si="129"/>
        <v>100903.8971</v>
      </c>
      <c r="C308" s="104">
        <f t="shared" si="121"/>
        <v>100000</v>
      </c>
      <c r="D308" s="105">
        <f ca="1">IF(A308&lt;$B$1,VLOOKUP(A308,[1]DI!$A$4:$B$15000,2,FALSE),0)</f>
        <v>0</v>
      </c>
      <c r="E308" s="106">
        <f t="shared" ca="1" si="113"/>
        <v>1</v>
      </c>
      <c r="F308" s="106">
        <f ca="1">(TRUNC(PRODUCT($E$12:$E307),16))</f>
        <v>1.0651439383155601</v>
      </c>
      <c r="G308" s="106">
        <f t="shared" ca="1" si="122"/>
        <v>1.0588667025179801</v>
      </c>
      <c r="H308" s="106">
        <f t="shared" ca="1" si="114"/>
        <v>1.0059282599999999</v>
      </c>
      <c r="I308" s="105">
        <f t="shared" si="123"/>
        <v>3.5999999999999997E-2</v>
      </c>
      <c r="J308" s="118">
        <f t="shared" si="124"/>
        <v>41235</v>
      </c>
      <c r="K308" s="112">
        <f t="shared" si="125"/>
        <v>21</v>
      </c>
      <c r="L308" s="108">
        <f t="shared" si="126"/>
        <v>22</v>
      </c>
      <c r="M308" s="109">
        <f t="shared" si="115"/>
        <v>1.0030923789999999</v>
      </c>
      <c r="N308" s="109">
        <f t="shared" ca="1" si="116"/>
        <v>1.0090389710000001</v>
      </c>
      <c r="O308" s="108">
        <f t="shared" si="130"/>
        <v>0</v>
      </c>
      <c r="P308" s="106">
        <f t="shared" ca="1" si="117"/>
        <v>903.89710000000002</v>
      </c>
      <c r="Q308" s="113">
        <f t="shared" si="118"/>
        <v>0</v>
      </c>
      <c r="R308" s="106">
        <f t="shared" si="119"/>
        <v>0</v>
      </c>
      <c r="S308" s="114" t="str">
        <f t="shared" si="127"/>
        <v>J=</v>
      </c>
      <c r="T308" s="107">
        <f t="shared" si="128"/>
        <v>41327</v>
      </c>
      <c r="U308" s="3"/>
      <c r="V308" s="3"/>
      <c r="W308" s="133">
        <f>[2]Plan1!$A282</f>
        <v>45403</v>
      </c>
      <c r="X308" s="131" t="str">
        <f>[2]Plan1!$C282</f>
        <v>Tiradentes</v>
      </c>
      <c r="Y308" s="121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</row>
    <row r="309" spans="1:121" x14ac:dyDescent="0.15">
      <c r="A309" s="102">
        <f t="shared" si="120"/>
        <v>41266</v>
      </c>
      <c r="B309" s="103">
        <f t="shared" ca="1" si="129"/>
        <v>100903.8971</v>
      </c>
      <c r="C309" s="104">
        <f t="shared" si="121"/>
        <v>100000</v>
      </c>
      <c r="D309" s="105">
        <f ca="1">IF(A309&lt;$B$1,VLOOKUP(A309,[1]DI!$A$4:$B$15000,2,FALSE),0)</f>
        <v>0</v>
      </c>
      <c r="E309" s="106">
        <f t="shared" ca="1" si="113"/>
        <v>1</v>
      </c>
      <c r="F309" s="106">
        <f ca="1">(TRUNC(PRODUCT($E$12:$E308),16))</f>
        <v>1.0651439383155601</v>
      </c>
      <c r="G309" s="106">
        <f t="shared" ca="1" si="122"/>
        <v>1.0588667025179801</v>
      </c>
      <c r="H309" s="106">
        <f t="shared" ca="1" si="114"/>
        <v>1.0059282599999999</v>
      </c>
      <c r="I309" s="105">
        <f t="shared" si="123"/>
        <v>3.5999999999999997E-2</v>
      </c>
      <c r="J309" s="118">
        <f t="shared" si="124"/>
        <v>41235</v>
      </c>
      <c r="K309" s="112">
        <f t="shared" si="125"/>
        <v>21</v>
      </c>
      <c r="L309" s="108">
        <f t="shared" si="126"/>
        <v>22</v>
      </c>
      <c r="M309" s="109">
        <f t="shared" si="115"/>
        <v>1.0030923789999999</v>
      </c>
      <c r="N309" s="109">
        <f t="shared" ca="1" si="116"/>
        <v>1.0090389710000001</v>
      </c>
      <c r="O309" s="108">
        <f t="shared" si="130"/>
        <v>0</v>
      </c>
      <c r="P309" s="106">
        <f t="shared" ca="1" si="117"/>
        <v>903.89710000000002</v>
      </c>
      <c r="Q309" s="113">
        <f t="shared" si="118"/>
        <v>0</v>
      </c>
      <c r="R309" s="106">
        <f t="shared" si="119"/>
        <v>0</v>
      </c>
      <c r="S309" s="114" t="str">
        <f t="shared" si="127"/>
        <v>J=</v>
      </c>
      <c r="T309" s="107">
        <f t="shared" si="128"/>
        <v>41327</v>
      </c>
      <c r="U309" s="3"/>
      <c r="V309" s="3"/>
      <c r="W309" s="133">
        <f>[2]Plan1!$A283</f>
        <v>45413</v>
      </c>
      <c r="X309" s="131" t="str">
        <f>[2]Plan1!$C283</f>
        <v>Dia do Trabalho</v>
      </c>
      <c r="Y309" s="121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</row>
    <row r="310" spans="1:121" x14ac:dyDescent="0.15">
      <c r="A310" s="102">
        <f t="shared" si="120"/>
        <v>41267</v>
      </c>
      <c r="B310" s="103">
        <f t="shared" ca="1" si="129"/>
        <v>100903.8971</v>
      </c>
      <c r="C310" s="104">
        <f t="shared" si="121"/>
        <v>100000</v>
      </c>
      <c r="D310" s="105">
        <f ca="1">IF(A310&lt;$B$1,VLOOKUP(A310,[1]DI!$A$4:$B$15000,2,FALSE),0)</f>
        <v>6.8699999999999997E-2</v>
      </c>
      <c r="E310" s="106">
        <f t="shared" ca="1" si="113"/>
        <v>1.0002637000000001</v>
      </c>
      <c r="F310" s="106">
        <f ca="1">(TRUNC(PRODUCT($E$12:$E309),16))</f>
        <v>1.0651439383155601</v>
      </c>
      <c r="G310" s="106">
        <f t="shared" ca="1" si="122"/>
        <v>1.0588667025179801</v>
      </c>
      <c r="H310" s="106">
        <f t="shared" ca="1" si="114"/>
        <v>1.0059282599999999</v>
      </c>
      <c r="I310" s="105">
        <f t="shared" si="123"/>
        <v>3.5999999999999997E-2</v>
      </c>
      <c r="J310" s="118">
        <f t="shared" si="124"/>
        <v>41235</v>
      </c>
      <c r="K310" s="112">
        <f t="shared" si="125"/>
        <v>22</v>
      </c>
      <c r="L310" s="108">
        <f t="shared" si="126"/>
        <v>22</v>
      </c>
      <c r="M310" s="109">
        <f t="shared" si="115"/>
        <v>1.0030923789999999</v>
      </c>
      <c r="N310" s="109">
        <f t="shared" ca="1" si="116"/>
        <v>1.0090389710000001</v>
      </c>
      <c r="O310" s="108">
        <f t="shared" si="130"/>
        <v>0</v>
      </c>
      <c r="P310" s="106">
        <f t="shared" ca="1" si="117"/>
        <v>903.89710000000002</v>
      </c>
      <c r="Q310" s="113">
        <f t="shared" si="118"/>
        <v>0</v>
      </c>
      <c r="R310" s="106">
        <f t="shared" si="119"/>
        <v>0</v>
      </c>
      <c r="S310" s="114" t="str">
        <f t="shared" si="127"/>
        <v>J=</v>
      </c>
      <c r="T310" s="107">
        <f t="shared" si="128"/>
        <v>41327</v>
      </c>
      <c r="U310" s="3"/>
      <c r="V310" s="3"/>
      <c r="W310" s="133">
        <f>[2]Plan1!$A284</f>
        <v>45442</v>
      </c>
      <c r="X310" s="131" t="str">
        <f>[2]Plan1!$C284</f>
        <v>Corpus Christi</v>
      </c>
      <c r="Y310" s="121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</row>
    <row r="311" spans="1:121" x14ac:dyDescent="0.15">
      <c r="A311" s="102">
        <f t="shared" si="120"/>
        <v>41268</v>
      </c>
      <c r="B311" s="103">
        <f t="shared" ca="1" si="129"/>
        <v>100944.67140000001</v>
      </c>
      <c r="C311" s="104">
        <f t="shared" si="121"/>
        <v>100000</v>
      </c>
      <c r="D311" s="105">
        <f ca="1">IF(A311&lt;$B$1,VLOOKUP(A311,[1]DI!$A$4:$B$15000,2,FALSE),0)</f>
        <v>0</v>
      </c>
      <c r="E311" s="106">
        <f t="shared" ca="1" si="113"/>
        <v>1</v>
      </c>
      <c r="F311" s="106">
        <f ca="1">(TRUNC(PRODUCT($E$12:$E310),16))</f>
        <v>1.0654248167720901</v>
      </c>
      <c r="G311" s="106">
        <f t="shared" ca="1" si="122"/>
        <v>1.0588667025179801</v>
      </c>
      <c r="H311" s="106">
        <f t="shared" ca="1" si="114"/>
        <v>1.0061935200000001</v>
      </c>
      <c r="I311" s="105">
        <f t="shared" si="123"/>
        <v>3.5999999999999997E-2</v>
      </c>
      <c r="J311" s="118">
        <f t="shared" si="124"/>
        <v>41235</v>
      </c>
      <c r="K311" s="112">
        <f t="shared" si="125"/>
        <v>22</v>
      </c>
      <c r="L311" s="108">
        <f t="shared" si="126"/>
        <v>23</v>
      </c>
      <c r="M311" s="109">
        <f t="shared" si="115"/>
        <v>1.003233169</v>
      </c>
      <c r="N311" s="109">
        <f t="shared" ca="1" si="116"/>
        <v>1.0094467140000001</v>
      </c>
      <c r="O311" s="108">
        <f t="shared" si="130"/>
        <v>0</v>
      </c>
      <c r="P311" s="106">
        <f t="shared" ca="1" si="117"/>
        <v>944.67139999999995</v>
      </c>
      <c r="Q311" s="113">
        <f t="shared" si="118"/>
        <v>0</v>
      </c>
      <c r="R311" s="106">
        <f t="shared" si="119"/>
        <v>0</v>
      </c>
      <c r="S311" s="114" t="str">
        <f t="shared" si="127"/>
        <v>J=</v>
      </c>
      <c r="T311" s="107">
        <f t="shared" si="128"/>
        <v>41327</v>
      </c>
      <c r="U311" s="3"/>
      <c r="V311" s="3"/>
      <c r="W311" s="133">
        <f>[2]Plan1!$A285</f>
        <v>45542</v>
      </c>
      <c r="X311" s="131" t="str">
        <f>[2]Plan1!$C285</f>
        <v>Independência do Brasil</v>
      </c>
      <c r="Y311" s="121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</row>
    <row r="312" spans="1:121" x14ac:dyDescent="0.15">
      <c r="A312" s="102">
        <f t="shared" si="120"/>
        <v>41269</v>
      </c>
      <c r="B312" s="103">
        <f t="shared" ca="1" si="129"/>
        <v>100944.67140000001</v>
      </c>
      <c r="C312" s="104">
        <f t="shared" si="121"/>
        <v>100000</v>
      </c>
      <c r="D312" s="105">
        <f ca="1">IF(A312&lt;$B$1,VLOOKUP(A312,[1]DI!$A$4:$B$15000,2,FALSE),0)</f>
        <v>6.9000000000000006E-2</v>
      </c>
      <c r="E312" s="106">
        <f t="shared" ca="1" si="113"/>
        <v>1.00026481</v>
      </c>
      <c r="F312" s="106">
        <f ca="1">(TRUNC(PRODUCT($E$12:$E311),16))</f>
        <v>1.0654248167720901</v>
      </c>
      <c r="G312" s="106">
        <f t="shared" ca="1" si="122"/>
        <v>1.0588667025179801</v>
      </c>
      <c r="H312" s="106">
        <f t="shared" ca="1" si="114"/>
        <v>1.0061935200000001</v>
      </c>
      <c r="I312" s="105">
        <f t="shared" si="123"/>
        <v>3.5999999999999997E-2</v>
      </c>
      <c r="J312" s="118">
        <f t="shared" si="124"/>
        <v>41235</v>
      </c>
      <c r="K312" s="112">
        <f t="shared" si="125"/>
        <v>23</v>
      </c>
      <c r="L312" s="108">
        <f t="shared" si="126"/>
        <v>23</v>
      </c>
      <c r="M312" s="109">
        <f t="shared" si="115"/>
        <v>1.003233169</v>
      </c>
      <c r="N312" s="109">
        <f t="shared" ca="1" si="116"/>
        <v>1.0094467140000001</v>
      </c>
      <c r="O312" s="108">
        <f t="shared" si="130"/>
        <v>0</v>
      </c>
      <c r="P312" s="106">
        <f t="shared" ca="1" si="117"/>
        <v>944.67139999999995</v>
      </c>
      <c r="Q312" s="113">
        <f t="shared" si="118"/>
        <v>0</v>
      </c>
      <c r="R312" s="106">
        <f t="shared" si="119"/>
        <v>0</v>
      </c>
      <c r="S312" s="114" t="str">
        <f t="shared" si="127"/>
        <v>J=</v>
      </c>
      <c r="T312" s="107">
        <f t="shared" si="128"/>
        <v>41327</v>
      </c>
      <c r="U312" s="3"/>
      <c r="V312" s="3"/>
      <c r="W312" s="133">
        <f>[2]Plan1!$A286</f>
        <v>45577</v>
      </c>
      <c r="X312" s="131" t="str">
        <f>[2]Plan1!$C286</f>
        <v>Nossa Sr.a Aparecida - Padroeira do Brasil</v>
      </c>
      <c r="Y312" s="121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</row>
    <row r="313" spans="1:121" x14ac:dyDescent="0.15">
      <c r="A313" s="102">
        <f t="shared" si="120"/>
        <v>41270</v>
      </c>
      <c r="B313" s="103">
        <f t="shared" ca="1" si="129"/>
        <v>100985.5745</v>
      </c>
      <c r="C313" s="104">
        <f t="shared" si="121"/>
        <v>100000</v>
      </c>
      <c r="D313" s="105">
        <f ca="1">IF(A313&lt;$B$1,VLOOKUP(A313,[1]DI!$A$4:$B$15000,2,FALSE),0)</f>
        <v>6.9000000000000006E-2</v>
      </c>
      <c r="E313" s="106">
        <f t="shared" ca="1" si="113"/>
        <v>1.00026481</v>
      </c>
      <c r="F313" s="106">
        <f ca="1">(TRUNC(PRODUCT($E$12:$E312),16))</f>
        <v>1.0657069519178199</v>
      </c>
      <c r="G313" s="106">
        <f t="shared" ca="1" si="122"/>
        <v>1.0588667025179801</v>
      </c>
      <c r="H313" s="106">
        <f t="shared" ca="1" si="114"/>
        <v>1.0064599700000001</v>
      </c>
      <c r="I313" s="105">
        <f t="shared" si="123"/>
        <v>3.5999999999999997E-2</v>
      </c>
      <c r="J313" s="118">
        <f t="shared" si="124"/>
        <v>41235</v>
      </c>
      <c r="K313" s="112">
        <f t="shared" si="125"/>
        <v>24</v>
      </c>
      <c r="L313" s="108">
        <f t="shared" si="126"/>
        <v>24</v>
      </c>
      <c r="M313" s="109">
        <f t="shared" si="115"/>
        <v>1.003373979</v>
      </c>
      <c r="N313" s="109">
        <f t="shared" ca="1" si="116"/>
        <v>1.0098557450000001</v>
      </c>
      <c r="O313" s="108">
        <f t="shared" si="130"/>
        <v>0</v>
      </c>
      <c r="P313" s="106">
        <f t="shared" ca="1" si="117"/>
        <v>985.57449999999994</v>
      </c>
      <c r="Q313" s="113">
        <f t="shared" si="118"/>
        <v>0</v>
      </c>
      <c r="R313" s="106">
        <f t="shared" si="119"/>
        <v>0</v>
      </c>
      <c r="S313" s="114" t="str">
        <f t="shared" si="127"/>
        <v>J=</v>
      </c>
      <c r="T313" s="107">
        <f t="shared" si="128"/>
        <v>41327</v>
      </c>
      <c r="U313" s="3"/>
      <c r="V313" s="3"/>
      <c r="W313" s="133">
        <f>[2]Plan1!$A287</f>
        <v>45598</v>
      </c>
      <c r="X313" s="131" t="str">
        <f>[2]Plan1!$C287</f>
        <v>Finados</v>
      </c>
      <c r="Y313" s="121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</row>
    <row r="314" spans="1:121" x14ac:dyDescent="0.15">
      <c r="A314" s="102">
        <f t="shared" si="120"/>
        <v>41271</v>
      </c>
      <c r="B314" s="103">
        <f t="shared" ca="1" si="129"/>
        <v>101026.49399998999</v>
      </c>
      <c r="C314" s="104">
        <f t="shared" si="121"/>
        <v>100000</v>
      </c>
      <c r="D314" s="105">
        <f ca="1">IF(A314&lt;$B$1,VLOOKUP(A314,[1]DI!$A$4:$B$15000,2,FALSE),0)</f>
        <v>6.9000000000000006E-2</v>
      </c>
      <c r="E314" s="106">
        <f t="shared" ca="1" si="113"/>
        <v>1.00026481</v>
      </c>
      <c r="F314" s="106">
        <f ca="1">(TRUNC(PRODUCT($E$12:$E313),16))</f>
        <v>1.06598916177576</v>
      </c>
      <c r="G314" s="106">
        <f t="shared" ca="1" si="122"/>
        <v>1.0588667025179801</v>
      </c>
      <c r="H314" s="106">
        <f t="shared" ca="1" si="114"/>
        <v>1.0067264899999999</v>
      </c>
      <c r="I314" s="105">
        <f t="shared" si="123"/>
        <v>3.5999999999999997E-2</v>
      </c>
      <c r="J314" s="118">
        <f t="shared" si="124"/>
        <v>41235</v>
      </c>
      <c r="K314" s="112">
        <f t="shared" si="125"/>
        <v>25</v>
      </c>
      <c r="L314" s="108">
        <f t="shared" si="126"/>
        <v>25</v>
      </c>
      <c r="M314" s="109">
        <f t="shared" si="115"/>
        <v>1.003514808</v>
      </c>
      <c r="N314" s="109">
        <f t="shared" ca="1" si="116"/>
        <v>1.0102649399999999</v>
      </c>
      <c r="O314" s="108">
        <f t="shared" si="130"/>
        <v>0</v>
      </c>
      <c r="P314" s="106">
        <f t="shared" ca="1" si="117"/>
        <v>1026.49399999</v>
      </c>
      <c r="Q314" s="113">
        <f t="shared" si="118"/>
        <v>0</v>
      </c>
      <c r="R314" s="106">
        <f t="shared" si="119"/>
        <v>0</v>
      </c>
      <c r="S314" s="114" t="str">
        <f t="shared" si="127"/>
        <v>J=</v>
      </c>
      <c r="T314" s="107">
        <f t="shared" si="128"/>
        <v>41327</v>
      </c>
      <c r="U314" s="3"/>
      <c r="V314" s="3"/>
      <c r="W314" s="133">
        <f>[2]Plan1!$A288</f>
        <v>45611</v>
      </c>
      <c r="X314" s="131" t="str">
        <f>[2]Plan1!$C288</f>
        <v>Proclamação da República</v>
      </c>
      <c r="Y314" s="121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</row>
    <row r="315" spans="1:121" x14ac:dyDescent="0.15">
      <c r="A315" s="102">
        <f t="shared" si="120"/>
        <v>41272</v>
      </c>
      <c r="B315" s="103">
        <f t="shared" ca="1" si="129"/>
        <v>101067.4301</v>
      </c>
      <c r="C315" s="104">
        <f t="shared" si="121"/>
        <v>100000</v>
      </c>
      <c r="D315" s="105">
        <f ca="1">IF(A315&lt;$B$1,VLOOKUP(A315,[1]DI!$A$4:$B$15000,2,FALSE),0)</f>
        <v>0</v>
      </c>
      <c r="E315" s="106">
        <f t="shared" ca="1" si="113"/>
        <v>1</v>
      </c>
      <c r="F315" s="106">
        <f ca="1">(TRUNC(PRODUCT($E$12:$E314),16))</f>
        <v>1.0662714463656899</v>
      </c>
      <c r="G315" s="106">
        <f t="shared" ca="1" si="122"/>
        <v>1.0588667025179801</v>
      </c>
      <c r="H315" s="106">
        <f t="shared" ca="1" si="114"/>
        <v>1.00699308</v>
      </c>
      <c r="I315" s="105">
        <f t="shared" si="123"/>
        <v>3.5999999999999997E-2</v>
      </c>
      <c r="J315" s="118">
        <f t="shared" si="124"/>
        <v>41235</v>
      </c>
      <c r="K315" s="112">
        <f t="shared" si="125"/>
        <v>25</v>
      </c>
      <c r="L315" s="108">
        <f t="shared" si="126"/>
        <v>26</v>
      </c>
      <c r="M315" s="109">
        <f t="shared" si="115"/>
        <v>1.0036556569999999</v>
      </c>
      <c r="N315" s="109">
        <f t="shared" ca="1" si="116"/>
        <v>1.0106743010000001</v>
      </c>
      <c r="O315" s="108">
        <f t="shared" si="130"/>
        <v>0</v>
      </c>
      <c r="P315" s="106">
        <f t="shared" ca="1" si="117"/>
        <v>1067.4301</v>
      </c>
      <c r="Q315" s="113">
        <f t="shared" si="118"/>
        <v>0</v>
      </c>
      <c r="R315" s="106">
        <f t="shared" si="119"/>
        <v>0</v>
      </c>
      <c r="S315" s="114" t="str">
        <f t="shared" si="127"/>
        <v>J=</v>
      </c>
      <c r="T315" s="107">
        <f t="shared" si="128"/>
        <v>41327</v>
      </c>
      <c r="U315" s="3"/>
      <c r="V315" s="3"/>
      <c r="W315" s="133">
        <f>[2]Plan1!$A289</f>
        <v>45616</v>
      </c>
      <c r="X315" s="131" t="str">
        <f>[2]Plan1!$C289</f>
        <v>Dia Nacional de Zumbi e da Consciência Negra</v>
      </c>
      <c r="Y315" s="121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</row>
    <row r="316" spans="1:121" x14ac:dyDescent="0.15">
      <c r="A316" s="102">
        <f t="shared" si="120"/>
        <v>41273</v>
      </c>
      <c r="B316" s="103">
        <f t="shared" ca="1" si="129"/>
        <v>101067.4301</v>
      </c>
      <c r="C316" s="104">
        <f t="shared" si="121"/>
        <v>100000</v>
      </c>
      <c r="D316" s="105">
        <f ca="1">IF(A316&lt;$B$1,VLOOKUP(A316,[1]DI!$A$4:$B$15000,2,FALSE),0)</f>
        <v>0</v>
      </c>
      <c r="E316" s="106">
        <f t="shared" ca="1" si="113"/>
        <v>1</v>
      </c>
      <c r="F316" s="106">
        <f ca="1">(TRUNC(PRODUCT($E$12:$E315),16))</f>
        <v>1.0662714463656899</v>
      </c>
      <c r="G316" s="106">
        <f t="shared" ca="1" si="122"/>
        <v>1.0588667025179801</v>
      </c>
      <c r="H316" s="106">
        <f t="shared" ca="1" si="114"/>
        <v>1.00699308</v>
      </c>
      <c r="I316" s="105">
        <f t="shared" si="123"/>
        <v>3.5999999999999997E-2</v>
      </c>
      <c r="J316" s="118">
        <f t="shared" si="124"/>
        <v>41235</v>
      </c>
      <c r="K316" s="112">
        <f t="shared" si="125"/>
        <v>25</v>
      </c>
      <c r="L316" s="108">
        <f t="shared" si="126"/>
        <v>26</v>
      </c>
      <c r="M316" s="109">
        <f t="shared" si="115"/>
        <v>1.0036556569999999</v>
      </c>
      <c r="N316" s="109">
        <f t="shared" ca="1" si="116"/>
        <v>1.0106743010000001</v>
      </c>
      <c r="O316" s="108">
        <f t="shared" si="130"/>
        <v>0</v>
      </c>
      <c r="P316" s="106">
        <f t="shared" ca="1" si="117"/>
        <v>1067.4301</v>
      </c>
      <c r="Q316" s="113">
        <f t="shared" si="118"/>
        <v>0</v>
      </c>
      <c r="R316" s="106">
        <f t="shared" si="119"/>
        <v>0</v>
      </c>
      <c r="S316" s="114" t="str">
        <f t="shared" si="127"/>
        <v>J=</v>
      </c>
      <c r="T316" s="107">
        <f t="shared" si="128"/>
        <v>41327</v>
      </c>
      <c r="U316" s="3"/>
      <c r="V316" s="3"/>
      <c r="W316" s="133">
        <f>[2]Plan1!$A290</f>
        <v>45651</v>
      </c>
      <c r="X316" s="131" t="str">
        <f>[2]Plan1!$C290</f>
        <v>Natal</v>
      </c>
      <c r="Y316" s="121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</row>
    <row r="317" spans="1:121" x14ac:dyDescent="0.15">
      <c r="A317" s="102">
        <f t="shared" si="120"/>
        <v>41274</v>
      </c>
      <c r="B317" s="103">
        <f t="shared" ca="1" si="129"/>
        <v>101067.4301</v>
      </c>
      <c r="C317" s="104">
        <f t="shared" si="121"/>
        <v>100000</v>
      </c>
      <c r="D317" s="105">
        <f ca="1">IF(A317&lt;$B$1,VLOOKUP(A317,[1]DI!$A$4:$B$15000,2,FALSE),0)</f>
        <v>6.9000000000000006E-2</v>
      </c>
      <c r="E317" s="106">
        <f t="shared" ca="1" si="113"/>
        <v>1.00026481</v>
      </c>
      <c r="F317" s="106">
        <f ca="1">(TRUNC(PRODUCT($E$12:$E316),16))</f>
        <v>1.0662714463656899</v>
      </c>
      <c r="G317" s="106">
        <f t="shared" ca="1" si="122"/>
        <v>1.0588667025179801</v>
      </c>
      <c r="H317" s="106">
        <f t="shared" ca="1" si="114"/>
        <v>1.00699308</v>
      </c>
      <c r="I317" s="105">
        <f t="shared" si="123"/>
        <v>3.5999999999999997E-2</v>
      </c>
      <c r="J317" s="118">
        <f t="shared" si="124"/>
        <v>41235</v>
      </c>
      <c r="K317" s="112">
        <f t="shared" si="125"/>
        <v>26</v>
      </c>
      <c r="L317" s="108">
        <f t="shared" si="126"/>
        <v>26</v>
      </c>
      <c r="M317" s="109">
        <f t="shared" si="115"/>
        <v>1.0036556569999999</v>
      </c>
      <c r="N317" s="109">
        <f t="shared" ca="1" si="116"/>
        <v>1.0106743010000001</v>
      </c>
      <c r="O317" s="108">
        <f t="shared" si="130"/>
        <v>0</v>
      </c>
      <c r="P317" s="106">
        <f t="shared" ca="1" si="117"/>
        <v>1067.4301</v>
      </c>
      <c r="Q317" s="113">
        <f t="shared" si="118"/>
        <v>0</v>
      </c>
      <c r="R317" s="106">
        <f t="shared" si="119"/>
        <v>0</v>
      </c>
      <c r="S317" s="114" t="str">
        <f t="shared" si="127"/>
        <v>J=</v>
      </c>
      <c r="T317" s="107">
        <f t="shared" si="128"/>
        <v>41327</v>
      </c>
      <c r="U317" s="3"/>
      <c r="V317" s="3"/>
      <c r="W317" s="133">
        <f>[2]Plan1!$A291</f>
        <v>45658</v>
      </c>
      <c r="X317" s="131" t="str">
        <f>[2]Plan1!$C291</f>
        <v>Confraternização Universal</v>
      </c>
      <c r="Y317" s="121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</row>
    <row r="318" spans="1:121" x14ac:dyDescent="0.15">
      <c r="A318" s="102">
        <f t="shared" si="120"/>
        <v>41275</v>
      </c>
      <c r="B318" s="103">
        <f t="shared" ca="1" si="129"/>
        <v>101108.38369998999</v>
      </c>
      <c r="C318" s="104">
        <f t="shared" si="121"/>
        <v>100000</v>
      </c>
      <c r="D318" s="105">
        <f ca="1">IF(A318&lt;$B$1,VLOOKUP(A318,[1]DI!$A$4:$B$15000,2,FALSE),0)</f>
        <v>0</v>
      </c>
      <c r="E318" s="106">
        <f t="shared" ca="1" si="113"/>
        <v>1</v>
      </c>
      <c r="F318" s="106">
        <f ca="1">(TRUNC(PRODUCT($E$12:$E317),16))</f>
        <v>1.0665538057074</v>
      </c>
      <c r="G318" s="106">
        <f t="shared" ca="1" si="122"/>
        <v>1.0588667025179801</v>
      </c>
      <c r="H318" s="106">
        <f t="shared" ca="1" si="114"/>
        <v>1.00725975</v>
      </c>
      <c r="I318" s="105">
        <f t="shared" si="123"/>
        <v>3.5999999999999997E-2</v>
      </c>
      <c r="J318" s="118">
        <f t="shared" si="124"/>
        <v>41235</v>
      </c>
      <c r="K318" s="112">
        <f t="shared" si="125"/>
        <v>26</v>
      </c>
      <c r="L318" s="108">
        <f t="shared" si="126"/>
        <v>27</v>
      </c>
      <c r="M318" s="109">
        <f t="shared" si="115"/>
        <v>1.0037965250000001</v>
      </c>
      <c r="N318" s="109">
        <f t="shared" ca="1" si="116"/>
        <v>1.0110838369999999</v>
      </c>
      <c r="O318" s="108">
        <f t="shared" si="130"/>
        <v>0</v>
      </c>
      <c r="P318" s="106">
        <f t="shared" ca="1" si="117"/>
        <v>1108.38369999</v>
      </c>
      <c r="Q318" s="113">
        <f t="shared" si="118"/>
        <v>0</v>
      </c>
      <c r="R318" s="106">
        <f t="shared" si="119"/>
        <v>0</v>
      </c>
      <c r="S318" s="114" t="str">
        <f t="shared" si="127"/>
        <v>J=</v>
      </c>
      <c r="T318" s="107">
        <f t="shared" si="128"/>
        <v>41327</v>
      </c>
      <c r="U318" s="3"/>
      <c r="V318" s="3"/>
      <c r="W318" s="133">
        <f>[2]Plan1!$A292</f>
        <v>45719</v>
      </c>
      <c r="X318" s="131" t="str">
        <f>[2]Plan1!$C292</f>
        <v>Carnaval</v>
      </c>
      <c r="Y318" s="121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</row>
    <row r="319" spans="1:121" x14ac:dyDescent="0.15">
      <c r="A319" s="102">
        <f t="shared" si="120"/>
        <v>41276</v>
      </c>
      <c r="B319" s="103">
        <f t="shared" ca="1" si="129"/>
        <v>101108.38369998999</v>
      </c>
      <c r="C319" s="104">
        <f t="shared" si="121"/>
        <v>100000</v>
      </c>
      <c r="D319" s="105">
        <f ca="1">IF(A319&lt;$B$1,VLOOKUP(A319,[1]DI!$A$4:$B$15000,2,FALSE),0)</f>
        <v>6.9199999999999998E-2</v>
      </c>
      <c r="E319" s="106">
        <f t="shared" ca="1" si="113"/>
        <v>1.0002655499999999</v>
      </c>
      <c r="F319" s="106">
        <f ca="1">(TRUNC(PRODUCT($E$12:$E318),16))</f>
        <v>1.0665538057074</v>
      </c>
      <c r="G319" s="106">
        <f t="shared" ca="1" si="122"/>
        <v>1.0588667025179801</v>
      </c>
      <c r="H319" s="106">
        <f t="shared" ca="1" si="114"/>
        <v>1.00725975</v>
      </c>
      <c r="I319" s="105">
        <f t="shared" si="123"/>
        <v>3.5999999999999997E-2</v>
      </c>
      <c r="J319" s="118">
        <f t="shared" si="124"/>
        <v>41235</v>
      </c>
      <c r="K319" s="112">
        <f t="shared" si="125"/>
        <v>27</v>
      </c>
      <c r="L319" s="108">
        <f t="shared" si="126"/>
        <v>27</v>
      </c>
      <c r="M319" s="109">
        <f t="shared" si="115"/>
        <v>1.0037965250000001</v>
      </c>
      <c r="N319" s="109">
        <f t="shared" ca="1" si="116"/>
        <v>1.0110838369999999</v>
      </c>
      <c r="O319" s="108">
        <f t="shared" si="130"/>
        <v>0</v>
      </c>
      <c r="P319" s="106">
        <f t="shared" ca="1" si="117"/>
        <v>1108.38369999</v>
      </c>
      <c r="Q319" s="113">
        <f t="shared" si="118"/>
        <v>0</v>
      </c>
      <c r="R319" s="106">
        <f t="shared" si="119"/>
        <v>0</v>
      </c>
      <c r="S319" s="114" t="str">
        <f t="shared" si="127"/>
        <v>J=</v>
      </c>
      <c r="T319" s="107">
        <f t="shared" si="128"/>
        <v>41327</v>
      </c>
      <c r="U319" s="3"/>
      <c r="V319" s="3"/>
      <c r="W319" s="133">
        <f>[2]Plan1!$A293</f>
        <v>45720</v>
      </c>
      <c r="X319" s="131" t="str">
        <f>[2]Plan1!$C293</f>
        <v>Carnaval</v>
      </c>
      <c r="Y319" s="121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</row>
    <row r="320" spans="1:121" x14ac:dyDescent="0.15">
      <c r="A320" s="102">
        <f t="shared" si="120"/>
        <v>41277</v>
      </c>
      <c r="B320" s="103">
        <f t="shared" ca="1" si="129"/>
        <v>101149.42720000001</v>
      </c>
      <c r="C320" s="104">
        <f t="shared" si="121"/>
        <v>100000</v>
      </c>
      <c r="D320" s="105">
        <f ca="1">IF(A320&lt;$B$1,VLOOKUP(A320,[1]DI!$A$4:$B$15000,2,FALSE),0)</f>
        <v>6.9199999999999998E-2</v>
      </c>
      <c r="E320" s="106">
        <f t="shared" ca="1" si="113"/>
        <v>1.0002655499999999</v>
      </c>
      <c r="F320" s="106">
        <f ca="1">(TRUNC(PRODUCT($E$12:$E319),16))</f>
        <v>1.06683702907051</v>
      </c>
      <c r="G320" s="106">
        <f t="shared" ca="1" si="122"/>
        <v>1.0588667025179801</v>
      </c>
      <c r="H320" s="106">
        <f t="shared" ca="1" si="114"/>
        <v>1.0075272200000001</v>
      </c>
      <c r="I320" s="105">
        <f t="shared" si="123"/>
        <v>3.5999999999999997E-2</v>
      </c>
      <c r="J320" s="118">
        <f t="shared" si="124"/>
        <v>41235</v>
      </c>
      <c r="K320" s="112">
        <f t="shared" si="125"/>
        <v>28</v>
      </c>
      <c r="L320" s="108">
        <f t="shared" si="126"/>
        <v>28</v>
      </c>
      <c r="M320" s="109">
        <f t="shared" si="115"/>
        <v>1.0039374139999999</v>
      </c>
      <c r="N320" s="109">
        <f t="shared" ca="1" si="116"/>
        <v>1.011494272</v>
      </c>
      <c r="O320" s="108">
        <f t="shared" si="130"/>
        <v>0</v>
      </c>
      <c r="P320" s="106">
        <f t="shared" ca="1" si="117"/>
        <v>1149.4272000000001</v>
      </c>
      <c r="Q320" s="113">
        <f t="shared" si="118"/>
        <v>0</v>
      </c>
      <c r="R320" s="106">
        <f t="shared" si="119"/>
        <v>0</v>
      </c>
      <c r="S320" s="114" t="str">
        <f t="shared" si="127"/>
        <v>J=</v>
      </c>
      <c r="T320" s="107">
        <f t="shared" si="128"/>
        <v>41327</v>
      </c>
      <c r="U320" s="3"/>
      <c r="V320" s="3"/>
      <c r="W320" s="133">
        <f>[2]Plan1!$A294</f>
        <v>45765</v>
      </c>
      <c r="X320" s="131" t="str">
        <f>[2]Plan1!$C294</f>
        <v>Paixão de Cristo</v>
      </c>
      <c r="Y320" s="121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</row>
    <row r="321" spans="1:121" x14ac:dyDescent="0.15">
      <c r="A321" s="102">
        <f t="shared" si="120"/>
        <v>41278</v>
      </c>
      <c r="B321" s="103">
        <f t="shared" ca="1" si="129"/>
        <v>101190.48820000001</v>
      </c>
      <c r="C321" s="104">
        <f t="shared" si="121"/>
        <v>100000</v>
      </c>
      <c r="D321" s="105">
        <f ca="1">IF(A321&lt;$B$1,VLOOKUP(A321,[1]DI!$A$4:$B$15000,2,FALSE),0)</f>
        <v>6.93E-2</v>
      </c>
      <c r="E321" s="106">
        <f t="shared" ca="1" si="113"/>
        <v>1.0002659300000001</v>
      </c>
      <c r="F321" s="106">
        <f ca="1">(TRUNC(PRODUCT($E$12:$E320),16))</f>
        <v>1.0671203276435799</v>
      </c>
      <c r="G321" s="106">
        <f t="shared" ca="1" si="122"/>
        <v>1.0588667025179801</v>
      </c>
      <c r="H321" s="106">
        <f t="shared" ca="1" si="114"/>
        <v>1.0077947700000001</v>
      </c>
      <c r="I321" s="105">
        <f t="shared" si="123"/>
        <v>3.5999999999999997E-2</v>
      </c>
      <c r="J321" s="118">
        <f t="shared" si="124"/>
        <v>41235</v>
      </c>
      <c r="K321" s="112">
        <f t="shared" si="125"/>
        <v>29</v>
      </c>
      <c r="L321" s="108">
        <f t="shared" si="126"/>
        <v>29</v>
      </c>
      <c r="M321" s="109">
        <f t="shared" si="115"/>
        <v>1.004078322</v>
      </c>
      <c r="N321" s="109">
        <f t="shared" ca="1" si="116"/>
        <v>1.0119048820000001</v>
      </c>
      <c r="O321" s="108">
        <f t="shared" si="130"/>
        <v>0</v>
      </c>
      <c r="P321" s="106">
        <f t="shared" ca="1" si="117"/>
        <v>1190.4882</v>
      </c>
      <c r="Q321" s="113">
        <f t="shared" si="118"/>
        <v>0</v>
      </c>
      <c r="R321" s="106">
        <f t="shared" si="119"/>
        <v>0</v>
      </c>
      <c r="S321" s="114" t="str">
        <f t="shared" si="127"/>
        <v>J=</v>
      </c>
      <c r="T321" s="107">
        <f t="shared" si="128"/>
        <v>41327</v>
      </c>
      <c r="U321" s="3"/>
      <c r="V321" s="3"/>
      <c r="W321" s="133">
        <f>[2]Plan1!$A295</f>
        <v>45768</v>
      </c>
      <c r="X321" s="131" t="str">
        <f>[2]Plan1!$C295</f>
        <v>Tiradentes</v>
      </c>
      <c r="Y321" s="121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</row>
    <row r="322" spans="1:121" x14ac:dyDescent="0.15">
      <c r="A322" s="102">
        <f t="shared" si="120"/>
        <v>41279</v>
      </c>
      <c r="B322" s="103">
        <f t="shared" ca="1" si="129"/>
        <v>101231.60490000001</v>
      </c>
      <c r="C322" s="104">
        <f t="shared" si="121"/>
        <v>100000</v>
      </c>
      <c r="D322" s="105">
        <f ca="1">IF(A322&lt;$B$1,VLOOKUP(A322,[1]DI!$A$4:$B$15000,2,FALSE),0)</f>
        <v>0</v>
      </c>
      <c r="E322" s="106">
        <f t="shared" ca="1" si="113"/>
        <v>1</v>
      </c>
      <c r="F322" s="106">
        <f ca="1">(TRUNC(PRODUCT($E$12:$E321),16))</f>
        <v>1.0674041069523099</v>
      </c>
      <c r="G322" s="106">
        <f t="shared" ca="1" si="122"/>
        <v>1.0588667025179801</v>
      </c>
      <c r="H322" s="106">
        <f t="shared" ca="1" si="114"/>
        <v>1.0080627799999999</v>
      </c>
      <c r="I322" s="105">
        <f t="shared" si="123"/>
        <v>3.5999999999999997E-2</v>
      </c>
      <c r="J322" s="118">
        <f t="shared" si="124"/>
        <v>41235</v>
      </c>
      <c r="K322" s="112">
        <f t="shared" si="125"/>
        <v>29</v>
      </c>
      <c r="L322" s="108">
        <f t="shared" si="126"/>
        <v>30</v>
      </c>
      <c r="M322" s="109">
        <f t="shared" si="115"/>
        <v>1.00421925</v>
      </c>
      <c r="N322" s="109">
        <f t="shared" ca="1" si="116"/>
        <v>1.0123160490000001</v>
      </c>
      <c r="O322" s="108">
        <f t="shared" si="130"/>
        <v>0</v>
      </c>
      <c r="P322" s="106">
        <f t="shared" ca="1" si="117"/>
        <v>1231.6049</v>
      </c>
      <c r="Q322" s="113">
        <f t="shared" si="118"/>
        <v>0</v>
      </c>
      <c r="R322" s="106">
        <f t="shared" si="119"/>
        <v>0</v>
      </c>
      <c r="S322" s="114" t="str">
        <f t="shared" si="127"/>
        <v>J=</v>
      </c>
      <c r="T322" s="107">
        <f t="shared" si="128"/>
        <v>41327</v>
      </c>
      <c r="U322" s="3"/>
      <c r="V322" s="3"/>
      <c r="W322" s="133">
        <f>[2]Plan1!$A296</f>
        <v>45778</v>
      </c>
      <c r="X322" s="131" t="str">
        <f>[2]Plan1!$C296</f>
        <v>Dia do Trabalho</v>
      </c>
      <c r="Y322" s="121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</row>
    <row r="323" spans="1:121" x14ac:dyDescent="0.15">
      <c r="A323" s="102">
        <f t="shared" si="120"/>
        <v>41280</v>
      </c>
      <c r="B323" s="103">
        <f t="shared" ca="1" si="129"/>
        <v>101231.60490000001</v>
      </c>
      <c r="C323" s="104">
        <f t="shared" si="121"/>
        <v>100000</v>
      </c>
      <c r="D323" s="105">
        <f ca="1">IF(A323&lt;$B$1,VLOOKUP(A323,[1]DI!$A$4:$B$15000,2,FALSE),0)</f>
        <v>0</v>
      </c>
      <c r="E323" s="106">
        <f t="shared" ca="1" si="113"/>
        <v>1</v>
      </c>
      <c r="F323" s="106">
        <f ca="1">(TRUNC(PRODUCT($E$12:$E322),16))</f>
        <v>1.0674041069523099</v>
      </c>
      <c r="G323" s="106">
        <f t="shared" ca="1" si="122"/>
        <v>1.0588667025179801</v>
      </c>
      <c r="H323" s="106">
        <f t="shared" ca="1" si="114"/>
        <v>1.0080627799999999</v>
      </c>
      <c r="I323" s="105">
        <f t="shared" si="123"/>
        <v>3.5999999999999997E-2</v>
      </c>
      <c r="J323" s="118">
        <f t="shared" si="124"/>
        <v>41235</v>
      </c>
      <c r="K323" s="112">
        <f t="shared" si="125"/>
        <v>29</v>
      </c>
      <c r="L323" s="108">
        <f t="shared" si="126"/>
        <v>30</v>
      </c>
      <c r="M323" s="109">
        <f t="shared" si="115"/>
        <v>1.00421925</v>
      </c>
      <c r="N323" s="109">
        <f t="shared" ca="1" si="116"/>
        <v>1.0123160490000001</v>
      </c>
      <c r="O323" s="108">
        <f t="shared" si="130"/>
        <v>0</v>
      </c>
      <c r="P323" s="106">
        <f t="shared" ca="1" si="117"/>
        <v>1231.6049</v>
      </c>
      <c r="Q323" s="113">
        <f t="shared" si="118"/>
        <v>0</v>
      </c>
      <c r="R323" s="106">
        <f t="shared" si="119"/>
        <v>0</v>
      </c>
      <c r="S323" s="114" t="str">
        <f t="shared" si="127"/>
        <v>J=</v>
      </c>
      <c r="T323" s="107">
        <f t="shared" si="128"/>
        <v>41327</v>
      </c>
      <c r="U323" s="3"/>
      <c r="V323" s="3"/>
      <c r="W323" s="133">
        <f>[2]Plan1!$A297</f>
        <v>45827</v>
      </c>
      <c r="X323" s="131" t="str">
        <f>[2]Plan1!$C297</f>
        <v>Corpus Christi</v>
      </c>
      <c r="Y323" s="121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</row>
    <row r="324" spans="1:121" x14ac:dyDescent="0.15">
      <c r="A324" s="102">
        <f t="shared" si="120"/>
        <v>41281</v>
      </c>
      <c r="B324" s="103">
        <f t="shared" ca="1" si="129"/>
        <v>101231.60490000001</v>
      </c>
      <c r="C324" s="104">
        <f t="shared" si="121"/>
        <v>100000</v>
      </c>
      <c r="D324" s="105">
        <f ca="1">IF(A324&lt;$B$1,VLOOKUP(A324,[1]DI!$A$4:$B$15000,2,FALSE),0)</f>
        <v>6.9199999999999998E-2</v>
      </c>
      <c r="E324" s="106">
        <f t="shared" ca="1" si="113"/>
        <v>1.0002655499999999</v>
      </c>
      <c r="F324" s="106">
        <f ca="1">(TRUNC(PRODUCT($E$12:$E323),16))</f>
        <v>1.0674041069523099</v>
      </c>
      <c r="G324" s="106">
        <f t="shared" ca="1" si="122"/>
        <v>1.0588667025179801</v>
      </c>
      <c r="H324" s="106">
        <f t="shared" ca="1" si="114"/>
        <v>1.0080627799999999</v>
      </c>
      <c r="I324" s="105">
        <f t="shared" si="123"/>
        <v>3.5999999999999997E-2</v>
      </c>
      <c r="J324" s="118">
        <f t="shared" si="124"/>
        <v>41235</v>
      </c>
      <c r="K324" s="112">
        <f t="shared" si="125"/>
        <v>30</v>
      </c>
      <c r="L324" s="108">
        <f t="shared" si="126"/>
        <v>30</v>
      </c>
      <c r="M324" s="109">
        <f t="shared" si="115"/>
        <v>1.00421925</v>
      </c>
      <c r="N324" s="109">
        <f t="shared" ca="1" si="116"/>
        <v>1.0123160490000001</v>
      </c>
      <c r="O324" s="108">
        <f t="shared" si="130"/>
        <v>0</v>
      </c>
      <c r="P324" s="106">
        <f t="shared" ca="1" si="117"/>
        <v>1231.6049</v>
      </c>
      <c r="Q324" s="113">
        <f t="shared" si="118"/>
        <v>0</v>
      </c>
      <c r="R324" s="106">
        <f t="shared" si="119"/>
        <v>0</v>
      </c>
      <c r="S324" s="114" t="str">
        <f t="shared" si="127"/>
        <v>J=</v>
      </c>
      <c r="T324" s="107">
        <f t="shared" si="128"/>
        <v>41327</v>
      </c>
      <c r="U324" s="3"/>
      <c r="V324" s="3"/>
      <c r="W324" s="133">
        <f>[2]Plan1!$A298</f>
        <v>45907</v>
      </c>
      <c r="X324" s="131" t="str">
        <f>[2]Plan1!$C298</f>
        <v>Independência do Brasil</v>
      </c>
      <c r="Y324" s="121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</row>
    <row r="325" spans="1:121" x14ac:dyDescent="0.15">
      <c r="A325" s="102">
        <f t="shared" si="120"/>
        <v>41282</v>
      </c>
      <c r="B325" s="103">
        <f t="shared" ca="1" si="129"/>
        <v>101272.69899999999</v>
      </c>
      <c r="C325" s="104">
        <f t="shared" si="121"/>
        <v>100000</v>
      </c>
      <c r="D325" s="105">
        <f ca="1">IF(A325&lt;$B$1,VLOOKUP(A325,[1]DI!$A$4:$B$15000,2,FALSE),0)</f>
        <v>6.9099999999999995E-2</v>
      </c>
      <c r="E325" s="106">
        <f t="shared" ca="1" si="113"/>
        <v>1.00026518</v>
      </c>
      <c r="F325" s="106">
        <f ca="1">(TRUNC(PRODUCT($E$12:$E324),16))</f>
        <v>1.06768755611291</v>
      </c>
      <c r="G325" s="106">
        <f t="shared" ca="1" si="122"/>
        <v>1.0588667025179801</v>
      </c>
      <c r="H325" s="106">
        <f t="shared" ca="1" si="114"/>
        <v>1.00833047</v>
      </c>
      <c r="I325" s="105">
        <f t="shared" si="123"/>
        <v>3.5999999999999997E-2</v>
      </c>
      <c r="J325" s="118">
        <f t="shared" si="124"/>
        <v>41235</v>
      </c>
      <c r="K325" s="112">
        <f t="shared" si="125"/>
        <v>31</v>
      </c>
      <c r="L325" s="108">
        <f t="shared" si="126"/>
        <v>31</v>
      </c>
      <c r="M325" s="109">
        <f t="shared" si="115"/>
        <v>1.0043601980000001</v>
      </c>
      <c r="N325" s="109">
        <f t="shared" ca="1" si="116"/>
        <v>1.01272699</v>
      </c>
      <c r="O325" s="108">
        <f t="shared" si="130"/>
        <v>0</v>
      </c>
      <c r="P325" s="106">
        <f t="shared" ca="1" si="117"/>
        <v>1272.6990000000001</v>
      </c>
      <c r="Q325" s="113">
        <f t="shared" si="118"/>
        <v>0</v>
      </c>
      <c r="R325" s="106">
        <f t="shared" si="119"/>
        <v>0</v>
      </c>
      <c r="S325" s="114" t="str">
        <f t="shared" si="127"/>
        <v>J=</v>
      </c>
      <c r="T325" s="107">
        <f t="shared" si="128"/>
        <v>41327</v>
      </c>
      <c r="U325" s="3"/>
      <c r="V325" s="3"/>
      <c r="W325" s="133">
        <f>[2]Plan1!$A299</f>
        <v>45942</v>
      </c>
      <c r="X325" s="131" t="str">
        <f>[2]Plan1!$C299</f>
        <v>Nossa Sr.a Aparecida - Padroeira do Brasil</v>
      </c>
      <c r="Y325" s="121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</row>
    <row r="326" spans="1:121" x14ac:dyDescent="0.15">
      <c r="A326" s="102">
        <f t="shared" si="120"/>
        <v>41283</v>
      </c>
      <c r="B326" s="103">
        <f t="shared" ca="1" si="129"/>
        <v>101313.7726</v>
      </c>
      <c r="C326" s="104">
        <f t="shared" si="121"/>
        <v>100000</v>
      </c>
      <c r="D326" s="105">
        <f ca="1">IF(A326&lt;$B$1,VLOOKUP(A326,[1]DI!$A$4:$B$15000,2,FALSE),0)</f>
        <v>6.9000000000000006E-2</v>
      </c>
      <c r="E326" s="106">
        <f t="shared" ca="1" si="113"/>
        <v>1.00026481</v>
      </c>
      <c r="F326" s="106">
        <f ca="1">(TRUNC(PRODUCT($E$12:$E325),16))</f>
        <v>1.0679706854990401</v>
      </c>
      <c r="G326" s="106">
        <f t="shared" ca="1" si="122"/>
        <v>1.0588667025179801</v>
      </c>
      <c r="H326" s="106">
        <f t="shared" ca="1" si="114"/>
        <v>1.0085978600000001</v>
      </c>
      <c r="I326" s="105">
        <f t="shared" si="123"/>
        <v>3.5999999999999997E-2</v>
      </c>
      <c r="J326" s="118">
        <f t="shared" si="124"/>
        <v>41235</v>
      </c>
      <c r="K326" s="112">
        <f t="shared" si="125"/>
        <v>32</v>
      </c>
      <c r="L326" s="108">
        <f t="shared" si="126"/>
        <v>32</v>
      </c>
      <c r="M326" s="109">
        <f t="shared" si="115"/>
        <v>1.0045011660000001</v>
      </c>
      <c r="N326" s="109">
        <f t="shared" ca="1" si="116"/>
        <v>1.0131377260000001</v>
      </c>
      <c r="O326" s="108">
        <f t="shared" si="130"/>
        <v>0</v>
      </c>
      <c r="P326" s="106">
        <f t="shared" ca="1" si="117"/>
        <v>1313.7726</v>
      </c>
      <c r="Q326" s="113">
        <f t="shared" si="118"/>
        <v>0</v>
      </c>
      <c r="R326" s="106">
        <f t="shared" si="119"/>
        <v>0</v>
      </c>
      <c r="S326" s="114" t="str">
        <f t="shared" si="127"/>
        <v>J=</v>
      </c>
      <c r="T326" s="107">
        <f t="shared" si="128"/>
        <v>41327</v>
      </c>
      <c r="U326" s="3"/>
      <c r="V326" s="3"/>
      <c r="W326" s="133">
        <f>[2]Plan1!$A300</f>
        <v>45963</v>
      </c>
      <c r="X326" s="131" t="str">
        <f>[2]Plan1!$C300</f>
        <v>Finados</v>
      </c>
      <c r="Y326" s="121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</row>
    <row r="327" spans="1:121" x14ac:dyDescent="0.15">
      <c r="A327" s="102">
        <f t="shared" si="120"/>
        <v>41284</v>
      </c>
      <c r="B327" s="103">
        <f t="shared" ca="1" si="129"/>
        <v>101354.8245</v>
      </c>
      <c r="C327" s="104">
        <f t="shared" si="121"/>
        <v>100000</v>
      </c>
      <c r="D327" s="105">
        <f ca="1">IF(A327&lt;$B$1,VLOOKUP(A327,[1]DI!$A$4:$B$15000,2,FALSE),0)</f>
        <v>6.9099999999999995E-2</v>
      </c>
      <c r="E327" s="106">
        <f t="shared" ca="1" si="113"/>
        <v>1.00026518</v>
      </c>
      <c r="F327" s="106">
        <f ca="1">(TRUNC(PRODUCT($E$12:$E326),16))</f>
        <v>1.0682534948162701</v>
      </c>
      <c r="G327" s="106">
        <f t="shared" ca="1" si="122"/>
        <v>1.0588667025179801</v>
      </c>
      <c r="H327" s="106">
        <f t="shared" ca="1" si="114"/>
        <v>1.00886494</v>
      </c>
      <c r="I327" s="105">
        <f t="shared" si="123"/>
        <v>3.5999999999999997E-2</v>
      </c>
      <c r="J327" s="118">
        <f t="shared" si="124"/>
        <v>41235</v>
      </c>
      <c r="K327" s="112">
        <f t="shared" si="125"/>
        <v>33</v>
      </c>
      <c r="L327" s="108">
        <f t="shared" si="126"/>
        <v>33</v>
      </c>
      <c r="M327" s="109">
        <f t="shared" si="115"/>
        <v>1.004642153</v>
      </c>
      <c r="N327" s="109">
        <f t="shared" ca="1" si="116"/>
        <v>1.013548245</v>
      </c>
      <c r="O327" s="108">
        <f t="shared" si="130"/>
        <v>0</v>
      </c>
      <c r="P327" s="106">
        <f t="shared" ca="1" si="117"/>
        <v>1354.8244999999999</v>
      </c>
      <c r="Q327" s="113">
        <f t="shared" si="118"/>
        <v>0</v>
      </c>
      <c r="R327" s="106">
        <f t="shared" si="119"/>
        <v>0</v>
      </c>
      <c r="S327" s="114" t="str">
        <f t="shared" si="127"/>
        <v>J=</v>
      </c>
      <c r="T327" s="107">
        <f t="shared" si="128"/>
        <v>41327</v>
      </c>
      <c r="U327" s="3"/>
      <c r="V327" s="3"/>
      <c r="W327" s="133">
        <f>[2]Plan1!$A301</f>
        <v>45976</v>
      </c>
      <c r="X327" s="131" t="str">
        <f>[2]Plan1!$C301</f>
        <v>Proclamação da República</v>
      </c>
      <c r="Y327" s="121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</row>
    <row r="328" spans="1:121" x14ac:dyDescent="0.15">
      <c r="A328" s="102">
        <f t="shared" si="120"/>
        <v>41285</v>
      </c>
      <c r="B328" s="103">
        <f t="shared" ca="1" si="129"/>
        <v>101395.93119998999</v>
      </c>
      <c r="C328" s="104">
        <f t="shared" si="121"/>
        <v>100000</v>
      </c>
      <c r="D328" s="105">
        <f ca="1">IF(A328&lt;$B$1,VLOOKUP(A328,[1]DI!$A$4:$B$15000,2,FALSE),0)</f>
        <v>6.9199999999999998E-2</v>
      </c>
      <c r="E328" s="106">
        <f t="shared" ca="1" si="113"/>
        <v>1.0002655499999999</v>
      </c>
      <c r="F328" s="106">
        <f ca="1">(TRUNC(PRODUCT($E$12:$E327),16))</f>
        <v>1.0685367742780201</v>
      </c>
      <c r="G328" s="106">
        <f t="shared" ca="1" si="122"/>
        <v>1.0588667025179801</v>
      </c>
      <c r="H328" s="106">
        <f t="shared" ca="1" si="114"/>
        <v>1.0091324699999999</v>
      </c>
      <c r="I328" s="105">
        <f t="shared" si="123"/>
        <v>3.5999999999999997E-2</v>
      </c>
      <c r="J328" s="118">
        <f t="shared" si="124"/>
        <v>41235</v>
      </c>
      <c r="K328" s="112">
        <f t="shared" si="125"/>
        <v>34</v>
      </c>
      <c r="L328" s="108">
        <f t="shared" si="126"/>
        <v>34</v>
      </c>
      <c r="M328" s="109">
        <f t="shared" si="115"/>
        <v>1.0047831599999999</v>
      </c>
      <c r="N328" s="109">
        <f t="shared" ca="1" si="116"/>
        <v>1.0139593119999999</v>
      </c>
      <c r="O328" s="108">
        <f t="shared" si="130"/>
        <v>0</v>
      </c>
      <c r="P328" s="106">
        <f t="shared" ca="1" si="117"/>
        <v>1395.9311999900001</v>
      </c>
      <c r="Q328" s="113">
        <f t="shared" si="118"/>
        <v>0</v>
      </c>
      <c r="R328" s="106">
        <f t="shared" si="119"/>
        <v>0</v>
      </c>
      <c r="S328" s="114" t="str">
        <f t="shared" si="127"/>
        <v>J=</v>
      </c>
      <c r="T328" s="107">
        <f t="shared" si="128"/>
        <v>41327</v>
      </c>
      <c r="U328" s="3"/>
      <c r="V328" s="3"/>
      <c r="W328" s="133">
        <f>[2]Plan1!$A302</f>
        <v>45981</v>
      </c>
      <c r="X328" s="131" t="str">
        <f>[2]Plan1!$C302</f>
        <v>Dia Nacional de Zumbi e da Consciência Negra</v>
      </c>
      <c r="Y328" s="121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</row>
    <row r="329" spans="1:121" x14ac:dyDescent="0.15">
      <c r="A329" s="102">
        <f t="shared" si="120"/>
        <v>41286</v>
      </c>
      <c r="B329" s="103">
        <f t="shared" ca="1" si="129"/>
        <v>101437.09269999999</v>
      </c>
      <c r="C329" s="104">
        <f t="shared" si="121"/>
        <v>100000</v>
      </c>
      <c r="D329" s="105">
        <f ca="1">IF(A329&lt;$B$1,VLOOKUP(A329,[1]DI!$A$4:$B$15000,2,FALSE),0)</f>
        <v>0</v>
      </c>
      <c r="E329" s="106">
        <f t="shared" ca="1" si="113"/>
        <v>1</v>
      </c>
      <c r="F329" s="106">
        <f ca="1">(TRUNC(PRODUCT($E$12:$E328),16))</f>
        <v>1.0688205242184301</v>
      </c>
      <c r="G329" s="106">
        <f t="shared" ca="1" si="122"/>
        <v>1.0588667025179801</v>
      </c>
      <c r="H329" s="106">
        <f t="shared" ca="1" si="114"/>
        <v>1.00940045</v>
      </c>
      <c r="I329" s="105">
        <f t="shared" si="123"/>
        <v>3.5999999999999997E-2</v>
      </c>
      <c r="J329" s="118">
        <f t="shared" si="124"/>
        <v>41235</v>
      </c>
      <c r="K329" s="112">
        <f t="shared" si="125"/>
        <v>34</v>
      </c>
      <c r="L329" s="108">
        <f t="shared" si="126"/>
        <v>35</v>
      </c>
      <c r="M329" s="109">
        <f t="shared" si="115"/>
        <v>1.0049241870000001</v>
      </c>
      <c r="N329" s="109">
        <f t="shared" ca="1" si="116"/>
        <v>1.0143709270000001</v>
      </c>
      <c r="O329" s="108">
        <f t="shared" si="130"/>
        <v>0</v>
      </c>
      <c r="P329" s="106">
        <f t="shared" ca="1" si="117"/>
        <v>1437.0926999999999</v>
      </c>
      <c r="Q329" s="113">
        <f t="shared" si="118"/>
        <v>0</v>
      </c>
      <c r="R329" s="106">
        <f t="shared" si="119"/>
        <v>0</v>
      </c>
      <c r="S329" s="114" t="str">
        <f t="shared" si="127"/>
        <v>J=</v>
      </c>
      <c r="T329" s="107">
        <f t="shared" si="128"/>
        <v>41327</v>
      </c>
      <c r="U329" s="3"/>
      <c r="V329" s="3"/>
      <c r="W329" s="133">
        <f>[2]Plan1!$A303</f>
        <v>46016</v>
      </c>
      <c r="X329" s="131" t="str">
        <f>[2]Plan1!$C303</f>
        <v>Natal</v>
      </c>
      <c r="Y329" s="121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</row>
    <row r="330" spans="1:121" x14ac:dyDescent="0.15">
      <c r="A330" s="102">
        <f t="shared" si="120"/>
        <v>41287</v>
      </c>
      <c r="B330" s="103">
        <f t="shared" ca="1" si="129"/>
        <v>101437.09269999999</v>
      </c>
      <c r="C330" s="104">
        <f t="shared" si="121"/>
        <v>100000</v>
      </c>
      <c r="D330" s="105">
        <f ca="1">IF(A330&lt;$B$1,VLOOKUP(A330,[1]DI!$A$4:$B$15000,2,FALSE),0)</f>
        <v>0</v>
      </c>
      <c r="E330" s="106">
        <f t="shared" ca="1" si="113"/>
        <v>1</v>
      </c>
      <c r="F330" s="106">
        <f ca="1">(TRUNC(PRODUCT($E$12:$E329),16))</f>
        <v>1.0688205242184301</v>
      </c>
      <c r="G330" s="106">
        <f t="shared" ca="1" si="122"/>
        <v>1.0588667025179801</v>
      </c>
      <c r="H330" s="106">
        <f t="shared" ca="1" si="114"/>
        <v>1.00940045</v>
      </c>
      <c r="I330" s="105">
        <f t="shared" si="123"/>
        <v>3.5999999999999997E-2</v>
      </c>
      <c r="J330" s="118">
        <f t="shared" si="124"/>
        <v>41235</v>
      </c>
      <c r="K330" s="112">
        <f t="shared" si="125"/>
        <v>34</v>
      </c>
      <c r="L330" s="108">
        <f t="shared" si="126"/>
        <v>35</v>
      </c>
      <c r="M330" s="109">
        <f t="shared" si="115"/>
        <v>1.0049241870000001</v>
      </c>
      <c r="N330" s="109">
        <f t="shared" ca="1" si="116"/>
        <v>1.0143709270000001</v>
      </c>
      <c r="O330" s="108">
        <f t="shared" si="130"/>
        <v>0</v>
      </c>
      <c r="P330" s="106">
        <f t="shared" ca="1" si="117"/>
        <v>1437.0926999999999</v>
      </c>
      <c r="Q330" s="113">
        <f t="shared" si="118"/>
        <v>0</v>
      </c>
      <c r="R330" s="106">
        <f t="shared" si="119"/>
        <v>0</v>
      </c>
      <c r="S330" s="114" t="str">
        <f t="shared" si="127"/>
        <v>J=</v>
      </c>
      <c r="T330" s="107">
        <f t="shared" si="128"/>
        <v>41327</v>
      </c>
      <c r="U330" s="3"/>
      <c r="V330" s="3"/>
      <c r="W330" s="133">
        <f>[2]Plan1!$A304</f>
        <v>46023</v>
      </c>
      <c r="X330" s="131" t="str">
        <f>[2]Plan1!$C304</f>
        <v>Confraternização Universal</v>
      </c>
      <c r="Y330" s="121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</row>
    <row r="331" spans="1:121" x14ac:dyDescent="0.15">
      <c r="A331" s="102">
        <f t="shared" si="120"/>
        <v>41288</v>
      </c>
      <c r="B331" s="103">
        <f t="shared" ca="1" si="129"/>
        <v>101437.09269999999</v>
      </c>
      <c r="C331" s="104">
        <f t="shared" si="121"/>
        <v>100000</v>
      </c>
      <c r="D331" s="105">
        <f ca="1">IF(A331&lt;$B$1,VLOOKUP(A331,[1]DI!$A$4:$B$15000,2,FALSE),0)</f>
        <v>6.93E-2</v>
      </c>
      <c r="E331" s="106">
        <f t="shared" ca="1" si="113"/>
        <v>1.0002659300000001</v>
      </c>
      <c r="F331" s="106">
        <f ca="1">(TRUNC(PRODUCT($E$12:$E330),16))</f>
        <v>1.0688205242184301</v>
      </c>
      <c r="G331" s="106">
        <f t="shared" ca="1" si="122"/>
        <v>1.0588667025179801</v>
      </c>
      <c r="H331" s="106">
        <f t="shared" ca="1" si="114"/>
        <v>1.00940045</v>
      </c>
      <c r="I331" s="105">
        <f t="shared" si="123"/>
        <v>3.5999999999999997E-2</v>
      </c>
      <c r="J331" s="118">
        <f t="shared" si="124"/>
        <v>41235</v>
      </c>
      <c r="K331" s="112">
        <f t="shared" si="125"/>
        <v>35</v>
      </c>
      <c r="L331" s="108">
        <f t="shared" si="126"/>
        <v>35</v>
      </c>
      <c r="M331" s="109">
        <f t="shared" si="115"/>
        <v>1.0049241870000001</v>
      </c>
      <c r="N331" s="109">
        <f t="shared" ca="1" si="116"/>
        <v>1.0143709270000001</v>
      </c>
      <c r="O331" s="108">
        <f t="shared" si="130"/>
        <v>0</v>
      </c>
      <c r="P331" s="106">
        <f t="shared" ca="1" si="117"/>
        <v>1437.0926999999999</v>
      </c>
      <c r="Q331" s="113">
        <f t="shared" si="118"/>
        <v>0</v>
      </c>
      <c r="R331" s="106">
        <f t="shared" si="119"/>
        <v>0</v>
      </c>
      <c r="S331" s="114" t="str">
        <f t="shared" si="127"/>
        <v>J=</v>
      </c>
      <c r="T331" s="107">
        <f t="shared" si="128"/>
        <v>41327</v>
      </c>
      <c r="U331" s="3"/>
      <c r="V331" s="3"/>
      <c r="W331" s="133">
        <f>[2]Plan1!$A305</f>
        <v>46069</v>
      </c>
      <c r="X331" s="131" t="str">
        <f>[2]Plan1!$C305</f>
        <v>Carnaval</v>
      </c>
      <c r="Y331" s="121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</row>
    <row r="332" spans="1:121" x14ac:dyDescent="0.15">
      <c r="A332" s="102">
        <f t="shared" si="120"/>
        <v>41289</v>
      </c>
      <c r="B332" s="103">
        <f t="shared" ca="1" si="129"/>
        <v>101478.3089</v>
      </c>
      <c r="C332" s="104">
        <f t="shared" si="121"/>
        <v>100000</v>
      </c>
      <c r="D332" s="105">
        <f ca="1">IF(A332&lt;$B$1,VLOOKUP(A332,[1]DI!$A$4:$B$15000,2,FALSE),0)</f>
        <v>6.9400000000000003E-2</v>
      </c>
      <c r="E332" s="106">
        <f t="shared" ref="E332:E395" ca="1" si="136">ROUND(((1+D332)^(1/252)),8)</f>
        <v>1.0002663000000001</v>
      </c>
      <c r="F332" s="106">
        <f ca="1">(TRUNC(PRODUCT($E$12:$E331),16))</f>
        <v>1.0691047556604401</v>
      </c>
      <c r="G332" s="106">
        <f t="shared" ca="1" si="122"/>
        <v>1.0588667025179801</v>
      </c>
      <c r="H332" s="106">
        <f t="shared" ref="H332:H395" ca="1" si="137">ROUND(F332/G332,8)</f>
        <v>1.00966888</v>
      </c>
      <c r="I332" s="105">
        <f t="shared" si="123"/>
        <v>3.5999999999999997E-2</v>
      </c>
      <c r="J332" s="118">
        <f t="shared" si="124"/>
        <v>41235</v>
      </c>
      <c r="K332" s="112">
        <f t="shared" si="125"/>
        <v>36</v>
      </c>
      <c r="L332" s="108">
        <f t="shared" si="126"/>
        <v>36</v>
      </c>
      <c r="M332" s="109">
        <f t="shared" ref="M332:M395" si="138">ROUND((I332+1)^(L332/252),9)</f>
        <v>1.0050652339999999</v>
      </c>
      <c r="N332" s="109">
        <f t="shared" ref="N332:N395" ca="1" si="139">ROUND(H332*M332,9)</f>
        <v>1.014783089</v>
      </c>
      <c r="O332" s="108">
        <f t="shared" si="130"/>
        <v>0</v>
      </c>
      <c r="P332" s="106">
        <f t="shared" ref="P332:P395" ca="1" si="140">TRUNC(((N332-1)*C332),8)</f>
        <v>1478.3089</v>
      </c>
      <c r="Q332" s="113">
        <f t="shared" ref="Q332:Q395" si="141">IF($O332&gt;0,VLOOKUP($O332,$W$12:$AC$150,7),0)</f>
        <v>0</v>
      </c>
      <c r="R332" s="106">
        <f t="shared" ref="R332:R395" si="142">IF(Q332&gt;0,TRUNC(Q332*C$12,8),0)</f>
        <v>0</v>
      </c>
      <c r="S332" s="114" t="str">
        <f t="shared" si="127"/>
        <v>J=</v>
      </c>
      <c r="T332" s="107">
        <f t="shared" si="128"/>
        <v>41327</v>
      </c>
      <c r="U332" s="3"/>
      <c r="V332" s="3"/>
      <c r="W332" s="133">
        <f>[2]Plan1!$A306</f>
        <v>46070</v>
      </c>
      <c r="X332" s="131" t="str">
        <f>[2]Plan1!$C306</f>
        <v>Carnaval</v>
      </c>
      <c r="Y332" s="121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</row>
    <row r="333" spans="1:121" x14ac:dyDescent="0.15">
      <c r="A333" s="102">
        <f t="shared" ref="A333:A396" si="143">(A332+1)</f>
        <v>41290</v>
      </c>
      <c r="B333" s="103">
        <f t="shared" ca="1" si="129"/>
        <v>101519.57899999</v>
      </c>
      <c r="C333" s="104">
        <f t="shared" ref="C333:C396" si="144">(C332-R332)</f>
        <v>100000</v>
      </c>
      <c r="D333" s="105">
        <f ca="1">IF(A333&lt;$B$1,VLOOKUP(A333,[1]DI!$A$4:$B$15000,2,FALSE),0)</f>
        <v>6.9400000000000003E-2</v>
      </c>
      <c r="E333" s="106">
        <f t="shared" ca="1" si="136"/>
        <v>1.0002663000000001</v>
      </c>
      <c r="F333" s="106">
        <f ca="1">(TRUNC(PRODUCT($E$12:$E332),16))</f>
        <v>1.0693894582568699</v>
      </c>
      <c r="G333" s="106">
        <f t="shared" ref="G333:G396" ca="1" si="145">IF(O332&gt;0,F332,G332)</f>
        <v>1.0588667025179801</v>
      </c>
      <c r="H333" s="106">
        <f t="shared" ca="1" si="137"/>
        <v>1.00993775</v>
      </c>
      <c r="I333" s="105">
        <f t="shared" ref="I333:I396" si="146">I332</f>
        <v>3.5999999999999997E-2</v>
      </c>
      <c r="J333" s="118">
        <f t="shared" ref="J333:J396" si="147">IF(O332&gt;0,VLOOKUP(O332,W$12:AG$150,2),J332)</f>
        <v>41235</v>
      </c>
      <c r="K333" s="112">
        <f t="shared" ref="K333:K396" si="148">IF(A333&gt;J333,IF(NETWORKDAYS(J333,A333,$W$160:$W$544)-1=0,1,NETWORKDAYS(J333,A333,$W$160:$W$544)-1),0)</f>
        <v>37</v>
      </c>
      <c r="L333" s="108">
        <f t="shared" ref="L333:L396" si="149">IF(AND(K333=1,K332=1),1,IF(K333&gt;0,IF(K333=K332,K333+1,K333),0))</f>
        <v>37</v>
      </c>
      <c r="M333" s="109">
        <f t="shared" si="138"/>
        <v>1.0052063010000001</v>
      </c>
      <c r="N333" s="109">
        <f t="shared" ca="1" si="139"/>
        <v>1.0151957899999999</v>
      </c>
      <c r="O333" s="108">
        <f t="shared" si="130"/>
        <v>0</v>
      </c>
      <c r="P333" s="106">
        <f t="shared" ca="1" si="140"/>
        <v>1519.5789999900001</v>
      </c>
      <c r="Q333" s="113">
        <f t="shared" si="141"/>
        <v>0</v>
      </c>
      <c r="R333" s="106">
        <f t="shared" si="142"/>
        <v>0</v>
      </c>
      <c r="S333" s="114" t="str">
        <f t="shared" ref="S333:S396" si="150">IF(O332&gt;0,VLOOKUP(O332,W$12:AG$150,10),S332)</f>
        <v>J=</v>
      </c>
      <c r="T333" s="107">
        <f t="shared" ref="T333:T396" si="151">IF(O332&gt;0,VLOOKUP(O332,W$12:AG$150,11),T332)</f>
        <v>41327</v>
      </c>
      <c r="U333" s="3"/>
      <c r="V333" s="3"/>
      <c r="W333" s="133">
        <f>[2]Plan1!$A307</f>
        <v>46115</v>
      </c>
      <c r="X333" s="131" t="str">
        <f>[2]Plan1!$C307</f>
        <v>Paixão de Cristo</v>
      </c>
      <c r="Y333" s="121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</row>
    <row r="334" spans="1:121" x14ac:dyDescent="0.15">
      <c r="A334" s="102">
        <f t="shared" si="143"/>
        <v>41291</v>
      </c>
      <c r="B334" s="103">
        <f t="shared" ref="B334:B397" ca="1" si="152">IF(A334&lt;=TODAY(),C334+P334,IF(AND(A334&gt;TODAY(),A334&lt;=$B$1),IF(VLOOKUP(TODAY(),$A$10:$D$5000,4,FALSE)=0,"n.d",C334+P334),"n.d"))</f>
        <v>101560.86659999999</v>
      </c>
      <c r="C334" s="104">
        <f t="shared" si="144"/>
        <v>100000</v>
      </c>
      <c r="D334" s="105">
        <f ca="1">IF(A334&lt;$B$1,VLOOKUP(A334,[1]DI!$A$4:$B$15000,2,FALSE),0)</f>
        <v>6.9400000000000003E-2</v>
      </c>
      <c r="E334" s="106">
        <f t="shared" ca="1" si="136"/>
        <v>1.0002663000000001</v>
      </c>
      <c r="F334" s="106">
        <f ca="1">(TRUNC(PRODUCT($E$12:$E333),16))</f>
        <v>1.0696742366695999</v>
      </c>
      <c r="G334" s="106">
        <f t="shared" ca="1" si="145"/>
        <v>1.0588667025179801</v>
      </c>
      <c r="H334" s="106">
        <f t="shared" ca="1" si="137"/>
        <v>1.0102066999999999</v>
      </c>
      <c r="I334" s="105">
        <f t="shared" si="146"/>
        <v>3.5999999999999997E-2</v>
      </c>
      <c r="J334" s="118">
        <f t="shared" si="147"/>
        <v>41235</v>
      </c>
      <c r="K334" s="112">
        <f t="shared" si="148"/>
        <v>38</v>
      </c>
      <c r="L334" s="108">
        <f t="shared" si="149"/>
        <v>38</v>
      </c>
      <c r="M334" s="109">
        <f t="shared" si="138"/>
        <v>1.005347387</v>
      </c>
      <c r="N334" s="109">
        <f t="shared" ca="1" si="139"/>
        <v>1.0156086660000001</v>
      </c>
      <c r="O334" s="108">
        <f t="shared" ref="O334:O397" si="153">IF(VLOOKUP(A334,X$12:AE$151,8)=VLOOKUP(A333,X$12:AE$151,8),0,VLOOKUP(A334,X$12:AE$151,8))</f>
        <v>0</v>
      </c>
      <c r="P334" s="106">
        <f t="shared" ca="1" si="140"/>
        <v>1560.8666000000001</v>
      </c>
      <c r="Q334" s="113">
        <f t="shared" si="141"/>
        <v>0</v>
      </c>
      <c r="R334" s="106">
        <f t="shared" si="142"/>
        <v>0</v>
      </c>
      <c r="S334" s="114" t="str">
        <f t="shared" si="150"/>
        <v>J=</v>
      </c>
      <c r="T334" s="107">
        <f t="shared" si="151"/>
        <v>41327</v>
      </c>
      <c r="U334" s="3"/>
      <c r="V334" s="3"/>
      <c r="W334" s="133">
        <f>[2]Plan1!$A308</f>
        <v>46133</v>
      </c>
      <c r="X334" s="131" t="str">
        <f>[2]Plan1!$C308</f>
        <v>Tiradentes</v>
      </c>
      <c r="Y334" s="121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</row>
    <row r="335" spans="1:121" x14ac:dyDescent="0.15">
      <c r="A335" s="102">
        <f t="shared" si="143"/>
        <v>41292</v>
      </c>
      <c r="B335" s="103">
        <f t="shared" ca="1" si="152"/>
        <v>101602.1709</v>
      </c>
      <c r="C335" s="104">
        <f t="shared" si="144"/>
        <v>100000</v>
      </c>
      <c r="D335" s="105">
        <f ca="1">IF(A335&lt;$B$1,VLOOKUP(A335,[1]DI!$A$4:$B$15000,2,FALSE),0)</f>
        <v>6.9199999999999998E-2</v>
      </c>
      <c r="E335" s="106">
        <f t="shared" ca="1" si="136"/>
        <v>1.0002655499999999</v>
      </c>
      <c r="F335" s="106">
        <f ca="1">(TRUNC(PRODUCT($E$12:$E334),16))</f>
        <v>1.0699590909188299</v>
      </c>
      <c r="G335" s="106">
        <f t="shared" ca="1" si="145"/>
        <v>1.0588667025179801</v>
      </c>
      <c r="H335" s="106">
        <f t="shared" ca="1" si="137"/>
        <v>1.0104757200000001</v>
      </c>
      <c r="I335" s="105">
        <f t="shared" si="146"/>
        <v>3.5999999999999997E-2</v>
      </c>
      <c r="J335" s="118">
        <f t="shared" si="147"/>
        <v>41235</v>
      </c>
      <c r="K335" s="112">
        <f t="shared" si="148"/>
        <v>39</v>
      </c>
      <c r="L335" s="108">
        <f t="shared" si="149"/>
        <v>39</v>
      </c>
      <c r="M335" s="109">
        <f t="shared" si="138"/>
        <v>1.0054884930000001</v>
      </c>
      <c r="N335" s="109">
        <f t="shared" ca="1" si="139"/>
        <v>1.0160217090000001</v>
      </c>
      <c r="O335" s="108">
        <f t="shared" si="153"/>
        <v>0</v>
      </c>
      <c r="P335" s="106">
        <f t="shared" ca="1" si="140"/>
        <v>1602.1709000000001</v>
      </c>
      <c r="Q335" s="113">
        <f t="shared" si="141"/>
        <v>0</v>
      </c>
      <c r="R335" s="106">
        <f t="shared" si="142"/>
        <v>0</v>
      </c>
      <c r="S335" s="114" t="str">
        <f t="shared" si="150"/>
        <v>J=</v>
      </c>
      <c r="T335" s="107">
        <f t="shared" si="151"/>
        <v>41327</v>
      </c>
      <c r="U335" s="3"/>
      <c r="V335" s="3"/>
      <c r="W335" s="133">
        <f>[2]Plan1!$A309</f>
        <v>46143</v>
      </c>
      <c r="X335" s="131" t="str">
        <f>[2]Plan1!$C309</f>
        <v>Dia do Trabalho</v>
      </c>
      <c r="Y335" s="121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</row>
    <row r="336" spans="1:121" x14ac:dyDescent="0.15">
      <c r="A336" s="102">
        <f t="shared" si="143"/>
        <v>41293</v>
      </c>
      <c r="B336" s="103">
        <f t="shared" ca="1" si="152"/>
        <v>101643.41539999</v>
      </c>
      <c r="C336" s="104">
        <f t="shared" si="144"/>
        <v>100000</v>
      </c>
      <c r="D336" s="105">
        <f ca="1">IF(A336&lt;$B$1,VLOOKUP(A336,[1]DI!$A$4:$B$15000,2,FALSE),0)</f>
        <v>0</v>
      </c>
      <c r="E336" s="106">
        <f t="shared" ca="1" si="136"/>
        <v>1</v>
      </c>
      <c r="F336" s="106">
        <f ca="1">(TRUNC(PRODUCT($E$12:$E335),16))</f>
        <v>1.07024321855542</v>
      </c>
      <c r="G336" s="106">
        <f t="shared" ca="1" si="145"/>
        <v>1.0588667025179801</v>
      </c>
      <c r="H336" s="106">
        <f t="shared" ca="1" si="137"/>
        <v>1.01074405</v>
      </c>
      <c r="I336" s="105">
        <f t="shared" si="146"/>
        <v>3.5999999999999997E-2</v>
      </c>
      <c r="J336" s="118">
        <f t="shared" si="147"/>
        <v>41235</v>
      </c>
      <c r="K336" s="112">
        <f t="shared" si="148"/>
        <v>39</v>
      </c>
      <c r="L336" s="108">
        <f t="shared" si="149"/>
        <v>40</v>
      </c>
      <c r="M336" s="109">
        <f t="shared" si="138"/>
        <v>1.005629619</v>
      </c>
      <c r="N336" s="109">
        <f t="shared" ca="1" si="139"/>
        <v>1.0164341539999999</v>
      </c>
      <c r="O336" s="108">
        <f t="shared" si="153"/>
        <v>0</v>
      </c>
      <c r="P336" s="106">
        <f t="shared" ca="1" si="140"/>
        <v>1643.41539999</v>
      </c>
      <c r="Q336" s="113">
        <f t="shared" si="141"/>
        <v>0</v>
      </c>
      <c r="R336" s="106">
        <f t="shared" si="142"/>
        <v>0</v>
      </c>
      <c r="S336" s="114" t="str">
        <f t="shared" si="150"/>
        <v>J=</v>
      </c>
      <c r="T336" s="107">
        <f t="shared" si="151"/>
        <v>41327</v>
      </c>
      <c r="U336" s="3"/>
      <c r="V336" s="3"/>
      <c r="W336" s="133">
        <f>[2]Plan1!$A310</f>
        <v>46177</v>
      </c>
      <c r="X336" s="131" t="str">
        <f>[2]Plan1!$C310</f>
        <v>Corpus Christi</v>
      </c>
      <c r="Y336" s="121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</row>
    <row r="337" spans="1:121" x14ac:dyDescent="0.15">
      <c r="A337" s="102">
        <f t="shared" si="143"/>
        <v>41294</v>
      </c>
      <c r="B337" s="103">
        <f t="shared" ca="1" si="152"/>
        <v>101643.41539999</v>
      </c>
      <c r="C337" s="104">
        <f t="shared" si="144"/>
        <v>100000</v>
      </c>
      <c r="D337" s="105">
        <f ca="1">IF(A337&lt;$B$1,VLOOKUP(A337,[1]DI!$A$4:$B$15000,2,FALSE),0)</f>
        <v>0</v>
      </c>
      <c r="E337" s="106">
        <f t="shared" ca="1" si="136"/>
        <v>1</v>
      </c>
      <c r="F337" s="106">
        <f ca="1">(TRUNC(PRODUCT($E$12:$E336),16))</f>
        <v>1.07024321855542</v>
      </c>
      <c r="G337" s="106">
        <f t="shared" ca="1" si="145"/>
        <v>1.0588667025179801</v>
      </c>
      <c r="H337" s="106">
        <f t="shared" ca="1" si="137"/>
        <v>1.01074405</v>
      </c>
      <c r="I337" s="105">
        <f t="shared" si="146"/>
        <v>3.5999999999999997E-2</v>
      </c>
      <c r="J337" s="118">
        <f t="shared" si="147"/>
        <v>41235</v>
      </c>
      <c r="K337" s="112">
        <f t="shared" si="148"/>
        <v>39</v>
      </c>
      <c r="L337" s="108">
        <f t="shared" si="149"/>
        <v>40</v>
      </c>
      <c r="M337" s="109">
        <f t="shared" si="138"/>
        <v>1.005629619</v>
      </c>
      <c r="N337" s="109">
        <f t="shared" ca="1" si="139"/>
        <v>1.0164341539999999</v>
      </c>
      <c r="O337" s="108">
        <f t="shared" si="153"/>
        <v>0</v>
      </c>
      <c r="P337" s="106">
        <f t="shared" ca="1" si="140"/>
        <v>1643.41539999</v>
      </c>
      <c r="Q337" s="113">
        <f t="shared" si="141"/>
        <v>0</v>
      </c>
      <c r="R337" s="106">
        <f t="shared" si="142"/>
        <v>0</v>
      </c>
      <c r="S337" s="114" t="str">
        <f t="shared" si="150"/>
        <v>J=</v>
      </c>
      <c r="T337" s="107">
        <f t="shared" si="151"/>
        <v>41327</v>
      </c>
      <c r="U337" s="3"/>
      <c r="V337" s="3"/>
      <c r="W337" s="133">
        <f>[2]Plan1!$A311</f>
        <v>46272</v>
      </c>
      <c r="X337" s="131" t="str">
        <f>[2]Plan1!$C311</f>
        <v>Independência do Brasil</v>
      </c>
      <c r="Y337" s="121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</row>
    <row r="338" spans="1:121" x14ac:dyDescent="0.15">
      <c r="A338" s="102">
        <f t="shared" si="143"/>
        <v>41295</v>
      </c>
      <c r="B338" s="103">
        <f t="shared" ca="1" si="152"/>
        <v>101643.41539999</v>
      </c>
      <c r="C338" s="104">
        <f t="shared" si="144"/>
        <v>100000</v>
      </c>
      <c r="D338" s="105">
        <f ca="1">IF(A338&lt;$B$1,VLOOKUP(A338,[1]DI!$A$4:$B$15000,2,FALSE),0)</f>
        <v>6.93E-2</v>
      </c>
      <c r="E338" s="106">
        <f t="shared" ca="1" si="136"/>
        <v>1.0002659300000001</v>
      </c>
      <c r="F338" s="106">
        <f ca="1">(TRUNC(PRODUCT($E$12:$E337),16))</f>
        <v>1.07024321855542</v>
      </c>
      <c r="G338" s="106">
        <f t="shared" ca="1" si="145"/>
        <v>1.0588667025179801</v>
      </c>
      <c r="H338" s="106">
        <f t="shared" ca="1" si="137"/>
        <v>1.01074405</v>
      </c>
      <c r="I338" s="105">
        <f t="shared" si="146"/>
        <v>3.5999999999999997E-2</v>
      </c>
      <c r="J338" s="118">
        <f t="shared" si="147"/>
        <v>41235</v>
      </c>
      <c r="K338" s="112">
        <f t="shared" si="148"/>
        <v>40</v>
      </c>
      <c r="L338" s="108">
        <f t="shared" si="149"/>
        <v>40</v>
      </c>
      <c r="M338" s="109">
        <f t="shared" si="138"/>
        <v>1.005629619</v>
      </c>
      <c r="N338" s="109">
        <f t="shared" ca="1" si="139"/>
        <v>1.0164341539999999</v>
      </c>
      <c r="O338" s="108">
        <f t="shared" si="153"/>
        <v>0</v>
      </c>
      <c r="P338" s="106">
        <f t="shared" ca="1" si="140"/>
        <v>1643.41539999</v>
      </c>
      <c r="Q338" s="113">
        <f t="shared" si="141"/>
        <v>0</v>
      </c>
      <c r="R338" s="106">
        <f t="shared" si="142"/>
        <v>0</v>
      </c>
      <c r="S338" s="114" t="str">
        <f t="shared" si="150"/>
        <v>J=</v>
      </c>
      <c r="T338" s="107">
        <f t="shared" si="151"/>
        <v>41327</v>
      </c>
      <c r="U338" s="3"/>
      <c r="V338" s="3"/>
      <c r="W338" s="133">
        <f>[2]Plan1!$A312</f>
        <v>46307</v>
      </c>
      <c r="X338" s="131" t="str">
        <f>[2]Plan1!$C312</f>
        <v>Nossa Sr.a Aparecida - Padroeira do Brasil</v>
      </c>
      <c r="Y338" s="121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</row>
    <row r="339" spans="1:121" x14ac:dyDescent="0.15">
      <c r="A339" s="102">
        <f t="shared" si="143"/>
        <v>41296</v>
      </c>
      <c r="B339" s="103">
        <f t="shared" ca="1" si="152"/>
        <v>101684.71580000001</v>
      </c>
      <c r="C339" s="104">
        <f t="shared" si="144"/>
        <v>100000</v>
      </c>
      <c r="D339" s="105">
        <f ca="1">IF(A339&lt;$B$1,VLOOKUP(A339,[1]DI!$A$4:$B$15000,2,FALSE),0)</f>
        <v>6.93E-2</v>
      </c>
      <c r="E339" s="106">
        <f t="shared" ca="1" si="136"/>
        <v>1.0002659300000001</v>
      </c>
      <c r="F339" s="106">
        <f ca="1">(TRUNC(PRODUCT($E$12:$E338),16))</f>
        <v>1.0705278283345301</v>
      </c>
      <c r="G339" s="106">
        <f t="shared" ca="1" si="145"/>
        <v>1.0588667025179801</v>
      </c>
      <c r="H339" s="106">
        <f t="shared" ca="1" si="137"/>
        <v>1.01101284</v>
      </c>
      <c r="I339" s="105">
        <f t="shared" si="146"/>
        <v>3.5999999999999997E-2</v>
      </c>
      <c r="J339" s="118">
        <f t="shared" si="147"/>
        <v>41235</v>
      </c>
      <c r="K339" s="112">
        <f t="shared" si="148"/>
        <v>41</v>
      </c>
      <c r="L339" s="108">
        <f t="shared" si="149"/>
        <v>41</v>
      </c>
      <c r="M339" s="109">
        <f t="shared" si="138"/>
        <v>1.0057707650000001</v>
      </c>
      <c r="N339" s="109">
        <f t="shared" ca="1" si="139"/>
        <v>1.016847158</v>
      </c>
      <c r="O339" s="108">
        <f t="shared" si="153"/>
        <v>0</v>
      </c>
      <c r="P339" s="106">
        <f t="shared" ca="1" si="140"/>
        <v>1684.7157999999999</v>
      </c>
      <c r="Q339" s="113">
        <f t="shared" si="141"/>
        <v>0</v>
      </c>
      <c r="R339" s="106">
        <f t="shared" si="142"/>
        <v>0</v>
      </c>
      <c r="S339" s="114" t="str">
        <f t="shared" si="150"/>
        <v>J=</v>
      </c>
      <c r="T339" s="107">
        <f t="shared" si="151"/>
        <v>41327</v>
      </c>
      <c r="U339" s="3"/>
      <c r="V339" s="3"/>
      <c r="W339" s="133">
        <f>[2]Plan1!$A313</f>
        <v>46328</v>
      </c>
      <c r="X339" s="131" t="str">
        <f>[2]Plan1!$C313</f>
        <v>Finados</v>
      </c>
      <c r="Y339" s="121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</row>
    <row r="340" spans="1:121" x14ac:dyDescent="0.15">
      <c r="A340" s="102">
        <f t="shared" si="143"/>
        <v>41297</v>
      </c>
      <c r="B340" s="103">
        <f t="shared" ca="1" si="152"/>
        <v>101726.0328</v>
      </c>
      <c r="C340" s="104">
        <f t="shared" si="144"/>
        <v>100000</v>
      </c>
      <c r="D340" s="105">
        <f ca="1">IF(A340&lt;$B$1,VLOOKUP(A340,[1]DI!$A$4:$B$15000,2,FALSE),0)</f>
        <v>6.93E-2</v>
      </c>
      <c r="E340" s="106">
        <f t="shared" ca="1" si="136"/>
        <v>1.0002659300000001</v>
      </c>
      <c r="F340" s="106">
        <f ca="1">(TRUNC(PRODUCT($E$12:$E339),16))</f>
        <v>1.07081251379992</v>
      </c>
      <c r="G340" s="106">
        <f t="shared" ca="1" si="145"/>
        <v>1.0588667025179801</v>
      </c>
      <c r="H340" s="106">
        <f t="shared" ca="1" si="137"/>
        <v>1.0112817000000001</v>
      </c>
      <c r="I340" s="105">
        <f t="shared" si="146"/>
        <v>3.5999999999999997E-2</v>
      </c>
      <c r="J340" s="118">
        <f t="shared" si="147"/>
        <v>41235</v>
      </c>
      <c r="K340" s="112">
        <f t="shared" si="148"/>
        <v>42</v>
      </c>
      <c r="L340" s="108">
        <f t="shared" si="149"/>
        <v>42</v>
      </c>
      <c r="M340" s="109">
        <f t="shared" si="138"/>
        <v>1.005911931</v>
      </c>
      <c r="N340" s="109">
        <f t="shared" ca="1" si="139"/>
        <v>1.0172603280000001</v>
      </c>
      <c r="O340" s="108">
        <f t="shared" si="153"/>
        <v>0</v>
      </c>
      <c r="P340" s="106">
        <f t="shared" ca="1" si="140"/>
        <v>1726.0328</v>
      </c>
      <c r="Q340" s="113">
        <f t="shared" si="141"/>
        <v>0</v>
      </c>
      <c r="R340" s="106">
        <f t="shared" si="142"/>
        <v>0</v>
      </c>
      <c r="S340" s="114" t="str">
        <f t="shared" si="150"/>
        <v>J=</v>
      </c>
      <c r="T340" s="107">
        <f t="shared" si="151"/>
        <v>41327</v>
      </c>
      <c r="U340" s="3"/>
      <c r="V340" s="3"/>
      <c r="W340" s="133">
        <f>[2]Plan1!$A314</f>
        <v>46341</v>
      </c>
      <c r="X340" s="131" t="str">
        <f>[2]Plan1!$C314</f>
        <v>Proclamação da República</v>
      </c>
      <c r="Y340" s="121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</row>
    <row r="341" spans="1:121" x14ac:dyDescent="0.15">
      <c r="A341" s="102">
        <f t="shared" si="143"/>
        <v>41298</v>
      </c>
      <c r="B341" s="103">
        <f t="shared" ca="1" si="152"/>
        <v>101767.36629999999</v>
      </c>
      <c r="C341" s="104">
        <f t="shared" si="144"/>
        <v>100000</v>
      </c>
      <c r="D341" s="105">
        <f ca="1">IF(A341&lt;$B$1,VLOOKUP(A341,[1]DI!$A$4:$B$15000,2,FALSE),0)</f>
        <v>6.93E-2</v>
      </c>
      <c r="E341" s="106">
        <f t="shared" ca="1" si="136"/>
        <v>1.0002659300000001</v>
      </c>
      <c r="F341" s="106">
        <f ca="1">(TRUNC(PRODUCT($E$12:$E340),16))</f>
        <v>1.07109727497172</v>
      </c>
      <c r="G341" s="106">
        <f t="shared" ca="1" si="145"/>
        <v>1.0588667025179801</v>
      </c>
      <c r="H341" s="106">
        <f t="shared" ca="1" si="137"/>
        <v>1.0115506299999999</v>
      </c>
      <c r="I341" s="105">
        <f t="shared" si="146"/>
        <v>3.5999999999999997E-2</v>
      </c>
      <c r="J341" s="118">
        <f t="shared" si="147"/>
        <v>41235</v>
      </c>
      <c r="K341" s="112">
        <f t="shared" si="148"/>
        <v>43</v>
      </c>
      <c r="L341" s="108">
        <f t="shared" si="149"/>
        <v>43</v>
      </c>
      <c r="M341" s="109">
        <f t="shared" si="138"/>
        <v>1.0060531159999999</v>
      </c>
      <c r="N341" s="109">
        <f t="shared" ca="1" si="139"/>
        <v>1.0176736630000001</v>
      </c>
      <c r="O341" s="108">
        <f t="shared" si="153"/>
        <v>0</v>
      </c>
      <c r="P341" s="106">
        <f t="shared" ca="1" si="140"/>
        <v>1767.3662999999999</v>
      </c>
      <c r="Q341" s="113">
        <f t="shared" si="141"/>
        <v>0</v>
      </c>
      <c r="R341" s="106">
        <f t="shared" si="142"/>
        <v>0</v>
      </c>
      <c r="S341" s="114" t="str">
        <f t="shared" si="150"/>
        <v>J=</v>
      </c>
      <c r="T341" s="107">
        <f t="shared" si="151"/>
        <v>41327</v>
      </c>
      <c r="U341" s="3"/>
      <c r="V341" s="3"/>
      <c r="W341" s="133">
        <f>[2]Plan1!$A315</f>
        <v>46346</v>
      </c>
      <c r="X341" s="131" t="str">
        <f>[2]Plan1!$C315</f>
        <v>Dia Nacional de Zumbi e da Consciência Negra</v>
      </c>
      <c r="Y341" s="121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</row>
    <row r="342" spans="1:121" x14ac:dyDescent="0.15">
      <c r="A342" s="102">
        <f t="shared" si="143"/>
        <v>41299</v>
      </c>
      <c r="B342" s="103">
        <f t="shared" ca="1" si="152"/>
        <v>101808.7167</v>
      </c>
      <c r="C342" s="104">
        <f t="shared" si="144"/>
        <v>100000</v>
      </c>
      <c r="D342" s="105">
        <f ca="1">IF(A342&lt;$B$1,VLOOKUP(A342,[1]DI!$A$4:$B$15000,2,FALSE),0)</f>
        <v>6.9400000000000003E-2</v>
      </c>
      <c r="E342" s="106">
        <f t="shared" ca="1" si="136"/>
        <v>1.0002663000000001</v>
      </c>
      <c r="F342" s="106">
        <f ca="1">(TRUNC(PRODUCT($E$12:$E341),16))</f>
        <v>1.0713821118700499</v>
      </c>
      <c r="G342" s="106">
        <f t="shared" ca="1" si="145"/>
        <v>1.0588667025179801</v>
      </c>
      <c r="H342" s="106">
        <f t="shared" ca="1" si="137"/>
        <v>1.01181963</v>
      </c>
      <c r="I342" s="105">
        <f t="shared" si="146"/>
        <v>3.5999999999999997E-2</v>
      </c>
      <c r="J342" s="118">
        <f t="shared" si="147"/>
        <v>41235</v>
      </c>
      <c r="K342" s="112">
        <f t="shared" si="148"/>
        <v>44</v>
      </c>
      <c r="L342" s="108">
        <f t="shared" si="149"/>
        <v>44</v>
      </c>
      <c r="M342" s="109">
        <f t="shared" si="138"/>
        <v>1.006194322</v>
      </c>
      <c r="N342" s="109">
        <f t="shared" ca="1" si="139"/>
        <v>1.018087167</v>
      </c>
      <c r="O342" s="108">
        <f t="shared" si="153"/>
        <v>0</v>
      </c>
      <c r="P342" s="106">
        <f t="shared" ca="1" si="140"/>
        <v>1808.7166999999999</v>
      </c>
      <c r="Q342" s="113">
        <f t="shared" si="141"/>
        <v>0</v>
      </c>
      <c r="R342" s="106">
        <f t="shared" si="142"/>
        <v>0</v>
      </c>
      <c r="S342" s="114" t="str">
        <f t="shared" si="150"/>
        <v>J=</v>
      </c>
      <c r="T342" s="107">
        <f t="shared" si="151"/>
        <v>41327</v>
      </c>
      <c r="U342" s="3"/>
      <c r="V342" s="3"/>
      <c r="W342" s="133">
        <f>[2]Plan1!$A316</f>
        <v>46381</v>
      </c>
      <c r="X342" s="131" t="str">
        <f>[2]Plan1!$C316</f>
        <v>Natal</v>
      </c>
      <c r="Y342" s="121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</row>
    <row r="343" spans="1:121" x14ac:dyDescent="0.15">
      <c r="A343" s="102">
        <f t="shared" si="143"/>
        <v>41300</v>
      </c>
      <c r="B343" s="103">
        <f t="shared" ca="1" si="152"/>
        <v>101850.1208</v>
      </c>
      <c r="C343" s="104">
        <f t="shared" si="144"/>
        <v>100000</v>
      </c>
      <c r="D343" s="105">
        <f ca="1">IF(A343&lt;$B$1,VLOOKUP(A343,[1]DI!$A$4:$B$15000,2,FALSE),0)</f>
        <v>0</v>
      </c>
      <c r="E343" s="106">
        <f t="shared" ca="1" si="136"/>
        <v>1</v>
      </c>
      <c r="F343" s="106">
        <f ca="1">(TRUNC(PRODUCT($E$12:$E342),16))</f>
        <v>1.0716674209264401</v>
      </c>
      <c r="G343" s="106">
        <f t="shared" ca="1" si="145"/>
        <v>1.0588667025179801</v>
      </c>
      <c r="H343" s="106">
        <f t="shared" ca="1" si="137"/>
        <v>1.01208907</v>
      </c>
      <c r="I343" s="105">
        <f t="shared" si="146"/>
        <v>3.5999999999999997E-2</v>
      </c>
      <c r="J343" s="118">
        <f t="shared" si="147"/>
        <v>41235</v>
      </c>
      <c r="K343" s="112">
        <f t="shared" si="148"/>
        <v>44</v>
      </c>
      <c r="L343" s="108">
        <f t="shared" si="149"/>
        <v>45</v>
      </c>
      <c r="M343" s="109">
        <f t="shared" si="138"/>
        <v>1.0063355469999999</v>
      </c>
      <c r="N343" s="109">
        <f t="shared" ca="1" si="139"/>
        <v>1.018501208</v>
      </c>
      <c r="O343" s="108">
        <f t="shared" si="153"/>
        <v>0</v>
      </c>
      <c r="P343" s="106">
        <f t="shared" ca="1" si="140"/>
        <v>1850.1207999999999</v>
      </c>
      <c r="Q343" s="113">
        <f t="shared" si="141"/>
        <v>0</v>
      </c>
      <c r="R343" s="106">
        <f t="shared" si="142"/>
        <v>0</v>
      </c>
      <c r="S343" s="114" t="str">
        <f t="shared" si="150"/>
        <v>J=</v>
      </c>
      <c r="T343" s="107">
        <f t="shared" si="151"/>
        <v>41327</v>
      </c>
      <c r="U343" s="3"/>
      <c r="V343" s="3"/>
      <c r="W343" s="133">
        <f>[2]Plan1!$A317</f>
        <v>46388</v>
      </c>
      <c r="X343" s="131" t="str">
        <f>[2]Plan1!$C317</f>
        <v>Confraternização Universal</v>
      </c>
      <c r="Y343" s="121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</row>
    <row r="344" spans="1:121" x14ac:dyDescent="0.15">
      <c r="A344" s="102">
        <f t="shared" si="143"/>
        <v>41301</v>
      </c>
      <c r="B344" s="103">
        <f t="shared" ca="1" si="152"/>
        <v>101850.1208</v>
      </c>
      <c r="C344" s="104">
        <f t="shared" si="144"/>
        <v>100000</v>
      </c>
      <c r="D344" s="105">
        <f ca="1">IF(A344&lt;$B$1,VLOOKUP(A344,[1]DI!$A$4:$B$15000,2,FALSE),0)</f>
        <v>0</v>
      </c>
      <c r="E344" s="106">
        <f t="shared" ca="1" si="136"/>
        <v>1</v>
      </c>
      <c r="F344" s="106">
        <f ca="1">(TRUNC(PRODUCT($E$12:$E343),16))</f>
        <v>1.0716674209264401</v>
      </c>
      <c r="G344" s="106">
        <f t="shared" ca="1" si="145"/>
        <v>1.0588667025179801</v>
      </c>
      <c r="H344" s="106">
        <f t="shared" ca="1" si="137"/>
        <v>1.01208907</v>
      </c>
      <c r="I344" s="105">
        <f t="shared" si="146"/>
        <v>3.5999999999999997E-2</v>
      </c>
      <c r="J344" s="118">
        <f t="shared" si="147"/>
        <v>41235</v>
      </c>
      <c r="K344" s="112">
        <f t="shared" si="148"/>
        <v>44</v>
      </c>
      <c r="L344" s="108">
        <f t="shared" si="149"/>
        <v>45</v>
      </c>
      <c r="M344" s="109">
        <f t="shared" si="138"/>
        <v>1.0063355469999999</v>
      </c>
      <c r="N344" s="109">
        <f t="shared" ca="1" si="139"/>
        <v>1.018501208</v>
      </c>
      <c r="O344" s="108">
        <f t="shared" si="153"/>
        <v>0</v>
      </c>
      <c r="P344" s="106">
        <f t="shared" ca="1" si="140"/>
        <v>1850.1207999999999</v>
      </c>
      <c r="Q344" s="113">
        <f t="shared" si="141"/>
        <v>0</v>
      </c>
      <c r="R344" s="106">
        <f t="shared" si="142"/>
        <v>0</v>
      </c>
      <c r="S344" s="114" t="str">
        <f t="shared" si="150"/>
        <v>J=</v>
      </c>
      <c r="T344" s="107">
        <f t="shared" si="151"/>
        <v>41327</v>
      </c>
      <c r="U344" s="3"/>
      <c r="V344" s="3"/>
      <c r="W344" s="133">
        <f>[2]Plan1!$A318</f>
        <v>46426</v>
      </c>
      <c r="X344" s="131" t="str">
        <f>[2]Plan1!$C318</f>
        <v>Carnaval</v>
      </c>
      <c r="Y344" s="121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</row>
    <row r="345" spans="1:121" x14ac:dyDescent="0.15">
      <c r="A345" s="102">
        <f t="shared" si="143"/>
        <v>41302</v>
      </c>
      <c r="B345" s="103">
        <f t="shared" ca="1" si="152"/>
        <v>101850.1208</v>
      </c>
      <c r="C345" s="104">
        <f t="shared" si="144"/>
        <v>100000</v>
      </c>
      <c r="D345" s="105">
        <f ca="1">IF(A345&lt;$B$1,VLOOKUP(A345,[1]DI!$A$4:$B$15000,2,FALSE),0)</f>
        <v>6.9400000000000003E-2</v>
      </c>
      <c r="E345" s="106">
        <f t="shared" ca="1" si="136"/>
        <v>1.0002663000000001</v>
      </c>
      <c r="F345" s="106">
        <f ca="1">(TRUNC(PRODUCT($E$12:$E344),16))</f>
        <v>1.0716674209264401</v>
      </c>
      <c r="G345" s="106">
        <f t="shared" ca="1" si="145"/>
        <v>1.0588667025179801</v>
      </c>
      <c r="H345" s="106">
        <f t="shared" ca="1" si="137"/>
        <v>1.01208907</v>
      </c>
      <c r="I345" s="105">
        <f t="shared" si="146"/>
        <v>3.5999999999999997E-2</v>
      </c>
      <c r="J345" s="118">
        <f t="shared" si="147"/>
        <v>41235</v>
      </c>
      <c r="K345" s="112">
        <f t="shared" si="148"/>
        <v>45</v>
      </c>
      <c r="L345" s="108">
        <f t="shared" si="149"/>
        <v>45</v>
      </c>
      <c r="M345" s="109">
        <f t="shared" si="138"/>
        <v>1.0063355469999999</v>
      </c>
      <c r="N345" s="109">
        <f t="shared" ca="1" si="139"/>
        <v>1.018501208</v>
      </c>
      <c r="O345" s="108">
        <f t="shared" si="153"/>
        <v>0</v>
      </c>
      <c r="P345" s="106">
        <f t="shared" ca="1" si="140"/>
        <v>1850.1207999999999</v>
      </c>
      <c r="Q345" s="113">
        <f t="shared" si="141"/>
        <v>0</v>
      </c>
      <c r="R345" s="106">
        <f t="shared" si="142"/>
        <v>0</v>
      </c>
      <c r="S345" s="114" t="str">
        <f t="shared" si="150"/>
        <v>J=</v>
      </c>
      <c r="T345" s="107">
        <f t="shared" si="151"/>
        <v>41327</v>
      </c>
      <c r="U345" s="3"/>
      <c r="V345" s="3"/>
      <c r="W345" s="133">
        <f>[2]Plan1!$A319</f>
        <v>46427</v>
      </c>
      <c r="X345" s="131" t="str">
        <f>[2]Plan1!$C319</f>
        <v>Carnaval</v>
      </c>
      <c r="Y345" s="121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</row>
    <row r="346" spans="1:121" x14ac:dyDescent="0.15">
      <c r="A346" s="102">
        <f t="shared" si="143"/>
        <v>41303</v>
      </c>
      <c r="B346" s="103">
        <f t="shared" ca="1" si="152"/>
        <v>101891.5425</v>
      </c>
      <c r="C346" s="104">
        <f t="shared" si="144"/>
        <v>100000</v>
      </c>
      <c r="D346" s="105">
        <f ca="1">IF(A346&lt;$B$1,VLOOKUP(A346,[1]DI!$A$4:$B$15000,2,FALSE),0)</f>
        <v>6.9500000000000006E-2</v>
      </c>
      <c r="E346" s="106">
        <f t="shared" ca="1" si="136"/>
        <v>1.00026667</v>
      </c>
      <c r="F346" s="106">
        <f ca="1">(TRUNC(PRODUCT($E$12:$E345),16))</f>
        <v>1.07195280596063</v>
      </c>
      <c r="G346" s="106">
        <f t="shared" ca="1" si="145"/>
        <v>1.0588667025179801</v>
      </c>
      <c r="H346" s="106">
        <f t="shared" ca="1" si="137"/>
        <v>1.0123585900000001</v>
      </c>
      <c r="I346" s="105">
        <f t="shared" si="146"/>
        <v>3.5999999999999997E-2</v>
      </c>
      <c r="J346" s="118">
        <f t="shared" si="147"/>
        <v>41235</v>
      </c>
      <c r="K346" s="112">
        <f t="shared" si="148"/>
        <v>46</v>
      </c>
      <c r="L346" s="108">
        <f t="shared" si="149"/>
        <v>46</v>
      </c>
      <c r="M346" s="109">
        <f t="shared" si="138"/>
        <v>1.0064767910000001</v>
      </c>
      <c r="N346" s="109">
        <f t="shared" ca="1" si="139"/>
        <v>1.0189154250000001</v>
      </c>
      <c r="O346" s="108">
        <f t="shared" si="153"/>
        <v>0</v>
      </c>
      <c r="P346" s="106">
        <f t="shared" ca="1" si="140"/>
        <v>1891.5425</v>
      </c>
      <c r="Q346" s="113">
        <f t="shared" si="141"/>
        <v>0</v>
      </c>
      <c r="R346" s="106">
        <f t="shared" si="142"/>
        <v>0</v>
      </c>
      <c r="S346" s="114" t="str">
        <f t="shared" si="150"/>
        <v>J=</v>
      </c>
      <c r="T346" s="107">
        <f t="shared" si="151"/>
        <v>41327</v>
      </c>
      <c r="U346" s="3"/>
      <c r="V346" s="3"/>
      <c r="W346" s="133">
        <f>[2]Plan1!$A320</f>
        <v>46472</v>
      </c>
      <c r="X346" s="131" t="str">
        <f>[2]Plan1!$C320</f>
        <v>Paixão de Cristo</v>
      </c>
      <c r="Y346" s="121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</row>
    <row r="347" spans="1:121" x14ac:dyDescent="0.15">
      <c r="A347" s="102">
        <f t="shared" si="143"/>
        <v>41304</v>
      </c>
      <c r="B347" s="103">
        <f t="shared" ca="1" si="152"/>
        <v>101933.0193</v>
      </c>
      <c r="C347" s="104">
        <f t="shared" si="144"/>
        <v>100000</v>
      </c>
      <c r="D347" s="105">
        <f ca="1">IF(A347&lt;$B$1,VLOOKUP(A347,[1]DI!$A$4:$B$15000,2,FALSE),0)</f>
        <v>6.9500000000000006E-2</v>
      </c>
      <c r="E347" s="106">
        <f t="shared" ca="1" si="136"/>
        <v>1.00026667</v>
      </c>
      <c r="F347" s="106">
        <f ca="1">(TRUNC(PRODUCT($E$12:$E346),16))</f>
        <v>1.0722386636154</v>
      </c>
      <c r="G347" s="106">
        <f t="shared" ca="1" si="145"/>
        <v>1.0588667025179801</v>
      </c>
      <c r="H347" s="106">
        <f t="shared" ca="1" si="137"/>
        <v>1.01262856</v>
      </c>
      <c r="I347" s="105">
        <f t="shared" si="146"/>
        <v>3.5999999999999997E-2</v>
      </c>
      <c r="J347" s="118">
        <f t="shared" si="147"/>
        <v>41235</v>
      </c>
      <c r="K347" s="112">
        <f t="shared" si="148"/>
        <v>47</v>
      </c>
      <c r="L347" s="108">
        <f t="shared" si="149"/>
        <v>47</v>
      </c>
      <c r="M347" s="109">
        <f t="shared" si="138"/>
        <v>1.006618056</v>
      </c>
      <c r="N347" s="109">
        <f t="shared" ca="1" si="139"/>
        <v>1.0193301930000001</v>
      </c>
      <c r="O347" s="108">
        <f t="shared" si="153"/>
        <v>0</v>
      </c>
      <c r="P347" s="106">
        <f t="shared" ca="1" si="140"/>
        <v>1933.0192999999999</v>
      </c>
      <c r="Q347" s="113">
        <f t="shared" si="141"/>
        <v>0</v>
      </c>
      <c r="R347" s="106">
        <f t="shared" si="142"/>
        <v>0</v>
      </c>
      <c r="S347" s="114" t="str">
        <f t="shared" si="150"/>
        <v>J=</v>
      </c>
      <c r="T347" s="107">
        <f t="shared" si="151"/>
        <v>41327</v>
      </c>
      <c r="U347" s="3"/>
      <c r="V347" s="3"/>
      <c r="W347" s="133">
        <f>[2]Plan1!$A321</f>
        <v>46498</v>
      </c>
      <c r="X347" s="131" t="str">
        <f>[2]Plan1!$C321</f>
        <v>Tiradentes</v>
      </c>
      <c r="Y347" s="121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</row>
    <row r="348" spans="1:121" x14ac:dyDescent="0.15">
      <c r="A348" s="102">
        <f t="shared" si="143"/>
        <v>41305</v>
      </c>
      <c r="B348" s="103">
        <f t="shared" ca="1" si="152"/>
        <v>101974.51270000001</v>
      </c>
      <c r="C348" s="104">
        <f t="shared" si="144"/>
        <v>100000</v>
      </c>
      <c r="D348" s="105">
        <f ca="1">IF(A348&lt;$B$1,VLOOKUP(A348,[1]DI!$A$4:$B$15000,2,FALSE),0)</f>
        <v>6.9500000000000006E-2</v>
      </c>
      <c r="E348" s="106">
        <f t="shared" ca="1" si="136"/>
        <v>1.00026667</v>
      </c>
      <c r="F348" s="106">
        <f ca="1">(TRUNC(PRODUCT($E$12:$E347),16))</f>
        <v>1.0725245974998201</v>
      </c>
      <c r="G348" s="106">
        <f t="shared" ca="1" si="145"/>
        <v>1.0588667025179801</v>
      </c>
      <c r="H348" s="106">
        <f t="shared" ca="1" si="137"/>
        <v>1.0128986</v>
      </c>
      <c r="I348" s="105">
        <f t="shared" si="146"/>
        <v>3.5999999999999997E-2</v>
      </c>
      <c r="J348" s="118">
        <f t="shared" si="147"/>
        <v>41235</v>
      </c>
      <c r="K348" s="112">
        <f t="shared" si="148"/>
        <v>48</v>
      </c>
      <c r="L348" s="108">
        <f t="shared" si="149"/>
        <v>48</v>
      </c>
      <c r="M348" s="109">
        <f t="shared" si="138"/>
        <v>1.006759341</v>
      </c>
      <c r="N348" s="109">
        <f t="shared" ca="1" si="139"/>
        <v>1.019745127</v>
      </c>
      <c r="O348" s="108">
        <f t="shared" si="153"/>
        <v>0</v>
      </c>
      <c r="P348" s="106">
        <f t="shared" ca="1" si="140"/>
        <v>1974.5127</v>
      </c>
      <c r="Q348" s="113">
        <f t="shared" si="141"/>
        <v>0</v>
      </c>
      <c r="R348" s="106">
        <f t="shared" si="142"/>
        <v>0</v>
      </c>
      <c r="S348" s="114" t="str">
        <f t="shared" si="150"/>
        <v>J=</v>
      </c>
      <c r="T348" s="107">
        <f t="shared" si="151"/>
        <v>41327</v>
      </c>
      <c r="U348" s="3"/>
      <c r="V348" s="3"/>
      <c r="W348" s="133">
        <f>[2]Plan1!$A322</f>
        <v>46508</v>
      </c>
      <c r="X348" s="131" t="str">
        <f>[2]Plan1!$C322</f>
        <v>Dia do Trabalho</v>
      </c>
      <c r="Y348" s="121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</row>
    <row r="349" spans="1:121" x14ac:dyDescent="0.15">
      <c r="A349" s="102">
        <f t="shared" si="143"/>
        <v>41306</v>
      </c>
      <c r="B349" s="103">
        <f t="shared" ca="1" si="152"/>
        <v>102016.02279998999</v>
      </c>
      <c r="C349" s="104">
        <f t="shared" si="144"/>
        <v>100000</v>
      </c>
      <c r="D349" s="105">
        <f ca="1">IF(A349&lt;$B$1,VLOOKUP(A349,[1]DI!$A$4:$B$15000,2,FALSE),0)</f>
        <v>6.9500000000000006E-2</v>
      </c>
      <c r="E349" s="106">
        <f t="shared" ca="1" si="136"/>
        <v>1.00026667</v>
      </c>
      <c r="F349" s="106">
        <f ca="1">(TRUNC(PRODUCT($E$12:$E348),16))</f>
        <v>1.0728106076342401</v>
      </c>
      <c r="G349" s="106">
        <f t="shared" ca="1" si="145"/>
        <v>1.0588667025179801</v>
      </c>
      <c r="H349" s="106">
        <f t="shared" ca="1" si="137"/>
        <v>1.01316871</v>
      </c>
      <c r="I349" s="105">
        <f t="shared" si="146"/>
        <v>3.5999999999999997E-2</v>
      </c>
      <c r="J349" s="118">
        <f t="shared" si="147"/>
        <v>41235</v>
      </c>
      <c r="K349" s="112">
        <f t="shared" si="148"/>
        <v>49</v>
      </c>
      <c r="L349" s="108">
        <f t="shared" si="149"/>
        <v>49</v>
      </c>
      <c r="M349" s="109">
        <f t="shared" si="138"/>
        <v>1.006900645</v>
      </c>
      <c r="N349" s="109">
        <f t="shared" ca="1" si="139"/>
        <v>1.0201602279999999</v>
      </c>
      <c r="O349" s="108">
        <f t="shared" si="153"/>
        <v>0</v>
      </c>
      <c r="P349" s="106">
        <f t="shared" ca="1" si="140"/>
        <v>2016.0227999900001</v>
      </c>
      <c r="Q349" s="113">
        <f t="shared" si="141"/>
        <v>0</v>
      </c>
      <c r="R349" s="106">
        <f t="shared" si="142"/>
        <v>0</v>
      </c>
      <c r="S349" s="114" t="str">
        <f t="shared" si="150"/>
        <v>J=</v>
      </c>
      <c r="T349" s="107">
        <f t="shared" si="151"/>
        <v>41327</v>
      </c>
      <c r="U349" s="3"/>
      <c r="V349" s="3"/>
      <c r="W349" s="133">
        <f>[2]Plan1!$A323</f>
        <v>46534</v>
      </c>
      <c r="X349" s="131" t="str">
        <f>[2]Plan1!$C323</f>
        <v>Corpus Christi</v>
      </c>
      <c r="Y349" s="121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</row>
    <row r="350" spans="1:121" x14ac:dyDescent="0.15">
      <c r="A350" s="102">
        <f t="shared" si="143"/>
        <v>41307</v>
      </c>
      <c r="B350" s="103">
        <f t="shared" ca="1" si="152"/>
        <v>102057.54949999999</v>
      </c>
      <c r="C350" s="104">
        <f t="shared" si="144"/>
        <v>100000</v>
      </c>
      <c r="D350" s="105">
        <f ca="1">IF(A350&lt;$B$1,VLOOKUP(A350,[1]DI!$A$4:$B$15000,2,FALSE),0)</f>
        <v>0</v>
      </c>
      <c r="E350" s="106">
        <f t="shared" ca="1" si="136"/>
        <v>1</v>
      </c>
      <c r="F350" s="106">
        <f ca="1">(TRUNC(PRODUCT($E$12:$E349),16))</f>
        <v>1.0730966940389799</v>
      </c>
      <c r="G350" s="106">
        <f t="shared" ca="1" si="145"/>
        <v>1.0588667025179801</v>
      </c>
      <c r="H350" s="106">
        <f t="shared" ca="1" si="137"/>
        <v>1.01343889</v>
      </c>
      <c r="I350" s="105">
        <f t="shared" si="146"/>
        <v>3.5999999999999997E-2</v>
      </c>
      <c r="J350" s="118">
        <f t="shared" si="147"/>
        <v>41235</v>
      </c>
      <c r="K350" s="112">
        <f t="shared" si="148"/>
        <v>49</v>
      </c>
      <c r="L350" s="108">
        <f t="shared" si="149"/>
        <v>50</v>
      </c>
      <c r="M350" s="109">
        <f t="shared" si="138"/>
        <v>1.0070419690000001</v>
      </c>
      <c r="N350" s="109">
        <f t="shared" ca="1" si="139"/>
        <v>1.0205754950000001</v>
      </c>
      <c r="O350" s="108">
        <f t="shared" si="153"/>
        <v>0</v>
      </c>
      <c r="P350" s="106">
        <f t="shared" ca="1" si="140"/>
        <v>2057.5495000000001</v>
      </c>
      <c r="Q350" s="113">
        <f t="shared" si="141"/>
        <v>0</v>
      </c>
      <c r="R350" s="106">
        <f t="shared" si="142"/>
        <v>0</v>
      </c>
      <c r="S350" s="114" t="str">
        <f t="shared" si="150"/>
        <v>J=</v>
      </c>
      <c r="T350" s="107">
        <f t="shared" si="151"/>
        <v>41327</v>
      </c>
      <c r="U350" s="3"/>
      <c r="V350" s="3"/>
      <c r="W350" s="133">
        <f>[2]Plan1!$A324</f>
        <v>46637</v>
      </c>
      <c r="X350" s="131" t="str">
        <f>[2]Plan1!$C324</f>
        <v>Independência do Brasil</v>
      </c>
      <c r="Y350" s="121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</row>
    <row r="351" spans="1:121" x14ac:dyDescent="0.15">
      <c r="A351" s="102">
        <f t="shared" si="143"/>
        <v>41308</v>
      </c>
      <c r="B351" s="103">
        <f t="shared" ca="1" si="152"/>
        <v>102057.54949999999</v>
      </c>
      <c r="C351" s="104">
        <f t="shared" si="144"/>
        <v>100000</v>
      </c>
      <c r="D351" s="105">
        <f ca="1">IF(A351&lt;$B$1,VLOOKUP(A351,[1]DI!$A$4:$B$15000,2,FALSE),0)</f>
        <v>0</v>
      </c>
      <c r="E351" s="106">
        <f t="shared" ca="1" si="136"/>
        <v>1</v>
      </c>
      <c r="F351" s="106">
        <f ca="1">(TRUNC(PRODUCT($E$12:$E350),16))</f>
        <v>1.0730966940389799</v>
      </c>
      <c r="G351" s="106">
        <f t="shared" ca="1" si="145"/>
        <v>1.0588667025179801</v>
      </c>
      <c r="H351" s="106">
        <f t="shared" ca="1" si="137"/>
        <v>1.01343889</v>
      </c>
      <c r="I351" s="105">
        <f t="shared" si="146"/>
        <v>3.5999999999999997E-2</v>
      </c>
      <c r="J351" s="118">
        <f t="shared" si="147"/>
        <v>41235</v>
      </c>
      <c r="K351" s="112">
        <f t="shared" si="148"/>
        <v>49</v>
      </c>
      <c r="L351" s="108">
        <f t="shared" si="149"/>
        <v>50</v>
      </c>
      <c r="M351" s="109">
        <f t="shared" si="138"/>
        <v>1.0070419690000001</v>
      </c>
      <c r="N351" s="109">
        <f t="shared" ca="1" si="139"/>
        <v>1.0205754950000001</v>
      </c>
      <c r="O351" s="108">
        <f t="shared" si="153"/>
        <v>0</v>
      </c>
      <c r="P351" s="106">
        <f t="shared" ca="1" si="140"/>
        <v>2057.5495000000001</v>
      </c>
      <c r="Q351" s="113">
        <f t="shared" si="141"/>
        <v>0</v>
      </c>
      <c r="R351" s="106">
        <f t="shared" si="142"/>
        <v>0</v>
      </c>
      <c r="S351" s="114" t="str">
        <f t="shared" si="150"/>
        <v>J=</v>
      </c>
      <c r="T351" s="107">
        <f t="shared" si="151"/>
        <v>41327</v>
      </c>
      <c r="U351" s="3"/>
      <c r="V351" s="3"/>
      <c r="W351" s="133">
        <f>[2]Plan1!$A325</f>
        <v>46672</v>
      </c>
      <c r="X351" s="131" t="str">
        <f>[2]Plan1!$C325</f>
        <v>Nossa Sr.a Aparecida - Padroeira do Brasil</v>
      </c>
      <c r="Y351" s="121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</row>
    <row r="352" spans="1:121" x14ac:dyDescent="0.15">
      <c r="A352" s="102">
        <f t="shared" si="143"/>
        <v>41309</v>
      </c>
      <c r="B352" s="103">
        <f t="shared" ca="1" si="152"/>
        <v>102057.54949999999</v>
      </c>
      <c r="C352" s="104">
        <f t="shared" si="144"/>
        <v>100000</v>
      </c>
      <c r="D352" s="105">
        <f ca="1">IF(A352&lt;$B$1,VLOOKUP(A352,[1]DI!$A$4:$B$15000,2,FALSE),0)</f>
        <v>6.9599999999999995E-2</v>
      </c>
      <c r="E352" s="106">
        <f t="shared" ca="1" si="136"/>
        <v>1.00026704</v>
      </c>
      <c r="F352" s="106">
        <f ca="1">(TRUNC(PRODUCT($E$12:$E351),16))</f>
        <v>1.0730966940389799</v>
      </c>
      <c r="G352" s="106">
        <f t="shared" ca="1" si="145"/>
        <v>1.0588667025179801</v>
      </c>
      <c r="H352" s="106">
        <f t="shared" ca="1" si="137"/>
        <v>1.01343889</v>
      </c>
      <c r="I352" s="105">
        <f t="shared" si="146"/>
        <v>3.5999999999999997E-2</v>
      </c>
      <c r="J352" s="118">
        <f t="shared" si="147"/>
        <v>41235</v>
      </c>
      <c r="K352" s="112">
        <f t="shared" si="148"/>
        <v>50</v>
      </c>
      <c r="L352" s="108">
        <f t="shared" si="149"/>
        <v>50</v>
      </c>
      <c r="M352" s="109">
        <f t="shared" si="138"/>
        <v>1.0070419690000001</v>
      </c>
      <c r="N352" s="109">
        <f t="shared" ca="1" si="139"/>
        <v>1.0205754950000001</v>
      </c>
      <c r="O352" s="108">
        <f t="shared" si="153"/>
        <v>0</v>
      </c>
      <c r="P352" s="106">
        <f t="shared" ca="1" si="140"/>
        <v>2057.5495000000001</v>
      </c>
      <c r="Q352" s="113">
        <f t="shared" si="141"/>
        <v>0</v>
      </c>
      <c r="R352" s="106">
        <f t="shared" si="142"/>
        <v>0</v>
      </c>
      <c r="S352" s="114" t="str">
        <f t="shared" si="150"/>
        <v>J=</v>
      </c>
      <c r="T352" s="107">
        <f t="shared" si="151"/>
        <v>41327</v>
      </c>
      <c r="U352" s="3"/>
      <c r="V352" s="3"/>
      <c r="W352" s="133">
        <f>[2]Plan1!$A326</f>
        <v>46693</v>
      </c>
      <c r="X352" s="131" t="str">
        <f>[2]Plan1!$C326</f>
        <v>Finados</v>
      </c>
      <c r="Y352" s="121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</row>
    <row r="353" spans="1:121" x14ac:dyDescent="0.15">
      <c r="A353" s="102">
        <f t="shared" si="143"/>
        <v>41310</v>
      </c>
      <c r="B353" s="103">
        <f t="shared" ca="1" si="152"/>
        <v>102099.13129999</v>
      </c>
      <c r="C353" s="104">
        <f t="shared" si="144"/>
        <v>100000</v>
      </c>
      <c r="D353" s="105">
        <f ca="1">IF(A353&lt;$B$1,VLOOKUP(A353,[1]DI!$A$4:$B$15000,2,FALSE),0)</f>
        <v>6.9599999999999995E-2</v>
      </c>
      <c r="E353" s="106">
        <f t="shared" ca="1" si="136"/>
        <v>1.00026704</v>
      </c>
      <c r="F353" s="106">
        <f ca="1">(TRUNC(PRODUCT($E$12:$E352),16))</f>
        <v>1.07338325378015</v>
      </c>
      <c r="G353" s="106">
        <f t="shared" ca="1" si="145"/>
        <v>1.0588667025179801</v>
      </c>
      <c r="H353" s="106">
        <f t="shared" ca="1" si="137"/>
        <v>1.0137095199999999</v>
      </c>
      <c r="I353" s="105">
        <f t="shared" si="146"/>
        <v>3.5999999999999997E-2</v>
      </c>
      <c r="J353" s="118">
        <f t="shared" si="147"/>
        <v>41235</v>
      </c>
      <c r="K353" s="112">
        <f t="shared" si="148"/>
        <v>51</v>
      </c>
      <c r="L353" s="108">
        <f t="shared" si="149"/>
        <v>51</v>
      </c>
      <c r="M353" s="109">
        <f t="shared" si="138"/>
        <v>1.0071833130000001</v>
      </c>
      <c r="N353" s="109">
        <f t="shared" ca="1" si="139"/>
        <v>1.0209913129999999</v>
      </c>
      <c r="O353" s="108">
        <f t="shared" si="153"/>
        <v>0</v>
      </c>
      <c r="P353" s="106">
        <f t="shared" ca="1" si="140"/>
        <v>2099.1312999900001</v>
      </c>
      <c r="Q353" s="113">
        <f t="shared" si="141"/>
        <v>0</v>
      </c>
      <c r="R353" s="106">
        <f t="shared" si="142"/>
        <v>0</v>
      </c>
      <c r="S353" s="114" t="str">
        <f t="shared" si="150"/>
        <v>J=</v>
      </c>
      <c r="T353" s="107">
        <f t="shared" si="151"/>
        <v>41327</v>
      </c>
      <c r="U353" s="3"/>
      <c r="V353" s="3"/>
      <c r="W353" s="133">
        <f>[2]Plan1!$A327</f>
        <v>46706</v>
      </c>
      <c r="X353" s="131" t="str">
        <f>[2]Plan1!$C327</f>
        <v>Proclamação da República</v>
      </c>
      <c r="Y353" s="121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</row>
    <row r="354" spans="1:121" x14ac:dyDescent="0.15">
      <c r="A354" s="102">
        <f t="shared" si="143"/>
        <v>41311</v>
      </c>
      <c r="B354" s="103">
        <f t="shared" ca="1" si="152"/>
        <v>102140.7298</v>
      </c>
      <c r="C354" s="104">
        <f t="shared" si="144"/>
        <v>100000</v>
      </c>
      <c r="D354" s="105">
        <f ca="1">IF(A354&lt;$B$1,VLOOKUP(A354,[1]DI!$A$4:$B$15000,2,FALSE),0)</f>
        <v>6.9599999999999995E-2</v>
      </c>
      <c r="E354" s="106">
        <f t="shared" ca="1" si="136"/>
        <v>1.00026704</v>
      </c>
      <c r="F354" s="106">
        <f ca="1">(TRUNC(PRODUCT($E$12:$E353),16))</f>
        <v>1.0736698900442401</v>
      </c>
      <c r="G354" s="106">
        <f t="shared" ca="1" si="145"/>
        <v>1.0588667025179801</v>
      </c>
      <c r="H354" s="106">
        <f t="shared" ca="1" si="137"/>
        <v>1.0139802200000001</v>
      </c>
      <c r="I354" s="105">
        <f t="shared" si="146"/>
        <v>3.5999999999999997E-2</v>
      </c>
      <c r="J354" s="118">
        <f t="shared" si="147"/>
        <v>41235</v>
      </c>
      <c r="K354" s="112">
        <f t="shared" si="148"/>
        <v>52</v>
      </c>
      <c r="L354" s="108">
        <f t="shared" si="149"/>
        <v>52</v>
      </c>
      <c r="M354" s="109">
        <f t="shared" si="138"/>
        <v>1.0073246769999999</v>
      </c>
      <c r="N354" s="109">
        <f t="shared" ca="1" si="139"/>
        <v>1.021407298</v>
      </c>
      <c r="O354" s="108">
        <f t="shared" si="153"/>
        <v>0</v>
      </c>
      <c r="P354" s="106">
        <f t="shared" ca="1" si="140"/>
        <v>2140.7298000000001</v>
      </c>
      <c r="Q354" s="113">
        <f t="shared" si="141"/>
        <v>0</v>
      </c>
      <c r="R354" s="106">
        <f t="shared" si="142"/>
        <v>0</v>
      </c>
      <c r="S354" s="114" t="str">
        <f t="shared" si="150"/>
        <v>J=</v>
      </c>
      <c r="T354" s="107">
        <f t="shared" si="151"/>
        <v>41327</v>
      </c>
      <c r="U354" s="3"/>
      <c r="V354" s="3"/>
      <c r="W354" s="133">
        <f>[2]Plan1!$A328</f>
        <v>46711</v>
      </c>
      <c r="X354" s="131" t="str">
        <f>[2]Plan1!$C328</f>
        <v>Dia Nacional de Zumbi e da Consciência Negra</v>
      </c>
      <c r="Y354" s="121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</row>
    <row r="355" spans="1:121" x14ac:dyDescent="0.15">
      <c r="A355" s="102">
        <f t="shared" si="143"/>
        <v>41312</v>
      </c>
      <c r="B355" s="103">
        <f t="shared" ca="1" si="152"/>
        <v>102182.345</v>
      </c>
      <c r="C355" s="104">
        <f t="shared" si="144"/>
        <v>100000</v>
      </c>
      <c r="D355" s="105">
        <f ca="1">IF(A355&lt;$B$1,VLOOKUP(A355,[1]DI!$A$4:$B$15000,2,FALSE),0)</f>
        <v>6.9500000000000006E-2</v>
      </c>
      <c r="E355" s="106">
        <f t="shared" ca="1" si="136"/>
        <v>1.00026667</v>
      </c>
      <c r="F355" s="106">
        <f ca="1">(TRUNC(PRODUCT($E$12:$E354),16))</f>
        <v>1.07395660285168</v>
      </c>
      <c r="G355" s="106">
        <f t="shared" ca="1" si="145"/>
        <v>1.0588667025179801</v>
      </c>
      <c r="H355" s="106">
        <f t="shared" ca="1" si="137"/>
        <v>1.0142509900000001</v>
      </c>
      <c r="I355" s="105">
        <f t="shared" si="146"/>
        <v>3.5999999999999997E-2</v>
      </c>
      <c r="J355" s="118">
        <f t="shared" si="147"/>
        <v>41235</v>
      </c>
      <c r="K355" s="112">
        <f t="shared" si="148"/>
        <v>53</v>
      </c>
      <c r="L355" s="108">
        <f t="shared" si="149"/>
        <v>53</v>
      </c>
      <c r="M355" s="109">
        <f t="shared" si="138"/>
        <v>1.0074660609999999</v>
      </c>
      <c r="N355" s="109">
        <f t="shared" ca="1" si="139"/>
        <v>1.0218234500000001</v>
      </c>
      <c r="O355" s="108">
        <f t="shared" si="153"/>
        <v>0</v>
      </c>
      <c r="P355" s="106">
        <f t="shared" ca="1" si="140"/>
        <v>2182.3449999999998</v>
      </c>
      <c r="Q355" s="113">
        <f t="shared" si="141"/>
        <v>0</v>
      </c>
      <c r="R355" s="106">
        <f t="shared" si="142"/>
        <v>0</v>
      </c>
      <c r="S355" s="114" t="str">
        <f t="shared" si="150"/>
        <v>J=</v>
      </c>
      <c r="T355" s="107">
        <f t="shared" si="151"/>
        <v>41327</v>
      </c>
      <c r="U355" s="3"/>
      <c r="V355" s="3"/>
      <c r="W355" s="133">
        <f>[2]Plan1!$A329</f>
        <v>46746</v>
      </c>
      <c r="X355" s="131" t="str">
        <f>[2]Plan1!$C329</f>
        <v>Natal</v>
      </c>
      <c r="Y355" s="121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</row>
    <row r="356" spans="1:121" x14ac:dyDescent="0.15">
      <c r="A356" s="102">
        <f t="shared" si="143"/>
        <v>41313</v>
      </c>
      <c r="B356" s="103">
        <f t="shared" ca="1" si="152"/>
        <v>102223.9396</v>
      </c>
      <c r="C356" s="104">
        <f t="shared" si="144"/>
        <v>100000</v>
      </c>
      <c r="D356" s="105">
        <f ca="1">IF(A356&lt;$B$1,VLOOKUP(A356,[1]DI!$A$4:$B$15000,2,FALSE),0)</f>
        <v>6.9500000000000006E-2</v>
      </c>
      <c r="E356" s="106">
        <f t="shared" ca="1" si="136"/>
        <v>1.00026667</v>
      </c>
      <c r="F356" s="106">
        <f ca="1">(TRUNC(PRODUCT($E$12:$E355),16))</f>
        <v>1.07424299485896</v>
      </c>
      <c r="G356" s="106">
        <f t="shared" ca="1" si="145"/>
        <v>1.0588667025179801</v>
      </c>
      <c r="H356" s="106">
        <f t="shared" ca="1" si="137"/>
        <v>1.0145214600000001</v>
      </c>
      <c r="I356" s="105">
        <f t="shared" si="146"/>
        <v>3.5999999999999997E-2</v>
      </c>
      <c r="J356" s="118">
        <f t="shared" si="147"/>
        <v>41235</v>
      </c>
      <c r="K356" s="112">
        <f t="shared" si="148"/>
        <v>54</v>
      </c>
      <c r="L356" s="108">
        <f t="shared" si="149"/>
        <v>54</v>
      </c>
      <c r="M356" s="109">
        <f t="shared" si="138"/>
        <v>1.007607465</v>
      </c>
      <c r="N356" s="109">
        <f t="shared" ca="1" si="139"/>
        <v>1.022239396</v>
      </c>
      <c r="O356" s="108">
        <f t="shared" si="153"/>
        <v>0</v>
      </c>
      <c r="P356" s="106">
        <f t="shared" ca="1" si="140"/>
        <v>2223.9396000000002</v>
      </c>
      <c r="Q356" s="113">
        <f t="shared" si="141"/>
        <v>0</v>
      </c>
      <c r="R356" s="106">
        <f t="shared" si="142"/>
        <v>0</v>
      </c>
      <c r="S356" s="114" t="str">
        <f t="shared" si="150"/>
        <v>J=</v>
      </c>
      <c r="T356" s="107">
        <f t="shared" si="151"/>
        <v>41327</v>
      </c>
      <c r="U356" s="3"/>
      <c r="V356" s="3"/>
      <c r="W356" s="133">
        <f>[2]Plan1!$A330</f>
        <v>46753</v>
      </c>
      <c r="X356" s="131" t="str">
        <f>[2]Plan1!$C330</f>
        <v>Confraternização Universal</v>
      </c>
      <c r="Y356" s="121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</row>
    <row r="357" spans="1:121" x14ac:dyDescent="0.15">
      <c r="A357" s="102">
        <f t="shared" si="143"/>
        <v>41314</v>
      </c>
      <c r="B357" s="103">
        <f t="shared" ca="1" si="152"/>
        <v>102265.55100000001</v>
      </c>
      <c r="C357" s="104">
        <f t="shared" si="144"/>
        <v>100000</v>
      </c>
      <c r="D357" s="105">
        <f ca="1">IF(A357&lt;$B$1,VLOOKUP(A357,[1]DI!$A$4:$B$15000,2,FALSE),0)</f>
        <v>0</v>
      </c>
      <c r="E357" s="106">
        <f t="shared" ca="1" si="136"/>
        <v>1</v>
      </c>
      <c r="F357" s="106">
        <f ca="1">(TRUNC(PRODUCT($E$12:$E356),16))</f>
        <v>1.0745294632383999</v>
      </c>
      <c r="G357" s="106">
        <f t="shared" ca="1" si="145"/>
        <v>1.0588667025179801</v>
      </c>
      <c r="H357" s="106">
        <f t="shared" ca="1" si="137"/>
        <v>1.0147919999999999</v>
      </c>
      <c r="I357" s="105">
        <f t="shared" si="146"/>
        <v>3.5999999999999997E-2</v>
      </c>
      <c r="J357" s="118">
        <f t="shared" si="147"/>
        <v>41235</v>
      </c>
      <c r="K357" s="112">
        <f t="shared" si="148"/>
        <v>54</v>
      </c>
      <c r="L357" s="108">
        <f t="shared" si="149"/>
        <v>55</v>
      </c>
      <c r="M357" s="109">
        <f t="shared" si="138"/>
        <v>1.0077488880000001</v>
      </c>
      <c r="N357" s="109">
        <f t="shared" ca="1" si="139"/>
        <v>1.0226555100000001</v>
      </c>
      <c r="O357" s="108">
        <f t="shared" si="153"/>
        <v>0</v>
      </c>
      <c r="P357" s="106">
        <f t="shared" ca="1" si="140"/>
        <v>2265.5509999999999</v>
      </c>
      <c r="Q357" s="113">
        <f t="shared" si="141"/>
        <v>0</v>
      </c>
      <c r="R357" s="106">
        <f t="shared" si="142"/>
        <v>0</v>
      </c>
      <c r="S357" s="114" t="str">
        <f t="shared" si="150"/>
        <v>J=</v>
      </c>
      <c r="T357" s="107">
        <f t="shared" si="151"/>
        <v>41327</v>
      </c>
      <c r="U357" s="3"/>
      <c r="V357" s="3"/>
      <c r="W357" s="133">
        <f>[2]Plan1!$A331</f>
        <v>46811</v>
      </c>
      <c r="X357" s="131" t="str">
        <f>[2]Plan1!$C331</f>
        <v>Carnaval</v>
      </c>
      <c r="Y357" s="121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</row>
    <row r="358" spans="1:121" x14ac:dyDescent="0.15">
      <c r="A358" s="102">
        <f t="shared" si="143"/>
        <v>41315</v>
      </c>
      <c r="B358" s="103">
        <f t="shared" ca="1" si="152"/>
        <v>102265.55100000001</v>
      </c>
      <c r="C358" s="104">
        <f t="shared" si="144"/>
        <v>100000</v>
      </c>
      <c r="D358" s="105">
        <f ca="1">IF(A358&lt;$B$1,VLOOKUP(A358,[1]DI!$A$4:$B$15000,2,FALSE),0)</f>
        <v>0</v>
      </c>
      <c r="E358" s="106">
        <f t="shared" ca="1" si="136"/>
        <v>1</v>
      </c>
      <c r="F358" s="106">
        <f ca="1">(TRUNC(PRODUCT($E$12:$E357),16))</f>
        <v>1.0745294632383999</v>
      </c>
      <c r="G358" s="106">
        <f t="shared" ca="1" si="145"/>
        <v>1.0588667025179801</v>
      </c>
      <c r="H358" s="106">
        <f t="shared" ca="1" si="137"/>
        <v>1.0147919999999999</v>
      </c>
      <c r="I358" s="105">
        <f t="shared" si="146"/>
        <v>3.5999999999999997E-2</v>
      </c>
      <c r="J358" s="118">
        <f t="shared" si="147"/>
        <v>41235</v>
      </c>
      <c r="K358" s="112">
        <f t="shared" si="148"/>
        <v>54</v>
      </c>
      <c r="L358" s="108">
        <f t="shared" si="149"/>
        <v>55</v>
      </c>
      <c r="M358" s="109">
        <f t="shared" si="138"/>
        <v>1.0077488880000001</v>
      </c>
      <c r="N358" s="109">
        <f t="shared" ca="1" si="139"/>
        <v>1.0226555100000001</v>
      </c>
      <c r="O358" s="108">
        <f t="shared" si="153"/>
        <v>0</v>
      </c>
      <c r="P358" s="106">
        <f t="shared" ca="1" si="140"/>
        <v>2265.5509999999999</v>
      </c>
      <c r="Q358" s="113">
        <f t="shared" si="141"/>
        <v>0</v>
      </c>
      <c r="R358" s="106">
        <f t="shared" si="142"/>
        <v>0</v>
      </c>
      <c r="S358" s="114" t="str">
        <f t="shared" si="150"/>
        <v>J=</v>
      </c>
      <c r="T358" s="107">
        <f t="shared" si="151"/>
        <v>41327</v>
      </c>
      <c r="U358" s="3"/>
      <c r="V358" s="3"/>
      <c r="W358" s="133">
        <f>[2]Plan1!$A332</f>
        <v>46812</v>
      </c>
      <c r="X358" s="131" t="str">
        <f>[2]Plan1!$C332</f>
        <v>Carnaval</v>
      </c>
      <c r="Y358" s="121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</row>
    <row r="359" spans="1:121" x14ac:dyDescent="0.15">
      <c r="A359" s="102">
        <f t="shared" si="143"/>
        <v>41316</v>
      </c>
      <c r="B359" s="103">
        <f t="shared" ca="1" si="152"/>
        <v>102265.55100000001</v>
      </c>
      <c r="C359" s="104">
        <f t="shared" si="144"/>
        <v>100000</v>
      </c>
      <c r="D359" s="105">
        <f ca="1">IF(A359&lt;$B$1,VLOOKUP(A359,[1]DI!$A$4:$B$15000,2,FALSE),0)</f>
        <v>0</v>
      </c>
      <c r="E359" s="106">
        <f t="shared" ca="1" si="136"/>
        <v>1</v>
      </c>
      <c r="F359" s="106">
        <f ca="1">(TRUNC(PRODUCT($E$12:$E358),16))</f>
        <v>1.0745294632383999</v>
      </c>
      <c r="G359" s="106">
        <f t="shared" ca="1" si="145"/>
        <v>1.0588667025179801</v>
      </c>
      <c r="H359" s="106">
        <f t="shared" ca="1" si="137"/>
        <v>1.0147919999999999</v>
      </c>
      <c r="I359" s="105">
        <f t="shared" si="146"/>
        <v>3.5999999999999997E-2</v>
      </c>
      <c r="J359" s="118">
        <f t="shared" si="147"/>
        <v>41235</v>
      </c>
      <c r="K359" s="112">
        <f t="shared" si="148"/>
        <v>54</v>
      </c>
      <c r="L359" s="108">
        <f t="shared" si="149"/>
        <v>55</v>
      </c>
      <c r="M359" s="109">
        <f t="shared" si="138"/>
        <v>1.0077488880000001</v>
      </c>
      <c r="N359" s="109">
        <f t="shared" ca="1" si="139"/>
        <v>1.0226555100000001</v>
      </c>
      <c r="O359" s="108">
        <f t="shared" si="153"/>
        <v>0</v>
      </c>
      <c r="P359" s="106">
        <f t="shared" ca="1" si="140"/>
        <v>2265.5509999999999</v>
      </c>
      <c r="Q359" s="113">
        <f t="shared" si="141"/>
        <v>0</v>
      </c>
      <c r="R359" s="106">
        <f t="shared" si="142"/>
        <v>0</v>
      </c>
      <c r="S359" s="114" t="str">
        <f t="shared" si="150"/>
        <v>J=</v>
      </c>
      <c r="T359" s="107">
        <f t="shared" si="151"/>
        <v>41327</v>
      </c>
      <c r="U359" s="3"/>
      <c r="V359" s="3"/>
      <c r="W359" s="133">
        <f>[2]Plan1!$A333</f>
        <v>46857</v>
      </c>
      <c r="X359" s="131" t="str">
        <f>[2]Plan1!$C333</f>
        <v>Paixão de Cristo</v>
      </c>
      <c r="Y359" s="121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</row>
    <row r="360" spans="1:121" x14ac:dyDescent="0.15">
      <c r="A360" s="102">
        <f t="shared" si="143"/>
        <v>41317</v>
      </c>
      <c r="B360" s="103">
        <f t="shared" ca="1" si="152"/>
        <v>102265.55100000001</v>
      </c>
      <c r="C360" s="104">
        <f t="shared" si="144"/>
        <v>100000</v>
      </c>
      <c r="D360" s="105">
        <f ca="1">IF(A360&lt;$B$1,VLOOKUP(A360,[1]DI!$A$4:$B$15000,2,FALSE),0)</f>
        <v>0</v>
      </c>
      <c r="E360" s="106">
        <f t="shared" ca="1" si="136"/>
        <v>1</v>
      </c>
      <c r="F360" s="106">
        <f ca="1">(TRUNC(PRODUCT($E$12:$E359),16))</f>
        <v>1.0745294632383999</v>
      </c>
      <c r="G360" s="106">
        <f t="shared" ca="1" si="145"/>
        <v>1.0588667025179801</v>
      </c>
      <c r="H360" s="106">
        <f t="shared" ca="1" si="137"/>
        <v>1.0147919999999999</v>
      </c>
      <c r="I360" s="105">
        <f t="shared" si="146"/>
        <v>3.5999999999999997E-2</v>
      </c>
      <c r="J360" s="118">
        <f t="shared" si="147"/>
        <v>41235</v>
      </c>
      <c r="K360" s="112">
        <f t="shared" si="148"/>
        <v>54</v>
      </c>
      <c r="L360" s="108">
        <f t="shared" si="149"/>
        <v>55</v>
      </c>
      <c r="M360" s="109">
        <f t="shared" si="138"/>
        <v>1.0077488880000001</v>
      </c>
      <c r="N360" s="109">
        <f t="shared" ca="1" si="139"/>
        <v>1.0226555100000001</v>
      </c>
      <c r="O360" s="108">
        <f t="shared" si="153"/>
        <v>0</v>
      </c>
      <c r="P360" s="106">
        <f t="shared" ca="1" si="140"/>
        <v>2265.5509999999999</v>
      </c>
      <c r="Q360" s="113">
        <f t="shared" si="141"/>
        <v>0</v>
      </c>
      <c r="R360" s="106">
        <f t="shared" si="142"/>
        <v>0</v>
      </c>
      <c r="S360" s="114" t="str">
        <f t="shared" si="150"/>
        <v>J=</v>
      </c>
      <c r="T360" s="107">
        <f t="shared" si="151"/>
        <v>41327</v>
      </c>
      <c r="U360" s="3"/>
      <c r="V360" s="3"/>
      <c r="W360" s="133">
        <f>[2]Plan1!$A334</f>
        <v>46864</v>
      </c>
      <c r="X360" s="131" t="str">
        <f>[2]Plan1!$C334</f>
        <v>Tiradentes</v>
      </c>
      <c r="Y360" s="121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</row>
    <row r="361" spans="1:121" x14ac:dyDescent="0.15">
      <c r="A361" s="102">
        <f t="shared" si="143"/>
        <v>41318</v>
      </c>
      <c r="B361" s="103">
        <f t="shared" ca="1" si="152"/>
        <v>102265.55100000001</v>
      </c>
      <c r="C361" s="104">
        <f t="shared" si="144"/>
        <v>100000</v>
      </c>
      <c r="D361" s="105">
        <f ca="1">IF(A361&lt;$B$1,VLOOKUP(A361,[1]DI!$A$4:$B$15000,2,FALSE),0)</f>
        <v>6.9500000000000006E-2</v>
      </c>
      <c r="E361" s="106">
        <f t="shared" ca="1" si="136"/>
        <v>1.00026667</v>
      </c>
      <c r="F361" s="106">
        <f ca="1">(TRUNC(PRODUCT($E$12:$E360),16))</f>
        <v>1.0745294632383999</v>
      </c>
      <c r="G361" s="106">
        <f t="shared" ca="1" si="145"/>
        <v>1.0588667025179801</v>
      </c>
      <c r="H361" s="106">
        <f t="shared" ca="1" si="137"/>
        <v>1.0147919999999999</v>
      </c>
      <c r="I361" s="105">
        <f t="shared" si="146"/>
        <v>3.5999999999999997E-2</v>
      </c>
      <c r="J361" s="118">
        <f t="shared" si="147"/>
        <v>41235</v>
      </c>
      <c r="K361" s="112">
        <f t="shared" si="148"/>
        <v>55</v>
      </c>
      <c r="L361" s="108">
        <f t="shared" si="149"/>
        <v>55</v>
      </c>
      <c r="M361" s="109">
        <f t="shared" si="138"/>
        <v>1.0077488880000001</v>
      </c>
      <c r="N361" s="109">
        <f t="shared" ca="1" si="139"/>
        <v>1.0226555100000001</v>
      </c>
      <c r="O361" s="108">
        <f t="shared" si="153"/>
        <v>0</v>
      </c>
      <c r="P361" s="106">
        <f t="shared" ca="1" si="140"/>
        <v>2265.5509999999999</v>
      </c>
      <c r="Q361" s="113">
        <f t="shared" si="141"/>
        <v>0</v>
      </c>
      <c r="R361" s="106">
        <f t="shared" si="142"/>
        <v>0</v>
      </c>
      <c r="S361" s="114" t="str">
        <f t="shared" si="150"/>
        <v>J=</v>
      </c>
      <c r="T361" s="107">
        <f t="shared" si="151"/>
        <v>41327</v>
      </c>
      <c r="U361" s="3"/>
      <c r="V361" s="3"/>
      <c r="W361" s="133">
        <f>[2]Plan1!$A335</f>
        <v>46874</v>
      </c>
      <c r="X361" s="131" t="str">
        <f>[2]Plan1!$C335</f>
        <v>Dia do Trabalho</v>
      </c>
      <c r="Y361" s="121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</row>
    <row r="362" spans="1:121" x14ac:dyDescent="0.15">
      <c r="A362" s="102">
        <f t="shared" si="143"/>
        <v>41319</v>
      </c>
      <c r="B362" s="103">
        <f t="shared" ca="1" si="152"/>
        <v>102307.18</v>
      </c>
      <c r="C362" s="104">
        <f t="shared" si="144"/>
        <v>100000</v>
      </c>
      <c r="D362" s="105">
        <f ca="1">IF(A362&lt;$B$1,VLOOKUP(A362,[1]DI!$A$4:$B$15000,2,FALSE),0)</f>
        <v>6.9400000000000003E-2</v>
      </c>
      <c r="E362" s="106">
        <f t="shared" ca="1" si="136"/>
        <v>1.0002663000000001</v>
      </c>
      <c r="F362" s="106">
        <f ca="1">(TRUNC(PRODUCT($E$12:$E361),16))</f>
        <v>1.0748160080103599</v>
      </c>
      <c r="G362" s="106">
        <f t="shared" ca="1" si="145"/>
        <v>1.0588667025179801</v>
      </c>
      <c r="H362" s="106">
        <f t="shared" ca="1" si="137"/>
        <v>1.0150626199999999</v>
      </c>
      <c r="I362" s="105">
        <f t="shared" si="146"/>
        <v>3.5999999999999997E-2</v>
      </c>
      <c r="J362" s="118">
        <f t="shared" si="147"/>
        <v>41235</v>
      </c>
      <c r="K362" s="112">
        <f t="shared" si="148"/>
        <v>56</v>
      </c>
      <c r="L362" s="108">
        <f t="shared" si="149"/>
        <v>56</v>
      </c>
      <c r="M362" s="109">
        <f t="shared" si="138"/>
        <v>1.007890331</v>
      </c>
      <c r="N362" s="109">
        <f t="shared" ca="1" si="139"/>
        <v>1.0230718000000001</v>
      </c>
      <c r="O362" s="108">
        <f t="shared" si="153"/>
        <v>0</v>
      </c>
      <c r="P362" s="106">
        <f t="shared" ca="1" si="140"/>
        <v>2307.1799999999998</v>
      </c>
      <c r="Q362" s="113">
        <f t="shared" si="141"/>
        <v>0</v>
      </c>
      <c r="R362" s="106">
        <f t="shared" si="142"/>
        <v>0</v>
      </c>
      <c r="S362" s="114" t="str">
        <f t="shared" si="150"/>
        <v>J=</v>
      </c>
      <c r="T362" s="107">
        <f t="shared" si="151"/>
        <v>41327</v>
      </c>
      <c r="U362" s="3"/>
      <c r="V362" s="3"/>
      <c r="W362" s="133">
        <f>[2]Plan1!$A336</f>
        <v>46919</v>
      </c>
      <c r="X362" s="131" t="str">
        <f>[2]Plan1!$C336</f>
        <v>Corpus Christi</v>
      </c>
      <c r="Y362" s="121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</row>
    <row r="363" spans="1:121" x14ac:dyDescent="0.15">
      <c r="A363" s="102">
        <f t="shared" si="143"/>
        <v>41320</v>
      </c>
      <c r="B363" s="103">
        <f t="shared" ca="1" si="152"/>
        <v>102348.78750000001</v>
      </c>
      <c r="C363" s="104">
        <f t="shared" si="144"/>
        <v>100000</v>
      </c>
      <c r="D363" s="105">
        <f ca="1">IF(A363&lt;$B$1,VLOOKUP(A363,[1]DI!$A$4:$B$15000,2,FALSE),0)</f>
        <v>6.9400000000000003E-2</v>
      </c>
      <c r="E363" s="106">
        <f t="shared" ca="1" si="136"/>
        <v>1.0002663000000001</v>
      </c>
      <c r="F363" s="106">
        <f ca="1">(TRUNC(PRODUCT($E$12:$E362),16))</f>
        <v>1.0751022315133001</v>
      </c>
      <c r="G363" s="106">
        <f t="shared" ca="1" si="145"/>
        <v>1.0588667025179801</v>
      </c>
      <c r="H363" s="106">
        <f t="shared" ca="1" si="137"/>
        <v>1.01533293</v>
      </c>
      <c r="I363" s="105">
        <f t="shared" si="146"/>
        <v>3.5999999999999997E-2</v>
      </c>
      <c r="J363" s="118">
        <f t="shared" si="147"/>
        <v>41235</v>
      </c>
      <c r="K363" s="112">
        <f t="shared" si="148"/>
        <v>57</v>
      </c>
      <c r="L363" s="108">
        <f t="shared" si="149"/>
        <v>57</v>
      </c>
      <c r="M363" s="109">
        <f t="shared" si="138"/>
        <v>1.0080317940000001</v>
      </c>
      <c r="N363" s="109">
        <f t="shared" ca="1" si="139"/>
        <v>1.023487875</v>
      </c>
      <c r="O363" s="108">
        <f t="shared" si="153"/>
        <v>0</v>
      </c>
      <c r="P363" s="106">
        <f t="shared" ca="1" si="140"/>
        <v>2348.7874999999999</v>
      </c>
      <c r="Q363" s="113">
        <f t="shared" si="141"/>
        <v>0</v>
      </c>
      <c r="R363" s="106">
        <f t="shared" si="142"/>
        <v>0</v>
      </c>
      <c r="S363" s="114" t="str">
        <f t="shared" si="150"/>
        <v>J=</v>
      </c>
      <c r="T363" s="107">
        <f t="shared" si="151"/>
        <v>41327</v>
      </c>
      <c r="U363" s="3"/>
      <c r="V363" s="3"/>
      <c r="W363" s="133">
        <f>[2]Plan1!$A337</f>
        <v>47003</v>
      </c>
      <c r="X363" s="131" t="str">
        <f>[2]Plan1!$C337</f>
        <v>Independência do Brasil</v>
      </c>
      <c r="Y363" s="121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</row>
    <row r="364" spans="1:121" x14ac:dyDescent="0.15">
      <c r="A364" s="102">
        <f t="shared" si="143"/>
        <v>41321</v>
      </c>
      <c r="B364" s="103">
        <f t="shared" ca="1" si="152"/>
        <v>102390.4117</v>
      </c>
      <c r="C364" s="104">
        <f t="shared" si="144"/>
        <v>100000</v>
      </c>
      <c r="D364" s="105">
        <f ca="1">IF(A364&lt;$B$1,VLOOKUP(A364,[1]DI!$A$4:$B$15000,2,FALSE),0)</f>
        <v>0</v>
      </c>
      <c r="E364" s="106">
        <f t="shared" ca="1" si="136"/>
        <v>1</v>
      </c>
      <c r="F364" s="106">
        <f ca="1">(TRUNC(PRODUCT($E$12:$E363),16))</f>
        <v>1.07538853123755</v>
      </c>
      <c r="G364" s="106">
        <f t="shared" ca="1" si="145"/>
        <v>1.0588667025179801</v>
      </c>
      <c r="H364" s="106">
        <f t="shared" ca="1" si="137"/>
        <v>1.0156033099999999</v>
      </c>
      <c r="I364" s="105">
        <f t="shared" si="146"/>
        <v>3.5999999999999997E-2</v>
      </c>
      <c r="J364" s="118">
        <f t="shared" si="147"/>
        <v>41235</v>
      </c>
      <c r="K364" s="112">
        <f t="shared" si="148"/>
        <v>57</v>
      </c>
      <c r="L364" s="108">
        <f t="shared" si="149"/>
        <v>58</v>
      </c>
      <c r="M364" s="109">
        <f t="shared" si="138"/>
        <v>1.008173277</v>
      </c>
      <c r="N364" s="109">
        <f t="shared" ca="1" si="139"/>
        <v>1.0239041170000001</v>
      </c>
      <c r="O364" s="108">
        <f t="shared" si="153"/>
        <v>0</v>
      </c>
      <c r="P364" s="106">
        <f t="shared" ca="1" si="140"/>
        <v>2390.4117000000001</v>
      </c>
      <c r="Q364" s="113">
        <f t="shared" si="141"/>
        <v>0</v>
      </c>
      <c r="R364" s="106">
        <f t="shared" si="142"/>
        <v>0</v>
      </c>
      <c r="S364" s="114" t="str">
        <f t="shared" si="150"/>
        <v>J=</v>
      </c>
      <c r="T364" s="107">
        <f t="shared" si="151"/>
        <v>41327</v>
      </c>
      <c r="U364" s="3"/>
      <c r="V364" s="3"/>
      <c r="W364" s="133">
        <f>[2]Plan1!$A338</f>
        <v>47038</v>
      </c>
      <c r="X364" s="131" t="str">
        <f>[2]Plan1!$C338</f>
        <v>Nossa Sr.a Aparecida - Padroeira do Brasil</v>
      </c>
      <c r="Y364" s="121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</row>
    <row r="365" spans="1:121" x14ac:dyDescent="0.15">
      <c r="A365" s="102">
        <f t="shared" si="143"/>
        <v>41322</v>
      </c>
      <c r="B365" s="103">
        <f t="shared" ca="1" si="152"/>
        <v>102390.4117</v>
      </c>
      <c r="C365" s="104">
        <f t="shared" si="144"/>
        <v>100000</v>
      </c>
      <c r="D365" s="105">
        <f ca="1">IF(A365&lt;$B$1,VLOOKUP(A365,[1]DI!$A$4:$B$15000,2,FALSE),0)</f>
        <v>0</v>
      </c>
      <c r="E365" s="106">
        <f t="shared" ca="1" si="136"/>
        <v>1</v>
      </c>
      <c r="F365" s="106">
        <f ca="1">(TRUNC(PRODUCT($E$12:$E364),16))</f>
        <v>1.07538853123755</v>
      </c>
      <c r="G365" s="106">
        <f t="shared" ca="1" si="145"/>
        <v>1.0588667025179801</v>
      </c>
      <c r="H365" s="106">
        <f t="shared" ca="1" si="137"/>
        <v>1.0156033099999999</v>
      </c>
      <c r="I365" s="105">
        <f t="shared" si="146"/>
        <v>3.5999999999999997E-2</v>
      </c>
      <c r="J365" s="118">
        <f t="shared" si="147"/>
        <v>41235</v>
      </c>
      <c r="K365" s="112">
        <f t="shared" si="148"/>
        <v>57</v>
      </c>
      <c r="L365" s="108">
        <f t="shared" si="149"/>
        <v>58</v>
      </c>
      <c r="M365" s="109">
        <f t="shared" si="138"/>
        <v>1.008173277</v>
      </c>
      <c r="N365" s="109">
        <f t="shared" ca="1" si="139"/>
        <v>1.0239041170000001</v>
      </c>
      <c r="O365" s="108">
        <f t="shared" si="153"/>
        <v>0</v>
      </c>
      <c r="P365" s="106">
        <f t="shared" ca="1" si="140"/>
        <v>2390.4117000000001</v>
      </c>
      <c r="Q365" s="113">
        <f t="shared" si="141"/>
        <v>0</v>
      </c>
      <c r="R365" s="106">
        <f t="shared" si="142"/>
        <v>0</v>
      </c>
      <c r="S365" s="114" t="str">
        <f t="shared" si="150"/>
        <v>J=</v>
      </c>
      <c r="T365" s="107">
        <f t="shared" si="151"/>
        <v>41327</v>
      </c>
      <c r="U365" s="3"/>
      <c r="V365" s="3"/>
      <c r="W365" s="133">
        <f>[2]Plan1!$A339</f>
        <v>47059</v>
      </c>
      <c r="X365" s="131" t="str">
        <f>[2]Plan1!$C339</f>
        <v>Finados</v>
      </c>
      <c r="Y365" s="121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</row>
    <row r="366" spans="1:121" x14ac:dyDescent="0.15">
      <c r="A366" s="102">
        <f t="shared" si="143"/>
        <v>41323</v>
      </c>
      <c r="B366" s="103">
        <f t="shared" ca="1" si="152"/>
        <v>102390.4117</v>
      </c>
      <c r="C366" s="104">
        <f t="shared" si="144"/>
        <v>100000</v>
      </c>
      <c r="D366" s="105">
        <f ca="1">IF(A366&lt;$B$1,VLOOKUP(A366,[1]DI!$A$4:$B$15000,2,FALSE),0)</f>
        <v>6.9400000000000003E-2</v>
      </c>
      <c r="E366" s="106">
        <f t="shared" ca="1" si="136"/>
        <v>1.0002663000000001</v>
      </c>
      <c r="F366" s="106">
        <f ca="1">(TRUNC(PRODUCT($E$12:$E365),16))</f>
        <v>1.07538853123755</v>
      </c>
      <c r="G366" s="106">
        <f t="shared" ca="1" si="145"/>
        <v>1.0588667025179801</v>
      </c>
      <c r="H366" s="106">
        <f t="shared" ca="1" si="137"/>
        <v>1.0156033099999999</v>
      </c>
      <c r="I366" s="105">
        <f t="shared" si="146"/>
        <v>3.5999999999999997E-2</v>
      </c>
      <c r="J366" s="118">
        <f t="shared" si="147"/>
        <v>41235</v>
      </c>
      <c r="K366" s="112">
        <f t="shared" si="148"/>
        <v>58</v>
      </c>
      <c r="L366" s="108">
        <f t="shared" si="149"/>
        <v>58</v>
      </c>
      <c r="M366" s="109">
        <f t="shared" si="138"/>
        <v>1.008173277</v>
      </c>
      <c r="N366" s="109">
        <f t="shared" ca="1" si="139"/>
        <v>1.0239041170000001</v>
      </c>
      <c r="O366" s="108">
        <f t="shared" si="153"/>
        <v>0</v>
      </c>
      <c r="P366" s="106">
        <f t="shared" ca="1" si="140"/>
        <v>2390.4117000000001</v>
      </c>
      <c r="Q366" s="113">
        <f t="shared" si="141"/>
        <v>0</v>
      </c>
      <c r="R366" s="106">
        <f t="shared" si="142"/>
        <v>0</v>
      </c>
      <c r="S366" s="114" t="str">
        <f t="shared" si="150"/>
        <v>J=</v>
      </c>
      <c r="T366" s="107">
        <f t="shared" si="151"/>
        <v>41327</v>
      </c>
      <c r="U366" s="3"/>
      <c r="V366" s="3"/>
      <c r="W366" s="133">
        <f>[2]Plan1!$A340</f>
        <v>47072</v>
      </c>
      <c r="X366" s="131" t="str">
        <f>[2]Plan1!$C340</f>
        <v>Proclamação da República</v>
      </c>
      <c r="Y366" s="121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</row>
    <row r="367" spans="1:121" x14ac:dyDescent="0.15">
      <c r="A367" s="102">
        <f t="shared" si="143"/>
        <v>41324</v>
      </c>
      <c r="B367" s="103">
        <f t="shared" ca="1" si="152"/>
        <v>102432.05369999001</v>
      </c>
      <c r="C367" s="104">
        <f t="shared" si="144"/>
        <v>100000</v>
      </c>
      <c r="D367" s="105">
        <f ca="1">IF(A367&lt;$B$1,VLOOKUP(A367,[1]DI!$A$4:$B$15000,2,FALSE),0)</f>
        <v>6.93E-2</v>
      </c>
      <c r="E367" s="106">
        <f t="shared" ca="1" si="136"/>
        <v>1.0002659300000001</v>
      </c>
      <c r="F367" s="106">
        <f ca="1">(TRUNC(PRODUCT($E$12:$E366),16))</f>
        <v>1.07567490720342</v>
      </c>
      <c r="G367" s="106">
        <f t="shared" ca="1" si="145"/>
        <v>1.0588667025179801</v>
      </c>
      <c r="H367" s="106">
        <f t="shared" ca="1" si="137"/>
        <v>1.01587377</v>
      </c>
      <c r="I367" s="105">
        <f t="shared" si="146"/>
        <v>3.5999999999999997E-2</v>
      </c>
      <c r="J367" s="118">
        <f t="shared" si="147"/>
        <v>41235</v>
      </c>
      <c r="K367" s="112">
        <f t="shared" si="148"/>
        <v>59</v>
      </c>
      <c r="L367" s="108">
        <f t="shared" si="149"/>
        <v>59</v>
      </c>
      <c r="M367" s="109">
        <f t="shared" si="138"/>
        <v>1.0083147800000001</v>
      </c>
      <c r="N367" s="109">
        <f t="shared" ca="1" si="139"/>
        <v>1.0243205369999999</v>
      </c>
      <c r="O367" s="108">
        <f t="shared" si="153"/>
        <v>0</v>
      </c>
      <c r="P367" s="106">
        <f t="shared" ca="1" si="140"/>
        <v>2432.05369999</v>
      </c>
      <c r="Q367" s="113">
        <f t="shared" si="141"/>
        <v>0</v>
      </c>
      <c r="R367" s="106">
        <f t="shared" si="142"/>
        <v>0</v>
      </c>
      <c r="S367" s="114" t="str">
        <f t="shared" si="150"/>
        <v>J=</v>
      </c>
      <c r="T367" s="107">
        <f t="shared" si="151"/>
        <v>41327</v>
      </c>
      <c r="U367" s="3"/>
      <c r="V367" s="3"/>
      <c r="W367" s="133">
        <f>[2]Plan1!$A341</f>
        <v>47077</v>
      </c>
      <c r="X367" s="131" t="str">
        <f>[2]Plan1!$C341</f>
        <v>Dia Nacional de Zumbi e da Consciência Negra</v>
      </c>
      <c r="Y367" s="121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</row>
    <row r="368" spans="1:121" x14ac:dyDescent="0.15">
      <c r="A368" s="102">
        <f t="shared" si="143"/>
        <v>41325</v>
      </c>
      <c r="B368" s="103">
        <f t="shared" ca="1" si="152"/>
        <v>102473.67409999001</v>
      </c>
      <c r="C368" s="104">
        <f t="shared" si="144"/>
        <v>100000</v>
      </c>
      <c r="D368" s="105">
        <f ca="1">IF(A368&lt;$B$1,VLOOKUP(A368,[1]DI!$A$4:$B$15000,2,FALSE),0)</f>
        <v>6.9500000000000006E-2</v>
      </c>
      <c r="E368" s="106">
        <f t="shared" ca="1" si="136"/>
        <v>1.00026667</v>
      </c>
      <c r="F368" s="106">
        <f ca="1">(TRUNC(PRODUCT($E$12:$E367),16))</f>
        <v>1.07596096143149</v>
      </c>
      <c r="G368" s="106">
        <f t="shared" ca="1" si="145"/>
        <v>1.0588667025179801</v>
      </c>
      <c r="H368" s="106">
        <f t="shared" ca="1" si="137"/>
        <v>1.01614392</v>
      </c>
      <c r="I368" s="105">
        <f t="shared" si="146"/>
        <v>3.5999999999999997E-2</v>
      </c>
      <c r="J368" s="118">
        <f t="shared" si="147"/>
        <v>41235</v>
      </c>
      <c r="K368" s="112">
        <f t="shared" si="148"/>
        <v>60</v>
      </c>
      <c r="L368" s="108">
        <f t="shared" si="149"/>
        <v>60</v>
      </c>
      <c r="M368" s="109">
        <f t="shared" si="138"/>
        <v>1.008456303</v>
      </c>
      <c r="N368" s="109">
        <f t="shared" ca="1" si="139"/>
        <v>1.0247367409999999</v>
      </c>
      <c r="O368" s="108">
        <f t="shared" si="153"/>
        <v>0</v>
      </c>
      <c r="P368" s="106">
        <f t="shared" ca="1" si="140"/>
        <v>2473.6740999899998</v>
      </c>
      <c r="Q368" s="113">
        <f t="shared" si="141"/>
        <v>0</v>
      </c>
      <c r="R368" s="106">
        <f t="shared" si="142"/>
        <v>0</v>
      </c>
      <c r="S368" s="114" t="str">
        <f t="shared" si="150"/>
        <v>J=</v>
      </c>
      <c r="T368" s="107">
        <f t="shared" si="151"/>
        <v>41327</v>
      </c>
      <c r="U368" s="3"/>
      <c r="V368" s="3"/>
      <c r="W368" s="133">
        <f>[2]Plan1!$A342</f>
        <v>47112</v>
      </c>
      <c r="X368" s="131" t="str">
        <f>[2]Plan1!$C342</f>
        <v>Natal</v>
      </c>
      <c r="Y368" s="121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</row>
    <row r="369" spans="1:121" x14ac:dyDescent="0.15">
      <c r="A369" s="102">
        <f t="shared" si="143"/>
        <v>41326</v>
      </c>
      <c r="B369" s="103">
        <f t="shared" ca="1" si="152"/>
        <v>102515.38680000001</v>
      </c>
      <c r="C369" s="104">
        <f t="shared" si="144"/>
        <v>100000</v>
      </c>
      <c r="D369" s="105">
        <f ca="1">IF(A369&lt;$B$1,VLOOKUP(A369,[1]DI!$A$4:$B$15000,2,FALSE),0)</f>
        <v>6.9500000000000006E-2</v>
      </c>
      <c r="E369" s="106">
        <f t="shared" ca="1" si="136"/>
        <v>1.00026667</v>
      </c>
      <c r="F369" s="106">
        <f ca="1">(TRUNC(PRODUCT($E$12:$E368),16))</f>
        <v>1.07624788794108</v>
      </c>
      <c r="G369" s="106">
        <f t="shared" ca="1" si="145"/>
        <v>1.0588667025179801</v>
      </c>
      <c r="H369" s="106">
        <f t="shared" ca="1" si="137"/>
        <v>1.0164148900000001</v>
      </c>
      <c r="I369" s="105">
        <f t="shared" si="146"/>
        <v>3.5999999999999997E-2</v>
      </c>
      <c r="J369" s="118">
        <f t="shared" si="147"/>
        <v>41235</v>
      </c>
      <c r="K369" s="112">
        <f t="shared" si="148"/>
        <v>61</v>
      </c>
      <c r="L369" s="108">
        <f t="shared" si="149"/>
        <v>61</v>
      </c>
      <c r="M369" s="109">
        <f t="shared" si="138"/>
        <v>1.0085978449999999</v>
      </c>
      <c r="N369" s="109">
        <f t="shared" ca="1" si="139"/>
        <v>1.0251538680000001</v>
      </c>
      <c r="O369" s="108">
        <f t="shared" si="153"/>
        <v>0</v>
      </c>
      <c r="P369" s="106">
        <f t="shared" ca="1" si="140"/>
        <v>2515.3868000000002</v>
      </c>
      <c r="Q369" s="113">
        <f t="shared" si="141"/>
        <v>0</v>
      </c>
      <c r="R369" s="106">
        <f t="shared" si="142"/>
        <v>0</v>
      </c>
      <c r="S369" s="114" t="str">
        <f t="shared" si="150"/>
        <v>J=</v>
      </c>
      <c r="T369" s="107">
        <f t="shared" si="151"/>
        <v>41327</v>
      </c>
      <c r="U369" s="3"/>
      <c r="V369" s="3"/>
      <c r="W369" s="133">
        <f>[2]Plan1!$A343</f>
        <v>47119</v>
      </c>
      <c r="X369" s="131" t="str">
        <f>[2]Plan1!$C343</f>
        <v>Confraternização Universal</v>
      </c>
      <c r="Y369" s="121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</row>
    <row r="370" spans="1:121" x14ac:dyDescent="0.15">
      <c r="A370" s="102">
        <f t="shared" si="143"/>
        <v>41327</v>
      </c>
      <c r="B370" s="103">
        <f t="shared" ca="1" si="152"/>
        <v>102557.11729999</v>
      </c>
      <c r="C370" s="104">
        <f t="shared" si="144"/>
        <v>100000</v>
      </c>
      <c r="D370" s="105">
        <f ca="1">IF(A370&lt;$B$1,VLOOKUP(A370,[1]DI!$A$4:$B$15000,2,FALSE),0)</f>
        <v>6.9599999999999995E-2</v>
      </c>
      <c r="E370" s="106">
        <f t="shared" ca="1" si="136"/>
        <v>1.00026704</v>
      </c>
      <c r="F370" s="106">
        <f ca="1">(TRUNC(PRODUCT($E$12:$E369),16))</f>
        <v>1.07653489096535</v>
      </c>
      <c r="G370" s="106">
        <f t="shared" ca="1" si="145"/>
        <v>1.0588667025179801</v>
      </c>
      <c r="H370" s="106">
        <f t="shared" ca="1" si="137"/>
        <v>1.0166859399999999</v>
      </c>
      <c r="I370" s="105">
        <f t="shared" si="146"/>
        <v>3.5999999999999997E-2</v>
      </c>
      <c r="J370" s="118">
        <f t="shared" si="147"/>
        <v>41235</v>
      </c>
      <c r="K370" s="112">
        <f t="shared" si="148"/>
        <v>62</v>
      </c>
      <c r="L370" s="108">
        <f t="shared" si="149"/>
        <v>62</v>
      </c>
      <c r="M370" s="109">
        <f t="shared" si="138"/>
        <v>1.0087394080000001</v>
      </c>
      <c r="N370" s="109">
        <f t="shared" ca="1" si="139"/>
        <v>1.0255711729999999</v>
      </c>
      <c r="O370" s="108">
        <f t="shared" si="153"/>
        <v>4</v>
      </c>
      <c r="P370" s="106">
        <f t="shared" ca="1" si="140"/>
        <v>2557.11729999</v>
      </c>
      <c r="Q370" s="113">
        <f t="shared" si="141"/>
        <v>0</v>
      </c>
      <c r="R370" s="106">
        <f t="shared" si="142"/>
        <v>0</v>
      </c>
      <c r="S370" s="114" t="str">
        <f t="shared" si="150"/>
        <v>J=</v>
      </c>
      <c r="T370" s="107">
        <f t="shared" si="151"/>
        <v>41327</v>
      </c>
      <c r="U370" s="3"/>
      <c r="V370" s="3"/>
      <c r="W370" s="133">
        <f>[2]Plan1!$A344</f>
        <v>47161</v>
      </c>
      <c r="X370" s="131" t="str">
        <f>[2]Plan1!$C344</f>
        <v>Carnaval</v>
      </c>
      <c r="Y370" s="121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</row>
    <row r="371" spans="1:121" x14ac:dyDescent="0.15">
      <c r="A371" s="102">
        <f t="shared" si="143"/>
        <v>41328</v>
      </c>
      <c r="B371" s="103">
        <f t="shared" ca="1" si="152"/>
        <v>100040.74329999</v>
      </c>
      <c r="C371" s="104">
        <f t="shared" si="144"/>
        <v>100000</v>
      </c>
      <c r="D371" s="105">
        <f ca="1">IF(A371&lt;$B$1,VLOOKUP(A371,[1]DI!$A$4:$B$15000,2,FALSE),0)</f>
        <v>0</v>
      </c>
      <c r="E371" s="106">
        <f t="shared" ca="1" si="136"/>
        <v>1</v>
      </c>
      <c r="F371" s="106">
        <f ca="1">(TRUNC(PRODUCT($E$12:$E370),16))</f>
        <v>1.0768223688426399</v>
      </c>
      <c r="G371" s="106">
        <f t="shared" ca="1" si="145"/>
        <v>1.07653489096535</v>
      </c>
      <c r="H371" s="106">
        <f t="shared" ca="1" si="137"/>
        <v>1.00026704</v>
      </c>
      <c r="I371" s="105">
        <f t="shared" si="146"/>
        <v>3.5999999999999997E-2</v>
      </c>
      <c r="J371" s="118">
        <f t="shared" si="147"/>
        <v>41327</v>
      </c>
      <c r="K371" s="112">
        <f t="shared" si="148"/>
        <v>1</v>
      </c>
      <c r="L371" s="108">
        <f t="shared" si="149"/>
        <v>1</v>
      </c>
      <c r="M371" s="109">
        <f t="shared" si="138"/>
        <v>1.000140356</v>
      </c>
      <c r="N371" s="109">
        <f t="shared" ca="1" si="139"/>
        <v>1.0004074329999999</v>
      </c>
      <c r="O371" s="108">
        <f t="shared" si="153"/>
        <v>0</v>
      </c>
      <c r="P371" s="106">
        <f t="shared" ca="1" si="140"/>
        <v>40.743299989999997</v>
      </c>
      <c r="Q371" s="113">
        <f t="shared" si="141"/>
        <v>0</v>
      </c>
      <c r="R371" s="106">
        <f t="shared" si="142"/>
        <v>0</v>
      </c>
      <c r="S371" s="114" t="str">
        <f t="shared" si="150"/>
        <v>J=</v>
      </c>
      <c r="T371" s="107">
        <f t="shared" si="151"/>
        <v>41416</v>
      </c>
      <c r="U371" s="3"/>
      <c r="V371" s="3"/>
      <c r="W371" s="133">
        <f>[2]Plan1!$A345</f>
        <v>47162</v>
      </c>
      <c r="X371" s="131" t="str">
        <f>[2]Plan1!$C345</f>
        <v>Carnaval</v>
      </c>
      <c r="Y371" s="121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</row>
    <row r="372" spans="1:121" x14ac:dyDescent="0.15">
      <c r="A372" s="102">
        <f t="shared" si="143"/>
        <v>41329</v>
      </c>
      <c r="B372" s="103">
        <f t="shared" ca="1" si="152"/>
        <v>100040.74329999</v>
      </c>
      <c r="C372" s="104">
        <f t="shared" si="144"/>
        <v>100000</v>
      </c>
      <c r="D372" s="105">
        <f ca="1">IF(A372&lt;$B$1,VLOOKUP(A372,[1]DI!$A$4:$B$15000,2,FALSE),0)</f>
        <v>0</v>
      </c>
      <c r="E372" s="106">
        <f t="shared" ca="1" si="136"/>
        <v>1</v>
      </c>
      <c r="F372" s="106">
        <f ca="1">(TRUNC(PRODUCT($E$12:$E371),16))</f>
        <v>1.0768223688426399</v>
      </c>
      <c r="G372" s="106">
        <f t="shared" ca="1" si="145"/>
        <v>1.07653489096535</v>
      </c>
      <c r="H372" s="106">
        <f t="shared" ca="1" si="137"/>
        <v>1.00026704</v>
      </c>
      <c r="I372" s="105">
        <f t="shared" si="146"/>
        <v>3.5999999999999997E-2</v>
      </c>
      <c r="J372" s="118">
        <f t="shared" si="147"/>
        <v>41327</v>
      </c>
      <c r="K372" s="112">
        <f t="shared" si="148"/>
        <v>1</v>
      </c>
      <c r="L372" s="108">
        <f t="shared" si="149"/>
        <v>1</v>
      </c>
      <c r="M372" s="109">
        <f t="shared" si="138"/>
        <v>1.000140356</v>
      </c>
      <c r="N372" s="109">
        <f t="shared" ca="1" si="139"/>
        <v>1.0004074329999999</v>
      </c>
      <c r="O372" s="108">
        <f t="shared" si="153"/>
        <v>0</v>
      </c>
      <c r="P372" s="106">
        <f t="shared" ca="1" si="140"/>
        <v>40.743299989999997</v>
      </c>
      <c r="Q372" s="113">
        <f t="shared" si="141"/>
        <v>0</v>
      </c>
      <c r="R372" s="106">
        <f t="shared" si="142"/>
        <v>0</v>
      </c>
      <c r="S372" s="114" t="str">
        <f t="shared" si="150"/>
        <v>J=</v>
      </c>
      <c r="T372" s="107">
        <f t="shared" si="151"/>
        <v>41416</v>
      </c>
      <c r="U372" s="3"/>
      <c r="V372" s="3"/>
      <c r="W372" s="133">
        <f>[2]Plan1!$A346</f>
        <v>47207</v>
      </c>
      <c r="X372" s="131" t="str">
        <f>[2]Plan1!$C346</f>
        <v>Paixão de Cristo</v>
      </c>
      <c r="Y372" s="121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</row>
    <row r="373" spans="1:121" x14ac:dyDescent="0.15">
      <c r="A373" s="102">
        <f t="shared" si="143"/>
        <v>41330</v>
      </c>
      <c r="B373" s="103">
        <f t="shared" ca="1" si="152"/>
        <v>100040.74329999</v>
      </c>
      <c r="C373" s="104">
        <f t="shared" si="144"/>
        <v>100000</v>
      </c>
      <c r="D373" s="105">
        <f ca="1">IF(A373&lt;$B$1,VLOOKUP(A373,[1]DI!$A$4:$B$15000,2,FALSE),0)</f>
        <v>7.0000000000000007E-2</v>
      </c>
      <c r="E373" s="106">
        <f t="shared" ca="1" si="136"/>
        <v>1.0002685200000001</v>
      </c>
      <c r="F373" s="106">
        <f ca="1">(TRUNC(PRODUCT($E$12:$E372),16))</f>
        <v>1.0768223688426399</v>
      </c>
      <c r="G373" s="106">
        <f t="shared" ca="1" si="145"/>
        <v>1.07653489096535</v>
      </c>
      <c r="H373" s="106">
        <f t="shared" ca="1" si="137"/>
        <v>1.00026704</v>
      </c>
      <c r="I373" s="105">
        <f t="shared" si="146"/>
        <v>3.5999999999999997E-2</v>
      </c>
      <c r="J373" s="118">
        <f t="shared" si="147"/>
        <v>41327</v>
      </c>
      <c r="K373" s="112">
        <f t="shared" si="148"/>
        <v>1</v>
      </c>
      <c r="L373" s="108">
        <f t="shared" si="149"/>
        <v>1</v>
      </c>
      <c r="M373" s="109">
        <f t="shared" si="138"/>
        <v>1.000140356</v>
      </c>
      <c r="N373" s="109">
        <f t="shared" ca="1" si="139"/>
        <v>1.0004074329999999</v>
      </c>
      <c r="O373" s="108">
        <f t="shared" si="153"/>
        <v>0</v>
      </c>
      <c r="P373" s="106">
        <f t="shared" ca="1" si="140"/>
        <v>40.743299989999997</v>
      </c>
      <c r="Q373" s="113">
        <f t="shared" si="141"/>
        <v>0</v>
      </c>
      <c r="R373" s="106">
        <f t="shared" si="142"/>
        <v>0</v>
      </c>
      <c r="S373" s="114" t="str">
        <f t="shared" si="150"/>
        <v>J=</v>
      </c>
      <c r="T373" s="107">
        <f t="shared" si="151"/>
        <v>41416</v>
      </c>
      <c r="U373" s="3"/>
      <c r="V373" s="3"/>
      <c r="W373" s="133">
        <f>[2]Plan1!$A347</f>
        <v>47229</v>
      </c>
      <c r="X373" s="131" t="str">
        <f>[2]Plan1!$C347</f>
        <v>Tiradentes</v>
      </c>
      <c r="Y373" s="121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</row>
    <row r="374" spans="1:121" x14ac:dyDescent="0.15">
      <c r="A374" s="102">
        <f t="shared" si="143"/>
        <v>41331</v>
      </c>
      <c r="B374" s="103">
        <f t="shared" ca="1" si="152"/>
        <v>100081.6511</v>
      </c>
      <c r="C374" s="104">
        <f t="shared" si="144"/>
        <v>100000</v>
      </c>
      <c r="D374" s="105">
        <f ca="1">IF(A374&lt;$B$1,VLOOKUP(A374,[1]DI!$A$4:$B$15000,2,FALSE),0)</f>
        <v>6.9800000000000001E-2</v>
      </c>
      <c r="E374" s="106">
        <f t="shared" ca="1" si="136"/>
        <v>1.0002677799999999</v>
      </c>
      <c r="F374" s="106">
        <f ca="1">(TRUNC(PRODUCT($E$12:$E373),16))</f>
        <v>1.07711151718512</v>
      </c>
      <c r="G374" s="106">
        <f t="shared" ca="1" si="145"/>
        <v>1.07653489096535</v>
      </c>
      <c r="H374" s="106">
        <f t="shared" ca="1" si="137"/>
        <v>1.0005356299999999</v>
      </c>
      <c r="I374" s="105">
        <f t="shared" si="146"/>
        <v>3.5999999999999997E-2</v>
      </c>
      <c r="J374" s="118">
        <f t="shared" si="147"/>
        <v>41327</v>
      </c>
      <c r="K374" s="112">
        <f t="shared" si="148"/>
        <v>2</v>
      </c>
      <c r="L374" s="108">
        <f t="shared" si="149"/>
        <v>2</v>
      </c>
      <c r="M374" s="109">
        <f t="shared" si="138"/>
        <v>1.0002807309999999</v>
      </c>
      <c r="N374" s="109">
        <f t="shared" ca="1" si="139"/>
        <v>1.000816511</v>
      </c>
      <c r="O374" s="108">
        <f t="shared" si="153"/>
        <v>0</v>
      </c>
      <c r="P374" s="106">
        <f t="shared" ca="1" si="140"/>
        <v>81.6511</v>
      </c>
      <c r="Q374" s="113">
        <f t="shared" si="141"/>
        <v>0</v>
      </c>
      <c r="R374" s="106">
        <f t="shared" si="142"/>
        <v>0</v>
      </c>
      <c r="S374" s="114" t="str">
        <f t="shared" si="150"/>
        <v>J=</v>
      </c>
      <c r="T374" s="107">
        <f t="shared" si="151"/>
        <v>41416</v>
      </c>
      <c r="U374" s="3"/>
      <c r="V374" s="3"/>
      <c r="W374" s="133">
        <f>[2]Plan1!$A348</f>
        <v>47239</v>
      </c>
      <c r="X374" s="131" t="str">
        <f>[2]Plan1!$C348</f>
        <v>Dia do Trabalho</v>
      </c>
      <c r="Y374" s="121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</row>
    <row r="375" spans="1:121" x14ac:dyDescent="0.15">
      <c r="A375" s="102">
        <f t="shared" si="143"/>
        <v>41332</v>
      </c>
      <c r="B375" s="103">
        <f t="shared" ca="1" si="152"/>
        <v>100122.5024</v>
      </c>
      <c r="C375" s="104">
        <f t="shared" si="144"/>
        <v>100000</v>
      </c>
      <c r="D375" s="105">
        <f ca="1">IF(A375&lt;$B$1,VLOOKUP(A375,[1]DI!$A$4:$B$15000,2,FALSE),0)</f>
        <v>6.9800000000000001E-2</v>
      </c>
      <c r="E375" s="106">
        <f t="shared" ca="1" si="136"/>
        <v>1.0002677799999999</v>
      </c>
      <c r="F375" s="106">
        <f ca="1">(TRUNC(PRODUCT($E$12:$E374),16))</f>
        <v>1.0773999461071899</v>
      </c>
      <c r="G375" s="106">
        <f t="shared" ca="1" si="145"/>
        <v>1.07653489096535</v>
      </c>
      <c r="H375" s="106">
        <f t="shared" ca="1" si="137"/>
        <v>1.00080356</v>
      </c>
      <c r="I375" s="105">
        <f t="shared" si="146"/>
        <v>3.5999999999999997E-2</v>
      </c>
      <c r="J375" s="118">
        <f t="shared" si="147"/>
        <v>41327</v>
      </c>
      <c r="K375" s="112">
        <f t="shared" si="148"/>
        <v>3</v>
      </c>
      <c r="L375" s="108">
        <f t="shared" si="149"/>
        <v>3</v>
      </c>
      <c r="M375" s="109">
        <f t="shared" si="138"/>
        <v>1.000421126</v>
      </c>
      <c r="N375" s="109">
        <f t="shared" ca="1" si="139"/>
        <v>1.001225024</v>
      </c>
      <c r="O375" s="108">
        <f t="shared" si="153"/>
        <v>0</v>
      </c>
      <c r="P375" s="106">
        <f t="shared" ca="1" si="140"/>
        <v>122.50239999999999</v>
      </c>
      <c r="Q375" s="113">
        <f t="shared" si="141"/>
        <v>0</v>
      </c>
      <c r="R375" s="106">
        <f t="shared" si="142"/>
        <v>0</v>
      </c>
      <c r="S375" s="114" t="str">
        <f t="shared" si="150"/>
        <v>J=</v>
      </c>
      <c r="T375" s="107">
        <f t="shared" si="151"/>
        <v>41416</v>
      </c>
      <c r="U375" s="3"/>
      <c r="V375" s="3"/>
      <c r="W375" s="133">
        <f>[2]Plan1!$A349</f>
        <v>47269</v>
      </c>
      <c r="X375" s="131" t="str">
        <f>[2]Plan1!$C349</f>
        <v>Corpus Christi</v>
      </c>
      <c r="Y375" s="121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</row>
    <row r="376" spans="1:121" x14ac:dyDescent="0.15">
      <c r="A376" s="102">
        <f t="shared" si="143"/>
        <v>41333</v>
      </c>
      <c r="B376" s="103">
        <f t="shared" ca="1" si="152"/>
        <v>100163.36930000001</v>
      </c>
      <c r="C376" s="104">
        <f t="shared" si="144"/>
        <v>100000</v>
      </c>
      <c r="D376" s="105">
        <f ca="1">IF(A376&lt;$B$1,VLOOKUP(A376,[1]DI!$A$4:$B$15000,2,FALSE),0)</f>
        <v>6.9800000000000001E-2</v>
      </c>
      <c r="E376" s="106">
        <f t="shared" ca="1" si="136"/>
        <v>1.0002677799999999</v>
      </c>
      <c r="F376" s="106">
        <f ca="1">(TRUNC(PRODUCT($E$12:$E375),16))</f>
        <v>1.0776884522647601</v>
      </c>
      <c r="G376" s="106">
        <f t="shared" ca="1" si="145"/>
        <v>1.07653489096535</v>
      </c>
      <c r="H376" s="106">
        <f t="shared" ca="1" si="137"/>
        <v>1.00107155</v>
      </c>
      <c r="I376" s="105">
        <f t="shared" si="146"/>
        <v>3.5999999999999997E-2</v>
      </c>
      <c r="J376" s="118">
        <f t="shared" si="147"/>
        <v>41327</v>
      </c>
      <c r="K376" s="112">
        <f t="shared" si="148"/>
        <v>4</v>
      </c>
      <c r="L376" s="108">
        <f t="shared" si="149"/>
        <v>4</v>
      </c>
      <c r="M376" s="109">
        <f t="shared" si="138"/>
        <v>1.0005615409999999</v>
      </c>
      <c r="N376" s="109">
        <f t="shared" ca="1" si="139"/>
        <v>1.001633693</v>
      </c>
      <c r="O376" s="108">
        <f t="shared" si="153"/>
        <v>0</v>
      </c>
      <c r="P376" s="106">
        <f t="shared" ca="1" si="140"/>
        <v>163.36930000000001</v>
      </c>
      <c r="Q376" s="113">
        <f t="shared" si="141"/>
        <v>0</v>
      </c>
      <c r="R376" s="106">
        <f t="shared" si="142"/>
        <v>0</v>
      </c>
      <c r="S376" s="114" t="str">
        <f t="shared" si="150"/>
        <v>J=</v>
      </c>
      <c r="T376" s="107">
        <f t="shared" si="151"/>
        <v>41416</v>
      </c>
      <c r="U376" s="3"/>
      <c r="V376" s="3"/>
      <c r="W376" s="133">
        <f>[2]Plan1!$A350</f>
        <v>47368</v>
      </c>
      <c r="X376" s="131" t="str">
        <f>[2]Plan1!$C350</f>
        <v>Independência do Brasil</v>
      </c>
      <c r="Y376" s="121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</row>
    <row r="377" spans="1:121" x14ac:dyDescent="0.15">
      <c r="A377" s="102">
        <f t="shared" si="143"/>
        <v>41334</v>
      </c>
      <c r="B377" s="103">
        <f t="shared" ca="1" si="152"/>
        <v>100204.25349998999</v>
      </c>
      <c r="C377" s="104">
        <f t="shared" si="144"/>
        <v>100000</v>
      </c>
      <c r="D377" s="105">
        <f ca="1">IF(A377&lt;$B$1,VLOOKUP(A377,[1]DI!$A$4:$B$15000,2,FALSE),0)</f>
        <v>6.9800000000000001E-2</v>
      </c>
      <c r="E377" s="106">
        <f t="shared" ca="1" si="136"/>
        <v>1.0002677799999999</v>
      </c>
      <c r="F377" s="106">
        <f ca="1">(TRUNC(PRODUCT($E$12:$E376),16))</f>
        <v>1.0779770356785101</v>
      </c>
      <c r="G377" s="106">
        <f t="shared" ca="1" si="145"/>
        <v>1.07653489096535</v>
      </c>
      <c r="H377" s="106">
        <f t="shared" ca="1" si="137"/>
        <v>1.00133962</v>
      </c>
      <c r="I377" s="105">
        <f t="shared" si="146"/>
        <v>3.5999999999999997E-2</v>
      </c>
      <c r="J377" s="118">
        <f t="shared" si="147"/>
        <v>41327</v>
      </c>
      <c r="K377" s="112">
        <f t="shared" si="148"/>
        <v>5</v>
      </c>
      <c r="L377" s="108">
        <f t="shared" si="149"/>
        <v>5</v>
      </c>
      <c r="M377" s="109">
        <f t="shared" si="138"/>
        <v>1.0007019749999999</v>
      </c>
      <c r="N377" s="109">
        <f t="shared" ca="1" si="139"/>
        <v>1.002042535</v>
      </c>
      <c r="O377" s="108">
        <f t="shared" si="153"/>
        <v>0</v>
      </c>
      <c r="P377" s="106">
        <f t="shared" ca="1" si="140"/>
        <v>204.25349998999999</v>
      </c>
      <c r="Q377" s="113">
        <f t="shared" si="141"/>
        <v>0</v>
      </c>
      <c r="R377" s="106">
        <f t="shared" si="142"/>
        <v>0</v>
      </c>
      <c r="S377" s="114" t="str">
        <f t="shared" si="150"/>
        <v>J=</v>
      </c>
      <c r="T377" s="107">
        <f t="shared" si="151"/>
        <v>41416</v>
      </c>
      <c r="U377" s="20"/>
      <c r="V377" s="20"/>
      <c r="W377" s="133">
        <f>[2]Plan1!$A351</f>
        <v>47403</v>
      </c>
      <c r="X377" s="131" t="str">
        <f>[2]Plan1!$C351</f>
        <v>Nossa Sr.a Aparecida - Padroeira do Brasil</v>
      </c>
      <c r="Y377" s="121"/>
      <c r="Z377" s="1"/>
      <c r="AA377" s="3"/>
      <c r="AB377" s="3"/>
      <c r="AC377" s="3"/>
      <c r="AD377" s="3"/>
      <c r="AE377" s="20"/>
      <c r="AF377" s="21"/>
      <c r="AG377" s="20"/>
      <c r="AH377" s="20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</row>
    <row r="378" spans="1:121" x14ac:dyDescent="0.15">
      <c r="A378" s="102">
        <f t="shared" si="143"/>
        <v>41335</v>
      </c>
      <c r="B378" s="103">
        <f t="shared" ca="1" si="152"/>
        <v>100245.15429999999</v>
      </c>
      <c r="C378" s="104">
        <f t="shared" si="144"/>
        <v>100000</v>
      </c>
      <c r="D378" s="105">
        <f ca="1">IF(A378&lt;$B$1,VLOOKUP(A378,[1]DI!$A$4:$B$15000,2,FALSE),0)</f>
        <v>0</v>
      </c>
      <c r="E378" s="106">
        <f t="shared" ca="1" si="136"/>
        <v>1</v>
      </c>
      <c r="F378" s="106">
        <f ca="1">(TRUNC(PRODUCT($E$12:$E377),16))</f>
        <v>1.07826569636912</v>
      </c>
      <c r="G378" s="106">
        <f t="shared" ca="1" si="145"/>
        <v>1.07653489096535</v>
      </c>
      <c r="H378" s="106">
        <f t="shared" ca="1" si="137"/>
        <v>1.00160776</v>
      </c>
      <c r="I378" s="105">
        <f t="shared" si="146"/>
        <v>3.5999999999999997E-2</v>
      </c>
      <c r="J378" s="118">
        <f t="shared" si="147"/>
        <v>41327</v>
      </c>
      <c r="K378" s="112">
        <f t="shared" si="148"/>
        <v>5</v>
      </c>
      <c r="L378" s="108">
        <f t="shared" si="149"/>
        <v>6</v>
      </c>
      <c r="M378" s="109">
        <f t="shared" si="138"/>
        <v>1.000842429</v>
      </c>
      <c r="N378" s="109">
        <f t="shared" ca="1" si="139"/>
        <v>1.0024515430000001</v>
      </c>
      <c r="O378" s="108">
        <f t="shared" si="153"/>
        <v>0</v>
      </c>
      <c r="P378" s="106">
        <f t="shared" ca="1" si="140"/>
        <v>245.15430000000001</v>
      </c>
      <c r="Q378" s="113">
        <f t="shared" si="141"/>
        <v>0</v>
      </c>
      <c r="R378" s="106">
        <f t="shared" si="142"/>
        <v>0</v>
      </c>
      <c r="S378" s="114" t="str">
        <f t="shared" si="150"/>
        <v>J=</v>
      </c>
      <c r="T378" s="107">
        <f t="shared" si="151"/>
        <v>41416</v>
      </c>
      <c r="U378" s="20"/>
      <c r="V378" s="20"/>
      <c r="W378" s="133">
        <f>[2]Plan1!$A352</f>
        <v>47424</v>
      </c>
      <c r="X378" s="131" t="str">
        <f>[2]Plan1!$C352</f>
        <v>Finados</v>
      </c>
      <c r="Y378" s="121"/>
      <c r="Z378" s="1"/>
      <c r="AA378" s="3"/>
      <c r="AB378" s="3"/>
      <c r="AC378" s="3"/>
      <c r="AD378" s="3"/>
      <c r="AE378" s="20"/>
      <c r="AF378" s="21"/>
      <c r="AG378" s="20"/>
      <c r="AH378" s="20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</row>
    <row r="379" spans="1:121" x14ac:dyDescent="0.15">
      <c r="A379" s="102">
        <f t="shared" si="143"/>
        <v>41336</v>
      </c>
      <c r="B379" s="103">
        <f t="shared" ca="1" si="152"/>
        <v>100245.15429999999</v>
      </c>
      <c r="C379" s="104">
        <f t="shared" si="144"/>
        <v>100000</v>
      </c>
      <c r="D379" s="105">
        <f ca="1">IF(A379&lt;$B$1,VLOOKUP(A379,[1]DI!$A$4:$B$15000,2,FALSE),0)</f>
        <v>0</v>
      </c>
      <c r="E379" s="106">
        <f t="shared" ca="1" si="136"/>
        <v>1</v>
      </c>
      <c r="F379" s="106">
        <f ca="1">(TRUNC(PRODUCT($E$12:$E378),16))</f>
        <v>1.07826569636912</v>
      </c>
      <c r="G379" s="106">
        <f t="shared" ca="1" si="145"/>
        <v>1.07653489096535</v>
      </c>
      <c r="H379" s="106">
        <f t="shared" ca="1" si="137"/>
        <v>1.00160776</v>
      </c>
      <c r="I379" s="105">
        <f t="shared" si="146"/>
        <v>3.5999999999999997E-2</v>
      </c>
      <c r="J379" s="118">
        <f t="shared" si="147"/>
        <v>41327</v>
      </c>
      <c r="K379" s="112">
        <f t="shared" si="148"/>
        <v>5</v>
      </c>
      <c r="L379" s="108">
        <f t="shared" si="149"/>
        <v>6</v>
      </c>
      <c r="M379" s="109">
        <f t="shared" si="138"/>
        <v>1.000842429</v>
      </c>
      <c r="N379" s="109">
        <f t="shared" ca="1" si="139"/>
        <v>1.0024515430000001</v>
      </c>
      <c r="O379" s="108">
        <f t="shared" si="153"/>
        <v>0</v>
      </c>
      <c r="P379" s="106">
        <f t="shared" ca="1" si="140"/>
        <v>245.15430000000001</v>
      </c>
      <c r="Q379" s="113">
        <f t="shared" si="141"/>
        <v>0</v>
      </c>
      <c r="R379" s="106">
        <f t="shared" si="142"/>
        <v>0</v>
      </c>
      <c r="S379" s="114" t="str">
        <f t="shared" si="150"/>
        <v>J=</v>
      </c>
      <c r="T379" s="107">
        <f t="shared" si="151"/>
        <v>41416</v>
      </c>
      <c r="U379" s="3"/>
      <c r="V379" s="3"/>
      <c r="W379" s="133">
        <f>[2]Plan1!$A353</f>
        <v>47437</v>
      </c>
      <c r="X379" s="131" t="str">
        <f>[2]Plan1!$C353</f>
        <v>Proclamação da República</v>
      </c>
      <c r="Y379" s="121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</row>
    <row r="380" spans="1:121" x14ac:dyDescent="0.15">
      <c r="A380" s="102">
        <f t="shared" si="143"/>
        <v>41337</v>
      </c>
      <c r="B380" s="103">
        <f t="shared" ca="1" si="152"/>
        <v>100245.15429999999</v>
      </c>
      <c r="C380" s="104">
        <f t="shared" si="144"/>
        <v>100000</v>
      </c>
      <c r="D380" s="105">
        <f ca="1">IF(A380&lt;$B$1,VLOOKUP(A380,[1]DI!$A$4:$B$15000,2,FALSE),0)</f>
        <v>6.9900000000000004E-2</v>
      </c>
      <c r="E380" s="106">
        <f t="shared" ca="1" si="136"/>
        <v>1.0002681499999999</v>
      </c>
      <c r="F380" s="106">
        <f ca="1">(TRUNC(PRODUCT($E$12:$E379),16))</f>
        <v>1.07826569636912</v>
      </c>
      <c r="G380" s="106">
        <f t="shared" ca="1" si="145"/>
        <v>1.07653489096535</v>
      </c>
      <c r="H380" s="106">
        <f t="shared" ca="1" si="137"/>
        <v>1.00160776</v>
      </c>
      <c r="I380" s="105">
        <f t="shared" si="146"/>
        <v>3.5999999999999997E-2</v>
      </c>
      <c r="J380" s="118">
        <f t="shared" si="147"/>
        <v>41327</v>
      </c>
      <c r="K380" s="112">
        <f t="shared" si="148"/>
        <v>6</v>
      </c>
      <c r="L380" s="108">
        <f t="shared" si="149"/>
        <v>6</v>
      </c>
      <c r="M380" s="109">
        <f t="shared" si="138"/>
        <v>1.000842429</v>
      </c>
      <c r="N380" s="109">
        <f t="shared" ca="1" si="139"/>
        <v>1.0024515430000001</v>
      </c>
      <c r="O380" s="108">
        <f t="shared" si="153"/>
        <v>0</v>
      </c>
      <c r="P380" s="106">
        <f t="shared" ca="1" si="140"/>
        <v>245.15430000000001</v>
      </c>
      <c r="Q380" s="113">
        <f t="shared" si="141"/>
        <v>0</v>
      </c>
      <c r="R380" s="106">
        <f t="shared" si="142"/>
        <v>0</v>
      </c>
      <c r="S380" s="114" t="str">
        <f t="shared" si="150"/>
        <v>J=</v>
      </c>
      <c r="T380" s="107">
        <f t="shared" si="151"/>
        <v>41416</v>
      </c>
      <c r="U380" s="3"/>
      <c r="V380" s="3"/>
      <c r="W380" s="133">
        <f>[2]Plan1!$A354</f>
        <v>47442</v>
      </c>
      <c r="X380" s="131" t="str">
        <f>[2]Plan1!$C354</f>
        <v>Dia Nacional de Zumbi e da Consciência Negra</v>
      </c>
      <c r="Y380" s="121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</row>
    <row r="381" spans="1:121" x14ac:dyDescent="0.15">
      <c r="A381" s="102">
        <f t="shared" si="143"/>
        <v>41338</v>
      </c>
      <c r="B381" s="103">
        <f t="shared" ca="1" si="152"/>
        <v>100286.1087</v>
      </c>
      <c r="C381" s="104">
        <f t="shared" si="144"/>
        <v>100000</v>
      </c>
      <c r="D381" s="105">
        <f ca="1">IF(A381&lt;$B$1,VLOOKUP(A381,[1]DI!$A$4:$B$15000,2,FALSE),0)</f>
        <v>6.9900000000000004E-2</v>
      </c>
      <c r="E381" s="106">
        <f t="shared" ca="1" si="136"/>
        <v>1.0002681499999999</v>
      </c>
      <c r="F381" s="106">
        <f ca="1">(TRUNC(PRODUCT($E$12:$E380),16))</f>
        <v>1.0785548333156001</v>
      </c>
      <c r="G381" s="106">
        <f t="shared" ca="1" si="145"/>
        <v>1.07653489096535</v>
      </c>
      <c r="H381" s="106">
        <f t="shared" ca="1" si="137"/>
        <v>1.0018763399999999</v>
      </c>
      <c r="I381" s="105">
        <f t="shared" si="146"/>
        <v>3.5999999999999997E-2</v>
      </c>
      <c r="J381" s="118">
        <f t="shared" si="147"/>
        <v>41327</v>
      </c>
      <c r="K381" s="112">
        <f t="shared" si="148"/>
        <v>7</v>
      </c>
      <c r="L381" s="108">
        <f t="shared" si="149"/>
        <v>7</v>
      </c>
      <c r="M381" s="109">
        <f t="shared" si="138"/>
        <v>1.0009829029999999</v>
      </c>
      <c r="N381" s="109">
        <f t="shared" ca="1" si="139"/>
        <v>1.0028610870000001</v>
      </c>
      <c r="O381" s="108">
        <f t="shared" si="153"/>
        <v>0</v>
      </c>
      <c r="P381" s="106">
        <f t="shared" ca="1" si="140"/>
        <v>286.1087</v>
      </c>
      <c r="Q381" s="113">
        <f t="shared" si="141"/>
        <v>0</v>
      </c>
      <c r="R381" s="106">
        <f t="shared" si="142"/>
        <v>0</v>
      </c>
      <c r="S381" s="114" t="str">
        <f t="shared" si="150"/>
        <v>J=</v>
      </c>
      <c r="T381" s="107">
        <f t="shared" si="151"/>
        <v>41416</v>
      </c>
      <c r="U381" s="3"/>
      <c r="V381" s="3"/>
      <c r="W381" s="133">
        <f>[2]Plan1!$A355</f>
        <v>47477</v>
      </c>
      <c r="X381" s="131" t="str">
        <f>[2]Plan1!$C355</f>
        <v>Natal</v>
      </c>
      <c r="Y381" s="121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</row>
    <row r="382" spans="1:121" x14ac:dyDescent="0.15">
      <c r="A382" s="102">
        <f t="shared" si="143"/>
        <v>41339</v>
      </c>
      <c r="B382" s="103">
        <f t="shared" ca="1" si="152"/>
        <v>100327.0797</v>
      </c>
      <c r="C382" s="104">
        <f t="shared" si="144"/>
        <v>100000</v>
      </c>
      <c r="D382" s="105">
        <f ca="1">IF(A382&lt;$B$1,VLOOKUP(A382,[1]DI!$A$4:$B$15000,2,FALSE),0)</f>
        <v>6.9900000000000004E-2</v>
      </c>
      <c r="E382" s="106">
        <f t="shared" ca="1" si="136"/>
        <v>1.0002681499999999</v>
      </c>
      <c r="F382" s="106">
        <f ca="1">(TRUNC(PRODUCT($E$12:$E381),16))</f>
        <v>1.0788440477941501</v>
      </c>
      <c r="G382" s="106">
        <f t="shared" ca="1" si="145"/>
        <v>1.07653489096535</v>
      </c>
      <c r="H382" s="106">
        <f t="shared" ca="1" si="137"/>
        <v>1.0021449899999999</v>
      </c>
      <c r="I382" s="105">
        <f t="shared" si="146"/>
        <v>3.5999999999999997E-2</v>
      </c>
      <c r="J382" s="118">
        <f t="shared" si="147"/>
        <v>41327</v>
      </c>
      <c r="K382" s="112">
        <f t="shared" si="148"/>
        <v>8</v>
      </c>
      <c r="L382" s="108">
        <f t="shared" si="149"/>
        <v>8</v>
      </c>
      <c r="M382" s="109">
        <f t="shared" si="138"/>
        <v>1.001123397</v>
      </c>
      <c r="N382" s="109">
        <f t="shared" ca="1" si="139"/>
        <v>1.0032707970000001</v>
      </c>
      <c r="O382" s="108">
        <f t="shared" si="153"/>
        <v>0</v>
      </c>
      <c r="P382" s="106">
        <f t="shared" ca="1" si="140"/>
        <v>327.0797</v>
      </c>
      <c r="Q382" s="113">
        <f t="shared" si="141"/>
        <v>0</v>
      </c>
      <c r="R382" s="106">
        <f t="shared" si="142"/>
        <v>0</v>
      </c>
      <c r="S382" s="114" t="str">
        <f t="shared" si="150"/>
        <v>J=</v>
      </c>
      <c r="T382" s="107">
        <f t="shared" si="151"/>
        <v>41416</v>
      </c>
      <c r="U382" s="3"/>
      <c r="V382" s="3"/>
      <c r="W382" s="133">
        <f>[2]Plan1!$A356</f>
        <v>47484</v>
      </c>
      <c r="X382" s="131" t="str">
        <f>[2]Plan1!$C356</f>
        <v>Confraternização Universal</v>
      </c>
      <c r="Y382" s="121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</row>
    <row r="383" spans="1:121" x14ac:dyDescent="0.15">
      <c r="A383" s="102">
        <f t="shared" si="143"/>
        <v>41340</v>
      </c>
      <c r="B383" s="103">
        <f t="shared" ca="1" si="152"/>
        <v>100368.0681</v>
      </c>
      <c r="C383" s="104">
        <f t="shared" si="144"/>
        <v>100000</v>
      </c>
      <c r="D383" s="105">
        <f ca="1">IF(A383&lt;$B$1,VLOOKUP(A383,[1]DI!$A$4:$B$15000,2,FALSE),0)</f>
        <v>6.9900000000000004E-2</v>
      </c>
      <c r="E383" s="106">
        <f t="shared" ca="1" si="136"/>
        <v>1.0002681499999999</v>
      </c>
      <c r="F383" s="106">
        <f ca="1">(TRUNC(PRODUCT($E$12:$E382),16))</f>
        <v>1.07913333982557</v>
      </c>
      <c r="G383" s="106">
        <f t="shared" ca="1" si="145"/>
        <v>1.07653489096535</v>
      </c>
      <c r="H383" s="106">
        <f t="shared" ca="1" si="137"/>
        <v>1.0024137200000001</v>
      </c>
      <c r="I383" s="105">
        <f t="shared" si="146"/>
        <v>3.5999999999999997E-2</v>
      </c>
      <c r="J383" s="118">
        <f t="shared" si="147"/>
        <v>41327</v>
      </c>
      <c r="K383" s="112">
        <f t="shared" si="148"/>
        <v>9</v>
      </c>
      <c r="L383" s="108">
        <f t="shared" si="149"/>
        <v>9</v>
      </c>
      <c r="M383" s="109">
        <f t="shared" si="138"/>
        <v>1.00126391</v>
      </c>
      <c r="N383" s="109">
        <f t="shared" ca="1" si="139"/>
        <v>1.0036806810000001</v>
      </c>
      <c r="O383" s="108">
        <f t="shared" si="153"/>
        <v>0</v>
      </c>
      <c r="P383" s="106">
        <f t="shared" ca="1" si="140"/>
        <v>368.06810000000002</v>
      </c>
      <c r="Q383" s="113">
        <f t="shared" si="141"/>
        <v>0</v>
      </c>
      <c r="R383" s="106">
        <f t="shared" si="142"/>
        <v>0</v>
      </c>
      <c r="S383" s="114" t="str">
        <f t="shared" si="150"/>
        <v>J=</v>
      </c>
      <c r="T383" s="107">
        <f t="shared" si="151"/>
        <v>41416</v>
      </c>
      <c r="U383" s="3"/>
      <c r="V383" s="3"/>
      <c r="W383" s="133">
        <f>[2]Plan1!$A357</f>
        <v>47546</v>
      </c>
      <c r="X383" s="131" t="str">
        <f>[2]Plan1!$C357</f>
        <v>Carnaval</v>
      </c>
      <c r="Y383" s="121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</row>
    <row r="384" spans="1:121" x14ac:dyDescent="0.15">
      <c r="A384" s="102">
        <f t="shared" si="143"/>
        <v>41341</v>
      </c>
      <c r="B384" s="103">
        <f t="shared" ca="1" si="152"/>
        <v>100409.07199999</v>
      </c>
      <c r="C384" s="104">
        <f t="shared" si="144"/>
        <v>100000</v>
      </c>
      <c r="D384" s="105">
        <f ca="1">IF(A384&lt;$B$1,VLOOKUP(A384,[1]DI!$A$4:$B$15000,2,FALSE),0)</f>
        <v>6.9900000000000004E-2</v>
      </c>
      <c r="E384" s="106">
        <f t="shared" ca="1" si="136"/>
        <v>1.0002681499999999</v>
      </c>
      <c r="F384" s="106">
        <f ca="1">(TRUNC(PRODUCT($E$12:$E383),16))</f>
        <v>1.0794227094306399</v>
      </c>
      <c r="G384" s="106">
        <f t="shared" ca="1" si="145"/>
        <v>1.07653489096535</v>
      </c>
      <c r="H384" s="106">
        <f t="shared" ca="1" si="137"/>
        <v>1.0026825100000001</v>
      </c>
      <c r="I384" s="105">
        <f t="shared" si="146"/>
        <v>3.5999999999999997E-2</v>
      </c>
      <c r="J384" s="118">
        <f t="shared" si="147"/>
        <v>41327</v>
      </c>
      <c r="K384" s="112">
        <f t="shared" si="148"/>
        <v>10</v>
      </c>
      <c r="L384" s="108">
        <f t="shared" si="149"/>
        <v>10</v>
      </c>
      <c r="M384" s="109">
        <f t="shared" si="138"/>
        <v>1.001404443</v>
      </c>
      <c r="N384" s="109">
        <f t="shared" ca="1" si="139"/>
        <v>1.00409072</v>
      </c>
      <c r="O384" s="108">
        <f t="shared" si="153"/>
        <v>0</v>
      </c>
      <c r="P384" s="106">
        <f t="shared" ca="1" si="140"/>
        <v>409.07199998999999</v>
      </c>
      <c r="Q384" s="113">
        <f t="shared" si="141"/>
        <v>0</v>
      </c>
      <c r="R384" s="106">
        <f t="shared" si="142"/>
        <v>0</v>
      </c>
      <c r="S384" s="114" t="str">
        <f t="shared" si="150"/>
        <v>J=</v>
      </c>
      <c r="T384" s="107">
        <f t="shared" si="151"/>
        <v>41416</v>
      </c>
      <c r="U384" s="3"/>
      <c r="V384" s="3"/>
      <c r="W384" s="133">
        <f>[2]Plan1!$A358</f>
        <v>47547</v>
      </c>
      <c r="X384" s="131" t="str">
        <f>[2]Plan1!$C358</f>
        <v>Carnaval</v>
      </c>
      <c r="Y384" s="121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</row>
    <row r="385" spans="1:121" x14ac:dyDescent="0.15">
      <c r="A385" s="102">
        <f t="shared" si="143"/>
        <v>41342</v>
      </c>
      <c r="B385" s="103">
        <f t="shared" ca="1" si="152"/>
        <v>100450.09359999</v>
      </c>
      <c r="C385" s="104">
        <f t="shared" si="144"/>
        <v>100000</v>
      </c>
      <c r="D385" s="105">
        <f ca="1">IF(A385&lt;$B$1,VLOOKUP(A385,[1]DI!$A$4:$B$15000,2,FALSE),0)</f>
        <v>0</v>
      </c>
      <c r="E385" s="106">
        <f t="shared" ca="1" si="136"/>
        <v>1</v>
      </c>
      <c r="F385" s="106">
        <f ca="1">(TRUNC(PRODUCT($E$12:$E384),16))</f>
        <v>1.0797121566301799</v>
      </c>
      <c r="G385" s="106">
        <f t="shared" ca="1" si="145"/>
        <v>1.07653489096535</v>
      </c>
      <c r="H385" s="106">
        <f t="shared" ca="1" si="137"/>
        <v>1.0029513800000001</v>
      </c>
      <c r="I385" s="105">
        <f t="shared" si="146"/>
        <v>3.5999999999999997E-2</v>
      </c>
      <c r="J385" s="118">
        <f t="shared" si="147"/>
        <v>41327</v>
      </c>
      <c r="K385" s="112">
        <f t="shared" si="148"/>
        <v>10</v>
      </c>
      <c r="L385" s="108">
        <f t="shared" si="149"/>
        <v>11</v>
      </c>
      <c r="M385" s="109">
        <f t="shared" si="138"/>
        <v>1.001544996</v>
      </c>
      <c r="N385" s="109">
        <f t="shared" ca="1" si="139"/>
        <v>1.0045009359999999</v>
      </c>
      <c r="O385" s="108">
        <f t="shared" si="153"/>
        <v>0</v>
      </c>
      <c r="P385" s="106">
        <f t="shared" ca="1" si="140"/>
        <v>450.09359998999997</v>
      </c>
      <c r="Q385" s="113">
        <f t="shared" si="141"/>
        <v>0</v>
      </c>
      <c r="R385" s="106">
        <f t="shared" si="142"/>
        <v>0</v>
      </c>
      <c r="S385" s="114" t="str">
        <f t="shared" si="150"/>
        <v>J=</v>
      </c>
      <c r="T385" s="107">
        <f t="shared" si="151"/>
        <v>41416</v>
      </c>
      <c r="U385" s="3"/>
      <c r="V385" s="3"/>
      <c r="W385" s="133">
        <f>[2]Plan1!$A359</f>
        <v>47592</v>
      </c>
      <c r="X385" s="131" t="str">
        <f>[2]Plan1!$C359</f>
        <v>Paixão de Cristo</v>
      </c>
      <c r="Y385" s="121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</row>
    <row r="386" spans="1:121" x14ac:dyDescent="0.15">
      <c r="A386" s="102">
        <f t="shared" si="143"/>
        <v>41343</v>
      </c>
      <c r="B386" s="103">
        <f t="shared" ca="1" si="152"/>
        <v>100450.09359999</v>
      </c>
      <c r="C386" s="104">
        <f t="shared" si="144"/>
        <v>100000</v>
      </c>
      <c r="D386" s="105">
        <f ca="1">IF(A386&lt;$B$1,VLOOKUP(A386,[1]DI!$A$4:$B$15000,2,FALSE),0)</f>
        <v>0</v>
      </c>
      <c r="E386" s="106">
        <f t="shared" ca="1" si="136"/>
        <v>1</v>
      </c>
      <c r="F386" s="106">
        <f ca="1">(TRUNC(PRODUCT($E$12:$E385),16))</f>
        <v>1.0797121566301799</v>
      </c>
      <c r="G386" s="106">
        <f t="shared" ca="1" si="145"/>
        <v>1.07653489096535</v>
      </c>
      <c r="H386" s="106">
        <f t="shared" ca="1" si="137"/>
        <v>1.0029513800000001</v>
      </c>
      <c r="I386" s="105">
        <f t="shared" si="146"/>
        <v>3.5999999999999997E-2</v>
      </c>
      <c r="J386" s="118">
        <f t="shared" si="147"/>
        <v>41327</v>
      </c>
      <c r="K386" s="112">
        <f t="shared" si="148"/>
        <v>10</v>
      </c>
      <c r="L386" s="108">
        <f t="shared" si="149"/>
        <v>11</v>
      </c>
      <c r="M386" s="109">
        <f t="shared" si="138"/>
        <v>1.001544996</v>
      </c>
      <c r="N386" s="109">
        <f t="shared" ca="1" si="139"/>
        <v>1.0045009359999999</v>
      </c>
      <c r="O386" s="108">
        <f t="shared" si="153"/>
        <v>0</v>
      </c>
      <c r="P386" s="106">
        <f t="shared" ca="1" si="140"/>
        <v>450.09359998999997</v>
      </c>
      <c r="Q386" s="113">
        <f t="shared" si="141"/>
        <v>0</v>
      </c>
      <c r="R386" s="106">
        <f t="shared" si="142"/>
        <v>0</v>
      </c>
      <c r="S386" s="114" t="str">
        <f t="shared" si="150"/>
        <v>J=</v>
      </c>
      <c r="T386" s="107">
        <f t="shared" si="151"/>
        <v>41416</v>
      </c>
      <c r="U386" s="3"/>
      <c r="V386" s="3"/>
      <c r="W386" s="133">
        <f>[2]Plan1!$A360</f>
        <v>47594</v>
      </c>
      <c r="X386" s="131" t="str">
        <f>[2]Plan1!$C360</f>
        <v>Tiradentes</v>
      </c>
      <c r="Y386" s="121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</row>
    <row r="387" spans="1:121" x14ac:dyDescent="0.15">
      <c r="A387" s="102">
        <f t="shared" si="143"/>
        <v>41344</v>
      </c>
      <c r="B387" s="103">
        <f t="shared" ca="1" si="152"/>
        <v>100450.09359999</v>
      </c>
      <c r="C387" s="104">
        <f t="shared" si="144"/>
        <v>100000</v>
      </c>
      <c r="D387" s="105">
        <f ca="1">IF(A387&lt;$B$1,VLOOKUP(A387,[1]DI!$A$4:$B$15000,2,FALSE),0)</f>
        <v>6.9900000000000004E-2</v>
      </c>
      <c r="E387" s="106">
        <f t="shared" ca="1" si="136"/>
        <v>1.0002681499999999</v>
      </c>
      <c r="F387" s="106">
        <f ca="1">(TRUNC(PRODUCT($E$12:$E386),16))</f>
        <v>1.0797121566301799</v>
      </c>
      <c r="G387" s="106">
        <f t="shared" ca="1" si="145"/>
        <v>1.07653489096535</v>
      </c>
      <c r="H387" s="106">
        <f t="shared" ca="1" si="137"/>
        <v>1.0029513800000001</v>
      </c>
      <c r="I387" s="105">
        <f t="shared" si="146"/>
        <v>3.5999999999999997E-2</v>
      </c>
      <c r="J387" s="118">
        <f t="shared" si="147"/>
        <v>41327</v>
      </c>
      <c r="K387" s="112">
        <f t="shared" si="148"/>
        <v>11</v>
      </c>
      <c r="L387" s="108">
        <f t="shared" si="149"/>
        <v>11</v>
      </c>
      <c r="M387" s="109">
        <f t="shared" si="138"/>
        <v>1.001544996</v>
      </c>
      <c r="N387" s="109">
        <f t="shared" ca="1" si="139"/>
        <v>1.0045009359999999</v>
      </c>
      <c r="O387" s="108">
        <f t="shared" si="153"/>
        <v>0</v>
      </c>
      <c r="P387" s="106">
        <f t="shared" ca="1" si="140"/>
        <v>450.09359998999997</v>
      </c>
      <c r="Q387" s="113">
        <f t="shared" si="141"/>
        <v>0</v>
      </c>
      <c r="R387" s="106">
        <f t="shared" si="142"/>
        <v>0</v>
      </c>
      <c r="S387" s="114" t="str">
        <f t="shared" si="150"/>
        <v>J=</v>
      </c>
      <c r="T387" s="107">
        <f t="shared" si="151"/>
        <v>41416</v>
      </c>
      <c r="U387" s="3"/>
      <c r="V387" s="3"/>
      <c r="W387" s="133">
        <f>[2]Plan1!$A361</f>
        <v>47604</v>
      </c>
      <c r="X387" s="131" t="str">
        <f>[2]Plan1!$C361</f>
        <v>Dia do Trabalho</v>
      </c>
      <c r="Y387" s="121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</row>
    <row r="388" spans="1:121" x14ac:dyDescent="0.15">
      <c r="A388" s="102">
        <f t="shared" si="143"/>
        <v>41345</v>
      </c>
      <c r="B388" s="103">
        <f t="shared" ca="1" si="152"/>
        <v>100491.13169999</v>
      </c>
      <c r="C388" s="104">
        <f t="shared" si="144"/>
        <v>100000</v>
      </c>
      <c r="D388" s="105">
        <f ca="1">IF(A388&lt;$B$1,VLOOKUP(A388,[1]DI!$A$4:$B$15000,2,FALSE),0)</f>
        <v>6.9900000000000004E-2</v>
      </c>
      <c r="E388" s="106">
        <f t="shared" ca="1" si="136"/>
        <v>1.0002681499999999</v>
      </c>
      <c r="F388" s="106">
        <f ca="1">(TRUNC(PRODUCT($E$12:$E387),16))</f>
        <v>1.08000168144498</v>
      </c>
      <c r="G388" s="106">
        <f t="shared" ca="1" si="145"/>
        <v>1.07653489096535</v>
      </c>
      <c r="H388" s="106">
        <f t="shared" ca="1" si="137"/>
        <v>1.0032203200000001</v>
      </c>
      <c r="I388" s="105">
        <f t="shared" si="146"/>
        <v>3.5999999999999997E-2</v>
      </c>
      <c r="J388" s="118">
        <f t="shared" si="147"/>
        <v>41327</v>
      </c>
      <c r="K388" s="112">
        <f t="shared" si="148"/>
        <v>12</v>
      </c>
      <c r="L388" s="108">
        <f t="shared" si="149"/>
        <v>12</v>
      </c>
      <c r="M388" s="109">
        <f t="shared" si="138"/>
        <v>1.0016855689999999</v>
      </c>
      <c r="N388" s="109">
        <f t="shared" ca="1" si="139"/>
        <v>1.0049113169999999</v>
      </c>
      <c r="O388" s="108">
        <f t="shared" si="153"/>
        <v>0</v>
      </c>
      <c r="P388" s="106">
        <f t="shared" ca="1" si="140"/>
        <v>491.13169999000002</v>
      </c>
      <c r="Q388" s="113">
        <f t="shared" si="141"/>
        <v>0</v>
      </c>
      <c r="R388" s="106">
        <f t="shared" si="142"/>
        <v>0</v>
      </c>
      <c r="S388" s="114" t="str">
        <f t="shared" si="150"/>
        <v>J=</v>
      </c>
      <c r="T388" s="107">
        <f t="shared" si="151"/>
        <v>41416</v>
      </c>
      <c r="U388" s="3"/>
      <c r="V388" s="3"/>
      <c r="W388" s="133">
        <f>[2]Plan1!$A362</f>
        <v>47654</v>
      </c>
      <c r="X388" s="131" t="str">
        <f>[2]Plan1!$C362</f>
        <v>Corpus Christi</v>
      </c>
      <c r="Y388" s="121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</row>
    <row r="389" spans="1:121" x14ac:dyDescent="0.15">
      <c r="A389" s="102">
        <f t="shared" si="143"/>
        <v>41346</v>
      </c>
      <c r="B389" s="103">
        <f t="shared" ca="1" si="152"/>
        <v>100532.18729998999</v>
      </c>
      <c r="C389" s="104">
        <f t="shared" si="144"/>
        <v>100000</v>
      </c>
      <c r="D389" s="105">
        <f ca="1">IF(A389&lt;$B$1,VLOOKUP(A389,[1]DI!$A$4:$B$15000,2,FALSE),0)</f>
        <v>6.9900000000000004E-2</v>
      </c>
      <c r="E389" s="106">
        <f t="shared" ca="1" si="136"/>
        <v>1.0002681499999999</v>
      </c>
      <c r="F389" s="106">
        <f ca="1">(TRUNC(PRODUCT($E$12:$E388),16))</f>
        <v>1.08029128389586</v>
      </c>
      <c r="G389" s="106">
        <f t="shared" ca="1" si="145"/>
        <v>1.07653489096535</v>
      </c>
      <c r="H389" s="106">
        <f t="shared" ca="1" si="137"/>
        <v>1.00348934</v>
      </c>
      <c r="I389" s="105">
        <f t="shared" si="146"/>
        <v>3.5999999999999997E-2</v>
      </c>
      <c r="J389" s="118">
        <f t="shared" si="147"/>
        <v>41327</v>
      </c>
      <c r="K389" s="112">
        <f t="shared" si="148"/>
        <v>13</v>
      </c>
      <c r="L389" s="108">
        <f t="shared" si="149"/>
        <v>13</v>
      </c>
      <c r="M389" s="109">
        <f t="shared" si="138"/>
        <v>1.0018261610000001</v>
      </c>
      <c r="N389" s="109">
        <f t="shared" ca="1" si="139"/>
        <v>1.005321873</v>
      </c>
      <c r="O389" s="108">
        <f t="shared" si="153"/>
        <v>0</v>
      </c>
      <c r="P389" s="106">
        <f t="shared" ca="1" si="140"/>
        <v>532.18729999000004</v>
      </c>
      <c r="Q389" s="113">
        <f t="shared" si="141"/>
        <v>0</v>
      </c>
      <c r="R389" s="106">
        <f t="shared" si="142"/>
        <v>0</v>
      </c>
      <c r="S389" s="114" t="str">
        <f t="shared" si="150"/>
        <v>J=</v>
      </c>
      <c r="T389" s="107">
        <f t="shared" si="151"/>
        <v>41416</v>
      </c>
      <c r="U389" s="3"/>
      <c r="V389" s="3"/>
      <c r="W389" s="133">
        <f>[2]Plan1!$A363</f>
        <v>47733</v>
      </c>
      <c r="X389" s="131" t="str">
        <f>[2]Plan1!$C363</f>
        <v>Independência do Brasil</v>
      </c>
      <c r="Y389" s="121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</row>
    <row r="390" spans="1:121" x14ac:dyDescent="0.15">
      <c r="A390" s="102">
        <f t="shared" si="143"/>
        <v>41347</v>
      </c>
      <c r="B390" s="103">
        <f t="shared" ca="1" si="152"/>
        <v>100573.2585</v>
      </c>
      <c r="C390" s="104">
        <f t="shared" si="144"/>
        <v>100000</v>
      </c>
      <c r="D390" s="105">
        <f ca="1">IF(A390&lt;$B$1,VLOOKUP(A390,[1]DI!$A$4:$B$15000,2,FALSE),0)</f>
        <v>6.9900000000000004E-2</v>
      </c>
      <c r="E390" s="106">
        <f t="shared" ca="1" si="136"/>
        <v>1.0002681499999999</v>
      </c>
      <c r="F390" s="106">
        <f ca="1">(TRUNC(PRODUCT($E$12:$E389),16))</f>
        <v>1.0805809640036299</v>
      </c>
      <c r="G390" s="106">
        <f t="shared" ca="1" si="145"/>
        <v>1.07653489096535</v>
      </c>
      <c r="H390" s="106">
        <f t="shared" ca="1" si="137"/>
        <v>1.00375842</v>
      </c>
      <c r="I390" s="105">
        <f t="shared" si="146"/>
        <v>3.5999999999999997E-2</v>
      </c>
      <c r="J390" s="118">
        <f t="shared" si="147"/>
        <v>41327</v>
      </c>
      <c r="K390" s="112">
        <f t="shared" si="148"/>
        <v>14</v>
      </c>
      <c r="L390" s="108">
        <f t="shared" si="149"/>
        <v>14</v>
      </c>
      <c r="M390" s="109">
        <f t="shared" si="138"/>
        <v>1.0019667729999999</v>
      </c>
      <c r="N390" s="109">
        <f t="shared" ca="1" si="139"/>
        <v>1.0057325850000001</v>
      </c>
      <c r="O390" s="108">
        <f t="shared" si="153"/>
        <v>0</v>
      </c>
      <c r="P390" s="106">
        <f t="shared" ca="1" si="140"/>
        <v>573.25850000000003</v>
      </c>
      <c r="Q390" s="113">
        <f t="shared" si="141"/>
        <v>0</v>
      </c>
      <c r="R390" s="106">
        <f t="shared" si="142"/>
        <v>0</v>
      </c>
      <c r="S390" s="114" t="str">
        <f t="shared" si="150"/>
        <v>J=</v>
      </c>
      <c r="T390" s="107">
        <f t="shared" si="151"/>
        <v>41416</v>
      </c>
      <c r="U390" s="3"/>
      <c r="V390" s="3"/>
      <c r="W390" s="133">
        <f>[2]Plan1!$A364</f>
        <v>47768</v>
      </c>
      <c r="X390" s="131" t="str">
        <f>[2]Plan1!$C364</f>
        <v>Nossa Sr.a Aparecida - Padroeira do Brasil</v>
      </c>
      <c r="Y390" s="121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</row>
    <row r="391" spans="1:121" x14ac:dyDescent="0.15">
      <c r="A391" s="102">
        <f t="shared" si="143"/>
        <v>41348</v>
      </c>
      <c r="B391" s="103">
        <f t="shared" ca="1" si="152"/>
        <v>100614.34729999999</v>
      </c>
      <c r="C391" s="104">
        <f t="shared" si="144"/>
        <v>100000</v>
      </c>
      <c r="D391" s="105">
        <f ca="1">IF(A391&lt;$B$1,VLOOKUP(A391,[1]DI!$A$4:$B$15000,2,FALSE),0)</f>
        <v>6.9900000000000004E-2</v>
      </c>
      <c r="E391" s="106">
        <f t="shared" ca="1" si="136"/>
        <v>1.0002681499999999</v>
      </c>
      <c r="F391" s="106">
        <f ca="1">(TRUNC(PRODUCT($E$12:$E390),16))</f>
        <v>1.08087072178913</v>
      </c>
      <c r="G391" s="106">
        <f t="shared" ca="1" si="145"/>
        <v>1.07653489096535</v>
      </c>
      <c r="H391" s="106">
        <f t="shared" ca="1" si="137"/>
        <v>1.00402758</v>
      </c>
      <c r="I391" s="105">
        <f t="shared" si="146"/>
        <v>3.5999999999999997E-2</v>
      </c>
      <c r="J391" s="118">
        <f t="shared" si="147"/>
        <v>41327</v>
      </c>
      <c r="K391" s="112">
        <f t="shared" si="148"/>
        <v>15</v>
      </c>
      <c r="L391" s="108">
        <f t="shared" si="149"/>
        <v>15</v>
      </c>
      <c r="M391" s="109">
        <f t="shared" si="138"/>
        <v>1.0021074050000001</v>
      </c>
      <c r="N391" s="109">
        <f t="shared" ca="1" si="139"/>
        <v>1.0061434730000001</v>
      </c>
      <c r="O391" s="108">
        <f t="shared" si="153"/>
        <v>0</v>
      </c>
      <c r="P391" s="106">
        <f t="shared" ca="1" si="140"/>
        <v>614.34730000000002</v>
      </c>
      <c r="Q391" s="113">
        <f t="shared" si="141"/>
        <v>0</v>
      </c>
      <c r="R391" s="106">
        <f t="shared" si="142"/>
        <v>0</v>
      </c>
      <c r="S391" s="114" t="str">
        <f t="shared" si="150"/>
        <v>J=</v>
      </c>
      <c r="T391" s="107">
        <f t="shared" si="151"/>
        <v>41416</v>
      </c>
      <c r="U391" s="3"/>
      <c r="V391" s="3"/>
      <c r="W391" s="133">
        <f>[2]Plan1!$A365</f>
        <v>47789</v>
      </c>
      <c r="X391" s="131" t="str">
        <f>[2]Plan1!$C365</f>
        <v>Finados</v>
      </c>
      <c r="Y391" s="121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</row>
    <row r="392" spans="1:121" x14ac:dyDescent="0.15">
      <c r="A392" s="102">
        <f t="shared" si="143"/>
        <v>41349</v>
      </c>
      <c r="B392" s="103">
        <f t="shared" ca="1" si="152"/>
        <v>100655.4525</v>
      </c>
      <c r="C392" s="104">
        <f t="shared" si="144"/>
        <v>100000</v>
      </c>
      <c r="D392" s="105">
        <f ca="1">IF(A392&lt;$B$1,VLOOKUP(A392,[1]DI!$A$4:$B$15000,2,FALSE),0)</f>
        <v>0</v>
      </c>
      <c r="E392" s="106">
        <f t="shared" ca="1" si="136"/>
        <v>1</v>
      </c>
      <c r="F392" s="106">
        <f ca="1">(TRUNC(PRODUCT($E$12:$E391),16))</f>
        <v>1.0811605572731799</v>
      </c>
      <c r="G392" s="106">
        <f t="shared" ca="1" si="145"/>
        <v>1.07653489096535</v>
      </c>
      <c r="H392" s="106">
        <f t="shared" ca="1" si="137"/>
        <v>1.00429681</v>
      </c>
      <c r="I392" s="105">
        <f t="shared" si="146"/>
        <v>3.5999999999999997E-2</v>
      </c>
      <c r="J392" s="118">
        <f t="shared" si="147"/>
        <v>41327</v>
      </c>
      <c r="K392" s="112">
        <f t="shared" si="148"/>
        <v>15</v>
      </c>
      <c r="L392" s="108">
        <f t="shared" si="149"/>
        <v>16</v>
      </c>
      <c r="M392" s="109">
        <f t="shared" si="138"/>
        <v>1.002248056</v>
      </c>
      <c r="N392" s="109">
        <f t="shared" ca="1" si="139"/>
        <v>1.0065545250000001</v>
      </c>
      <c r="O392" s="108">
        <f t="shared" si="153"/>
        <v>0</v>
      </c>
      <c r="P392" s="106">
        <f t="shared" ca="1" si="140"/>
        <v>655.45249999999999</v>
      </c>
      <c r="Q392" s="113">
        <f t="shared" si="141"/>
        <v>0</v>
      </c>
      <c r="R392" s="106">
        <f t="shared" si="142"/>
        <v>0</v>
      </c>
      <c r="S392" s="114" t="str">
        <f t="shared" si="150"/>
        <v>J=</v>
      </c>
      <c r="T392" s="107">
        <f t="shared" si="151"/>
        <v>41416</v>
      </c>
      <c r="U392" s="3"/>
      <c r="V392" s="3"/>
      <c r="W392" s="133">
        <f>[2]Plan1!$A366</f>
        <v>47802</v>
      </c>
      <c r="X392" s="131" t="str">
        <f>[2]Plan1!$C366</f>
        <v>Proclamação da República</v>
      </c>
      <c r="Y392" s="121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</row>
    <row r="393" spans="1:121" x14ac:dyDescent="0.15">
      <c r="A393" s="102">
        <f t="shared" si="143"/>
        <v>41350</v>
      </c>
      <c r="B393" s="103">
        <f t="shared" ca="1" si="152"/>
        <v>100655.4525</v>
      </c>
      <c r="C393" s="104">
        <f t="shared" si="144"/>
        <v>100000</v>
      </c>
      <c r="D393" s="105">
        <f ca="1">IF(A393&lt;$B$1,VLOOKUP(A393,[1]DI!$A$4:$B$15000,2,FALSE),0)</f>
        <v>0</v>
      </c>
      <c r="E393" s="106">
        <f t="shared" ca="1" si="136"/>
        <v>1</v>
      </c>
      <c r="F393" s="106">
        <f ca="1">(TRUNC(PRODUCT($E$12:$E392),16))</f>
        <v>1.0811605572731799</v>
      </c>
      <c r="G393" s="106">
        <f t="shared" ca="1" si="145"/>
        <v>1.07653489096535</v>
      </c>
      <c r="H393" s="106">
        <f t="shared" ca="1" si="137"/>
        <v>1.00429681</v>
      </c>
      <c r="I393" s="105">
        <f t="shared" si="146"/>
        <v>3.5999999999999997E-2</v>
      </c>
      <c r="J393" s="118">
        <f t="shared" si="147"/>
        <v>41327</v>
      </c>
      <c r="K393" s="112">
        <f t="shared" si="148"/>
        <v>15</v>
      </c>
      <c r="L393" s="108">
        <f t="shared" si="149"/>
        <v>16</v>
      </c>
      <c r="M393" s="109">
        <f t="shared" si="138"/>
        <v>1.002248056</v>
      </c>
      <c r="N393" s="109">
        <f t="shared" ca="1" si="139"/>
        <v>1.0065545250000001</v>
      </c>
      <c r="O393" s="108">
        <f t="shared" si="153"/>
        <v>0</v>
      </c>
      <c r="P393" s="106">
        <f t="shared" ca="1" si="140"/>
        <v>655.45249999999999</v>
      </c>
      <c r="Q393" s="113">
        <f t="shared" si="141"/>
        <v>0</v>
      </c>
      <c r="R393" s="106">
        <f t="shared" si="142"/>
        <v>0</v>
      </c>
      <c r="S393" s="114" t="str">
        <f t="shared" si="150"/>
        <v>J=</v>
      </c>
      <c r="T393" s="107">
        <f t="shared" si="151"/>
        <v>41416</v>
      </c>
      <c r="U393" s="3"/>
      <c r="V393" s="3"/>
      <c r="W393" s="133">
        <f>[2]Plan1!$A367</f>
        <v>47807</v>
      </c>
      <c r="X393" s="131" t="str">
        <f>[2]Plan1!$C367</f>
        <v>Dia Nacional de Zumbi e da Consciência Negra</v>
      </c>
      <c r="Y393" s="121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</row>
    <row r="394" spans="1:121" x14ac:dyDescent="0.15">
      <c r="A394" s="102">
        <f t="shared" si="143"/>
        <v>41351</v>
      </c>
      <c r="B394" s="103">
        <f t="shared" ca="1" si="152"/>
        <v>100655.4525</v>
      </c>
      <c r="C394" s="104">
        <f t="shared" si="144"/>
        <v>100000</v>
      </c>
      <c r="D394" s="105">
        <f ca="1">IF(A394&lt;$B$1,VLOOKUP(A394,[1]DI!$A$4:$B$15000,2,FALSE),0)</f>
        <v>6.9900000000000004E-2</v>
      </c>
      <c r="E394" s="106">
        <f t="shared" ca="1" si="136"/>
        <v>1.0002681499999999</v>
      </c>
      <c r="F394" s="106">
        <f ca="1">(TRUNC(PRODUCT($E$12:$E393),16))</f>
        <v>1.0811605572731799</v>
      </c>
      <c r="G394" s="106">
        <f t="shared" ca="1" si="145"/>
        <v>1.07653489096535</v>
      </c>
      <c r="H394" s="106">
        <f t="shared" ca="1" si="137"/>
        <v>1.00429681</v>
      </c>
      <c r="I394" s="105">
        <f t="shared" si="146"/>
        <v>3.5999999999999997E-2</v>
      </c>
      <c r="J394" s="118">
        <f t="shared" si="147"/>
        <v>41327</v>
      </c>
      <c r="K394" s="112">
        <f t="shared" si="148"/>
        <v>16</v>
      </c>
      <c r="L394" s="108">
        <f t="shared" si="149"/>
        <v>16</v>
      </c>
      <c r="M394" s="109">
        <f t="shared" si="138"/>
        <v>1.002248056</v>
      </c>
      <c r="N394" s="109">
        <f t="shared" ca="1" si="139"/>
        <v>1.0065545250000001</v>
      </c>
      <c r="O394" s="108">
        <f t="shared" si="153"/>
        <v>0</v>
      </c>
      <c r="P394" s="106">
        <f t="shared" ca="1" si="140"/>
        <v>655.45249999999999</v>
      </c>
      <c r="Q394" s="113">
        <f t="shared" si="141"/>
        <v>0</v>
      </c>
      <c r="R394" s="106">
        <f t="shared" si="142"/>
        <v>0</v>
      </c>
      <c r="S394" s="114" t="str">
        <f t="shared" si="150"/>
        <v>J=</v>
      </c>
      <c r="T394" s="107">
        <f t="shared" si="151"/>
        <v>41416</v>
      </c>
      <c r="U394" s="3"/>
      <c r="V394" s="3"/>
      <c r="W394" s="133">
        <f>[2]Plan1!$A368</f>
        <v>47842</v>
      </c>
      <c r="X394" s="131" t="str">
        <f>[2]Plan1!$C368</f>
        <v>Natal</v>
      </c>
      <c r="Y394" s="121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</row>
    <row r="395" spans="1:121" x14ac:dyDescent="0.15">
      <c r="A395" s="102">
        <f t="shared" si="143"/>
        <v>41352</v>
      </c>
      <c r="B395" s="103">
        <f t="shared" ca="1" si="152"/>
        <v>100696.57439999</v>
      </c>
      <c r="C395" s="104">
        <f t="shared" si="144"/>
        <v>100000</v>
      </c>
      <c r="D395" s="105">
        <f ca="1">IF(A395&lt;$B$1,VLOOKUP(A395,[1]DI!$A$4:$B$15000,2,FALSE),0)</f>
        <v>6.9900000000000004E-2</v>
      </c>
      <c r="E395" s="106">
        <f t="shared" ca="1" si="136"/>
        <v>1.0002681499999999</v>
      </c>
      <c r="F395" s="106">
        <f ca="1">(TRUNC(PRODUCT($E$12:$E394),16))</f>
        <v>1.0814504704766099</v>
      </c>
      <c r="G395" s="106">
        <f t="shared" ca="1" si="145"/>
        <v>1.07653489096535</v>
      </c>
      <c r="H395" s="106">
        <f t="shared" ca="1" si="137"/>
        <v>1.0045661100000001</v>
      </c>
      <c r="I395" s="105">
        <f t="shared" si="146"/>
        <v>3.5999999999999997E-2</v>
      </c>
      <c r="J395" s="118">
        <f t="shared" si="147"/>
        <v>41327</v>
      </c>
      <c r="K395" s="112">
        <f t="shared" si="148"/>
        <v>17</v>
      </c>
      <c r="L395" s="108">
        <f t="shared" si="149"/>
        <v>17</v>
      </c>
      <c r="M395" s="109">
        <f t="shared" si="138"/>
        <v>1.002388727</v>
      </c>
      <c r="N395" s="109">
        <f t="shared" ca="1" si="139"/>
        <v>1.0069657439999999</v>
      </c>
      <c r="O395" s="108">
        <f t="shared" si="153"/>
        <v>0</v>
      </c>
      <c r="P395" s="106">
        <f t="shared" ca="1" si="140"/>
        <v>696.57439998999996</v>
      </c>
      <c r="Q395" s="113">
        <f t="shared" si="141"/>
        <v>0</v>
      </c>
      <c r="R395" s="106">
        <f t="shared" si="142"/>
        <v>0</v>
      </c>
      <c r="S395" s="114" t="str">
        <f t="shared" si="150"/>
        <v>J=</v>
      </c>
      <c r="T395" s="107">
        <f t="shared" si="151"/>
        <v>41416</v>
      </c>
      <c r="U395" s="3"/>
      <c r="V395" s="3"/>
      <c r="W395" s="133">
        <f>[2]Plan1!$A369</f>
        <v>47849</v>
      </c>
      <c r="X395" s="131" t="str">
        <f>[2]Plan1!$C369</f>
        <v>Confraternização Universal</v>
      </c>
      <c r="Y395" s="121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</row>
    <row r="396" spans="1:121" x14ac:dyDescent="0.15">
      <c r="A396" s="102">
        <f t="shared" si="143"/>
        <v>41353</v>
      </c>
      <c r="B396" s="103">
        <f t="shared" ca="1" si="152"/>
        <v>100737.71389999001</v>
      </c>
      <c r="C396" s="104">
        <f t="shared" si="144"/>
        <v>100000</v>
      </c>
      <c r="D396" s="105">
        <f ca="1">IF(A396&lt;$B$1,VLOOKUP(A396,[1]DI!$A$4:$B$15000,2,FALSE),0)</f>
        <v>6.9900000000000004E-2</v>
      </c>
      <c r="E396" s="106">
        <f t="shared" ref="E396:E459" ca="1" si="154">ROUND(((1+D396)^(1/252)),8)</f>
        <v>1.0002681499999999</v>
      </c>
      <c r="F396" s="106">
        <f ca="1">(TRUNC(PRODUCT($E$12:$E395),16))</f>
        <v>1.0817404614202699</v>
      </c>
      <c r="G396" s="106">
        <f t="shared" ca="1" si="145"/>
        <v>1.07653489096535</v>
      </c>
      <c r="H396" s="106">
        <f t="shared" ref="H396:H459" ca="1" si="155">ROUND(F396/G396,8)</f>
        <v>1.0048354900000001</v>
      </c>
      <c r="I396" s="105">
        <f t="shared" si="146"/>
        <v>3.5999999999999997E-2</v>
      </c>
      <c r="J396" s="118">
        <f t="shared" si="147"/>
        <v>41327</v>
      </c>
      <c r="K396" s="112">
        <f t="shared" si="148"/>
        <v>18</v>
      </c>
      <c r="L396" s="108">
        <f t="shared" si="149"/>
        <v>18</v>
      </c>
      <c r="M396" s="109">
        <f t="shared" ref="M396:M459" si="156">ROUND((I396+1)^(L396/252),9)</f>
        <v>1.0025294179999999</v>
      </c>
      <c r="N396" s="109">
        <f t="shared" ref="N396:N459" ca="1" si="157">ROUND(H396*M396,9)</f>
        <v>1.0073771389999999</v>
      </c>
      <c r="O396" s="108">
        <f t="shared" si="153"/>
        <v>0</v>
      </c>
      <c r="P396" s="106">
        <f t="shared" ref="P396:P459" ca="1" si="158">TRUNC(((N396-1)*C396),8)</f>
        <v>737.71389998999996</v>
      </c>
      <c r="Q396" s="113">
        <f t="shared" ref="Q396:Q459" si="159">IF($O396&gt;0,VLOOKUP($O396,$W$12:$AC$150,7),0)</f>
        <v>0</v>
      </c>
      <c r="R396" s="106">
        <f t="shared" ref="R396:R459" si="160">IF(Q396&gt;0,TRUNC(Q396*C$12,8),0)</f>
        <v>0</v>
      </c>
      <c r="S396" s="114" t="str">
        <f t="shared" si="150"/>
        <v>J=</v>
      </c>
      <c r="T396" s="107">
        <f t="shared" si="151"/>
        <v>41416</v>
      </c>
      <c r="U396" s="3"/>
      <c r="V396" s="3"/>
      <c r="W396" s="133">
        <f>[2]Plan1!$A370</f>
        <v>47903</v>
      </c>
      <c r="X396" s="131" t="str">
        <f>[2]Plan1!$C370</f>
        <v>Carnaval</v>
      </c>
      <c r="Y396" s="121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</row>
    <row r="397" spans="1:121" x14ac:dyDescent="0.15">
      <c r="A397" s="102">
        <f t="shared" ref="A397:A460" si="161">(A396+1)</f>
        <v>41354</v>
      </c>
      <c r="B397" s="103">
        <f t="shared" ca="1" si="152"/>
        <v>100778.86899998999</v>
      </c>
      <c r="C397" s="104">
        <f t="shared" ref="C397:C460" si="162">(C396-R396)</f>
        <v>100000</v>
      </c>
      <c r="D397" s="105">
        <f ca="1">IF(A397&lt;$B$1,VLOOKUP(A397,[1]DI!$A$4:$B$15000,2,FALSE),0)</f>
        <v>6.9900000000000004E-2</v>
      </c>
      <c r="E397" s="106">
        <f t="shared" ca="1" si="154"/>
        <v>1.0002681499999999</v>
      </c>
      <c r="F397" s="106">
        <f ca="1">(TRUNC(PRODUCT($E$12:$E396),16))</f>
        <v>1.0820305301249999</v>
      </c>
      <c r="G397" s="106">
        <f t="shared" ref="G397:G460" ca="1" si="163">IF(O396&gt;0,F396,G396)</f>
        <v>1.07653489096535</v>
      </c>
      <c r="H397" s="106">
        <f t="shared" ca="1" si="155"/>
        <v>1.0051049299999999</v>
      </c>
      <c r="I397" s="105">
        <f t="shared" ref="I397:I460" si="164">I396</f>
        <v>3.5999999999999997E-2</v>
      </c>
      <c r="J397" s="118">
        <f t="shared" ref="J397:J460" si="165">IF(O396&gt;0,VLOOKUP(O396,W$12:AG$150,2),J396)</f>
        <v>41327</v>
      </c>
      <c r="K397" s="112">
        <f t="shared" ref="K397:K460" si="166">IF(A397&gt;J397,IF(NETWORKDAYS(J397,A397,$W$160:$W$544)-1=0,1,NETWORKDAYS(J397,A397,$W$160:$W$544)-1),0)</f>
        <v>19</v>
      </c>
      <c r="L397" s="108">
        <f t="shared" ref="L397:L460" si="167">IF(AND(K397=1,K396=1),1,IF(K397&gt;0,IF(K397=K396,K397+1,K397),0))</f>
        <v>19</v>
      </c>
      <c r="M397" s="109">
        <f t="shared" si="156"/>
        <v>1.002670129</v>
      </c>
      <c r="N397" s="109">
        <f t="shared" ca="1" si="157"/>
        <v>1.0077886899999999</v>
      </c>
      <c r="O397" s="108">
        <f t="shared" si="153"/>
        <v>0</v>
      </c>
      <c r="P397" s="106">
        <f t="shared" ca="1" si="158"/>
        <v>778.86899999000002</v>
      </c>
      <c r="Q397" s="113">
        <f t="shared" si="159"/>
        <v>0</v>
      </c>
      <c r="R397" s="106">
        <f t="shared" si="160"/>
        <v>0</v>
      </c>
      <c r="S397" s="114" t="str">
        <f t="shared" ref="S397:S460" si="168">IF(O396&gt;0,VLOOKUP(O396,W$12:AG$150,10),S396)</f>
        <v>J=</v>
      </c>
      <c r="T397" s="107">
        <f t="shared" ref="T397:T460" si="169">IF(O396&gt;0,VLOOKUP(O396,W$12:AG$150,11),T396)</f>
        <v>41416</v>
      </c>
      <c r="U397" s="3"/>
      <c r="V397" s="3"/>
      <c r="W397" s="133">
        <f>[2]Plan1!$A371</f>
        <v>47904</v>
      </c>
      <c r="X397" s="131" t="str">
        <f>[2]Plan1!$C371</f>
        <v>Carnaval</v>
      </c>
      <c r="Y397" s="121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</row>
    <row r="398" spans="1:121" x14ac:dyDescent="0.15">
      <c r="A398" s="102">
        <f t="shared" si="161"/>
        <v>41355</v>
      </c>
      <c r="B398" s="103">
        <f t="shared" ref="B398:B461" ca="1" si="170">IF(A398&lt;=TODAY(),C398+P398,IF(AND(A398&gt;TODAY(),A398&lt;=$B$1),IF(VLOOKUP(TODAY(),$A$10:$D$5000,4,FALSE)=0,"n.d",C398+P398),"n.d"))</f>
        <v>100820.04159999</v>
      </c>
      <c r="C398" s="104">
        <f t="shared" si="162"/>
        <v>100000</v>
      </c>
      <c r="D398" s="105">
        <f ca="1">IF(A398&lt;$B$1,VLOOKUP(A398,[1]DI!$A$4:$B$15000,2,FALSE),0)</f>
        <v>6.9900000000000004E-2</v>
      </c>
      <c r="E398" s="106">
        <f t="shared" ca="1" si="154"/>
        <v>1.0002681499999999</v>
      </c>
      <c r="F398" s="106">
        <f ca="1">(TRUNC(PRODUCT($E$12:$E397),16))</f>
        <v>1.08232067661165</v>
      </c>
      <c r="G398" s="106">
        <f t="shared" ca="1" si="163"/>
        <v>1.07653489096535</v>
      </c>
      <c r="H398" s="106">
        <f t="shared" ca="1" si="155"/>
        <v>1.0053744499999999</v>
      </c>
      <c r="I398" s="105">
        <f t="shared" si="164"/>
        <v>3.5999999999999997E-2</v>
      </c>
      <c r="J398" s="118">
        <f t="shared" si="165"/>
        <v>41327</v>
      </c>
      <c r="K398" s="112">
        <f t="shared" si="166"/>
        <v>20</v>
      </c>
      <c r="L398" s="108">
        <f t="shared" si="167"/>
        <v>20</v>
      </c>
      <c r="M398" s="109">
        <f t="shared" si="156"/>
        <v>1.002810859</v>
      </c>
      <c r="N398" s="109">
        <f t="shared" ca="1" si="157"/>
        <v>1.008200416</v>
      </c>
      <c r="O398" s="108">
        <f t="shared" ref="O398:O461" si="171">IF(VLOOKUP(A398,X$12:AE$151,8)=VLOOKUP(A397,X$12:AE$151,8),0,VLOOKUP(A398,X$12:AE$151,8))</f>
        <v>0</v>
      </c>
      <c r="P398" s="106">
        <f t="shared" ca="1" si="158"/>
        <v>820.04159999000001</v>
      </c>
      <c r="Q398" s="113">
        <f t="shared" si="159"/>
        <v>0</v>
      </c>
      <c r="R398" s="106">
        <f t="shared" si="160"/>
        <v>0</v>
      </c>
      <c r="S398" s="114" t="str">
        <f t="shared" si="168"/>
        <v>J=</v>
      </c>
      <c r="T398" s="107">
        <f t="shared" si="169"/>
        <v>41416</v>
      </c>
      <c r="U398" s="3"/>
      <c r="V398" s="3"/>
      <c r="W398" s="133">
        <f>[2]Plan1!$A372</f>
        <v>47949</v>
      </c>
      <c r="X398" s="131" t="str">
        <f>[2]Plan1!$C372</f>
        <v>Paixão de Cristo</v>
      </c>
      <c r="Y398" s="121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</row>
    <row r="399" spans="1:121" x14ac:dyDescent="0.15">
      <c r="A399" s="102">
        <f t="shared" si="161"/>
        <v>41356</v>
      </c>
      <c r="B399" s="103">
        <f t="shared" ca="1" si="170"/>
        <v>100861.2308</v>
      </c>
      <c r="C399" s="104">
        <f t="shared" si="162"/>
        <v>100000</v>
      </c>
      <c r="D399" s="105">
        <f ca="1">IF(A399&lt;$B$1,VLOOKUP(A399,[1]DI!$A$4:$B$15000,2,FALSE),0)</f>
        <v>0</v>
      </c>
      <c r="E399" s="106">
        <f t="shared" ca="1" si="154"/>
        <v>1</v>
      </c>
      <c r="F399" s="106">
        <f ca="1">(TRUNC(PRODUCT($E$12:$E398),16))</f>
        <v>1.08261090090109</v>
      </c>
      <c r="G399" s="106">
        <f t="shared" ca="1" si="163"/>
        <v>1.07653489096535</v>
      </c>
      <c r="H399" s="106">
        <f t="shared" ca="1" si="155"/>
        <v>1.00564404</v>
      </c>
      <c r="I399" s="105">
        <f t="shared" si="164"/>
        <v>3.5999999999999997E-2</v>
      </c>
      <c r="J399" s="118">
        <f t="shared" si="165"/>
        <v>41327</v>
      </c>
      <c r="K399" s="112">
        <f t="shared" si="166"/>
        <v>20</v>
      </c>
      <c r="L399" s="108">
        <f t="shared" si="167"/>
        <v>21</v>
      </c>
      <c r="M399" s="109">
        <f t="shared" si="156"/>
        <v>1.0029516089999999</v>
      </c>
      <c r="N399" s="109">
        <f t="shared" ca="1" si="157"/>
        <v>1.008612308</v>
      </c>
      <c r="O399" s="108">
        <f t="shared" si="171"/>
        <v>0</v>
      </c>
      <c r="P399" s="106">
        <f t="shared" ca="1" si="158"/>
        <v>861.23080000000004</v>
      </c>
      <c r="Q399" s="113">
        <f t="shared" si="159"/>
        <v>0</v>
      </c>
      <c r="R399" s="106">
        <f t="shared" si="160"/>
        <v>0</v>
      </c>
      <c r="S399" s="114" t="str">
        <f t="shared" si="168"/>
        <v>J=</v>
      </c>
      <c r="T399" s="107">
        <f t="shared" si="169"/>
        <v>41416</v>
      </c>
      <c r="U399" s="3"/>
      <c r="V399" s="3"/>
      <c r="W399" s="133">
        <f>[2]Plan1!$A373</f>
        <v>47959</v>
      </c>
      <c r="X399" s="131" t="str">
        <f>[2]Plan1!$C373</f>
        <v>Tiradentes</v>
      </c>
      <c r="Y399" s="121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</row>
    <row r="400" spans="1:121" x14ac:dyDescent="0.15">
      <c r="A400" s="102">
        <f t="shared" si="161"/>
        <v>41357</v>
      </c>
      <c r="B400" s="103">
        <f t="shared" ca="1" si="170"/>
        <v>100861.2308</v>
      </c>
      <c r="C400" s="104">
        <f t="shared" si="162"/>
        <v>100000</v>
      </c>
      <c r="D400" s="105">
        <f ca="1">IF(A400&lt;$B$1,VLOOKUP(A400,[1]DI!$A$4:$B$15000,2,FALSE),0)</f>
        <v>0</v>
      </c>
      <c r="E400" s="106">
        <f t="shared" ca="1" si="154"/>
        <v>1</v>
      </c>
      <c r="F400" s="106">
        <f ca="1">(TRUNC(PRODUCT($E$12:$E399),16))</f>
        <v>1.08261090090109</v>
      </c>
      <c r="G400" s="106">
        <f t="shared" ca="1" si="163"/>
        <v>1.07653489096535</v>
      </c>
      <c r="H400" s="106">
        <f t="shared" ca="1" si="155"/>
        <v>1.00564404</v>
      </c>
      <c r="I400" s="105">
        <f t="shared" si="164"/>
        <v>3.5999999999999997E-2</v>
      </c>
      <c r="J400" s="118">
        <f t="shared" si="165"/>
        <v>41327</v>
      </c>
      <c r="K400" s="112">
        <f t="shared" si="166"/>
        <v>20</v>
      </c>
      <c r="L400" s="108">
        <f t="shared" si="167"/>
        <v>21</v>
      </c>
      <c r="M400" s="109">
        <f t="shared" si="156"/>
        <v>1.0029516089999999</v>
      </c>
      <c r="N400" s="109">
        <f t="shared" ca="1" si="157"/>
        <v>1.008612308</v>
      </c>
      <c r="O400" s="108">
        <f t="shared" si="171"/>
        <v>0</v>
      </c>
      <c r="P400" s="106">
        <f t="shared" ca="1" si="158"/>
        <v>861.23080000000004</v>
      </c>
      <c r="Q400" s="113">
        <f t="shared" si="159"/>
        <v>0</v>
      </c>
      <c r="R400" s="106">
        <f t="shared" si="160"/>
        <v>0</v>
      </c>
      <c r="S400" s="114" t="str">
        <f t="shared" si="168"/>
        <v>J=</v>
      </c>
      <c r="T400" s="107">
        <f t="shared" si="169"/>
        <v>41416</v>
      </c>
      <c r="U400" s="3"/>
      <c r="V400" s="3"/>
      <c r="W400" s="133">
        <f>[2]Plan1!$A374</f>
        <v>47969</v>
      </c>
      <c r="X400" s="131" t="str">
        <f>[2]Plan1!$C374</f>
        <v>Dia do Trabalho</v>
      </c>
      <c r="Y400" s="121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</row>
    <row r="401" spans="1:121" x14ac:dyDescent="0.15">
      <c r="A401" s="102">
        <f t="shared" si="161"/>
        <v>41358</v>
      </c>
      <c r="B401" s="103">
        <f t="shared" ca="1" si="170"/>
        <v>100861.2308</v>
      </c>
      <c r="C401" s="104">
        <f t="shared" si="162"/>
        <v>100000</v>
      </c>
      <c r="D401" s="105">
        <f ca="1">IF(A401&lt;$B$1,VLOOKUP(A401,[1]DI!$A$4:$B$15000,2,FALSE),0)</f>
        <v>6.9900000000000004E-2</v>
      </c>
      <c r="E401" s="106">
        <f t="shared" ca="1" si="154"/>
        <v>1.0002681499999999</v>
      </c>
      <c r="F401" s="106">
        <f ca="1">(TRUNC(PRODUCT($E$12:$E400),16))</f>
        <v>1.08261090090109</v>
      </c>
      <c r="G401" s="106">
        <f t="shared" ca="1" si="163"/>
        <v>1.07653489096535</v>
      </c>
      <c r="H401" s="106">
        <f t="shared" ca="1" si="155"/>
        <v>1.00564404</v>
      </c>
      <c r="I401" s="105">
        <f t="shared" si="164"/>
        <v>3.5999999999999997E-2</v>
      </c>
      <c r="J401" s="118">
        <f t="shared" si="165"/>
        <v>41327</v>
      </c>
      <c r="K401" s="112">
        <f t="shared" si="166"/>
        <v>21</v>
      </c>
      <c r="L401" s="108">
        <f t="shared" si="167"/>
        <v>21</v>
      </c>
      <c r="M401" s="109">
        <f t="shared" si="156"/>
        <v>1.0029516089999999</v>
      </c>
      <c r="N401" s="109">
        <f t="shared" ca="1" si="157"/>
        <v>1.008612308</v>
      </c>
      <c r="O401" s="108">
        <f t="shared" si="171"/>
        <v>0</v>
      </c>
      <c r="P401" s="106">
        <f t="shared" ca="1" si="158"/>
        <v>861.23080000000004</v>
      </c>
      <c r="Q401" s="113">
        <f t="shared" si="159"/>
        <v>0</v>
      </c>
      <c r="R401" s="106">
        <f t="shared" si="160"/>
        <v>0</v>
      </c>
      <c r="S401" s="114" t="str">
        <f t="shared" si="168"/>
        <v>J=</v>
      </c>
      <c r="T401" s="107">
        <f t="shared" si="169"/>
        <v>41416</v>
      </c>
      <c r="U401" s="3"/>
      <c r="V401" s="3"/>
      <c r="W401" s="133">
        <f>[2]Plan1!$A375</f>
        <v>48011</v>
      </c>
      <c r="X401" s="131" t="str">
        <f>[2]Plan1!$C375</f>
        <v>Corpus Christi</v>
      </c>
      <c r="Y401" s="121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</row>
    <row r="402" spans="1:121" x14ac:dyDescent="0.15">
      <c r="A402" s="102">
        <f t="shared" si="161"/>
        <v>41359</v>
      </c>
      <c r="B402" s="103">
        <f t="shared" ca="1" si="170"/>
        <v>100902.43759998999</v>
      </c>
      <c r="C402" s="104">
        <f t="shared" si="162"/>
        <v>100000</v>
      </c>
      <c r="D402" s="105">
        <f ca="1">IF(A402&lt;$B$1,VLOOKUP(A402,[1]DI!$A$4:$B$15000,2,FALSE),0)</f>
        <v>6.9900000000000004E-2</v>
      </c>
      <c r="E402" s="106">
        <f t="shared" ca="1" si="154"/>
        <v>1.0002681499999999</v>
      </c>
      <c r="F402" s="106">
        <f ca="1">(TRUNC(PRODUCT($E$12:$E401),16))</f>
        <v>1.08290120301416</v>
      </c>
      <c r="G402" s="106">
        <f t="shared" ca="1" si="163"/>
        <v>1.07653489096535</v>
      </c>
      <c r="H402" s="106">
        <f t="shared" ca="1" si="155"/>
        <v>1.00591371</v>
      </c>
      <c r="I402" s="105">
        <f t="shared" si="164"/>
        <v>3.5999999999999997E-2</v>
      </c>
      <c r="J402" s="118">
        <f t="shared" si="165"/>
        <v>41327</v>
      </c>
      <c r="K402" s="112">
        <f t="shared" si="166"/>
        <v>22</v>
      </c>
      <c r="L402" s="108">
        <f t="shared" si="167"/>
        <v>22</v>
      </c>
      <c r="M402" s="109">
        <f t="shared" si="156"/>
        <v>1.0030923789999999</v>
      </c>
      <c r="N402" s="109">
        <f t="shared" ca="1" si="157"/>
        <v>1.0090243759999999</v>
      </c>
      <c r="O402" s="108">
        <f t="shared" si="171"/>
        <v>0</v>
      </c>
      <c r="P402" s="106">
        <f t="shared" ca="1" si="158"/>
        <v>902.43759998999997</v>
      </c>
      <c r="Q402" s="113">
        <f t="shared" si="159"/>
        <v>0</v>
      </c>
      <c r="R402" s="106">
        <f t="shared" si="160"/>
        <v>0</v>
      </c>
      <c r="S402" s="114" t="str">
        <f t="shared" si="168"/>
        <v>J=</v>
      </c>
      <c r="T402" s="107">
        <f t="shared" si="169"/>
        <v>41416</v>
      </c>
      <c r="U402" s="3"/>
      <c r="V402" s="3"/>
      <c r="W402" s="133">
        <f>[2]Plan1!$A376</f>
        <v>48098</v>
      </c>
      <c r="X402" s="131" t="str">
        <f>[2]Plan1!$C376</f>
        <v>Independência do Brasil</v>
      </c>
      <c r="Y402" s="121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</row>
    <row r="403" spans="1:121" x14ac:dyDescent="0.15">
      <c r="A403" s="102">
        <f t="shared" si="161"/>
        <v>41360</v>
      </c>
      <c r="B403" s="103">
        <f t="shared" ca="1" si="170"/>
        <v>100943.66009999</v>
      </c>
      <c r="C403" s="104">
        <f t="shared" si="162"/>
        <v>100000</v>
      </c>
      <c r="D403" s="105">
        <f ca="1">IF(A403&lt;$B$1,VLOOKUP(A403,[1]DI!$A$4:$B$15000,2,FALSE),0)</f>
        <v>6.9900000000000004E-2</v>
      </c>
      <c r="E403" s="106">
        <f t="shared" ca="1" si="154"/>
        <v>1.0002681499999999</v>
      </c>
      <c r="F403" s="106">
        <f ca="1">(TRUNC(PRODUCT($E$12:$E402),16))</f>
        <v>1.08319158297175</v>
      </c>
      <c r="G403" s="106">
        <f t="shared" ca="1" si="163"/>
        <v>1.07653489096535</v>
      </c>
      <c r="H403" s="106">
        <f t="shared" ca="1" si="155"/>
        <v>1.00618344</v>
      </c>
      <c r="I403" s="105">
        <f t="shared" si="164"/>
        <v>3.5999999999999997E-2</v>
      </c>
      <c r="J403" s="118">
        <f t="shared" si="165"/>
        <v>41327</v>
      </c>
      <c r="K403" s="112">
        <f t="shared" si="166"/>
        <v>23</v>
      </c>
      <c r="L403" s="108">
        <f t="shared" si="167"/>
        <v>23</v>
      </c>
      <c r="M403" s="109">
        <f t="shared" si="156"/>
        <v>1.003233169</v>
      </c>
      <c r="N403" s="109">
        <f t="shared" ca="1" si="157"/>
        <v>1.009436601</v>
      </c>
      <c r="O403" s="108">
        <f t="shared" si="171"/>
        <v>0</v>
      </c>
      <c r="P403" s="106">
        <f t="shared" ca="1" si="158"/>
        <v>943.66009999000005</v>
      </c>
      <c r="Q403" s="113">
        <f t="shared" si="159"/>
        <v>0</v>
      </c>
      <c r="R403" s="106">
        <f t="shared" si="160"/>
        <v>0</v>
      </c>
      <c r="S403" s="114" t="str">
        <f t="shared" si="168"/>
        <v>J=</v>
      </c>
      <c r="T403" s="107">
        <f t="shared" si="169"/>
        <v>41416</v>
      </c>
      <c r="U403" s="3"/>
      <c r="V403" s="3"/>
      <c r="W403" s="133">
        <f>[2]Plan1!$A377</f>
        <v>48133</v>
      </c>
      <c r="X403" s="131" t="str">
        <f>[2]Plan1!$C377</f>
        <v>Nossa Sr.a Aparecida - Padroeira do Brasil</v>
      </c>
      <c r="Y403" s="121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</row>
    <row r="404" spans="1:121" x14ac:dyDescent="0.15">
      <c r="A404" s="102">
        <f t="shared" si="161"/>
        <v>41361</v>
      </c>
      <c r="B404" s="103">
        <f t="shared" ca="1" si="170"/>
        <v>100984.90019999001</v>
      </c>
      <c r="C404" s="104">
        <f t="shared" si="162"/>
        <v>100000</v>
      </c>
      <c r="D404" s="105">
        <f ca="1">IF(A404&lt;$B$1,VLOOKUP(A404,[1]DI!$A$4:$B$15000,2,FALSE),0)</f>
        <v>7.0099999999999996E-2</v>
      </c>
      <c r="E404" s="106">
        <f t="shared" ca="1" si="154"/>
        <v>1.0002688900000001</v>
      </c>
      <c r="F404" s="106">
        <f ca="1">(TRUNC(PRODUCT($E$12:$E403),16))</f>
        <v>1.0834820407947201</v>
      </c>
      <c r="G404" s="106">
        <f t="shared" ca="1" si="163"/>
        <v>1.07653489096535</v>
      </c>
      <c r="H404" s="106">
        <f t="shared" ca="1" si="155"/>
        <v>1.0064532500000001</v>
      </c>
      <c r="I404" s="105">
        <f t="shared" si="164"/>
        <v>3.5999999999999997E-2</v>
      </c>
      <c r="J404" s="118">
        <f t="shared" si="165"/>
        <v>41327</v>
      </c>
      <c r="K404" s="112">
        <f t="shared" si="166"/>
        <v>24</v>
      </c>
      <c r="L404" s="108">
        <f t="shared" si="167"/>
        <v>24</v>
      </c>
      <c r="M404" s="109">
        <f t="shared" si="156"/>
        <v>1.003373979</v>
      </c>
      <c r="N404" s="109">
        <f t="shared" ca="1" si="157"/>
        <v>1.0098490019999999</v>
      </c>
      <c r="O404" s="108">
        <f t="shared" si="171"/>
        <v>0</v>
      </c>
      <c r="P404" s="106">
        <f t="shared" ca="1" si="158"/>
        <v>984.90019999000003</v>
      </c>
      <c r="Q404" s="113">
        <f t="shared" si="159"/>
        <v>0</v>
      </c>
      <c r="R404" s="106">
        <f t="shared" si="160"/>
        <v>0</v>
      </c>
      <c r="S404" s="114" t="str">
        <f t="shared" si="168"/>
        <v>J=</v>
      </c>
      <c r="T404" s="107">
        <f t="shared" si="169"/>
        <v>41416</v>
      </c>
      <c r="U404" s="3"/>
      <c r="V404" s="3"/>
      <c r="W404" s="133">
        <f>[2]Plan1!$A378</f>
        <v>48154</v>
      </c>
      <c r="X404" s="131" t="str">
        <f>[2]Plan1!$C378</f>
        <v>Finados</v>
      </c>
      <c r="Y404" s="121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</row>
    <row r="405" spans="1:121" x14ac:dyDescent="0.15">
      <c r="A405" s="102">
        <f t="shared" si="161"/>
        <v>41362</v>
      </c>
      <c r="B405" s="103">
        <f t="shared" ca="1" si="170"/>
        <v>101026.23209999</v>
      </c>
      <c r="C405" s="104">
        <f t="shared" si="162"/>
        <v>100000</v>
      </c>
      <c r="D405" s="105">
        <f ca="1">IF(A405&lt;$B$1,VLOOKUP(A405,[1]DI!$A$4:$B$15000,2,FALSE),0)</f>
        <v>0</v>
      </c>
      <c r="E405" s="106">
        <f t="shared" ca="1" si="154"/>
        <v>1</v>
      </c>
      <c r="F405" s="106">
        <f ca="1">(TRUNC(PRODUCT($E$12:$E404),16))</f>
        <v>1.08377337828067</v>
      </c>
      <c r="G405" s="106">
        <f t="shared" ca="1" si="163"/>
        <v>1.07653489096535</v>
      </c>
      <c r="H405" s="106">
        <f t="shared" ca="1" si="155"/>
        <v>1.00672388</v>
      </c>
      <c r="I405" s="105">
        <f t="shared" si="164"/>
        <v>3.5999999999999997E-2</v>
      </c>
      <c r="J405" s="118">
        <f t="shared" si="165"/>
        <v>41327</v>
      </c>
      <c r="K405" s="112">
        <f t="shared" si="166"/>
        <v>24</v>
      </c>
      <c r="L405" s="108">
        <f t="shared" si="167"/>
        <v>25</v>
      </c>
      <c r="M405" s="109">
        <f t="shared" si="156"/>
        <v>1.003514808</v>
      </c>
      <c r="N405" s="109">
        <f t="shared" ca="1" si="157"/>
        <v>1.0102623209999999</v>
      </c>
      <c r="O405" s="108">
        <f t="shared" si="171"/>
        <v>0</v>
      </c>
      <c r="P405" s="106">
        <f t="shared" ca="1" si="158"/>
        <v>1026.2320999900001</v>
      </c>
      <c r="Q405" s="113">
        <f t="shared" si="159"/>
        <v>0</v>
      </c>
      <c r="R405" s="106">
        <f t="shared" si="160"/>
        <v>0</v>
      </c>
      <c r="S405" s="114" t="str">
        <f t="shared" si="168"/>
        <v>J=</v>
      </c>
      <c r="T405" s="107">
        <f t="shared" si="169"/>
        <v>41416</v>
      </c>
      <c r="U405" s="3"/>
      <c r="V405" s="3"/>
      <c r="W405" s="133">
        <f>[2]Plan1!$A379</f>
        <v>48167</v>
      </c>
      <c r="X405" s="131" t="str">
        <f>[2]Plan1!$C379</f>
        <v>Proclamação da República</v>
      </c>
      <c r="Y405" s="121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</row>
    <row r="406" spans="1:121" x14ac:dyDescent="0.15">
      <c r="A406" s="102">
        <f t="shared" si="161"/>
        <v>41363</v>
      </c>
      <c r="B406" s="103">
        <f t="shared" ca="1" si="170"/>
        <v>101026.23209999</v>
      </c>
      <c r="C406" s="104">
        <f t="shared" si="162"/>
        <v>100000</v>
      </c>
      <c r="D406" s="105">
        <f ca="1">IF(A406&lt;$B$1,VLOOKUP(A406,[1]DI!$A$4:$B$15000,2,FALSE),0)</f>
        <v>0</v>
      </c>
      <c r="E406" s="106">
        <f t="shared" ca="1" si="154"/>
        <v>1</v>
      </c>
      <c r="F406" s="106">
        <f ca="1">(TRUNC(PRODUCT($E$12:$E405),16))</f>
        <v>1.08377337828067</v>
      </c>
      <c r="G406" s="106">
        <f t="shared" ca="1" si="163"/>
        <v>1.07653489096535</v>
      </c>
      <c r="H406" s="106">
        <f t="shared" ca="1" si="155"/>
        <v>1.00672388</v>
      </c>
      <c r="I406" s="105">
        <f t="shared" si="164"/>
        <v>3.5999999999999997E-2</v>
      </c>
      <c r="J406" s="118">
        <f t="shared" si="165"/>
        <v>41327</v>
      </c>
      <c r="K406" s="112">
        <f t="shared" si="166"/>
        <v>24</v>
      </c>
      <c r="L406" s="108">
        <f t="shared" si="167"/>
        <v>25</v>
      </c>
      <c r="M406" s="109">
        <f t="shared" si="156"/>
        <v>1.003514808</v>
      </c>
      <c r="N406" s="109">
        <f t="shared" ca="1" si="157"/>
        <v>1.0102623209999999</v>
      </c>
      <c r="O406" s="108">
        <f t="shared" si="171"/>
        <v>0</v>
      </c>
      <c r="P406" s="106">
        <f t="shared" ca="1" si="158"/>
        <v>1026.2320999900001</v>
      </c>
      <c r="Q406" s="113">
        <f t="shared" si="159"/>
        <v>0</v>
      </c>
      <c r="R406" s="106">
        <f t="shared" si="160"/>
        <v>0</v>
      </c>
      <c r="S406" s="114" t="str">
        <f t="shared" si="168"/>
        <v>J=</v>
      </c>
      <c r="T406" s="107">
        <f t="shared" si="169"/>
        <v>41416</v>
      </c>
      <c r="U406" s="3"/>
      <c r="V406" s="3"/>
      <c r="W406" s="133">
        <f>[2]Plan1!$A380</f>
        <v>48172</v>
      </c>
      <c r="X406" s="131" t="str">
        <f>[2]Plan1!$C380</f>
        <v>Dia Nacional de Zumbi e da Consciência Negra</v>
      </c>
      <c r="Y406" s="121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</row>
    <row r="407" spans="1:121" x14ac:dyDescent="0.15">
      <c r="A407" s="102">
        <f t="shared" si="161"/>
        <v>41364</v>
      </c>
      <c r="B407" s="103">
        <f t="shared" ca="1" si="170"/>
        <v>101026.23209999</v>
      </c>
      <c r="C407" s="104">
        <f t="shared" si="162"/>
        <v>100000</v>
      </c>
      <c r="D407" s="105">
        <f ca="1">IF(A407&lt;$B$1,VLOOKUP(A407,[1]DI!$A$4:$B$15000,2,FALSE),0)</f>
        <v>0</v>
      </c>
      <c r="E407" s="106">
        <f t="shared" ca="1" si="154"/>
        <v>1</v>
      </c>
      <c r="F407" s="106">
        <f ca="1">(TRUNC(PRODUCT($E$12:$E406),16))</f>
        <v>1.08377337828067</v>
      </c>
      <c r="G407" s="106">
        <f t="shared" ca="1" si="163"/>
        <v>1.07653489096535</v>
      </c>
      <c r="H407" s="106">
        <f t="shared" ca="1" si="155"/>
        <v>1.00672388</v>
      </c>
      <c r="I407" s="105">
        <f t="shared" si="164"/>
        <v>3.5999999999999997E-2</v>
      </c>
      <c r="J407" s="118">
        <f t="shared" si="165"/>
        <v>41327</v>
      </c>
      <c r="K407" s="112">
        <f t="shared" si="166"/>
        <v>24</v>
      </c>
      <c r="L407" s="108">
        <f t="shared" si="167"/>
        <v>25</v>
      </c>
      <c r="M407" s="109">
        <f t="shared" si="156"/>
        <v>1.003514808</v>
      </c>
      <c r="N407" s="109">
        <f t="shared" ca="1" si="157"/>
        <v>1.0102623209999999</v>
      </c>
      <c r="O407" s="108">
        <f t="shared" si="171"/>
        <v>0</v>
      </c>
      <c r="P407" s="106">
        <f t="shared" ca="1" si="158"/>
        <v>1026.2320999900001</v>
      </c>
      <c r="Q407" s="113">
        <f t="shared" si="159"/>
        <v>0</v>
      </c>
      <c r="R407" s="106">
        <f t="shared" si="160"/>
        <v>0</v>
      </c>
      <c r="S407" s="114" t="str">
        <f t="shared" si="168"/>
        <v>J=</v>
      </c>
      <c r="T407" s="107">
        <f t="shared" si="169"/>
        <v>41416</v>
      </c>
      <c r="U407" s="3"/>
      <c r="V407" s="3"/>
      <c r="W407" s="133">
        <f>[2]Plan1!$A381</f>
        <v>48207</v>
      </c>
      <c r="X407" s="131" t="str">
        <f>[2]Plan1!$C381</f>
        <v>Natal</v>
      </c>
      <c r="Y407" s="121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</row>
    <row r="408" spans="1:121" x14ac:dyDescent="0.15">
      <c r="A408" s="102">
        <f t="shared" si="161"/>
        <v>41365</v>
      </c>
      <c r="B408" s="103">
        <f t="shared" ca="1" si="170"/>
        <v>101026.23209999</v>
      </c>
      <c r="C408" s="104">
        <f t="shared" si="162"/>
        <v>100000</v>
      </c>
      <c r="D408" s="105">
        <f ca="1">IF(A408&lt;$B$1,VLOOKUP(A408,[1]DI!$A$4:$B$15000,2,FALSE),0)</f>
        <v>7.0199999999999999E-2</v>
      </c>
      <c r="E408" s="106">
        <f t="shared" ca="1" si="154"/>
        <v>1.00026926</v>
      </c>
      <c r="F408" s="106">
        <f ca="1">(TRUNC(PRODUCT($E$12:$E407),16))</f>
        <v>1.08377337828067</v>
      </c>
      <c r="G408" s="106">
        <f t="shared" ca="1" si="163"/>
        <v>1.07653489096535</v>
      </c>
      <c r="H408" s="106">
        <f t="shared" ca="1" si="155"/>
        <v>1.00672388</v>
      </c>
      <c r="I408" s="105">
        <f t="shared" si="164"/>
        <v>3.5999999999999997E-2</v>
      </c>
      <c r="J408" s="118">
        <f t="shared" si="165"/>
        <v>41327</v>
      </c>
      <c r="K408" s="112">
        <f t="shared" si="166"/>
        <v>25</v>
      </c>
      <c r="L408" s="108">
        <f t="shared" si="167"/>
        <v>25</v>
      </c>
      <c r="M408" s="109">
        <f t="shared" si="156"/>
        <v>1.003514808</v>
      </c>
      <c r="N408" s="109">
        <f t="shared" ca="1" si="157"/>
        <v>1.0102623209999999</v>
      </c>
      <c r="O408" s="108">
        <f t="shared" si="171"/>
        <v>0</v>
      </c>
      <c r="P408" s="106">
        <f t="shared" ca="1" si="158"/>
        <v>1026.2320999900001</v>
      </c>
      <c r="Q408" s="113">
        <f t="shared" si="159"/>
        <v>0</v>
      </c>
      <c r="R408" s="106">
        <f t="shared" si="160"/>
        <v>0</v>
      </c>
      <c r="S408" s="114" t="str">
        <f t="shared" si="168"/>
        <v>J=</v>
      </c>
      <c r="T408" s="107">
        <f t="shared" si="169"/>
        <v>41416</v>
      </c>
      <c r="U408" s="3"/>
      <c r="V408" s="3"/>
      <c r="W408" s="133">
        <f>[2]Plan1!$A382</f>
        <v>48214</v>
      </c>
      <c r="X408" s="131" t="str">
        <f>[2]Plan1!$C382</f>
        <v>Confraternização Universal</v>
      </c>
      <c r="Y408" s="121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</row>
    <row r="409" spans="1:121" x14ac:dyDescent="0.15">
      <c r="A409" s="102">
        <f t="shared" si="161"/>
        <v>41366</v>
      </c>
      <c r="B409" s="103">
        <f t="shared" ca="1" si="170"/>
        <v>101067.61780000001</v>
      </c>
      <c r="C409" s="104">
        <f t="shared" si="162"/>
        <v>100000</v>
      </c>
      <c r="D409" s="105">
        <f ca="1">IF(A409&lt;$B$1,VLOOKUP(A409,[1]DI!$A$4:$B$15000,2,FALSE),0)</f>
        <v>7.0199999999999999E-2</v>
      </c>
      <c r="E409" s="106">
        <f t="shared" ca="1" si="154"/>
        <v>1.00026926</v>
      </c>
      <c r="F409" s="106">
        <f ca="1">(TRUNC(PRODUCT($E$12:$E408),16))</f>
        <v>1.08406519510051</v>
      </c>
      <c r="G409" s="106">
        <f t="shared" ca="1" si="163"/>
        <v>1.07653489096535</v>
      </c>
      <c r="H409" s="106">
        <f t="shared" ca="1" si="155"/>
        <v>1.0069949499999999</v>
      </c>
      <c r="I409" s="105">
        <f t="shared" si="164"/>
        <v>3.5999999999999997E-2</v>
      </c>
      <c r="J409" s="118">
        <f t="shared" si="165"/>
        <v>41327</v>
      </c>
      <c r="K409" s="112">
        <f t="shared" si="166"/>
        <v>26</v>
      </c>
      <c r="L409" s="108">
        <f t="shared" si="167"/>
        <v>26</v>
      </c>
      <c r="M409" s="109">
        <f t="shared" si="156"/>
        <v>1.0036556569999999</v>
      </c>
      <c r="N409" s="109">
        <f t="shared" ca="1" si="157"/>
        <v>1.010676178</v>
      </c>
      <c r="O409" s="108">
        <f t="shared" si="171"/>
        <v>0</v>
      </c>
      <c r="P409" s="106">
        <f t="shared" ca="1" si="158"/>
        <v>1067.6178</v>
      </c>
      <c r="Q409" s="113">
        <f t="shared" si="159"/>
        <v>0</v>
      </c>
      <c r="R409" s="106">
        <f t="shared" si="160"/>
        <v>0</v>
      </c>
      <c r="S409" s="114" t="str">
        <f t="shared" si="168"/>
        <v>J=</v>
      </c>
      <c r="T409" s="107">
        <f t="shared" si="169"/>
        <v>41416</v>
      </c>
      <c r="U409" s="3"/>
      <c r="V409" s="3"/>
      <c r="W409" s="133">
        <f>[2]Plan1!$A383</f>
        <v>48253</v>
      </c>
      <c r="X409" s="131" t="str">
        <f>[2]Plan1!$C383</f>
        <v>Carnaval</v>
      </c>
      <c r="Y409" s="121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</row>
    <row r="410" spans="1:121" x14ac:dyDescent="0.15">
      <c r="A410" s="102">
        <f t="shared" si="161"/>
        <v>41367</v>
      </c>
      <c r="B410" s="103">
        <f t="shared" ca="1" si="170"/>
        <v>101109.02009999999</v>
      </c>
      <c r="C410" s="104">
        <f t="shared" si="162"/>
        <v>100000</v>
      </c>
      <c r="D410" s="105">
        <f ca="1">IF(A410&lt;$B$1,VLOOKUP(A410,[1]DI!$A$4:$B$15000,2,FALSE),0)</f>
        <v>7.0099999999999996E-2</v>
      </c>
      <c r="E410" s="106">
        <f t="shared" ca="1" si="154"/>
        <v>1.0002688900000001</v>
      </c>
      <c r="F410" s="106">
        <f ca="1">(TRUNC(PRODUCT($E$12:$E409),16))</f>
        <v>1.08435709049494</v>
      </c>
      <c r="G410" s="106">
        <f t="shared" ca="1" si="163"/>
        <v>1.07653489096535</v>
      </c>
      <c r="H410" s="106">
        <f t="shared" ca="1" si="155"/>
        <v>1.0072660899999999</v>
      </c>
      <c r="I410" s="105">
        <f t="shared" si="164"/>
        <v>3.5999999999999997E-2</v>
      </c>
      <c r="J410" s="118">
        <f t="shared" si="165"/>
        <v>41327</v>
      </c>
      <c r="K410" s="112">
        <f t="shared" si="166"/>
        <v>27</v>
      </c>
      <c r="L410" s="108">
        <f t="shared" si="167"/>
        <v>27</v>
      </c>
      <c r="M410" s="109">
        <f t="shared" si="156"/>
        <v>1.0037965250000001</v>
      </c>
      <c r="N410" s="109">
        <f t="shared" ca="1" si="157"/>
        <v>1.011090201</v>
      </c>
      <c r="O410" s="108">
        <f t="shared" si="171"/>
        <v>0</v>
      </c>
      <c r="P410" s="106">
        <f t="shared" ca="1" si="158"/>
        <v>1109.0201</v>
      </c>
      <c r="Q410" s="113">
        <f t="shared" si="159"/>
        <v>0</v>
      </c>
      <c r="R410" s="106">
        <f t="shared" si="160"/>
        <v>0</v>
      </c>
      <c r="S410" s="114" t="str">
        <f t="shared" si="168"/>
        <v>J=</v>
      </c>
      <c r="T410" s="107">
        <f t="shared" si="169"/>
        <v>41416</v>
      </c>
      <c r="U410" s="3"/>
      <c r="V410" s="3"/>
      <c r="W410" s="133">
        <f>[2]Plan1!$A384</f>
        <v>48254</v>
      </c>
      <c r="X410" s="131" t="str">
        <f>[2]Plan1!$C384</f>
        <v>Carnaval</v>
      </c>
      <c r="Y410" s="121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</row>
    <row r="411" spans="1:121" x14ac:dyDescent="0.15">
      <c r="A411" s="102">
        <f t="shared" si="161"/>
        <v>41368</v>
      </c>
      <c r="B411" s="103">
        <f t="shared" ca="1" si="170"/>
        <v>101150.402</v>
      </c>
      <c r="C411" s="104">
        <f t="shared" si="162"/>
        <v>100000</v>
      </c>
      <c r="D411" s="105">
        <f ca="1">IF(A411&lt;$B$1,VLOOKUP(A411,[1]DI!$A$4:$B$15000,2,FALSE),0)</f>
        <v>7.0099999999999996E-2</v>
      </c>
      <c r="E411" s="106">
        <f t="shared" ca="1" si="154"/>
        <v>1.0002688900000001</v>
      </c>
      <c r="F411" s="106">
        <f ca="1">(TRUNC(PRODUCT($E$12:$E410),16))</f>
        <v>1.0846486632730099</v>
      </c>
      <c r="G411" s="106">
        <f t="shared" ca="1" si="163"/>
        <v>1.07653489096535</v>
      </c>
      <c r="H411" s="106">
        <f t="shared" ca="1" si="155"/>
        <v>1.0075369300000001</v>
      </c>
      <c r="I411" s="105">
        <f t="shared" si="164"/>
        <v>3.5999999999999997E-2</v>
      </c>
      <c r="J411" s="118">
        <f t="shared" si="165"/>
        <v>41327</v>
      </c>
      <c r="K411" s="112">
        <f t="shared" si="166"/>
        <v>28</v>
      </c>
      <c r="L411" s="108">
        <f t="shared" si="167"/>
        <v>28</v>
      </c>
      <c r="M411" s="109">
        <f t="shared" si="156"/>
        <v>1.0039374139999999</v>
      </c>
      <c r="N411" s="109">
        <f t="shared" ca="1" si="157"/>
        <v>1.0115040200000001</v>
      </c>
      <c r="O411" s="108">
        <f t="shared" si="171"/>
        <v>0</v>
      </c>
      <c r="P411" s="106">
        <f t="shared" ca="1" si="158"/>
        <v>1150.402</v>
      </c>
      <c r="Q411" s="113">
        <f t="shared" si="159"/>
        <v>0</v>
      </c>
      <c r="R411" s="106">
        <f t="shared" si="160"/>
        <v>0</v>
      </c>
      <c r="S411" s="114" t="str">
        <f t="shared" si="168"/>
        <v>J=</v>
      </c>
      <c r="T411" s="107">
        <f t="shared" si="169"/>
        <v>41416</v>
      </c>
      <c r="U411" s="3"/>
      <c r="V411" s="3"/>
      <c r="W411" s="133">
        <f>[2]Plan1!$A385</f>
        <v>48299</v>
      </c>
      <c r="X411" s="131" t="str">
        <f>[2]Plan1!$C385</f>
        <v>Paixão de Cristo</v>
      </c>
      <c r="Y411" s="121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</row>
    <row r="412" spans="1:121" x14ac:dyDescent="0.15">
      <c r="A412" s="102">
        <f t="shared" si="161"/>
        <v>41369</v>
      </c>
      <c r="B412" s="103">
        <f t="shared" ca="1" si="170"/>
        <v>101191.8015</v>
      </c>
      <c r="C412" s="104">
        <f t="shared" si="162"/>
        <v>100000</v>
      </c>
      <c r="D412" s="105">
        <f ca="1">IF(A412&lt;$B$1,VLOOKUP(A412,[1]DI!$A$4:$B$15000,2,FALSE),0)</f>
        <v>7.0099999999999996E-2</v>
      </c>
      <c r="E412" s="106">
        <f t="shared" ca="1" si="154"/>
        <v>1.0002688900000001</v>
      </c>
      <c r="F412" s="106">
        <f ca="1">(TRUNC(PRODUCT($E$12:$E411),16))</f>
        <v>1.08494031445207</v>
      </c>
      <c r="G412" s="106">
        <f t="shared" ca="1" si="163"/>
        <v>1.07653489096535</v>
      </c>
      <c r="H412" s="106">
        <f t="shared" ca="1" si="155"/>
        <v>1.0078078500000001</v>
      </c>
      <c r="I412" s="105">
        <f t="shared" si="164"/>
        <v>3.5999999999999997E-2</v>
      </c>
      <c r="J412" s="118">
        <f t="shared" si="165"/>
        <v>41327</v>
      </c>
      <c r="K412" s="112">
        <f t="shared" si="166"/>
        <v>29</v>
      </c>
      <c r="L412" s="108">
        <f t="shared" si="167"/>
        <v>29</v>
      </c>
      <c r="M412" s="109">
        <f t="shared" si="156"/>
        <v>1.004078322</v>
      </c>
      <c r="N412" s="109">
        <f t="shared" ca="1" si="157"/>
        <v>1.011918015</v>
      </c>
      <c r="O412" s="108">
        <f t="shared" si="171"/>
        <v>0</v>
      </c>
      <c r="P412" s="106">
        <f t="shared" ca="1" si="158"/>
        <v>1191.8015</v>
      </c>
      <c r="Q412" s="113">
        <f t="shared" si="159"/>
        <v>0</v>
      </c>
      <c r="R412" s="106">
        <f t="shared" si="160"/>
        <v>0</v>
      </c>
      <c r="S412" s="114" t="str">
        <f t="shared" si="168"/>
        <v>J=</v>
      </c>
      <c r="T412" s="107">
        <f t="shared" si="169"/>
        <v>41416</v>
      </c>
      <c r="U412" s="3"/>
      <c r="V412" s="3"/>
      <c r="W412" s="133">
        <f>[2]Plan1!$A386</f>
        <v>48325</v>
      </c>
      <c r="X412" s="131" t="str">
        <f>[2]Plan1!$C386</f>
        <v>Tiradentes</v>
      </c>
      <c r="Y412" s="121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</row>
    <row r="413" spans="1:121" x14ac:dyDescent="0.15">
      <c r="A413" s="102">
        <f t="shared" si="161"/>
        <v>41370</v>
      </c>
      <c r="B413" s="103">
        <f t="shared" ca="1" si="170"/>
        <v>101233.21769999999</v>
      </c>
      <c r="C413" s="104">
        <f t="shared" si="162"/>
        <v>100000</v>
      </c>
      <c r="D413" s="105">
        <f ca="1">IF(A413&lt;$B$1,VLOOKUP(A413,[1]DI!$A$4:$B$15000,2,FALSE),0)</f>
        <v>0</v>
      </c>
      <c r="E413" s="106">
        <f t="shared" ca="1" si="154"/>
        <v>1</v>
      </c>
      <c r="F413" s="106">
        <f ca="1">(TRUNC(PRODUCT($E$12:$E412),16))</f>
        <v>1.0852320440532299</v>
      </c>
      <c r="G413" s="106">
        <f t="shared" ca="1" si="163"/>
        <v>1.07653489096535</v>
      </c>
      <c r="H413" s="106">
        <f t="shared" ca="1" si="155"/>
        <v>1.00807884</v>
      </c>
      <c r="I413" s="105">
        <f t="shared" si="164"/>
        <v>3.5999999999999997E-2</v>
      </c>
      <c r="J413" s="118">
        <f t="shared" si="165"/>
        <v>41327</v>
      </c>
      <c r="K413" s="112">
        <f t="shared" si="166"/>
        <v>29</v>
      </c>
      <c r="L413" s="108">
        <f t="shared" si="167"/>
        <v>30</v>
      </c>
      <c r="M413" s="109">
        <f t="shared" si="156"/>
        <v>1.00421925</v>
      </c>
      <c r="N413" s="109">
        <f t="shared" ca="1" si="157"/>
        <v>1.012332177</v>
      </c>
      <c r="O413" s="108">
        <f t="shared" si="171"/>
        <v>0</v>
      </c>
      <c r="P413" s="106">
        <f t="shared" ca="1" si="158"/>
        <v>1233.2176999999999</v>
      </c>
      <c r="Q413" s="113">
        <f t="shared" si="159"/>
        <v>0</v>
      </c>
      <c r="R413" s="106">
        <f t="shared" si="160"/>
        <v>0</v>
      </c>
      <c r="S413" s="114" t="str">
        <f t="shared" si="168"/>
        <v>J=</v>
      </c>
      <c r="T413" s="107">
        <f t="shared" si="169"/>
        <v>41416</v>
      </c>
      <c r="U413" s="3"/>
      <c r="V413" s="3"/>
      <c r="W413" s="133">
        <f>[2]Plan1!$A387</f>
        <v>48335</v>
      </c>
      <c r="X413" s="131" t="str">
        <f>[2]Plan1!$C387</f>
        <v>Dia do Trabalho</v>
      </c>
      <c r="Y413" s="121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</row>
    <row r="414" spans="1:121" x14ac:dyDescent="0.15">
      <c r="A414" s="102">
        <f t="shared" si="161"/>
        <v>41371</v>
      </c>
      <c r="B414" s="103">
        <f t="shared" ca="1" si="170"/>
        <v>101233.21769999999</v>
      </c>
      <c r="C414" s="104">
        <f t="shared" si="162"/>
        <v>100000</v>
      </c>
      <c r="D414" s="105">
        <f ca="1">IF(A414&lt;$B$1,VLOOKUP(A414,[1]DI!$A$4:$B$15000,2,FALSE),0)</f>
        <v>0</v>
      </c>
      <c r="E414" s="106">
        <f t="shared" ca="1" si="154"/>
        <v>1</v>
      </c>
      <c r="F414" s="106">
        <f ca="1">(TRUNC(PRODUCT($E$12:$E413),16))</f>
        <v>1.0852320440532299</v>
      </c>
      <c r="G414" s="106">
        <f t="shared" ca="1" si="163"/>
        <v>1.07653489096535</v>
      </c>
      <c r="H414" s="106">
        <f t="shared" ca="1" si="155"/>
        <v>1.00807884</v>
      </c>
      <c r="I414" s="105">
        <f t="shared" si="164"/>
        <v>3.5999999999999997E-2</v>
      </c>
      <c r="J414" s="118">
        <f t="shared" si="165"/>
        <v>41327</v>
      </c>
      <c r="K414" s="112">
        <f t="shared" si="166"/>
        <v>29</v>
      </c>
      <c r="L414" s="108">
        <f t="shared" si="167"/>
        <v>30</v>
      </c>
      <c r="M414" s="109">
        <f t="shared" si="156"/>
        <v>1.00421925</v>
      </c>
      <c r="N414" s="109">
        <f t="shared" ca="1" si="157"/>
        <v>1.012332177</v>
      </c>
      <c r="O414" s="108">
        <f t="shared" si="171"/>
        <v>0</v>
      </c>
      <c r="P414" s="106">
        <f t="shared" ca="1" si="158"/>
        <v>1233.2176999999999</v>
      </c>
      <c r="Q414" s="113">
        <f t="shared" si="159"/>
        <v>0</v>
      </c>
      <c r="R414" s="106">
        <f t="shared" si="160"/>
        <v>0</v>
      </c>
      <c r="S414" s="114" t="str">
        <f t="shared" si="168"/>
        <v>J=</v>
      </c>
      <c r="T414" s="107">
        <f t="shared" si="169"/>
        <v>41416</v>
      </c>
      <c r="U414" s="3"/>
      <c r="V414" s="3"/>
      <c r="W414" s="133">
        <f>[2]Plan1!$A388</f>
        <v>48361</v>
      </c>
      <c r="X414" s="131" t="str">
        <f>[2]Plan1!$C388</f>
        <v>Corpus Christi</v>
      </c>
      <c r="Y414" s="121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</row>
    <row r="415" spans="1:121" x14ac:dyDescent="0.15">
      <c r="A415" s="102">
        <f t="shared" si="161"/>
        <v>41372</v>
      </c>
      <c r="B415" s="103">
        <f t="shared" ca="1" si="170"/>
        <v>101233.21769999999</v>
      </c>
      <c r="C415" s="104">
        <f t="shared" si="162"/>
        <v>100000</v>
      </c>
      <c r="D415" s="105">
        <f ca="1">IF(A415&lt;$B$1,VLOOKUP(A415,[1]DI!$A$4:$B$15000,2,FALSE),0)</f>
        <v>7.0099999999999996E-2</v>
      </c>
      <c r="E415" s="106">
        <f t="shared" ca="1" si="154"/>
        <v>1.0002688900000001</v>
      </c>
      <c r="F415" s="106">
        <f ca="1">(TRUNC(PRODUCT($E$12:$E414),16))</f>
        <v>1.0852320440532299</v>
      </c>
      <c r="G415" s="106">
        <f t="shared" ca="1" si="163"/>
        <v>1.07653489096535</v>
      </c>
      <c r="H415" s="106">
        <f t="shared" ca="1" si="155"/>
        <v>1.00807884</v>
      </c>
      <c r="I415" s="105">
        <f t="shared" si="164"/>
        <v>3.5999999999999997E-2</v>
      </c>
      <c r="J415" s="118">
        <f t="shared" si="165"/>
        <v>41327</v>
      </c>
      <c r="K415" s="112">
        <f t="shared" si="166"/>
        <v>30</v>
      </c>
      <c r="L415" s="108">
        <f t="shared" si="167"/>
        <v>30</v>
      </c>
      <c r="M415" s="109">
        <f t="shared" si="156"/>
        <v>1.00421925</v>
      </c>
      <c r="N415" s="109">
        <f t="shared" ca="1" si="157"/>
        <v>1.012332177</v>
      </c>
      <c r="O415" s="108">
        <f t="shared" si="171"/>
        <v>0</v>
      </c>
      <c r="P415" s="106">
        <f t="shared" ca="1" si="158"/>
        <v>1233.2176999999999</v>
      </c>
      <c r="Q415" s="113">
        <f t="shared" si="159"/>
        <v>0</v>
      </c>
      <c r="R415" s="106">
        <f t="shared" si="160"/>
        <v>0</v>
      </c>
      <c r="S415" s="114" t="str">
        <f t="shared" si="168"/>
        <v>J=</v>
      </c>
      <c r="T415" s="107">
        <f t="shared" si="169"/>
        <v>41416</v>
      </c>
      <c r="U415" s="3"/>
      <c r="V415" s="3"/>
      <c r="W415" s="133">
        <f>[2]Plan1!$A389</f>
        <v>48464</v>
      </c>
      <c r="X415" s="131" t="str">
        <f>[2]Plan1!$C389</f>
        <v>Independência do Brasil</v>
      </c>
      <c r="Y415" s="121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</row>
    <row r="416" spans="1:121" x14ac:dyDescent="0.15">
      <c r="A416" s="102">
        <f t="shared" si="161"/>
        <v>41373</v>
      </c>
      <c r="B416" s="103">
        <f t="shared" ca="1" si="170"/>
        <v>101274.6505</v>
      </c>
      <c r="C416" s="104">
        <f t="shared" si="162"/>
        <v>100000</v>
      </c>
      <c r="D416" s="105">
        <f ca="1">IF(A416&lt;$B$1,VLOOKUP(A416,[1]DI!$A$4:$B$15000,2,FALSE),0)</f>
        <v>7.0099999999999996E-2</v>
      </c>
      <c r="E416" s="106">
        <f t="shared" ca="1" si="154"/>
        <v>1.0002688900000001</v>
      </c>
      <c r="F416" s="106">
        <f ca="1">(TRUNC(PRODUCT($E$12:$E415),16))</f>
        <v>1.0855238520975501</v>
      </c>
      <c r="G416" s="106">
        <f t="shared" ca="1" si="163"/>
        <v>1.07653489096535</v>
      </c>
      <c r="H416" s="106">
        <f t="shared" ca="1" si="155"/>
        <v>1.0083499</v>
      </c>
      <c r="I416" s="105">
        <f t="shared" si="164"/>
        <v>3.5999999999999997E-2</v>
      </c>
      <c r="J416" s="118">
        <f t="shared" si="165"/>
        <v>41327</v>
      </c>
      <c r="K416" s="112">
        <f t="shared" si="166"/>
        <v>31</v>
      </c>
      <c r="L416" s="108">
        <f t="shared" si="167"/>
        <v>31</v>
      </c>
      <c r="M416" s="109">
        <f t="shared" si="156"/>
        <v>1.0043601980000001</v>
      </c>
      <c r="N416" s="109">
        <f t="shared" ca="1" si="157"/>
        <v>1.012746505</v>
      </c>
      <c r="O416" s="108">
        <f t="shared" si="171"/>
        <v>0</v>
      </c>
      <c r="P416" s="106">
        <f t="shared" ca="1" si="158"/>
        <v>1274.6505</v>
      </c>
      <c r="Q416" s="113">
        <f t="shared" si="159"/>
        <v>0</v>
      </c>
      <c r="R416" s="106">
        <f t="shared" si="160"/>
        <v>0</v>
      </c>
      <c r="S416" s="114" t="str">
        <f t="shared" si="168"/>
        <v>J=</v>
      </c>
      <c r="T416" s="107">
        <f t="shared" si="169"/>
        <v>41416</v>
      </c>
      <c r="U416" s="3"/>
      <c r="V416" s="3"/>
      <c r="W416" s="133">
        <f>[2]Plan1!$A390</f>
        <v>48499</v>
      </c>
      <c r="X416" s="131" t="str">
        <f>[2]Plan1!$C390</f>
        <v>Nossa Sr.a Aparecida - Padroeira do Brasil</v>
      </c>
      <c r="Y416" s="121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</row>
    <row r="417" spans="1:121" x14ac:dyDescent="0.15">
      <c r="A417" s="102">
        <f t="shared" si="161"/>
        <v>41374</v>
      </c>
      <c r="B417" s="103">
        <f t="shared" ca="1" si="170"/>
        <v>101316.1011</v>
      </c>
      <c r="C417" s="104">
        <f t="shared" si="162"/>
        <v>100000</v>
      </c>
      <c r="D417" s="105">
        <f ca="1">IF(A417&lt;$B$1,VLOOKUP(A417,[1]DI!$A$4:$B$15000,2,FALSE),0)</f>
        <v>7.0099999999999996E-2</v>
      </c>
      <c r="E417" s="106">
        <f t="shared" ca="1" si="154"/>
        <v>1.0002688900000001</v>
      </c>
      <c r="F417" s="106">
        <f ca="1">(TRUNC(PRODUCT($E$12:$E416),16))</f>
        <v>1.08581573860614</v>
      </c>
      <c r="G417" s="106">
        <f t="shared" ca="1" si="163"/>
        <v>1.07653489096535</v>
      </c>
      <c r="H417" s="106">
        <f t="shared" ca="1" si="155"/>
        <v>1.00862104</v>
      </c>
      <c r="I417" s="105">
        <f t="shared" si="164"/>
        <v>3.5999999999999997E-2</v>
      </c>
      <c r="J417" s="118">
        <f t="shared" si="165"/>
        <v>41327</v>
      </c>
      <c r="K417" s="112">
        <f t="shared" si="166"/>
        <v>32</v>
      </c>
      <c r="L417" s="108">
        <f t="shared" si="167"/>
        <v>32</v>
      </c>
      <c r="M417" s="109">
        <f t="shared" si="156"/>
        <v>1.0045011660000001</v>
      </c>
      <c r="N417" s="109">
        <f t="shared" ca="1" si="157"/>
        <v>1.013161011</v>
      </c>
      <c r="O417" s="108">
        <f t="shared" si="171"/>
        <v>0</v>
      </c>
      <c r="P417" s="106">
        <f t="shared" ca="1" si="158"/>
        <v>1316.1011000000001</v>
      </c>
      <c r="Q417" s="113">
        <f t="shared" si="159"/>
        <v>0</v>
      </c>
      <c r="R417" s="106">
        <f t="shared" si="160"/>
        <v>0</v>
      </c>
      <c r="S417" s="114" t="str">
        <f t="shared" si="168"/>
        <v>J=</v>
      </c>
      <c r="T417" s="107">
        <f t="shared" si="169"/>
        <v>41416</v>
      </c>
      <c r="U417" s="3"/>
      <c r="V417" s="3"/>
      <c r="W417" s="133">
        <f>[2]Plan1!$A391</f>
        <v>48520</v>
      </c>
      <c r="X417" s="131" t="str">
        <f>[2]Plan1!$C391</f>
        <v>Finados</v>
      </c>
      <c r="Y417" s="121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</row>
    <row r="418" spans="1:121" x14ac:dyDescent="0.15">
      <c r="A418" s="102">
        <f t="shared" si="161"/>
        <v>41375</v>
      </c>
      <c r="B418" s="103">
        <f t="shared" ca="1" si="170"/>
        <v>101357.56819999</v>
      </c>
      <c r="C418" s="104">
        <f t="shared" si="162"/>
        <v>100000</v>
      </c>
      <c r="D418" s="105">
        <f ca="1">IF(A418&lt;$B$1,VLOOKUP(A418,[1]DI!$A$4:$B$15000,2,FALSE),0)</f>
        <v>7.0099999999999996E-2</v>
      </c>
      <c r="E418" s="106">
        <f t="shared" ca="1" si="154"/>
        <v>1.0002688900000001</v>
      </c>
      <c r="F418" s="106">
        <f ca="1">(TRUNC(PRODUCT($E$12:$E417),16))</f>
        <v>1.0861077036000999</v>
      </c>
      <c r="G418" s="106">
        <f t="shared" ca="1" si="163"/>
        <v>1.07653489096535</v>
      </c>
      <c r="H418" s="106">
        <f t="shared" ca="1" si="155"/>
        <v>1.0088922499999999</v>
      </c>
      <c r="I418" s="105">
        <f t="shared" si="164"/>
        <v>3.5999999999999997E-2</v>
      </c>
      <c r="J418" s="118">
        <f t="shared" si="165"/>
        <v>41327</v>
      </c>
      <c r="K418" s="112">
        <f t="shared" si="166"/>
        <v>33</v>
      </c>
      <c r="L418" s="108">
        <f t="shared" si="167"/>
        <v>33</v>
      </c>
      <c r="M418" s="109">
        <f t="shared" si="156"/>
        <v>1.004642153</v>
      </c>
      <c r="N418" s="109">
        <f t="shared" ca="1" si="157"/>
        <v>1.0135756819999999</v>
      </c>
      <c r="O418" s="108">
        <f t="shared" si="171"/>
        <v>0</v>
      </c>
      <c r="P418" s="106">
        <f t="shared" ca="1" si="158"/>
        <v>1357.56819999</v>
      </c>
      <c r="Q418" s="113">
        <f t="shared" si="159"/>
        <v>0</v>
      </c>
      <c r="R418" s="106">
        <f t="shared" si="160"/>
        <v>0</v>
      </c>
      <c r="S418" s="114" t="str">
        <f t="shared" si="168"/>
        <v>J=</v>
      </c>
      <c r="T418" s="107">
        <f t="shared" si="169"/>
        <v>41416</v>
      </c>
      <c r="U418" s="3"/>
      <c r="V418" s="3"/>
      <c r="W418" s="133">
        <f>[2]Plan1!$A392</f>
        <v>48533</v>
      </c>
      <c r="X418" s="131" t="str">
        <f>[2]Plan1!$C392</f>
        <v>Proclamação da República</v>
      </c>
      <c r="Y418" s="121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</row>
    <row r="419" spans="1:121" x14ac:dyDescent="0.15">
      <c r="A419" s="102">
        <f t="shared" si="161"/>
        <v>41376</v>
      </c>
      <c r="B419" s="103">
        <f t="shared" ca="1" si="170"/>
        <v>101399.0521</v>
      </c>
      <c r="C419" s="104">
        <f t="shared" si="162"/>
        <v>100000</v>
      </c>
      <c r="D419" s="105">
        <f ca="1">IF(A419&lt;$B$1,VLOOKUP(A419,[1]DI!$A$4:$B$15000,2,FALSE),0)</f>
        <v>7.0099999999999996E-2</v>
      </c>
      <c r="E419" s="106">
        <f t="shared" ca="1" si="154"/>
        <v>1.0002688900000001</v>
      </c>
      <c r="F419" s="106">
        <f ca="1">(TRUNC(PRODUCT($E$12:$E418),16))</f>
        <v>1.08639974710052</v>
      </c>
      <c r="G419" s="106">
        <f t="shared" ca="1" si="163"/>
        <v>1.07653489096535</v>
      </c>
      <c r="H419" s="106">
        <f t="shared" ca="1" si="155"/>
        <v>1.0091635299999999</v>
      </c>
      <c r="I419" s="105">
        <f t="shared" si="164"/>
        <v>3.5999999999999997E-2</v>
      </c>
      <c r="J419" s="118">
        <f t="shared" si="165"/>
        <v>41327</v>
      </c>
      <c r="K419" s="112">
        <f t="shared" si="166"/>
        <v>34</v>
      </c>
      <c r="L419" s="108">
        <f t="shared" si="167"/>
        <v>34</v>
      </c>
      <c r="M419" s="109">
        <f t="shared" si="156"/>
        <v>1.0047831599999999</v>
      </c>
      <c r="N419" s="109">
        <f t="shared" ca="1" si="157"/>
        <v>1.013990521</v>
      </c>
      <c r="O419" s="108">
        <f t="shared" si="171"/>
        <v>0</v>
      </c>
      <c r="P419" s="106">
        <f t="shared" ca="1" si="158"/>
        <v>1399.0521000000001</v>
      </c>
      <c r="Q419" s="113">
        <f t="shared" si="159"/>
        <v>0</v>
      </c>
      <c r="R419" s="106">
        <f t="shared" si="160"/>
        <v>0</v>
      </c>
      <c r="S419" s="114" t="str">
        <f t="shared" si="168"/>
        <v>J=</v>
      </c>
      <c r="T419" s="107">
        <f t="shared" si="169"/>
        <v>41416</v>
      </c>
      <c r="U419" s="3"/>
      <c r="V419" s="3"/>
      <c r="W419" s="133">
        <f>[2]Plan1!$A393</f>
        <v>48538</v>
      </c>
      <c r="X419" s="131" t="str">
        <f>[2]Plan1!$C393</f>
        <v>Dia Nacional de Zumbi e da Consciência Negra</v>
      </c>
      <c r="Y419" s="121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</row>
    <row r="420" spans="1:121" x14ac:dyDescent="0.15">
      <c r="A420" s="102">
        <f t="shared" si="161"/>
        <v>41377</v>
      </c>
      <c r="B420" s="103">
        <f t="shared" ca="1" si="170"/>
        <v>101440.5526</v>
      </c>
      <c r="C420" s="104">
        <f t="shared" si="162"/>
        <v>100000</v>
      </c>
      <c r="D420" s="105">
        <f ca="1">IF(A420&lt;$B$1,VLOOKUP(A420,[1]DI!$A$4:$B$15000,2,FALSE),0)</f>
        <v>0</v>
      </c>
      <c r="E420" s="106">
        <f t="shared" ca="1" si="154"/>
        <v>1</v>
      </c>
      <c r="F420" s="106">
        <f ca="1">(TRUNC(PRODUCT($E$12:$E419),16))</f>
        <v>1.0866918691285199</v>
      </c>
      <c r="G420" s="106">
        <f t="shared" ca="1" si="163"/>
        <v>1.07653489096535</v>
      </c>
      <c r="H420" s="106">
        <f t="shared" ca="1" si="155"/>
        <v>1.0094348799999999</v>
      </c>
      <c r="I420" s="105">
        <f t="shared" si="164"/>
        <v>3.5999999999999997E-2</v>
      </c>
      <c r="J420" s="118">
        <f t="shared" si="165"/>
        <v>41327</v>
      </c>
      <c r="K420" s="112">
        <f t="shared" si="166"/>
        <v>34</v>
      </c>
      <c r="L420" s="108">
        <f t="shared" si="167"/>
        <v>35</v>
      </c>
      <c r="M420" s="109">
        <f t="shared" si="156"/>
        <v>1.0049241870000001</v>
      </c>
      <c r="N420" s="109">
        <f t="shared" ca="1" si="157"/>
        <v>1.014405526</v>
      </c>
      <c r="O420" s="108">
        <f t="shared" si="171"/>
        <v>0</v>
      </c>
      <c r="P420" s="106">
        <f t="shared" ca="1" si="158"/>
        <v>1440.5526</v>
      </c>
      <c r="Q420" s="113">
        <f t="shared" si="159"/>
        <v>0</v>
      </c>
      <c r="R420" s="106">
        <f t="shared" si="160"/>
        <v>0</v>
      </c>
      <c r="S420" s="114" t="str">
        <f t="shared" si="168"/>
        <v>J=</v>
      </c>
      <c r="T420" s="107">
        <f t="shared" si="169"/>
        <v>41416</v>
      </c>
      <c r="U420" s="3"/>
      <c r="V420" s="3"/>
      <c r="W420" s="133">
        <f>[2]Plan1!$A394</f>
        <v>48573</v>
      </c>
      <c r="X420" s="131" t="str">
        <f>[2]Plan1!$C394</f>
        <v>Natal</v>
      </c>
      <c r="Y420" s="121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</row>
    <row r="421" spans="1:121" x14ac:dyDescent="0.15">
      <c r="A421" s="102">
        <f t="shared" si="161"/>
        <v>41378</v>
      </c>
      <c r="B421" s="103">
        <f t="shared" ca="1" si="170"/>
        <v>101440.5526</v>
      </c>
      <c r="C421" s="104">
        <f t="shared" si="162"/>
        <v>100000</v>
      </c>
      <c r="D421" s="105">
        <f ca="1">IF(A421&lt;$B$1,VLOOKUP(A421,[1]DI!$A$4:$B$15000,2,FALSE),0)</f>
        <v>0</v>
      </c>
      <c r="E421" s="106">
        <f t="shared" ca="1" si="154"/>
        <v>1</v>
      </c>
      <c r="F421" s="106">
        <f ca="1">(TRUNC(PRODUCT($E$12:$E420),16))</f>
        <v>1.0866918691285199</v>
      </c>
      <c r="G421" s="106">
        <f t="shared" ca="1" si="163"/>
        <v>1.07653489096535</v>
      </c>
      <c r="H421" s="106">
        <f t="shared" ca="1" si="155"/>
        <v>1.0094348799999999</v>
      </c>
      <c r="I421" s="105">
        <f t="shared" si="164"/>
        <v>3.5999999999999997E-2</v>
      </c>
      <c r="J421" s="118">
        <f t="shared" si="165"/>
        <v>41327</v>
      </c>
      <c r="K421" s="112">
        <f t="shared" si="166"/>
        <v>34</v>
      </c>
      <c r="L421" s="108">
        <f t="shared" si="167"/>
        <v>35</v>
      </c>
      <c r="M421" s="109">
        <f t="shared" si="156"/>
        <v>1.0049241870000001</v>
      </c>
      <c r="N421" s="109">
        <f t="shared" ca="1" si="157"/>
        <v>1.014405526</v>
      </c>
      <c r="O421" s="108">
        <f t="shared" si="171"/>
        <v>0</v>
      </c>
      <c r="P421" s="106">
        <f t="shared" ca="1" si="158"/>
        <v>1440.5526</v>
      </c>
      <c r="Q421" s="113">
        <f t="shared" si="159"/>
        <v>0</v>
      </c>
      <c r="R421" s="106">
        <f t="shared" si="160"/>
        <v>0</v>
      </c>
      <c r="S421" s="114" t="str">
        <f t="shared" si="168"/>
        <v>J=</v>
      </c>
      <c r="T421" s="107">
        <f t="shared" si="169"/>
        <v>41416</v>
      </c>
      <c r="U421" s="3"/>
      <c r="V421" s="3"/>
      <c r="W421" s="133">
        <f>[2]Plan1!$A395</f>
        <v>48580</v>
      </c>
      <c r="X421" s="131" t="str">
        <f>[2]Plan1!$C395</f>
        <v>Confraternização Universal</v>
      </c>
      <c r="Y421" s="121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</row>
    <row r="422" spans="1:121" x14ac:dyDescent="0.15">
      <c r="A422" s="102">
        <f t="shared" si="161"/>
        <v>41379</v>
      </c>
      <c r="B422" s="103">
        <f t="shared" ca="1" si="170"/>
        <v>101440.5526</v>
      </c>
      <c r="C422" s="104">
        <f t="shared" si="162"/>
        <v>100000</v>
      </c>
      <c r="D422" s="105">
        <f ca="1">IF(A422&lt;$B$1,VLOOKUP(A422,[1]DI!$A$4:$B$15000,2,FALSE),0)</f>
        <v>7.0099999999999996E-2</v>
      </c>
      <c r="E422" s="106">
        <f t="shared" ca="1" si="154"/>
        <v>1.0002688900000001</v>
      </c>
      <c r="F422" s="106">
        <f ca="1">(TRUNC(PRODUCT($E$12:$E421),16))</f>
        <v>1.0866918691285199</v>
      </c>
      <c r="G422" s="106">
        <f t="shared" ca="1" si="163"/>
        <v>1.07653489096535</v>
      </c>
      <c r="H422" s="106">
        <f t="shared" ca="1" si="155"/>
        <v>1.0094348799999999</v>
      </c>
      <c r="I422" s="105">
        <f t="shared" si="164"/>
        <v>3.5999999999999997E-2</v>
      </c>
      <c r="J422" s="118">
        <f t="shared" si="165"/>
        <v>41327</v>
      </c>
      <c r="K422" s="112">
        <f t="shared" si="166"/>
        <v>35</v>
      </c>
      <c r="L422" s="108">
        <f t="shared" si="167"/>
        <v>35</v>
      </c>
      <c r="M422" s="109">
        <f t="shared" si="156"/>
        <v>1.0049241870000001</v>
      </c>
      <c r="N422" s="109">
        <f t="shared" ca="1" si="157"/>
        <v>1.014405526</v>
      </c>
      <c r="O422" s="108">
        <f t="shared" si="171"/>
        <v>0</v>
      </c>
      <c r="P422" s="106">
        <f t="shared" ca="1" si="158"/>
        <v>1440.5526</v>
      </c>
      <c r="Q422" s="113">
        <f t="shared" si="159"/>
        <v>0</v>
      </c>
      <c r="R422" s="106">
        <f t="shared" si="160"/>
        <v>0</v>
      </c>
      <c r="S422" s="114" t="str">
        <f t="shared" si="168"/>
        <v>J=</v>
      </c>
      <c r="T422" s="107">
        <f t="shared" si="169"/>
        <v>41416</v>
      </c>
      <c r="U422" s="3"/>
      <c r="V422" s="3"/>
      <c r="W422" s="133">
        <f>[2]Plan1!$A396</f>
        <v>48638</v>
      </c>
      <c r="X422" s="131" t="str">
        <f>[2]Plan1!$C396</f>
        <v>Carnaval</v>
      </c>
      <c r="Y422" s="121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</row>
    <row r="423" spans="1:121" x14ac:dyDescent="0.15">
      <c r="A423" s="102">
        <f t="shared" si="161"/>
        <v>41380</v>
      </c>
      <c r="B423" s="103">
        <f t="shared" ca="1" si="170"/>
        <v>101482.07090000001</v>
      </c>
      <c r="C423" s="104">
        <f t="shared" si="162"/>
        <v>100000</v>
      </c>
      <c r="D423" s="105">
        <f ca="1">IF(A423&lt;$B$1,VLOOKUP(A423,[1]DI!$A$4:$B$15000,2,FALSE),0)</f>
        <v>7.0000000000000007E-2</v>
      </c>
      <c r="E423" s="106">
        <f t="shared" ca="1" si="154"/>
        <v>1.0002685200000001</v>
      </c>
      <c r="F423" s="106">
        <f ca="1">(TRUNC(PRODUCT($E$12:$E422),16))</f>
        <v>1.08698406970521</v>
      </c>
      <c r="G423" s="106">
        <f t="shared" ca="1" si="163"/>
        <v>1.07653489096535</v>
      </c>
      <c r="H423" s="106">
        <f t="shared" ca="1" si="155"/>
        <v>1.0097063100000001</v>
      </c>
      <c r="I423" s="105">
        <f t="shared" si="164"/>
        <v>3.5999999999999997E-2</v>
      </c>
      <c r="J423" s="118">
        <f t="shared" si="165"/>
        <v>41327</v>
      </c>
      <c r="K423" s="112">
        <f t="shared" si="166"/>
        <v>36</v>
      </c>
      <c r="L423" s="108">
        <f t="shared" si="167"/>
        <v>36</v>
      </c>
      <c r="M423" s="109">
        <f t="shared" si="156"/>
        <v>1.0050652339999999</v>
      </c>
      <c r="N423" s="109">
        <f t="shared" ca="1" si="157"/>
        <v>1.0148207090000001</v>
      </c>
      <c r="O423" s="108">
        <f t="shared" si="171"/>
        <v>0</v>
      </c>
      <c r="P423" s="106">
        <f t="shared" ca="1" si="158"/>
        <v>1482.0708999999999</v>
      </c>
      <c r="Q423" s="113">
        <f t="shared" si="159"/>
        <v>0</v>
      </c>
      <c r="R423" s="106">
        <f t="shared" si="160"/>
        <v>0</v>
      </c>
      <c r="S423" s="114" t="str">
        <f t="shared" si="168"/>
        <v>J=</v>
      </c>
      <c r="T423" s="107">
        <f t="shared" si="169"/>
        <v>41416</v>
      </c>
      <c r="U423" s="3"/>
      <c r="V423" s="3"/>
      <c r="W423" s="133">
        <f>[2]Plan1!$A397</f>
        <v>48639</v>
      </c>
      <c r="X423" s="131" t="str">
        <f>[2]Plan1!$C397</f>
        <v>Carnaval</v>
      </c>
      <c r="Y423" s="121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</row>
    <row r="424" spans="1:121" x14ac:dyDescent="0.15">
      <c r="A424" s="102">
        <f t="shared" si="161"/>
        <v>41381</v>
      </c>
      <c r="B424" s="103">
        <f t="shared" ca="1" si="170"/>
        <v>101523.56769999</v>
      </c>
      <c r="C424" s="104">
        <f t="shared" si="162"/>
        <v>100000</v>
      </c>
      <c r="D424" s="105">
        <f ca="1">IF(A424&lt;$B$1,VLOOKUP(A424,[1]DI!$A$4:$B$15000,2,FALSE),0)</f>
        <v>7.0000000000000007E-2</v>
      </c>
      <c r="E424" s="106">
        <f t="shared" ca="1" si="154"/>
        <v>1.0002685200000001</v>
      </c>
      <c r="F424" s="106">
        <f ca="1">(TRUNC(PRODUCT($E$12:$E423),16))</f>
        <v>1.0872759466676001</v>
      </c>
      <c r="G424" s="106">
        <f t="shared" ca="1" si="163"/>
        <v>1.07653489096535</v>
      </c>
      <c r="H424" s="106">
        <f t="shared" ca="1" si="155"/>
        <v>1.00997743</v>
      </c>
      <c r="I424" s="105">
        <f t="shared" si="164"/>
        <v>3.5999999999999997E-2</v>
      </c>
      <c r="J424" s="118">
        <f t="shared" si="165"/>
        <v>41327</v>
      </c>
      <c r="K424" s="112">
        <f t="shared" si="166"/>
        <v>37</v>
      </c>
      <c r="L424" s="108">
        <f t="shared" si="167"/>
        <v>37</v>
      </c>
      <c r="M424" s="109">
        <f t="shared" si="156"/>
        <v>1.0052063010000001</v>
      </c>
      <c r="N424" s="109">
        <f t="shared" ca="1" si="157"/>
        <v>1.0152356769999999</v>
      </c>
      <c r="O424" s="108">
        <f t="shared" si="171"/>
        <v>0</v>
      </c>
      <c r="P424" s="106">
        <f t="shared" ca="1" si="158"/>
        <v>1523.5676999899999</v>
      </c>
      <c r="Q424" s="113">
        <f t="shared" si="159"/>
        <v>0</v>
      </c>
      <c r="R424" s="106">
        <f t="shared" si="160"/>
        <v>0</v>
      </c>
      <c r="S424" s="114" t="str">
        <f t="shared" si="168"/>
        <v>J=</v>
      </c>
      <c r="T424" s="107">
        <f t="shared" si="169"/>
        <v>41416</v>
      </c>
      <c r="U424" s="3"/>
      <c r="V424" s="3"/>
      <c r="W424" s="133">
        <f>[2]Plan1!$A398</f>
        <v>48684</v>
      </c>
      <c r="X424" s="131" t="str">
        <f>[2]Plan1!$C398</f>
        <v>Paixão de Cristo</v>
      </c>
      <c r="Y424" s="121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</row>
    <row r="425" spans="1:121" x14ac:dyDescent="0.15">
      <c r="A425" s="102">
        <f t="shared" si="161"/>
        <v>41382</v>
      </c>
      <c r="B425" s="103">
        <f t="shared" ca="1" si="170"/>
        <v>101565.08199999999</v>
      </c>
      <c r="C425" s="104">
        <f t="shared" si="162"/>
        <v>100000</v>
      </c>
      <c r="D425" s="105">
        <f ca="1">IF(A425&lt;$B$1,VLOOKUP(A425,[1]DI!$A$4:$B$15000,2,FALSE),0)</f>
        <v>7.2400000000000006E-2</v>
      </c>
      <c r="E425" s="106">
        <f t="shared" ca="1" si="154"/>
        <v>1.00027742</v>
      </c>
      <c r="F425" s="106">
        <f ca="1">(TRUNC(PRODUCT($E$12:$E424),16))</f>
        <v>1.0875679020047999</v>
      </c>
      <c r="G425" s="106">
        <f t="shared" ca="1" si="163"/>
        <v>1.07653489096535</v>
      </c>
      <c r="H425" s="106">
        <f t="shared" ca="1" si="155"/>
        <v>1.01024863</v>
      </c>
      <c r="I425" s="105">
        <f t="shared" si="164"/>
        <v>3.5999999999999997E-2</v>
      </c>
      <c r="J425" s="118">
        <f t="shared" si="165"/>
        <v>41327</v>
      </c>
      <c r="K425" s="112">
        <f t="shared" si="166"/>
        <v>38</v>
      </c>
      <c r="L425" s="108">
        <f t="shared" si="167"/>
        <v>38</v>
      </c>
      <c r="M425" s="109">
        <f t="shared" si="156"/>
        <v>1.005347387</v>
      </c>
      <c r="N425" s="109">
        <f t="shared" ca="1" si="157"/>
        <v>1.0156508200000001</v>
      </c>
      <c r="O425" s="108">
        <f t="shared" si="171"/>
        <v>0</v>
      </c>
      <c r="P425" s="106">
        <f t="shared" ca="1" si="158"/>
        <v>1565.0820000000001</v>
      </c>
      <c r="Q425" s="113">
        <f t="shared" si="159"/>
        <v>0</v>
      </c>
      <c r="R425" s="106">
        <f t="shared" si="160"/>
        <v>0</v>
      </c>
      <c r="S425" s="114" t="str">
        <f t="shared" si="168"/>
        <v>J=</v>
      </c>
      <c r="T425" s="107">
        <f t="shared" si="169"/>
        <v>41416</v>
      </c>
      <c r="U425" s="3"/>
      <c r="V425" s="3"/>
      <c r="W425" s="133">
        <f>[2]Plan1!$A399</f>
        <v>48690</v>
      </c>
      <c r="X425" s="131" t="str">
        <f>[2]Plan1!$C399</f>
        <v>Tiradentes</v>
      </c>
      <c r="Y425" s="121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</row>
    <row r="426" spans="1:121" x14ac:dyDescent="0.15">
      <c r="A426" s="102">
        <f t="shared" si="161"/>
        <v>41383</v>
      </c>
      <c r="B426" s="103">
        <f t="shared" ca="1" si="170"/>
        <v>101607.51809999</v>
      </c>
      <c r="C426" s="104">
        <f t="shared" si="162"/>
        <v>100000</v>
      </c>
      <c r="D426" s="105">
        <f ca="1">IF(A426&lt;$B$1,VLOOKUP(A426,[1]DI!$A$4:$B$15000,2,FALSE),0)</f>
        <v>7.2400000000000006E-2</v>
      </c>
      <c r="E426" s="106">
        <f t="shared" ca="1" si="154"/>
        <v>1.00027742</v>
      </c>
      <c r="F426" s="106">
        <f ca="1">(TRUNC(PRODUCT($E$12:$E425),16))</f>
        <v>1.0878696150921801</v>
      </c>
      <c r="G426" s="106">
        <f t="shared" ca="1" si="163"/>
        <v>1.07653489096535</v>
      </c>
      <c r="H426" s="106">
        <f t="shared" ca="1" si="155"/>
        <v>1.0105289</v>
      </c>
      <c r="I426" s="105">
        <f t="shared" si="164"/>
        <v>3.5999999999999997E-2</v>
      </c>
      <c r="J426" s="118">
        <f t="shared" si="165"/>
        <v>41327</v>
      </c>
      <c r="K426" s="112">
        <f t="shared" si="166"/>
        <v>39</v>
      </c>
      <c r="L426" s="108">
        <f t="shared" si="167"/>
        <v>39</v>
      </c>
      <c r="M426" s="109">
        <f t="shared" si="156"/>
        <v>1.0054884930000001</v>
      </c>
      <c r="N426" s="109">
        <f t="shared" ca="1" si="157"/>
        <v>1.0160751809999999</v>
      </c>
      <c r="O426" s="108">
        <f t="shared" si="171"/>
        <v>0</v>
      </c>
      <c r="P426" s="106">
        <f t="shared" ca="1" si="158"/>
        <v>1607.5180999900001</v>
      </c>
      <c r="Q426" s="113">
        <f t="shared" si="159"/>
        <v>0</v>
      </c>
      <c r="R426" s="106">
        <f t="shared" si="160"/>
        <v>0</v>
      </c>
      <c r="S426" s="114" t="str">
        <f t="shared" si="168"/>
        <v>J=</v>
      </c>
      <c r="T426" s="107">
        <f t="shared" si="169"/>
        <v>41416</v>
      </c>
      <c r="U426" s="3"/>
      <c r="V426" s="3"/>
      <c r="W426" s="133">
        <f>[2]Plan1!$A400</f>
        <v>48700</v>
      </c>
      <c r="X426" s="131" t="str">
        <f>[2]Plan1!$C400</f>
        <v>Dia do Trabalho</v>
      </c>
      <c r="Y426" s="121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</row>
    <row r="427" spans="1:121" x14ac:dyDescent="0.15">
      <c r="A427" s="102">
        <f t="shared" si="161"/>
        <v>41384</v>
      </c>
      <c r="B427" s="103">
        <f t="shared" ca="1" si="170"/>
        <v>101649.9711</v>
      </c>
      <c r="C427" s="104">
        <f t="shared" si="162"/>
        <v>100000</v>
      </c>
      <c r="D427" s="105">
        <f ca="1">IF(A427&lt;$B$1,VLOOKUP(A427,[1]DI!$A$4:$B$15000,2,FALSE),0)</f>
        <v>0</v>
      </c>
      <c r="E427" s="106">
        <f t="shared" ca="1" si="154"/>
        <v>1</v>
      </c>
      <c r="F427" s="106">
        <f ca="1">(TRUNC(PRODUCT($E$12:$E426),16))</f>
        <v>1.0881714118807999</v>
      </c>
      <c r="G427" s="106">
        <f t="shared" ca="1" si="163"/>
        <v>1.07653489096535</v>
      </c>
      <c r="H427" s="106">
        <f t="shared" ca="1" si="155"/>
        <v>1.0108092399999999</v>
      </c>
      <c r="I427" s="105">
        <f t="shared" si="164"/>
        <v>3.5999999999999997E-2</v>
      </c>
      <c r="J427" s="118">
        <f t="shared" si="165"/>
        <v>41327</v>
      </c>
      <c r="K427" s="112">
        <f t="shared" si="166"/>
        <v>39</v>
      </c>
      <c r="L427" s="108">
        <f t="shared" si="167"/>
        <v>40</v>
      </c>
      <c r="M427" s="109">
        <f t="shared" si="156"/>
        <v>1.005629619</v>
      </c>
      <c r="N427" s="109">
        <f t="shared" ca="1" si="157"/>
        <v>1.016499711</v>
      </c>
      <c r="O427" s="108">
        <f t="shared" si="171"/>
        <v>0</v>
      </c>
      <c r="P427" s="106">
        <f t="shared" ca="1" si="158"/>
        <v>1649.9711</v>
      </c>
      <c r="Q427" s="113">
        <f t="shared" si="159"/>
        <v>0</v>
      </c>
      <c r="R427" s="106">
        <f t="shared" si="160"/>
        <v>0</v>
      </c>
      <c r="S427" s="114" t="str">
        <f t="shared" si="168"/>
        <v>J=</v>
      </c>
      <c r="T427" s="107">
        <f t="shared" si="169"/>
        <v>41416</v>
      </c>
      <c r="U427" s="3"/>
      <c r="V427" s="3"/>
      <c r="W427" s="133">
        <f>[2]Plan1!$A401</f>
        <v>48746</v>
      </c>
      <c r="X427" s="131" t="str">
        <f>[2]Plan1!$C401</f>
        <v>Corpus Christi</v>
      </c>
      <c r="Y427" s="121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</row>
    <row r="428" spans="1:121" x14ac:dyDescent="0.15">
      <c r="A428" s="102">
        <f t="shared" si="161"/>
        <v>41385</v>
      </c>
      <c r="B428" s="103">
        <f t="shared" ca="1" si="170"/>
        <v>101649.9711</v>
      </c>
      <c r="C428" s="104">
        <f t="shared" si="162"/>
        <v>100000</v>
      </c>
      <c r="D428" s="105">
        <f ca="1">IF(A428&lt;$B$1,VLOOKUP(A428,[1]DI!$A$4:$B$15000,2,FALSE),0)</f>
        <v>0</v>
      </c>
      <c r="E428" s="106">
        <f t="shared" ca="1" si="154"/>
        <v>1</v>
      </c>
      <c r="F428" s="106">
        <f ca="1">(TRUNC(PRODUCT($E$12:$E427),16))</f>
        <v>1.0881714118807999</v>
      </c>
      <c r="G428" s="106">
        <f t="shared" ca="1" si="163"/>
        <v>1.07653489096535</v>
      </c>
      <c r="H428" s="106">
        <f t="shared" ca="1" si="155"/>
        <v>1.0108092399999999</v>
      </c>
      <c r="I428" s="105">
        <f t="shared" si="164"/>
        <v>3.5999999999999997E-2</v>
      </c>
      <c r="J428" s="118">
        <f t="shared" si="165"/>
        <v>41327</v>
      </c>
      <c r="K428" s="112">
        <f t="shared" si="166"/>
        <v>39</v>
      </c>
      <c r="L428" s="108">
        <f t="shared" si="167"/>
        <v>40</v>
      </c>
      <c r="M428" s="109">
        <f t="shared" si="156"/>
        <v>1.005629619</v>
      </c>
      <c r="N428" s="109">
        <f t="shared" ca="1" si="157"/>
        <v>1.016499711</v>
      </c>
      <c r="O428" s="108">
        <f t="shared" si="171"/>
        <v>0</v>
      </c>
      <c r="P428" s="106">
        <f t="shared" ca="1" si="158"/>
        <v>1649.9711</v>
      </c>
      <c r="Q428" s="113">
        <f t="shared" si="159"/>
        <v>0</v>
      </c>
      <c r="R428" s="106">
        <f t="shared" si="160"/>
        <v>0</v>
      </c>
      <c r="S428" s="114" t="str">
        <f t="shared" si="168"/>
        <v>J=</v>
      </c>
      <c r="T428" s="107">
        <f t="shared" si="169"/>
        <v>41416</v>
      </c>
      <c r="U428" s="3"/>
      <c r="V428" s="3"/>
      <c r="W428" s="133">
        <f>[2]Plan1!$A402</f>
        <v>48829</v>
      </c>
      <c r="X428" s="131" t="str">
        <f>[2]Plan1!$C402</f>
        <v>Independência do Brasil</v>
      </c>
      <c r="Y428" s="121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</row>
    <row r="429" spans="1:121" x14ac:dyDescent="0.15">
      <c r="A429" s="102">
        <f t="shared" si="161"/>
        <v>41386</v>
      </c>
      <c r="B429" s="103">
        <f t="shared" ca="1" si="170"/>
        <v>101649.9711</v>
      </c>
      <c r="C429" s="104">
        <f t="shared" si="162"/>
        <v>100000</v>
      </c>
      <c r="D429" s="105">
        <f ca="1">IF(A429&lt;$B$1,VLOOKUP(A429,[1]DI!$A$4:$B$15000,2,FALSE),0)</f>
        <v>7.2400000000000006E-2</v>
      </c>
      <c r="E429" s="106">
        <f t="shared" ca="1" si="154"/>
        <v>1.00027742</v>
      </c>
      <c r="F429" s="106">
        <f ca="1">(TRUNC(PRODUCT($E$12:$E428),16))</f>
        <v>1.0881714118807999</v>
      </c>
      <c r="G429" s="106">
        <f t="shared" ca="1" si="163"/>
        <v>1.07653489096535</v>
      </c>
      <c r="H429" s="106">
        <f t="shared" ca="1" si="155"/>
        <v>1.0108092399999999</v>
      </c>
      <c r="I429" s="105">
        <f t="shared" si="164"/>
        <v>3.5999999999999997E-2</v>
      </c>
      <c r="J429" s="118">
        <f t="shared" si="165"/>
        <v>41327</v>
      </c>
      <c r="K429" s="112">
        <f t="shared" si="166"/>
        <v>40</v>
      </c>
      <c r="L429" s="108">
        <f t="shared" si="167"/>
        <v>40</v>
      </c>
      <c r="M429" s="109">
        <f t="shared" si="156"/>
        <v>1.005629619</v>
      </c>
      <c r="N429" s="109">
        <f t="shared" ca="1" si="157"/>
        <v>1.016499711</v>
      </c>
      <c r="O429" s="108">
        <f t="shared" si="171"/>
        <v>0</v>
      </c>
      <c r="P429" s="106">
        <f t="shared" ca="1" si="158"/>
        <v>1649.9711</v>
      </c>
      <c r="Q429" s="113">
        <f t="shared" si="159"/>
        <v>0</v>
      </c>
      <c r="R429" s="106">
        <f t="shared" si="160"/>
        <v>0</v>
      </c>
      <c r="S429" s="114" t="str">
        <f t="shared" si="168"/>
        <v>J=</v>
      </c>
      <c r="T429" s="107">
        <f t="shared" si="169"/>
        <v>41416</v>
      </c>
      <c r="U429" s="3"/>
      <c r="V429" s="3"/>
      <c r="W429" s="133">
        <f>[2]Plan1!$A403</f>
        <v>48864</v>
      </c>
      <c r="X429" s="131" t="str">
        <f>[2]Plan1!$C403</f>
        <v>Nossa Sr.a Aparecida - Padroeira do Brasil</v>
      </c>
      <c r="Y429" s="121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</row>
    <row r="430" spans="1:121" x14ac:dyDescent="0.15">
      <c r="A430" s="102">
        <f t="shared" si="161"/>
        <v>41387</v>
      </c>
      <c r="B430" s="103">
        <f t="shared" ca="1" si="170"/>
        <v>101692.44209999</v>
      </c>
      <c r="C430" s="104">
        <f t="shared" si="162"/>
        <v>100000</v>
      </c>
      <c r="D430" s="105">
        <f ca="1">IF(A430&lt;$B$1,VLOOKUP(A430,[1]DI!$A$4:$B$15000,2,FALSE),0)</f>
        <v>7.2400000000000006E-2</v>
      </c>
      <c r="E430" s="106">
        <f t="shared" ca="1" si="154"/>
        <v>1.00027742</v>
      </c>
      <c r="F430" s="106">
        <f ca="1">(TRUNC(PRODUCT($E$12:$E429),16))</f>
        <v>1.08847329239388</v>
      </c>
      <c r="G430" s="106">
        <f t="shared" ca="1" si="163"/>
        <v>1.07653489096535</v>
      </c>
      <c r="H430" s="106">
        <f t="shared" ca="1" si="155"/>
        <v>1.0110896599999999</v>
      </c>
      <c r="I430" s="105">
        <f t="shared" si="164"/>
        <v>3.5999999999999997E-2</v>
      </c>
      <c r="J430" s="118">
        <f t="shared" si="165"/>
        <v>41327</v>
      </c>
      <c r="K430" s="112">
        <f t="shared" si="166"/>
        <v>41</v>
      </c>
      <c r="L430" s="108">
        <f t="shared" si="167"/>
        <v>41</v>
      </c>
      <c r="M430" s="109">
        <f t="shared" si="156"/>
        <v>1.0057707650000001</v>
      </c>
      <c r="N430" s="109">
        <f t="shared" ca="1" si="157"/>
        <v>1.0169244209999999</v>
      </c>
      <c r="O430" s="108">
        <f t="shared" si="171"/>
        <v>0</v>
      </c>
      <c r="P430" s="106">
        <f t="shared" ca="1" si="158"/>
        <v>1692.4420999900001</v>
      </c>
      <c r="Q430" s="113">
        <f t="shared" si="159"/>
        <v>0</v>
      </c>
      <c r="R430" s="106">
        <f t="shared" si="160"/>
        <v>0</v>
      </c>
      <c r="S430" s="114" t="str">
        <f t="shared" si="168"/>
        <v>J=</v>
      </c>
      <c r="T430" s="107">
        <f t="shared" si="169"/>
        <v>41416</v>
      </c>
      <c r="U430" s="3"/>
      <c r="V430" s="3"/>
      <c r="W430" s="133">
        <f>[2]Plan1!$A404</f>
        <v>48885</v>
      </c>
      <c r="X430" s="131" t="str">
        <f>[2]Plan1!$C404</f>
        <v>Finados</v>
      </c>
      <c r="Y430" s="121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</row>
    <row r="431" spans="1:121" x14ac:dyDescent="0.15">
      <c r="A431" s="102">
        <f t="shared" si="161"/>
        <v>41388</v>
      </c>
      <c r="B431" s="103">
        <f t="shared" ca="1" si="170"/>
        <v>101734.9301</v>
      </c>
      <c r="C431" s="104">
        <f t="shared" si="162"/>
        <v>100000</v>
      </c>
      <c r="D431" s="105">
        <f ca="1">IF(A431&lt;$B$1,VLOOKUP(A431,[1]DI!$A$4:$B$15000,2,FALSE),0)</f>
        <v>7.2400000000000006E-2</v>
      </c>
      <c r="E431" s="106">
        <f t="shared" ca="1" si="154"/>
        <v>1.00027742</v>
      </c>
      <c r="F431" s="106">
        <f ca="1">(TRUNC(PRODUCT($E$12:$E430),16))</f>
        <v>1.08877525665466</v>
      </c>
      <c r="G431" s="106">
        <f t="shared" ca="1" si="163"/>
        <v>1.07653489096535</v>
      </c>
      <c r="H431" s="106">
        <f t="shared" ca="1" si="155"/>
        <v>1.0113701500000001</v>
      </c>
      <c r="I431" s="105">
        <f t="shared" si="164"/>
        <v>3.5999999999999997E-2</v>
      </c>
      <c r="J431" s="118">
        <f t="shared" si="165"/>
        <v>41327</v>
      </c>
      <c r="K431" s="112">
        <f t="shared" si="166"/>
        <v>42</v>
      </c>
      <c r="L431" s="108">
        <f t="shared" si="167"/>
        <v>42</v>
      </c>
      <c r="M431" s="109">
        <f t="shared" si="156"/>
        <v>1.005911931</v>
      </c>
      <c r="N431" s="109">
        <f t="shared" ca="1" si="157"/>
        <v>1.0173493010000001</v>
      </c>
      <c r="O431" s="108">
        <f t="shared" si="171"/>
        <v>0</v>
      </c>
      <c r="P431" s="106">
        <f t="shared" ca="1" si="158"/>
        <v>1734.9301</v>
      </c>
      <c r="Q431" s="113">
        <f t="shared" si="159"/>
        <v>0</v>
      </c>
      <c r="R431" s="106">
        <f t="shared" si="160"/>
        <v>0</v>
      </c>
      <c r="S431" s="114" t="str">
        <f t="shared" si="168"/>
        <v>J=</v>
      </c>
      <c r="T431" s="107">
        <f t="shared" si="169"/>
        <v>41416</v>
      </c>
      <c r="U431" s="3"/>
      <c r="V431" s="3"/>
      <c r="W431" s="133">
        <f>[2]Plan1!$A405</f>
        <v>48898</v>
      </c>
      <c r="X431" s="131" t="str">
        <f>[2]Plan1!$C405</f>
        <v>Proclamação da República</v>
      </c>
      <c r="Y431" s="121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</row>
    <row r="432" spans="1:121" x14ac:dyDescent="0.15">
      <c r="A432" s="102">
        <f t="shared" si="161"/>
        <v>41389</v>
      </c>
      <c r="B432" s="103">
        <f t="shared" ca="1" si="170"/>
        <v>101777.4369</v>
      </c>
      <c r="C432" s="104">
        <f t="shared" si="162"/>
        <v>100000</v>
      </c>
      <c r="D432" s="105">
        <f ca="1">IF(A432&lt;$B$1,VLOOKUP(A432,[1]DI!$A$4:$B$15000,2,FALSE),0)</f>
        <v>7.2400000000000006E-2</v>
      </c>
      <c r="E432" s="106">
        <f t="shared" ca="1" si="154"/>
        <v>1.00027742</v>
      </c>
      <c r="F432" s="106">
        <f ca="1">(TRUNC(PRODUCT($E$12:$E431),16))</f>
        <v>1.08907730468636</v>
      </c>
      <c r="G432" s="106">
        <f t="shared" ca="1" si="163"/>
        <v>1.07653489096535</v>
      </c>
      <c r="H432" s="106">
        <f t="shared" ca="1" si="155"/>
        <v>1.0116507299999999</v>
      </c>
      <c r="I432" s="105">
        <f t="shared" si="164"/>
        <v>3.5999999999999997E-2</v>
      </c>
      <c r="J432" s="118">
        <f t="shared" si="165"/>
        <v>41327</v>
      </c>
      <c r="K432" s="112">
        <f t="shared" si="166"/>
        <v>43</v>
      </c>
      <c r="L432" s="108">
        <f t="shared" si="167"/>
        <v>43</v>
      </c>
      <c r="M432" s="109">
        <f t="shared" si="156"/>
        <v>1.0060531159999999</v>
      </c>
      <c r="N432" s="109">
        <f t="shared" ca="1" si="157"/>
        <v>1.0177743690000001</v>
      </c>
      <c r="O432" s="108">
        <f t="shared" si="171"/>
        <v>0</v>
      </c>
      <c r="P432" s="106">
        <f t="shared" ca="1" si="158"/>
        <v>1777.4368999999999</v>
      </c>
      <c r="Q432" s="113">
        <f t="shared" si="159"/>
        <v>0</v>
      </c>
      <c r="R432" s="106">
        <f t="shared" si="160"/>
        <v>0</v>
      </c>
      <c r="S432" s="114" t="str">
        <f t="shared" si="168"/>
        <v>J=</v>
      </c>
      <c r="T432" s="107">
        <f t="shared" si="169"/>
        <v>41416</v>
      </c>
      <c r="U432" s="3"/>
      <c r="V432" s="3"/>
      <c r="W432" s="133">
        <f>[2]Plan1!$A406</f>
        <v>48903</v>
      </c>
      <c r="X432" s="131" t="str">
        <f>[2]Plan1!$C406</f>
        <v>Dia Nacional de Zumbi e da Consciência Negra</v>
      </c>
      <c r="Y432" s="121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</row>
    <row r="433" spans="1:121" x14ac:dyDescent="0.15">
      <c r="A433" s="102">
        <f t="shared" si="161"/>
        <v>41390</v>
      </c>
      <c r="B433" s="103">
        <f t="shared" ca="1" si="170"/>
        <v>101819.96090000001</v>
      </c>
      <c r="C433" s="104">
        <f t="shared" si="162"/>
        <v>100000</v>
      </c>
      <c r="D433" s="105">
        <f ca="1">IF(A433&lt;$B$1,VLOOKUP(A433,[1]DI!$A$4:$B$15000,2,FALSE),0)</f>
        <v>7.2300000000000003E-2</v>
      </c>
      <c r="E433" s="106">
        <f t="shared" ca="1" si="154"/>
        <v>1.00027705</v>
      </c>
      <c r="F433" s="106">
        <f ca="1">(TRUNC(PRODUCT($E$12:$E432),16))</f>
        <v>1.08937943651222</v>
      </c>
      <c r="G433" s="106">
        <f t="shared" ca="1" si="163"/>
        <v>1.07653489096535</v>
      </c>
      <c r="H433" s="106">
        <f t="shared" ca="1" si="155"/>
        <v>1.01193138</v>
      </c>
      <c r="I433" s="105">
        <f t="shared" si="164"/>
        <v>3.5999999999999997E-2</v>
      </c>
      <c r="J433" s="118">
        <f t="shared" si="165"/>
        <v>41327</v>
      </c>
      <c r="K433" s="112">
        <f t="shared" si="166"/>
        <v>44</v>
      </c>
      <c r="L433" s="108">
        <f t="shared" si="167"/>
        <v>44</v>
      </c>
      <c r="M433" s="109">
        <f t="shared" si="156"/>
        <v>1.006194322</v>
      </c>
      <c r="N433" s="109">
        <f t="shared" ca="1" si="157"/>
        <v>1.0181996090000001</v>
      </c>
      <c r="O433" s="108">
        <f t="shared" si="171"/>
        <v>0</v>
      </c>
      <c r="P433" s="106">
        <f t="shared" ca="1" si="158"/>
        <v>1819.9609</v>
      </c>
      <c r="Q433" s="113">
        <f t="shared" si="159"/>
        <v>0</v>
      </c>
      <c r="R433" s="106">
        <f t="shared" si="160"/>
        <v>0</v>
      </c>
      <c r="S433" s="114" t="str">
        <f t="shared" si="168"/>
        <v>J=</v>
      </c>
      <c r="T433" s="107">
        <f t="shared" si="169"/>
        <v>41416</v>
      </c>
      <c r="U433" s="3"/>
      <c r="V433" s="3"/>
      <c r="W433" s="133">
        <f>[2]Plan1!$A407</f>
        <v>48938</v>
      </c>
      <c r="X433" s="131" t="str">
        <f>[2]Plan1!$C407</f>
        <v>Natal</v>
      </c>
      <c r="Y433" s="121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</row>
    <row r="434" spans="1:121" x14ac:dyDescent="0.15">
      <c r="A434" s="102">
        <f t="shared" si="161"/>
        <v>41391</v>
      </c>
      <c r="B434" s="103">
        <f t="shared" ca="1" si="170"/>
        <v>101862.4645</v>
      </c>
      <c r="C434" s="104">
        <f t="shared" si="162"/>
        <v>100000</v>
      </c>
      <c r="D434" s="105">
        <f ca="1">IF(A434&lt;$B$1,VLOOKUP(A434,[1]DI!$A$4:$B$15000,2,FALSE),0)</f>
        <v>0</v>
      </c>
      <c r="E434" s="106">
        <f t="shared" ca="1" si="154"/>
        <v>1</v>
      </c>
      <c r="F434" s="106">
        <f ca="1">(TRUNC(PRODUCT($E$12:$E433),16))</f>
        <v>1.08968124908511</v>
      </c>
      <c r="G434" s="106">
        <f t="shared" ca="1" si="163"/>
        <v>1.07653489096535</v>
      </c>
      <c r="H434" s="106">
        <f t="shared" ca="1" si="155"/>
        <v>1.01221173</v>
      </c>
      <c r="I434" s="105">
        <f t="shared" si="164"/>
        <v>3.5999999999999997E-2</v>
      </c>
      <c r="J434" s="118">
        <f t="shared" si="165"/>
        <v>41327</v>
      </c>
      <c r="K434" s="112">
        <f t="shared" si="166"/>
        <v>44</v>
      </c>
      <c r="L434" s="108">
        <f t="shared" si="167"/>
        <v>45</v>
      </c>
      <c r="M434" s="109">
        <f t="shared" si="156"/>
        <v>1.0063355469999999</v>
      </c>
      <c r="N434" s="109">
        <f t="shared" ca="1" si="157"/>
        <v>1.0186246450000001</v>
      </c>
      <c r="O434" s="108">
        <f t="shared" si="171"/>
        <v>0</v>
      </c>
      <c r="P434" s="106">
        <f t="shared" ca="1" si="158"/>
        <v>1862.4645</v>
      </c>
      <c r="Q434" s="113">
        <f t="shared" si="159"/>
        <v>0</v>
      </c>
      <c r="R434" s="106">
        <f t="shared" si="160"/>
        <v>0</v>
      </c>
      <c r="S434" s="114" t="str">
        <f t="shared" si="168"/>
        <v>J=</v>
      </c>
      <c r="T434" s="107">
        <f t="shared" si="169"/>
        <v>41416</v>
      </c>
      <c r="U434" s="3"/>
      <c r="V434" s="3"/>
      <c r="W434" s="133">
        <f>[2]Plan1!$A408</f>
        <v>48945</v>
      </c>
      <c r="X434" s="131" t="str">
        <f>[2]Plan1!$C408</f>
        <v>Confraternização Universal</v>
      </c>
      <c r="Y434" s="121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</row>
    <row r="435" spans="1:121" x14ac:dyDescent="0.15">
      <c r="A435" s="102">
        <f t="shared" si="161"/>
        <v>41392</v>
      </c>
      <c r="B435" s="103">
        <f t="shared" ca="1" si="170"/>
        <v>101862.4645</v>
      </c>
      <c r="C435" s="104">
        <f t="shared" si="162"/>
        <v>100000</v>
      </c>
      <c r="D435" s="105">
        <f ca="1">IF(A435&lt;$B$1,VLOOKUP(A435,[1]DI!$A$4:$B$15000,2,FALSE),0)</f>
        <v>0</v>
      </c>
      <c r="E435" s="106">
        <f t="shared" ca="1" si="154"/>
        <v>1</v>
      </c>
      <c r="F435" s="106">
        <f ca="1">(TRUNC(PRODUCT($E$12:$E434),16))</f>
        <v>1.08968124908511</v>
      </c>
      <c r="G435" s="106">
        <f t="shared" ca="1" si="163"/>
        <v>1.07653489096535</v>
      </c>
      <c r="H435" s="106">
        <f t="shared" ca="1" si="155"/>
        <v>1.01221173</v>
      </c>
      <c r="I435" s="105">
        <f t="shared" si="164"/>
        <v>3.5999999999999997E-2</v>
      </c>
      <c r="J435" s="118">
        <f t="shared" si="165"/>
        <v>41327</v>
      </c>
      <c r="K435" s="112">
        <f t="shared" si="166"/>
        <v>44</v>
      </c>
      <c r="L435" s="108">
        <f t="shared" si="167"/>
        <v>45</v>
      </c>
      <c r="M435" s="109">
        <f t="shared" si="156"/>
        <v>1.0063355469999999</v>
      </c>
      <c r="N435" s="109">
        <f t="shared" ca="1" si="157"/>
        <v>1.0186246450000001</v>
      </c>
      <c r="O435" s="108">
        <f t="shared" si="171"/>
        <v>0</v>
      </c>
      <c r="P435" s="106">
        <f t="shared" ca="1" si="158"/>
        <v>1862.4645</v>
      </c>
      <c r="Q435" s="113">
        <f t="shared" si="159"/>
        <v>0</v>
      </c>
      <c r="R435" s="106">
        <f t="shared" si="160"/>
        <v>0</v>
      </c>
      <c r="S435" s="114" t="str">
        <f t="shared" si="168"/>
        <v>J=</v>
      </c>
      <c r="T435" s="107">
        <f t="shared" si="169"/>
        <v>41416</v>
      </c>
      <c r="U435" s="3"/>
      <c r="V435" s="3"/>
      <c r="W435" s="133">
        <f>[2]Plan1!$A409</f>
        <v>48995</v>
      </c>
      <c r="X435" s="131" t="str">
        <f>[2]Plan1!$C409</f>
        <v>Carnaval</v>
      </c>
      <c r="Y435" s="121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</row>
    <row r="436" spans="1:121" x14ac:dyDescent="0.15">
      <c r="A436" s="102">
        <f t="shared" si="161"/>
        <v>41393</v>
      </c>
      <c r="B436" s="103">
        <f t="shared" ca="1" si="170"/>
        <v>101862.4645</v>
      </c>
      <c r="C436" s="104">
        <f t="shared" si="162"/>
        <v>100000</v>
      </c>
      <c r="D436" s="105">
        <f ca="1">IF(A436&lt;$B$1,VLOOKUP(A436,[1]DI!$A$4:$B$15000,2,FALSE),0)</f>
        <v>7.2300000000000003E-2</v>
      </c>
      <c r="E436" s="106">
        <f t="shared" ca="1" si="154"/>
        <v>1.00027705</v>
      </c>
      <c r="F436" s="106">
        <f ca="1">(TRUNC(PRODUCT($E$12:$E435),16))</f>
        <v>1.08968124908511</v>
      </c>
      <c r="G436" s="106">
        <f t="shared" ca="1" si="163"/>
        <v>1.07653489096535</v>
      </c>
      <c r="H436" s="106">
        <f t="shared" ca="1" si="155"/>
        <v>1.01221173</v>
      </c>
      <c r="I436" s="105">
        <f t="shared" si="164"/>
        <v>3.5999999999999997E-2</v>
      </c>
      <c r="J436" s="118">
        <f t="shared" si="165"/>
        <v>41327</v>
      </c>
      <c r="K436" s="112">
        <f t="shared" si="166"/>
        <v>45</v>
      </c>
      <c r="L436" s="108">
        <f t="shared" si="167"/>
        <v>45</v>
      </c>
      <c r="M436" s="109">
        <f t="shared" si="156"/>
        <v>1.0063355469999999</v>
      </c>
      <c r="N436" s="109">
        <f t="shared" ca="1" si="157"/>
        <v>1.0186246450000001</v>
      </c>
      <c r="O436" s="108">
        <f t="shared" si="171"/>
        <v>0</v>
      </c>
      <c r="P436" s="106">
        <f t="shared" ca="1" si="158"/>
        <v>1862.4645</v>
      </c>
      <c r="Q436" s="113">
        <f t="shared" si="159"/>
        <v>0</v>
      </c>
      <c r="R436" s="106">
        <f t="shared" si="160"/>
        <v>0</v>
      </c>
      <c r="S436" s="114" t="str">
        <f t="shared" si="168"/>
        <v>J=</v>
      </c>
      <c r="T436" s="107">
        <f t="shared" si="169"/>
        <v>41416</v>
      </c>
      <c r="U436" s="3"/>
      <c r="V436" s="3"/>
      <c r="W436" s="133">
        <f>[2]Plan1!$A410</f>
        <v>48996</v>
      </c>
      <c r="X436" s="131" t="str">
        <f>[2]Plan1!$C410</f>
        <v>Carnaval</v>
      </c>
      <c r="Y436" s="121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</row>
    <row r="437" spans="1:121" x14ac:dyDescent="0.15">
      <c r="A437" s="102">
        <f t="shared" si="161"/>
        <v>41394</v>
      </c>
      <c r="B437" s="103">
        <f t="shared" ca="1" si="170"/>
        <v>101904.98699999</v>
      </c>
      <c r="C437" s="104">
        <f t="shared" si="162"/>
        <v>100000</v>
      </c>
      <c r="D437" s="105">
        <f ca="1">IF(A437&lt;$B$1,VLOOKUP(A437,[1]DI!$A$4:$B$15000,2,FALSE),0)</f>
        <v>7.2300000000000003E-2</v>
      </c>
      <c r="E437" s="106">
        <f t="shared" ca="1" si="154"/>
        <v>1.00027705</v>
      </c>
      <c r="F437" s="106">
        <f ca="1">(TRUNC(PRODUCT($E$12:$E436),16))</f>
        <v>1.08998314527517</v>
      </c>
      <c r="G437" s="106">
        <f t="shared" ca="1" si="163"/>
        <v>1.07653489096535</v>
      </c>
      <c r="H437" s="106">
        <f t="shared" ca="1" si="155"/>
        <v>1.01249217</v>
      </c>
      <c r="I437" s="105">
        <f t="shared" si="164"/>
        <v>3.5999999999999997E-2</v>
      </c>
      <c r="J437" s="118">
        <f t="shared" si="165"/>
        <v>41327</v>
      </c>
      <c r="K437" s="112">
        <f t="shared" si="166"/>
        <v>46</v>
      </c>
      <c r="L437" s="108">
        <f t="shared" si="167"/>
        <v>46</v>
      </c>
      <c r="M437" s="109">
        <f t="shared" si="156"/>
        <v>1.0064767910000001</v>
      </c>
      <c r="N437" s="109">
        <f t="shared" ca="1" si="157"/>
        <v>1.0190498699999999</v>
      </c>
      <c r="O437" s="108">
        <f t="shared" si="171"/>
        <v>0</v>
      </c>
      <c r="P437" s="106">
        <f t="shared" ca="1" si="158"/>
        <v>1904.98699999</v>
      </c>
      <c r="Q437" s="113">
        <f t="shared" si="159"/>
        <v>0</v>
      </c>
      <c r="R437" s="106">
        <f t="shared" si="160"/>
        <v>0</v>
      </c>
      <c r="S437" s="114" t="str">
        <f t="shared" si="168"/>
        <v>J=</v>
      </c>
      <c r="T437" s="107">
        <f t="shared" si="169"/>
        <v>41416</v>
      </c>
      <c r="U437" s="3"/>
      <c r="V437" s="3"/>
      <c r="W437" s="133">
        <f>[2]Plan1!$A411</f>
        <v>49041</v>
      </c>
      <c r="X437" s="131" t="str">
        <f>[2]Plan1!$C411</f>
        <v>Paixão de Cristo</v>
      </c>
      <c r="Y437" s="121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</row>
    <row r="438" spans="1:121" x14ac:dyDescent="0.15">
      <c r="A438" s="102">
        <f t="shared" si="161"/>
        <v>41395</v>
      </c>
      <c r="B438" s="103">
        <f t="shared" ca="1" si="170"/>
        <v>101947.52659999</v>
      </c>
      <c r="C438" s="104">
        <f t="shared" si="162"/>
        <v>100000</v>
      </c>
      <c r="D438" s="105">
        <f ca="1">IF(A438&lt;$B$1,VLOOKUP(A438,[1]DI!$A$4:$B$15000,2,FALSE),0)</f>
        <v>0</v>
      </c>
      <c r="E438" s="106">
        <f t="shared" ca="1" si="154"/>
        <v>1</v>
      </c>
      <c r="F438" s="106">
        <f ca="1">(TRUNC(PRODUCT($E$12:$E437),16))</f>
        <v>1.0902851251055701</v>
      </c>
      <c r="G438" s="106">
        <f t="shared" ca="1" si="163"/>
        <v>1.07653489096535</v>
      </c>
      <c r="H438" s="106">
        <f t="shared" ca="1" si="155"/>
        <v>1.0127726800000001</v>
      </c>
      <c r="I438" s="105">
        <f t="shared" si="164"/>
        <v>3.5999999999999997E-2</v>
      </c>
      <c r="J438" s="118">
        <f t="shared" si="165"/>
        <v>41327</v>
      </c>
      <c r="K438" s="112">
        <f t="shared" si="166"/>
        <v>46</v>
      </c>
      <c r="L438" s="108">
        <f t="shared" si="167"/>
        <v>47</v>
      </c>
      <c r="M438" s="109">
        <f t="shared" si="156"/>
        <v>1.006618056</v>
      </c>
      <c r="N438" s="109">
        <f t="shared" ca="1" si="157"/>
        <v>1.0194752659999999</v>
      </c>
      <c r="O438" s="108">
        <f t="shared" si="171"/>
        <v>0</v>
      </c>
      <c r="P438" s="106">
        <f t="shared" ca="1" si="158"/>
        <v>1947.52659999</v>
      </c>
      <c r="Q438" s="113">
        <f t="shared" si="159"/>
        <v>0</v>
      </c>
      <c r="R438" s="106">
        <f t="shared" si="160"/>
        <v>0</v>
      </c>
      <c r="S438" s="114" t="str">
        <f t="shared" si="168"/>
        <v>J=</v>
      </c>
      <c r="T438" s="107">
        <f t="shared" si="169"/>
        <v>41416</v>
      </c>
      <c r="U438" s="3"/>
      <c r="V438" s="3"/>
      <c r="W438" s="133">
        <f>[2]Plan1!$A412</f>
        <v>49055</v>
      </c>
      <c r="X438" s="131" t="str">
        <f>[2]Plan1!$C412</f>
        <v>Tiradentes</v>
      </c>
      <c r="Y438" s="121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</row>
    <row r="439" spans="1:121" x14ac:dyDescent="0.15">
      <c r="A439" s="102">
        <f t="shared" si="161"/>
        <v>41396</v>
      </c>
      <c r="B439" s="103">
        <f t="shared" ca="1" si="170"/>
        <v>101947.52659999</v>
      </c>
      <c r="C439" s="104">
        <f t="shared" si="162"/>
        <v>100000</v>
      </c>
      <c r="D439" s="105">
        <f ca="1">IF(A439&lt;$B$1,VLOOKUP(A439,[1]DI!$A$4:$B$15000,2,FALSE),0)</f>
        <v>7.2300000000000003E-2</v>
      </c>
      <c r="E439" s="106">
        <f t="shared" ca="1" si="154"/>
        <v>1.00027705</v>
      </c>
      <c r="F439" s="106">
        <f ca="1">(TRUNC(PRODUCT($E$12:$E438),16))</f>
        <v>1.0902851251055701</v>
      </c>
      <c r="G439" s="106">
        <f t="shared" ca="1" si="163"/>
        <v>1.07653489096535</v>
      </c>
      <c r="H439" s="106">
        <f t="shared" ca="1" si="155"/>
        <v>1.0127726800000001</v>
      </c>
      <c r="I439" s="105">
        <f t="shared" si="164"/>
        <v>3.5999999999999997E-2</v>
      </c>
      <c r="J439" s="118">
        <f t="shared" si="165"/>
        <v>41327</v>
      </c>
      <c r="K439" s="112">
        <f t="shared" si="166"/>
        <v>47</v>
      </c>
      <c r="L439" s="108">
        <f t="shared" si="167"/>
        <v>47</v>
      </c>
      <c r="M439" s="109">
        <f t="shared" si="156"/>
        <v>1.006618056</v>
      </c>
      <c r="N439" s="109">
        <f t="shared" ca="1" si="157"/>
        <v>1.0194752659999999</v>
      </c>
      <c r="O439" s="108">
        <f t="shared" si="171"/>
        <v>0</v>
      </c>
      <c r="P439" s="106">
        <f t="shared" ca="1" si="158"/>
        <v>1947.52659999</v>
      </c>
      <c r="Q439" s="113">
        <f t="shared" si="159"/>
        <v>0</v>
      </c>
      <c r="R439" s="106">
        <f t="shared" si="160"/>
        <v>0</v>
      </c>
      <c r="S439" s="114" t="str">
        <f t="shared" si="168"/>
        <v>J=</v>
      </c>
      <c r="T439" s="107">
        <f t="shared" si="169"/>
        <v>41416</v>
      </c>
      <c r="U439" s="3"/>
      <c r="V439" s="3"/>
      <c r="W439" s="133">
        <f>[2]Plan1!$A413</f>
        <v>49065</v>
      </c>
      <c r="X439" s="131" t="str">
        <f>[2]Plan1!$C413</f>
        <v>Dia do Trabalho</v>
      </c>
      <c r="Y439" s="121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</row>
    <row r="440" spans="1:121" x14ac:dyDescent="0.15">
      <c r="A440" s="102">
        <f t="shared" si="161"/>
        <v>41397</v>
      </c>
      <c r="B440" s="103">
        <f t="shared" ca="1" si="170"/>
        <v>101990.0843</v>
      </c>
      <c r="C440" s="104">
        <f t="shared" si="162"/>
        <v>100000</v>
      </c>
      <c r="D440" s="105">
        <f ca="1">IF(A440&lt;$B$1,VLOOKUP(A440,[1]DI!$A$4:$B$15000,2,FALSE),0)</f>
        <v>7.2300000000000003E-2</v>
      </c>
      <c r="E440" s="106">
        <f t="shared" ca="1" si="154"/>
        <v>1.00027705</v>
      </c>
      <c r="F440" s="106">
        <f ca="1">(TRUNC(PRODUCT($E$12:$E439),16))</f>
        <v>1.09058718859948</v>
      </c>
      <c r="G440" s="106">
        <f t="shared" ca="1" si="163"/>
        <v>1.07653489096535</v>
      </c>
      <c r="H440" s="106">
        <f t="shared" ca="1" si="155"/>
        <v>1.0130532699999999</v>
      </c>
      <c r="I440" s="105">
        <f t="shared" si="164"/>
        <v>3.5999999999999997E-2</v>
      </c>
      <c r="J440" s="118">
        <f t="shared" si="165"/>
        <v>41327</v>
      </c>
      <c r="K440" s="112">
        <f t="shared" si="166"/>
        <v>48</v>
      </c>
      <c r="L440" s="108">
        <f t="shared" si="167"/>
        <v>48</v>
      </c>
      <c r="M440" s="109">
        <f t="shared" si="156"/>
        <v>1.006759341</v>
      </c>
      <c r="N440" s="109">
        <f t="shared" ca="1" si="157"/>
        <v>1.0199008430000001</v>
      </c>
      <c r="O440" s="108">
        <f t="shared" si="171"/>
        <v>0</v>
      </c>
      <c r="P440" s="106">
        <f t="shared" ca="1" si="158"/>
        <v>1990.0843</v>
      </c>
      <c r="Q440" s="113">
        <f t="shared" si="159"/>
        <v>0</v>
      </c>
      <c r="R440" s="106">
        <f t="shared" si="160"/>
        <v>0</v>
      </c>
      <c r="S440" s="114" t="str">
        <f t="shared" si="168"/>
        <v>J=</v>
      </c>
      <c r="T440" s="107">
        <f t="shared" si="169"/>
        <v>41416</v>
      </c>
      <c r="U440" s="3"/>
      <c r="V440" s="3"/>
      <c r="W440" s="133">
        <f>[2]Plan1!$A414</f>
        <v>49103</v>
      </c>
      <c r="X440" s="131" t="str">
        <f>[2]Plan1!$C414</f>
        <v>Corpus Christi</v>
      </c>
      <c r="Y440" s="121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</row>
    <row r="441" spans="1:121" x14ac:dyDescent="0.15">
      <c r="A441" s="102">
        <f t="shared" si="161"/>
        <v>41398</v>
      </c>
      <c r="B441" s="103">
        <f t="shared" ca="1" si="170"/>
        <v>102032.6588</v>
      </c>
      <c r="C441" s="104">
        <f t="shared" si="162"/>
        <v>100000</v>
      </c>
      <c r="D441" s="105">
        <f ca="1">IF(A441&lt;$B$1,VLOOKUP(A441,[1]DI!$A$4:$B$15000,2,FALSE),0)</f>
        <v>0</v>
      </c>
      <c r="E441" s="106">
        <f t="shared" ca="1" si="154"/>
        <v>1</v>
      </c>
      <c r="F441" s="106">
        <f ca="1">(TRUNC(PRODUCT($E$12:$E440),16))</f>
        <v>1.09088933578008</v>
      </c>
      <c r="G441" s="106">
        <f t="shared" ca="1" si="163"/>
        <v>1.07653489096535</v>
      </c>
      <c r="H441" s="106">
        <f t="shared" ca="1" si="155"/>
        <v>1.0133339299999999</v>
      </c>
      <c r="I441" s="105">
        <f t="shared" si="164"/>
        <v>3.5999999999999997E-2</v>
      </c>
      <c r="J441" s="118">
        <f t="shared" si="165"/>
        <v>41327</v>
      </c>
      <c r="K441" s="112">
        <f t="shared" si="166"/>
        <v>48</v>
      </c>
      <c r="L441" s="108">
        <f t="shared" si="167"/>
        <v>49</v>
      </c>
      <c r="M441" s="109">
        <f t="shared" si="156"/>
        <v>1.006900645</v>
      </c>
      <c r="N441" s="109">
        <f t="shared" ca="1" si="157"/>
        <v>1.0203265880000001</v>
      </c>
      <c r="O441" s="108">
        <f t="shared" si="171"/>
        <v>0</v>
      </c>
      <c r="P441" s="106">
        <f t="shared" ca="1" si="158"/>
        <v>2032.6587999999999</v>
      </c>
      <c r="Q441" s="113">
        <f t="shared" si="159"/>
        <v>0</v>
      </c>
      <c r="R441" s="106">
        <f t="shared" si="160"/>
        <v>0</v>
      </c>
      <c r="S441" s="114" t="str">
        <f t="shared" si="168"/>
        <v>J=</v>
      </c>
      <c r="T441" s="107">
        <f t="shared" si="169"/>
        <v>41416</v>
      </c>
      <c r="U441" s="3"/>
      <c r="V441" s="3"/>
      <c r="W441" s="133">
        <f>[2]Plan1!$A415</f>
        <v>49194</v>
      </c>
      <c r="X441" s="131" t="str">
        <f>[2]Plan1!$C415</f>
        <v>Independência do Brasil</v>
      </c>
      <c r="Y441" s="121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</row>
    <row r="442" spans="1:121" x14ac:dyDescent="0.15">
      <c r="A442" s="102">
        <f t="shared" si="161"/>
        <v>41399</v>
      </c>
      <c r="B442" s="103">
        <f t="shared" ca="1" si="170"/>
        <v>102032.6588</v>
      </c>
      <c r="C442" s="104">
        <f t="shared" si="162"/>
        <v>100000</v>
      </c>
      <c r="D442" s="105">
        <f ca="1">IF(A442&lt;$B$1,VLOOKUP(A442,[1]DI!$A$4:$B$15000,2,FALSE),0)</f>
        <v>0</v>
      </c>
      <c r="E442" s="106">
        <f t="shared" ca="1" si="154"/>
        <v>1</v>
      </c>
      <c r="F442" s="106">
        <f ca="1">(TRUNC(PRODUCT($E$12:$E441),16))</f>
        <v>1.09088933578008</v>
      </c>
      <c r="G442" s="106">
        <f t="shared" ca="1" si="163"/>
        <v>1.07653489096535</v>
      </c>
      <c r="H442" s="106">
        <f t="shared" ca="1" si="155"/>
        <v>1.0133339299999999</v>
      </c>
      <c r="I442" s="105">
        <f t="shared" si="164"/>
        <v>3.5999999999999997E-2</v>
      </c>
      <c r="J442" s="118">
        <f t="shared" si="165"/>
        <v>41327</v>
      </c>
      <c r="K442" s="112">
        <f t="shared" si="166"/>
        <v>48</v>
      </c>
      <c r="L442" s="108">
        <f t="shared" si="167"/>
        <v>49</v>
      </c>
      <c r="M442" s="109">
        <f t="shared" si="156"/>
        <v>1.006900645</v>
      </c>
      <c r="N442" s="109">
        <f t="shared" ca="1" si="157"/>
        <v>1.0203265880000001</v>
      </c>
      <c r="O442" s="108">
        <f t="shared" si="171"/>
        <v>0</v>
      </c>
      <c r="P442" s="106">
        <f t="shared" ca="1" si="158"/>
        <v>2032.6587999999999</v>
      </c>
      <c r="Q442" s="113">
        <f t="shared" si="159"/>
        <v>0</v>
      </c>
      <c r="R442" s="106">
        <f t="shared" si="160"/>
        <v>0</v>
      </c>
      <c r="S442" s="114" t="str">
        <f t="shared" si="168"/>
        <v>J=</v>
      </c>
      <c r="T442" s="107">
        <f t="shared" si="169"/>
        <v>41416</v>
      </c>
      <c r="U442" s="3"/>
      <c r="V442" s="3"/>
      <c r="W442" s="133">
        <f>[2]Plan1!$A416</f>
        <v>49229</v>
      </c>
      <c r="X442" s="131" t="str">
        <f>[2]Plan1!$C416</f>
        <v>Nossa Sr.a Aparecida - Padroeira do Brasil</v>
      </c>
      <c r="Y442" s="121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</row>
    <row r="443" spans="1:121" x14ac:dyDescent="0.15">
      <c r="A443" s="102">
        <f t="shared" si="161"/>
        <v>41400</v>
      </c>
      <c r="B443" s="103">
        <f t="shared" ca="1" si="170"/>
        <v>102032.6588</v>
      </c>
      <c r="C443" s="104">
        <f t="shared" si="162"/>
        <v>100000</v>
      </c>
      <c r="D443" s="105">
        <f ca="1">IF(A443&lt;$B$1,VLOOKUP(A443,[1]DI!$A$4:$B$15000,2,FALSE),0)</f>
        <v>7.2400000000000006E-2</v>
      </c>
      <c r="E443" s="106">
        <f t="shared" ca="1" si="154"/>
        <v>1.00027742</v>
      </c>
      <c r="F443" s="106">
        <f ca="1">(TRUNC(PRODUCT($E$12:$E442),16))</f>
        <v>1.09088933578008</v>
      </c>
      <c r="G443" s="106">
        <f t="shared" ca="1" si="163"/>
        <v>1.07653489096535</v>
      </c>
      <c r="H443" s="106">
        <f t="shared" ca="1" si="155"/>
        <v>1.0133339299999999</v>
      </c>
      <c r="I443" s="105">
        <f t="shared" si="164"/>
        <v>3.5999999999999997E-2</v>
      </c>
      <c r="J443" s="118">
        <f t="shared" si="165"/>
        <v>41327</v>
      </c>
      <c r="K443" s="112">
        <f t="shared" si="166"/>
        <v>49</v>
      </c>
      <c r="L443" s="108">
        <f t="shared" si="167"/>
        <v>49</v>
      </c>
      <c r="M443" s="109">
        <f t="shared" si="156"/>
        <v>1.006900645</v>
      </c>
      <c r="N443" s="109">
        <f t="shared" ca="1" si="157"/>
        <v>1.0203265880000001</v>
      </c>
      <c r="O443" s="108">
        <f t="shared" si="171"/>
        <v>0</v>
      </c>
      <c r="P443" s="106">
        <f t="shared" ca="1" si="158"/>
        <v>2032.6587999999999</v>
      </c>
      <c r="Q443" s="113">
        <f t="shared" si="159"/>
        <v>0</v>
      </c>
      <c r="R443" s="106">
        <f t="shared" si="160"/>
        <v>0</v>
      </c>
      <c r="S443" s="114" t="str">
        <f t="shared" si="168"/>
        <v>J=</v>
      </c>
      <c r="T443" s="107">
        <f t="shared" si="169"/>
        <v>41416</v>
      </c>
      <c r="U443" s="3"/>
      <c r="V443" s="3"/>
      <c r="W443" s="133">
        <f>[2]Plan1!$A417</f>
        <v>49250</v>
      </c>
      <c r="X443" s="131" t="str">
        <f>[2]Plan1!$C417</f>
        <v>Finados</v>
      </c>
      <c r="Y443" s="121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</row>
    <row r="444" spans="1:121" x14ac:dyDescent="0.15">
      <c r="A444" s="102">
        <f t="shared" si="161"/>
        <v>41401</v>
      </c>
      <c r="B444" s="103">
        <f t="shared" ca="1" si="170"/>
        <v>102075.2896</v>
      </c>
      <c r="C444" s="104">
        <f t="shared" si="162"/>
        <v>100000</v>
      </c>
      <c r="D444" s="105">
        <f ca="1">IF(A444&lt;$B$1,VLOOKUP(A444,[1]DI!$A$4:$B$15000,2,FALSE),0)</f>
        <v>7.2400000000000006E-2</v>
      </c>
      <c r="E444" s="106">
        <f t="shared" ca="1" si="154"/>
        <v>1.00027742</v>
      </c>
      <c r="F444" s="106">
        <f ca="1">(TRUNC(PRODUCT($E$12:$E443),16))</f>
        <v>1.09119197029961</v>
      </c>
      <c r="G444" s="106">
        <f t="shared" ca="1" si="163"/>
        <v>1.07653489096535</v>
      </c>
      <c r="H444" s="106">
        <f t="shared" ca="1" si="155"/>
        <v>1.0136150500000001</v>
      </c>
      <c r="I444" s="105">
        <f t="shared" si="164"/>
        <v>3.5999999999999997E-2</v>
      </c>
      <c r="J444" s="118">
        <f t="shared" si="165"/>
        <v>41327</v>
      </c>
      <c r="K444" s="112">
        <f t="shared" si="166"/>
        <v>50</v>
      </c>
      <c r="L444" s="108">
        <f t="shared" si="167"/>
        <v>50</v>
      </c>
      <c r="M444" s="109">
        <f t="shared" si="156"/>
        <v>1.0070419690000001</v>
      </c>
      <c r="N444" s="109">
        <f t="shared" ca="1" si="157"/>
        <v>1.0207528960000001</v>
      </c>
      <c r="O444" s="108">
        <f t="shared" si="171"/>
        <v>0</v>
      </c>
      <c r="P444" s="106">
        <f t="shared" ca="1" si="158"/>
        <v>2075.2896000000001</v>
      </c>
      <c r="Q444" s="113">
        <f t="shared" si="159"/>
        <v>0</v>
      </c>
      <c r="R444" s="106">
        <f t="shared" si="160"/>
        <v>0</v>
      </c>
      <c r="S444" s="114" t="str">
        <f t="shared" si="168"/>
        <v>J=</v>
      </c>
      <c r="T444" s="107">
        <f t="shared" si="169"/>
        <v>41416</v>
      </c>
      <c r="U444" s="3"/>
      <c r="V444" s="3"/>
      <c r="W444" s="133">
        <f>[2]Plan1!$A418</f>
        <v>49263</v>
      </c>
      <c r="X444" s="131" t="str">
        <f>[2]Plan1!$C418</f>
        <v>Proclamação da República</v>
      </c>
      <c r="Y444" s="121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</row>
    <row r="445" spans="1:121" x14ac:dyDescent="0.15">
      <c r="A445" s="102">
        <f t="shared" si="161"/>
        <v>41402</v>
      </c>
      <c r="B445" s="103">
        <f t="shared" ca="1" si="170"/>
        <v>102117.9384</v>
      </c>
      <c r="C445" s="104">
        <f t="shared" si="162"/>
        <v>100000</v>
      </c>
      <c r="D445" s="105">
        <f ca="1">IF(A445&lt;$B$1,VLOOKUP(A445,[1]DI!$A$4:$B$15000,2,FALSE),0)</f>
        <v>7.2300000000000003E-2</v>
      </c>
      <c r="E445" s="106">
        <f t="shared" ca="1" si="154"/>
        <v>1.00027705</v>
      </c>
      <c r="F445" s="106">
        <f ca="1">(TRUNC(PRODUCT($E$12:$E444),16))</f>
        <v>1.09149468877601</v>
      </c>
      <c r="G445" s="106">
        <f t="shared" ca="1" si="163"/>
        <v>1.07653489096535</v>
      </c>
      <c r="H445" s="106">
        <f t="shared" ca="1" si="155"/>
        <v>1.0138962499999999</v>
      </c>
      <c r="I445" s="105">
        <f t="shared" si="164"/>
        <v>3.5999999999999997E-2</v>
      </c>
      <c r="J445" s="118">
        <f t="shared" si="165"/>
        <v>41327</v>
      </c>
      <c r="K445" s="112">
        <f t="shared" si="166"/>
        <v>51</v>
      </c>
      <c r="L445" s="108">
        <f t="shared" si="167"/>
        <v>51</v>
      </c>
      <c r="M445" s="109">
        <f t="shared" si="156"/>
        <v>1.0071833130000001</v>
      </c>
      <c r="N445" s="109">
        <f t="shared" ca="1" si="157"/>
        <v>1.0211793840000001</v>
      </c>
      <c r="O445" s="108">
        <f t="shared" si="171"/>
        <v>0</v>
      </c>
      <c r="P445" s="106">
        <f t="shared" ca="1" si="158"/>
        <v>2117.9384</v>
      </c>
      <c r="Q445" s="113">
        <f t="shared" si="159"/>
        <v>0</v>
      </c>
      <c r="R445" s="106">
        <f t="shared" si="160"/>
        <v>0</v>
      </c>
      <c r="S445" s="114" t="str">
        <f t="shared" si="168"/>
        <v>J=</v>
      </c>
      <c r="T445" s="107">
        <f t="shared" si="169"/>
        <v>41416</v>
      </c>
      <c r="U445" s="3"/>
      <c r="V445" s="3"/>
      <c r="W445" s="133">
        <f>[2]Plan1!$A419</f>
        <v>49268</v>
      </c>
      <c r="X445" s="131" t="str">
        <f>[2]Plan1!$C419</f>
        <v>Dia Nacional de Zumbi e da Consciência Negra</v>
      </c>
      <c r="Y445" s="121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</row>
    <row r="446" spans="1:121" x14ac:dyDescent="0.15">
      <c r="A446" s="102">
        <f t="shared" si="161"/>
        <v>41403</v>
      </c>
      <c r="B446" s="103">
        <f t="shared" ca="1" si="170"/>
        <v>102160.567</v>
      </c>
      <c r="C446" s="104">
        <f t="shared" si="162"/>
        <v>100000</v>
      </c>
      <c r="D446" s="105">
        <f ca="1">IF(A446&lt;$B$1,VLOOKUP(A446,[1]DI!$A$4:$B$15000,2,FALSE),0)</f>
        <v>7.2400000000000006E-2</v>
      </c>
      <c r="E446" s="106">
        <f t="shared" ca="1" si="154"/>
        <v>1.00027742</v>
      </c>
      <c r="F446" s="106">
        <f ca="1">(TRUNC(PRODUCT($E$12:$E445),16))</f>
        <v>1.09179708737954</v>
      </c>
      <c r="G446" s="106">
        <f t="shared" ca="1" si="163"/>
        <v>1.07653489096535</v>
      </c>
      <c r="H446" s="106">
        <f t="shared" ca="1" si="155"/>
        <v>1.0141771500000001</v>
      </c>
      <c r="I446" s="105">
        <f t="shared" si="164"/>
        <v>3.5999999999999997E-2</v>
      </c>
      <c r="J446" s="118">
        <f t="shared" si="165"/>
        <v>41327</v>
      </c>
      <c r="K446" s="112">
        <f t="shared" si="166"/>
        <v>52</v>
      </c>
      <c r="L446" s="108">
        <f t="shared" si="167"/>
        <v>52</v>
      </c>
      <c r="M446" s="109">
        <f t="shared" si="156"/>
        <v>1.0073246769999999</v>
      </c>
      <c r="N446" s="109">
        <f t="shared" ca="1" si="157"/>
        <v>1.02160567</v>
      </c>
      <c r="O446" s="108">
        <f t="shared" si="171"/>
        <v>0</v>
      </c>
      <c r="P446" s="106">
        <f t="shared" ca="1" si="158"/>
        <v>2160.567</v>
      </c>
      <c r="Q446" s="113">
        <f t="shared" si="159"/>
        <v>0</v>
      </c>
      <c r="R446" s="106">
        <f t="shared" si="160"/>
        <v>0</v>
      </c>
      <c r="S446" s="114" t="str">
        <f t="shared" si="168"/>
        <v>J=</v>
      </c>
      <c r="T446" s="107">
        <f t="shared" si="169"/>
        <v>41416</v>
      </c>
      <c r="U446" s="3"/>
      <c r="V446" s="3"/>
      <c r="W446" s="133">
        <f>[2]Plan1!$A420</f>
        <v>49303</v>
      </c>
      <c r="X446" s="131" t="str">
        <f>[2]Plan1!$C420</f>
        <v>Natal</v>
      </c>
      <c r="Y446" s="121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</row>
    <row r="447" spans="1:121" x14ac:dyDescent="0.15">
      <c r="A447" s="102">
        <f t="shared" si="161"/>
        <v>41404</v>
      </c>
      <c r="B447" s="103">
        <f t="shared" ca="1" si="170"/>
        <v>102203.2509</v>
      </c>
      <c r="C447" s="104">
        <f t="shared" si="162"/>
        <v>100000</v>
      </c>
      <c r="D447" s="105">
        <f ca="1">IF(A447&lt;$B$1,VLOOKUP(A447,[1]DI!$A$4:$B$15000,2,FALSE),0)</f>
        <v>7.2300000000000003E-2</v>
      </c>
      <c r="E447" s="106">
        <f t="shared" ca="1" si="154"/>
        <v>1.00027705</v>
      </c>
      <c r="F447" s="106">
        <f ca="1">(TRUNC(PRODUCT($E$12:$E446),16))</f>
        <v>1.0920999737275201</v>
      </c>
      <c r="G447" s="106">
        <f t="shared" ca="1" si="163"/>
        <v>1.07653489096535</v>
      </c>
      <c r="H447" s="106">
        <f t="shared" ca="1" si="155"/>
        <v>1.0144584999999999</v>
      </c>
      <c r="I447" s="105">
        <f t="shared" si="164"/>
        <v>3.5999999999999997E-2</v>
      </c>
      <c r="J447" s="118">
        <f t="shared" si="165"/>
        <v>41327</v>
      </c>
      <c r="K447" s="112">
        <f t="shared" si="166"/>
        <v>53</v>
      </c>
      <c r="L447" s="108">
        <f t="shared" si="167"/>
        <v>53</v>
      </c>
      <c r="M447" s="109">
        <f t="shared" si="156"/>
        <v>1.0074660609999999</v>
      </c>
      <c r="N447" s="109">
        <f t="shared" ca="1" si="157"/>
        <v>1.022032509</v>
      </c>
      <c r="O447" s="108">
        <f t="shared" si="171"/>
        <v>0</v>
      </c>
      <c r="P447" s="106">
        <f t="shared" ca="1" si="158"/>
        <v>2203.2509</v>
      </c>
      <c r="Q447" s="113">
        <f t="shared" si="159"/>
        <v>0</v>
      </c>
      <c r="R447" s="106">
        <f t="shared" si="160"/>
        <v>0</v>
      </c>
      <c r="S447" s="114" t="str">
        <f t="shared" si="168"/>
        <v>J=</v>
      </c>
      <c r="T447" s="107">
        <f t="shared" si="169"/>
        <v>41416</v>
      </c>
      <c r="U447" s="3"/>
      <c r="V447" s="3"/>
      <c r="W447" s="133">
        <f>[2]Plan1!$A421</f>
        <v>49310</v>
      </c>
      <c r="X447" s="131" t="str">
        <f>[2]Plan1!$C421</f>
        <v>Confraternização Universal</v>
      </c>
      <c r="Y447" s="121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</row>
    <row r="448" spans="1:121" x14ac:dyDescent="0.15">
      <c r="A448" s="102">
        <f t="shared" si="161"/>
        <v>41405</v>
      </c>
      <c r="B448" s="103">
        <f t="shared" ca="1" si="170"/>
        <v>102245.91559999999</v>
      </c>
      <c r="C448" s="104">
        <f t="shared" si="162"/>
        <v>100000</v>
      </c>
      <c r="D448" s="105">
        <f ca="1">IF(A448&lt;$B$1,VLOOKUP(A448,[1]DI!$A$4:$B$15000,2,FALSE),0)</f>
        <v>0</v>
      </c>
      <c r="E448" s="106">
        <f t="shared" ca="1" si="154"/>
        <v>1</v>
      </c>
      <c r="F448" s="106">
        <f ca="1">(TRUNC(PRODUCT($E$12:$E447),16))</f>
        <v>1.09240254002524</v>
      </c>
      <c r="G448" s="106">
        <f t="shared" ca="1" si="163"/>
        <v>1.07653489096535</v>
      </c>
      <c r="H448" s="106">
        <f t="shared" ca="1" si="155"/>
        <v>1.01473956</v>
      </c>
      <c r="I448" s="105">
        <f t="shared" si="164"/>
        <v>3.5999999999999997E-2</v>
      </c>
      <c r="J448" s="118">
        <f t="shared" si="165"/>
        <v>41327</v>
      </c>
      <c r="K448" s="112">
        <f t="shared" si="166"/>
        <v>53</v>
      </c>
      <c r="L448" s="108">
        <f t="shared" si="167"/>
        <v>54</v>
      </c>
      <c r="M448" s="109">
        <f t="shared" si="156"/>
        <v>1.007607465</v>
      </c>
      <c r="N448" s="109">
        <f t="shared" ca="1" si="157"/>
        <v>1.022459156</v>
      </c>
      <c r="O448" s="108">
        <f t="shared" si="171"/>
        <v>0</v>
      </c>
      <c r="P448" s="106">
        <f t="shared" ca="1" si="158"/>
        <v>2245.9155999999998</v>
      </c>
      <c r="Q448" s="113">
        <f t="shared" si="159"/>
        <v>0</v>
      </c>
      <c r="R448" s="106">
        <f t="shared" si="160"/>
        <v>0</v>
      </c>
      <c r="S448" s="114" t="str">
        <f t="shared" si="168"/>
        <v>J=</v>
      </c>
      <c r="T448" s="107">
        <f t="shared" si="169"/>
        <v>41416</v>
      </c>
      <c r="U448" s="3"/>
      <c r="V448" s="3"/>
      <c r="W448" s="133">
        <f>[2]Plan1!$A422</f>
        <v>49345</v>
      </c>
      <c r="X448" s="131" t="str">
        <f>[2]Plan1!$C422</f>
        <v>Carnaval</v>
      </c>
      <c r="Y448" s="121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</row>
    <row r="449" spans="1:121" x14ac:dyDescent="0.15">
      <c r="A449" s="102">
        <f t="shared" si="161"/>
        <v>41406</v>
      </c>
      <c r="B449" s="103">
        <f t="shared" ca="1" si="170"/>
        <v>102245.91559999999</v>
      </c>
      <c r="C449" s="104">
        <f t="shared" si="162"/>
        <v>100000</v>
      </c>
      <c r="D449" s="105">
        <f ca="1">IF(A449&lt;$B$1,VLOOKUP(A449,[1]DI!$A$4:$B$15000,2,FALSE),0)</f>
        <v>0</v>
      </c>
      <c r="E449" s="106">
        <f t="shared" ca="1" si="154"/>
        <v>1</v>
      </c>
      <c r="F449" s="106">
        <f ca="1">(TRUNC(PRODUCT($E$12:$E448),16))</f>
        <v>1.09240254002524</v>
      </c>
      <c r="G449" s="106">
        <f t="shared" ca="1" si="163"/>
        <v>1.07653489096535</v>
      </c>
      <c r="H449" s="106">
        <f t="shared" ca="1" si="155"/>
        <v>1.01473956</v>
      </c>
      <c r="I449" s="105">
        <f t="shared" si="164"/>
        <v>3.5999999999999997E-2</v>
      </c>
      <c r="J449" s="118">
        <f t="shared" si="165"/>
        <v>41327</v>
      </c>
      <c r="K449" s="112">
        <f t="shared" si="166"/>
        <v>53</v>
      </c>
      <c r="L449" s="108">
        <f t="shared" si="167"/>
        <v>54</v>
      </c>
      <c r="M449" s="109">
        <f t="shared" si="156"/>
        <v>1.007607465</v>
      </c>
      <c r="N449" s="109">
        <f t="shared" ca="1" si="157"/>
        <v>1.022459156</v>
      </c>
      <c r="O449" s="108">
        <f t="shared" si="171"/>
        <v>0</v>
      </c>
      <c r="P449" s="106">
        <f t="shared" ca="1" si="158"/>
        <v>2245.9155999999998</v>
      </c>
      <c r="Q449" s="113">
        <f t="shared" si="159"/>
        <v>0</v>
      </c>
      <c r="R449" s="106">
        <f t="shared" si="160"/>
        <v>0</v>
      </c>
      <c r="S449" s="114" t="str">
        <f t="shared" si="168"/>
        <v>J=</v>
      </c>
      <c r="T449" s="107">
        <f t="shared" si="169"/>
        <v>41416</v>
      </c>
      <c r="U449" s="3"/>
      <c r="V449" s="3"/>
      <c r="W449" s="133">
        <f>[2]Plan1!$A423</f>
        <v>49346</v>
      </c>
      <c r="X449" s="131" t="str">
        <f>[2]Plan1!$C423</f>
        <v>Carnaval</v>
      </c>
      <c r="Y449" s="121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</row>
    <row r="450" spans="1:121" x14ac:dyDescent="0.15">
      <c r="A450" s="102">
        <f t="shared" si="161"/>
        <v>41407</v>
      </c>
      <c r="B450" s="103">
        <f t="shared" ca="1" si="170"/>
        <v>102245.91559999999</v>
      </c>
      <c r="C450" s="104">
        <f t="shared" si="162"/>
        <v>100000</v>
      </c>
      <c r="D450" s="105">
        <f ca="1">IF(A450&lt;$B$1,VLOOKUP(A450,[1]DI!$A$4:$B$15000,2,FALSE),0)</f>
        <v>7.22E-2</v>
      </c>
      <c r="E450" s="106">
        <f t="shared" ca="1" si="154"/>
        <v>1.00027668</v>
      </c>
      <c r="F450" s="106">
        <f ca="1">(TRUNC(PRODUCT($E$12:$E449),16))</f>
        <v>1.09240254002524</v>
      </c>
      <c r="G450" s="106">
        <f t="shared" ca="1" si="163"/>
        <v>1.07653489096535</v>
      </c>
      <c r="H450" s="106">
        <f t="shared" ca="1" si="155"/>
        <v>1.01473956</v>
      </c>
      <c r="I450" s="105">
        <f t="shared" si="164"/>
        <v>3.5999999999999997E-2</v>
      </c>
      <c r="J450" s="118">
        <f t="shared" si="165"/>
        <v>41327</v>
      </c>
      <c r="K450" s="112">
        <f t="shared" si="166"/>
        <v>54</v>
      </c>
      <c r="L450" s="108">
        <f t="shared" si="167"/>
        <v>54</v>
      </c>
      <c r="M450" s="109">
        <f t="shared" si="156"/>
        <v>1.007607465</v>
      </c>
      <c r="N450" s="109">
        <f t="shared" ca="1" si="157"/>
        <v>1.022459156</v>
      </c>
      <c r="O450" s="108">
        <f t="shared" si="171"/>
        <v>0</v>
      </c>
      <c r="P450" s="106">
        <f t="shared" ca="1" si="158"/>
        <v>2245.9155999999998</v>
      </c>
      <c r="Q450" s="113">
        <f t="shared" si="159"/>
        <v>0</v>
      </c>
      <c r="R450" s="106">
        <f t="shared" si="160"/>
        <v>0</v>
      </c>
      <c r="S450" s="114" t="str">
        <f t="shared" si="168"/>
        <v>J=</v>
      </c>
      <c r="T450" s="107">
        <f t="shared" si="169"/>
        <v>41416</v>
      </c>
      <c r="U450" s="3"/>
      <c r="V450" s="3"/>
      <c r="W450" s="133">
        <f>[2]Plan1!$A424</f>
        <v>49391</v>
      </c>
      <c r="X450" s="131" t="str">
        <f>[2]Plan1!$C424</f>
        <v>Paixão de Cristo</v>
      </c>
      <c r="Y450" s="121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</row>
    <row r="451" spans="1:121" x14ac:dyDescent="0.15">
      <c r="A451" s="102">
        <f t="shared" si="161"/>
        <v>41408</v>
      </c>
      <c r="B451" s="103">
        <f t="shared" ca="1" si="170"/>
        <v>102288.55989999999</v>
      </c>
      <c r="C451" s="104">
        <f t="shared" si="162"/>
        <v>100000</v>
      </c>
      <c r="D451" s="105">
        <f ca="1">IF(A451&lt;$B$1,VLOOKUP(A451,[1]DI!$A$4:$B$15000,2,FALSE),0)</f>
        <v>7.22E-2</v>
      </c>
      <c r="E451" s="106">
        <f t="shared" ca="1" si="154"/>
        <v>1.00027668</v>
      </c>
      <c r="F451" s="106">
        <f ca="1">(TRUNC(PRODUCT($E$12:$E450),16))</f>
        <v>1.0927047859600101</v>
      </c>
      <c r="G451" s="106">
        <f t="shared" ca="1" si="163"/>
        <v>1.07653489096535</v>
      </c>
      <c r="H451" s="106">
        <f t="shared" ca="1" si="155"/>
        <v>1.0150203200000001</v>
      </c>
      <c r="I451" s="105">
        <f t="shared" si="164"/>
        <v>3.5999999999999997E-2</v>
      </c>
      <c r="J451" s="118">
        <f t="shared" si="165"/>
        <v>41327</v>
      </c>
      <c r="K451" s="112">
        <f t="shared" si="166"/>
        <v>55</v>
      </c>
      <c r="L451" s="108">
        <f t="shared" si="167"/>
        <v>55</v>
      </c>
      <c r="M451" s="109">
        <f t="shared" si="156"/>
        <v>1.0077488880000001</v>
      </c>
      <c r="N451" s="109">
        <f t="shared" ca="1" si="157"/>
        <v>1.0228855990000001</v>
      </c>
      <c r="O451" s="108">
        <f t="shared" si="171"/>
        <v>0</v>
      </c>
      <c r="P451" s="106">
        <f t="shared" ca="1" si="158"/>
        <v>2288.5599000000002</v>
      </c>
      <c r="Q451" s="113">
        <f t="shared" si="159"/>
        <v>0</v>
      </c>
      <c r="R451" s="106">
        <f t="shared" si="160"/>
        <v>0</v>
      </c>
      <c r="S451" s="114" t="str">
        <f t="shared" si="168"/>
        <v>J=</v>
      </c>
      <c r="T451" s="107">
        <f t="shared" si="169"/>
        <v>41416</v>
      </c>
      <c r="U451" s="3"/>
      <c r="V451" s="3"/>
      <c r="W451" s="133">
        <f>[2]Plan1!$A425</f>
        <v>49420</v>
      </c>
      <c r="X451" s="131" t="str">
        <f>[2]Plan1!$C425</f>
        <v>Tiradentes</v>
      </c>
      <c r="Y451" s="121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</row>
    <row r="452" spans="1:121" x14ac:dyDescent="0.15">
      <c r="A452" s="102">
        <f t="shared" si="161"/>
        <v>41409</v>
      </c>
      <c r="B452" s="103">
        <f t="shared" ca="1" si="170"/>
        <v>102331.2212</v>
      </c>
      <c r="C452" s="104">
        <f t="shared" si="162"/>
        <v>100000</v>
      </c>
      <c r="D452" s="105">
        <f ca="1">IF(A452&lt;$B$1,VLOOKUP(A452,[1]DI!$A$4:$B$15000,2,FALSE),0)</f>
        <v>7.22E-2</v>
      </c>
      <c r="E452" s="106">
        <f t="shared" ca="1" si="154"/>
        <v>1.00027668</v>
      </c>
      <c r="F452" s="106">
        <f ca="1">(TRUNC(PRODUCT($E$12:$E451),16))</f>
        <v>1.0930071155201899</v>
      </c>
      <c r="G452" s="106">
        <f t="shared" ca="1" si="163"/>
        <v>1.07653489096535</v>
      </c>
      <c r="H452" s="106">
        <f t="shared" ca="1" si="155"/>
        <v>1.01530115</v>
      </c>
      <c r="I452" s="105">
        <f t="shared" si="164"/>
        <v>3.5999999999999997E-2</v>
      </c>
      <c r="J452" s="118">
        <f t="shared" si="165"/>
        <v>41327</v>
      </c>
      <c r="K452" s="112">
        <f t="shared" si="166"/>
        <v>56</v>
      </c>
      <c r="L452" s="108">
        <f t="shared" si="167"/>
        <v>56</v>
      </c>
      <c r="M452" s="109">
        <f t="shared" si="156"/>
        <v>1.007890331</v>
      </c>
      <c r="N452" s="109">
        <f t="shared" ca="1" si="157"/>
        <v>1.023312212</v>
      </c>
      <c r="O452" s="108">
        <f t="shared" si="171"/>
        <v>0</v>
      </c>
      <c r="P452" s="106">
        <f t="shared" ca="1" si="158"/>
        <v>2331.2212</v>
      </c>
      <c r="Q452" s="113">
        <f t="shared" si="159"/>
        <v>0</v>
      </c>
      <c r="R452" s="106">
        <f t="shared" si="160"/>
        <v>0</v>
      </c>
      <c r="S452" s="114" t="str">
        <f t="shared" si="168"/>
        <v>J=</v>
      </c>
      <c r="T452" s="107">
        <f t="shared" si="169"/>
        <v>41416</v>
      </c>
      <c r="U452" s="3"/>
      <c r="V452" s="3"/>
      <c r="W452" s="133">
        <f>[2]Plan1!$A426</f>
        <v>49430</v>
      </c>
      <c r="X452" s="131" t="str">
        <f>[2]Plan1!$C426</f>
        <v>Dia do Trabalho</v>
      </c>
      <c r="Y452" s="121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</row>
    <row r="453" spans="1:121" x14ac:dyDescent="0.15">
      <c r="A453" s="102">
        <f t="shared" si="161"/>
        <v>41410</v>
      </c>
      <c r="B453" s="103">
        <f t="shared" ca="1" si="170"/>
        <v>102373.90159999</v>
      </c>
      <c r="C453" s="104">
        <f t="shared" si="162"/>
        <v>100000</v>
      </c>
      <c r="D453" s="105">
        <f ca="1">IF(A453&lt;$B$1,VLOOKUP(A453,[1]DI!$A$4:$B$15000,2,FALSE),0)</f>
        <v>7.22E-2</v>
      </c>
      <c r="E453" s="106">
        <f t="shared" ca="1" si="154"/>
        <v>1.00027668</v>
      </c>
      <c r="F453" s="106">
        <f ca="1">(TRUNC(PRODUCT($E$12:$E452),16))</f>
        <v>1.0933095287289101</v>
      </c>
      <c r="G453" s="106">
        <f t="shared" ca="1" si="163"/>
        <v>1.07653489096535</v>
      </c>
      <c r="H453" s="106">
        <f t="shared" ca="1" si="155"/>
        <v>1.01558207</v>
      </c>
      <c r="I453" s="105">
        <f t="shared" si="164"/>
        <v>3.5999999999999997E-2</v>
      </c>
      <c r="J453" s="118">
        <f t="shared" si="165"/>
        <v>41327</v>
      </c>
      <c r="K453" s="112">
        <f t="shared" si="166"/>
        <v>57</v>
      </c>
      <c r="L453" s="108">
        <f t="shared" si="167"/>
        <v>57</v>
      </c>
      <c r="M453" s="109">
        <f t="shared" si="156"/>
        <v>1.0080317940000001</v>
      </c>
      <c r="N453" s="109">
        <f t="shared" ca="1" si="157"/>
        <v>1.0237390159999999</v>
      </c>
      <c r="O453" s="108">
        <f t="shared" si="171"/>
        <v>0</v>
      </c>
      <c r="P453" s="106">
        <f t="shared" ca="1" si="158"/>
        <v>2373.9015999899998</v>
      </c>
      <c r="Q453" s="113">
        <f t="shared" si="159"/>
        <v>0</v>
      </c>
      <c r="R453" s="106">
        <f t="shared" si="160"/>
        <v>0</v>
      </c>
      <c r="S453" s="114" t="str">
        <f t="shared" si="168"/>
        <v>J=</v>
      </c>
      <c r="T453" s="107">
        <f t="shared" si="169"/>
        <v>41416</v>
      </c>
      <c r="U453" s="3"/>
      <c r="V453" s="3"/>
      <c r="W453" s="133">
        <f>[2]Plan1!$A427</f>
        <v>49453</v>
      </c>
      <c r="X453" s="131" t="str">
        <f>[2]Plan1!$C427</f>
        <v>Corpus Christi</v>
      </c>
      <c r="Y453" s="121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</row>
    <row r="454" spans="1:121" x14ac:dyDescent="0.15">
      <c r="A454" s="102">
        <f t="shared" si="161"/>
        <v>41411</v>
      </c>
      <c r="B454" s="103">
        <f t="shared" ca="1" si="170"/>
        <v>102416.599</v>
      </c>
      <c r="C454" s="104">
        <f t="shared" si="162"/>
        <v>100000</v>
      </c>
      <c r="D454" s="105">
        <f ca="1">IF(A454&lt;$B$1,VLOOKUP(A454,[1]DI!$A$4:$B$15000,2,FALSE),0)</f>
        <v>7.22E-2</v>
      </c>
      <c r="E454" s="106">
        <f t="shared" ca="1" si="154"/>
        <v>1.00027668</v>
      </c>
      <c r="F454" s="106">
        <f ca="1">(TRUNC(PRODUCT($E$12:$E453),16))</f>
        <v>1.09361202560932</v>
      </c>
      <c r="G454" s="106">
        <f t="shared" ca="1" si="163"/>
        <v>1.07653489096535</v>
      </c>
      <c r="H454" s="106">
        <f t="shared" ca="1" si="155"/>
        <v>1.01586306</v>
      </c>
      <c r="I454" s="105">
        <f t="shared" si="164"/>
        <v>3.5999999999999997E-2</v>
      </c>
      <c r="J454" s="118">
        <f t="shared" si="165"/>
        <v>41327</v>
      </c>
      <c r="K454" s="112">
        <f t="shared" si="166"/>
        <v>58</v>
      </c>
      <c r="L454" s="108">
        <f t="shared" si="167"/>
        <v>58</v>
      </c>
      <c r="M454" s="109">
        <f t="shared" si="156"/>
        <v>1.008173277</v>
      </c>
      <c r="N454" s="109">
        <f t="shared" ca="1" si="157"/>
        <v>1.02416599</v>
      </c>
      <c r="O454" s="108">
        <f t="shared" si="171"/>
        <v>0</v>
      </c>
      <c r="P454" s="106">
        <f t="shared" ca="1" si="158"/>
        <v>2416.5990000000002</v>
      </c>
      <c r="Q454" s="113">
        <f t="shared" si="159"/>
        <v>0</v>
      </c>
      <c r="R454" s="106">
        <f t="shared" si="160"/>
        <v>0</v>
      </c>
      <c r="S454" s="114" t="str">
        <f t="shared" si="168"/>
        <v>J=</v>
      </c>
      <c r="T454" s="107">
        <f t="shared" si="169"/>
        <v>41416</v>
      </c>
      <c r="U454" s="3"/>
      <c r="V454" s="3"/>
      <c r="W454" s="133">
        <f>[2]Plan1!$A428</f>
        <v>49559</v>
      </c>
      <c r="X454" s="131" t="str">
        <f>[2]Plan1!$C428</f>
        <v>Independência do Brasil</v>
      </c>
      <c r="Y454" s="121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</row>
    <row r="455" spans="1:121" x14ac:dyDescent="0.15">
      <c r="A455" s="102">
        <f t="shared" si="161"/>
        <v>41412</v>
      </c>
      <c r="B455" s="103">
        <f t="shared" ca="1" si="170"/>
        <v>102459.31449999999</v>
      </c>
      <c r="C455" s="104">
        <f t="shared" si="162"/>
        <v>100000</v>
      </c>
      <c r="D455" s="105">
        <f ca="1">IF(A455&lt;$B$1,VLOOKUP(A455,[1]DI!$A$4:$B$15000,2,FALSE),0)</f>
        <v>0</v>
      </c>
      <c r="E455" s="106">
        <f t="shared" ca="1" si="154"/>
        <v>1</v>
      </c>
      <c r="F455" s="106">
        <f ca="1">(TRUNC(PRODUCT($E$12:$E454),16))</f>
        <v>1.0939146061845699</v>
      </c>
      <c r="G455" s="106">
        <f t="shared" ca="1" si="163"/>
        <v>1.07653489096535</v>
      </c>
      <c r="H455" s="106">
        <f t="shared" ca="1" si="155"/>
        <v>1.01614413</v>
      </c>
      <c r="I455" s="105">
        <f t="shared" si="164"/>
        <v>3.5999999999999997E-2</v>
      </c>
      <c r="J455" s="118">
        <f t="shared" si="165"/>
        <v>41327</v>
      </c>
      <c r="K455" s="112">
        <f t="shared" si="166"/>
        <v>58</v>
      </c>
      <c r="L455" s="108">
        <f t="shared" si="167"/>
        <v>59</v>
      </c>
      <c r="M455" s="109">
        <f t="shared" si="156"/>
        <v>1.0083147800000001</v>
      </c>
      <c r="N455" s="109">
        <f t="shared" ca="1" si="157"/>
        <v>1.0245931450000001</v>
      </c>
      <c r="O455" s="108">
        <f t="shared" si="171"/>
        <v>0</v>
      </c>
      <c r="P455" s="106">
        <f t="shared" ca="1" si="158"/>
        <v>2459.3145</v>
      </c>
      <c r="Q455" s="113">
        <f t="shared" si="159"/>
        <v>0</v>
      </c>
      <c r="R455" s="106">
        <f t="shared" si="160"/>
        <v>0</v>
      </c>
      <c r="S455" s="114" t="str">
        <f t="shared" si="168"/>
        <v>J=</v>
      </c>
      <c r="T455" s="107">
        <f t="shared" si="169"/>
        <v>41416</v>
      </c>
      <c r="U455" s="3"/>
      <c r="V455" s="3"/>
      <c r="W455" s="133">
        <f>[2]Plan1!$A429</f>
        <v>49594</v>
      </c>
      <c r="X455" s="131" t="str">
        <f>[2]Plan1!$C429</f>
        <v>Nossa Sr.a Aparecida - Padroeira do Brasil</v>
      </c>
      <c r="Y455" s="121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</row>
    <row r="456" spans="1:121" x14ac:dyDescent="0.15">
      <c r="A456" s="102">
        <f t="shared" si="161"/>
        <v>41413</v>
      </c>
      <c r="B456" s="103">
        <f t="shared" ca="1" si="170"/>
        <v>102459.31449999999</v>
      </c>
      <c r="C456" s="104">
        <f t="shared" si="162"/>
        <v>100000</v>
      </c>
      <c r="D456" s="105">
        <f ca="1">IF(A456&lt;$B$1,VLOOKUP(A456,[1]DI!$A$4:$B$15000,2,FALSE),0)</f>
        <v>0</v>
      </c>
      <c r="E456" s="106">
        <f t="shared" ca="1" si="154"/>
        <v>1</v>
      </c>
      <c r="F456" s="106">
        <f ca="1">(TRUNC(PRODUCT($E$12:$E455),16))</f>
        <v>1.0939146061845699</v>
      </c>
      <c r="G456" s="106">
        <f t="shared" ca="1" si="163"/>
        <v>1.07653489096535</v>
      </c>
      <c r="H456" s="106">
        <f t="shared" ca="1" si="155"/>
        <v>1.01614413</v>
      </c>
      <c r="I456" s="105">
        <f t="shared" si="164"/>
        <v>3.5999999999999997E-2</v>
      </c>
      <c r="J456" s="118">
        <f t="shared" si="165"/>
        <v>41327</v>
      </c>
      <c r="K456" s="112">
        <f t="shared" si="166"/>
        <v>58</v>
      </c>
      <c r="L456" s="108">
        <f t="shared" si="167"/>
        <v>59</v>
      </c>
      <c r="M456" s="109">
        <f t="shared" si="156"/>
        <v>1.0083147800000001</v>
      </c>
      <c r="N456" s="109">
        <f t="shared" ca="1" si="157"/>
        <v>1.0245931450000001</v>
      </c>
      <c r="O456" s="108">
        <f t="shared" si="171"/>
        <v>0</v>
      </c>
      <c r="P456" s="106">
        <f t="shared" ca="1" si="158"/>
        <v>2459.3145</v>
      </c>
      <c r="Q456" s="113">
        <f t="shared" si="159"/>
        <v>0</v>
      </c>
      <c r="R456" s="106">
        <f t="shared" si="160"/>
        <v>0</v>
      </c>
      <c r="S456" s="114" t="str">
        <f t="shared" si="168"/>
        <v>J=</v>
      </c>
      <c r="T456" s="107">
        <f t="shared" si="169"/>
        <v>41416</v>
      </c>
      <c r="U456" s="3"/>
      <c r="V456" s="3"/>
      <c r="W456" s="133">
        <f>[2]Plan1!$A430</f>
        <v>49615</v>
      </c>
      <c r="X456" s="131" t="str">
        <f>[2]Plan1!$C430</f>
        <v>Finados</v>
      </c>
      <c r="Y456" s="121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</row>
    <row r="457" spans="1:121" x14ac:dyDescent="0.15">
      <c r="A457" s="102">
        <f t="shared" si="161"/>
        <v>41414</v>
      </c>
      <c r="B457" s="103">
        <f t="shared" ca="1" si="170"/>
        <v>102459.31449999999</v>
      </c>
      <c r="C457" s="104">
        <f t="shared" si="162"/>
        <v>100000</v>
      </c>
      <c r="D457" s="105">
        <f ca="1">IF(A457&lt;$B$1,VLOOKUP(A457,[1]DI!$A$4:$B$15000,2,FALSE),0)</f>
        <v>7.22E-2</v>
      </c>
      <c r="E457" s="106">
        <f t="shared" ca="1" si="154"/>
        <v>1.00027668</v>
      </c>
      <c r="F457" s="106">
        <f ca="1">(TRUNC(PRODUCT($E$12:$E456),16))</f>
        <v>1.0939146061845699</v>
      </c>
      <c r="G457" s="106">
        <f t="shared" ca="1" si="163"/>
        <v>1.07653489096535</v>
      </c>
      <c r="H457" s="106">
        <f t="shared" ca="1" si="155"/>
        <v>1.01614413</v>
      </c>
      <c r="I457" s="105">
        <f t="shared" si="164"/>
        <v>3.5999999999999997E-2</v>
      </c>
      <c r="J457" s="118">
        <f t="shared" si="165"/>
        <v>41327</v>
      </c>
      <c r="K457" s="112">
        <f t="shared" si="166"/>
        <v>59</v>
      </c>
      <c r="L457" s="108">
        <f t="shared" si="167"/>
        <v>59</v>
      </c>
      <c r="M457" s="109">
        <f t="shared" si="156"/>
        <v>1.0083147800000001</v>
      </c>
      <c r="N457" s="109">
        <f t="shared" ca="1" si="157"/>
        <v>1.0245931450000001</v>
      </c>
      <c r="O457" s="108">
        <f t="shared" si="171"/>
        <v>0</v>
      </c>
      <c r="P457" s="106">
        <f t="shared" ca="1" si="158"/>
        <v>2459.3145</v>
      </c>
      <c r="Q457" s="113">
        <f t="shared" si="159"/>
        <v>0</v>
      </c>
      <c r="R457" s="106">
        <f t="shared" si="160"/>
        <v>0</v>
      </c>
      <c r="S457" s="114" t="str">
        <f t="shared" si="168"/>
        <v>J=</v>
      </c>
      <c r="T457" s="107">
        <f t="shared" si="169"/>
        <v>41416</v>
      </c>
      <c r="U457" s="3"/>
      <c r="V457" s="3"/>
      <c r="W457" s="133">
        <f>[2]Plan1!$A431</f>
        <v>49628</v>
      </c>
      <c r="X457" s="131" t="str">
        <f>[2]Plan1!$C431</f>
        <v>Proclamação da República</v>
      </c>
      <c r="Y457" s="121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</row>
    <row r="458" spans="1:121" x14ac:dyDescent="0.15">
      <c r="A458" s="102">
        <f t="shared" si="161"/>
        <v>41415</v>
      </c>
      <c r="B458" s="103">
        <f t="shared" ca="1" si="170"/>
        <v>102502.04700000001</v>
      </c>
      <c r="C458" s="104">
        <f t="shared" si="162"/>
        <v>100000</v>
      </c>
      <c r="D458" s="105">
        <f ca="1">IF(A458&lt;$B$1,VLOOKUP(A458,[1]DI!$A$4:$B$15000,2,FALSE),0)</f>
        <v>7.22E-2</v>
      </c>
      <c r="E458" s="106">
        <f t="shared" ca="1" si="154"/>
        <v>1.00027668</v>
      </c>
      <c r="F458" s="106">
        <f ca="1">(TRUNC(PRODUCT($E$12:$E457),16))</f>
        <v>1.0942172704778099</v>
      </c>
      <c r="G458" s="106">
        <f t="shared" ca="1" si="163"/>
        <v>1.07653489096535</v>
      </c>
      <c r="H458" s="106">
        <f t="shared" ca="1" si="155"/>
        <v>1.01642527</v>
      </c>
      <c r="I458" s="105">
        <f t="shared" si="164"/>
        <v>3.5999999999999997E-2</v>
      </c>
      <c r="J458" s="118">
        <f t="shared" si="165"/>
        <v>41327</v>
      </c>
      <c r="K458" s="112">
        <f t="shared" si="166"/>
        <v>60</v>
      </c>
      <c r="L458" s="108">
        <f t="shared" si="167"/>
        <v>60</v>
      </c>
      <c r="M458" s="109">
        <f t="shared" si="156"/>
        <v>1.008456303</v>
      </c>
      <c r="N458" s="109">
        <f t="shared" ca="1" si="157"/>
        <v>1.0250204700000001</v>
      </c>
      <c r="O458" s="108">
        <f t="shared" si="171"/>
        <v>0</v>
      </c>
      <c r="P458" s="106">
        <f t="shared" ca="1" si="158"/>
        <v>2502.047</v>
      </c>
      <c r="Q458" s="113">
        <f t="shared" si="159"/>
        <v>0</v>
      </c>
      <c r="R458" s="106">
        <f t="shared" si="160"/>
        <v>0</v>
      </c>
      <c r="S458" s="114" t="str">
        <f t="shared" si="168"/>
        <v>J=</v>
      </c>
      <c r="T458" s="107">
        <f t="shared" si="169"/>
        <v>41416</v>
      </c>
      <c r="U458" s="3"/>
      <c r="V458" s="3"/>
      <c r="W458" s="133">
        <f>[2]Plan1!$A432</f>
        <v>49633</v>
      </c>
      <c r="X458" s="131" t="str">
        <f>[2]Plan1!$C432</f>
        <v>Dia Nacional de Zumbi e da Consciência Negra</v>
      </c>
      <c r="Y458" s="121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</row>
    <row r="459" spans="1:121" x14ac:dyDescent="0.15">
      <c r="A459" s="102">
        <f t="shared" si="161"/>
        <v>41416</v>
      </c>
      <c r="B459" s="103">
        <f t="shared" ca="1" si="170"/>
        <v>102544.7985</v>
      </c>
      <c r="C459" s="104">
        <f t="shared" si="162"/>
        <v>100000</v>
      </c>
      <c r="D459" s="105">
        <f ca="1">IF(A459&lt;$B$1,VLOOKUP(A459,[1]DI!$A$4:$B$15000,2,FALSE),0)</f>
        <v>7.22E-2</v>
      </c>
      <c r="E459" s="106">
        <f t="shared" ca="1" si="154"/>
        <v>1.00027668</v>
      </c>
      <c r="F459" s="106">
        <f ca="1">(TRUNC(PRODUCT($E$12:$E458),16))</f>
        <v>1.0945200185121999</v>
      </c>
      <c r="G459" s="106">
        <f t="shared" ca="1" si="163"/>
        <v>1.07653489096535</v>
      </c>
      <c r="H459" s="106">
        <f t="shared" ca="1" si="155"/>
        <v>1.0167065</v>
      </c>
      <c r="I459" s="105">
        <f t="shared" si="164"/>
        <v>3.5999999999999997E-2</v>
      </c>
      <c r="J459" s="118">
        <f t="shared" si="165"/>
        <v>41327</v>
      </c>
      <c r="K459" s="112">
        <f t="shared" si="166"/>
        <v>61</v>
      </c>
      <c r="L459" s="108">
        <f t="shared" si="167"/>
        <v>61</v>
      </c>
      <c r="M459" s="109">
        <f t="shared" si="156"/>
        <v>1.0085978449999999</v>
      </c>
      <c r="N459" s="109">
        <f t="shared" ca="1" si="157"/>
        <v>1.025447985</v>
      </c>
      <c r="O459" s="108">
        <f t="shared" si="171"/>
        <v>5</v>
      </c>
      <c r="P459" s="106">
        <f t="shared" ca="1" si="158"/>
        <v>2544.7984999999999</v>
      </c>
      <c r="Q459" s="113">
        <f t="shared" si="159"/>
        <v>0</v>
      </c>
      <c r="R459" s="106">
        <f t="shared" si="160"/>
        <v>0</v>
      </c>
      <c r="S459" s="114" t="str">
        <f t="shared" si="168"/>
        <v>J=</v>
      </c>
      <c r="T459" s="107">
        <f t="shared" si="169"/>
        <v>41416</v>
      </c>
      <c r="U459" s="3"/>
      <c r="V459" s="3"/>
      <c r="W459" s="133">
        <f>[2]Plan1!$A433</f>
        <v>49668</v>
      </c>
      <c r="X459" s="131" t="str">
        <f>[2]Plan1!$C433</f>
        <v>Natal</v>
      </c>
      <c r="Y459" s="121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</row>
    <row r="460" spans="1:121" x14ac:dyDescent="0.15">
      <c r="A460" s="102">
        <f t="shared" si="161"/>
        <v>41417</v>
      </c>
      <c r="B460" s="103">
        <f t="shared" ca="1" si="170"/>
        <v>100041.7075</v>
      </c>
      <c r="C460" s="104">
        <f t="shared" si="162"/>
        <v>100000</v>
      </c>
      <c r="D460" s="105">
        <f ca="1">IF(A460&lt;$B$1,VLOOKUP(A460,[1]DI!$A$4:$B$15000,2,FALSE),0)</f>
        <v>7.22E-2</v>
      </c>
      <c r="E460" s="106">
        <f t="shared" ref="E460:E523" ca="1" si="172">ROUND(((1+D460)^(1/252)),8)</f>
        <v>1.00027668</v>
      </c>
      <c r="F460" s="106">
        <f ca="1">(TRUNC(PRODUCT($E$12:$E459),16))</f>
        <v>1.0948228503109201</v>
      </c>
      <c r="G460" s="106">
        <f t="shared" ca="1" si="163"/>
        <v>1.0945200185121999</v>
      </c>
      <c r="H460" s="106">
        <f t="shared" ref="H460:H523" ca="1" si="173">ROUND(F460/G460,8)</f>
        <v>1.00027668</v>
      </c>
      <c r="I460" s="105">
        <f t="shared" si="164"/>
        <v>3.5999999999999997E-2</v>
      </c>
      <c r="J460" s="118">
        <f t="shared" si="165"/>
        <v>41416</v>
      </c>
      <c r="K460" s="112">
        <f t="shared" si="166"/>
        <v>1</v>
      </c>
      <c r="L460" s="108">
        <f t="shared" si="167"/>
        <v>1</v>
      </c>
      <c r="M460" s="109">
        <f t="shared" ref="M460:M523" si="174">ROUND((I460+1)^(L460/252),9)</f>
        <v>1.000140356</v>
      </c>
      <c r="N460" s="109">
        <f t="shared" ref="N460:N523" ca="1" si="175">ROUND(H460*M460,9)</f>
        <v>1.0004170750000001</v>
      </c>
      <c r="O460" s="108">
        <f t="shared" si="171"/>
        <v>0</v>
      </c>
      <c r="P460" s="106">
        <f t="shared" ref="P460:P523" ca="1" si="176">TRUNC(((N460-1)*C460),8)</f>
        <v>41.707500000000003</v>
      </c>
      <c r="Q460" s="113">
        <f t="shared" ref="Q460:Q523" si="177">IF($O460&gt;0,VLOOKUP($O460,$W$12:$AC$150,7),0)</f>
        <v>0</v>
      </c>
      <c r="R460" s="106">
        <f t="shared" ref="R460:R523" si="178">IF(Q460&gt;0,TRUNC(Q460*C$12,8),0)</f>
        <v>0</v>
      </c>
      <c r="S460" s="114" t="str">
        <f t="shared" si="168"/>
        <v>J=</v>
      </c>
      <c r="T460" s="107">
        <f t="shared" si="169"/>
        <v>41508</v>
      </c>
      <c r="U460" s="3"/>
      <c r="V460" s="3"/>
      <c r="W460" s="133">
        <f>[2]Plan1!$A434</f>
        <v>49675</v>
      </c>
      <c r="X460" s="131" t="str">
        <f>[2]Plan1!$C434</f>
        <v>Confraternização Universal</v>
      </c>
      <c r="Y460" s="121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</row>
    <row r="461" spans="1:121" x14ac:dyDescent="0.15">
      <c r="A461" s="102">
        <f t="shared" ref="A461:A524" si="179">(A460+1)</f>
        <v>41418</v>
      </c>
      <c r="B461" s="103">
        <f t="shared" ca="1" si="170"/>
        <v>100083.4326</v>
      </c>
      <c r="C461" s="104">
        <f t="shared" ref="C461:C524" si="180">(C460-R460)</f>
        <v>100000</v>
      </c>
      <c r="D461" s="105">
        <f ca="1">IF(A461&lt;$B$1,VLOOKUP(A461,[1]DI!$A$4:$B$15000,2,FALSE),0)</f>
        <v>7.22E-2</v>
      </c>
      <c r="E461" s="106">
        <f t="shared" ca="1" si="172"/>
        <v>1.00027668</v>
      </c>
      <c r="F461" s="106">
        <f ca="1">(TRUNC(PRODUCT($E$12:$E460),16))</f>
        <v>1.09512576589715</v>
      </c>
      <c r="G461" s="106">
        <f t="shared" ref="G461:G524" ca="1" si="181">IF(O460&gt;0,F460,G460)</f>
        <v>1.0945200185121999</v>
      </c>
      <c r="H461" s="106">
        <f t="shared" ca="1" si="173"/>
        <v>1.00055344</v>
      </c>
      <c r="I461" s="105">
        <f t="shared" ref="I461:I524" si="182">I460</f>
        <v>3.5999999999999997E-2</v>
      </c>
      <c r="J461" s="118">
        <f t="shared" ref="J461:J524" si="183">IF(O460&gt;0,VLOOKUP(O460,W$12:AG$150,2),J460)</f>
        <v>41416</v>
      </c>
      <c r="K461" s="112">
        <f t="shared" ref="K461:K524" si="184">IF(A461&gt;J461,IF(NETWORKDAYS(J461,A461,$W$160:$W$544)-1=0,1,NETWORKDAYS(J461,A461,$W$160:$W$544)-1),0)</f>
        <v>2</v>
      </c>
      <c r="L461" s="108">
        <f t="shared" ref="L461:L524" si="185">IF(AND(K461=1,K460=1),1,IF(K461&gt;0,IF(K461=K460,K461+1,K461),0))</f>
        <v>2</v>
      </c>
      <c r="M461" s="109">
        <f t="shared" si="174"/>
        <v>1.0002807309999999</v>
      </c>
      <c r="N461" s="109">
        <f t="shared" ca="1" si="175"/>
        <v>1.0008343260000001</v>
      </c>
      <c r="O461" s="108">
        <f t="shared" si="171"/>
        <v>0</v>
      </c>
      <c r="P461" s="106">
        <f t="shared" ca="1" si="176"/>
        <v>83.432599999999994</v>
      </c>
      <c r="Q461" s="113">
        <f t="shared" si="177"/>
        <v>0</v>
      </c>
      <c r="R461" s="106">
        <f t="shared" si="178"/>
        <v>0</v>
      </c>
      <c r="S461" s="114" t="str">
        <f t="shared" ref="S461:S524" si="186">IF(O460&gt;0,VLOOKUP(O460,W$12:AG$150,10),S460)</f>
        <v>J=</v>
      </c>
      <c r="T461" s="107">
        <f t="shared" ref="T461:T524" si="187">IF(O460&gt;0,VLOOKUP(O460,W$12:AG$150,11),T460)</f>
        <v>41508</v>
      </c>
      <c r="U461" s="3"/>
      <c r="V461" s="3"/>
      <c r="W461" s="133">
        <f>[2]Plan1!$A435</f>
        <v>49730</v>
      </c>
      <c r="X461" s="131" t="str">
        <f>[2]Plan1!$C435</f>
        <v>Carnaval</v>
      </c>
      <c r="Y461" s="121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</row>
    <row r="462" spans="1:121" x14ac:dyDescent="0.15">
      <c r="A462" s="102">
        <f t="shared" si="179"/>
        <v>41419</v>
      </c>
      <c r="B462" s="103">
        <f t="shared" ref="B462:B525" ca="1" si="188">IF(A462&lt;=TODAY(),C462+P462,IF(AND(A462&gt;TODAY(),A462&lt;=$B$1),IF(VLOOKUP(TODAY(),$A$10:$D$5000,4,FALSE)=0,"n.d",C462+P462),"n.d"))</f>
        <v>100125.1746</v>
      </c>
      <c r="C462" s="104">
        <f t="shared" si="180"/>
        <v>100000</v>
      </c>
      <c r="D462" s="105">
        <f ca="1">IF(A462&lt;$B$1,VLOOKUP(A462,[1]DI!$A$4:$B$15000,2,FALSE),0)</f>
        <v>0</v>
      </c>
      <c r="E462" s="106">
        <f t="shared" ca="1" si="172"/>
        <v>1</v>
      </c>
      <c r="F462" s="106">
        <f ca="1">(TRUNC(PRODUCT($E$12:$E461),16))</f>
        <v>1.09542876529406</v>
      </c>
      <c r="G462" s="106">
        <f t="shared" ca="1" si="181"/>
        <v>1.0945200185121999</v>
      </c>
      <c r="H462" s="106">
        <f t="shared" ca="1" si="173"/>
        <v>1.00083027</v>
      </c>
      <c r="I462" s="105">
        <f t="shared" si="182"/>
        <v>3.5999999999999997E-2</v>
      </c>
      <c r="J462" s="118">
        <f t="shared" si="183"/>
        <v>41416</v>
      </c>
      <c r="K462" s="112">
        <f t="shared" si="184"/>
        <v>2</v>
      </c>
      <c r="L462" s="108">
        <f t="shared" si="185"/>
        <v>3</v>
      </c>
      <c r="M462" s="109">
        <f t="shared" si="174"/>
        <v>1.000421126</v>
      </c>
      <c r="N462" s="109">
        <f t="shared" ca="1" si="175"/>
        <v>1.0012517460000001</v>
      </c>
      <c r="O462" s="108">
        <f t="shared" ref="O462:O525" si="189">IF(VLOOKUP(A462,X$12:AE$151,8)=VLOOKUP(A461,X$12:AE$151,8),0,VLOOKUP(A462,X$12:AE$151,8))</f>
        <v>0</v>
      </c>
      <c r="P462" s="106">
        <f t="shared" ca="1" si="176"/>
        <v>125.1746</v>
      </c>
      <c r="Q462" s="113">
        <f t="shared" si="177"/>
        <v>0</v>
      </c>
      <c r="R462" s="106">
        <f t="shared" si="178"/>
        <v>0</v>
      </c>
      <c r="S462" s="114" t="str">
        <f t="shared" si="186"/>
        <v>J=</v>
      </c>
      <c r="T462" s="107">
        <f t="shared" si="187"/>
        <v>41508</v>
      </c>
      <c r="U462" s="3"/>
      <c r="V462" s="3"/>
      <c r="W462" s="133">
        <f>[2]Plan1!$A436</f>
        <v>49731</v>
      </c>
      <c r="X462" s="131" t="str">
        <f>[2]Plan1!$C436</f>
        <v>Carnaval</v>
      </c>
      <c r="Y462" s="121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</row>
    <row r="463" spans="1:121" x14ac:dyDescent="0.15">
      <c r="A463" s="102">
        <f t="shared" si="179"/>
        <v>41420</v>
      </c>
      <c r="B463" s="103">
        <f t="shared" ca="1" si="188"/>
        <v>100125.1746</v>
      </c>
      <c r="C463" s="104">
        <f t="shared" si="180"/>
        <v>100000</v>
      </c>
      <c r="D463" s="105">
        <f ca="1">IF(A463&lt;$B$1,VLOOKUP(A463,[1]DI!$A$4:$B$15000,2,FALSE),0)</f>
        <v>0</v>
      </c>
      <c r="E463" s="106">
        <f t="shared" ca="1" si="172"/>
        <v>1</v>
      </c>
      <c r="F463" s="106">
        <f ca="1">(TRUNC(PRODUCT($E$12:$E462),16))</f>
        <v>1.09542876529406</v>
      </c>
      <c r="G463" s="106">
        <f t="shared" ca="1" si="181"/>
        <v>1.0945200185121999</v>
      </c>
      <c r="H463" s="106">
        <f t="shared" ca="1" si="173"/>
        <v>1.00083027</v>
      </c>
      <c r="I463" s="105">
        <f t="shared" si="182"/>
        <v>3.5999999999999997E-2</v>
      </c>
      <c r="J463" s="118">
        <f t="shared" si="183"/>
        <v>41416</v>
      </c>
      <c r="K463" s="112">
        <f t="shared" si="184"/>
        <v>2</v>
      </c>
      <c r="L463" s="108">
        <f t="shared" si="185"/>
        <v>3</v>
      </c>
      <c r="M463" s="109">
        <f t="shared" si="174"/>
        <v>1.000421126</v>
      </c>
      <c r="N463" s="109">
        <f t="shared" ca="1" si="175"/>
        <v>1.0012517460000001</v>
      </c>
      <c r="O463" s="108">
        <f t="shared" si="189"/>
        <v>0</v>
      </c>
      <c r="P463" s="106">
        <f t="shared" ca="1" si="176"/>
        <v>125.1746</v>
      </c>
      <c r="Q463" s="113">
        <f t="shared" si="177"/>
        <v>0</v>
      </c>
      <c r="R463" s="106">
        <f t="shared" si="178"/>
        <v>0</v>
      </c>
      <c r="S463" s="114" t="str">
        <f t="shared" si="186"/>
        <v>J=</v>
      </c>
      <c r="T463" s="107">
        <f t="shared" si="187"/>
        <v>41508</v>
      </c>
      <c r="U463" s="3"/>
      <c r="V463" s="3"/>
      <c r="W463" s="133">
        <f>[2]Plan1!$A437</f>
        <v>49776</v>
      </c>
      <c r="X463" s="131" t="str">
        <f>[2]Plan1!$C437</f>
        <v>Paixão de Cristo</v>
      </c>
      <c r="Y463" s="121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</row>
    <row r="464" spans="1:121" x14ac:dyDescent="0.15">
      <c r="A464" s="102">
        <f t="shared" si="179"/>
        <v>41421</v>
      </c>
      <c r="B464" s="103">
        <f t="shared" ca="1" si="188"/>
        <v>100125.1746</v>
      </c>
      <c r="C464" s="104">
        <f t="shared" si="180"/>
        <v>100000</v>
      </c>
      <c r="D464" s="105">
        <f ca="1">IF(A464&lt;$B$1,VLOOKUP(A464,[1]DI!$A$4:$B$15000,2,FALSE),0)</f>
        <v>7.22E-2</v>
      </c>
      <c r="E464" s="106">
        <f t="shared" ca="1" si="172"/>
        <v>1.00027668</v>
      </c>
      <c r="F464" s="106">
        <f ca="1">(TRUNC(PRODUCT($E$12:$E463),16))</f>
        <v>1.09542876529406</v>
      </c>
      <c r="G464" s="106">
        <f t="shared" ca="1" si="181"/>
        <v>1.0945200185121999</v>
      </c>
      <c r="H464" s="106">
        <f t="shared" ca="1" si="173"/>
        <v>1.00083027</v>
      </c>
      <c r="I464" s="105">
        <f t="shared" si="182"/>
        <v>3.5999999999999997E-2</v>
      </c>
      <c r="J464" s="118">
        <f t="shared" si="183"/>
        <v>41416</v>
      </c>
      <c r="K464" s="112">
        <f t="shared" si="184"/>
        <v>3</v>
      </c>
      <c r="L464" s="108">
        <f t="shared" si="185"/>
        <v>3</v>
      </c>
      <c r="M464" s="109">
        <f t="shared" si="174"/>
        <v>1.000421126</v>
      </c>
      <c r="N464" s="109">
        <f t="shared" ca="1" si="175"/>
        <v>1.0012517460000001</v>
      </c>
      <c r="O464" s="108">
        <f t="shared" si="189"/>
        <v>0</v>
      </c>
      <c r="P464" s="106">
        <f t="shared" ca="1" si="176"/>
        <v>125.1746</v>
      </c>
      <c r="Q464" s="113">
        <f t="shared" si="177"/>
        <v>0</v>
      </c>
      <c r="R464" s="106">
        <f t="shared" si="178"/>
        <v>0</v>
      </c>
      <c r="S464" s="114" t="str">
        <f t="shared" si="186"/>
        <v>J=</v>
      </c>
      <c r="T464" s="107">
        <f t="shared" si="187"/>
        <v>41508</v>
      </c>
      <c r="U464" s="3"/>
      <c r="V464" s="3"/>
      <c r="W464" s="133">
        <f>[2]Plan1!$A438</f>
        <v>49786</v>
      </c>
      <c r="X464" s="131" t="str">
        <f>[2]Plan1!$C438</f>
        <v>Tiradentes</v>
      </c>
      <c r="Y464" s="121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</row>
    <row r="465" spans="1:121" x14ac:dyDescent="0.15">
      <c r="A465" s="102">
        <f t="shared" si="179"/>
        <v>41422</v>
      </c>
      <c r="B465" s="103">
        <f t="shared" ca="1" si="188"/>
        <v>100166.93429999999</v>
      </c>
      <c r="C465" s="104">
        <f t="shared" si="180"/>
        <v>100000</v>
      </c>
      <c r="D465" s="105">
        <f ca="1">IF(A465&lt;$B$1,VLOOKUP(A465,[1]DI!$A$4:$B$15000,2,FALSE),0)</f>
        <v>7.22E-2</v>
      </c>
      <c r="E465" s="106">
        <f t="shared" ca="1" si="172"/>
        <v>1.00027668</v>
      </c>
      <c r="F465" s="106">
        <f ca="1">(TRUNC(PRODUCT($E$12:$E464),16))</f>
        <v>1.09573184852484</v>
      </c>
      <c r="G465" s="106">
        <f t="shared" ca="1" si="181"/>
        <v>1.0945200185121999</v>
      </c>
      <c r="H465" s="106">
        <f t="shared" ca="1" si="173"/>
        <v>1.00110718</v>
      </c>
      <c r="I465" s="105">
        <f t="shared" si="182"/>
        <v>3.5999999999999997E-2</v>
      </c>
      <c r="J465" s="118">
        <f t="shared" si="183"/>
        <v>41416</v>
      </c>
      <c r="K465" s="112">
        <f t="shared" si="184"/>
        <v>4</v>
      </c>
      <c r="L465" s="108">
        <f t="shared" si="185"/>
        <v>4</v>
      </c>
      <c r="M465" s="109">
        <f t="shared" si="174"/>
        <v>1.0005615409999999</v>
      </c>
      <c r="N465" s="109">
        <f t="shared" ca="1" si="175"/>
        <v>1.0016693430000001</v>
      </c>
      <c r="O465" s="108">
        <f t="shared" si="189"/>
        <v>0</v>
      </c>
      <c r="P465" s="106">
        <f t="shared" ca="1" si="176"/>
        <v>166.93430000000001</v>
      </c>
      <c r="Q465" s="113">
        <f t="shared" si="177"/>
        <v>0</v>
      </c>
      <c r="R465" s="106">
        <f t="shared" si="178"/>
        <v>0</v>
      </c>
      <c r="S465" s="114" t="str">
        <f t="shared" si="186"/>
        <v>J=</v>
      </c>
      <c r="T465" s="107">
        <f t="shared" si="187"/>
        <v>41508</v>
      </c>
      <c r="U465" s="3"/>
      <c r="V465" s="3"/>
      <c r="W465" s="133">
        <f>[2]Plan1!$A439</f>
        <v>49796</v>
      </c>
      <c r="X465" s="131" t="str">
        <f>[2]Plan1!$C439</f>
        <v>Dia do Trabalho</v>
      </c>
      <c r="Y465" s="121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</row>
    <row r="466" spans="1:121" x14ac:dyDescent="0.15">
      <c r="A466" s="102">
        <f t="shared" si="179"/>
        <v>41423</v>
      </c>
      <c r="B466" s="103">
        <f t="shared" ca="1" si="188"/>
        <v>100208.7117</v>
      </c>
      <c r="C466" s="104">
        <f t="shared" si="180"/>
        <v>100000</v>
      </c>
      <c r="D466" s="105">
        <f ca="1">IF(A466&lt;$B$1,VLOOKUP(A466,[1]DI!$A$4:$B$15000,2,FALSE),0)</f>
        <v>7.22E-2</v>
      </c>
      <c r="E466" s="106">
        <f t="shared" ca="1" si="172"/>
        <v>1.00027668</v>
      </c>
      <c r="F466" s="106">
        <f ca="1">(TRUNC(PRODUCT($E$12:$E465),16))</f>
        <v>1.0960350156126899</v>
      </c>
      <c r="G466" s="106">
        <f t="shared" ca="1" si="181"/>
        <v>1.0945200185121999</v>
      </c>
      <c r="H466" s="106">
        <f t="shared" ca="1" si="173"/>
        <v>1.0013841699999999</v>
      </c>
      <c r="I466" s="105">
        <f t="shared" si="182"/>
        <v>3.5999999999999997E-2</v>
      </c>
      <c r="J466" s="118">
        <f t="shared" si="183"/>
        <v>41416</v>
      </c>
      <c r="K466" s="112">
        <f t="shared" si="184"/>
        <v>5</v>
      </c>
      <c r="L466" s="108">
        <f t="shared" si="185"/>
        <v>5</v>
      </c>
      <c r="M466" s="109">
        <f t="shared" si="174"/>
        <v>1.0007019749999999</v>
      </c>
      <c r="N466" s="109">
        <f t="shared" ca="1" si="175"/>
        <v>1.0020871170000001</v>
      </c>
      <c r="O466" s="108">
        <f t="shared" si="189"/>
        <v>0</v>
      </c>
      <c r="P466" s="106">
        <f t="shared" ca="1" si="176"/>
        <v>208.71170000000001</v>
      </c>
      <c r="Q466" s="113">
        <f t="shared" si="177"/>
        <v>0</v>
      </c>
      <c r="R466" s="106">
        <f t="shared" si="178"/>
        <v>0</v>
      </c>
      <c r="S466" s="114" t="str">
        <f t="shared" si="186"/>
        <v>J=</v>
      </c>
      <c r="T466" s="107">
        <f t="shared" si="187"/>
        <v>41508</v>
      </c>
      <c r="U466" s="3"/>
      <c r="V466" s="3"/>
      <c r="W466" s="133">
        <f>[2]Plan1!$A440</f>
        <v>49838</v>
      </c>
      <c r="X466" s="131" t="str">
        <f>[2]Plan1!$C440</f>
        <v>Corpus Christi</v>
      </c>
      <c r="Y466" s="121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</row>
    <row r="467" spans="1:121" x14ac:dyDescent="0.15">
      <c r="A467" s="102">
        <f t="shared" si="179"/>
        <v>41424</v>
      </c>
      <c r="B467" s="103">
        <f t="shared" ca="1" si="188"/>
        <v>100250.50579999</v>
      </c>
      <c r="C467" s="104">
        <f t="shared" si="180"/>
        <v>100000</v>
      </c>
      <c r="D467" s="105">
        <f ca="1">IF(A467&lt;$B$1,VLOOKUP(A467,[1]DI!$A$4:$B$15000,2,FALSE),0)</f>
        <v>0</v>
      </c>
      <c r="E467" s="106">
        <f t="shared" ca="1" si="172"/>
        <v>1</v>
      </c>
      <c r="F467" s="106">
        <f ca="1">(TRUNC(PRODUCT($E$12:$E466),16))</f>
        <v>1.0963382665808099</v>
      </c>
      <c r="G467" s="106">
        <f t="shared" ca="1" si="181"/>
        <v>1.0945200185121999</v>
      </c>
      <c r="H467" s="106">
        <f t="shared" ca="1" si="173"/>
        <v>1.0016612300000001</v>
      </c>
      <c r="I467" s="105">
        <f t="shared" si="182"/>
        <v>3.5999999999999997E-2</v>
      </c>
      <c r="J467" s="118">
        <f t="shared" si="183"/>
        <v>41416</v>
      </c>
      <c r="K467" s="112">
        <f t="shared" si="184"/>
        <v>5</v>
      </c>
      <c r="L467" s="108">
        <f t="shared" si="185"/>
        <v>6</v>
      </c>
      <c r="M467" s="109">
        <f t="shared" si="174"/>
        <v>1.000842429</v>
      </c>
      <c r="N467" s="109">
        <f t="shared" ca="1" si="175"/>
        <v>1.0025050579999999</v>
      </c>
      <c r="O467" s="108">
        <f t="shared" si="189"/>
        <v>0</v>
      </c>
      <c r="P467" s="106">
        <f t="shared" ca="1" si="176"/>
        <v>250.50579999000001</v>
      </c>
      <c r="Q467" s="113">
        <f t="shared" si="177"/>
        <v>0</v>
      </c>
      <c r="R467" s="106">
        <f t="shared" si="178"/>
        <v>0</v>
      </c>
      <c r="S467" s="114" t="str">
        <f t="shared" si="186"/>
        <v>J=</v>
      </c>
      <c r="T467" s="107">
        <f t="shared" si="187"/>
        <v>41508</v>
      </c>
      <c r="U467" s="3"/>
      <c r="V467" s="3"/>
      <c r="W467" s="133">
        <f>[2]Plan1!$A441</f>
        <v>49925</v>
      </c>
      <c r="X467" s="131" t="str">
        <f>[2]Plan1!$C441</f>
        <v>Independência do Brasil</v>
      </c>
      <c r="Y467" s="121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</row>
    <row r="468" spans="1:121" x14ac:dyDescent="0.15">
      <c r="A468" s="102">
        <f t="shared" si="179"/>
        <v>41425</v>
      </c>
      <c r="B468" s="103">
        <f t="shared" ca="1" si="188"/>
        <v>100250.50579999</v>
      </c>
      <c r="C468" s="104">
        <f t="shared" si="180"/>
        <v>100000</v>
      </c>
      <c r="D468" s="105">
        <f ca="1">IF(A468&lt;$B$1,VLOOKUP(A468,[1]DI!$A$4:$B$15000,2,FALSE),0)</f>
        <v>7.7200000000000005E-2</v>
      </c>
      <c r="E468" s="106">
        <f t="shared" ca="1" si="172"/>
        <v>1.00029514</v>
      </c>
      <c r="F468" s="106">
        <f ca="1">(TRUNC(PRODUCT($E$12:$E467),16))</f>
        <v>1.0963382665808099</v>
      </c>
      <c r="G468" s="106">
        <f t="shared" ca="1" si="181"/>
        <v>1.0945200185121999</v>
      </c>
      <c r="H468" s="106">
        <f t="shared" ca="1" si="173"/>
        <v>1.0016612300000001</v>
      </c>
      <c r="I468" s="105">
        <f t="shared" si="182"/>
        <v>3.5999999999999997E-2</v>
      </c>
      <c r="J468" s="118">
        <f t="shared" si="183"/>
        <v>41416</v>
      </c>
      <c r="K468" s="112">
        <f t="shared" si="184"/>
        <v>6</v>
      </c>
      <c r="L468" s="108">
        <f t="shared" si="185"/>
        <v>6</v>
      </c>
      <c r="M468" s="109">
        <f t="shared" si="174"/>
        <v>1.000842429</v>
      </c>
      <c r="N468" s="109">
        <f t="shared" ca="1" si="175"/>
        <v>1.0025050579999999</v>
      </c>
      <c r="O468" s="108">
        <f t="shared" si="189"/>
        <v>0</v>
      </c>
      <c r="P468" s="106">
        <f t="shared" ca="1" si="176"/>
        <v>250.50579999000001</v>
      </c>
      <c r="Q468" s="113">
        <f t="shared" si="177"/>
        <v>0</v>
      </c>
      <c r="R468" s="106">
        <f t="shared" si="178"/>
        <v>0</v>
      </c>
      <c r="S468" s="114" t="str">
        <f t="shared" si="186"/>
        <v>J=</v>
      </c>
      <c r="T468" s="107">
        <f t="shared" si="187"/>
        <v>41508</v>
      </c>
      <c r="U468" s="3"/>
      <c r="V468" s="3"/>
      <c r="W468" s="133">
        <f>[2]Plan1!$A442</f>
        <v>49960</v>
      </c>
      <c r="X468" s="131" t="str">
        <f>[2]Plan1!$C442</f>
        <v>Nossa Sr.a Aparecida - Padroeira do Brasil</v>
      </c>
      <c r="Y468" s="121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</row>
    <row r="469" spans="1:121" x14ac:dyDescent="0.15">
      <c r="A469" s="102">
        <f t="shared" si="179"/>
        <v>41426</v>
      </c>
      <c r="B469" s="103">
        <f t="shared" ca="1" si="188"/>
        <v>100294.1686</v>
      </c>
      <c r="C469" s="104">
        <f t="shared" si="180"/>
        <v>100000</v>
      </c>
      <c r="D469" s="105">
        <f ca="1">IF(A469&lt;$B$1,VLOOKUP(A469,[1]DI!$A$4:$B$15000,2,FALSE),0)</f>
        <v>0</v>
      </c>
      <c r="E469" s="106">
        <f t="shared" ca="1" si="172"/>
        <v>1</v>
      </c>
      <c r="F469" s="106">
        <f ca="1">(TRUNC(PRODUCT($E$12:$E468),16))</f>
        <v>1.09666183985681</v>
      </c>
      <c r="G469" s="106">
        <f t="shared" ca="1" si="181"/>
        <v>1.0945200185121999</v>
      </c>
      <c r="H469" s="106">
        <f t="shared" ca="1" si="173"/>
        <v>1.0019568599999999</v>
      </c>
      <c r="I469" s="105">
        <f t="shared" si="182"/>
        <v>3.5999999999999997E-2</v>
      </c>
      <c r="J469" s="118">
        <f t="shared" si="183"/>
        <v>41416</v>
      </c>
      <c r="K469" s="112">
        <f t="shared" si="184"/>
        <v>6</v>
      </c>
      <c r="L469" s="108">
        <f t="shared" si="185"/>
        <v>7</v>
      </c>
      <c r="M469" s="109">
        <f t="shared" si="174"/>
        <v>1.0009829029999999</v>
      </c>
      <c r="N469" s="109">
        <f t="shared" ca="1" si="175"/>
        <v>1.002941686</v>
      </c>
      <c r="O469" s="108">
        <f t="shared" si="189"/>
        <v>0</v>
      </c>
      <c r="P469" s="106">
        <f t="shared" ca="1" si="176"/>
        <v>294.16860000000003</v>
      </c>
      <c r="Q469" s="113">
        <f t="shared" si="177"/>
        <v>0</v>
      </c>
      <c r="R469" s="106">
        <f t="shared" si="178"/>
        <v>0</v>
      </c>
      <c r="S469" s="114" t="str">
        <f t="shared" si="186"/>
        <v>J=</v>
      </c>
      <c r="T469" s="107">
        <f t="shared" si="187"/>
        <v>41508</v>
      </c>
      <c r="U469" s="3"/>
      <c r="V469" s="3"/>
      <c r="W469" s="133">
        <f>[2]Plan1!$A443</f>
        <v>49981</v>
      </c>
      <c r="X469" s="131" t="str">
        <f>[2]Plan1!$C443</f>
        <v>Finados</v>
      </c>
      <c r="Y469" s="121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</row>
    <row r="470" spans="1:121" x14ac:dyDescent="0.15">
      <c r="A470" s="102">
        <f t="shared" si="179"/>
        <v>41427</v>
      </c>
      <c r="B470" s="103">
        <f t="shared" ca="1" si="188"/>
        <v>100294.1686</v>
      </c>
      <c r="C470" s="104">
        <f t="shared" si="180"/>
        <v>100000</v>
      </c>
      <c r="D470" s="105">
        <f ca="1">IF(A470&lt;$B$1,VLOOKUP(A470,[1]DI!$A$4:$B$15000,2,FALSE),0)</f>
        <v>0</v>
      </c>
      <c r="E470" s="106">
        <f t="shared" ca="1" si="172"/>
        <v>1</v>
      </c>
      <c r="F470" s="106">
        <f ca="1">(TRUNC(PRODUCT($E$12:$E469),16))</f>
        <v>1.09666183985681</v>
      </c>
      <c r="G470" s="106">
        <f t="shared" ca="1" si="181"/>
        <v>1.0945200185121999</v>
      </c>
      <c r="H470" s="106">
        <f t="shared" ca="1" si="173"/>
        <v>1.0019568599999999</v>
      </c>
      <c r="I470" s="105">
        <f t="shared" si="182"/>
        <v>3.5999999999999997E-2</v>
      </c>
      <c r="J470" s="118">
        <f t="shared" si="183"/>
        <v>41416</v>
      </c>
      <c r="K470" s="112">
        <f t="shared" si="184"/>
        <v>6</v>
      </c>
      <c r="L470" s="108">
        <f t="shared" si="185"/>
        <v>7</v>
      </c>
      <c r="M470" s="109">
        <f t="shared" si="174"/>
        <v>1.0009829029999999</v>
      </c>
      <c r="N470" s="109">
        <f t="shared" ca="1" si="175"/>
        <v>1.002941686</v>
      </c>
      <c r="O470" s="108">
        <f t="shared" si="189"/>
        <v>0</v>
      </c>
      <c r="P470" s="106">
        <f t="shared" ca="1" si="176"/>
        <v>294.16860000000003</v>
      </c>
      <c r="Q470" s="113">
        <f t="shared" si="177"/>
        <v>0</v>
      </c>
      <c r="R470" s="106">
        <f t="shared" si="178"/>
        <v>0</v>
      </c>
      <c r="S470" s="114" t="str">
        <f t="shared" si="186"/>
        <v>J=</v>
      </c>
      <c r="T470" s="107">
        <f t="shared" si="187"/>
        <v>41508</v>
      </c>
      <c r="U470" s="3"/>
      <c r="V470" s="3"/>
      <c r="W470" s="133">
        <f>[2]Plan1!$A444</f>
        <v>49994</v>
      </c>
      <c r="X470" s="131" t="str">
        <f>[2]Plan1!$C444</f>
        <v>Proclamação da República</v>
      </c>
      <c r="Y470" s="121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</row>
    <row r="471" spans="1:121" x14ac:dyDescent="0.15">
      <c r="A471" s="102">
        <f t="shared" si="179"/>
        <v>41428</v>
      </c>
      <c r="B471" s="103">
        <f t="shared" ca="1" si="188"/>
        <v>100294.1686</v>
      </c>
      <c r="C471" s="104">
        <f t="shared" si="180"/>
        <v>100000</v>
      </c>
      <c r="D471" s="105">
        <f ca="1">IF(A471&lt;$B$1,VLOOKUP(A471,[1]DI!$A$4:$B$15000,2,FALSE),0)</f>
        <v>7.7200000000000005E-2</v>
      </c>
      <c r="E471" s="106">
        <f t="shared" ca="1" si="172"/>
        <v>1.00029514</v>
      </c>
      <c r="F471" s="106">
        <f ca="1">(TRUNC(PRODUCT($E$12:$E470),16))</f>
        <v>1.09666183985681</v>
      </c>
      <c r="G471" s="106">
        <f t="shared" ca="1" si="181"/>
        <v>1.0945200185121999</v>
      </c>
      <c r="H471" s="106">
        <f t="shared" ca="1" si="173"/>
        <v>1.0019568599999999</v>
      </c>
      <c r="I471" s="105">
        <f t="shared" si="182"/>
        <v>3.5999999999999997E-2</v>
      </c>
      <c r="J471" s="118">
        <f t="shared" si="183"/>
        <v>41416</v>
      </c>
      <c r="K471" s="112">
        <f t="shared" si="184"/>
        <v>7</v>
      </c>
      <c r="L471" s="108">
        <f t="shared" si="185"/>
        <v>7</v>
      </c>
      <c r="M471" s="109">
        <f t="shared" si="174"/>
        <v>1.0009829029999999</v>
      </c>
      <c r="N471" s="109">
        <f t="shared" ca="1" si="175"/>
        <v>1.002941686</v>
      </c>
      <c r="O471" s="108">
        <f t="shared" si="189"/>
        <v>0</v>
      </c>
      <c r="P471" s="106">
        <f t="shared" ca="1" si="176"/>
        <v>294.16860000000003</v>
      </c>
      <c r="Q471" s="113">
        <f t="shared" si="177"/>
        <v>0</v>
      </c>
      <c r="R471" s="106">
        <f t="shared" si="178"/>
        <v>0</v>
      </c>
      <c r="S471" s="114" t="str">
        <f t="shared" si="186"/>
        <v>J=</v>
      </c>
      <c r="T471" s="107">
        <f t="shared" si="187"/>
        <v>41508</v>
      </c>
      <c r="U471" s="3"/>
      <c r="V471" s="3"/>
      <c r="W471" s="133">
        <f>[2]Plan1!$A445</f>
        <v>49999</v>
      </c>
      <c r="X471" s="131" t="str">
        <f>[2]Plan1!$C445</f>
        <v>Dia Nacional de Zumbi e da Consciência Negra</v>
      </c>
      <c r="Y471" s="121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</row>
    <row r="472" spans="1:121" x14ac:dyDescent="0.15">
      <c r="A472" s="102">
        <f t="shared" si="179"/>
        <v>41429</v>
      </c>
      <c r="B472" s="103">
        <f t="shared" ca="1" si="188"/>
        <v>100337.85079999</v>
      </c>
      <c r="C472" s="104">
        <f t="shared" si="180"/>
        <v>100000</v>
      </c>
      <c r="D472" s="105">
        <f ca="1">IF(A472&lt;$B$1,VLOOKUP(A472,[1]DI!$A$4:$B$15000,2,FALSE),0)</f>
        <v>7.7200000000000005E-2</v>
      </c>
      <c r="E472" s="106">
        <f t="shared" ca="1" si="172"/>
        <v>1.00029514</v>
      </c>
      <c r="F472" s="106">
        <f ca="1">(TRUNC(PRODUCT($E$12:$E471),16))</f>
        <v>1.09698550863222</v>
      </c>
      <c r="G472" s="106">
        <f t="shared" ca="1" si="181"/>
        <v>1.0945200185121999</v>
      </c>
      <c r="H472" s="106">
        <f t="shared" ca="1" si="173"/>
        <v>1.0022525799999999</v>
      </c>
      <c r="I472" s="105">
        <f t="shared" si="182"/>
        <v>3.5999999999999997E-2</v>
      </c>
      <c r="J472" s="118">
        <f t="shared" si="183"/>
        <v>41416</v>
      </c>
      <c r="K472" s="112">
        <f t="shared" si="184"/>
        <v>8</v>
      </c>
      <c r="L472" s="108">
        <f t="shared" si="185"/>
        <v>8</v>
      </c>
      <c r="M472" s="109">
        <f t="shared" si="174"/>
        <v>1.001123397</v>
      </c>
      <c r="N472" s="109">
        <f t="shared" ca="1" si="175"/>
        <v>1.0033785079999999</v>
      </c>
      <c r="O472" s="108">
        <f t="shared" si="189"/>
        <v>0</v>
      </c>
      <c r="P472" s="106">
        <f t="shared" ca="1" si="176"/>
        <v>337.85079998999998</v>
      </c>
      <c r="Q472" s="113">
        <f t="shared" si="177"/>
        <v>0</v>
      </c>
      <c r="R472" s="106">
        <f t="shared" si="178"/>
        <v>0</v>
      </c>
      <c r="S472" s="114" t="str">
        <f t="shared" si="186"/>
        <v>J=</v>
      </c>
      <c r="T472" s="107">
        <f t="shared" si="187"/>
        <v>41508</v>
      </c>
      <c r="U472" s="3"/>
      <c r="V472" s="3"/>
      <c r="W472" s="133">
        <f>[2]Plan1!$A446</f>
        <v>50034</v>
      </c>
      <c r="X472" s="131" t="str">
        <f>[2]Plan1!$C446</f>
        <v>Natal</v>
      </c>
      <c r="Y472" s="121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</row>
    <row r="473" spans="1:121" x14ac:dyDescent="0.15">
      <c r="A473" s="102">
        <f t="shared" si="179"/>
        <v>41430</v>
      </c>
      <c r="B473" s="103">
        <f t="shared" ca="1" si="188"/>
        <v>100381.55109999</v>
      </c>
      <c r="C473" s="104">
        <f t="shared" si="180"/>
        <v>100000</v>
      </c>
      <c r="D473" s="105">
        <f ca="1">IF(A473&lt;$B$1,VLOOKUP(A473,[1]DI!$A$4:$B$15000,2,FALSE),0)</f>
        <v>7.7200000000000005E-2</v>
      </c>
      <c r="E473" s="106">
        <f t="shared" ca="1" si="172"/>
        <v>1.00029514</v>
      </c>
      <c r="F473" s="106">
        <f ca="1">(TRUNC(PRODUCT($E$12:$E472),16))</f>
        <v>1.0973092729352401</v>
      </c>
      <c r="G473" s="106">
        <f t="shared" ca="1" si="181"/>
        <v>1.0945200185121999</v>
      </c>
      <c r="H473" s="106">
        <f t="shared" ca="1" si="173"/>
        <v>1.0025483799999999</v>
      </c>
      <c r="I473" s="105">
        <f t="shared" si="182"/>
        <v>3.5999999999999997E-2</v>
      </c>
      <c r="J473" s="118">
        <f t="shared" si="183"/>
        <v>41416</v>
      </c>
      <c r="K473" s="112">
        <f t="shared" si="184"/>
        <v>9</v>
      </c>
      <c r="L473" s="108">
        <f t="shared" si="185"/>
        <v>9</v>
      </c>
      <c r="M473" s="109">
        <f t="shared" si="174"/>
        <v>1.00126391</v>
      </c>
      <c r="N473" s="109">
        <f t="shared" ca="1" si="175"/>
        <v>1.003815511</v>
      </c>
      <c r="O473" s="108">
        <f t="shared" si="189"/>
        <v>0</v>
      </c>
      <c r="P473" s="106">
        <f t="shared" ca="1" si="176"/>
        <v>381.55109999000001</v>
      </c>
      <c r="Q473" s="113">
        <f t="shared" si="177"/>
        <v>0</v>
      </c>
      <c r="R473" s="106">
        <f t="shared" si="178"/>
        <v>0</v>
      </c>
      <c r="S473" s="114" t="str">
        <f t="shared" si="186"/>
        <v>J=</v>
      </c>
      <c r="T473" s="107">
        <f t="shared" si="187"/>
        <v>41508</v>
      </c>
      <c r="U473" s="3"/>
      <c r="V473" s="3"/>
      <c r="W473" s="133">
        <f>[2]Plan1!$A447</f>
        <v>50041</v>
      </c>
      <c r="X473" s="131" t="str">
        <f>[2]Plan1!$C447</f>
        <v>Confraternização Universal</v>
      </c>
      <c r="Y473" s="121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</row>
    <row r="474" spans="1:121" x14ac:dyDescent="0.15">
      <c r="A474" s="102">
        <f t="shared" si="179"/>
        <v>41431</v>
      </c>
      <c r="B474" s="103">
        <f t="shared" ca="1" si="188"/>
        <v>100425.2708</v>
      </c>
      <c r="C474" s="104">
        <f t="shared" si="180"/>
        <v>100000</v>
      </c>
      <c r="D474" s="105">
        <f ca="1">IF(A474&lt;$B$1,VLOOKUP(A474,[1]DI!$A$4:$B$15000,2,FALSE),0)</f>
        <v>7.7200000000000005E-2</v>
      </c>
      <c r="E474" s="106">
        <f t="shared" ca="1" si="172"/>
        <v>1.00029514</v>
      </c>
      <c r="F474" s="106">
        <f ca="1">(TRUNC(PRODUCT($E$12:$E473),16))</f>
        <v>1.0976331327940501</v>
      </c>
      <c r="G474" s="106">
        <f t="shared" ca="1" si="181"/>
        <v>1.0945200185121999</v>
      </c>
      <c r="H474" s="106">
        <f t="shared" ca="1" si="173"/>
        <v>1.00284427</v>
      </c>
      <c r="I474" s="105">
        <f t="shared" si="182"/>
        <v>3.5999999999999997E-2</v>
      </c>
      <c r="J474" s="118">
        <f t="shared" si="183"/>
        <v>41416</v>
      </c>
      <c r="K474" s="112">
        <f t="shared" si="184"/>
        <v>10</v>
      </c>
      <c r="L474" s="108">
        <f t="shared" si="185"/>
        <v>10</v>
      </c>
      <c r="M474" s="109">
        <f t="shared" si="174"/>
        <v>1.001404443</v>
      </c>
      <c r="N474" s="109">
        <f t="shared" ca="1" si="175"/>
        <v>1.0042527080000001</v>
      </c>
      <c r="O474" s="108">
        <f t="shared" si="189"/>
        <v>0</v>
      </c>
      <c r="P474" s="106">
        <f t="shared" ca="1" si="176"/>
        <v>425.27080000000001</v>
      </c>
      <c r="Q474" s="113">
        <f t="shared" si="177"/>
        <v>0</v>
      </c>
      <c r="R474" s="106">
        <f t="shared" si="178"/>
        <v>0</v>
      </c>
      <c r="S474" s="114" t="str">
        <f t="shared" si="186"/>
        <v>J=</v>
      </c>
      <c r="T474" s="107">
        <f t="shared" si="187"/>
        <v>41508</v>
      </c>
      <c r="U474" s="3"/>
      <c r="V474" s="3"/>
      <c r="W474" s="133">
        <f>[2]Plan1!$A448</f>
        <v>50087</v>
      </c>
      <c r="X474" s="131" t="str">
        <f>[2]Plan1!$C448</f>
        <v>Carnaval</v>
      </c>
      <c r="Y474" s="121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</row>
    <row r="475" spans="1:121" x14ac:dyDescent="0.15">
      <c r="A475" s="102">
        <f t="shared" si="179"/>
        <v>41432</v>
      </c>
      <c r="B475" s="103">
        <f t="shared" ca="1" si="188"/>
        <v>100469.00979999</v>
      </c>
      <c r="C475" s="104">
        <f t="shared" si="180"/>
        <v>100000</v>
      </c>
      <c r="D475" s="105">
        <f ca="1">IF(A475&lt;$B$1,VLOOKUP(A475,[1]DI!$A$4:$B$15000,2,FALSE),0)</f>
        <v>7.7200000000000005E-2</v>
      </c>
      <c r="E475" s="106">
        <f t="shared" ca="1" si="172"/>
        <v>1.00029514</v>
      </c>
      <c r="F475" s="106">
        <f ca="1">(TRUNC(PRODUCT($E$12:$E474),16))</f>
        <v>1.0979570882368701</v>
      </c>
      <c r="G475" s="106">
        <f t="shared" ca="1" si="181"/>
        <v>1.0945200185121999</v>
      </c>
      <c r="H475" s="106">
        <f t="shared" ca="1" si="173"/>
        <v>1.00314025</v>
      </c>
      <c r="I475" s="105">
        <f t="shared" si="182"/>
        <v>3.5999999999999997E-2</v>
      </c>
      <c r="J475" s="118">
        <f t="shared" si="183"/>
        <v>41416</v>
      </c>
      <c r="K475" s="112">
        <f t="shared" si="184"/>
        <v>11</v>
      </c>
      <c r="L475" s="108">
        <f t="shared" si="185"/>
        <v>11</v>
      </c>
      <c r="M475" s="109">
        <f t="shared" si="174"/>
        <v>1.001544996</v>
      </c>
      <c r="N475" s="109">
        <f t="shared" ca="1" si="175"/>
        <v>1.004690098</v>
      </c>
      <c r="O475" s="108">
        <f t="shared" si="189"/>
        <v>0</v>
      </c>
      <c r="P475" s="106">
        <f t="shared" ca="1" si="176"/>
        <v>469.00979998999998</v>
      </c>
      <c r="Q475" s="113">
        <f t="shared" si="177"/>
        <v>0</v>
      </c>
      <c r="R475" s="106">
        <f t="shared" si="178"/>
        <v>0</v>
      </c>
      <c r="S475" s="114" t="str">
        <f t="shared" si="186"/>
        <v>J=</v>
      </c>
      <c r="T475" s="107">
        <f t="shared" si="187"/>
        <v>41508</v>
      </c>
      <c r="U475" s="3"/>
      <c r="V475" s="3"/>
      <c r="W475" s="133">
        <f>[2]Plan1!$A449</f>
        <v>50088</v>
      </c>
      <c r="X475" s="131" t="str">
        <f>[2]Plan1!$C449</f>
        <v>Carnaval</v>
      </c>
      <c r="Y475" s="121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</row>
    <row r="476" spans="1:121" x14ac:dyDescent="0.15">
      <c r="A476" s="102">
        <f t="shared" si="179"/>
        <v>41433</v>
      </c>
      <c r="B476" s="103">
        <f t="shared" ca="1" si="188"/>
        <v>100512.7681</v>
      </c>
      <c r="C476" s="104">
        <f t="shared" si="180"/>
        <v>100000</v>
      </c>
      <c r="D476" s="105">
        <f ca="1">IF(A476&lt;$B$1,VLOOKUP(A476,[1]DI!$A$4:$B$15000,2,FALSE),0)</f>
        <v>0</v>
      </c>
      <c r="E476" s="106">
        <f t="shared" ca="1" si="172"/>
        <v>1</v>
      </c>
      <c r="F476" s="106">
        <f ca="1">(TRUNC(PRODUCT($E$12:$E475),16))</f>
        <v>1.0982811392918901</v>
      </c>
      <c r="G476" s="106">
        <f t="shared" ca="1" si="181"/>
        <v>1.0945200185121999</v>
      </c>
      <c r="H476" s="106">
        <f t="shared" ca="1" si="173"/>
        <v>1.00343632</v>
      </c>
      <c r="I476" s="105">
        <f t="shared" si="182"/>
        <v>3.5999999999999997E-2</v>
      </c>
      <c r="J476" s="118">
        <f t="shared" si="183"/>
        <v>41416</v>
      </c>
      <c r="K476" s="112">
        <f t="shared" si="184"/>
        <v>11</v>
      </c>
      <c r="L476" s="108">
        <f t="shared" si="185"/>
        <v>12</v>
      </c>
      <c r="M476" s="109">
        <f t="shared" si="174"/>
        <v>1.0016855689999999</v>
      </c>
      <c r="N476" s="109">
        <f t="shared" ca="1" si="175"/>
        <v>1.0051276810000001</v>
      </c>
      <c r="O476" s="108">
        <f t="shared" si="189"/>
        <v>0</v>
      </c>
      <c r="P476" s="106">
        <f t="shared" ca="1" si="176"/>
        <v>512.7681</v>
      </c>
      <c r="Q476" s="113">
        <f t="shared" si="177"/>
        <v>0</v>
      </c>
      <c r="R476" s="106">
        <f t="shared" si="178"/>
        <v>0</v>
      </c>
      <c r="S476" s="114" t="str">
        <f t="shared" si="186"/>
        <v>J=</v>
      </c>
      <c r="T476" s="107">
        <f t="shared" si="187"/>
        <v>41508</v>
      </c>
      <c r="U476" s="3"/>
      <c r="V476" s="3"/>
      <c r="W476" s="133">
        <f>[2]Plan1!$A450</f>
        <v>50133</v>
      </c>
      <c r="X476" s="131" t="str">
        <f>[2]Plan1!$C450</f>
        <v>Paixão de Cristo</v>
      </c>
      <c r="Y476" s="121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</row>
    <row r="477" spans="1:121" x14ac:dyDescent="0.15">
      <c r="A477" s="102">
        <f t="shared" si="179"/>
        <v>41434</v>
      </c>
      <c r="B477" s="103">
        <f t="shared" ca="1" si="188"/>
        <v>100512.7681</v>
      </c>
      <c r="C477" s="104">
        <f t="shared" si="180"/>
        <v>100000</v>
      </c>
      <c r="D477" s="105">
        <f ca="1">IF(A477&lt;$B$1,VLOOKUP(A477,[1]DI!$A$4:$B$15000,2,FALSE),0)</f>
        <v>0</v>
      </c>
      <c r="E477" s="106">
        <f t="shared" ca="1" si="172"/>
        <v>1</v>
      </c>
      <c r="F477" s="106">
        <f ca="1">(TRUNC(PRODUCT($E$12:$E476),16))</f>
        <v>1.0982811392918901</v>
      </c>
      <c r="G477" s="106">
        <f t="shared" ca="1" si="181"/>
        <v>1.0945200185121999</v>
      </c>
      <c r="H477" s="106">
        <f t="shared" ca="1" si="173"/>
        <v>1.00343632</v>
      </c>
      <c r="I477" s="105">
        <f t="shared" si="182"/>
        <v>3.5999999999999997E-2</v>
      </c>
      <c r="J477" s="118">
        <f t="shared" si="183"/>
        <v>41416</v>
      </c>
      <c r="K477" s="112">
        <f t="shared" si="184"/>
        <v>11</v>
      </c>
      <c r="L477" s="108">
        <f t="shared" si="185"/>
        <v>12</v>
      </c>
      <c r="M477" s="109">
        <f t="shared" si="174"/>
        <v>1.0016855689999999</v>
      </c>
      <c r="N477" s="109">
        <f t="shared" ca="1" si="175"/>
        <v>1.0051276810000001</v>
      </c>
      <c r="O477" s="108">
        <f t="shared" si="189"/>
        <v>0</v>
      </c>
      <c r="P477" s="106">
        <f t="shared" ca="1" si="176"/>
        <v>512.7681</v>
      </c>
      <c r="Q477" s="113">
        <f t="shared" si="177"/>
        <v>0</v>
      </c>
      <c r="R477" s="106">
        <f t="shared" si="178"/>
        <v>0</v>
      </c>
      <c r="S477" s="114" t="str">
        <f t="shared" si="186"/>
        <v>J=</v>
      </c>
      <c r="T477" s="107">
        <f t="shared" si="187"/>
        <v>41508</v>
      </c>
      <c r="U477" s="3"/>
      <c r="V477" s="3"/>
      <c r="W477" s="133">
        <f>[2]Plan1!$A451</f>
        <v>50151</v>
      </c>
      <c r="X477" s="131" t="str">
        <f>[2]Plan1!$C451</f>
        <v>Tiradentes</v>
      </c>
      <c r="Y477" s="121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</row>
    <row r="478" spans="1:121" x14ac:dyDescent="0.15">
      <c r="A478" s="102">
        <f t="shared" si="179"/>
        <v>41435</v>
      </c>
      <c r="B478" s="103">
        <f t="shared" ca="1" si="188"/>
        <v>100512.7681</v>
      </c>
      <c r="C478" s="104">
        <f t="shared" si="180"/>
        <v>100000</v>
      </c>
      <c r="D478" s="105">
        <f ca="1">IF(A478&lt;$B$1,VLOOKUP(A478,[1]DI!$A$4:$B$15000,2,FALSE),0)</f>
        <v>7.7200000000000005E-2</v>
      </c>
      <c r="E478" s="106">
        <f t="shared" ca="1" si="172"/>
        <v>1.00029514</v>
      </c>
      <c r="F478" s="106">
        <f ca="1">(TRUNC(PRODUCT($E$12:$E477),16))</f>
        <v>1.0982811392918901</v>
      </c>
      <c r="G478" s="106">
        <f t="shared" ca="1" si="181"/>
        <v>1.0945200185121999</v>
      </c>
      <c r="H478" s="106">
        <f t="shared" ca="1" si="173"/>
        <v>1.00343632</v>
      </c>
      <c r="I478" s="105">
        <f t="shared" si="182"/>
        <v>3.5999999999999997E-2</v>
      </c>
      <c r="J478" s="118">
        <f t="shared" si="183"/>
        <v>41416</v>
      </c>
      <c r="K478" s="112">
        <f t="shared" si="184"/>
        <v>12</v>
      </c>
      <c r="L478" s="108">
        <f t="shared" si="185"/>
        <v>12</v>
      </c>
      <c r="M478" s="109">
        <f t="shared" si="174"/>
        <v>1.0016855689999999</v>
      </c>
      <c r="N478" s="109">
        <f t="shared" ca="1" si="175"/>
        <v>1.0051276810000001</v>
      </c>
      <c r="O478" s="108">
        <f t="shared" si="189"/>
        <v>0</v>
      </c>
      <c r="P478" s="106">
        <f t="shared" ca="1" si="176"/>
        <v>512.7681</v>
      </c>
      <c r="Q478" s="113">
        <f t="shared" si="177"/>
        <v>0</v>
      </c>
      <c r="R478" s="106">
        <f t="shared" si="178"/>
        <v>0</v>
      </c>
      <c r="S478" s="114" t="str">
        <f t="shared" si="186"/>
        <v>J=</v>
      </c>
      <c r="T478" s="107">
        <f t="shared" si="187"/>
        <v>41508</v>
      </c>
      <c r="U478" s="3"/>
      <c r="V478" s="3"/>
      <c r="W478" s="133">
        <f>[2]Plan1!$A452</f>
        <v>50161</v>
      </c>
      <c r="X478" s="131" t="str">
        <f>[2]Plan1!$C452</f>
        <v>Dia do Trabalho</v>
      </c>
      <c r="Y478" s="121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</row>
    <row r="479" spans="1:121" x14ac:dyDescent="0.15">
      <c r="A479" s="102">
        <f t="shared" si="179"/>
        <v>41436</v>
      </c>
      <c r="B479" s="103">
        <f t="shared" ca="1" si="188"/>
        <v>100556.54469999</v>
      </c>
      <c r="C479" s="104">
        <f t="shared" si="180"/>
        <v>100000</v>
      </c>
      <c r="D479" s="105">
        <f ca="1">IF(A479&lt;$B$1,VLOOKUP(A479,[1]DI!$A$4:$B$15000,2,FALSE),0)</f>
        <v>7.7200000000000005E-2</v>
      </c>
      <c r="E479" s="106">
        <f t="shared" ca="1" si="172"/>
        <v>1.00029514</v>
      </c>
      <c r="F479" s="106">
        <f ca="1">(TRUNC(PRODUCT($E$12:$E478),16))</f>
        <v>1.0986052859873401</v>
      </c>
      <c r="G479" s="106">
        <f t="shared" ca="1" si="181"/>
        <v>1.0945200185121999</v>
      </c>
      <c r="H479" s="106">
        <f t="shared" ca="1" si="173"/>
        <v>1.0037324700000001</v>
      </c>
      <c r="I479" s="105">
        <f t="shared" si="182"/>
        <v>3.5999999999999997E-2</v>
      </c>
      <c r="J479" s="118">
        <f t="shared" si="183"/>
        <v>41416</v>
      </c>
      <c r="K479" s="112">
        <f t="shared" si="184"/>
        <v>13</v>
      </c>
      <c r="L479" s="108">
        <f t="shared" si="185"/>
        <v>13</v>
      </c>
      <c r="M479" s="109">
        <f t="shared" si="174"/>
        <v>1.0018261610000001</v>
      </c>
      <c r="N479" s="109">
        <f t="shared" ca="1" si="175"/>
        <v>1.0055654469999999</v>
      </c>
      <c r="O479" s="108">
        <f t="shared" si="189"/>
        <v>0</v>
      </c>
      <c r="P479" s="106">
        <f t="shared" ca="1" si="176"/>
        <v>556.54469999000003</v>
      </c>
      <c r="Q479" s="113">
        <f t="shared" si="177"/>
        <v>0</v>
      </c>
      <c r="R479" s="106">
        <f t="shared" si="178"/>
        <v>0</v>
      </c>
      <c r="S479" s="114" t="str">
        <f t="shared" si="186"/>
        <v>J=</v>
      </c>
      <c r="T479" s="107">
        <f t="shared" si="187"/>
        <v>41508</v>
      </c>
      <c r="U479" s="3"/>
      <c r="V479" s="3"/>
      <c r="W479" s="133">
        <f>[2]Plan1!$A453</f>
        <v>50195</v>
      </c>
      <c r="X479" s="131" t="str">
        <f>[2]Plan1!$C453</f>
        <v>Corpus Christi</v>
      </c>
      <c r="Y479" s="121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</row>
    <row r="480" spans="1:121" x14ac:dyDescent="0.15">
      <c r="A480" s="102">
        <f t="shared" si="179"/>
        <v>41437</v>
      </c>
      <c r="B480" s="103">
        <f t="shared" ca="1" si="188"/>
        <v>100600.3417</v>
      </c>
      <c r="C480" s="104">
        <f t="shared" si="180"/>
        <v>100000</v>
      </c>
      <c r="D480" s="105">
        <f ca="1">IF(A480&lt;$B$1,VLOOKUP(A480,[1]DI!$A$4:$B$15000,2,FALSE),0)</f>
        <v>7.7200000000000005E-2</v>
      </c>
      <c r="E480" s="106">
        <f t="shared" ca="1" si="172"/>
        <v>1.00029514</v>
      </c>
      <c r="F480" s="106">
        <f ca="1">(TRUNC(PRODUCT($E$12:$E479),16))</f>
        <v>1.09892952835145</v>
      </c>
      <c r="G480" s="106">
        <f t="shared" ca="1" si="181"/>
        <v>1.0945200185121999</v>
      </c>
      <c r="H480" s="106">
        <f t="shared" ca="1" si="173"/>
        <v>1.00402872</v>
      </c>
      <c r="I480" s="105">
        <f t="shared" si="182"/>
        <v>3.5999999999999997E-2</v>
      </c>
      <c r="J480" s="118">
        <f t="shared" si="183"/>
        <v>41416</v>
      </c>
      <c r="K480" s="112">
        <f t="shared" si="184"/>
        <v>14</v>
      </c>
      <c r="L480" s="108">
        <f t="shared" si="185"/>
        <v>14</v>
      </c>
      <c r="M480" s="109">
        <f t="shared" si="174"/>
        <v>1.0019667729999999</v>
      </c>
      <c r="N480" s="109">
        <f t="shared" ca="1" si="175"/>
        <v>1.0060034170000001</v>
      </c>
      <c r="O480" s="108">
        <f t="shared" si="189"/>
        <v>0</v>
      </c>
      <c r="P480" s="106">
        <f t="shared" ca="1" si="176"/>
        <v>600.34169999999995</v>
      </c>
      <c r="Q480" s="113">
        <f t="shared" si="177"/>
        <v>0</v>
      </c>
      <c r="R480" s="106">
        <f t="shared" si="178"/>
        <v>0</v>
      </c>
      <c r="S480" s="114" t="str">
        <f t="shared" si="186"/>
        <v>J=</v>
      </c>
      <c r="T480" s="107">
        <f t="shared" si="187"/>
        <v>41508</v>
      </c>
      <c r="U480" s="3"/>
      <c r="V480" s="3"/>
      <c r="W480" s="133">
        <f>[2]Plan1!$A454</f>
        <v>50290</v>
      </c>
      <c r="X480" s="131" t="str">
        <f>[2]Plan1!$C454</f>
        <v>Independência do Brasil</v>
      </c>
      <c r="Y480" s="121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</row>
    <row r="481" spans="1:121" x14ac:dyDescent="0.15">
      <c r="A481" s="102">
        <f t="shared" si="179"/>
        <v>41438</v>
      </c>
      <c r="B481" s="103">
        <f t="shared" ca="1" si="188"/>
        <v>100644.156</v>
      </c>
      <c r="C481" s="104">
        <f t="shared" si="180"/>
        <v>100000</v>
      </c>
      <c r="D481" s="105">
        <f ca="1">IF(A481&lt;$B$1,VLOOKUP(A481,[1]DI!$A$4:$B$15000,2,FALSE),0)</f>
        <v>7.7200000000000005E-2</v>
      </c>
      <c r="E481" s="106">
        <f t="shared" ca="1" si="172"/>
        <v>1.00029514</v>
      </c>
      <c r="F481" s="106">
        <f ca="1">(TRUNC(PRODUCT($E$12:$E480),16))</f>
        <v>1.0992538664124401</v>
      </c>
      <c r="G481" s="106">
        <f t="shared" ca="1" si="181"/>
        <v>1.0945200185121999</v>
      </c>
      <c r="H481" s="106">
        <f t="shared" ca="1" si="173"/>
        <v>1.0043250399999999</v>
      </c>
      <c r="I481" s="105">
        <f t="shared" si="182"/>
        <v>3.5999999999999997E-2</v>
      </c>
      <c r="J481" s="118">
        <f t="shared" si="183"/>
        <v>41416</v>
      </c>
      <c r="K481" s="112">
        <f t="shared" si="184"/>
        <v>15</v>
      </c>
      <c r="L481" s="108">
        <f t="shared" si="185"/>
        <v>15</v>
      </c>
      <c r="M481" s="109">
        <f t="shared" si="174"/>
        <v>1.0021074050000001</v>
      </c>
      <c r="N481" s="109">
        <f t="shared" ca="1" si="175"/>
        <v>1.0064415600000001</v>
      </c>
      <c r="O481" s="108">
        <f t="shared" si="189"/>
        <v>0</v>
      </c>
      <c r="P481" s="106">
        <f t="shared" ca="1" si="176"/>
        <v>644.15599999999995</v>
      </c>
      <c r="Q481" s="113">
        <f t="shared" si="177"/>
        <v>0</v>
      </c>
      <c r="R481" s="106">
        <f t="shared" si="178"/>
        <v>0</v>
      </c>
      <c r="S481" s="114" t="str">
        <f t="shared" si="186"/>
        <v>J=</v>
      </c>
      <c r="T481" s="107">
        <f t="shared" si="187"/>
        <v>41508</v>
      </c>
      <c r="U481" s="3"/>
      <c r="V481" s="3"/>
      <c r="W481" s="133">
        <f>[2]Plan1!$A455</f>
        <v>50325</v>
      </c>
      <c r="X481" s="131" t="str">
        <f>[2]Plan1!$C455</f>
        <v>Nossa Sr.a Aparecida - Padroeira do Brasil</v>
      </c>
      <c r="Y481" s="121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</row>
    <row r="482" spans="1:121" x14ac:dyDescent="0.15">
      <c r="A482" s="102">
        <f t="shared" si="179"/>
        <v>41439</v>
      </c>
      <c r="B482" s="103">
        <f t="shared" ca="1" si="188"/>
        <v>100687.99049999</v>
      </c>
      <c r="C482" s="104">
        <f t="shared" si="180"/>
        <v>100000</v>
      </c>
      <c r="D482" s="105">
        <f ca="1">IF(A482&lt;$B$1,VLOOKUP(A482,[1]DI!$A$4:$B$15000,2,FALSE),0)</f>
        <v>7.7200000000000005E-2</v>
      </c>
      <c r="E482" s="106">
        <f t="shared" ca="1" si="172"/>
        <v>1.00029514</v>
      </c>
      <c r="F482" s="106">
        <f ca="1">(TRUNC(PRODUCT($E$12:$E481),16))</f>
        <v>1.0995783001985799</v>
      </c>
      <c r="G482" s="106">
        <f t="shared" ca="1" si="181"/>
        <v>1.0945200185121999</v>
      </c>
      <c r="H482" s="106">
        <f t="shared" ca="1" si="173"/>
        <v>1.0046214600000001</v>
      </c>
      <c r="I482" s="105">
        <f t="shared" si="182"/>
        <v>3.5999999999999997E-2</v>
      </c>
      <c r="J482" s="118">
        <f t="shared" si="183"/>
        <v>41416</v>
      </c>
      <c r="K482" s="112">
        <f t="shared" si="184"/>
        <v>16</v>
      </c>
      <c r="L482" s="108">
        <f t="shared" si="185"/>
        <v>16</v>
      </c>
      <c r="M482" s="109">
        <f t="shared" si="174"/>
        <v>1.002248056</v>
      </c>
      <c r="N482" s="109">
        <f t="shared" ca="1" si="175"/>
        <v>1.0068799049999999</v>
      </c>
      <c r="O482" s="108">
        <f t="shared" si="189"/>
        <v>0</v>
      </c>
      <c r="P482" s="106">
        <f t="shared" ca="1" si="176"/>
        <v>687.99049998999999</v>
      </c>
      <c r="Q482" s="113">
        <f t="shared" si="177"/>
        <v>0</v>
      </c>
      <c r="R482" s="106">
        <f t="shared" si="178"/>
        <v>0</v>
      </c>
      <c r="S482" s="114" t="str">
        <f t="shared" si="186"/>
        <v>J=</v>
      </c>
      <c r="T482" s="107">
        <f t="shared" si="187"/>
        <v>41508</v>
      </c>
      <c r="U482" s="3"/>
      <c r="V482" s="3"/>
      <c r="W482" s="133">
        <f>[2]Plan1!$A456</f>
        <v>50346</v>
      </c>
      <c r="X482" s="131" t="str">
        <f>[2]Plan1!$C456</f>
        <v>Finados</v>
      </c>
      <c r="Y482" s="121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</row>
    <row r="483" spans="1:121" x14ac:dyDescent="0.15">
      <c r="A483" s="102">
        <f t="shared" si="179"/>
        <v>41440</v>
      </c>
      <c r="B483" s="103">
        <f t="shared" ca="1" si="188"/>
        <v>100731.84449998999</v>
      </c>
      <c r="C483" s="104">
        <f t="shared" si="180"/>
        <v>100000</v>
      </c>
      <c r="D483" s="105">
        <f ca="1">IF(A483&lt;$B$1,VLOOKUP(A483,[1]DI!$A$4:$B$15000,2,FALSE),0)</f>
        <v>0</v>
      </c>
      <c r="E483" s="106">
        <f t="shared" ca="1" si="172"/>
        <v>1</v>
      </c>
      <c r="F483" s="106">
        <f ca="1">(TRUNC(PRODUCT($E$12:$E482),16))</f>
        <v>1.0999028297380999</v>
      </c>
      <c r="G483" s="106">
        <f t="shared" ca="1" si="181"/>
        <v>1.0945200185121999</v>
      </c>
      <c r="H483" s="106">
        <f t="shared" ca="1" si="173"/>
        <v>1.0049179699999999</v>
      </c>
      <c r="I483" s="105">
        <f t="shared" si="182"/>
        <v>3.5999999999999997E-2</v>
      </c>
      <c r="J483" s="118">
        <f t="shared" si="183"/>
        <v>41416</v>
      </c>
      <c r="K483" s="112">
        <f t="shared" si="184"/>
        <v>16</v>
      </c>
      <c r="L483" s="108">
        <f t="shared" si="185"/>
        <v>17</v>
      </c>
      <c r="M483" s="109">
        <f t="shared" si="174"/>
        <v>1.002388727</v>
      </c>
      <c r="N483" s="109">
        <f t="shared" ca="1" si="175"/>
        <v>1.0073184449999999</v>
      </c>
      <c r="O483" s="108">
        <f t="shared" si="189"/>
        <v>0</v>
      </c>
      <c r="P483" s="106">
        <f t="shared" ca="1" si="176"/>
        <v>731.84449999000003</v>
      </c>
      <c r="Q483" s="113">
        <f t="shared" si="177"/>
        <v>0</v>
      </c>
      <c r="R483" s="106">
        <f t="shared" si="178"/>
        <v>0</v>
      </c>
      <c r="S483" s="114" t="str">
        <f t="shared" si="186"/>
        <v>J=</v>
      </c>
      <c r="T483" s="107">
        <f t="shared" si="187"/>
        <v>41508</v>
      </c>
      <c r="U483" s="3"/>
      <c r="V483" s="3"/>
      <c r="W483" s="133">
        <f>[2]Plan1!$A457</f>
        <v>50359</v>
      </c>
      <c r="X483" s="131" t="str">
        <f>[2]Plan1!$C457</f>
        <v>Proclamação da República</v>
      </c>
      <c r="Y483" s="121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</row>
    <row r="484" spans="1:121" x14ac:dyDescent="0.15">
      <c r="A484" s="102">
        <f t="shared" si="179"/>
        <v>41441</v>
      </c>
      <c r="B484" s="103">
        <f t="shared" ca="1" si="188"/>
        <v>100731.84449998999</v>
      </c>
      <c r="C484" s="104">
        <f t="shared" si="180"/>
        <v>100000</v>
      </c>
      <c r="D484" s="105">
        <f ca="1">IF(A484&lt;$B$1,VLOOKUP(A484,[1]DI!$A$4:$B$15000,2,FALSE),0)</f>
        <v>0</v>
      </c>
      <c r="E484" s="106">
        <f t="shared" ca="1" si="172"/>
        <v>1</v>
      </c>
      <c r="F484" s="106">
        <f ca="1">(TRUNC(PRODUCT($E$12:$E483),16))</f>
        <v>1.0999028297380999</v>
      </c>
      <c r="G484" s="106">
        <f t="shared" ca="1" si="181"/>
        <v>1.0945200185121999</v>
      </c>
      <c r="H484" s="106">
        <f t="shared" ca="1" si="173"/>
        <v>1.0049179699999999</v>
      </c>
      <c r="I484" s="105">
        <f t="shared" si="182"/>
        <v>3.5999999999999997E-2</v>
      </c>
      <c r="J484" s="118">
        <f t="shared" si="183"/>
        <v>41416</v>
      </c>
      <c r="K484" s="112">
        <f t="shared" si="184"/>
        <v>16</v>
      </c>
      <c r="L484" s="108">
        <f t="shared" si="185"/>
        <v>17</v>
      </c>
      <c r="M484" s="109">
        <f t="shared" si="174"/>
        <v>1.002388727</v>
      </c>
      <c r="N484" s="109">
        <f t="shared" ca="1" si="175"/>
        <v>1.0073184449999999</v>
      </c>
      <c r="O484" s="108">
        <f t="shared" si="189"/>
        <v>0</v>
      </c>
      <c r="P484" s="106">
        <f t="shared" ca="1" si="176"/>
        <v>731.84449999000003</v>
      </c>
      <c r="Q484" s="113">
        <f t="shared" si="177"/>
        <v>0</v>
      </c>
      <c r="R484" s="106">
        <f t="shared" si="178"/>
        <v>0</v>
      </c>
      <c r="S484" s="114" t="str">
        <f t="shared" si="186"/>
        <v>J=</v>
      </c>
      <c r="T484" s="107">
        <f t="shared" si="187"/>
        <v>41508</v>
      </c>
      <c r="U484" s="3"/>
      <c r="V484" s="3"/>
      <c r="W484" s="133">
        <f>[2]Plan1!$A458</f>
        <v>50364</v>
      </c>
      <c r="X484" s="131" t="str">
        <f>[2]Plan1!$C458</f>
        <v>Dia Nacional de Zumbi e da Consciência Negra</v>
      </c>
      <c r="Y484" s="121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</row>
    <row r="485" spans="1:121" x14ac:dyDescent="0.15">
      <c r="A485" s="102">
        <f t="shared" si="179"/>
        <v>41442</v>
      </c>
      <c r="B485" s="103">
        <f t="shared" ca="1" si="188"/>
        <v>100731.84449998999</v>
      </c>
      <c r="C485" s="104">
        <f t="shared" si="180"/>
        <v>100000</v>
      </c>
      <c r="D485" s="105">
        <f ca="1">IF(A485&lt;$B$1,VLOOKUP(A485,[1]DI!$A$4:$B$15000,2,FALSE),0)</f>
        <v>7.7200000000000005E-2</v>
      </c>
      <c r="E485" s="106">
        <f t="shared" ca="1" si="172"/>
        <v>1.00029514</v>
      </c>
      <c r="F485" s="106">
        <f ca="1">(TRUNC(PRODUCT($E$12:$E484),16))</f>
        <v>1.0999028297380999</v>
      </c>
      <c r="G485" s="106">
        <f t="shared" ca="1" si="181"/>
        <v>1.0945200185121999</v>
      </c>
      <c r="H485" s="106">
        <f t="shared" ca="1" si="173"/>
        <v>1.0049179699999999</v>
      </c>
      <c r="I485" s="105">
        <f t="shared" si="182"/>
        <v>3.5999999999999997E-2</v>
      </c>
      <c r="J485" s="118">
        <f t="shared" si="183"/>
        <v>41416</v>
      </c>
      <c r="K485" s="112">
        <f t="shared" si="184"/>
        <v>17</v>
      </c>
      <c r="L485" s="108">
        <f t="shared" si="185"/>
        <v>17</v>
      </c>
      <c r="M485" s="109">
        <f t="shared" si="174"/>
        <v>1.002388727</v>
      </c>
      <c r="N485" s="109">
        <f t="shared" ca="1" si="175"/>
        <v>1.0073184449999999</v>
      </c>
      <c r="O485" s="108">
        <f t="shared" si="189"/>
        <v>0</v>
      </c>
      <c r="P485" s="106">
        <f t="shared" ca="1" si="176"/>
        <v>731.84449999000003</v>
      </c>
      <c r="Q485" s="113">
        <f t="shared" si="177"/>
        <v>0</v>
      </c>
      <c r="R485" s="106">
        <f t="shared" si="178"/>
        <v>0</v>
      </c>
      <c r="S485" s="114" t="str">
        <f t="shared" si="186"/>
        <v>J=</v>
      </c>
      <c r="T485" s="107">
        <f t="shared" si="187"/>
        <v>41508</v>
      </c>
      <c r="U485" s="3"/>
      <c r="V485" s="3"/>
      <c r="W485" s="133">
        <f>[2]Plan1!$A459</f>
        <v>50399</v>
      </c>
      <c r="X485" s="131" t="str">
        <f>[2]Plan1!$C459</f>
        <v>Natal</v>
      </c>
      <c r="Y485" s="132"/>
      <c r="Z485" s="23"/>
      <c r="AA485" s="20"/>
      <c r="AB485" s="20"/>
      <c r="AC485" s="20"/>
      <c r="AD485" s="20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</row>
    <row r="486" spans="1:121" x14ac:dyDescent="0.15">
      <c r="A486" s="102">
        <f t="shared" si="179"/>
        <v>41443</v>
      </c>
      <c r="B486" s="103">
        <f t="shared" ca="1" si="188"/>
        <v>100775.71679999</v>
      </c>
      <c r="C486" s="104">
        <f t="shared" si="180"/>
        <v>100000</v>
      </c>
      <c r="D486" s="105">
        <f ca="1">IF(A486&lt;$B$1,VLOOKUP(A486,[1]DI!$A$4:$B$15000,2,FALSE),0)</f>
        <v>7.7200000000000005E-2</v>
      </c>
      <c r="E486" s="106">
        <f t="shared" ca="1" si="172"/>
        <v>1.00029514</v>
      </c>
      <c r="F486" s="106">
        <f ca="1">(TRUNC(PRODUCT($E$12:$E485),16))</f>
        <v>1.1002274550592701</v>
      </c>
      <c r="G486" s="106">
        <f t="shared" ca="1" si="181"/>
        <v>1.0945200185121999</v>
      </c>
      <c r="H486" s="106">
        <f t="shared" ca="1" si="173"/>
        <v>1.00521456</v>
      </c>
      <c r="I486" s="105">
        <f t="shared" si="182"/>
        <v>3.5999999999999997E-2</v>
      </c>
      <c r="J486" s="118">
        <f t="shared" si="183"/>
        <v>41416</v>
      </c>
      <c r="K486" s="112">
        <f t="shared" si="184"/>
        <v>18</v>
      </c>
      <c r="L486" s="108">
        <f t="shared" si="185"/>
        <v>18</v>
      </c>
      <c r="M486" s="109">
        <f t="shared" si="174"/>
        <v>1.0025294179999999</v>
      </c>
      <c r="N486" s="109">
        <f t="shared" ca="1" si="175"/>
        <v>1.0077571679999999</v>
      </c>
      <c r="O486" s="108">
        <f t="shared" si="189"/>
        <v>0</v>
      </c>
      <c r="P486" s="106">
        <f t="shared" ca="1" si="176"/>
        <v>775.71679999000003</v>
      </c>
      <c r="Q486" s="113">
        <f t="shared" si="177"/>
        <v>0</v>
      </c>
      <c r="R486" s="106">
        <f t="shared" si="178"/>
        <v>0</v>
      </c>
      <c r="S486" s="114" t="str">
        <f t="shared" si="186"/>
        <v>J=</v>
      </c>
      <c r="T486" s="107">
        <f t="shared" si="187"/>
        <v>41508</v>
      </c>
      <c r="U486" s="3"/>
      <c r="V486" s="3"/>
      <c r="W486" s="133">
        <f>[2]Plan1!$A460</f>
        <v>50406</v>
      </c>
      <c r="X486" s="131" t="str">
        <f>[2]Plan1!$C460</f>
        <v>Confraternização Universal</v>
      </c>
      <c r="Y486" s="132"/>
      <c r="Z486" s="23"/>
      <c r="AA486" s="20"/>
      <c r="AB486" s="20"/>
      <c r="AC486" s="20"/>
      <c r="AD486" s="20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</row>
    <row r="487" spans="1:121" x14ac:dyDescent="0.15">
      <c r="A487" s="102">
        <f t="shared" si="179"/>
        <v>41444</v>
      </c>
      <c r="B487" s="103">
        <f t="shared" ca="1" si="188"/>
        <v>100819.6085</v>
      </c>
      <c r="C487" s="104">
        <f t="shared" si="180"/>
        <v>100000</v>
      </c>
      <c r="D487" s="105">
        <f ca="1">IF(A487&lt;$B$1,VLOOKUP(A487,[1]DI!$A$4:$B$15000,2,FALSE),0)</f>
        <v>7.7200000000000005E-2</v>
      </c>
      <c r="E487" s="106">
        <f t="shared" ca="1" si="172"/>
        <v>1.00029514</v>
      </c>
      <c r="F487" s="106">
        <f ca="1">(TRUNC(PRODUCT($E$12:$E486),16))</f>
        <v>1.1005521761903501</v>
      </c>
      <c r="G487" s="106">
        <f t="shared" ca="1" si="181"/>
        <v>1.0945200185121999</v>
      </c>
      <c r="H487" s="106">
        <f t="shared" ca="1" si="173"/>
        <v>1.0055112399999999</v>
      </c>
      <c r="I487" s="105">
        <f t="shared" si="182"/>
        <v>3.5999999999999997E-2</v>
      </c>
      <c r="J487" s="118">
        <f t="shared" si="183"/>
        <v>41416</v>
      </c>
      <c r="K487" s="112">
        <f t="shared" si="184"/>
        <v>19</v>
      </c>
      <c r="L487" s="108">
        <f t="shared" si="185"/>
        <v>19</v>
      </c>
      <c r="M487" s="109">
        <f t="shared" si="174"/>
        <v>1.002670129</v>
      </c>
      <c r="N487" s="109">
        <f t="shared" ca="1" si="175"/>
        <v>1.008196085</v>
      </c>
      <c r="O487" s="108">
        <f t="shared" si="189"/>
        <v>0</v>
      </c>
      <c r="P487" s="106">
        <f t="shared" ca="1" si="176"/>
        <v>819.60850000000005</v>
      </c>
      <c r="Q487" s="113">
        <f t="shared" si="177"/>
        <v>0</v>
      </c>
      <c r="R487" s="106">
        <f t="shared" si="178"/>
        <v>0</v>
      </c>
      <c r="S487" s="114" t="str">
        <f t="shared" si="186"/>
        <v>J=</v>
      </c>
      <c r="T487" s="107">
        <f t="shared" si="187"/>
        <v>41508</v>
      </c>
      <c r="U487" s="3"/>
      <c r="V487" s="3"/>
      <c r="W487" s="133">
        <f>[2]Plan1!$A461</f>
        <v>50472</v>
      </c>
      <c r="X487" s="131" t="str">
        <f>[2]Plan1!$C461</f>
        <v>Carnaval</v>
      </c>
      <c r="Y487" s="121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</row>
    <row r="488" spans="1:121" x14ac:dyDescent="0.15">
      <c r="A488" s="102">
        <f t="shared" si="179"/>
        <v>41445</v>
      </c>
      <c r="B488" s="103">
        <f t="shared" ca="1" si="188"/>
        <v>100863.5184</v>
      </c>
      <c r="C488" s="104">
        <f t="shared" si="180"/>
        <v>100000</v>
      </c>
      <c r="D488" s="105">
        <f ca="1">IF(A488&lt;$B$1,VLOOKUP(A488,[1]DI!$A$4:$B$15000,2,FALSE),0)</f>
        <v>7.7200000000000005E-2</v>
      </c>
      <c r="E488" s="106">
        <f t="shared" ca="1" si="172"/>
        <v>1.00029514</v>
      </c>
      <c r="F488" s="106">
        <f ca="1">(TRUNC(PRODUCT($E$12:$E487),16))</f>
        <v>1.1008769931596301</v>
      </c>
      <c r="G488" s="106">
        <f t="shared" ca="1" si="181"/>
        <v>1.0945200185121999</v>
      </c>
      <c r="H488" s="106">
        <f t="shared" ca="1" si="173"/>
        <v>1.005808</v>
      </c>
      <c r="I488" s="105">
        <f t="shared" si="182"/>
        <v>3.5999999999999997E-2</v>
      </c>
      <c r="J488" s="118">
        <f t="shared" si="183"/>
        <v>41416</v>
      </c>
      <c r="K488" s="112">
        <f t="shared" si="184"/>
        <v>20</v>
      </c>
      <c r="L488" s="108">
        <f t="shared" si="185"/>
        <v>20</v>
      </c>
      <c r="M488" s="109">
        <f t="shared" si="174"/>
        <v>1.002810859</v>
      </c>
      <c r="N488" s="109">
        <f t="shared" ca="1" si="175"/>
        <v>1.0086351840000001</v>
      </c>
      <c r="O488" s="108">
        <f t="shared" si="189"/>
        <v>0</v>
      </c>
      <c r="P488" s="106">
        <f t="shared" ca="1" si="176"/>
        <v>863.51840000000004</v>
      </c>
      <c r="Q488" s="113">
        <f t="shared" si="177"/>
        <v>0</v>
      </c>
      <c r="R488" s="106">
        <f t="shared" si="178"/>
        <v>0</v>
      </c>
      <c r="S488" s="114" t="str">
        <f t="shared" si="186"/>
        <v>J=</v>
      </c>
      <c r="T488" s="107">
        <f t="shared" si="187"/>
        <v>41508</v>
      </c>
      <c r="U488" s="3"/>
      <c r="V488" s="3"/>
      <c r="W488" s="133">
        <f>[2]Plan1!$A462</f>
        <v>50473</v>
      </c>
      <c r="X488" s="131" t="str">
        <f>[2]Plan1!$C462</f>
        <v>Carnaval</v>
      </c>
      <c r="Y488" s="121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</row>
    <row r="489" spans="1:121" x14ac:dyDescent="0.15">
      <c r="A489" s="102">
        <f t="shared" si="179"/>
        <v>41446</v>
      </c>
      <c r="B489" s="103">
        <f t="shared" ca="1" si="188"/>
        <v>100907.44879999</v>
      </c>
      <c r="C489" s="104">
        <f t="shared" si="180"/>
        <v>100000</v>
      </c>
      <c r="D489" s="105">
        <f ca="1">IF(A489&lt;$B$1,VLOOKUP(A489,[1]DI!$A$4:$B$15000,2,FALSE),0)</f>
        <v>7.7200000000000005E-2</v>
      </c>
      <c r="E489" s="106">
        <f t="shared" ca="1" si="172"/>
        <v>1.00029514</v>
      </c>
      <c r="F489" s="106">
        <f ca="1">(TRUNC(PRODUCT($E$12:$E488),16))</f>
        <v>1.1012019059953899</v>
      </c>
      <c r="G489" s="106">
        <f t="shared" ca="1" si="181"/>
        <v>1.0945200185121999</v>
      </c>
      <c r="H489" s="106">
        <f t="shared" ca="1" si="173"/>
        <v>1.00610486</v>
      </c>
      <c r="I489" s="105">
        <f t="shared" si="182"/>
        <v>3.5999999999999997E-2</v>
      </c>
      <c r="J489" s="118">
        <f t="shared" si="183"/>
        <v>41416</v>
      </c>
      <c r="K489" s="112">
        <f t="shared" si="184"/>
        <v>21</v>
      </c>
      <c r="L489" s="108">
        <f t="shared" si="185"/>
        <v>21</v>
      </c>
      <c r="M489" s="109">
        <f t="shared" si="174"/>
        <v>1.0029516089999999</v>
      </c>
      <c r="N489" s="109">
        <f t="shared" ca="1" si="175"/>
        <v>1.009074488</v>
      </c>
      <c r="O489" s="108">
        <f t="shared" si="189"/>
        <v>0</v>
      </c>
      <c r="P489" s="106">
        <f t="shared" ca="1" si="176"/>
        <v>907.44879999</v>
      </c>
      <c r="Q489" s="113">
        <f t="shared" si="177"/>
        <v>0</v>
      </c>
      <c r="R489" s="106">
        <f t="shared" si="178"/>
        <v>0</v>
      </c>
      <c r="S489" s="114" t="str">
        <f t="shared" si="186"/>
        <v>J=</v>
      </c>
      <c r="T489" s="107">
        <f t="shared" si="187"/>
        <v>41508</v>
      </c>
      <c r="U489" s="3"/>
      <c r="V489" s="3"/>
      <c r="W489" s="133">
        <f>[2]Plan1!$A463</f>
        <v>50516</v>
      </c>
      <c r="X489" s="131" t="str">
        <f>[2]Plan1!$C463</f>
        <v>Tiradentes</v>
      </c>
      <c r="Y489" s="121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</row>
    <row r="490" spans="1:121" x14ac:dyDescent="0.15">
      <c r="A490" s="102">
        <f t="shared" si="179"/>
        <v>41447</v>
      </c>
      <c r="B490" s="103">
        <f t="shared" ca="1" si="188"/>
        <v>100951.3976</v>
      </c>
      <c r="C490" s="104">
        <f t="shared" si="180"/>
        <v>100000</v>
      </c>
      <c r="D490" s="105">
        <f ca="1">IF(A490&lt;$B$1,VLOOKUP(A490,[1]DI!$A$4:$B$15000,2,FALSE),0)</f>
        <v>0</v>
      </c>
      <c r="E490" s="106">
        <f t="shared" ca="1" si="172"/>
        <v>1</v>
      </c>
      <c r="F490" s="106">
        <f ca="1">(TRUNC(PRODUCT($E$12:$E489),16))</f>
        <v>1.1015269147259299</v>
      </c>
      <c r="G490" s="106">
        <f t="shared" ca="1" si="181"/>
        <v>1.0945200185121999</v>
      </c>
      <c r="H490" s="106">
        <f t="shared" ca="1" si="173"/>
        <v>1.0064017999999999</v>
      </c>
      <c r="I490" s="105">
        <f t="shared" si="182"/>
        <v>3.5999999999999997E-2</v>
      </c>
      <c r="J490" s="118">
        <f t="shared" si="183"/>
        <v>41416</v>
      </c>
      <c r="K490" s="112">
        <f t="shared" si="184"/>
        <v>21</v>
      </c>
      <c r="L490" s="108">
        <f t="shared" si="185"/>
        <v>22</v>
      </c>
      <c r="M490" s="109">
        <f t="shared" si="174"/>
        <v>1.0030923789999999</v>
      </c>
      <c r="N490" s="109">
        <f t="shared" ca="1" si="175"/>
        <v>1.009513976</v>
      </c>
      <c r="O490" s="108">
        <f t="shared" si="189"/>
        <v>0</v>
      </c>
      <c r="P490" s="106">
        <f t="shared" ca="1" si="176"/>
        <v>951.39760000000001</v>
      </c>
      <c r="Q490" s="113">
        <f t="shared" si="177"/>
        <v>0</v>
      </c>
      <c r="R490" s="106">
        <f t="shared" si="178"/>
        <v>0</v>
      </c>
      <c r="S490" s="114" t="str">
        <f t="shared" si="186"/>
        <v>J=</v>
      </c>
      <c r="T490" s="107">
        <f t="shared" si="187"/>
        <v>41508</v>
      </c>
      <c r="U490" s="3"/>
      <c r="V490" s="3"/>
      <c r="W490" s="133">
        <f>[2]Plan1!$A464</f>
        <v>50518</v>
      </c>
      <c r="X490" s="131" t="str">
        <f>[2]Plan1!$C464</f>
        <v>Paixão de Cristo</v>
      </c>
      <c r="Y490" s="121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</row>
    <row r="491" spans="1:121" x14ac:dyDescent="0.15">
      <c r="A491" s="102">
        <f t="shared" si="179"/>
        <v>41448</v>
      </c>
      <c r="B491" s="103">
        <f t="shared" ca="1" si="188"/>
        <v>100951.3976</v>
      </c>
      <c r="C491" s="104">
        <f t="shared" si="180"/>
        <v>100000</v>
      </c>
      <c r="D491" s="105">
        <f ca="1">IF(A491&lt;$B$1,VLOOKUP(A491,[1]DI!$A$4:$B$15000,2,FALSE),0)</f>
        <v>0</v>
      </c>
      <c r="E491" s="106">
        <f t="shared" ca="1" si="172"/>
        <v>1</v>
      </c>
      <c r="F491" s="106">
        <f ca="1">(TRUNC(PRODUCT($E$12:$E490),16))</f>
        <v>1.1015269147259299</v>
      </c>
      <c r="G491" s="106">
        <f t="shared" ca="1" si="181"/>
        <v>1.0945200185121999</v>
      </c>
      <c r="H491" s="106">
        <f t="shared" ca="1" si="173"/>
        <v>1.0064017999999999</v>
      </c>
      <c r="I491" s="105">
        <f t="shared" si="182"/>
        <v>3.5999999999999997E-2</v>
      </c>
      <c r="J491" s="118">
        <f t="shared" si="183"/>
        <v>41416</v>
      </c>
      <c r="K491" s="112">
        <f t="shared" si="184"/>
        <v>21</v>
      </c>
      <c r="L491" s="108">
        <f t="shared" si="185"/>
        <v>22</v>
      </c>
      <c r="M491" s="109">
        <f t="shared" si="174"/>
        <v>1.0030923789999999</v>
      </c>
      <c r="N491" s="109">
        <f t="shared" ca="1" si="175"/>
        <v>1.009513976</v>
      </c>
      <c r="O491" s="108">
        <f t="shared" si="189"/>
        <v>0</v>
      </c>
      <c r="P491" s="106">
        <f t="shared" ca="1" si="176"/>
        <v>951.39760000000001</v>
      </c>
      <c r="Q491" s="113">
        <f t="shared" si="177"/>
        <v>0</v>
      </c>
      <c r="R491" s="106">
        <f t="shared" si="178"/>
        <v>0</v>
      </c>
      <c r="S491" s="114" t="str">
        <f t="shared" si="186"/>
        <v>J=</v>
      </c>
      <c r="T491" s="107">
        <f t="shared" si="187"/>
        <v>41508</v>
      </c>
      <c r="U491" s="3"/>
      <c r="V491" s="3"/>
      <c r="W491" s="133">
        <f>[2]Plan1!$A465</f>
        <v>50526</v>
      </c>
      <c r="X491" s="131" t="str">
        <f>[2]Plan1!$C465</f>
        <v>Dia do Trabalho</v>
      </c>
      <c r="Y491" s="121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</row>
    <row r="492" spans="1:121" x14ac:dyDescent="0.15">
      <c r="A492" s="102">
        <f t="shared" si="179"/>
        <v>41449</v>
      </c>
      <c r="B492" s="103">
        <f t="shared" ca="1" si="188"/>
        <v>100951.3976</v>
      </c>
      <c r="C492" s="104">
        <f t="shared" si="180"/>
        <v>100000</v>
      </c>
      <c r="D492" s="105">
        <f ca="1">IF(A492&lt;$B$1,VLOOKUP(A492,[1]DI!$A$4:$B$15000,2,FALSE),0)</f>
        <v>7.7200000000000005E-2</v>
      </c>
      <c r="E492" s="106">
        <f t="shared" ca="1" si="172"/>
        <v>1.00029514</v>
      </c>
      <c r="F492" s="106">
        <f ca="1">(TRUNC(PRODUCT($E$12:$E491),16))</f>
        <v>1.1015269147259299</v>
      </c>
      <c r="G492" s="106">
        <f t="shared" ca="1" si="181"/>
        <v>1.0945200185121999</v>
      </c>
      <c r="H492" s="106">
        <f t="shared" ca="1" si="173"/>
        <v>1.0064017999999999</v>
      </c>
      <c r="I492" s="105">
        <f t="shared" si="182"/>
        <v>3.5999999999999997E-2</v>
      </c>
      <c r="J492" s="118">
        <f t="shared" si="183"/>
        <v>41416</v>
      </c>
      <c r="K492" s="112">
        <f t="shared" si="184"/>
        <v>22</v>
      </c>
      <c r="L492" s="108">
        <f t="shared" si="185"/>
        <v>22</v>
      </c>
      <c r="M492" s="109">
        <f t="shared" si="174"/>
        <v>1.0030923789999999</v>
      </c>
      <c r="N492" s="109">
        <f t="shared" ca="1" si="175"/>
        <v>1.009513976</v>
      </c>
      <c r="O492" s="108">
        <f t="shared" si="189"/>
        <v>0</v>
      </c>
      <c r="P492" s="106">
        <f t="shared" ca="1" si="176"/>
        <v>951.39760000000001</v>
      </c>
      <c r="Q492" s="113">
        <f t="shared" si="177"/>
        <v>0</v>
      </c>
      <c r="R492" s="106">
        <f t="shared" si="178"/>
        <v>0</v>
      </c>
      <c r="S492" s="114" t="str">
        <f t="shared" si="186"/>
        <v>J=</v>
      </c>
      <c r="T492" s="107">
        <f t="shared" si="187"/>
        <v>41508</v>
      </c>
      <c r="U492" s="3"/>
      <c r="V492" s="3"/>
      <c r="W492" s="133">
        <f>[2]Plan1!$A466</f>
        <v>50580</v>
      </c>
      <c r="X492" s="131" t="str">
        <f>[2]Plan1!$C466</f>
        <v>Corpus Christi</v>
      </c>
      <c r="Y492" s="121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</row>
    <row r="493" spans="1:121" x14ac:dyDescent="0.15">
      <c r="A493" s="102">
        <f t="shared" si="179"/>
        <v>41450</v>
      </c>
      <c r="B493" s="103">
        <f t="shared" ca="1" si="188"/>
        <v>100995.36569999999</v>
      </c>
      <c r="C493" s="104">
        <f t="shared" si="180"/>
        <v>100000</v>
      </c>
      <c r="D493" s="105">
        <f ca="1">IF(A493&lt;$B$1,VLOOKUP(A493,[1]DI!$A$4:$B$15000,2,FALSE),0)</f>
        <v>7.7200000000000005E-2</v>
      </c>
      <c r="E493" s="106">
        <f t="shared" ca="1" si="172"/>
        <v>1.00029514</v>
      </c>
      <c r="F493" s="106">
        <f ca="1">(TRUNC(PRODUCT($E$12:$E492),16))</f>
        <v>1.10185201937954</v>
      </c>
      <c r="G493" s="106">
        <f t="shared" ca="1" si="181"/>
        <v>1.0945200185121999</v>
      </c>
      <c r="H493" s="106">
        <f t="shared" ca="1" si="173"/>
        <v>1.0066988299999999</v>
      </c>
      <c r="I493" s="105">
        <f t="shared" si="182"/>
        <v>3.5999999999999997E-2</v>
      </c>
      <c r="J493" s="118">
        <f t="shared" si="183"/>
        <v>41416</v>
      </c>
      <c r="K493" s="112">
        <f t="shared" si="184"/>
        <v>23</v>
      </c>
      <c r="L493" s="108">
        <f t="shared" si="185"/>
        <v>23</v>
      </c>
      <c r="M493" s="109">
        <f t="shared" si="174"/>
        <v>1.003233169</v>
      </c>
      <c r="N493" s="109">
        <f t="shared" ca="1" si="175"/>
        <v>1.0099536570000001</v>
      </c>
      <c r="O493" s="108">
        <f t="shared" si="189"/>
        <v>0</v>
      </c>
      <c r="P493" s="106">
        <f t="shared" ca="1" si="176"/>
        <v>995.36569999999995</v>
      </c>
      <c r="Q493" s="113">
        <f t="shared" si="177"/>
        <v>0</v>
      </c>
      <c r="R493" s="106">
        <f t="shared" si="178"/>
        <v>0</v>
      </c>
      <c r="S493" s="114" t="str">
        <f t="shared" si="186"/>
        <v>J=</v>
      </c>
      <c r="T493" s="107">
        <f t="shared" si="187"/>
        <v>41508</v>
      </c>
      <c r="U493" s="3"/>
      <c r="V493" s="3"/>
      <c r="W493" s="133">
        <f>[2]Plan1!$A467</f>
        <v>50655</v>
      </c>
      <c r="X493" s="131" t="str">
        <f>[2]Plan1!$C467</f>
        <v>Independência do Brasil</v>
      </c>
      <c r="Y493" s="121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</row>
    <row r="494" spans="1:121" x14ac:dyDescent="0.15">
      <c r="A494" s="102">
        <f t="shared" si="179"/>
        <v>41451</v>
      </c>
      <c r="B494" s="103">
        <f t="shared" ca="1" si="188"/>
        <v>101039.3523</v>
      </c>
      <c r="C494" s="104">
        <f t="shared" si="180"/>
        <v>100000</v>
      </c>
      <c r="D494" s="105">
        <f ca="1">IF(A494&lt;$B$1,VLOOKUP(A494,[1]DI!$A$4:$B$15000,2,FALSE),0)</f>
        <v>7.7200000000000005E-2</v>
      </c>
      <c r="E494" s="106">
        <f t="shared" ca="1" si="172"/>
        <v>1.00029514</v>
      </c>
      <c r="F494" s="106">
        <f ca="1">(TRUNC(PRODUCT($E$12:$E493),16))</f>
        <v>1.1021772199845401</v>
      </c>
      <c r="G494" s="106">
        <f t="shared" ca="1" si="181"/>
        <v>1.0945200185121999</v>
      </c>
      <c r="H494" s="106">
        <f t="shared" ca="1" si="173"/>
        <v>1.0069959399999999</v>
      </c>
      <c r="I494" s="105">
        <f t="shared" si="182"/>
        <v>3.5999999999999997E-2</v>
      </c>
      <c r="J494" s="118">
        <f t="shared" si="183"/>
        <v>41416</v>
      </c>
      <c r="K494" s="112">
        <f t="shared" si="184"/>
        <v>24</v>
      </c>
      <c r="L494" s="108">
        <f t="shared" si="185"/>
        <v>24</v>
      </c>
      <c r="M494" s="109">
        <f t="shared" si="174"/>
        <v>1.003373979</v>
      </c>
      <c r="N494" s="109">
        <f t="shared" ca="1" si="175"/>
        <v>1.0103935230000001</v>
      </c>
      <c r="O494" s="108">
        <f t="shared" si="189"/>
        <v>0</v>
      </c>
      <c r="P494" s="106">
        <f t="shared" ca="1" si="176"/>
        <v>1039.3523</v>
      </c>
      <c r="Q494" s="113">
        <f t="shared" si="177"/>
        <v>0</v>
      </c>
      <c r="R494" s="106">
        <f t="shared" si="178"/>
        <v>0</v>
      </c>
      <c r="S494" s="114" t="str">
        <f t="shared" si="186"/>
        <v>J=</v>
      </c>
      <c r="T494" s="107">
        <f t="shared" si="187"/>
        <v>41508</v>
      </c>
      <c r="U494" s="3"/>
      <c r="V494" s="3"/>
      <c r="W494" s="133">
        <f>[2]Plan1!$A468</f>
        <v>50690</v>
      </c>
      <c r="X494" s="131" t="str">
        <f>[2]Plan1!$C468</f>
        <v>Nossa Sr.a Aparecida - Padroeira do Brasil</v>
      </c>
      <c r="Y494" s="121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</row>
    <row r="495" spans="1:121" x14ac:dyDescent="0.15">
      <c r="A495" s="102">
        <f t="shared" si="179"/>
        <v>41452</v>
      </c>
      <c r="B495" s="103">
        <f t="shared" ca="1" si="188"/>
        <v>101083.35920000001</v>
      </c>
      <c r="C495" s="104">
        <f t="shared" si="180"/>
        <v>100000</v>
      </c>
      <c r="D495" s="105">
        <f ca="1">IF(A495&lt;$B$1,VLOOKUP(A495,[1]DI!$A$4:$B$15000,2,FALSE),0)</f>
        <v>7.7200000000000005E-2</v>
      </c>
      <c r="E495" s="106">
        <f t="shared" ca="1" si="172"/>
        <v>1.00029514</v>
      </c>
      <c r="F495" s="106">
        <f ca="1">(TRUNC(PRODUCT($E$12:$E494),16))</f>
        <v>1.1025025165692499</v>
      </c>
      <c r="G495" s="106">
        <f t="shared" ca="1" si="181"/>
        <v>1.0945200185121999</v>
      </c>
      <c r="H495" s="106">
        <f t="shared" ca="1" si="173"/>
        <v>1.00729315</v>
      </c>
      <c r="I495" s="105">
        <f t="shared" si="182"/>
        <v>3.5999999999999997E-2</v>
      </c>
      <c r="J495" s="118">
        <f t="shared" si="183"/>
        <v>41416</v>
      </c>
      <c r="K495" s="112">
        <f t="shared" si="184"/>
        <v>25</v>
      </c>
      <c r="L495" s="108">
        <f t="shared" si="185"/>
        <v>25</v>
      </c>
      <c r="M495" s="109">
        <f t="shared" si="174"/>
        <v>1.003514808</v>
      </c>
      <c r="N495" s="109">
        <f t="shared" ca="1" si="175"/>
        <v>1.010833592</v>
      </c>
      <c r="O495" s="108">
        <f t="shared" si="189"/>
        <v>0</v>
      </c>
      <c r="P495" s="106">
        <f t="shared" ca="1" si="176"/>
        <v>1083.3592000000001</v>
      </c>
      <c r="Q495" s="113">
        <f t="shared" si="177"/>
        <v>0</v>
      </c>
      <c r="R495" s="106">
        <f t="shared" si="178"/>
        <v>0</v>
      </c>
      <c r="S495" s="114" t="str">
        <f t="shared" si="186"/>
        <v>J=</v>
      </c>
      <c r="T495" s="107">
        <f t="shared" si="187"/>
        <v>41508</v>
      </c>
      <c r="U495" s="3"/>
      <c r="V495" s="3"/>
      <c r="W495" s="133">
        <f>[2]Plan1!$A469</f>
        <v>50711</v>
      </c>
      <c r="X495" s="131" t="str">
        <f>[2]Plan1!$C469</f>
        <v>Finados</v>
      </c>
      <c r="Y495" s="121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</row>
    <row r="496" spans="1:121" x14ac:dyDescent="0.15">
      <c r="A496" s="102">
        <f t="shared" si="179"/>
        <v>41453</v>
      </c>
      <c r="B496" s="103">
        <f t="shared" ca="1" si="188"/>
        <v>101127.3845</v>
      </c>
      <c r="C496" s="104">
        <f t="shared" si="180"/>
        <v>100000</v>
      </c>
      <c r="D496" s="105">
        <f ca="1">IF(A496&lt;$B$1,VLOOKUP(A496,[1]DI!$A$4:$B$15000,2,FALSE),0)</f>
        <v>7.7200000000000005E-2</v>
      </c>
      <c r="E496" s="106">
        <f t="shared" ca="1" si="172"/>
        <v>1.00029514</v>
      </c>
      <c r="F496" s="106">
        <f ca="1">(TRUNC(PRODUCT($E$12:$E495),16))</f>
        <v>1.1028279091619899</v>
      </c>
      <c r="G496" s="106">
        <f t="shared" ca="1" si="181"/>
        <v>1.0945200185121999</v>
      </c>
      <c r="H496" s="106">
        <f t="shared" ca="1" si="173"/>
        <v>1.00759044</v>
      </c>
      <c r="I496" s="105">
        <f t="shared" si="182"/>
        <v>3.5999999999999997E-2</v>
      </c>
      <c r="J496" s="118">
        <f t="shared" si="183"/>
        <v>41416</v>
      </c>
      <c r="K496" s="112">
        <f t="shared" si="184"/>
        <v>26</v>
      </c>
      <c r="L496" s="108">
        <f t="shared" si="185"/>
        <v>26</v>
      </c>
      <c r="M496" s="109">
        <f t="shared" si="174"/>
        <v>1.0036556569999999</v>
      </c>
      <c r="N496" s="109">
        <f t="shared" ca="1" si="175"/>
        <v>1.0112738450000001</v>
      </c>
      <c r="O496" s="108">
        <f t="shared" si="189"/>
        <v>0</v>
      </c>
      <c r="P496" s="106">
        <f t="shared" ca="1" si="176"/>
        <v>1127.3844999999999</v>
      </c>
      <c r="Q496" s="113">
        <f t="shared" si="177"/>
        <v>0</v>
      </c>
      <c r="R496" s="106">
        <f t="shared" si="178"/>
        <v>0</v>
      </c>
      <c r="S496" s="114" t="str">
        <f t="shared" si="186"/>
        <v>J=</v>
      </c>
      <c r="T496" s="107">
        <f t="shared" si="187"/>
        <v>41508</v>
      </c>
      <c r="U496" s="3"/>
      <c r="V496" s="3"/>
      <c r="W496" s="133">
        <f>[2]Plan1!$A470</f>
        <v>50724</v>
      </c>
      <c r="X496" s="131" t="str">
        <f>[2]Plan1!$C470</f>
        <v>Proclamação da República</v>
      </c>
      <c r="Y496" s="121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</row>
    <row r="497" spans="1:121" x14ac:dyDescent="0.15">
      <c r="A497" s="102">
        <f t="shared" si="179"/>
        <v>41454</v>
      </c>
      <c r="B497" s="103">
        <f t="shared" ca="1" si="188"/>
        <v>101171.42909999999</v>
      </c>
      <c r="C497" s="104">
        <f t="shared" si="180"/>
        <v>100000</v>
      </c>
      <c r="D497" s="105">
        <f ca="1">IF(A497&lt;$B$1,VLOOKUP(A497,[1]DI!$A$4:$B$15000,2,FALSE),0)</f>
        <v>0</v>
      </c>
      <c r="E497" s="106">
        <f t="shared" ca="1" si="172"/>
        <v>1</v>
      </c>
      <c r="F497" s="106">
        <f ca="1">(TRUNC(PRODUCT($E$12:$E496),16))</f>
        <v>1.1031533977911001</v>
      </c>
      <c r="G497" s="106">
        <f t="shared" ca="1" si="181"/>
        <v>1.0945200185121999</v>
      </c>
      <c r="H497" s="106">
        <f t="shared" ca="1" si="173"/>
        <v>1.0078878200000001</v>
      </c>
      <c r="I497" s="105">
        <f t="shared" si="182"/>
        <v>3.5999999999999997E-2</v>
      </c>
      <c r="J497" s="118">
        <f t="shared" si="183"/>
        <v>41416</v>
      </c>
      <c r="K497" s="112">
        <f t="shared" si="184"/>
        <v>26</v>
      </c>
      <c r="L497" s="108">
        <f t="shared" si="185"/>
        <v>27</v>
      </c>
      <c r="M497" s="109">
        <f t="shared" si="174"/>
        <v>1.0037965250000001</v>
      </c>
      <c r="N497" s="109">
        <f t="shared" ca="1" si="175"/>
        <v>1.0117142910000001</v>
      </c>
      <c r="O497" s="108">
        <f t="shared" si="189"/>
        <v>0</v>
      </c>
      <c r="P497" s="106">
        <f t="shared" ca="1" si="176"/>
        <v>1171.4291000000001</v>
      </c>
      <c r="Q497" s="113">
        <f t="shared" si="177"/>
        <v>0</v>
      </c>
      <c r="R497" s="106">
        <f t="shared" si="178"/>
        <v>0</v>
      </c>
      <c r="S497" s="114" t="str">
        <f t="shared" si="186"/>
        <v>J=</v>
      </c>
      <c r="T497" s="107">
        <f t="shared" si="187"/>
        <v>41508</v>
      </c>
      <c r="U497" s="3"/>
      <c r="V497" s="3"/>
      <c r="W497" s="133">
        <f>[2]Plan1!$A471</f>
        <v>50729</v>
      </c>
      <c r="X497" s="131" t="str">
        <f>[2]Plan1!$C471</f>
        <v>Dia Nacional de Zumbi e da Consciência Negra</v>
      </c>
      <c r="Y497" s="121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</row>
    <row r="498" spans="1:121" x14ac:dyDescent="0.15">
      <c r="A498" s="102">
        <f t="shared" si="179"/>
        <v>41455</v>
      </c>
      <c r="B498" s="103">
        <f t="shared" ca="1" si="188"/>
        <v>101171.42909999999</v>
      </c>
      <c r="C498" s="104">
        <f t="shared" si="180"/>
        <v>100000</v>
      </c>
      <c r="D498" s="105">
        <f ca="1">IF(A498&lt;$B$1,VLOOKUP(A498,[1]DI!$A$4:$B$15000,2,FALSE),0)</f>
        <v>0</v>
      </c>
      <c r="E498" s="106">
        <f t="shared" ca="1" si="172"/>
        <v>1</v>
      </c>
      <c r="F498" s="106">
        <f ca="1">(TRUNC(PRODUCT($E$12:$E497),16))</f>
        <v>1.1031533977911001</v>
      </c>
      <c r="G498" s="106">
        <f t="shared" ca="1" si="181"/>
        <v>1.0945200185121999</v>
      </c>
      <c r="H498" s="106">
        <f t="shared" ca="1" si="173"/>
        <v>1.0078878200000001</v>
      </c>
      <c r="I498" s="105">
        <f t="shared" si="182"/>
        <v>3.5999999999999997E-2</v>
      </c>
      <c r="J498" s="118">
        <f t="shared" si="183"/>
        <v>41416</v>
      </c>
      <c r="K498" s="112">
        <f t="shared" si="184"/>
        <v>26</v>
      </c>
      <c r="L498" s="108">
        <f t="shared" si="185"/>
        <v>27</v>
      </c>
      <c r="M498" s="109">
        <f t="shared" si="174"/>
        <v>1.0037965250000001</v>
      </c>
      <c r="N498" s="109">
        <f t="shared" ca="1" si="175"/>
        <v>1.0117142910000001</v>
      </c>
      <c r="O498" s="108">
        <f t="shared" si="189"/>
        <v>0</v>
      </c>
      <c r="P498" s="106">
        <f t="shared" ca="1" si="176"/>
        <v>1171.4291000000001</v>
      </c>
      <c r="Q498" s="113">
        <f t="shared" si="177"/>
        <v>0</v>
      </c>
      <c r="R498" s="106">
        <f t="shared" si="178"/>
        <v>0</v>
      </c>
      <c r="S498" s="114" t="str">
        <f t="shared" si="186"/>
        <v>J=</v>
      </c>
      <c r="T498" s="107">
        <f t="shared" si="187"/>
        <v>41508</v>
      </c>
      <c r="U498" s="3"/>
      <c r="V498" s="3"/>
      <c r="W498" s="133">
        <f>[2]Plan1!$A472</f>
        <v>50764</v>
      </c>
      <c r="X498" s="131" t="str">
        <f>[2]Plan1!$C472</f>
        <v>Natal</v>
      </c>
      <c r="Y498" s="121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</row>
    <row r="499" spans="1:121" x14ac:dyDescent="0.15">
      <c r="A499" s="102">
        <f t="shared" si="179"/>
        <v>41456</v>
      </c>
      <c r="B499" s="103">
        <f t="shared" ca="1" si="188"/>
        <v>101171.42909999999</v>
      </c>
      <c r="C499" s="104">
        <f t="shared" si="180"/>
        <v>100000</v>
      </c>
      <c r="D499" s="105">
        <f ca="1">IF(A499&lt;$B$1,VLOOKUP(A499,[1]DI!$A$4:$B$15000,2,FALSE),0)</f>
        <v>7.7200000000000005E-2</v>
      </c>
      <c r="E499" s="106">
        <f t="shared" ca="1" si="172"/>
        <v>1.00029514</v>
      </c>
      <c r="F499" s="106">
        <f ca="1">(TRUNC(PRODUCT($E$12:$E498),16))</f>
        <v>1.1031533977911001</v>
      </c>
      <c r="G499" s="106">
        <f t="shared" ca="1" si="181"/>
        <v>1.0945200185121999</v>
      </c>
      <c r="H499" s="106">
        <f t="shared" ca="1" si="173"/>
        <v>1.0078878200000001</v>
      </c>
      <c r="I499" s="105">
        <f t="shared" si="182"/>
        <v>3.5999999999999997E-2</v>
      </c>
      <c r="J499" s="118">
        <f t="shared" si="183"/>
        <v>41416</v>
      </c>
      <c r="K499" s="112">
        <f t="shared" si="184"/>
        <v>27</v>
      </c>
      <c r="L499" s="108">
        <f t="shared" si="185"/>
        <v>27</v>
      </c>
      <c r="M499" s="109">
        <f t="shared" si="174"/>
        <v>1.0037965250000001</v>
      </c>
      <c r="N499" s="109">
        <f t="shared" ca="1" si="175"/>
        <v>1.0117142910000001</v>
      </c>
      <c r="O499" s="108">
        <f t="shared" si="189"/>
        <v>0</v>
      </c>
      <c r="P499" s="106">
        <f t="shared" ca="1" si="176"/>
        <v>1171.4291000000001</v>
      </c>
      <c r="Q499" s="113">
        <f t="shared" si="177"/>
        <v>0</v>
      </c>
      <c r="R499" s="106">
        <f t="shared" si="178"/>
        <v>0</v>
      </c>
      <c r="S499" s="114" t="str">
        <f t="shared" si="186"/>
        <v>J=</v>
      </c>
      <c r="T499" s="107">
        <f t="shared" si="187"/>
        <v>41508</v>
      </c>
      <c r="U499" s="3"/>
      <c r="V499" s="3"/>
      <c r="W499" s="133">
        <f>[2]Plan1!$A473</f>
        <v>50771</v>
      </c>
      <c r="X499" s="131" t="str">
        <f>[2]Plan1!$C473</f>
        <v>Confraternização Universal</v>
      </c>
      <c r="Y499" s="121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</row>
    <row r="500" spans="1:121" x14ac:dyDescent="0.15">
      <c r="A500" s="102">
        <f t="shared" si="179"/>
        <v>41457</v>
      </c>
      <c r="B500" s="103">
        <f t="shared" ca="1" si="188"/>
        <v>101215.49329999</v>
      </c>
      <c r="C500" s="104">
        <f t="shared" si="180"/>
        <v>100000</v>
      </c>
      <c r="D500" s="105">
        <f ca="1">IF(A500&lt;$B$1,VLOOKUP(A500,[1]DI!$A$4:$B$15000,2,FALSE),0)</f>
        <v>7.7200000000000005E-2</v>
      </c>
      <c r="E500" s="106">
        <f t="shared" ca="1" si="172"/>
        <v>1.00029514</v>
      </c>
      <c r="F500" s="106">
        <f ca="1">(TRUNC(PRODUCT($E$12:$E499),16))</f>
        <v>1.10347898248492</v>
      </c>
      <c r="G500" s="106">
        <f t="shared" ca="1" si="181"/>
        <v>1.0945200185121999</v>
      </c>
      <c r="H500" s="106">
        <f t="shared" ca="1" si="173"/>
        <v>1.0081852899999999</v>
      </c>
      <c r="I500" s="105">
        <f t="shared" si="182"/>
        <v>3.5999999999999997E-2</v>
      </c>
      <c r="J500" s="118">
        <f t="shared" si="183"/>
        <v>41416</v>
      </c>
      <c r="K500" s="112">
        <f t="shared" si="184"/>
        <v>28</v>
      </c>
      <c r="L500" s="108">
        <f t="shared" si="185"/>
        <v>28</v>
      </c>
      <c r="M500" s="109">
        <f t="shared" si="174"/>
        <v>1.0039374139999999</v>
      </c>
      <c r="N500" s="109">
        <f t="shared" ca="1" si="175"/>
        <v>1.0121549329999999</v>
      </c>
      <c r="O500" s="108">
        <f t="shared" si="189"/>
        <v>0</v>
      </c>
      <c r="P500" s="106">
        <f t="shared" ca="1" si="176"/>
        <v>1215.49329999</v>
      </c>
      <c r="Q500" s="113">
        <f t="shared" si="177"/>
        <v>0</v>
      </c>
      <c r="R500" s="106">
        <f t="shared" si="178"/>
        <v>0</v>
      </c>
      <c r="S500" s="114" t="str">
        <f t="shared" si="186"/>
        <v>J=</v>
      </c>
      <c r="T500" s="107">
        <f t="shared" si="187"/>
        <v>41508</v>
      </c>
      <c r="U500" s="3"/>
      <c r="V500" s="3"/>
      <c r="W500" s="133">
        <f>[2]Plan1!$A474</f>
        <v>50822</v>
      </c>
      <c r="X500" s="131" t="str">
        <f>[2]Plan1!$C474</f>
        <v>Carnaval</v>
      </c>
      <c r="Y500" s="121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</row>
    <row r="501" spans="1:121" x14ac:dyDescent="0.15">
      <c r="A501" s="102">
        <f t="shared" si="179"/>
        <v>41458</v>
      </c>
      <c r="B501" s="103">
        <f t="shared" ca="1" si="188"/>
        <v>101259.5768</v>
      </c>
      <c r="C501" s="104">
        <f t="shared" si="180"/>
        <v>100000</v>
      </c>
      <c r="D501" s="105">
        <f ca="1">IF(A501&lt;$B$1,VLOOKUP(A501,[1]DI!$A$4:$B$15000,2,FALSE),0)</f>
        <v>7.7200000000000005E-2</v>
      </c>
      <c r="E501" s="106">
        <f t="shared" ca="1" si="172"/>
        <v>1.00029514</v>
      </c>
      <c r="F501" s="106">
        <f ca="1">(TRUNC(PRODUCT($E$12:$E500),16))</f>
        <v>1.1038046632718099</v>
      </c>
      <c r="G501" s="106">
        <f t="shared" ca="1" si="181"/>
        <v>1.0945200185121999</v>
      </c>
      <c r="H501" s="106">
        <f t="shared" ca="1" si="173"/>
        <v>1.00848285</v>
      </c>
      <c r="I501" s="105">
        <f t="shared" si="182"/>
        <v>3.5999999999999997E-2</v>
      </c>
      <c r="J501" s="118">
        <f t="shared" si="183"/>
        <v>41416</v>
      </c>
      <c r="K501" s="112">
        <f t="shared" si="184"/>
        <v>29</v>
      </c>
      <c r="L501" s="108">
        <f t="shared" si="185"/>
        <v>29</v>
      </c>
      <c r="M501" s="109">
        <f t="shared" si="174"/>
        <v>1.004078322</v>
      </c>
      <c r="N501" s="109">
        <f t="shared" ca="1" si="175"/>
        <v>1.012595768</v>
      </c>
      <c r="O501" s="108">
        <f t="shared" si="189"/>
        <v>0</v>
      </c>
      <c r="P501" s="106">
        <f t="shared" ca="1" si="176"/>
        <v>1259.5768</v>
      </c>
      <c r="Q501" s="113">
        <f t="shared" si="177"/>
        <v>0</v>
      </c>
      <c r="R501" s="106">
        <f t="shared" si="178"/>
        <v>0</v>
      </c>
      <c r="S501" s="114" t="str">
        <f t="shared" si="186"/>
        <v>J=</v>
      </c>
      <c r="T501" s="107">
        <f t="shared" si="187"/>
        <v>41508</v>
      </c>
      <c r="U501" s="3"/>
      <c r="V501" s="3"/>
      <c r="W501" s="133">
        <f>[2]Plan1!$A475</f>
        <v>50823</v>
      </c>
      <c r="X501" s="131" t="str">
        <f>[2]Plan1!$C475</f>
        <v>Carnaval</v>
      </c>
      <c r="Y501" s="121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</row>
    <row r="502" spans="1:121" x14ac:dyDescent="0.15">
      <c r="A502" s="102">
        <f t="shared" si="179"/>
        <v>41459</v>
      </c>
      <c r="B502" s="103">
        <f t="shared" ca="1" si="188"/>
        <v>101303.6787</v>
      </c>
      <c r="C502" s="104">
        <f t="shared" si="180"/>
        <v>100000</v>
      </c>
      <c r="D502" s="105">
        <f ca="1">IF(A502&lt;$B$1,VLOOKUP(A502,[1]DI!$A$4:$B$15000,2,FALSE),0)</f>
        <v>7.7200000000000005E-2</v>
      </c>
      <c r="E502" s="106">
        <f t="shared" ca="1" si="172"/>
        <v>1.00029514</v>
      </c>
      <c r="F502" s="106">
        <f ca="1">(TRUNC(PRODUCT($E$12:$E501),16))</f>
        <v>1.10413044018013</v>
      </c>
      <c r="G502" s="106">
        <f t="shared" ca="1" si="181"/>
        <v>1.0945200185121999</v>
      </c>
      <c r="H502" s="106">
        <f t="shared" ca="1" si="173"/>
        <v>1.0087804899999999</v>
      </c>
      <c r="I502" s="105">
        <f t="shared" si="182"/>
        <v>3.5999999999999997E-2</v>
      </c>
      <c r="J502" s="118">
        <f t="shared" si="183"/>
        <v>41416</v>
      </c>
      <c r="K502" s="112">
        <f t="shared" si="184"/>
        <v>30</v>
      </c>
      <c r="L502" s="108">
        <f t="shared" si="185"/>
        <v>30</v>
      </c>
      <c r="M502" s="109">
        <f t="shared" si="174"/>
        <v>1.00421925</v>
      </c>
      <c r="N502" s="109">
        <f t="shared" ca="1" si="175"/>
        <v>1.0130367870000001</v>
      </c>
      <c r="O502" s="108">
        <f t="shared" si="189"/>
        <v>0</v>
      </c>
      <c r="P502" s="106">
        <f t="shared" ca="1" si="176"/>
        <v>1303.6786999999999</v>
      </c>
      <c r="Q502" s="113">
        <f t="shared" si="177"/>
        <v>0</v>
      </c>
      <c r="R502" s="106">
        <f t="shared" si="178"/>
        <v>0</v>
      </c>
      <c r="S502" s="114" t="str">
        <f t="shared" si="186"/>
        <v>J=</v>
      </c>
      <c r="T502" s="107">
        <f t="shared" si="187"/>
        <v>41508</v>
      </c>
      <c r="U502" s="3"/>
      <c r="V502" s="3"/>
      <c r="W502" s="133">
        <f>[2]Plan1!$A476</f>
        <v>50868</v>
      </c>
      <c r="X502" s="131" t="str">
        <f>[2]Plan1!$C476</f>
        <v>Paixão de Cristo</v>
      </c>
      <c r="Y502" s="121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</row>
    <row r="503" spans="1:121" x14ac:dyDescent="0.15">
      <c r="A503" s="102">
        <f t="shared" si="179"/>
        <v>41460</v>
      </c>
      <c r="B503" s="103">
        <f t="shared" ca="1" si="188"/>
        <v>101347.80009999999</v>
      </c>
      <c r="C503" s="104">
        <f t="shared" si="180"/>
        <v>100000</v>
      </c>
      <c r="D503" s="105">
        <f ca="1">IF(A503&lt;$B$1,VLOOKUP(A503,[1]DI!$A$4:$B$15000,2,FALSE),0)</f>
        <v>7.7200000000000005E-2</v>
      </c>
      <c r="E503" s="106">
        <f t="shared" ca="1" si="172"/>
        <v>1.00029514</v>
      </c>
      <c r="F503" s="106">
        <f ca="1">(TRUNC(PRODUCT($E$12:$E502),16))</f>
        <v>1.1044563132382501</v>
      </c>
      <c r="G503" s="106">
        <f t="shared" ca="1" si="181"/>
        <v>1.0945200185121999</v>
      </c>
      <c r="H503" s="106">
        <f t="shared" ca="1" si="173"/>
        <v>1.0090782199999999</v>
      </c>
      <c r="I503" s="105">
        <f t="shared" si="182"/>
        <v>3.5999999999999997E-2</v>
      </c>
      <c r="J503" s="118">
        <f t="shared" si="183"/>
        <v>41416</v>
      </c>
      <c r="K503" s="112">
        <f t="shared" si="184"/>
        <v>31</v>
      </c>
      <c r="L503" s="108">
        <f t="shared" si="185"/>
        <v>31</v>
      </c>
      <c r="M503" s="109">
        <f t="shared" si="174"/>
        <v>1.0043601980000001</v>
      </c>
      <c r="N503" s="109">
        <f t="shared" ca="1" si="175"/>
        <v>1.013478001</v>
      </c>
      <c r="O503" s="108">
        <f t="shared" si="189"/>
        <v>0</v>
      </c>
      <c r="P503" s="106">
        <f t="shared" ca="1" si="176"/>
        <v>1347.8000999999999</v>
      </c>
      <c r="Q503" s="113">
        <f t="shared" si="177"/>
        <v>0</v>
      </c>
      <c r="R503" s="106">
        <f t="shared" si="178"/>
        <v>0</v>
      </c>
      <c r="S503" s="114" t="str">
        <f t="shared" si="186"/>
        <v>J=</v>
      </c>
      <c r="T503" s="107">
        <f t="shared" si="187"/>
        <v>41508</v>
      </c>
      <c r="U503" s="3"/>
      <c r="V503" s="3"/>
      <c r="W503" s="133">
        <f>[2]Plan1!$A477</f>
        <v>50881</v>
      </c>
      <c r="X503" s="131" t="str">
        <f>[2]Plan1!$C477</f>
        <v>Tiradentes</v>
      </c>
      <c r="Y503" s="121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</row>
    <row r="504" spans="1:121" x14ac:dyDescent="0.15">
      <c r="A504" s="102">
        <f t="shared" si="179"/>
        <v>41461</v>
      </c>
      <c r="B504" s="103">
        <f t="shared" ca="1" si="188"/>
        <v>101391.9409</v>
      </c>
      <c r="C504" s="104">
        <f t="shared" si="180"/>
        <v>100000</v>
      </c>
      <c r="D504" s="105">
        <f ca="1">IF(A504&lt;$B$1,VLOOKUP(A504,[1]DI!$A$4:$B$15000,2,FALSE),0)</f>
        <v>0</v>
      </c>
      <c r="E504" s="106">
        <f t="shared" ca="1" si="172"/>
        <v>1</v>
      </c>
      <c r="F504" s="106">
        <f ca="1">(TRUNC(PRODUCT($E$12:$E503),16))</f>
        <v>1.1047822824745299</v>
      </c>
      <c r="G504" s="106">
        <f t="shared" ca="1" si="181"/>
        <v>1.0945200185121999</v>
      </c>
      <c r="H504" s="106">
        <f t="shared" ca="1" si="173"/>
        <v>1.00937604</v>
      </c>
      <c r="I504" s="105">
        <f t="shared" si="182"/>
        <v>3.5999999999999997E-2</v>
      </c>
      <c r="J504" s="118">
        <f t="shared" si="183"/>
        <v>41416</v>
      </c>
      <c r="K504" s="112">
        <f t="shared" si="184"/>
        <v>31</v>
      </c>
      <c r="L504" s="108">
        <f t="shared" si="185"/>
        <v>32</v>
      </c>
      <c r="M504" s="109">
        <f t="shared" si="174"/>
        <v>1.0045011660000001</v>
      </c>
      <c r="N504" s="109">
        <f t="shared" ca="1" si="175"/>
        <v>1.0139194090000001</v>
      </c>
      <c r="O504" s="108">
        <f t="shared" si="189"/>
        <v>0</v>
      </c>
      <c r="P504" s="106">
        <f t="shared" ca="1" si="176"/>
        <v>1391.9409000000001</v>
      </c>
      <c r="Q504" s="113">
        <f t="shared" si="177"/>
        <v>0</v>
      </c>
      <c r="R504" s="106">
        <f t="shared" si="178"/>
        <v>0</v>
      </c>
      <c r="S504" s="114" t="str">
        <f t="shared" si="186"/>
        <v>J=</v>
      </c>
      <c r="T504" s="107">
        <f t="shared" si="187"/>
        <v>41508</v>
      </c>
      <c r="U504" s="3"/>
      <c r="V504" s="3"/>
      <c r="W504" s="133">
        <f>[2]Plan1!$A478</f>
        <v>50891</v>
      </c>
      <c r="X504" s="131" t="str">
        <f>[2]Plan1!$C478</f>
        <v>Dia do Trabalho</v>
      </c>
      <c r="Y504" s="121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</row>
    <row r="505" spans="1:121" x14ac:dyDescent="0.15">
      <c r="A505" s="102">
        <f t="shared" si="179"/>
        <v>41462</v>
      </c>
      <c r="B505" s="103">
        <f t="shared" ca="1" si="188"/>
        <v>101391.9409</v>
      </c>
      <c r="C505" s="104">
        <f t="shared" si="180"/>
        <v>100000</v>
      </c>
      <c r="D505" s="105">
        <f ca="1">IF(A505&lt;$B$1,VLOOKUP(A505,[1]DI!$A$4:$B$15000,2,FALSE),0)</f>
        <v>0</v>
      </c>
      <c r="E505" s="106">
        <f t="shared" ca="1" si="172"/>
        <v>1</v>
      </c>
      <c r="F505" s="106">
        <f ca="1">(TRUNC(PRODUCT($E$12:$E504),16))</f>
        <v>1.1047822824745299</v>
      </c>
      <c r="G505" s="106">
        <f t="shared" ca="1" si="181"/>
        <v>1.0945200185121999</v>
      </c>
      <c r="H505" s="106">
        <f t="shared" ca="1" si="173"/>
        <v>1.00937604</v>
      </c>
      <c r="I505" s="105">
        <f t="shared" si="182"/>
        <v>3.5999999999999997E-2</v>
      </c>
      <c r="J505" s="118">
        <f t="shared" si="183"/>
        <v>41416</v>
      </c>
      <c r="K505" s="112">
        <f t="shared" si="184"/>
        <v>31</v>
      </c>
      <c r="L505" s="108">
        <f t="shared" si="185"/>
        <v>32</v>
      </c>
      <c r="M505" s="109">
        <f t="shared" si="174"/>
        <v>1.0045011660000001</v>
      </c>
      <c r="N505" s="109">
        <f t="shared" ca="1" si="175"/>
        <v>1.0139194090000001</v>
      </c>
      <c r="O505" s="108">
        <f t="shared" si="189"/>
        <v>0</v>
      </c>
      <c r="P505" s="106">
        <f t="shared" ca="1" si="176"/>
        <v>1391.9409000000001</v>
      </c>
      <c r="Q505" s="113">
        <f t="shared" si="177"/>
        <v>0</v>
      </c>
      <c r="R505" s="106">
        <f t="shared" si="178"/>
        <v>0</v>
      </c>
      <c r="S505" s="114" t="str">
        <f t="shared" si="186"/>
        <v>J=</v>
      </c>
      <c r="T505" s="107">
        <f t="shared" si="187"/>
        <v>41508</v>
      </c>
      <c r="U505" s="3"/>
      <c r="V505" s="3"/>
      <c r="W505" s="133">
        <f>[2]Plan1!$A479</f>
        <v>50930</v>
      </c>
      <c r="X505" s="131" t="str">
        <f>[2]Plan1!$C479</f>
        <v>Corpus Christi</v>
      </c>
      <c r="Y505" s="121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</row>
    <row r="506" spans="1:121" x14ac:dyDescent="0.15">
      <c r="A506" s="102">
        <f t="shared" si="179"/>
        <v>41463</v>
      </c>
      <c r="B506" s="103">
        <f t="shared" ca="1" si="188"/>
        <v>101391.9409</v>
      </c>
      <c r="C506" s="104">
        <f t="shared" si="180"/>
        <v>100000</v>
      </c>
      <c r="D506" s="105">
        <f ca="1">IF(A506&lt;$B$1,VLOOKUP(A506,[1]DI!$A$4:$B$15000,2,FALSE),0)</f>
        <v>7.7200000000000005E-2</v>
      </c>
      <c r="E506" s="106">
        <f t="shared" ca="1" si="172"/>
        <v>1.00029514</v>
      </c>
      <c r="F506" s="106">
        <f ca="1">(TRUNC(PRODUCT($E$12:$E505),16))</f>
        <v>1.1047822824745299</v>
      </c>
      <c r="G506" s="106">
        <f t="shared" ca="1" si="181"/>
        <v>1.0945200185121999</v>
      </c>
      <c r="H506" s="106">
        <f t="shared" ca="1" si="173"/>
        <v>1.00937604</v>
      </c>
      <c r="I506" s="105">
        <f t="shared" si="182"/>
        <v>3.5999999999999997E-2</v>
      </c>
      <c r="J506" s="118">
        <f t="shared" si="183"/>
        <v>41416</v>
      </c>
      <c r="K506" s="112">
        <f t="shared" si="184"/>
        <v>32</v>
      </c>
      <c r="L506" s="108">
        <f t="shared" si="185"/>
        <v>32</v>
      </c>
      <c r="M506" s="109">
        <f t="shared" si="174"/>
        <v>1.0045011660000001</v>
      </c>
      <c r="N506" s="109">
        <f t="shared" ca="1" si="175"/>
        <v>1.0139194090000001</v>
      </c>
      <c r="O506" s="108">
        <f t="shared" si="189"/>
        <v>0</v>
      </c>
      <c r="P506" s="106">
        <f t="shared" ca="1" si="176"/>
        <v>1391.9409000000001</v>
      </c>
      <c r="Q506" s="113">
        <f t="shared" si="177"/>
        <v>0</v>
      </c>
      <c r="R506" s="106">
        <f t="shared" si="178"/>
        <v>0</v>
      </c>
      <c r="S506" s="114" t="str">
        <f t="shared" si="186"/>
        <v>J=</v>
      </c>
      <c r="T506" s="107">
        <f t="shared" si="187"/>
        <v>41508</v>
      </c>
      <c r="U506" s="3"/>
      <c r="V506" s="3"/>
      <c r="W506" s="133">
        <f>[2]Plan1!$A480</f>
        <v>51020</v>
      </c>
      <c r="X506" s="131" t="str">
        <f>[2]Plan1!$C480</f>
        <v>Independência do Brasil</v>
      </c>
      <c r="Y506" s="121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</row>
    <row r="507" spans="1:121" x14ac:dyDescent="0.15">
      <c r="A507" s="102">
        <f t="shared" si="179"/>
        <v>41464</v>
      </c>
      <c r="B507" s="103">
        <f t="shared" ca="1" si="188"/>
        <v>101436.1011</v>
      </c>
      <c r="C507" s="104">
        <f t="shared" si="180"/>
        <v>100000</v>
      </c>
      <c r="D507" s="105">
        <f ca="1">IF(A507&lt;$B$1,VLOOKUP(A507,[1]DI!$A$4:$B$15000,2,FALSE),0)</f>
        <v>7.7200000000000005E-2</v>
      </c>
      <c r="E507" s="106">
        <f t="shared" ca="1" si="172"/>
        <v>1.00029514</v>
      </c>
      <c r="F507" s="106">
        <f ca="1">(TRUNC(PRODUCT($E$12:$E506),16))</f>
        <v>1.10510834791738</v>
      </c>
      <c r="G507" s="106">
        <f t="shared" ca="1" si="181"/>
        <v>1.0945200185121999</v>
      </c>
      <c r="H507" s="106">
        <f t="shared" ca="1" si="173"/>
        <v>1.00967395</v>
      </c>
      <c r="I507" s="105">
        <f t="shared" si="182"/>
        <v>3.5999999999999997E-2</v>
      </c>
      <c r="J507" s="118">
        <f t="shared" si="183"/>
        <v>41416</v>
      </c>
      <c r="K507" s="112">
        <f t="shared" si="184"/>
        <v>33</v>
      </c>
      <c r="L507" s="108">
        <f t="shared" si="185"/>
        <v>33</v>
      </c>
      <c r="M507" s="109">
        <f t="shared" si="174"/>
        <v>1.004642153</v>
      </c>
      <c r="N507" s="109">
        <f t="shared" ca="1" si="175"/>
        <v>1.0143610110000001</v>
      </c>
      <c r="O507" s="108">
        <f t="shared" si="189"/>
        <v>0</v>
      </c>
      <c r="P507" s="106">
        <f t="shared" ca="1" si="176"/>
        <v>1436.1011000000001</v>
      </c>
      <c r="Q507" s="113">
        <f t="shared" si="177"/>
        <v>0</v>
      </c>
      <c r="R507" s="106">
        <f t="shared" si="178"/>
        <v>0</v>
      </c>
      <c r="S507" s="114" t="str">
        <f t="shared" si="186"/>
        <v>J=</v>
      </c>
      <c r="T507" s="107">
        <f t="shared" si="187"/>
        <v>41508</v>
      </c>
      <c r="U507" s="3"/>
      <c r="V507" s="3"/>
      <c r="W507" s="133">
        <f>[2]Plan1!$A481</f>
        <v>51055</v>
      </c>
      <c r="X507" s="131" t="str">
        <f>[2]Plan1!$C481</f>
        <v>Nossa Sr.a Aparecida - Padroeira do Brasil</v>
      </c>
      <c r="Y507" s="121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</row>
    <row r="508" spans="1:121" x14ac:dyDescent="0.15">
      <c r="A508" s="102">
        <f t="shared" si="179"/>
        <v>41465</v>
      </c>
      <c r="B508" s="103">
        <f t="shared" ca="1" si="188"/>
        <v>101480.2797</v>
      </c>
      <c r="C508" s="104">
        <f t="shared" si="180"/>
        <v>100000</v>
      </c>
      <c r="D508" s="105">
        <f ca="1">IF(A508&lt;$B$1,VLOOKUP(A508,[1]DI!$A$4:$B$15000,2,FALSE),0)</f>
        <v>7.7200000000000005E-2</v>
      </c>
      <c r="E508" s="106">
        <f t="shared" ca="1" si="172"/>
        <v>1.00029514</v>
      </c>
      <c r="F508" s="106">
        <f ca="1">(TRUNC(PRODUCT($E$12:$E507),16))</f>
        <v>1.1054345095951901</v>
      </c>
      <c r="G508" s="106">
        <f t="shared" ca="1" si="181"/>
        <v>1.0945200185121999</v>
      </c>
      <c r="H508" s="106">
        <f t="shared" ca="1" si="173"/>
        <v>1.00997194</v>
      </c>
      <c r="I508" s="105">
        <f t="shared" si="182"/>
        <v>3.5999999999999997E-2</v>
      </c>
      <c r="J508" s="118">
        <f t="shared" si="183"/>
        <v>41416</v>
      </c>
      <c r="K508" s="112">
        <f t="shared" si="184"/>
        <v>34</v>
      </c>
      <c r="L508" s="108">
        <f t="shared" si="185"/>
        <v>34</v>
      </c>
      <c r="M508" s="109">
        <f t="shared" si="174"/>
        <v>1.0047831599999999</v>
      </c>
      <c r="N508" s="109">
        <f t="shared" ca="1" si="175"/>
        <v>1.014802797</v>
      </c>
      <c r="O508" s="108">
        <f t="shared" si="189"/>
        <v>0</v>
      </c>
      <c r="P508" s="106">
        <f t="shared" ca="1" si="176"/>
        <v>1480.2797</v>
      </c>
      <c r="Q508" s="113">
        <f t="shared" si="177"/>
        <v>0</v>
      </c>
      <c r="R508" s="106">
        <f t="shared" si="178"/>
        <v>0</v>
      </c>
      <c r="S508" s="114" t="str">
        <f t="shared" si="186"/>
        <v>J=</v>
      </c>
      <c r="T508" s="107">
        <f t="shared" si="187"/>
        <v>41508</v>
      </c>
      <c r="U508" s="3"/>
      <c r="V508" s="3"/>
      <c r="W508" s="133">
        <f>[2]Plan1!$A482</f>
        <v>51076</v>
      </c>
      <c r="X508" s="131" t="str">
        <f>[2]Plan1!$C482</f>
        <v>Finados</v>
      </c>
      <c r="Y508" s="121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</row>
    <row r="509" spans="1:121" x14ac:dyDescent="0.15">
      <c r="A509" s="102">
        <f t="shared" si="179"/>
        <v>41466</v>
      </c>
      <c r="B509" s="103">
        <f t="shared" ca="1" si="188"/>
        <v>101524.4789</v>
      </c>
      <c r="C509" s="104">
        <f t="shared" si="180"/>
        <v>100000</v>
      </c>
      <c r="D509" s="105">
        <f ca="1">IF(A509&lt;$B$1,VLOOKUP(A509,[1]DI!$A$4:$B$15000,2,FALSE),0)</f>
        <v>8.2199999999999995E-2</v>
      </c>
      <c r="E509" s="106">
        <f t="shared" ca="1" si="172"/>
        <v>1.0003135299999999</v>
      </c>
      <c r="F509" s="106">
        <f ca="1">(TRUNC(PRODUCT($E$12:$E508),16))</f>
        <v>1.1057607675363501</v>
      </c>
      <c r="G509" s="106">
        <f t="shared" ca="1" si="181"/>
        <v>1.0945200185121999</v>
      </c>
      <c r="H509" s="106">
        <f t="shared" ca="1" si="173"/>
        <v>1.01027003</v>
      </c>
      <c r="I509" s="105">
        <f t="shared" si="182"/>
        <v>3.5999999999999997E-2</v>
      </c>
      <c r="J509" s="118">
        <f t="shared" si="183"/>
        <v>41416</v>
      </c>
      <c r="K509" s="112">
        <f t="shared" si="184"/>
        <v>35</v>
      </c>
      <c r="L509" s="108">
        <f t="shared" si="185"/>
        <v>35</v>
      </c>
      <c r="M509" s="109">
        <f t="shared" si="174"/>
        <v>1.0049241870000001</v>
      </c>
      <c r="N509" s="109">
        <f t="shared" ca="1" si="175"/>
        <v>1.015244789</v>
      </c>
      <c r="O509" s="108">
        <f t="shared" si="189"/>
        <v>0</v>
      </c>
      <c r="P509" s="106">
        <f t="shared" ca="1" si="176"/>
        <v>1524.4789000000001</v>
      </c>
      <c r="Q509" s="113">
        <f t="shared" si="177"/>
        <v>0</v>
      </c>
      <c r="R509" s="106">
        <f t="shared" si="178"/>
        <v>0</v>
      </c>
      <c r="S509" s="114" t="str">
        <f t="shared" si="186"/>
        <v>J=</v>
      </c>
      <c r="T509" s="107">
        <f t="shared" si="187"/>
        <v>41508</v>
      </c>
      <c r="U509" s="3"/>
      <c r="V509" s="3"/>
      <c r="W509" s="133">
        <f>[2]Plan1!$A483</f>
        <v>51089</v>
      </c>
      <c r="X509" s="131" t="str">
        <f>[2]Plan1!$C483</f>
        <v>Proclamação da República</v>
      </c>
      <c r="Y509" s="121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</row>
    <row r="510" spans="1:121" x14ac:dyDescent="0.15">
      <c r="A510" s="102">
        <f t="shared" si="179"/>
        <v>41467</v>
      </c>
      <c r="B510" s="103">
        <f t="shared" ca="1" si="188"/>
        <v>101570.56389999999</v>
      </c>
      <c r="C510" s="104">
        <f t="shared" si="180"/>
        <v>100000</v>
      </c>
      <c r="D510" s="105">
        <f ca="1">IF(A510&lt;$B$1,VLOOKUP(A510,[1]DI!$A$4:$B$15000,2,FALSE),0)</f>
        <v>8.2199999999999995E-2</v>
      </c>
      <c r="E510" s="106">
        <f t="shared" ca="1" si="172"/>
        <v>1.0003135299999999</v>
      </c>
      <c r="F510" s="106">
        <f ca="1">(TRUNC(PRODUCT($E$12:$E509),16))</f>
        <v>1.1061074567097999</v>
      </c>
      <c r="G510" s="106">
        <f t="shared" ca="1" si="181"/>
        <v>1.0945200185121999</v>
      </c>
      <c r="H510" s="106">
        <f t="shared" ca="1" si="173"/>
        <v>1.0105867799999999</v>
      </c>
      <c r="I510" s="105">
        <f t="shared" si="182"/>
        <v>3.5999999999999997E-2</v>
      </c>
      <c r="J510" s="118">
        <f t="shared" si="183"/>
        <v>41416</v>
      </c>
      <c r="K510" s="112">
        <f t="shared" si="184"/>
        <v>36</v>
      </c>
      <c r="L510" s="108">
        <f t="shared" si="185"/>
        <v>36</v>
      </c>
      <c r="M510" s="109">
        <f t="shared" si="174"/>
        <v>1.0050652339999999</v>
      </c>
      <c r="N510" s="109">
        <f t="shared" ca="1" si="175"/>
        <v>1.0157056390000001</v>
      </c>
      <c r="O510" s="108">
        <f t="shared" si="189"/>
        <v>0</v>
      </c>
      <c r="P510" s="106">
        <f t="shared" ca="1" si="176"/>
        <v>1570.5639000000001</v>
      </c>
      <c r="Q510" s="113">
        <f t="shared" si="177"/>
        <v>0</v>
      </c>
      <c r="R510" s="106">
        <f t="shared" si="178"/>
        <v>0</v>
      </c>
      <c r="S510" s="114" t="str">
        <f t="shared" si="186"/>
        <v>J=</v>
      </c>
      <c r="T510" s="107">
        <f t="shared" si="187"/>
        <v>41508</v>
      </c>
      <c r="U510" s="3"/>
      <c r="V510" s="3"/>
      <c r="W510" s="133">
        <f>[2]Plan1!$A484</f>
        <v>51094</v>
      </c>
      <c r="X510" s="131" t="str">
        <f>[2]Plan1!$C484</f>
        <v>Dia Nacional de Zumbi e da Consciência Negra</v>
      </c>
      <c r="Y510" s="121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</row>
    <row r="511" spans="1:121" x14ac:dyDescent="0.15">
      <c r="A511" s="102">
        <f t="shared" si="179"/>
        <v>41468</v>
      </c>
      <c r="B511" s="103">
        <f t="shared" ca="1" si="188"/>
        <v>101616.66989999999</v>
      </c>
      <c r="C511" s="104">
        <f t="shared" si="180"/>
        <v>100000</v>
      </c>
      <c r="D511" s="105">
        <f ca="1">IF(A511&lt;$B$1,VLOOKUP(A511,[1]DI!$A$4:$B$15000,2,FALSE),0)</f>
        <v>0</v>
      </c>
      <c r="E511" s="106">
        <f t="shared" ca="1" si="172"/>
        <v>1</v>
      </c>
      <c r="F511" s="106">
        <f ca="1">(TRUNC(PRODUCT($E$12:$E510),16))</f>
        <v>1.1064542545806999</v>
      </c>
      <c r="G511" s="106">
        <f t="shared" ca="1" si="181"/>
        <v>1.0945200185121999</v>
      </c>
      <c r="H511" s="106">
        <f t="shared" ca="1" si="173"/>
        <v>1.0109036300000001</v>
      </c>
      <c r="I511" s="105">
        <f t="shared" si="182"/>
        <v>3.5999999999999997E-2</v>
      </c>
      <c r="J511" s="118">
        <f t="shared" si="183"/>
        <v>41416</v>
      </c>
      <c r="K511" s="112">
        <f t="shared" si="184"/>
        <v>36</v>
      </c>
      <c r="L511" s="108">
        <f t="shared" si="185"/>
        <v>37</v>
      </c>
      <c r="M511" s="109">
        <f t="shared" si="174"/>
        <v>1.0052063010000001</v>
      </c>
      <c r="N511" s="109">
        <f t="shared" ca="1" si="175"/>
        <v>1.016166699</v>
      </c>
      <c r="O511" s="108">
        <f t="shared" si="189"/>
        <v>0</v>
      </c>
      <c r="P511" s="106">
        <f t="shared" ca="1" si="176"/>
        <v>1616.6699000000001</v>
      </c>
      <c r="Q511" s="113">
        <f t="shared" si="177"/>
        <v>0</v>
      </c>
      <c r="R511" s="106">
        <f t="shared" si="178"/>
        <v>0</v>
      </c>
      <c r="S511" s="114" t="str">
        <f t="shared" si="186"/>
        <v>J=</v>
      </c>
      <c r="T511" s="107">
        <f t="shared" si="187"/>
        <v>41508</v>
      </c>
      <c r="U511" s="3"/>
      <c r="V511" s="3"/>
      <c r="W511" s="133">
        <f>[2]Plan1!$A485</f>
        <v>51129</v>
      </c>
      <c r="X511" s="131" t="str">
        <f>[2]Plan1!$C485</f>
        <v>Natal</v>
      </c>
      <c r="Y511" s="121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</row>
    <row r="512" spans="1:121" x14ac:dyDescent="0.15">
      <c r="A512" s="102">
        <f t="shared" si="179"/>
        <v>41469</v>
      </c>
      <c r="B512" s="103">
        <f t="shared" ca="1" si="188"/>
        <v>101616.66989999999</v>
      </c>
      <c r="C512" s="104">
        <f t="shared" si="180"/>
        <v>100000</v>
      </c>
      <c r="D512" s="105">
        <f ca="1">IF(A512&lt;$B$1,VLOOKUP(A512,[1]DI!$A$4:$B$15000,2,FALSE),0)</f>
        <v>0</v>
      </c>
      <c r="E512" s="106">
        <f t="shared" ca="1" si="172"/>
        <v>1</v>
      </c>
      <c r="F512" s="106">
        <f ca="1">(TRUNC(PRODUCT($E$12:$E511),16))</f>
        <v>1.1064542545806999</v>
      </c>
      <c r="G512" s="106">
        <f t="shared" ca="1" si="181"/>
        <v>1.0945200185121999</v>
      </c>
      <c r="H512" s="106">
        <f t="shared" ca="1" si="173"/>
        <v>1.0109036300000001</v>
      </c>
      <c r="I512" s="105">
        <f t="shared" si="182"/>
        <v>3.5999999999999997E-2</v>
      </c>
      <c r="J512" s="118">
        <f t="shared" si="183"/>
        <v>41416</v>
      </c>
      <c r="K512" s="112">
        <f t="shared" si="184"/>
        <v>36</v>
      </c>
      <c r="L512" s="108">
        <f t="shared" si="185"/>
        <v>37</v>
      </c>
      <c r="M512" s="109">
        <f t="shared" si="174"/>
        <v>1.0052063010000001</v>
      </c>
      <c r="N512" s="109">
        <f t="shared" ca="1" si="175"/>
        <v>1.016166699</v>
      </c>
      <c r="O512" s="108">
        <f t="shared" si="189"/>
        <v>0</v>
      </c>
      <c r="P512" s="106">
        <f t="shared" ca="1" si="176"/>
        <v>1616.6699000000001</v>
      </c>
      <c r="Q512" s="113">
        <f t="shared" si="177"/>
        <v>0</v>
      </c>
      <c r="R512" s="106">
        <f t="shared" si="178"/>
        <v>0</v>
      </c>
      <c r="S512" s="114" t="str">
        <f t="shared" si="186"/>
        <v>J=</v>
      </c>
      <c r="T512" s="107">
        <f t="shared" si="187"/>
        <v>41508</v>
      </c>
      <c r="U512" s="3"/>
      <c r="V512" s="3"/>
      <c r="W512" s="133">
        <f>[2]Plan1!$A486</f>
        <v>51136</v>
      </c>
      <c r="X512" s="131" t="str">
        <f>[2]Plan1!$C486</f>
        <v>Confraternização Universal</v>
      </c>
      <c r="Y512" s="121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</row>
    <row r="513" spans="1:121" x14ac:dyDescent="0.15">
      <c r="A513" s="102">
        <f t="shared" si="179"/>
        <v>41470</v>
      </c>
      <c r="B513" s="103">
        <f t="shared" ca="1" si="188"/>
        <v>101616.66989999999</v>
      </c>
      <c r="C513" s="104">
        <f t="shared" si="180"/>
        <v>100000</v>
      </c>
      <c r="D513" s="105">
        <f ca="1">IF(A513&lt;$B$1,VLOOKUP(A513,[1]DI!$A$4:$B$15000,2,FALSE),0)</f>
        <v>8.2199999999999995E-2</v>
      </c>
      <c r="E513" s="106">
        <f t="shared" ca="1" si="172"/>
        <v>1.0003135299999999</v>
      </c>
      <c r="F513" s="106">
        <f ca="1">(TRUNC(PRODUCT($E$12:$E512),16))</f>
        <v>1.1064542545806999</v>
      </c>
      <c r="G513" s="106">
        <f t="shared" ca="1" si="181"/>
        <v>1.0945200185121999</v>
      </c>
      <c r="H513" s="106">
        <f t="shared" ca="1" si="173"/>
        <v>1.0109036300000001</v>
      </c>
      <c r="I513" s="105">
        <f t="shared" si="182"/>
        <v>3.5999999999999997E-2</v>
      </c>
      <c r="J513" s="118">
        <f t="shared" si="183"/>
        <v>41416</v>
      </c>
      <c r="K513" s="112">
        <f t="shared" si="184"/>
        <v>37</v>
      </c>
      <c r="L513" s="108">
        <f t="shared" si="185"/>
        <v>37</v>
      </c>
      <c r="M513" s="109">
        <f t="shared" si="174"/>
        <v>1.0052063010000001</v>
      </c>
      <c r="N513" s="109">
        <f t="shared" ca="1" si="175"/>
        <v>1.016166699</v>
      </c>
      <c r="O513" s="108">
        <f t="shared" si="189"/>
        <v>0</v>
      </c>
      <c r="P513" s="106">
        <f t="shared" ca="1" si="176"/>
        <v>1616.6699000000001</v>
      </c>
      <c r="Q513" s="113">
        <f t="shared" si="177"/>
        <v>0</v>
      </c>
      <c r="R513" s="106">
        <f t="shared" si="178"/>
        <v>0</v>
      </c>
      <c r="S513" s="114" t="str">
        <f t="shared" si="186"/>
        <v>J=</v>
      </c>
      <c r="T513" s="107">
        <f t="shared" si="187"/>
        <v>41508</v>
      </c>
      <c r="U513" s="3"/>
      <c r="V513" s="3"/>
      <c r="W513" s="133">
        <f>[2]Plan1!$A487</f>
        <v>51179</v>
      </c>
      <c r="X513" s="131" t="str">
        <f>[2]Plan1!$C487</f>
        <v>Carnaval</v>
      </c>
      <c r="Y513" s="121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</row>
    <row r="514" spans="1:121" x14ac:dyDescent="0.15">
      <c r="A514" s="102">
        <f t="shared" si="179"/>
        <v>41471</v>
      </c>
      <c r="B514" s="103">
        <f t="shared" ca="1" si="188"/>
        <v>101662.79579999</v>
      </c>
      <c r="C514" s="104">
        <f t="shared" si="180"/>
        <v>100000</v>
      </c>
      <c r="D514" s="105">
        <f ca="1">IF(A514&lt;$B$1,VLOOKUP(A514,[1]DI!$A$4:$B$15000,2,FALSE),0)</f>
        <v>8.2199999999999995E-2</v>
      </c>
      <c r="E514" s="106">
        <f t="shared" ca="1" si="172"/>
        <v>1.0003135299999999</v>
      </c>
      <c r="F514" s="106">
        <f ca="1">(TRUNC(PRODUCT($E$12:$E513),16))</f>
        <v>1.1068011611831401</v>
      </c>
      <c r="G514" s="106">
        <f t="shared" ca="1" si="181"/>
        <v>1.0945200185121999</v>
      </c>
      <c r="H514" s="106">
        <f t="shared" ca="1" si="173"/>
        <v>1.0112205700000001</v>
      </c>
      <c r="I514" s="105">
        <f t="shared" si="182"/>
        <v>3.5999999999999997E-2</v>
      </c>
      <c r="J514" s="118">
        <f t="shared" si="183"/>
        <v>41416</v>
      </c>
      <c r="K514" s="112">
        <f t="shared" si="184"/>
        <v>38</v>
      </c>
      <c r="L514" s="108">
        <f t="shared" si="185"/>
        <v>38</v>
      </c>
      <c r="M514" s="109">
        <f t="shared" si="174"/>
        <v>1.005347387</v>
      </c>
      <c r="N514" s="109">
        <f t="shared" ca="1" si="175"/>
        <v>1.0166279579999999</v>
      </c>
      <c r="O514" s="108">
        <f t="shared" si="189"/>
        <v>0</v>
      </c>
      <c r="P514" s="106">
        <f t="shared" ca="1" si="176"/>
        <v>1662.79579999</v>
      </c>
      <c r="Q514" s="113">
        <f t="shared" si="177"/>
        <v>0</v>
      </c>
      <c r="R514" s="106">
        <f t="shared" si="178"/>
        <v>0</v>
      </c>
      <c r="S514" s="114" t="str">
        <f t="shared" si="186"/>
        <v>J=</v>
      </c>
      <c r="T514" s="107">
        <f t="shared" si="187"/>
        <v>41508</v>
      </c>
      <c r="U514" s="3"/>
      <c r="V514" s="3"/>
      <c r="W514" s="133">
        <f>[2]Plan1!$A488</f>
        <v>51180</v>
      </c>
      <c r="X514" s="131" t="str">
        <f>[2]Plan1!$C488</f>
        <v>Carnaval</v>
      </c>
      <c r="Y514" s="121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</row>
    <row r="515" spans="1:121" x14ac:dyDescent="0.15">
      <c r="A515" s="102">
        <f t="shared" si="179"/>
        <v>41472</v>
      </c>
      <c r="B515" s="103">
        <f t="shared" ca="1" si="188"/>
        <v>101708.9437</v>
      </c>
      <c r="C515" s="104">
        <f t="shared" si="180"/>
        <v>100000</v>
      </c>
      <c r="D515" s="105">
        <f ca="1">IF(A515&lt;$B$1,VLOOKUP(A515,[1]DI!$A$4:$B$15000,2,FALSE),0)</f>
        <v>8.2199999999999995E-2</v>
      </c>
      <c r="E515" s="106">
        <f t="shared" ca="1" si="172"/>
        <v>1.0003135299999999</v>
      </c>
      <c r="F515" s="106">
        <f ca="1">(TRUNC(PRODUCT($E$12:$E514),16))</f>
        <v>1.1071481765511999</v>
      </c>
      <c r="G515" s="106">
        <f t="shared" ca="1" si="181"/>
        <v>1.0945200185121999</v>
      </c>
      <c r="H515" s="106">
        <f t="shared" ca="1" si="173"/>
        <v>1.0115376199999999</v>
      </c>
      <c r="I515" s="105">
        <f t="shared" si="182"/>
        <v>3.5999999999999997E-2</v>
      </c>
      <c r="J515" s="118">
        <f t="shared" si="183"/>
        <v>41416</v>
      </c>
      <c r="K515" s="112">
        <f t="shared" si="184"/>
        <v>39</v>
      </c>
      <c r="L515" s="108">
        <f t="shared" si="185"/>
        <v>39</v>
      </c>
      <c r="M515" s="109">
        <f t="shared" si="174"/>
        <v>1.0054884930000001</v>
      </c>
      <c r="N515" s="109">
        <f t="shared" ca="1" si="175"/>
        <v>1.0170894370000001</v>
      </c>
      <c r="O515" s="108">
        <f t="shared" si="189"/>
        <v>0</v>
      </c>
      <c r="P515" s="106">
        <f t="shared" ca="1" si="176"/>
        <v>1708.9437</v>
      </c>
      <c r="Q515" s="113">
        <f t="shared" si="177"/>
        <v>0</v>
      </c>
      <c r="R515" s="106">
        <f t="shared" si="178"/>
        <v>0</v>
      </c>
      <c r="S515" s="114" t="str">
        <f t="shared" si="186"/>
        <v>J=</v>
      </c>
      <c r="T515" s="107">
        <f t="shared" si="187"/>
        <v>41508</v>
      </c>
      <c r="U515" s="3"/>
      <c r="V515" s="3"/>
      <c r="W515" s="133">
        <f>[2]Plan1!$A489</f>
        <v>51225</v>
      </c>
      <c r="X515" s="131" t="str">
        <f>[2]Plan1!$C489</f>
        <v>Paixão de Cristo</v>
      </c>
      <c r="Y515" s="121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</row>
    <row r="516" spans="1:121" x14ac:dyDescent="0.15">
      <c r="A516" s="102">
        <f t="shared" si="179"/>
        <v>41473</v>
      </c>
      <c r="B516" s="103">
        <f t="shared" ca="1" si="188"/>
        <v>101755.11269999</v>
      </c>
      <c r="C516" s="104">
        <f t="shared" si="180"/>
        <v>100000</v>
      </c>
      <c r="D516" s="105">
        <f ca="1">IF(A516&lt;$B$1,VLOOKUP(A516,[1]DI!$A$4:$B$15000,2,FALSE),0)</f>
        <v>8.2199999999999995E-2</v>
      </c>
      <c r="E516" s="106">
        <f t="shared" ca="1" si="172"/>
        <v>1.0003135299999999</v>
      </c>
      <c r="F516" s="106">
        <f ca="1">(TRUNC(PRODUCT($E$12:$E515),16))</f>
        <v>1.107495300719</v>
      </c>
      <c r="G516" s="106">
        <f t="shared" ca="1" si="181"/>
        <v>1.0945200185121999</v>
      </c>
      <c r="H516" s="106">
        <f t="shared" ca="1" si="173"/>
        <v>1.01185477</v>
      </c>
      <c r="I516" s="105">
        <f t="shared" si="182"/>
        <v>3.5999999999999997E-2</v>
      </c>
      <c r="J516" s="118">
        <f t="shared" si="183"/>
        <v>41416</v>
      </c>
      <c r="K516" s="112">
        <f t="shared" si="184"/>
        <v>40</v>
      </c>
      <c r="L516" s="108">
        <f t="shared" si="185"/>
        <v>40</v>
      </c>
      <c r="M516" s="109">
        <f t="shared" si="174"/>
        <v>1.005629619</v>
      </c>
      <c r="N516" s="109">
        <f t="shared" ca="1" si="175"/>
        <v>1.0175511269999999</v>
      </c>
      <c r="O516" s="108">
        <f t="shared" si="189"/>
        <v>0</v>
      </c>
      <c r="P516" s="106">
        <f t="shared" ca="1" si="176"/>
        <v>1755.11269999</v>
      </c>
      <c r="Q516" s="113">
        <f t="shared" si="177"/>
        <v>0</v>
      </c>
      <c r="R516" s="106">
        <f t="shared" si="178"/>
        <v>0</v>
      </c>
      <c r="S516" s="114" t="str">
        <f t="shared" si="186"/>
        <v>J=</v>
      </c>
      <c r="T516" s="107">
        <f t="shared" si="187"/>
        <v>41508</v>
      </c>
      <c r="U516" s="3"/>
      <c r="V516" s="3"/>
      <c r="W516" s="133">
        <f>[2]Plan1!$A490</f>
        <v>51247</v>
      </c>
      <c r="X516" s="131" t="str">
        <f>[2]Plan1!$C490</f>
        <v>Tiradentes</v>
      </c>
      <c r="Y516" s="121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</row>
    <row r="517" spans="1:121" x14ac:dyDescent="0.15">
      <c r="A517" s="102">
        <f t="shared" si="179"/>
        <v>41474</v>
      </c>
      <c r="B517" s="103">
        <f t="shared" ca="1" si="188"/>
        <v>101801.3027</v>
      </c>
      <c r="C517" s="104">
        <f t="shared" si="180"/>
        <v>100000</v>
      </c>
      <c r="D517" s="105">
        <f ca="1">IF(A517&lt;$B$1,VLOOKUP(A517,[1]DI!$A$4:$B$15000,2,FALSE),0)</f>
        <v>8.2199999999999995E-2</v>
      </c>
      <c r="E517" s="106">
        <f t="shared" ca="1" si="172"/>
        <v>1.0003135299999999</v>
      </c>
      <c r="F517" s="106">
        <f ca="1">(TRUNC(PRODUCT($E$12:$E516),16))</f>
        <v>1.1078425337206299</v>
      </c>
      <c r="G517" s="106">
        <f t="shared" ca="1" si="181"/>
        <v>1.0945200185121999</v>
      </c>
      <c r="H517" s="106">
        <f t="shared" ca="1" si="173"/>
        <v>1.01217202</v>
      </c>
      <c r="I517" s="105">
        <f t="shared" si="182"/>
        <v>3.5999999999999997E-2</v>
      </c>
      <c r="J517" s="118">
        <f t="shared" si="183"/>
        <v>41416</v>
      </c>
      <c r="K517" s="112">
        <f t="shared" si="184"/>
        <v>41</v>
      </c>
      <c r="L517" s="108">
        <f t="shared" si="185"/>
        <v>41</v>
      </c>
      <c r="M517" s="109">
        <f t="shared" si="174"/>
        <v>1.0057707650000001</v>
      </c>
      <c r="N517" s="109">
        <f t="shared" ca="1" si="175"/>
        <v>1.0180130270000001</v>
      </c>
      <c r="O517" s="108">
        <f t="shared" si="189"/>
        <v>0</v>
      </c>
      <c r="P517" s="106">
        <f t="shared" ca="1" si="176"/>
        <v>1801.3027</v>
      </c>
      <c r="Q517" s="113">
        <f t="shared" si="177"/>
        <v>0</v>
      </c>
      <c r="R517" s="106">
        <f t="shared" si="178"/>
        <v>0</v>
      </c>
      <c r="S517" s="114" t="str">
        <f t="shared" si="186"/>
        <v>J=</v>
      </c>
      <c r="T517" s="107">
        <f t="shared" si="187"/>
        <v>41508</v>
      </c>
      <c r="U517" s="3"/>
      <c r="V517" s="3"/>
      <c r="W517" s="133">
        <f>[2]Plan1!$A491</f>
        <v>51257</v>
      </c>
      <c r="X517" s="131" t="str">
        <f>[2]Plan1!$C491</f>
        <v>Dia do Trabalho</v>
      </c>
      <c r="Y517" s="121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</row>
    <row r="518" spans="1:121" x14ac:dyDescent="0.15">
      <c r="A518" s="102">
        <f t="shared" si="179"/>
        <v>41475</v>
      </c>
      <c r="B518" s="103">
        <f t="shared" ca="1" si="188"/>
        <v>101847.51270000001</v>
      </c>
      <c r="C518" s="104">
        <f t="shared" si="180"/>
        <v>100000</v>
      </c>
      <c r="D518" s="105">
        <f ca="1">IF(A518&lt;$B$1,VLOOKUP(A518,[1]DI!$A$4:$B$15000,2,FALSE),0)</f>
        <v>0</v>
      </c>
      <c r="E518" s="106">
        <f t="shared" ca="1" si="172"/>
        <v>1</v>
      </c>
      <c r="F518" s="106">
        <f ca="1">(TRUNC(PRODUCT($E$12:$E517),16))</f>
        <v>1.10818987559023</v>
      </c>
      <c r="G518" s="106">
        <f t="shared" ca="1" si="181"/>
        <v>1.0945200185121999</v>
      </c>
      <c r="H518" s="106">
        <f t="shared" ca="1" si="173"/>
        <v>1.01248936</v>
      </c>
      <c r="I518" s="105">
        <f t="shared" si="182"/>
        <v>3.5999999999999997E-2</v>
      </c>
      <c r="J518" s="118">
        <f t="shared" si="183"/>
        <v>41416</v>
      </c>
      <c r="K518" s="112">
        <f t="shared" si="184"/>
        <v>41</v>
      </c>
      <c r="L518" s="108">
        <f t="shared" si="185"/>
        <v>42</v>
      </c>
      <c r="M518" s="109">
        <f t="shared" si="174"/>
        <v>1.005911931</v>
      </c>
      <c r="N518" s="109">
        <f t="shared" ca="1" si="175"/>
        <v>1.0184751270000001</v>
      </c>
      <c r="O518" s="108">
        <f t="shared" si="189"/>
        <v>0</v>
      </c>
      <c r="P518" s="106">
        <f t="shared" ca="1" si="176"/>
        <v>1847.5127</v>
      </c>
      <c r="Q518" s="113">
        <f t="shared" si="177"/>
        <v>0</v>
      </c>
      <c r="R518" s="106">
        <f t="shared" si="178"/>
        <v>0</v>
      </c>
      <c r="S518" s="114" t="str">
        <f t="shared" si="186"/>
        <v>J=</v>
      </c>
      <c r="T518" s="107">
        <f t="shared" si="187"/>
        <v>41508</v>
      </c>
      <c r="U518" s="3"/>
      <c r="V518" s="3"/>
      <c r="W518" s="133">
        <f>[2]Plan1!$A492</f>
        <v>51287</v>
      </c>
      <c r="X518" s="131" t="str">
        <f>[2]Plan1!$C492</f>
        <v>Corpus Christi</v>
      </c>
      <c r="Y518" s="121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</row>
    <row r="519" spans="1:121" x14ac:dyDescent="0.15">
      <c r="A519" s="102">
        <f t="shared" si="179"/>
        <v>41476</v>
      </c>
      <c r="B519" s="103">
        <f t="shared" ca="1" si="188"/>
        <v>101847.51270000001</v>
      </c>
      <c r="C519" s="104">
        <f t="shared" si="180"/>
        <v>100000</v>
      </c>
      <c r="D519" s="105">
        <f ca="1">IF(A519&lt;$B$1,VLOOKUP(A519,[1]DI!$A$4:$B$15000,2,FALSE),0)</f>
        <v>0</v>
      </c>
      <c r="E519" s="106">
        <f t="shared" ca="1" si="172"/>
        <v>1</v>
      </c>
      <c r="F519" s="106">
        <f ca="1">(TRUNC(PRODUCT($E$12:$E518),16))</f>
        <v>1.10818987559023</v>
      </c>
      <c r="G519" s="106">
        <f t="shared" ca="1" si="181"/>
        <v>1.0945200185121999</v>
      </c>
      <c r="H519" s="106">
        <f t="shared" ca="1" si="173"/>
        <v>1.01248936</v>
      </c>
      <c r="I519" s="105">
        <f t="shared" si="182"/>
        <v>3.5999999999999997E-2</v>
      </c>
      <c r="J519" s="118">
        <f t="shared" si="183"/>
        <v>41416</v>
      </c>
      <c r="K519" s="112">
        <f t="shared" si="184"/>
        <v>41</v>
      </c>
      <c r="L519" s="108">
        <f t="shared" si="185"/>
        <v>42</v>
      </c>
      <c r="M519" s="109">
        <f t="shared" si="174"/>
        <v>1.005911931</v>
      </c>
      <c r="N519" s="109">
        <f t="shared" ca="1" si="175"/>
        <v>1.0184751270000001</v>
      </c>
      <c r="O519" s="108">
        <f t="shared" si="189"/>
        <v>0</v>
      </c>
      <c r="P519" s="106">
        <f t="shared" ca="1" si="176"/>
        <v>1847.5127</v>
      </c>
      <c r="Q519" s="113">
        <f t="shared" si="177"/>
        <v>0</v>
      </c>
      <c r="R519" s="106">
        <f t="shared" si="178"/>
        <v>0</v>
      </c>
      <c r="S519" s="114" t="str">
        <f t="shared" si="186"/>
        <v>J=</v>
      </c>
      <c r="T519" s="107">
        <f t="shared" si="187"/>
        <v>41508</v>
      </c>
      <c r="U519" s="3"/>
      <c r="V519" s="3"/>
      <c r="W519" s="133">
        <f>[2]Plan1!$A493</f>
        <v>51386</v>
      </c>
      <c r="X519" s="131" t="str">
        <f>[2]Plan1!$C493</f>
        <v>Independência do Brasil</v>
      </c>
      <c r="Y519" s="121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</row>
    <row r="520" spans="1:121" x14ac:dyDescent="0.15">
      <c r="A520" s="102">
        <f t="shared" si="179"/>
        <v>41477</v>
      </c>
      <c r="B520" s="103">
        <f t="shared" ca="1" si="188"/>
        <v>101847.51270000001</v>
      </c>
      <c r="C520" s="104">
        <f t="shared" si="180"/>
        <v>100000</v>
      </c>
      <c r="D520" s="105">
        <f ca="1">IF(A520&lt;$B$1,VLOOKUP(A520,[1]DI!$A$4:$B$15000,2,FALSE),0)</f>
        <v>8.2199999999999995E-2</v>
      </c>
      <c r="E520" s="106">
        <f t="shared" ca="1" si="172"/>
        <v>1.0003135299999999</v>
      </c>
      <c r="F520" s="106">
        <f ca="1">(TRUNC(PRODUCT($E$12:$E519),16))</f>
        <v>1.10818987559023</v>
      </c>
      <c r="G520" s="106">
        <f t="shared" ca="1" si="181"/>
        <v>1.0945200185121999</v>
      </c>
      <c r="H520" s="106">
        <f t="shared" ca="1" si="173"/>
        <v>1.01248936</v>
      </c>
      <c r="I520" s="105">
        <f t="shared" si="182"/>
        <v>3.5999999999999997E-2</v>
      </c>
      <c r="J520" s="118">
        <f t="shared" si="183"/>
        <v>41416</v>
      </c>
      <c r="K520" s="112">
        <f t="shared" si="184"/>
        <v>42</v>
      </c>
      <c r="L520" s="108">
        <f t="shared" si="185"/>
        <v>42</v>
      </c>
      <c r="M520" s="109">
        <f t="shared" si="174"/>
        <v>1.005911931</v>
      </c>
      <c r="N520" s="109">
        <f t="shared" ca="1" si="175"/>
        <v>1.0184751270000001</v>
      </c>
      <c r="O520" s="108">
        <f t="shared" si="189"/>
        <v>0</v>
      </c>
      <c r="P520" s="106">
        <f t="shared" ca="1" si="176"/>
        <v>1847.5127</v>
      </c>
      <c r="Q520" s="113">
        <f t="shared" si="177"/>
        <v>0</v>
      </c>
      <c r="R520" s="106">
        <f t="shared" si="178"/>
        <v>0</v>
      </c>
      <c r="S520" s="114" t="str">
        <f t="shared" si="186"/>
        <v>J=</v>
      </c>
      <c r="T520" s="107">
        <f t="shared" si="187"/>
        <v>41508</v>
      </c>
      <c r="U520" s="3"/>
      <c r="V520" s="3"/>
      <c r="W520" s="133">
        <f>[2]Plan1!$A494</f>
        <v>51421</v>
      </c>
      <c r="X520" s="131" t="str">
        <f>[2]Plan1!$C494</f>
        <v>Nossa Sr.a Aparecida - Padroeira do Brasil</v>
      </c>
      <c r="Y520" s="121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</row>
    <row r="521" spans="1:121" x14ac:dyDescent="0.15">
      <c r="A521" s="102">
        <f t="shared" si="179"/>
        <v>41478</v>
      </c>
      <c r="B521" s="103">
        <f t="shared" ca="1" si="188"/>
        <v>101893.7447</v>
      </c>
      <c r="C521" s="104">
        <f t="shared" si="180"/>
        <v>100000</v>
      </c>
      <c r="D521" s="105">
        <f ca="1">IF(A521&lt;$B$1,VLOOKUP(A521,[1]DI!$A$4:$B$15000,2,FALSE),0)</f>
        <v>8.2199999999999995E-2</v>
      </c>
      <c r="E521" s="106">
        <f t="shared" ca="1" si="172"/>
        <v>1.0003135299999999</v>
      </c>
      <c r="F521" s="106">
        <f ca="1">(TRUNC(PRODUCT($E$12:$E520),16))</f>
        <v>1.10853732636192</v>
      </c>
      <c r="G521" s="106">
        <f t="shared" ca="1" si="181"/>
        <v>1.0945200185121999</v>
      </c>
      <c r="H521" s="106">
        <f t="shared" ca="1" si="173"/>
        <v>1.0128068100000001</v>
      </c>
      <c r="I521" s="105">
        <f t="shared" si="182"/>
        <v>3.5999999999999997E-2</v>
      </c>
      <c r="J521" s="118">
        <f t="shared" si="183"/>
        <v>41416</v>
      </c>
      <c r="K521" s="112">
        <f t="shared" si="184"/>
        <v>43</v>
      </c>
      <c r="L521" s="108">
        <f t="shared" si="185"/>
        <v>43</v>
      </c>
      <c r="M521" s="109">
        <f t="shared" si="174"/>
        <v>1.0060531159999999</v>
      </c>
      <c r="N521" s="109">
        <f t="shared" ca="1" si="175"/>
        <v>1.0189374470000001</v>
      </c>
      <c r="O521" s="108">
        <f t="shared" si="189"/>
        <v>0</v>
      </c>
      <c r="P521" s="106">
        <f t="shared" ca="1" si="176"/>
        <v>1893.7447</v>
      </c>
      <c r="Q521" s="113">
        <f t="shared" si="177"/>
        <v>0</v>
      </c>
      <c r="R521" s="106">
        <f t="shared" si="178"/>
        <v>0</v>
      </c>
      <c r="S521" s="114" t="str">
        <f t="shared" si="186"/>
        <v>J=</v>
      </c>
      <c r="T521" s="107">
        <f t="shared" si="187"/>
        <v>41508</v>
      </c>
      <c r="U521" s="3"/>
      <c r="V521" s="3"/>
      <c r="W521" s="133">
        <f>[2]Plan1!$A495</f>
        <v>51442</v>
      </c>
      <c r="X521" s="131" t="str">
        <f>[2]Plan1!$C495</f>
        <v>Finados</v>
      </c>
      <c r="Y521" s="121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</row>
    <row r="522" spans="1:121" x14ac:dyDescent="0.15">
      <c r="A522" s="102">
        <f t="shared" si="179"/>
        <v>41479</v>
      </c>
      <c r="B522" s="103">
        <f t="shared" ca="1" si="188"/>
        <v>101939.99679999999</v>
      </c>
      <c r="C522" s="104">
        <f t="shared" si="180"/>
        <v>100000</v>
      </c>
      <c r="D522" s="105">
        <f ca="1">IF(A522&lt;$B$1,VLOOKUP(A522,[1]DI!$A$4:$B$15000,2,FALSE),0)</f>
        <v>8.2199999999999995E-2</v>
      </c>
      <c r="E522" s="106">
        <f t="shared" ca="1" si="172"/>
        <v>1.0003135299999999</v>
      </c>
      <c r="F522" s="106">
        <f ca="1">(TRUNC(PRODUCT($E$12:$E521),16))</f>
        <v>1.1088848860698599</v>
      </c>
      <c r="G522" s="106">
        <f t="shared" ca="1" si="181"/>
        <v>1.0945200185121999</v>
      </c>
      <c r="H522" s="106">
        <f t="shared" ca="1" si="173"/>
        <v>1.01312435</v>
      </c>
      <c r="I522" s="105">
        <f t="shared" si="182"/>
        <v>3.5999999999999997E-2</v>
      </c>
      <c r="J522" s="118">
        <f t="shared" si="183"/>
        <v>41416</v>
      </c>
      <c r="K522" s="112">
        <f t="shared" si="184"/>
        <v>44</v>
      </c>
      <c r="L522" s="108">
        <f t="shared" si="185"/>
        <v>44</v>
      </c>
      <c r="M522" s="109">
        <f t="shared" si="174"/>
        <v>1.006194322</v>
      </c>
      <c r="N522" s="109">
        <f t="shared" ca="1" si="175"/>
        <v>1.0193999680000001</v>
      </c>
      <c r="O522" s="108">
        <f t="shared" si="189"/>
        <v>0</v>
      </c>
      <c r="P522" s="106">
        <f t="shared" ca="1" si="176"/>
        <v>1939.9967999999999</v>
      </c>
      <c r="Q522" s="113">
        <f t="shared" si="177"/>
        <v>0</v>
      </c>
      <c r="R522" s="106">
        <f t="shared" si="178"/>
        <v>0</v>
      </c>
      <c r="S522" s="114" t="str">
        <f t="shared" si="186"/>
        <v>J=</v>
      </c>
      <c r="T522" s="107">
        <f t="shared" si="187"/>
        <v>41508</v>
      </c>
      <c r="U522" s="3"/>
      <c r="V522" s="3"/>
      <c r="W522" s="133">
        <f>[2]Plan1!$A496</f>
        <v>51455</v>
      </c>
      <c r="X522" s="131" t="str">
        <f>[2]Plan1!$C496</f>
        <v>Proclamação da República</v>
      </c>
      <c r="Y522" s="121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</row>
    <row r="523" spans="1:121" x14ac:dyDescent="0.15">
      <c r="A523" s="102">
        <f t="shared" si="179"/>
        <v>41480</v>
      </c>
      <c r="B523" s="103">
        <f t="shared" ca="1" si="188"/>
        <v>101986.2709</v>
      </c>
      <c r="C523" s="104">
        <f t="shared" si="180"/>
        <v>100000</v>
      </c>
      <c r="D523" s="105">
        <f ca="1">IF(A523&lt;$B$1,VLOOKUP(A523,[1]DI!$A$4:$B$15000,2,FALSE),0)</f>
        <v>8.2199999999999995E-2</v>
      </c>
      <c r="E523" s="106">
        <f t="shared" ca="1" si="172"/>
        <v>1.0003135299999999</v>
      </c>
      <c r="F523" s="106">
        <f ca="1">(TRUNC(PRODUCT($E$12:$E522),16))</f>
        <v>1.1092325547481801</v>
      </c>
      <c r="G523" s="106">
        <f t="shared" ca="1" si="181"/>
        <v>1.0945200185121999</v>
      </c>
      <c r="H523" s="106">
        <f t="shared" ca="1" si="173"/>
        <v>1.013442</v>
      </c>
      <c r="I523" s="105">
        <f t="shared" si="182"/>
        <v>3.5999999999999997E-2</v>
      </c>
      <c r="J523" s="118">
        <f t="shared" si="183"/>
        <v>41416</v>
      </c>
      <c r="K523" s="112">
        <f t="shared" si="184"/>
        <v>45</v>
      </c>
      <c r="L523" s="108">
        <f t="shared" si="185"/>
        <v>45</v>
      </c>
      <c r="M523" s="109">
        <f t="shared" si="174"/>
        <v>1.0063355469999999</v>
      </c>
      <c r="N523" s="109">
        <f t="shared" ca="1" si="175"/>
        <v>1.0198627090000001</v>
      </c>
      <c r="O523" s="108">
        <f t="shared" si="189"/>
        <v>0</v>
      </c>
      <c r="P523" s="106">
        <f t="shared" ca="1" si="176"/>
        <v>1986.2709</v>
      </c>
      <c r="Q523" s="113">
        <f t="shared" si="177"/>
        <v>0</v>
      </c>
      <c r="R523" s="106">
        <f t="shared" si="178"/>
        <v>0</v>
      </c>
      <c r="S523" s="114" t="str">
        <f t="shared" si="186"/>
        <v>J=</v>
      </c>
      <c r="T523" s="107">
        <f t="shared" si="187"/>
        <v>41508</v>
      </c>
      <c r="U523" s="3"/>
      <c r="V523" s="3"/>
      <c r="W523" s="133">
        <f>[2]Plan1!$A497</f>
        <v>51460</v>
      </c>
      <c r="X523" s="131" t="str">
        <f>[2]Plan1!$C497</f>
        <v>Dia Nacional de Zumbi e da Consciência Negra</v>
      </c>
      <c r="Y523" s="121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</row>
    <row r="524" spans="1:121" x14ac:dyDescent="0.15">
      <c r="A524" s="102">
        <f t="shared" si="179"/>
        <v>41481</v>
      </c>
      <c r="B524" s="103">
        <f t="shared" ca="1" si="188"/>
        <v>102032.565</v>
      </c>
      <c r="C524" s="104">
        <f t="shared" si="180"/>
        <v>100000</v>
      </c>
      <c r="D524" s="105">
        <f ca="1">IF(A524&lt;$B$1,VLOOKUP(A524,[1]DI!$A$4:$B$15000,2,FALSE),0)</f>
        <v>8.2199999999999995E-2</v>
      </c>
      <c r="E524" s="106">
        <f t="shared" ref="E524:E587" ca="1" si="190">ROUND(((1+D524)^(1/252)),8)</f>
        <v>1.0003135299999999</v>
      </c>
      <c r="F524" s="106">
        <f ca="1">(TRUNC(PRODUCT($E$12:$E523),16))</f>
        <v>1.10958033243107</v>
      </c>
      <c r="G524" s="106">
        <f t="shared" ca="1" si="181"/>
        <v>1.0945200185121999</v>
      </c>
      <c r="H524" s="106">
        <f t="shared" ref="H524:H587" ca="1" si="191">ROUND(F524/G524,8)</f>
        <v>1.01375974</v>
      </c>
      <c r="I524" s="105">
        <f t="shared" si="182"/>
        <v>3.5999999999999997E-2</v>
      </c>
      <c r="J524" s="118">
        <f t="shared" si="183"/>
        <v>41416</v>
      </c>
      <c r="K524" s="112">
        <f t="shared" si="184"/>
        <v>46</v>
      </c>
      <c r="L524" s="108">
        <f t="shared" si="185"/>
        <v>46</v>
      </c>
      <c r="M524" s="109">
        <f t="shared" ref="M524:M587" si="192">ROUND((I524+1)^(L524/252),9)</f>
        <v>1.0064767910000001</v>
      </c>
      <c r="N524" s="109">
        <f t="shared" ref="N524:N587" ca="1" si="193">ROUND(H524*M524,9)</f>
        <v>1.02032565</v>
      </c>
      <c r="O524" s="108">
        <f t="shared" si="189"/>
        <v>0</v>
      </c>
      <c r="P524" s="106">
        <f t="shared" ref="P524:P587" ca="1" si="194">TRUNC(((N524-1)*C524),8)</f>
        <v>2032.5650000000001</v>
      </c>
      <c r="Q524" s="113">
        <f t="shared" ref="Q524:Q587" si="195">IF($O524&gt;0,VLOOKUP($O524,$W$12:$AC$150,7),0)</f>
        <v>0</v>
      </c>
      <c r="R524" s="106">
        <f t="shared" ref="R524:R587" si="196">IF(Q524&gt;0,TRUNC(Q524*C$12,8),0)</f>
        <v>0</v>
      </c>
      <c r="S524" s="114" t="str">
        <f t="shared" si="186"/>
        <v>J=</v>
      </c>
      <c r="T524" s="107">
        <f t="shared" si="187"/>
        <v>41508</v>
      </c>
      <c r="U524" s="3"/>
      <c r="V524" s="3"/>
      <c r="W524" s="133">
        <f>[2]Plan1!$A498</f>
        <v>51495</v>
      </c>
      <c r="X524" s="131" t="str">
        <f>[2]Plan1!$C498</f>
        <v>Natal</v>
      </c>
      <c r="Y524" s="121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</row>
    <row r="525" spans="1:121" x14ac:dyDescent="0.15">
      <c r="A525" s="102">
        <f t="shared" ref="A525:A588" si="197">(A524+1)</f>
        <v>41482</v>
      </c>
      <c r="B525" s="103">
        <f t="shared" ca="1" si="188"/>
        <v>102078.88119999001</v>
      </c>
      <c r="C525" s="104">
        <f t="shared" ref="C525:C588" si="198">(C524-R524)</f>
        <v>100000</v>
      </c>
      <c r="D525" s="105">
        <f ca="1">IF(A525&lt;$B$1,VLOOKUP(A525,[1]DI!$A$4:$B$15000,2,FALSE),0)</f>
        <v>0</v>
      </c>
      <c r="E525" s="106">
        <f t="shared" ca="1" si="190"/>
        <v>1</v>
      </c>
      <c r="F525" s="106">
        <f ca="1">(TRUNC(PRODUCT($E$12:$E524),16))</f>
        <v>1.1099282191527</v>
      </c>
      <c r="G525" s="106">
        <f t="shared" ref="G525:G588" ca="1" si="199">IF(O524&gt;0,F524,G524)</f>
        <v>1.0945200185121999</v>
      </c>
      <c r="H525" s="106">
        <f t="shared" ca="1" si="191"/>
        <v>1.0140775900000001</v>
      </c>
      <c r="I525" s="105">
        <f t="shared" ref="I525:I588" si="200">I524</f>
        <v>3.5999999999999997E-2</v>
      </c>
      <c r="J525" s="118">
        <f t="shared" ref="J525:J588" si="201">IF(O524&gt;0,VLOOKUP(O524,W$12:AG$150,2),J524)</f>
        <v>41416</v>
      </c>
      <c r="K525" s="112">
        <f t="shared" ref="K525:K588" si="202">IF(A525&gt;J525,IF(NETWORKDAYS(J525,A525,$W$160:$W$544)-1=0,1,NETWORKDAYS(J525,A525,$W$160:$W$544)-1),0)</f>
        <v>46</v>
      </c>
      <c r="L525" s="108">
        <f t="shared" ref="L525:L588" si="203">IF(AND(K525=1,K524=1),1,IF(K525&gt;0,IF(K525=K524,K525+1,K525),0))</f>
        <v>47</v>
      </c>
      <c r="M525" s="109">
        <f t="shared" si="192"/>
        <v>1.006618056</v>
      </c>
      <c r="N525" s="109">
        <f t="shared" ca="1" si="193"/>
        <v>1.0207888119999999</v>
      </c>
      <c r="O525" s="108">
        <f t="shared" si="189"/>
        <v>0</v>
      </c>
      <c r="P525" s="106">
        <f t="shared" ca="1" si="194"/>
        <v>2078.8811999899999</v>
      </c>
      <c r="Q525" s="113">
        <f t="shared" si="195"/>
        <v>0</v>
      </c>
      <c r="R525" s="106">
        <f t="shared" si="196"/>
        <v>0</v>
      </c>
      <c r="S525" s="114" t="str">
        <f t="shared" ref="S525:S588" si="204">IF(O524&gt;0,VLOOKUP(O524,W$12:AG$150,10),S524)</f>
        <v>J=</v>
      </c>
      <c r="T525" s="107">
        <f t="shared" ref="T525:T588" si="205">IF(O524&gt;0,VLOOKUP(O524,W$12:AG$150,11),T524)</f>
        <v>41508</v>
      </c>
      <c r="U525" s="3"/>
      <c r="V525" s="3"/>
      <c r="W525" s="133">
        <f>[2]Plan1!$A499</f>
        <v>51502</v>
      </c>
      <c r="X525" s="131" t="str">
        <f>[2]Plan1!$C499</f>
        <v>Confraternização Universal</v>
      </c>
      <c r="Y525" s="121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</row>
    <row r="526" spans="1:121" x14ac:dyDescent="0.15">
      <c r="A526" s="102">
        <f t="shared" si="197"/>
        <v>41483</v>
      </c>
      <c r="B526" s="103">
        <f t="shared" ref="B526:B589" ca="1" si="206">IF(A526&lt;=TODAY(),C526+P526,IF(AND(A526&gt;TODAY(),A526&lt;=$B$1),IF(VLOOKUP(TODAY(),$A$10:$D$5000,4,FALSE)=0,"n.d",C526+P526),"n.d"))</f>
        <v>102078.88119999001</v>
      </c>
      <c r="C526" s="104">
        <f t="shared" si="198"/>
        <v>100000</v>
      </c>
      <c r="D526" s="105">
        <f ca="1">IF(A526&lt;$B$1,VLOOKUP(A526,[1]DI!$A$4:$B$15000,2,FALSE),0)</f>
        <v>0</v>
      </c>
      <c r="E526" s="106">
        <f t="shared" ca="1" si="190"/>
        <v>1</v>
      </c>
      <c r="F526" s="106">
        <f ca="1">(TRUNC(PRODUCT($E$12:$E525),16))</f>
        <v>1.1099282191527</v>
      </c>
      <c r="G526" s="106">
        <f t="shared" ca="1" si="199"/>
        <v>1.0945200185121999</v>
      </c>
      <c r="H526" s="106">
        <f t="shared" ca="1" si="191"/>
        <v>1.0140775900000001</v>
      </c>
      <c r="I526" s="105">
        <f t="shared" si="200"/>
        <v>3.5999999999999997E-2</v>
      </c>
      <c r="J526" s="118">
        <f t="shared" si="201"/>
        <v>41416</v>
      </c>
      <c r="K526" s="112">
        <f t="shared" si="202"/>
        <v>46</v>
      </c>
      <c r="L526" s="108">
        <f t="shared" si="203"/>
        <v>47</v>
      </c>
      <c r="M526" s="109">
        <f t="shared" si="192"/>
        <v>1.006618056</v>
      </c>
      <c r="N526" s="109">
        <f t="shared" ca="1" si="193"/>
        <v>1.0207888119999999</v>
      </c>
      <c r="O526" s="108">
        <f t="shared" ref="O526:O589" si="207">IF(VLOOKUP(A526,X$12:AE$151,8)=VLOOKUP(A525,X$12:AE$151,8),0,VLOOKUP(A526,X$12:AE$151,8))</f>
        <v>0</v>
      </c>
      <c r="P526" s="106">
        <f t="shared" ca="1" si="194"/>
        <v>2078.8811999899999</v>
      </c>
      <c r="Q526" s="113">
        <f t="shared" si="195"/>
        <v>0</v>
      </c>
      <c r="R526" s="106">
        <f t="shared" si="196"/>
        <v>0</v>
      </c>
      <c r="S526" s="114" t="str">
        <f t="shared" si="204"/>
        <v>J=</v>
      </c>
      <c r="T526" s="107">
        <f t="shared" si="205"/>
        <v>41508</v>
      </c>
      <c r="U526" s="3"/>
      <c r="V526" s="3"/>
      <c r="W526" s="133">
        <f>[2]Plan1!$A500</f>
        <v>51564</v>
      </c>
      <c r="X526" s="131" t="str">
        <f>[2]Plan1!$C500</f>
        <v>Carnaval</v>
      </c>
      <c r="Y526" s="121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</row>
    <row r="527" spans="1:121" x14ac:dyDescent="0.15">
      <c r="A527" s="102">
        <f t="shared" si="197"/>
        <v>41484</v>
      </c>
      <c r="B527" s="103">
        <f t="shared" ca="1" si="206"/>
        <v>102078.88119999001</v>
      </c>
      <c r="C527" s="104">
        <f t="shared" si="198"/>
        <v>100000</v>
      </c>
      <c r="D527" s="105">
        <f ca="1">IF(A527&lt;$B$1,VLOOKUP(A527,[1]DI!$A$4:$B$15000,2,FALSE),0)</f>
        <v>8.2199999999999995E-2</v>
      </c>
      <c r="E527" s="106">
        <f t="shared" ca="1" si="190"/>
        <v>1.0003135299999999</v>
      </c>
      <c r="F527" s="106">
        <f ca="1">(TRUNC(PRODUCT($E$12:$E526),16))</f>
        <v>1.1099282191527</v>
      </c>
      <c r="G527" s="106">
        <f t="shared" ca="1" si="199"/>
        <v>1.0945200185121999</v>
      </c>
      <c r="H527" s="106">
        <f t="shared" ca="1" si="191"/>
        <v>1.0140775900000001</v>
      </c>
      <c r="I527" s="105">
        <f t="shared" si="200"/>
        <v>3.5999999999999997E-2</v>
      </c>
      <c r="J527" s="118">
        <f t="shared" si="201"/>
        <v>41416</v>
      </c>
      <c r="K527" s="112">
        <f t="shared" si="202"/>
        <v>47</v>
      </c>
      <c r="L527" s="108">
        <f t="shared" si="203"/>
        <v>47</v>
      </c>
      <c r="M527" s="109">
        <f t="shared" si="192"/>
        <v>1.006618056</v>
      </c>
      <c r="N527" s="109">
        <f t="shared" ca="1" si="193"/>
        <v>1.0207888119999999</v>
      </c>
      <c r="O527" s="108">
        <f t="shared" si="207"/>
        <v>0</v>
      </c>
      <c r="P527" s="106">
        <f t="shared" ca="1" si="194"/>
        <v>2078.8811999899999</v>
      </c>
      <c r="Q527" s="113">
        <f t="shared" si="195"/>
        <v>0</v>
      </c>
      <c r="R527" s="106">
        <f t="shared" si="196"/>
        <v>0</v>
      </c>
      <c r="S527" s="114" t="str">
        <f t="shared" si="204"/>
        <v>J=</v>
      </c>
      <c r="T527" s="107">
        <f t="shared" si="205"/>
        <v>41508</v>
      </c>
      <c r="U527" s="3"/>
      <c r="V527" s="3"/>
      <c r="W527" s="133">
        <f>[2]Plan1!$A501</f>
        <v>51565</v>
      </c>
      <c r="X527" s="131" t="str">
        <f>[2]Plan1!$C501</f>
        <v>Carnaval</v>
      </c>
      <c r="Y527" s="121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</row>
    <row r="528" spans="1:121" x14ac:dyDescent="0.15">
      <c r="A528" s="102">
        <f t="shared" si="197"/>
        <v>41485</v>
      </c>
      <c r="B528" s="103">
        <f t="shared" ca="1" si="206"/>
        <v>102125.2175</v>
      </c>
      <c r="C528" s="104">
        <f t="shared" si="198"/>
        <v>100000</v>
      </c>
      <c r="D528" s="105">
        <f ca="1">IF(A528&lt;$B$1,VLOOKUP(A528,[1]DI!$A$4:$B$15000,2,FALSE),0)</f>
        <v>8.2199999999999995E-2</v>
      </c>
      <c r="E528" s="106">
        <f t="shared" ca="1" si="190"/>
        <v>1.0003135299999999</v>
      </c>
      <c r="F528" s="106">
        <f ca="1">(TRUNC(PRODUCT($E$12:$E527),16))</f>
        <v>1.11027621494725</v>
      </c>
      <c r="G528" s="106">
        <f t="shared" ca="1" si="199"/>
        <v>1.0945200185121999</v>
      </c>
      <c r="H528" s="106">
        <f t="shared" ca="1" si="191"/>
        <v>1.01439553</v>
      </c>
      <c r="I528" s="105">
        <f t="shared" si="200"/>
        <v>3.5999999999999997E-2</v>
      </c>
      <c r="J528" s="118">
        <f t="shared" si="201"/>
        <v>41416</v>
      </c>
      <c r="K528" s="112">
        <f t="shared" si="202"/>
        <v>48</v>
      </c>
      <c r="L528" s="108">
        <f t="shared" si="203"/>
        <v>48</v>
      </c>
      <c r="M528" s="109">
        <f t="shared" si="192"/>
        <v>1.006759341</v>
      </c>
      <c r="N528" s="109">
        <f t="shared" ca="1" si="193"/>
        <v>1.0212521750000001</v>
      </c>
      <c r="O528" s="108">
        <f t="shared" si="207"/>
        <v>0</v>
      </c>
      <c r="P528" s="106">
        <f t="shared" ca="1" si="194"/>
        <v>2125.2175000000002</v>
      </c>
      <c r="Q528" s="113">
        <f t="shared" si="195"/>
        <v>0</v>
      </c>
      <c r="R528" s="106">
        <f t="shared" si="196"/>
        <v>0</v>
      </c>
      <c r="S528" s="114" t="str">
        <f t="shared" si="204"/>
        <v>J=</v>
      </c>
      <c r="T528" s="107">
        <f t="shared" si="205"/>
        <v>41508</v>
      </c>
      <c r="U528" s="3"/>
      <c r="V528" s="3"/>
      <c r="W528" s="133">
        <f>[2]Plan1!$A502</f>
        <v>51610</v>
      </c>
      <c r="X528" s="131" t="str">
        <f>[2]Plan1!$C502</f>
        <v>Paixão de Cristo</v>
      </c>
      <c r="Y528" s="121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</row>
    <row r="529" spans="1:121" x14ac:dyDescent="0.15">
      <c r="A529" s="102">
        <f t="shared" si="197"/>
        <v>41486</v>
      </c>
      <c r="B529" s="103">
        <f t="shared" ca="1" si="206"/>
        <v>102171.5748</v>
      </c>
      <c r="C529" s="104">
        <f t="shared" si="198"/>
        <v>100000</v>
      </c>
      <c r="D529" s="105">
        <f ca="1">IF(A529&lt;$B$1,VLOOKUP(A529,[1]DI!$A$4:$B$15000,2,FALSE),0)</f>
        <v>8.2199999999999995E-2</v>
      </c>
      <c r="E529" s="106">
        <f t="shared" ca="1" si="190"/>
        <v>1.0003135299999999</v>
      </c>
      <c r="F529" s="106">
        <f ca="1">(TRUNC(PRODUCT($E$12:$E528),16))</f>
        <v>1.1106243198489201</v>
      </c>
      <c r="G529" s="106">
        <f t="shared" ca="1" si="199"/>
        <v>1.0945200185121999</v>
      </c>
      <c r="H529" s="106">
        <f t="shared" ca="1" si="191"/>
        <v>1.0147135700000001</v>
      </c>
      <c r="I529" s="105">
        <f t="shared" si="200"/>
        <v>3.5999999999999997E-2</v>
      </c>
      <c r="J529" s="118">
        <f t="shared" si="201"/>
        <v>41416</v>
      </c>
      <c r="K529" s="112">
        <f t="shared" si="202"/>
        <v>49</v>
      </c>
      <c r="L529" s="108">
        <f t="shared" si="203"/>
        <v>49</v>
      </c>
      <c r="M529" s="109">
        <f t="shared" si="192"/>
        <v>1.006900645</v>
      </c>
      <c r="N529" s="109">
        <f t="shared" ca="1" si="193"/>
        <v>1.0217157480000001</v>
      </c>
      <c r="O529" s="108">
        <f t="shared" si="207"/>
        <v>0</v>
      </c>
      <c r="P529" s="106">
        <f t="shared" ca="1" si="194"/>
        <v>2171.5747999999999</v>
      </c>
      <c r="Q529" s="113">
        <f t="shared" si="195"/>
        <v>0</v>
      </c>
      <c r="R529" s="106">
        <f t="shared" si="196"/>
        <v>0</v>
      </c>
      <c r="S529" s="114" t="str">
        <f t="shared" si="204"/>
        <v>J=</v>
      </c>
      <c r="T529" s="107">
        <f t="shared" si="205"/>
        <v>41508</v>
      </c>
      <c r="U529" s="3"/>
      <c r="V529" s="3"/>
      <c r="W529" s="133">
        <f>[2]Plan1!$A503</f>
        <v>51612</v>
      </c>
      <c r="X529" s="131" t="str">
        <f>[2]Plan1!$C503</f>
        <v>Tiradentes</v>
      </c>
      <c r="Y529" s="121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</row>
    <row r="530" spans="1:121" x14ac:dyDescent="0.15">
      <c r="A530" s="102">
        <f t="shared" si="197"/>
        <v>41487</v>
      </c>
      <c r="B530" s="103">
        <f t="shared" ca="1" si="206"/>
        <v>102217.95419999</v>
      </c>
      <c r="C530" s="104">
        <f t="shared" si="198"/>
        <v>100000</v>
      </c>
      <c r="D530" s="105">
        <f ca="1">IF(A530&lt;$B$1,VLOOKUP(A530,[1]DI!$A$4:$B$15000,2,FALSE),0)</f>
        <v>8.2299999999999998E-2</v>
      </c>
      <c r="E530" s="106">
        <f t="shared" ca="1" si="190"/>
        <v>1.0003138899999999</v>
      </c>
      <c r="F530" s="106">
        <f ca="1">(TRUNC(PRODUCT($E$12:$E529),16))</f>
        <v>1.1109725338919301</v>
      </c>
      <c r="G530" s="106">
        <f t="shared" ca="1" si="199"/>
        <v>1.0945200185121999</v>
      </c>
      <c r="H530" s="106">
        <f t="shared" ca="1" si="191"/>
        <v>1.0150317200000001</v>
      </c>
      <c r="I530" s="105">
        <f t="shared" si="200"/>
        <v>3.5999999999999997E-2</v>
      </c>
      <c r="J530" s="118">
        <f t="shared" si="201"/>
        <v>41416</v>
      </c>
      <c r="K530" s="112">
        <f t="shared" si="202"/>
        <v>50</v>
      </c>
      <c r="L530" s="108">
        <f t="shared" si="203"/>
        <v>50</v>
      </c>
      <c r="M530" s="109">
        <f t="shared" si="192"/>
        <v>1.0070419690000001</v>
      </c>
      <c r="N530" s="109">
        <f t="shared" ca="1" si="193"/>
        <v>1.0221795419999999</v>
      </c>
      <c r="O530" s="108">
        <f t="shared" si="207"/>
        <v>0</v>
      </c>
      <c r="P530" s="106">
        <f t="shared" ca="1" si="194"/>
        <v>2217.9541999899998</v>
      </c>
      <c r="Q530" s="113">
        <f t="shared" si="195"/>
        <v>0</v>
      </c>
      <c r="R530" s="106">
        <f t="shared" si="196"/>
        <v>0</v>
      </c>
      <c r="S530" s="114" t="str">
        <f t="shared" si="204"/>
        <v>J=</v>
      </c>
      <c r="T530" s="107">
        <f t="shared" si="205"/>
        <v>41508</v>
      </c>
      <c r="U530" s="3"/>
      <c r="V530" s="3"/>
      <c r="W530" s="133">
        <f>[2]Plan1!$A504</f>
        <v>51622</v>
      </c>
      <c r="X530" s="131" t="str">
        <f>[2]Plan1!$C504</f>
        <v>Dia do Trabalho</v>
      </c>
      <c r="Y530" s="121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</row>
    <row r="531" spans="1:121" x14ac:dyDescent="0.15">
      <c r="A531" s="102">
        <f t="shared" si="197"/>
        <v>41488</v>
      </c>
      <c r="B531" s="103">
        <f t="shared" ca="1" si="206"/>
        <v>102264.39089999</v>
      </c>
      <c r="C531" s="104">
        <f t="shared" si="198"/>
        <v>100000</v>
      </c>
      <c r="D531" s="105">
        <f ca="1">IF(A531&lt;$B$1,VLOOKUP(A531,[1]DI!$A$4:$B$15000,2,FALSE),0)</f>
        <v>8.2299999999999998E-2</v>
      </c>
      <c r="E531" s="106">
        <f t="shared" ca="1" si="190"/>
        <v>1.0003138899999999</v>
      </c>
      <c r="F531" s="106">
        <f ca="1">(TRUNC(PRODUCT($E$12:$E530),16))</f>
        <v>1.1113212570605899</v>
      </c>
      <c r="G531" s="106">
        <f t="shared" ca="1" si="199"/>
        <v>1.0945200185121999</v>
      </c>
      <c r="H531" s="106">
        <f t="shared" ca="1" si="191"/>
        <v>1.01535033</v>
      </c>
      <c r="I531" s="105">
        <f t="shared" si="200"/>
        <v>3.5999999999999997E-2</v>
      </c>
      <c r="J531" s="118">
        <f t="shared" si="201"/>
        <v>41416</v>
      </c>
      <c r="K531" s="112">
        <f t="shared" si="202"/>
        <v>51</v>
      </c>
      <c r="L531" s="108">
        <f t="shared" si="203"/>
        <v>51</v>
      </c>
      <c r="M531" s="109">
        <f t="shared" si="192"/>
        <v>1.0071833130000001</v>
      </c>
      <c r="N531" s="109">
        <f t="shared" ca="1" si="193"/>
        <v>1.0226439089999999</v>
      </c>
      <c r="O531" s="108">
        <f t="shared" si="207"/>
        <v>0</v>
      </c>
      <c r="P531" s="106">
        <f t="shared" ca="1" si="194"/>
        <v>2264.39089999</v>
      </c>
      <c r="Q531" s="113">
        <f t="shared" si="195"/>
        <v>0</v>
      </c>
      <c r="R531" s="106">
        <f t="shared" si="196"/>
        <v>0</v>
      </c>
      <c r="S531" s="114" t="str">
        <f t="shared" si="204"/>
        <v>J=</v>
      </c>
      <c r="T531" s="107">
        <f t="shared" si="205"/>
        <v>41508</v>
      </c>
      <c r="U531" s="3"/>
      <c r="V531" s="3"/>
      <c r="W531" s="133">
        <f>[2]Plan1!$A505</f>
        <v>51672</v>
      </c>
      <c r="X531" s="131" t="str">
        <f>[2]Plan1!$C505</f>
        <v>Corpus Christi</v>
      </c>
      <c r="Y531" s="121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</row>
    <row r="532" spans="1:121" x14ac:dyDescent="0.15">
      <c r="A532" s="102">
        <f t="shared" si="197"/>
        <v>41489</v>
      </c>
      <c r="B532" s="103">
        <f t="shared" ca="1" si="206"/>
        <v>102310.84779999001</v>
      </c>
      <c r="C532" s="104">
        <f t="shared" si="198"/>
        <v>100000</v>
      </c>
      <c r="D532" s="105">
        <f ca="1">IF(A532&lt;$B$1,VLOOKUP(A532,[1]DI!$A$4:$B$15000,2,FALSE),0)</f>
        <v>0</v>
      </c>
      <c r="E532" s="106">
        <f t="shared" ca="1" si="190"/>
        <v>1</v>
      </c>
      <c r="F532" s="106">
        <f ca="1">(TRUNC(PRODUCT($E$12:$E531),16))</f>
        <v>1.1116700896899701</v>
      </c>
      <c r="G532" s="106">
        <f t="shared" ca="1" si="199"/>
        <v>1.0945200185121999</v>
      </c>
      <c r="H532" s="106">
        <f t="shared" ca="1" si="191"/>
        <v>1.01566903</v>
      </c>
      <c r="I532" s="105">
        <f t="shared" si="200"/>
        <v>3.5999999999999997E-2</v>
      </c>
      <c r="J532" s="118">
        <f t="shared" si="201"/>
        <v>41416</v>
      </c>
      <c r="K532" s="112">
        <f t="shared" si="202"/>
        <v>51</v>
      </c>
      <c r="L532" s="108">
        <f t="shared" si="203"/>
        <v>52</v>
      </c>
      <c r="M532" s="109">
        <f t="shared" si="192"/>
        <v>1.0073246769999999</v>
      </c>
      <c r="N532" s="109">
        <f t="shared" ca="1" si="193"/>
        <v>1.0231084779999999</v>
      </c>
      <c r="O532" s="108">
        <f t="shared" si="207"/>
        <v>0</v>
      </c>
      <c r="P532" s="106">
        <f t="shared" ca="1" si="194"/>
        <v>2310.8477999900001</v>
      </c>
      <c r="Q532" s="113">
        <f t="shared" si="195"/>
        <v>0</v>
      </c>
      <c r="R532" s="106">
        <f t="shared" si="196"/>
        <v>0</v>
      </c>
      <c r="S532" s="114" t="str">
        <f t="shared" si="204"/>
        <v>J=</v>
      </c>
      <c r="T532" s="107">
        <f t="shared" si="205"/>
        <v>41508</v>
      </c>
      <c r="U532" s="3"/>
      <c r="V532" s="3"/>
      <c r="W532" s="133">
        <f>[2]Plan1!$A506</f>
        <v>51751</v>
      </c>
      <c r="X532" s="131" t="str">
        <f>[2]Plan1!$C506</f>
        <v>Independência do Brasil</v>
      </c>
      <c r="Y532" s="121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</row>
    <row r="533" spans="1:121" x14ac:dyDescent="0.15">
      <c r="A533" s="102">
        <f t="shared" si="197"/>
        <v>41490</v>
      </c>
      <c r="B533" s="103">
        <f t="shared" ca="1" si="206"/>
        <v>102310.84779999001</v>
      </c>
      <c r="C533" s="104">
        <f t="shared" si="198"/>
        <v>100000</v>
      </c>
      <c r="D533" s="105">
        <f ca="1">IF(A533&lt;$B$1,VLOOKUP(A533,[1]DI!$A$4:$B$15000,2,FALSE),0)</f>
        <v>0</v>
      </c>
      <c r="E533" s="106">
        <f t="shared" ca="1" si="190"/>
        <v>1</v>
      </c>
      <c r="F533" s="106">
        <f ca="1">(TRUNC(PRODUCT($E$12:$E532),16))</f>
        <v>1.1116700896899701</v>
      </c>
      <c r="G533" s="106">
        <f t="shared" ca="1" si="199"/>
        <v>1.0945200185121999</v>
      </c>
      <c r="H533" s="106">
        <f t="shared" ca="1" si="191"/>
        <v>1.01566903</v>
      </c>
      <c r="I533" s="105">
        <f t="shared" si="200"/>
        <v>3.5999999999999997E-2</v>
      </c>
      <c r="J533" s="118">
        <f t="shared" si="201"/>
        <v>41416</v>
      </c>
      <c r="K533" s="112">
        <f t="shared" si="202"/>
        <v>51</v>
      </c>
      <c r="L533" s="108">
        <f t="shared" si="203"/>
        <v>52</v>
      </c>
      <c r="M533" s="109">
        <f t="shared" si="192"/>
        <v>1.0073246769999999</v>
      </c>
      <c r="N533" s="109">
        <f t="shared" ca="1" si="193"/>
        <v>1.0231084779999999</v>
      </c>
      <c r="O533" s="108">
        <f t="shared" si="207"/>
        <v>0</v>
      </c>
      <c r="P533" s="106">
        <f t="shared" ca="1" si="194"/>
        <v>2310.8477999900001</v>
      </c>
      <c r="Q533" s="113">
        <f t="shared" si="195"/>
        <v>0</v>
      </c>
      <c r="R533" s="106">
        <f t="shared" si="196"/>
        <v>0</v>
      </c>
      <c r="S533" s="114" t="str">
        <f t="shared" si="204"/>
        <v>J=</v>
      </c>
      <c r="T533" s="107">
        <f t="shared" si="205"/>
        <v>41508</v>
      </c>
      <c r="U533" s="3"/>
      <c r="V533" s="3"/>
      <c r="W533" s="133">
        <f>[2]Plan1!$A507</f>
        <v>51786</v>
      </c>
      <c r="X533" s="131" t="str">
        <f>[2]Plan1!$C507</f>
        <v>Nossa Sr.a Aparecida - Padroeira do Brasil</v>
      </c>
      <c r="Y533" s="121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</row>
    <row r="534" spans="1:121" x14ac:dyDescent="0.15">
      <c r="A534" s="102">
        <f t="shared" si="197"/>
        <v>41491</v>
      </c>
      <c r="B534" s="103">
        <f t="shared" ca="1" si="206"/>
        <v>102310.84779999001</v>
      </c>
      <c r="C534" s="104">
        <f t="shared" si="198"/>
        <v>100000</v>
      </c>
      <c r="D534" s="105">
        <f ca="1">IF(A534&lt;$B$1,VLOOKUP(A534,[1]DI!$A$4:$B$15000,2,FALSE),0)</f>
        <v>8.2199999999999995E-2</v>
      </c>
      <c r="E534" s="106">
        <f t="shared" ca="1" si="190"/>
        <v>1.0003135299999999</v>
      </c>
      <c r="F534" s="106">
        <f ca="1">(TRUNC(PRODUCT($E$12:$E533),16))</f>
        <v>1.1116700896899701</v>
      </c>
      <c r="G534" s="106">
        <f t="shared" ca="1" si="199"/>
        <v>1.0945200185121999</v>
      </c>
      <c r="H534" s="106">
        <f t="shared" ca="1" si="191"/>
        <v>1.01566903</v>
      </c>
      <c r="I534" s="105">
        <f t="shared" si="200"/>
        <v>3.5999999999999997E-2</v>
      </c>
      <c r="J534" s="118">
        <f t="shared" si="201"/>
        <v>41416</v>
      </c>
      <c r="K534" s="112">
        <f t="shared" si="202"/>
        <v>52</v>
      </c>
      <c r="L534" s="108">
        <f t="shared" si="203"/>
        <v>52</v>
      </c>
      <c r="M534" s="109">
        <f t="shared" si="192"/>
        <v>1.0073246769999999</v>
      </c>
      <c r="N534" s="109">
        <f t="shared" ca="1" si="193"/>
        <v>1.0231084779999999</v>
      </c>
      <c r="O534" s="108">
        <f t="shared" si="207"/>
        <v>0</v>
      </c>
      <c r="P534" s="106">
        <f t="shared" ca="1" si="194"/>
        <v>2310.8477999900001</v>
      </c>
      <c r="Q534" s="113">
        <f t="shared" si="195"/>
        <v>0</v>
      </c>
      <c r="R534" s="106">
        <f t="shared" si="196"/>
        <v>0</v>
      </c>
      <c r="S534" s="114" t="str">
        <f t="shared" si="204"/>
        <v>J=</v>
      </c>
      <c r="T534" s="107">
        <f t="shared" si="205"/>
        <v>41508</v>
      </c>
      <c r="U534" s="3"/>
      <c r="V534" s="3"/>
      <c r="W534" s="133">
        <f>[2]Plan1!$A508</f>
        <v>51807</v>
      </c>
      <c r="X534" s="131" t="str">
        <f>[2]Plan1!$C508</f>
        <v>Finados</v>
      </c>
      <c r="Y534" s="121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</row>
    <row r="535" spans="1:121" x14ac:dyDescent="0.15">
      <c r="A535" s="102">
        <f t="shared" si="197"/>
        <v>41492</v>
      </c>
      <c r="B535" s="103">
        <f t="shared" ca="1" si="206"/>
        <v>102357.2905</v>
      </c>
      <c r="C535" s="104">
        <f t="shared" si="198"/>
        <v>100000</v>
      </c>
      <c r="D535" s="105">
        <f ca="1">IF(A535&lt;$B$1,VLOOKUP(A535,[1]DI!$A$4:$B$15000,2,FALSE),0)</f>
        <v>8.2199999999999995E-2</v>
      </c>
      <c r="E535" s="106">
        <f t="shared" ca="1" si="190"/>
        <v>1.0003135299999999</v>
      </c>
      <c r="F535" s="106">
        <f ca="1">(TRUNC(PRODUCT($E$12:$E534),16))</f>
        <v>1.1120186316131899</v>
      </c>
      <c r="G535" s="106">
        <f t="shared" ca="1" si="199"/>
        <v>1.0945200185121999</v>
      </c>
      <c r="H535" s="106">
        <f t="shared" ca="1" si="191"/>
        <v>1.0159874799999999</v>
      </c>
      <c r="I535" s="105">
        <f t="shared" si="200"/>
        <v>3.5999999999999997E-2</v>
      </c>
      <c r="J535" s="118">
        <f t="shared" si="201"/>
        <v>41416</v>
      </c>
      <c r="K535" s="112">
        <f t="shared" si="202"/>
        <v>53</v>
      </c>
      <c r="L535" s="108">
        <f t="shared" si="203"/>
        <v>53</v>
      </c>
      <c r="M535" s="109">
        <f t="shared" si="192"/>
        <v>1.0074660609999999</v>
      </c>
      <c r="N535" s="109">
        <f t="shared" ca="1" si="193"/>
        <v>1.023572905</v>
      </c>
      <c r="O535" s="108">
        <f t="shared" si="207"/>
        <v>0</v>
      </c>
      <c r="P535" s="106">
        <f t="shared" ca="1" si="194"/>
        <v>2357.2905000000001</v>
      </c>
      <c r="Q535" s="113">
        <f t="shared" si="195"/>
        <v>0</v>
      </c>
      <c r="R535" s="106">
        <f t="shared" si="196"/>
        <v>0</v>
      </c>
      <c r="S535" s="114" t="str">
        <f t="shared" si="204"/>
        <v>J=</v>
      </c>
      <c r="T535" s="107">
        <f t="shared" si="205"/>
        <v>41508</v>
      </c>
      <c r="U535" s="3"/>
      <c r="V535" s="3"/>
      <c r="W535" s="133">
        <f>[2]Plan1!$A509</f>
        <v>51820</v>
      </c>
      <c r="X535" s="131" t="str">
        <f>[2]Plan1!$C509</f>
        <v>Proclamação da República</v>
      </c>
      <c r="Y535" s="121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</row>
    <row r="536" spans="1:121" x14ac:dyDescent="0.15">
      <c r="A536" s="102">
        <f t="shared" si="197"/>
        <v>41493</v>
      </c>
      <c r="B536" s="103">
        <f t="shared" ca="1" si="206"/>
        <v>102403.75319998999</v>
      </c>
      <c r="C536" s="104">
        <f t="shared" si="198"/>
        <v>100000</v>
      </c>
      <c r="D536" s="105">
        <f ca="1">IF(A536&lt;$B$1,VLOOKUP(A536,[1]DI!$A$4:$B$15000,2,FALSE),0)</f>
        <v>8.2199999999999995E-2</v>
      </c>
      <c r="E536" s="106">
        <f t="shared" ca="1" si="190"/>
        <v>1.0003135299999999</v>
      </c>
      <c r="F536" s="106">
        <f ca="1">(TRUNC(PRODUCT($E$12:$E535),16))</f>
        <v>1.1123672828147599</v>
      </c>
      <c r="G536" s="106">
        <f t="shared" ca="1" si="199"/>
        <v>1.0945200185121999</v>
      </c>
      <c r="H536" s="106">
        <f t="shared" ca="1" si="191"/>
        <v>1.01630602</v>
      </c>
      <c r="I536" s="105">
        <f t="shared" si="200"/>
        <v>3.5999999999999997E-2</v>
      </c>
      <c r="J536" s="118">
        <f t="shared" si="201"/>
        <v>41416</v>
      </c>
      <c r="K536" s="112">
        <f t="shared" si="202"/>
        <v>54</v>
      </c>
      <c r="L536" s="108">
        <f t="shared" si="203"/>
        <v>54</v>
      </c>
      <c r="M536" s="109">
        <f t="shared" si="192"/>
        <v>1.007607465</v>
      </c>
      <c r="N536" s="109">
        <f t="shared" ca="1" si="193"/>
        <v>1.0240375319999999</v>
      </c>
      <c r="O536" s="108">
        <f t="shared" si="207"/>
        <v>0</v>
      </c>
      <c r="P536" s="106">
        <f t="shared" ca="1" si="194"/>
        <v>2403.7531999900002</v>
      </c>
      <c r="Q536" s="113">
        <f t="shared" si="195"/>
        <v>0</v>
      </c>
      <c r="R536" s="106">
        <f t="shared" si="196"/>
        <v>0</v>
      </c>
      <c r="S536" s="114" t="str">
        <f t="shared" si="204"/>
        <v>J=</v>
      </c>
      <c r="T536" s="107">
        <f t="shared" si="205"/>
        <v>41508</v>
      </c>
      <c r="U536" s="3"/>
      <c r="V536" s="3"/>
      <c r="W536" s="133">
        <f>[2]Plan1!$A510</f>
        <v>51825</v>
      </c>
      <c r="X536" s="131" t="str">
        <f>[2]Plan1!$C510</f>
        <v>Dia Nacional de Zumbi e da Consciência Negra</v>
      </c>
      <c r="Y536" s="121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</row>
    <row r="537" spans="1:121" x14ac:dyDescent="0.15">
      <c r="A537" s="102">
        <f t="shared" si="197"/>
        <v>41494</v>
      </c>
      <c r="B537" s="103">
        <f t="shared" ca="1" si="206"/>
        <v>102450.2371</v>
      </c>
      <c r="C537" s="104">
        <f t="shared" si="198"/>
        <v>100000</v>
      </c>
      <c r="D537" s="105">
        <f ca="1">IF(A537&lt;$B$1,VLOOKUP(A537,[1]DI!$A$4:$B$15000,2,FALSE),0)</f>
        <v>8.2199999999999995E-2</v>
      </c>
      <c r="E537" s="106">
        <f t="shared" ca="1" si="190"/>
        <v>1.0003135299999999</v>
      </c>
      <c r="F537" s="106">
        <f ca="1">(TRUNC(PRODUCT($E$12:$E536),16))</f>
        <v>1.11271604332894</v>
      </c>
      <c r="G537" s="106">
        <f t="shared" ca="1" si="199"/>
        <v>1.0945200185121999</v>
      </c>
      <c r="H537" s="106">
        <f t="shared" ca="1" si="191"/>
        <v>1.01662466</v>
      </c>
      <c r="I537" s="105">
        <f t="shared" si="200"/>
        <v>3.5999999999999997E-2</v>
      </c>
      <c r="J537" s="118">
        <f t="shared" si="201"/>
        <v>41416</v>
      </c>
      <c r="K537" s="112">
        <f t="shared" si="202"/>
        <v>55</v>
      </c>
      <c r="L537" s="108">
        <f t="shared" si="203"/>
        <v>55</v>
      </c>
      <c r="M537" s="109">
        <f t="shared" si="192"/>
        <v>1.0077488880000001</v>
      </c>
      <c r="N537" s="109">
        <f t="shared" ca="1" si="193"/>
        <v>1.0245023710000001</v>
      </c>
      <c r="O537" s="108">
        <f t="shared" si="207"/>
        <v>0</v>
      </c>
      <c r="P537" s="106">
        <f t="shared" ca="1" si="194"/>
        <v>2450.2370999999998</v>
      </c>
      <c r="Q537" s="113">
        <f t="shared" si="195"/>
        <v>0</v>
      </c>
      <c r="R537" s="106">
        <f t="shared" si="196"/>
        <v>0</v>
      </c>
      <c r="S537" s="114" t="str">
        <f t="shared" si="204"/>
        <v>J=</v>
      </c>
      <c r="T537" s="107">
        <f t="shared" si="205"/>
        <v>41508</v>
      </c>
      <c r="U537" s="3"/>
      <c r="V537" s="3"/>
      <c r="W537" s="133">
        <f>[2]Plan1!$A511</f>
        <v>51860</v>
      </c>
      <c r="X537" s="131" t="str">
        <f>[2]Plan1!$C511</f>
        <v>Natal</v>
      </c>
      <c r="Y537" s="121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</row>
    <row r="538" spans="1:121" x14ac:dyDescent="0.15">
      <c r="A538" s="102">
        <f t="shared" si="197"/>
        <v>41495</v>
      </c>
      <c r="B538" s="103">
        <f t="shared" ca="1" si="206"/>
        <v>102496.742</v>
      </c>
      <c r="C538" s="104">
        <f t="shared" si="198"/>
        <v>100000</v>
      </c>
      <c r="D538" s="105">
        <f ca="1">IF(A538&lt;$B$1,VLOOKUP(A538,[1]DI!$A$4:$B$15000,2,FALSE),0)</f>
        <v>8.2199999999999995E-2</v>
      </c>
      <c r="E538" s="106">
        <f t="shared" ca="1" si="190"/>
        <v>1.0003135299999999</v>
      </c>
      <c r="F538" s="106">
        <f ca="1">(TRUNC(PRODUCT($E$12:$E537),16))</f>
        <v>1.1130649131899999</v>
      </c>
      <c r="G538" s="106">
        <f t="shared" ca="1" si="199"/>
        <v>1.0945200185121999</v>
      </c>
      <c r="H538" s="106">
        <f t="shared" ca="1" si="191"/>
        <v>1.0169433999999999</v>
      </c>
      <c r="I538" s="105">
        <f t="shared" si="200"/>
        <v>3.5999999999999997E-2</v>
      </c>
      <c r="J538" s="118">
        <f t="shared" si="201"/>
        <v>41416</v>
      </c>
      <c r="K538" s="112">
        <f t="shared" si="202"/>
        <v>56</v>
      </c>
      <c r="L538" s="108">
        <f t="shared" si="203"/>
        <v>56</v>
      </c>
      <c r="M538" s="109">
        <f t="shared" si="192"/>
        <v>1.007890331</v>
      </c>
      <c r="N538" s="109">
        <f t="shared" ca="1" si="193"/>
        <v>1.0249674200000001</v>
      </c>
      <c r="O538" s="108">
        <f t="shared" si="207"/>
        <v>0</v>
      </c>
      <c r="P538" s="106">
        <f t="shared" ca="1" si="194"/>
        <v>2496.7420000000002</v>
      </c>
      <c r="Q538" s="113">
        <f t="shared" si="195"/>
        <v>0</v>
      </c>
      <c r="R538" s="106">
        <f t="shared" si="196"/>
        <v>0</v>
      </c>
      <c r="S538" s="114" t="str">
        <f t="shared" si="204"/>
        <v>J=</v>
      </c>
      <c r="T538" s="107">
        <f t="shared" si="205"/>
        <v>41508</v>
      </c>
      <c r="U538" s="3"/>
      <c r="V538" s="3"/>
      <c r="W538" s="133">
        <f>[2]Plan1!$A512</f>
        <v>51867</v>
      </c>
      <c r="X538" s="131" t="str">
        <f>[2]Plan1!$C512</f>
        <v>Confraternização Universal</v>
      </c>
      <c r="Y538" s="121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</row>
    <row r="539" spans="1:121" x14ac:dyDescent="0.15">
      <c r="A539" s="102">
        <f t="shared" si="197"/>
        <v>41496</v>
      </c>
      <c r="B539" s="103">
        <f t="shared" ca="1" si="206"/>
        <v>102543.2691</v>
      </c>
      <c r="C539" s="104">
        <f t="shared" si="198"/>
        <v>100000</v>
      </c>
      <c r="D539" s="105">
        <f ca="1">IF(A539&lt;$B$1,VLOOKUP(A539,[1]DI!$A$4:$B$15000,2,FALSE),0)</f>
        <v>0</v>
      </c>
      <c r="E539" s="106">
        <f t="shared" ca="1" si="190"/>
        <v>1</v>
      </c>
      <c r="F539" s="106">
        <f ca="1">(TRUNC(PRODUCT($E$12:$E538),16))</f>
        <v>1.1134138924322401</v>
      </c>
      <c r="G539" s="106">
        <f t="shared" ca="1" si="199"/>
        <v>1.0945200185121999</v>
      </c>
      <c r="H539" s="106">
        <f t="shared" ca="1" si="191"/>
        <v>1.0172622499999999</v>
      </c>
      <c r="I539" s="105">
        <f t="shared" si="200"/>
        <v>3.5999999999999997E-2</v>
      </c>
      <c r="J539" s="118">
        <f t="shared" si="201"/>
        <v>41416</v>
      </c>
      <c r="K539" s="112">
        <f t="shared" si="202"/>
        <v>56</v>
      </c>
      <c r="L539" s="108">
        <f t="shared" si="203"/>
        <v>57</v>
      </c>
      <c r="M539" s="109">
        <f t="shared" si="192"/>
        <v>1.0080317940000001</v>
      </c>
      <c r="N539" s="109">
        <f t="shared" ca="1" si="193"/>
        <v>1.025432691</v>
      </c>
      <c r="O539" s="108">
        <f t="shared" si="207"/>
        <v>0</v>
      </c>
      <c r="P539" s="106">
        <f t="shared" ca="1" si="194"/>
        <v>2543.2691</v>
      </c>
      <c r="Q539" s="113">
        <f t="shared" si="195"/>
        <v>0</v>
      </c>
      <c r="R539" s="106">
        <f t="shared" si="196"/>
        <v>0</v>
      </c>
      <c r="S539" s="114" t="str">
        <f t="shared" si="204"/>
        <v>J=</v>
      </c>
      <c r="T539" s="107">
        <f t="shared" si="205"/>
        <v>41508</v>
      </c>
      <c r="U539" s="3"/>
      <c r="V539" s="3"/>
      <c r="W539" s="133">
        <f>[2]Plan1!$A513</f>
        <v>51914</v>
      </c>
      <c r="X539" s="131" t="str">
        <f>[2]Plan1!$C513</f>
        <v>Carnaval</v>
      </c>
      <c r="Y539" s="121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</row>
    <row r="540" spans="1:121" x14ac:dyDescent="0.15">
      <c r="A540" s="102">
        <f t="shared" si="197"/>
        <v>41497</v>
      </c>
      <c r="B540" s="103">
        <f t="shared" ca="1" si="206"/>
        <v>102543.2691</v>
      </c>
      <c r="C540" s="104">
        <f t="shared" si="198"/>
        <v>100000</v>
      </c>
      <c r="D540" s="105">
        <f ca="1">IF(A540&lt;$B$1,VLOOKUP(A540,[1]DI!$A$4:$B$15000,2,FALSE),0)</f>
        <v>0</v>
      </c>
      <c r="E540" s="106">
        <f t="shared" ca="1" si="190"/>
        <v>1</v>
      </c>
      <c r="F540" s="106">
        <f ca="1">(TRUNC(PRODUCT($E$12:$E539),16))</f>
        <v>1.1134138924322401</v>
      </c>
      <c r="G540" s="106">
        <f t="shared" ca="1" si="199"/>
        <v>1.0945200185121999</v>
      </c>
      <c r="H540" s="106">
        <f t="shared" ca="1" si="191"/>
        <v>1.0172622499999999</v>
      </c>
      <c r="I540" s="105">
        <f t="shared" si="200"/>
        <v>3.5999999999999997E-2</v>
      </c>
      <c r="J540" s="118">
        <f t="shared" si="201"/>
        <v>41416</v>
      </c>
      <c r="K540" s="112">
        <f t="shared" si="202"/>
        <v>56</v>
      </c>
      <c r="L540" s="108">
        <f t="shared" si="203"/>
        <v>57</v>
      </c>
      <c r="M540" s="109">
        <f t="shared" si="192"/>
        <v>1.0080317940000001</v>
      </c>
      <c r="N540" s="109">
        <f t="shared" ca="1" si="193"/>
        <v>1.025432691</v>
      </c>
      <c r="O540" s="108">
        <f t="shared" si="207"/>
        <v>0</v>
      </c>
      <c r="P540" s="106">
        <f t="shared" ca="1" si="194"/>
        <v>2543.2691</v>
      </c>
      <c r="Q540" s="113">
        <f t="shared" si="195"/>
        <v>0</v>
      </c>
      <c r="R540" s="106">
        <f t="shared" si="196"/>
        <v>0</v>
      </c>
      <c r="S540" s="114" t="str">
        <f t="shared" si="204"/>
        <v>J=</v>
      </c>
      <c r="T540" s="107">
        <f t="shared" si="205"/>
        <v>41508</v>
      </c>
      <c r="U540" s="3"/>
      <c r="V540" s="3"/>
      <c r="W540" s="133">
        <f>[2]Plan1!$A514</f>
        <v>51915</v>
      </c>
      <c r="X540" s="131" t="str">
        <f>[2]Plan1!$C514</f>
        <v>Carnaval</v>
      </c>
      <c r="Y540" s="121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</row>
    <row r="541" spans="1:121" x14ac:dyDescent="0.15">
      <c r="A541" s="102">
        <f t="shared" si="197"/>
        <v>41498</v>
      </c>
      <c r="B541" s="103">
        <f t="shared" ca="1" si="206"/>
        <v>102543.2691</v>
      </c>
      <c r="C541" s="104">
        <f t="shared" si="198"/>
        <v>100000</v>
      </c>
      <c r="D541" s="105">
        <f ca="1">IF(A541&lt;$B$1,VLOOKUP(A541,[1]DI!$A$4:$B$15000,2,FALSE),0)</f>
        <v>8.2199999999999995E-2</v>
      </c>
      <c r="E541" s="106">
        <f t="shared" ca="1" si="190"/>
        <v>1.0003135299999999</v>
      </c>
      <c r="F541" s="106">
        <f ca="1">(TRUNC(PRODUCT($E$12:$E540),16))</f>
        <v>1.1134138924322401</v>
      </c>
      <c r="G541" s="106">
        <f t="shared" ca="1" si="199"/>
        <v>1.0945200185121999</v>
      </c>
      <c r="H541" s="106">
        <f t="shared" ca="1" si="191"/>
        <v>1.0172622499999999</v>
      </c>
      <c r="I541" s="105">
        <f t="shared" si="200"/>
        <v>3.5999999999999997E-2</v>
      </c>
      <c r="J541" s="118">
        <f t="shared" si="201"/>
        <v>41416</v>
      </c>
      <c r="K541" s="112">
        <f t="shared" si="202"/>
        <v>57</v>
      </c>
      <c r="L541" s="108">
        <f t="shared" si="203"/>
        <v>57</v>
      </c>
      <c r="M541" s="109">
        <f t="shared" si="192"/>
        <v>1.0080317940000001</v>
      </c>
      <c r="N541" s="109">
        <f t="shared" ca="1" si="193"/>
        <v>1.025432691</v>
      </c>
      <c r="O541" s="108">
        <f t="shared" si="207"/>
        <v>0</v>
      </c>
      <c r="P541" s="106">
        <f t="shared" ca="1" si="194"/>
        <v>2543.2691</v>
      </c>
      <c r="Q541" s="113">
        <f t="shared" si="195"/>
        <v>0</v>
      </c>
      <c r="R541" s="106">
        <f t="shared" si="196"/>
        <v>0</v>
      </c>
      <c r="S541" s="114" t="str">
        <f t="shared" si="204"/>
        <v>J=</v>
      </c>
      <c r="T541" s="107">
        <f t="shared" si="205"/>
        <v>41508</v>
      </c>
      <c r="U541" s="3"/>
      <c r="V541" s="3"/>
      <c r="W541" s="133">
        <f>[2]Plan1!$A515</f>
        <v>51960</v>
      </c>
      <c r="X541" s="131" t="str">
        <f>[2]Plan1!$C515</f>
        <v>Paixão de Cristo</v>
      </c>
      <c r="Y541" s="121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</row>
    <row r="542" spans="1:121" x14ac:dyDescent="0.15">
      <c r="A542" s="102">
        <f t="shared" si="197"/>
        <v>41499</v>
      </c>
      <c r="B542" s="103">
        <f t="shared" ca="1" si="206"/>
        <v>102589.81629998999</v>
      </c>
      <c r="C542" s="104">
        <f t="shared" si="198"/>
        <v>100000</v>
      </c>
      <c r="D542" s="105">
        <f ca="1">IF(A542&lt;$B$1,VLOOKUP(A542,[1]DI!$A$4:$B$15000,2,FALSE),0)</f>
        <v>8.2199999999999995E-2</v>
      </c>
      <c r="E542" s="106">
        <f t="shared" ca="1" si="190"/>
        <v>1.0003135299999999</v>
      </c>
      <c r="F542" s="106">
        <f ca="1">(TRUNC(PRODUCT($E$12:$E541),16))</f>
        <v>1.1137629810899301</v>
      </c>
      <c r="G542" s="106">
        <f t="shared" ca="1" si="199"/>
        <v>1.0945200185121999</v>
      </c>
      <c r="H542" s="106">
        <f t="shared" ca="1" si="191"/>
        <v>1.01758119</v>
      </c>
      <c r="I542" s="105">
        <f t="shared" si="200"/>
        <v>3.5999999999999997E-2</v>
      </c>
      <c r="J542" s="118">
        <f t="shared" si="201"/>
        <v>41416</v>
      </c>
      <c r="K542" s="112">
        <f t="shared" si="202"/>
        <v>58</v>
      </c>
      <c r="L542" s="108">
        <f t="shared" si="203"/>
        <v>58</v>
      </c>
      <c r="M542" s="109">
        <f t="shared" si="192"/>
        <v>1.008173277</v>
      </c>
      <c r="N542" s="109">
        <f t="shared" ca="1" si="193"/>
        <v>1.0258981629999999</v>
      </c>
      <c r="O542" s="108">
        <f t="shared" si="207"/>
        <v>0</v>
      </c>
      <c r="P542" s="106">
        <f t="shared" ca="1" si="194"/>
        <v>2589.8162999900001</v>
      </c>
      <c r="Q542" s="113">
        <f t="shared" si="195"/>
        <v>0</v>
      </c>
      <c r="R542" s="106">
        <f t="shared" si="196"/>
        <v>0</v>
      </c>
      <c r="S542" s="114" t="str">
        <f t="shared" si="204"/>
        <v>J=</v>
      </c>
      <c r="T542" s="107">
        <f t="shared" si="205"/>
        <v>41508</v>
      </c>
      <c r="U542" s="3"/>
      <c r="V542" s="3"/>
      <c r="W542" s="133">
        <f>[2]Plan1!$A516</f>
        <v>51977</v>
      </c>
      <c r="X542" s="131" t="str">
        <f>[2]Plan1!$C516</f>
        <v>Tiradentes</v>
      </c>
      <c r="Y542" s="121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</row>
    <row r="543" spans="1:121" x14ac:dyDescent="0.15">
      <c r="A543" s="102">
        <f t="shared" si="197"/>
        <v>41500</v>
      </c>
      <c r="B543" s="103">
        <f t="shared" ca="1" si="206"/>
        <v>102636.3846</v>
      </c>
      <c r="C543" s="104">
        <f t="shared" si="198"/>
        <v>100000</v>
      </c>
      <c r="D543" s="105">
        <f ca="1">IF(A543&lt;$B$1,VLOOKUP(A543,[1]DI!$A$4:$B$15000,2,FALSE),0)</f>
        <v>8.2199999999999995E-2</v>
      </c>
      <c r="E543" s="106">
        <f t="shared" ca="1" si="190"/>
        <v>1.0003135299999999</v>
      </c>
      <c r="F543" s="106">
        <f ca="1">(TRUNC(PRODUCT($E$12:$E542),16))</f>
        <v>1.11411217919739</v>
      </c>
      <c r="G543" s="106">
        <f t="shared" ca="1" si="199"/>
        <v>1.0945200185121999</v>
      </c>
      <c r="H543" s="106">
        <f t="shared" ca="1" si="191"/>
        <v>1.01790023</v>
      </c>
      <c r="I543" s="105">
        <f t="shared" si="200"/>
        <v>3.5999999999999997E-2</v>
      </c>
      <c r="J543" s="118">
        <f t="shared" si="201"/>
        <v>41416</v>
      </c>
      <c r="K543" s="112">
        <f t="shared" si="202"/>
        <v>59</v>
      </c>
      <c r="L543" s="108">
        <f t="shared" si="203"/>
        <v>59</v>
      </c>
      <c r="M543" s="109">
        <f t="shared" si="192"/>
        <v>1.0083147800000001</v>
      </c>
      <c r="N543" s="109">
        <f t="shared" ca="1" si="193"/>
        <v>1.026363846</v>
      </c>
      <c r="O543" s="108">
        <f t="shared" si="207"/>
        <v>0</v>
      </c>
      <c r="P543" s="106">
        <f t="shared" ca="1" si="194"/>
        <v>2636.3845999999999</v>
      </c>
      <c r="Q543" s="113">
        <f t="shared" si="195"/>
        <v>0</v>
      </c>
      <c r="R543" s="106">
        <f t="shared" si="196"/>
        <v>0</v>
      </c>
      <c r="S543" s="114" t="str">
        <f t="shared" si="204"/>
        <v>J=</v>
      </c>
      <c r="T543" s="107">
        <f t="shared" si="205"/>
        <v>41508</v>
      </c>
      <c r="U543" s="3"/>
      <c r="V543" s="3"/>
      <c r="W543" s="133">
        <f>[2]Plan1!$A517</f>
        <v>51987</v>
      </c>
      <c r="X543" s="131" t="str">
        <f>[2]Plan1!$C517</f>
        <v>Dia do Trabalho</v>
      </c>
      <c r="Y543" s="121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</row>
    <row r="544" spans="1:121" x14ac:dyDescent="0.15">
      <c r="A544" s="102">
        <f t="shared" si="197"/>
        <v>41501</v>
      </c>
      <c r="B544" s="103">
        <f t="shared" ca="1" si="206"/>
        <v>102682.9742</v>
      </c>
      <c r="C544" s="104">
        <f t="shared" si="198"/>
        <v>100000</v>
      </c>
      <c r="D544" s="105">
        <f ca="1">IF(A544&lt;$B$1,VLOOKUP(A544,[1]DI!$A$4:$B$15000,2,FALSE),0)</f>
        <v>8.2199999999999995E-2</v>
      </c>
      <c r="E544" s="106">
        <f t="shared" ca="1" si="190"/>
        <v>1.0003135299999999</v>
      </c>
      <c r="F544" s="106">
        <f ca="1">(TRUNC(PRODUCT($E$12:$E543),16))</f>
        <v>1.11446148678894</v>
      </c>
      <c r="G544" s="106">
        <f t="shared" ca="1" si="199"/>
        <v>1.0945200185121999</v>
      </c>
      <c r="H544" s="106">
        <f t="shared" ca="1" si="191"/>
        <v>1.01821937</v>
      </c>
      <c r="I544" s="105">
        <f t="shared" si="200"/>
        <v>3.5999999999999997E-2</v>
      </c>
      <c r="J544" s="118">
        <f t="shared" si="201"/>
        <v>41416</v>
      </c>
      <c r="K544" s="112">
        <f t="shared" si="202"/>
        <v>60</v>
      </c>
      <c r="L544" s="108">
        <f t="shared" si="203"/>
        <v>60</v>
      </c>
      <c r="M544" s="109">
        <f t="shared" si="192"/>
        <v>1.008456303</v>
      </c>
      <c r="N544" s="109">
        <f t="shared" ca="1" si="193"/>
        <v>1.0268297420000001</v>
      </c>
      <c r="O544" s="108">
        <f t="shared" si="207"/>
        <v>0</v>
      </c>
      <c r="P544" s="106">
        <f t="shared" ca="1" si="194"/>
        <v>2682.9742000000001</v>
      </c>
      <c r="Q544" s="113">
        <f t="shared" si="195"/>
        <v>0</v>
      </c>
      <c r="R544" s="106">
        <f t="shared" si="196"/>
        <v>0</v>
      </c>
      <c r="S544" s="114" t="str">
        <f t="shared" si="204"/>
        <v>J=</v>
      </c>
      <c r="T544" s="107">
        <f t="shared" si="205"/>
        <v>41508</v>
      </c>
      <c r="U544" s="3"/>
      <c r="V544" s="3"/>
      <c r="W544" s="133">
        <f>[2]Plan1!$A518</f>
        <v>52022</v>
      </c>
      <c r="X544" s="131" t="str">
        <f>[2]Plan1!$C518</f>
        <v>Corpus Christi</v>
      </c>
      <c r="Y544" s="121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</row>
    <row r="545" spans="1:121" x14ac:dyDescent="0.15">
      <c r="A545" s="102">
        <f t="shared" si="197"/>
        <v>41502</v>
      </c>
      <c r="B545" s="103">
        <f t="shared" ca="1" si="206"/>
        <v>102729.58569999</v>
      </c>
      <c r="C545" s="104">
        <f t="shared" si="198"/>
        <v>100000</v>
      </c>
      <c r="D545" s="105">
        <f ca="1">IF(A545&lt;$B$1,VLOOKUP(A545,[1]DI!$A$4:$B$15000,2,FALSE),0)</f>
        <v>8.2199999999999995E-2</v>
      </c>
      <c r="E545" s="106">
        <f t="shared" ca="1" si="190"/>
        <v>1.0003135299999999</v>
      </c>
      <c r="F545" s="106">
        <f ca="1">(TRUNC(PRODUCT($E$12:$E544),16))</f>
        <v>1.11481090389889</v>
      </c>
      <c r="G545" s="106">
        <f t="shared" ca="1" si="199"/>
        <v>1.0945200185121999</v>
      </c>
      <c r="H545" s="106">
        <f t="shared" ca="1" si="191"/>
        <v>1.01853862</v>
      </c>
      <c r="I545" s="105">
        <f t="shared" si="200"/>
        <v>3.5999999999999997E-2</v>
      </c>
      <c r="J545" s="118">
        <f t="shared" si="201"/>
        <v>41416</v>
      </c>
      <c r="K545" s="112">
        <f t="shared" si="202"/>
        <v>61</v>
      </c>
      <c r="L545" s="108">
        <f t="shared" si="203"/>
        <v>61</v>
      </c>
      <c r="M545" s="109">
        <f t="shared" si="192"/>
        <v>1.0085978449999999</v>
      </c>
      <c r="N545" s="109">
        <f t="shared" ca="1" si="193"/>
        <v>1.0272958569999999</v>
      </c>
      <c r="O545" s="108">
        <f t="shared" si="207"/>
        <v>0</v>
      </c>
      <c r="P545" s="106">
        <f t="shared" ca="1" si="194"/>
        <v>2729.5856999900002</v>
      </c>
      <c r="Q545" s="113">
        <f t="shared" si="195"/>
        <v>0</v>
      </c>
      <c r="R545" s="106">
        <f t="shared" si="196"/>
        <v>0</v>
      </c>
      <c r="S545" s="114" t="str">
        <f t="shared" si="204"/>
        <v>J=</v>
      </c>
      <c r="T545" s="107">
        <f t="shared" si="205"/>
        <v>41508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</row>
    <row r="546" spans="1:121" x14ac:dyDescent="0.15">
      <c r="A546" s="102">
        <f t="shared" si="197"/>
        <v>41503</v>
      </c>
      <c r="B546" s="103">
        <f t="shared" ca="1" si="206"/>
        <v>102776.21749999</v>
      </c>
      <c r="C546" s="104">
        <f t="shared" si="198"/>
        <v>100000</v>
      </c>
      <c r="D546" s="105">
        <f ca="1">IF(A546&lt;$B$1,VLOOKUP(A546,[1]DI!$A$4:$B$15000,2,FALSE),0)</f>
        <v>0</v>
      </c>
      <c r="E546" s="106">
        <f t="shared" ca="1" si="190"/>
        <v>1</v>
      </c>
      <c r="F546" s="106">
        <f ca="1">(TRUNC(PRODUCT($E$12:$E545),16))</f>
        <v>1.1151604305615901</v>
      </c>
      <c r="G546" s="106">
        <f t="shared" ca="1" si="199"/>
        <v>1.0945200185121999</v>
      </c>
      <c r="H546" s="106">
        <f t="shared" ca="1" si="191"/>
        <v>1.0188579600000001</v>
      </c>
      <c r="I546" s="105">
        <f t="shared" si="200"/>
        <v>3.5999999999999997E-2</v>
      </c>
      <c r="J546" s="118">
        <f t="shared" si="201"/>
        <v>41416</v>
      </c>
      <c r="K546" s="112">
        <f t="shared" si="202"/>
        <v>61</v>
      </c>
      <c r="L546" s="108">
        <f t="shared" si="203"/>
        <v>62</v>
      </c>
      <c r="M546" s="109">
        <f t="shared" si="192"/>
        <v>1.0087394080000001</v>
      </c>
      <c r="N546" s="109">
        <f t="shared" ca="1" si="193"/>
        <v>1.0277621749999999</v>
      </c>
      <c r="O546" s="108">
        <f t="shared" si="207"/>
        <v>0</v>
      </c>
      <c r="P546" s="106">
        <f t="shared" ca="1" si="194"/>
        <v>2776.2174999899999</v>
      </c>
      <c r="Q546" s="113">
        <f t="shared" si="195"/>
        <v>0</v>
      </c>
      <c r="R546" s="106">
        <f t="shared" si="196"/>
        <v>0</v>
      </c>
      <c r="S546" s="114" t="str">
        <f t="shared" si="204"/>
        <v>J=</v>
      </c>
      <c r="T546" s="107">
        <f t="shared" si="205"/>
        <v>41508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</row>
    <row r="547" spans="1:121" x14ac:dyDescent="0.15">
      <c r="A547" s="102">
        <f t="shared" si="197"/>
        <v>41504</v>
      </c>
      <c r="B547" s="103">
        <f t="shared" ca="1" si="206"/>
        <v>102776.21749999</v>
      </c>
      <c r="C547" s="104">
        <f t="shared" si="198"/>
        <v>100000</v>
      </c>
      <c r="D547" s="105">
        <f ca="1">IF(A547&lt;$B$1,VLOOKUP(A547,[1]DI!$A$4:$B$15000,2,FALSE),0)</f>
        <v>0</v>
      </c>
      <c r="E547" s="106">
        <f t="shared" ca="1" si="190"/>
        <v>1</v>
      </c>
      <c r="F547" s="106">
        <f ca="1">(TRUNC(PRODUCT($E$12:$E546),16))</f>
        <v>1.1151604305615901</v>
      </c>
      <c r="G547" s="106">
        <f t="shared" ca="1" si="199"/>
        <v>1.0945200185121999</v>
      </c>
      <c r="H547" s="106">
        <f t="shared" ca="1" si="191"/>
        <v>1.0188579600000001</v>
      </c>
      <c r="I547" s="105">
        <f t="shared" si="200"/>
        <v>3.5999999999999997E-2</v>
      </c>
      <c r="J547" s="118">
        <f t="shared" si="201"/>
        <v>41416</v>
      </c>
      <c r="K547" s="112">
        <f t="shared" si="202"/>
        <v>61</v>
      </c>
      <c r="L547" s="108">
        <f t="shared" si="203"/>
        <v>62</v>
      </c>
      <c r="M547" s="109">
        <f t="shared" si="192"/>
        <v>1.0087394080000001</v>
      </c>
      <c r="N547" s="109">
        <f t="shared" ca="1" si="193"/>
        <v>1.0277621749999999</v>
      </c>
      <c r="O547" s="108">
        <f t="shared" si="207"/>
        <v>0</v>
      </c>
      <c r="P547" s="106">
        <f t="shared" ca="1" si="194"/>
        <v>2776.2174999899999</v>
      </c>
      <c r="Q547" s="113">
        <f t="shared" si="195"/>
        <v>0</v>
      </c>
      <c r="R547" s="106">
        <f t="shared" si="196"/>
        <v>0</v>
      </c>
      <c r="S547" s="114" t="str">
        <f t="shared" si="204"/>
        <v>J=</v>
      </c>
      <c r="T547" s="107">
        <f t="shared" si="205"/>
        <v>41508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</row>
    <row r="548" spans="1:121" x14ac:dyDescent="0.15">
      <c r="A548" s="102">
        <f t="shared" si="197"/>
        <v>41505</v>
      </c>
      <c r="B548" s="103">
        <f t="shared" ca="1" si="206"/>
        <v>102776.21749999</v>
      </c>
      <c r="C548" s="104">
        <f t="shared" si="198"/>
        <v>100000</v>
      </c>
      <c r="D548" s="105">
        <f ca="1">IF(A548&lt;$B$1,VLOOKUP(A548,[1]DI!$A$4:$B$15000,2,FALSE),0)</f>
        <v>8.2199999999999995E-2</v>
      </c>
      <c r="E548" s="106">
        <f t="shared" ca="1" si="190"/>
        <v>1.0003135299999999</v>
      </c>
      <c r="F548" s="106">
        <f ca="1">(TRUNC(PRODUCT($E$12:$E547),16))</f>
        <v>1.1151604305615901</v>
      </c>
      <c r="G548" s="106">
        <f t="shared" ca="1" si="199"/>
        <v>1.0945200185121999</v>
      </c>
      <c r="H548" s="106">
        <f t="shared" ca="1" si="191"/>
        <v>1.0188579600000001</v>
      </c>
      <c r="I548" s="105">
        <f t="shared" si="200"/>
        <v>3.5999999999999997E-2</v>
      </c>
      <c r="J548" s="118">
        <f t="shared" si="201"/>
        <v>41416</v>
      </c>
      <c r="K548" s="112">
        <f t="shared" si="202"/>
        <v>62</v>
      </c>
      <c r="L548" s="108">
        <f t="shared" si="203"/>
        <v>62</v>
      </c>
      <c r="M548" s="109">
        <f t="shared" si="192"/>
        <v>1.0087394080000001</v>
      </c>
      <c r="N548" s="109">
        <f t="shared" ca="1" si="193"/>
        <v>1.0277621749999999</v>
      </c>
      <c r="O548" s="108">
        <f t="shared" si="207"/>
        <v>0</v>
      </c>
      <c r="P548" s="106">
        <f t="shared" ca="1" si="194"/>
        <v>2776.2174999899999</v>
      </c>
      <c r="Q548" s="113">
        <f t="shared" si="195"/>
        <v>0</v>
      </c>
      <c r="R548" s="106">
        <f t="shared" si="196"/>
        <v>0</v>
      </c>
      <c r="S548" s="114" t="str">
        <f t="shared" si="204"/>
        <v>J=</v>
      </c>
      <c r="T548" s="107">
        <f t="shared" si="205"/>
        <v>41508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</row>
    <row r="549" spans="1:121" x14ac:dyDescent="0.15">
      <c r="A549" s="102">
        <f t="shared" si="197"/>
        <v>41506</v>
      </c>
      <c r="B549" s="103">
        <f t="shared" ca="1" si="206"/>
        <v>102822.8704</v>
      </c>
      <c r="C549" s="104">
        <f t="shared" si="198"/>
        <v>100000</v>
      </c>
      <c r="D549" s="105">
        <f ca="1">IF(A549&lt;$B$1,VLOOKUP(A549,[1]DI!$A$4:$B$15000,2,FALSE),0)</f>
        <v>8.2199999999999995E-2</v>
      </c>
      <c r="E549" s="106">
        <f t="shared" ca="1" si="190"/>
        <v>1.0003135299999999</v>
      </c>
      <c r="F549" s="106">
        <f ca="1">(TRUNC(PRODUCT($E$12:$E548),16))</f>
        <v>1.11551006681138</v>
      </c>
      <c r="G549" s="106">
        <f t="shared" ca="1" si="199"/>
        <v>1.0945200185121999</v>
      </c>
      <c r="H549" s="106">
        <f t="shared" ca="1" si="191"/>
        <v>1.0191774</v>
      </c>
      <c r="I549" s="105">
        <f t="shared" si="200"/>
        <v>3.5999999999999997E-2</v>
      </c>
      <c r="J549" s="118">
        <f t="shared" si="201"/>
        <v>41416</v>
      </c>
      <c r="K549" s="112">
        <f t="shared" si="202"/>
        <v>63</v>
      </c>
      <c r="L549" s="108">
        <f t="shared" si="203"/>
        <v>63</v>
      </c>
      <c r="M549" s="109">
        <f t="shared" si="192"/>
        <v>1.00888099</v>
      </c>
      <c r="N549" s="109">
        <f t="shared" ca="1" si="193"/>
        <v>1.028228704</v>
      </c>
      <c r="O549" s="108">
        <f t="shared" si="207"/>
        <v>0</v>
      </c>
      <c r="P549" s="106">
        <f t="shared" ca="1" si="194"/>
        <v>2822.8703999999998</v>
      </c>
      <c r="Q549" s="113">
        <f t="shared" si="195"/>
        <v>0</v>
      </c>
      <c r="R549" s="106">
        <f t="shared" si="196"/>
        <v>0</v>
      </c>
      <c r="S549" s="114" t="str">
        <f t="shared" si="204"/>
        <v>J=</v>
      </c>
      <c r="T549" s="107">
        <f t="shared" si="205"/>
        <v>41508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</row>
    <row r="550" spans="1:121" x14ac:dyDescent="0.15">
      <c r="A550" s="102">
        <f t="shared" si="197"/>
        <v>41507</v>
      </c>
      <c r="B550" s="103">
        <f t="shared" ca="1" si="206"/>
        <v>102869.5445</v>
      </c>
      <c r="C550" s="104">
        <f t="shared" si="198"/>
        <v>100000</v>
      </c>
      <c r="D550" s="105">
        <f ca="1">IF(A550&lt;$B$1,VLOOKUP(A550,[1]DI!$A$4:$B$15000,2,FALSE),0)</f>
        <v>8.2199999999999995E-2</v>
      </c>
      <c r="E550" s="106">
        <f t="shared" ca="1" si="190"/>
        <v>1.0003135299999999</v>
      </c>
      <c r="F550" s="106">
        <f ca="1">(TRUNC(PRODUCT($E$12:$E549),16))</f>
        <v>1.11585981268263</v>
      </c>
      <c r="G550" s="106">
        <f t="shared" ca="1" si="199"/>
        <v>1.0945200185121999</v>
      </c>
      <c r="H550" s="106">
        <f t="shared" ca="1" si="191"/>
        <v>1.01949694</v>
      </c>
      <c r="I550" s="105">
        <f t="shared" si="200"/>
        <v>3.5999999999999997E-2</v>
      </c>
      <c r="J550" s="118">
        <f t="shared" si="201"/>
        <v>41416</v>
      </c>
      <c r="K550" s="112">
        <f t="shared" si="202"/>
        <v>64</v>
      </c>
      <c r="L550" s="108">
        <f t="shared" si="203"/>
        <v>64</v>
      </c>
      <c r="M550" s="109">
        <f t="shared" si="192"/>
        <v>1.009022592</v>
      </c>
      <c r="N550" s="109">
        <f t="shared" ca="1" si="193"/>
        <v>1.0286954450000001</v>
      </c>
      <c r="O550" s="108">
        <f t="shared" si="207"/>
        <v>0</v>
      </c>
      <c r="P550" s="106">
        <f t="shared" ca="1" si="194"/>
        <v>2869.5445</v>
      </c>
      <c r="Q550" s="113">
        <f t="shared" si="195"/>
        <v>0</v>
      </c>
      <c r="R550" s="106">
        <f t="shared" si="196"/>
        <v>0</v>
      </c>
      <c r="S550" s="114" t="str">
        <f t="shared" si="204"/>
        <v>J=</v>
      </c>
      <c r="T550" s="107">
        <f t="shared" si="205"/>
        <v>41508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</row>
    <row r="551" spans="1:121" x14ac:dyDescent="0.15">
      <c r="A551" s="102">
        <f t="shared" si="197"/>
        <v>41508</v>
      </c>
      <c r="B551" s="103">
        <f t="shared" ca="1" si="206"/>
        <v>102916.24069999999</v>
      </c>
      <c r="C551" s="104">
        <f t="shared" si="198"/>
        <v>100000</v>
      </c>
      <c r="D551" s="105">
        <f ca="1">IF(A551&lt;$B$1,VLOOKUP(A551,[1]DI!$A$4:$B$15000,2,FALSE),0)</f>
        <v>8.2199999999999995E-2</v>
      </c>
      <c r="E551" s="106">
        <f t="shared" ca="1" si="190"/>
        <v>1.0003135299999999</v>
      </c>
      <c r="F551" s="106">
        <f ca="1">(TRUNC(PRODUCT($E$12:$E550),16))</f>
        <v>1.1162096682097</v>
      </c>
      <c r="G551" s="106">
        <f t="shared" ca="1" si="199"/>
        <v>1.0945200185121999</v>
      </c>
      <c r="H551" s="106">
        <f t="shared" ca="1" si="191"/>
        <v>1.01981659</v>
      </c>
      <c r="I551" s="105">
        <f t="shared" si="200"/>
        <v>3.5999999999999997E-2</v>
      </c>
      <c r="J551" s="118">
        <f t="shared" si="201"/>
        <v>41416</v>
      </c>
      <c r="K551" s="112">
        <f t="shared" si="202"/>
        <v>65</v>
      </c>
      <c r="L551" s="108">
        <f t="shared" si="203"/>
        <v>65</v>
      </c>
      <c r="M551" s="109">
        <f t="shared" si="192"/>
        <v>1.0091642139999999</v>
      </c>
      <c r="N551" s="109">
        <f t="shared" ca="1" si="193"/>
        <v>1.0291624070000001</v>
      </c>
      <c r="O551" s="108">
        <f t="shared" si="207"/>
        <v>6</v>
      </c>
      <c r="P551" s="106">
        <f t="shared" ca="1" si="194"/>
        <v>2916.2406999999998</v>
      </c>
      <c r="Q551" s="113">
        <f t="shared" si="195"/>
        <v>0</v>
      </c>
      <c r="R551" s="106">
        <f t="shared" si="196"/>
        <v>0</v>
      </c>
      <c r="S551" s="114" t="str">
        <f t="shared" si="204"/>
        <v>J=</v>
      </c>
      <c r="T551" s="107">
        <f t="shared" si="205"/>
        <v>41508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</row>
    <row r="552" spans="1:121" x14ac:dyDescent="0.15">
      <c r="A552" s="102">
        <f t="shared" si="197"/>
        <v>41509</v>
      </c>
      <c r="B552" s="103">
        <f t="shared" ca="1" si="206"/>
        <v>100045.39299999</v>
      </c>
      <c r="C552" s="104">
        <f t="shared" si="198"/>
        <v>100000</v>
      </c>
      <c r="D552" s="105">
        <f ca="1">IF(A552&lt;$B$1,VLOOKUP(A552,[1]DI!$A$4:$B$15000,2,FALSE),0)</f>
        <v>8.2199999999999995E-2</v>
      </c>
      <c r="E552" s="106">
        <f t="shared" ca="1" si="190"/>
        <v>1.0003135299999999</v>
      </c>
      <c r="F552" s="106">
        <f ca="1">(TRUNC(PRODUCT($E$12:$E551),16))</f>
        <v>1.1165596334269701</v>
      </c>
      <c r="G552" s="106">
        <f t="shared" ca="1" si="199"/>
        <v>1.1162096682097</v>
      </c>
      <c r="H552" s="106">
        <f t="shared" ca="1" si="191"/>
        <v>1.0003135299999999</v>
      </c>
      <c r="I552" s="105">
        <f t="shared" si="200"/>
        <v>3.5999999999999997E-2</v>
      </c>
      <c r="J552" s="118">
        <f t="shared" si="201"/>
        <v>41508</v>
      </c>
      <c r="K552" s="112">
        <f t="shared" si="202"/>
        <v>1</v>
      </c>
      <c r="L552" s="108">
        <f t="shared" si="203"/>
        <v>1</v>
      </c>
      <c r="M552" s="109">
        <f t="shared" si="192"/>
        <v>1.000140356</v>
      </c>
      <c r="N552" s="109">
        <f t="shared" ca="1" si="193"/>
        <v>1.0004539299999999</v>
      </c>
      <c r="O552" s="108">
        <f t="shared" si="207"/>
        <v>0</v>
      </c>
      <c r="P552" s="106">
        <f t="shared" ca="1" si="194"/>
        <v>45.39299999</v>
      </c>
      <c r="Q552" s="113">
        <f t="shared" si="195"/>
        <v>0</v>
      </c>
      <c r="R552" s="106">
        <f t="shared" si="196"/>
        <v>0</v>
      </c>
      <c r="S552" s="114" t="str">
        <f t="shared" si="204"/>
        <v>J=</v>
      </c>
      <c r="T552" s="107">
        <f t="shared" si="205"/>
        <v>41600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</row>
    <row r="553" spans="1:121" x14ac:dyDescent="0.15">
      <c r="A553" s="102">
        <f t="shared" si="197"/>
        <v>41510</v>
      </c>
      <c r="B553" s="103">
        <f t="shared" ca="1" si="206"/>
        <v>100076.76039999</v>
      </c>
      <c r="C553" s="104">
        <f t="shared" si="198"/>
        <v>100000</v>
      </c>
      <c r="D553" s="105">
        <f ca="1">IF(A553&lt;$B$1,VLOOKUP(A553,[1]DI!$A$4:$B$15000,2,FALSE),0)</f>
        <v>0</v>
      </c>
      <c r="E553" s="106">
        <f t="shared" ca="1" si="190"/>
        <v>1</v>
      </c>
      <c r="F553" s="106">
        <f ca="1">(TRUNC(PRODUCT($E$12:$E552),16))</f>
        <v>1.11690970836884</v>
      </c>
      <c r="G553" s="106">
        <f t="shared" ca="1" si="199"/>
        <v>1.1162096682097</v>
      </c>
      <c r="H553" s="106">
        <f t="shared" ca="1" si="191"/>
        <v>1.0006271600000001</v>
      </c>
      <c r="I553" s="105">
        <f t="shared" si="200"/>
        <v>3.5999999999999997E-2</v>
      </c>
      <c r="J553" s="118">
        <f t="shared" si="201"/>
        <v>41508</v>
      </c>
      <c r="K553" s="112">
        <f t="shared" si="202"/>
        <v>1</v>
      </c>
      <c r="L553" s="108">
        <f t="shared" si="203"/>
        <v>1</v>
      </c>
      <c r="M553" s="109">
        <f t="shared" si="192"/>
        <v>1.000140356</v>
      </c>
      <c r="N553" s="109">
        <f t="shared" ca="1" si="193"/>
        <v>1.000767604</v>
      </c>
      <c r="O553" s="108">
        <f t="shared" si="207"/>
        <v>0</v>
      </c>
      <c r="P553" s="106">
        <f t="shared" ca="1" si="194"/>
        <v>76.760399989999996</v>
      </c>
      <c r="Q553" s="113">
        <f t="shared" si="195"/>
        <v>0</v>
      </c>
      <c r="R553" s="106">
        <f t="shared" si="196"/>
        <v>0</v>
      </c>
      <c r="S553" s="114" t="str">
        <f t="shared" si="204"/>
        <v>J=</v>
      </c>
      <c r="T553" s="107">
        <f t="shared" si="205"/>
        <v>41600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</row>
    <row r="554" spans="1:121" x14ac:dyDescent="0.15">
      <c r="A554" s="102">
        <f t="shared" si="197"/>
        <v>41511</v>
      </c>
      <c r="B554" s="103">
        <f t="shared" ca="1" si="206"/>
        <v>100076.76039999</v>
      </c>
      <c r="C554" s="104">
        <f t="shared" si="198"/>
        <v>100000</v>
      </c>
      <c r="D554" s="105">
        <f ca="1">IF(A554&lt;$B$1,VLOOKUP(A554,[1]DI!$A$4:$B$15000,2,FALSE),0)</f>
        <v>0</v>
      </c>
      <c r="E554" s="106">
        <f t="shared" ca="1" si="190"/>
        <v>1</v>
      </c>
      <c r="F554" s="106">
        <f ca="1">(TRUNC(PRODUCT($E$12:$E553),16))</f>
        <v>1.11690970836884</v>
      </c>
      <c r="G554" s="106">
        <f t="shared" ca="1" si="199"/>
        <v>1.1162096682097</v>
      </c>
      <c r="H554" s="106">
        <f t="shared" ca="1" si="191"/>
        <v>1.0006271600000001</v>
      </c>
      <c r="I554" s="105">
        <f t="shared" si="200"/>
        <v>3.5999999999999997E-2</v>
      </c>
      <c r="J554" s="118">
        <f t="shared" si="201"/>
        <v>41508</v>
      </c>
      <c r="K554" s="112">
        <f t="shared" si="202"/>
        <v>1</v>
      </c>
      <c r="L554" s="108">
        <f t="shared" si="203"/>
        <v>1</v>
      </c>
      <c r="M554" s="109">
        <f t="shared" si="192"/>
        <v>1.000140356</v>
      </c>
      <c r="N554" s="109">
        <f t="shared" ca="1" si="193"/>
        <v>1.000767604</v>
      </c>
      <c r="O554" s="108">
        <f t="shared" si="207"/>
        <v>0</v>
      </c>
      <c r="P554" s="106">
        <f t="shared" ca="1" si="194"/>
        <v>76.760399989999996</v>
      </c>
      <c r="Q554" s="113">
        <f t="shared" si="195"/>
        <v>0</v>
      </c>
      <c r="R554" s="106">
        <f t="shared" si="196"/>
        <v>0</v>
      </c>
      <c r="S554" s="114" t="str">
        <f t="shared" si="204"/>
        <v>J=</v>
      </c>
      <c r="T554" s="107">
        <f t="shared" si="205"/>
        <v>41600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</row>
    <row r="555" spans="1:121" x14ac:dyDescent="0.15">
      <c r="A555" s="102">
        <f t="shared" si="197"/>
        <v>41512</v>
      </c>
      <c r="B555" s="103">
        <f t="shared" ca="1" si="206"/>
        <v>100090.80669999</v>
      </c>
      <c r="C555" s="104">
        <f t="shared" si="198"/>
        <v>100000</v>
      </c>
      <c r="D555" s="105">
        <f ca="1">IF(A555&lt;$B$1,VLOOKUP(A555,[1]DI!$A$4:$B$15000,2,FALSE),0)</f>
        <v>8.2199999999999995E-2</v>
      </c>
      <c r="E555" s="106">
        <f t="shared" ca="1" si="190"/>
        <v>1.0003135299999999</v>
      </c>
      <c r="F555" s="106">
        <f ca="1">(TRUNC(PRODUCT($E$12:$E554),16))</f>
        <v>1.11690970836884</v>
      </c>
      <c r="G555" s="106">
        <f t="shared" ca="1" si="199"/>
        <v>1.1162096682097</v>
      </c>
      <c r="H555" s="106">
        <f t="shared" ca="1" si="191"/>
        <v>1.0006271600000001</v>
      </c>
      <c r="I555" s="105">
        <f t="shared" si="200"/>
        <v>3.5999999999999997E-2</v>
      </c>
      <c r="J555" s="118">
        <f t="shared" si="201"/>
        <v>41508</v>
      </c>
      <c r="K555" s="112">
        <f t="shared" si="202"/>
        <v>2</v>
      </c>
      <c r="L555" s="108">
        <f t="shared" si="203"/>
        <v>2</v>
      </c>
      <c r="M555" s="109">
        <f t="shared" si="192"/>
        <v>1.0002807309999999</v>
      </c>
      <c r="N555" s="109">
        <f t="shared" ca="1" si="193"/>
        <v>1.0009080669999999</v>
      </c>
      <c r="O555" s="108">
        <f t="shared" si="207"/>
        <v>0</v>
      </c>
      <c r="P555" s="106">
        <f t="shared" ca="1" si="194"/>
        <v>90.806699989999998</v>
      </c>
      <c r="Q555" s="113">
        <f t="shared" si="195"/>
        <v>0</v>
      </c>
      <c r="R555" s="106">
        <f t="shared" si="196"/>
        <v>0</v>
      </c>
      <c r="S555" s="114" t="str">
        <f t="shared" si="204"/>
        <v>J=</v>
      </c>
      <c r="T555" s="107">
        <f t="shared" si="205"/>
        <v>41600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</row>
    <row r="556" spans="1:121" x14ac:dyDescent="0.15">
      <c r="A556" s="102">
        <f t="shared" si="197"/>
        <v>41513</v>
      </c>
      <c r="B556" s="103">
        <f t="shared" ca="1" si="206"/>
        <v>100136.2402</v>
      </c>
      <c r="C556" s="104">
        <f t="shared" si="198"/>
        <v>100000</v>
      </c>
      <c r="D556" s="105">
        <f ca="1">IF(A556&lt;$B$1,VLOOKUP(A556,[1]DI!$A$4:$B$15000,2,FALSE),0)</f>
        <v>8.2199999999999995E-2</v>
      </c>
      <c r="E556" s="106">
        <f t="shared" ca="1" si="190"/>
        <v>1.0003135299999999</v>
      </c>
      <c r="F556" s="106">
        <f ca="1">(TRUNC(PRODUCT($E$12:$E555),16))</f>
        <v>1.11725989306971</v>
      </c>
      <c r="G556" s="106">
        <f t="shared" ca="1" si="199"/>
        <v>1.1162096682097</v>
      </c>
      <c r="H556" s="106">
        <f t="shared" ca="1" si="191"/>
        <v>1.0009408799999999</v>
      </c>
      <c r="I556" s="105">
        <f t="shared" si="200"/>
        <v>3.5999999999999997E-2</v>
      </c>
      <c r="J556" s="118">
        <f t="shared" si="201"/>
        <v>41508</v>
      </c>
      <c r="K556" s="112">
        <f t="shared" si="202"/>
        <v>3</v>
      </c>
      <c r="L556" s="108">
        <f t="shared" si="203"/>
        <v>3</v>
      </c>
      <c r="M556" s="109">
        <f t="shared" si="192"/>
        <v>1.000421126</v>
      </c>
      <c r="N556" s="109">
        <f t="shared" ca="1" si="193"/>
        <v>1.001362402</v>
      </c>
      <c r="O556" s="108">
        <f t="shared" si="207"/>
        <v>0</v>
      </c>
      <c r="P556" s="106">
        <f t="shared" ca="1" si="194"/>
        <v>136.24019999999999</v>
      </c>
      <c r="Q556" s="113">
        <f t="shared" si="195"/>
        <v>0</v>
      </c>
      <c r="R556" s="106">
        <f t="shared" si="196"/>
        <v>0</v>
      </c>
      <c r="S556" s="114" t="str">
        <f t="shared" si="204"/>
        <v>J=</v>
      </c>
      <c r="T556" s="107">
        <f t="shared" si="205"/>
        <v>41600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</row>
    <row r="557" spans="1:121" x14ac:dyDescent="0.15">
      <c r="A557" s="102">
        <f t="shared" si="197"/>
        <v>41514</v>
      </c>
      <c r="B557" s="103">
        <f t="shared" ca="1" si="206"/>
        <v>100181.69560000001</v>
      </c>
      <c r="C557" s="104">
        <f t="shared" si="198"/>
        <v>100000</v>
      </c>
      <c r="D557" s="105">
        <f ca="1">IF(A557&lt;$B$1,VLOOKUP(A557,[1]DI!$A$4:$B$15000,2,FALSE),0)</f>
        <v>8.2199999999999995E-2</v>
      </c>
      <c r="E557" s="106">
        <f t="shared" ca="1" si="190"/>
        <v>1.0003135299999999</v>
      </c>
      <c r="F557" s="106">
        <f ca="1">(TRUNC(PRODUCT($E$12:$E556),16))</f>
        <v>1.1176101875639799</v>
      </c>
      <c r="G557" s="106">
        <f t="shared" ca="1" si="199"/>
        <v>1.1162096682097</v>
      </c>
      <c r="H557" s="106">
        <f t="shared" ca="1" si="191"/>
        <v>1.00125471</v>
      </c>
      <c r="I557" s="105">
        <f t="shared" si="200"/>
        <v>3.5999999999999997E-2</v>
      </c>
      <c r="J557" s="118">
        <f t="shared" si="201"/>
        <v>41508</v>
      </c>
      <c r="K557" s="112">
        <f t="shared" si="202"/>
        <v>4</v>
      </c>
      <c r="L557" s="108">
        <f t="shared" si="203"/>
        <v>4</v>
      </c>
      <c r="M557" s="109">
        <f t="shared" si="192"/>
        <v>1.0005615409999999</v>
      </c>
      <c r="N557" s="109">
        <f t="shared" ca="1" si="193"/>
        <v>1.0018169560000001</v>
      </c>
      <c r="O557" s="108">
        <f t="shared" si="207"/>
        <v>0</v>
      </c>
      <c r="P557" s="106">
        <f t="shared" ca="1" si="194"/>
        <v>181.69560000000001</v>
      </c>
      <c r="Q557" s="113">
        <f t="shared" si="195"/>
        <v>0</v>
      </c>
      <c r="R557" s="106">
        <f t="shared" si="196"/>
        <v>0</v>
      </c>
      <c r="S557" s="114" t="str">
        <f t="shared" si="204"/>
        <v>J=</v>
      </c>
      <c r="T557" s="107">
        <f t="shared" si="205"/>
        <v>41600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</row>
    <row r="558" spans="1:121" x14ac:dyDescent="0.15">
      <c r="A558" s="102">
        <f t="shared" si="197"/>
        <v>41515</v>
      </c>
      <c r="B558" s="103">
        <f t="shared" ca="1" si="206"/>
        <v>100227.17059999</v>
      </c>
      <c r="C558" s="104">
        <f t="shared" si="198"/>
        <v>100000</v>
      </c>
      <c r="D558" s="105">
        <f ca="1">IF(A558&lt;$B$1,VLOOKUP(A558,[1]DI!$A$4:$B$15000,2,FALSE),0)</f>
        <v>8.72E-2</v>
      </c>
      <c r="E558" s="106">
        <f t="shared" ca="1" si="190"/>
        <v>1.00033182</v>
      </c>
      <c r="F558" s="106">
        <f ca="1">(TRUNC(PRODUCT($E$12:$E557),16))</f>
        <v>1.11796059188609</v>
      </c>
      <c r="G558" s="106">
        <f t="shared" ca="1" si="199"/>
        <v>1.1162096682097</v>
      </c>
      <c r="H558" s="106">
        <f t="shared" ca="1" si="191"/>
        <v>1.00156863</v>
      </c>
      <c r="I558" s="105">
        <f t="shared" si="200"/>
        <v>3.5999999999999997E-2</v>
      </c>
      <c r="J558" s="118">
        <f t="shared" si="201"/>
        <v>41508</v>
      </c>
      <c r="K558" s="112">
        <f t="shared" si="202"/>
        <v>5</v>
      </c>
      <c r="L558" s="108">
        <f t="shared" si="203"/>
        <v>5</v>
      </c>
      <c r="M558" s="109">
        <f t="shared" si="192"/>
        <v>1.0007019749999999</v>
      </c>
      <c r="N558" s="109">
        <f t="shared" ca="1" si="193"/>
        <v>1.0022717059999999</v>
      </c>
      <c r="O558" s="108">
        <f t="shared" si="207"/>
        <v>0</v>
      </c>
      <c r="P558" s="106">
        <f t="shared" ca="1" si="194"/>
        <v>227.17059999</v>
      </c>
      <c r="Q558" s="113">
        <f t="shared" si="195"/>
        <v>0</v>
      </c>
      <c r="R558" s="106">
        <f t="shared" si="196"/>
        <v>0</v>
      </c>
      <c r="S558" s="114" t="str">
        <f t="shared" si="204"/>
        <v>J=</v>
      </c>
      <c r="T558" s="107">
        <f t="shared" si="205"/>
        <v>41600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</row>
    <row r="559" spans="1:121" x14ac:dyDescent="0.15">
      <c r="A559" s="102">
        <f t="shared" si="197"/>
        <v>41516</v>
      </c>
      <c r="B559" s="103">
        <f t="shared" ca="1" si="206"/>
        <v>100274.5</v>
      </c>
      <c r="C559" s="104">
        <f t="shared" si="198"/>
        <v>100000</v>
      </c>
      <c r="D559" s="105">
        <f ca="1">IF(A559&lt;$B$1,VLOOKUP(A559,[1]DI!$A$4:$B$15000,2,FALSE),0)</f>
        <v>8.72E-2</v>
      </c>
      <c r="E559" s="106">
        <f t="shared" ca="1" si="190"/>
        <v>1.00033182</v>
      </c>
      <c r="F559" s="106">
        <f ca="1">(TRUNC(PRODUCT($E$12:$E558),16))</f>
        <v>1.1183315535696901</v>
      </c>
      <c r="G559" s="106">
        <f t="shared" ca="1" si="199"/>
        <v>1.1162096682097</v>
      </c>
      <c r="H559" s="106">
        <f t="shared" ca="1" si="191"/>
        <v>1.0019009699999999</v>
      </c>
      <c r="I559" s="105">
        <f t="shared" si="200"/>
        <v>3.5999999999999997E-2</v>
      </c>
      <c r="J559" s="118">
        <f t="shared" si="201"/>
        <v>41508</v>
      </c>
      <c r="K559" s="112">
        <f t="shared" si="202"/>
        <v>6</v>
      </c>
      <c r="L559" s="108">
        <f t="shared" si="203"/>
        <v>6</v>
      </c>
      <c r="M559" s="109">
        <f t="shared" si="192"/>
        <v>1.000842429</v>
      </c>
      <c r="N559" s="109">
        <f t="shared" ca="1" si="193"/>
        <v>1.002745</v>
      </c>
      <c r="O559" s="108">
        <f t="shared" si="207"/>
        <v>0</v>
      </c>
      <c r="P559" s="106">
        <f t="shared" ca="1" si="194"/>
        <v>274.5</v>
      </c>
      <c r="Q559" s="113">
        <f t="shared" si="195"/>
        <v>0</v>
      </c>
      <c r="R559" s="106">
        <f t="shared" si="196"/>
        <v>0</v>
      </c>
      <c r="S559" s="114" t="str">
        <f t="shared" si="204"/>
        <v>J=</v>
      </c>
      <c r="T559" s="107">
        <f t="shared" si="205"/>
        <v>41600</v>
      </c>
      <c r="U559" s="20"/>
      <c r="V559" s="20"/>
      <c r="W559" s="3"/>
      <c r="Y559" s="3"/>
      <c r="Z559" s="1"/>
      <c r="AA559" s="3"/>
      <c r="AB559" s="3"/>
      <c r="AC559" s="3"/>
      <c r="AD559" s="3"/>
      <c r="AE559" s="20"/>
      <c r="AF559" s="21"/>
      <c r="AG559" s="20"/>
      <c r="AH559" s="20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</row>
    <row r="560" spans="1:121" x14ac:dyDescent="0.15">
      <c r="A560" s="102">
        <f t="shared" si="197"/>
        <v>41517</v>
      </c>
      <c r="B560" s="103">
        <f t="shared" ca="1" si="206"/>
        <v>100321.85179999001</v>
      </c>
      <c r="C560" s="104">
        <f t="shared" si="198"/>
        <v>100000</v>
      </c>
      <c r="D560" s="105">
        <f ca="1">IF(A560&lt;$B$1,VLOOKUP(A560,[1]DI!$A$4:$B$15000,2,FALSE),0)</f>
        <v>0</v>
      </c>
      <c r="E560" s="106">
        <f t="shared" ca="1" si="190"/>
        <v>1</v>
      </c>
      <c r="F560" s="106">
        <f ca="1">(TRUNC(PRODUCT($E$12:$E559),16))</f>
        <v>1.1187026383457901</v>
      </c>
      <c r="G560" s="106">
        <f t="shared" ca="1" si="199"/>
        <v>1.1162096682097</v>
      </c>
      <c r="H560" s="106">
        <f t="shared" ca="1" si="191"/>
        <v>1.00223342</v>
      </c>
      <c r="I560" s="105">
        <f t="shared" si="200"/>
        <v>3.5999999999999997E-2</v>
      </c>
      <c r="J560" s="118">
        <f t="shared" si="201"/>
        <v>41508</v>
      </c>
      <c r="K560" s="112">
        <f t="shared" si="202"/>
        <v>6</v>
      </c>
      <c r="L560" s="108">
        <f t="shared" si="203"/>
        <v>7</v>
      </c>
      <c r="M560" s="109">
        <f t="shared" si="192"/>
        <v>1.0009829029999999</v>
      </c>
      <c r="N560" s="109">
        <f t="shared" ca="1" si="193"/>
        <v>1.0032185179999999</v>
      </c>
      <c r="O560" s="108">
        <f t="shared" si="207"/>
        <v>0</v>
      </c>
      <c r="P560" s="106">
        <f t="shared" ca="1" si="194"/>
        <v>321.85179999000002</v>
      </c>
      <c r="Q560" s="113">
        <f t="shared" si="195"/>
        <v>0</v>
      </c>
      <c r="R560" s="106">
        <f t="shared" si="196"/>
        <v>0</v>
      </c>
      <c r="S560" s="114" t="str">
        <f t="shared" si="204"/>
        <v>J=</v>
      </c>
      <c r="T560" s="107">
        <f t="shared" si="205"/>
        <v>41600</v>
      </c>
      <c r="U560" s="20"/>
      <c r="V560" s="20"/>
      <c r="W560" s="3"/>
      <c r="Y560" s="3"/>
      <c r="Z560" s="1"/>
      <c r="AA560" s="3"/>
      <c r="AB560" s="3"/>
      <c r="AC560" s="3"/>
      <c r="AD560" s="3"/>
      <c r="AE560" s="20"/>
      <c r="AF560" s="21"/>
      <c r="AG560" s="20"/>
      <c r="AH560" s="20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</row>
    <row r="561" spans="1:121" x14ac:dyDescent="0.15">
      <c r="A561" s="102">
        <f t="shared" si="197"/>
        <v>41518</v>
      </c>
      <c r="B561" s="103">
        <f t="shared" ca="1" si="206"/>
        <v>100321.85179999001</v>
      </c>
      <c r="C561" s="104">
        <f t="shared" si="198"/>
        <v>100000</v>
      </c>
      <c r="D561" s="105">
        <f ca="1">IF(A561&lt;$B$1,VLOOKUP(A561,[1]DI!$A$4:$B$15000,2,FALSE),0)</f>
        <v>0</v>
      </c>
      <c r="E561" s="106">
        <f t="shared" ca="1" si="190"/>
        <v>1</v>
      </c>
      <c r="F561" s="106">
        <f ca="1">(TRUNC(PRODUCT($E$12:$E560),16))</f>
        <v>1.1187026383457901</v>
      </c>
      <c r="G561" s="106">
        <f t="shared" ca="1" si="199"/>
        <v>1.1162096682097</v>
      </c>
      <c r="H561" s="106">
        <f t="shared" ca="1" si="191"/>
        <v>1.00223342</v>
      </c>
      <c r="I561" s="105">
        <f t="shared" si="200"/>
        <v>3.5999999999999997E-2</v>
      </c>
      <c r="J561" s="118">
        <f t="shared" si="201"/>
        <v>41508</v>
      </c>
      <c r="K561" s="112">
        <f t="shared" si="202"/>
        <v>6</v>
      </c>
      <c r="L561" s="108">
        <f t="shared" si="203"/>
        <v>7</v>
      </c>
      <c r="M561" s="109">
        <f t="shared" si="192"/>
        <v>1.0009829029999999</v>
      </c>
      <c r="N561" s="109">
        <f t="shared" ca="1" si="193"/>
        <v>1.0032185179999999</v>
      </c>
      <c r="O561" s="108">
        <f t="shared" si="207"/>
        <v>0</v>
      </c>
      <c r="P561" s="106">
        <f t="shared" ca="1" si="194"/>
        <v>321.85179999000002</v>
      </c>
      <c r="Q561" s="113">
        <f t="shared" si="195"/>
        <v>0</v>
      </c>
      <c r="R561" s="106">
        <f t="shared" si="196"/>
        <v>0</v>
      </c>
      <c r="S561" s="114" t="str">
        <f t="shared" si="204"/>
        <v>J=</v>
      </c>
      <c r="T561" s="107">
        <f t="shared" si="205"/>
        <v>41600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</row>
    <row r="562" spans="1:121" x14ac:dyDescent="0.15">
      <c r="A562" s="102">
        <f t="shared" si="197"/>
        <v>41519</v>
      </c>
      <c r="B562" s="103">
        <f t="shared" ca="1" si="206"/>
        <v>100321.85179999001</v>
      </c>
      <c r="C562" s="104">
        <f t="shared" si="198"/>
        <v>100000</v>
      </c>
      <c r="D562" s="105">
        <f ca="1">IF(A562&lt;$B$1,VLOOKUP(A562,[1]DI!$A$4:$B$15000,2,FALSE),0)</f>
        <v>8.72E-2</v>
      </c>
      <c r="E562" s="106">
        <f t="shared" ca="1" si="190"/>
        <v>1.00033182</v>
      </c>
      <c r="F562" s="106">
        <f ca="1">(TRUNC(PRODUCT($E$12:$E561),16))</f>
        <v>1.1187026383457901</v>
      </c>
      <c r="G562" s="106">
        <f t="shared" ca="1" si="199"/>
        <v>1.1162096682097</v>
      </c>
      <c r="H562" s="106">
        <f t="shared" ca="1" si="191"/>
        <v>1.00223342</v>
      </c>
      <c r="I562" s="105">
        <f t="shared" si="200"/>
        <v>3.5999999999999997E-2</v>
      </c>
      <c r="J562" s="118">
        <f t="shared" si="201"/>
        <v>41508</v>
      </c>
      <c r="K562" s="112">
        <f t="shared" si="202"/>
        <v>7</v>
      </c>
      <c r="L562" s="108">
        <f t="shared" si="203"/>
        <v>7</v>
      </c>
      <c r="M562" s="109">
        <f t="shared" si="192"/>
        <v>1.0009829029999999</v>
      </c>
      <c r="N562" s="109">
        <f t="shared" ca="1" si="193"/>
        <v>1.0032185179999999</v>
      </c>
      <c r="O562" s="108">
        <f t="shared" si="207"/>
        <v>0</v>
      </c>
      <c r="P562" s="106">
        <f t="shared" ca="1" si="194"/>
        <v>321.85179999000002</v>
      </c>
      <c r="Q562" s="113">
        <f t="shared" si="195"/>
        <v>0</v>
      </c>
      <c r="R562" s="106">
        <f t="shared" si="196"/>
        <v>0</v>
      </c>
      <c r="S562" s="114" t="str">
        <f t="shared" si="204"/>
        <v>J=</v>
      </c>
      <c r="T562" s="107">
        <f t="shared" si="205"/>
        <v>41600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</row>
    <row r="563" spans="1:121" x14ac:dyDescent="0.15">
      <c r="A563" s="102">
        <f t="shared" si="197"/>
        <v>41520</v>
      </c>
      <c r="B563" s="103">
        <f t="shared" ca="1" si="206"/>
        <v>100369.22699999</v>
      </c>
      <c r="C563" s="104">
        <f t="shared" si="198"/>
        <v>100000</v>
      </c>
      <c r="D563" s="105">
        <f ca="1">IF(A563&lt;$B$1,VLOOKUP(A563,[1]DI!$A$4:$B$15000,2,FALSE),0)</f>
        <v>8.72E-2</v>
      </c>
      <c r="E563" s="106">
        <f t="shared" ca="1" si="190"/>
        <v>1.00033182</v>
      </c>
      <c r="F563" s="106">
        <f ca="1">(TRUNC(PRODUCT($E$12:$E562),16))</f>
        <v>1.1190738462552501</v>
      </c>
      <c r="G563" s="106">
        <f t="shared" ca="1" si="199"/>
        <v>1.1162096682097</v>
      </c>
      <c r="H563" s="106">
        <f t="shared" ca="1" si="191"/>
        <v>1.0025659899999999</v>
      </c>
      <c r="I563" s="105">
        <f t="shared" si="200"/>
        <v>3.5999999999999997E-2</v>
      </c>
      <c r="J563" s="118">
        <f t="shared" si="201"/>
        <v>41508</v>
      </c>
      <c r="K563" s="112">
        <f t="shared" si="202"/>
        <v>8</v>
      </c>
      <c r="L563" s="108">
        <f t="shared" si="203"/>
        <v>8</v>
      </c>
      <c r="M563" s="109">
        <f t="shared" si="192"/>
        <v>1.001123397</v>
      </c>
      <c r="N563" s="109">
        <f t="shared" ca="1" si="193"/>
        <v>1.0036922699999999</v>
      </c>
      <c r="O563" s="108">
        <f t="shared" si="207"/>
        <v>0</v>
      </c>
      <c r="P563" s="106">
        <f t="shared" ca="1" si="194"/>
        <v>369.22699999000002</v>
      </c>
      <c r="Q563" s="113">
        <f t="shared" si="195"/>
        <v>0</v>
      </c>
      <c r="R563" s="106">
        <f t="shared" si="196"/>
        <v>0</v>
      </c>
      <c r="S563" s="114" t="str">
        <f t="shared" si="204"/>
        <v>J=</v>
      </c>
      <c r="T563" s="107">
        <f t="shared" si="205"/>
        <v>41600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</row>
    <row r="564" spans="1:121" x14ac:dyDescent="0.15">
      <c r="A564" s="102">
        <f t="shared" si="197"/>
        <v>41521</v>
      </c>
      <c r="B564" s="103">
        <f t="shared" ca="1" si="206"/>
        <v>100416.62339999</v>
      </c>
      <c r="C564" s="104">
        <f t="shared" si="198"/>
        <v>100000</v>
      </c>
      <c r="D564" s="105">
        <f ca="1">IF(A564&lt;$B$1,VLOOKUP(A564,[1]DI!$A$4:$B$15000,2,FALSE),0)</f>
        <v>8.72E-2</v>
      </c>
      <c r="E564" s="106">
        <f t="shared" ca="1" si="190"/>
        <v>1.00033182</v>
      </c>
      <c r="F564" s="106">
        <f ca="1">(TRUNC(PRODUCT($E$12:$E563),16))</f>
        <v>1.11944517733891</v>
      </c>
      <c r="G564" s="106">
        <f t="shared" ca="1" si="199"/>
        <v>1.1162096682097</v>
      </c>
      <c r="H564" s="106">
        <f t="shared" ca="1" si="191"/>
        <v>1.0028986600000001</v>
      </c>
      <c r="I564" s="105">
        <f t="shared" si="200"/>
        <v>3.5999999999999997E-2</v>
      </c>
      <c r="J564" s="118">
        <f t="shared" si="201"/>
        <v>41508</v>
      </c>
      <c r="K564" s="112">
        <f t="shared" si="202"/>
        <v>9</v>
      </c>
      <c r="L564" s="108">
        <f t="shared" si="203"/>
        <v>9</v>
      </c>
      <c r="M564" s="109">
        <f t="shared" si="192"/>
        <v>1.00126391</v>
      </c>
      <c r="N564" s="109">
        <f t="shared" ca="1" si="193"/>
        <v>1.0041662339999999</v>
      </c>
      <c r="O564" s="108">
        <f t="shared" si="207"/>
        <v>0</v>
      </c>
      <c r="P564" s="106">
        <f t="shared" ca="1" si="194"/>
        <v>416.62339999</v>
      </c>
      <c r="Q564" s="113">
        <f t="shared" si="195"/>
        <v>0</v>
      </c>
      <c r="R564" s="106">
        <f t="shared" si="196"/>
        <v>0</v>
      </c>
      <c r="S564" s="114" t="str">
        <f t="shared" si="204"/>
        <v>J=</v>
      </c>
      <c r="T564" s="107">
        <f t="shared" si="205"/>
        <v>41600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</row>
    <row r="565" spans="1:121" x14ac:dyDescent="0.15">
      <c r="A565" s="102">
        <f t="shared" si="197"/>
        <v>41522</v>
      </c>
      <c r="B565" s="103">
        <f t="shared" ca="1" si="206"/>
        <v>100464.04209998999</v>
      </c>
      <c r="C565" s="104">
        <f t="shared" si="198"/>
        <v>100000</v>
      </c>
      <c r="D565" s="105">
        <f ca="1">IF(A565&lt;$B$1,VLOOKUP(A565,[1]DI!$A$4:$B$15000,2,FALSE),0)</f>
        <v>8.72E-2</v>
      </c>
      <c r="E565" s="106">
        <f t="shared" ca="1" si="190"/>
        <v>1.00033182</v>
      </c>
      <c r="F565" s="106">
        <f ca="1">(TRUNC(PRODUCT($E$12:$E564),16))</f>
        <v>1.1198166316376601</v>
      </c>
      <c r="G565" s="106">
        <f t="shared" ca="1" si="199"/>
        <v>1.1162096682097</v>
      </c>
      <c r="H565" s="106">
        <f t="shared" ca="1" si="191"/>
        <v>1.00323144</v>
      </c>
      <c r="I565" s="105">
        <f t="shared" si="200"/>
        <v>3.5999999999999997E-2</v>
      </c>
      <c r="J565" s="118">
        <f t="shared" si="201"/>
        <v>41508</v>
      </c>
      <c r="K565" s="112">
        <f t="shared" si="202"/>
        <v>10</v>
      </c>
      <c r="L565" s="108">
        <f t="shared" si="203"/>
        <v>10</v>
      </c>
      <c r="M565" s="109">
        <f t="shared" si="192"/>
        <v>1.001404443</v>
      </c>
      <c r="N565" s="109">
        <f t="shared" ca="1" si="193"/>
        <v>1.004640421</v>
      </c>
      <c r="O565" s="108">
        <f t="shared" si="207"/>
        <v>0</v>
      </c>
      <c r="P565" s="106">
        <f t="shared" ca="1" si="194"/>
        <v>464.04209999</v>
      </c>
      <c r="Q565" s="113">
        <f t="shared" si="195"/>
        <v>0</v>
      </c>
      <c r="R565" s="106">
        <f t="shared" si="196"/>
        <v>0</v>
      </c>
      <c r="S565" s="114" t="str">
        <f t="shared" si="204"/>
        <v>J=</v>
      </c>
      <c r="T565" s="107">
        <f t="shared" si="205"/>
        <v>41600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</row>
    <row r="566" spans="1:121" x14ac:dyDescent="0.15">
      <c r="A566" s="102">
        <f t="shared" si="197"/>
        <v>41523</v>
      </c>
      <c r="B566" s="103">
        <f t="shared" ca="1" si="206"/>
        <v>100511.48329999</v>
      </c>
      <c r="C566" s="104">
        <f t="shared" si="198"/>
        <v>100000</v>
      </c>
      <c r="D566" s="105">
        <f ca="1">IF(A566&lt;$B$1,VLOOKUP(A566,[1]DI!$A$4:$B$15000,2,FALSE),0)</f>
        <v>8.72E-2</v>
      </c>
      <c r="E566" s="106">
        <f t="shared" ca="1" si="190"/>
        <v>1.00033182</v>
      </c>
      <c r="F566" s="106">
        <f ca="1">(TRUNC(PRODUCT($E$12:$E565),16))</f>
        <v>1.1201882091923701</v>
      </c>
      <c r="G566" s="106">
        <f t="shared" ca="1" si="199"/>
        <v>1.1162096682097</v>
      </c>
      <c r="H566" s="106">
        <f t="shared" ca="1" si="191"/>
        <v>1.0035643299999999</v>
      </c>
      <c r="I566" s="105">
        <f t="shared" si="200"/>
        <v>3.5999999999999997E-2</v>
      </c>
      <c r="J566" s="118">
        <f t="shared" si="201"/>
        <v>41508</v>
      </c>
      <c r="K566" s="112">
        <f t="shared" si="202"/>
        <v>11</v>
      </c>
      <c r="L566" s="108">
        <f t="shared" si="203"/>
        <v>11</v>
      </c>
      <c r="M566" s="109">
        <f t="shared" si="192"/>
        <v>1.001544996</v>
      </c>
      <c r="N566" s="109">
        <f t="shared" ca="1" si="193"/>
        <v>1.0051148329999999</v>
      </c>
      <c r="O566" s="108">
        <f t="shared" si="207"/>
        <v>0</v>
      </c>
      <c r="P566" s="106">
        <f t="shared" ca="1" si="194"/>
        <v>511.48329998999998</v>
      </c>
      <c r="Q566" s="113">
        <f t="shared" si="195"/>
        <v>0</v>
      </c>
      <c r="R566" s="106">
        <f t="shared" si="196"/>
        <v>0</v>
      </c>
      <c r="S566" s="114" t="str">
        <f t="shared" si="204"/>
        <v>J=</v>
      </c>
      <c r="T566" s="107">
        <f t="shared" si="205"/>
        <v>41600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</row>
    <row r="567" spans="1:121" x14ac:dyDescent="0.15">
      <c r="A567" s="102">
        <f t="shared" si="197"/>
        <v>41524</v>
      </c>
      <c r="B567" s="103">
        <f t="shared" ca="1" si="206"/>
        <v>100558.94679998999</v>
      </c>
      <c r="C567" s="104">
        <f t="shared" si="198"/>
        <v>100000</v>
      </c>
      <c r="D567" s="105">
        <f ca="1">IF(A567&lt;$B$1,VLOOKUP(A567,[1]DI!$A$4:$B$15000,2,FALSE),0)</f>
        <v>0</v>
      </c>
      <c r="E567" s="106">
        <f t="shared" ca="1" si="190"/>
        <v>1</v>
      </c>
      <c r="F567" s="106">
        <f ca="1">(TRUNC(PRODUCT($E$12:$E566),16))</f>
        <v>1.1205599100439401</v>
      </c>
      <c r="G567" s="106">
        <f t="shared" ca="1" si="199"/>
        <v>1.1162096682097</v>
      </c>
      <c r="H567" s="106">
        <f t="shared" ca="1" si="191"/>
        <v>1.00389733</v>
      </c>
      <c r="I567" s="105">
        <f t="shared" si="200"/>
        <v>3.5999999999999997E-2</v>
      </c>
      <c r="J567" s="118">
        <f t="shared" si="201"/>
        <v>41508</v>
      </c>
      <c r="K567" s="112">
        <f t="shared" si="202"/>
        <v>11</v>
      </c>
      <c r="L567" s="108">
        <f t="shared" si="203"/>
        <v>12</v>
      </c>
      <c r="M567" s="109">
        <f t="shared" si="192"/>
        <v>1.0016855689999999</v>
      </c>
      <c r="N567" s="109">
        <f t="shared" ca="1" si="193"/>
        <v>1.0055894679999999</v>
      </c>
      <c r="O567" s="108">
        <f t="shared" si="207"/>
        <v>0</v>
      </c>
      <c r="P567" s="106">
        <f t="shared" ca="1" si="194"/>
        <v>558.94679999000004</v>
      </c>
      <c r="Q567" s="113">
        <f t="shared" si="195"/>
        <v>0</v>
      </c>
      <c r="R567" s="106">
        <f t="shared" si="196"/>
        <v>0</v>
      </c>
      <c r="S567" s="114" t="str">
        <f t="shared" si="204"/>
        <v>J=</v>
      </c>
      <c r="T567" s="107">
        <f t="shared" si="205"/>
        <v>41600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</row>
    <row r="568" spans="1:121" x14ac:dyDescent="0.15">
      <c r="A568" s="102">
        <f t="shared" si="197"/>
        <v>41525</v>
      </c>
      <c r="B568" s="103">
        <f t="shared" ca="1" si="206"/>
        <v>100558.94679998999</v>
      </c>
      <c r="C568" s="104">
        <f t="shared" si="198"/>
        <v>100000</v>
      </c>
      <c r="D568" s="105">
        <f ca="1">IF(A568&lt;$B$1,VLOOKUP(A568,[1]DI!$A$4:$B$15000,2,FALSE),0)</f>
        <v>0</v>
      </c>
      <c r="E568" s="106">
        <f t="shared" ca="1" si="190"/>
        <v>1</v>
      </c>
      <c r="F568" s="106">
        <f ca="1">(TRUNC(PRODUCT($E$12:$E567),16))</f>
        <v>1.1205599100439401</v>
      </c>
      <c r="G568" s="106">
        <f t="shared" ca="1" si="199"/>
        <v>1.1162096682097</v>
      </c>
      <c r="H568" s="106">
        <f t="shared" ca="1" si="191"/>
        <v>1.00389733</v>
      </c>
      <c r="I568" s="105">
        <f t="shared" si="200"/>
        <v>3.5999999999999997E-2</v>
      </c>
      <c r="J568" s="118">
        <f t="shared" si="201"/>
        <v>41508</v>
      </c>
      <c r="K568" s="112">
        <f t="shared" si="202"/>
        <v>11</v>
      </c>
      <c r="L568" s="108">
        <f t="shared" si="203"/>
        <v>12</v>
      </c>
      <c r="M568" s="109">
        <f t="shared" si="192"/>
        <v>1.0016855689999999</v>
      </c>
      <c r="N568" s="109">
        <f t="shared" ca="1" si="193"/>
        <v>1.0055894679999999</v>
      </c>
      <c r="O568" s="108">
        <f t="shared" si="207"/>
        <v>0</v>
      </c>
      <c r="P568" s="106">
        <f t="shared" ca="1" si="194"/>
        <v>558.94679999000004</v>
      </c>
      <c r="Q568" s="113">
        <f t="shared" si="195"/>
        <v>0</v>
      </c>
      <c r="R568" s="106">
        <f t="shared" si="196"/>
        <v>0</v>
      </c>
      <c r="S568" s="114" t="str">
        <f t="shared" si="204"/>
        <v>J=</v>
      </c>
      <c r="T568" s="107">
        <f t="shared" si="205"/>
        <v>41600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</row>
    <row r="569" spans="1:121" x14ac:dyDescent="0.15">
      <c r="A569" s="102">
        <f t="shared" si="197"/>
        <v>41526</v>
      </c>
      <c r="B569" s="103">
        <f t="shared" ca="1" si="206"/>
        <v>100558.94679998999</v>
      </c>
      <c r="C569" s="104">
        <f t="shared" si="198"/>
        <v>100000</v>
      </c>
      <c r="D569" s="105">
        <f ca="1">IF(A569&lt;$B$1,VLOOKUP(A569,[1]DI!$A$4:$B$15000,2,FALSE),0)</f>
        <v>8.72E-2</v>
      </c>
      <c r="E569" s="106">
        <f t="shared" ca="1" si="190"/>
        <v>1.00033182</v>
      </c>
      <c r="F569" s="106">
        <f ca="1">(TRUNC(PRODUCT($E$12:$E568),16))</f>
        <v>1.1205599100439401</v>
      </c>
      <c r="G569" s="106">
        <f t="shared" ca="1" si="199"/>
        <v>1.1162096682097</v>
      </c>
      <c r="H569" s="106">
        <f t="shared" ca="1" si="191"/>
        <v>1.00389733</v>
      </c>
      <c r="I569" s="105">
        <f t="shared" si="200"/>
        <v>3.5999999999999997E-2</v>
      </c>
      <c r="J569" s="118">
        <f t="shared" si="201"/>
        <v>41508</v>
      </c>
      <c r="K569" s="112">
        <f t="shared" si="202"/>
        <v>12</v>
      </c>
      <c r="L569" s="108">
        <f t="shared" si="203"/>
        <v>12</v>
      </c>
      <c r="M569" s="109">
        <f t="shared" si="192"/>
        <v>1.0016855689999999</v>
      </c>
      <c r="N569" s="109">
        <f t="shared" ca="1" si="193"/>
        <v>1.0055894679999999</v>
      </c>
      <c r="O569" s="108">
        <f t="shared" si="207"/>
        <v>0</v>
      </c>
      <c r="P569" s="106">
        <f t="shared" ca="1" si="194"/>
        <v>558.94679999000004</v>
      </c>
      <c r="Q569" s="113">
        <f t="shared" si="195"/>
        <v>0</v>
      </c>
      <c r="R569" s="106">
        <f t="shared" si="196"/>
        <v>0</v>
      </c>
      <c r="S569" s="114" t="str">
        <f t="shared" si="204"/>
        <v>J=</v>
      </c>
      <c r="T569" s="107">
        <f t="shared" si="205"/>
        <v>41600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</row>
    <row r="570" spans="1:121" x14ac:dyDescent="0.15">
      <c r="A570" s="102">
        <f t="shared" si="197"/>
        <v>41527</v>
      </c>
      <c r="B570" s="103">
        <f t="shared" ca="1" si="206"/>
        <v>100606.43359999001</v>
      </c>
      <c r="C570" s="104">
        <f t="shared" si="198"/>
        <v>100000</v>
      </c>
      <c r="D570" s="105">
        <f ca="1">IF(A570&lt;$B$1,VLOOKUP(A570,[1]DI!$A$4:$B$15000,2,FALSE),0)</f>
        <v>8.72E-2</v>
      </c>
      <c r="E570" s="106">
        <f t="shared" ca="1" si="190"/>
        <v>1.00033182</v>
      </c>
      <c r="F570" s="106">
        <f ca="1">(TRUNC(PRODUCT($E$12:$E569),16))</f>
        <v>1.1209317342332901</v>
      </c>
      <c r="G570" s="106">
        <f t="shared" ca="1" si="199"/>
        <v>1.1162096682097</v>
      </c>
      <c r="H570" s="106">
        <f t="shared" ca="1" si="191"/>
        <v>1.0042304500000001</v>
      </c>
      <c r="I570" s="105">
        <f t="shared" si="200"/>
        <v>3.5999999999999997E-2</v>
      </c>
      <c r="J570" s="118">
        <f t="shared" si="201"/>
        <v>41508</v>
      </c>
      <c r="K570" s="112">
        <f t="shared" si="202"/>
        <v>13</v>
      </c>
      <c r="L570" s="108">
        <f t="shared" si="203"/>
        <v>13</v>
      </c>
      <c r="M570" s="109">
        <f t="shared" si="192"/>
        <v>1.0018261610000001</v>
      </c>
      <c r="N570" s="109">
        <f t="shared" ca="1" si="193"/>
        <v>1.0060643359999999</v>
      </c>
      <c r="O570" s="108">
        <f t="shared" si="207"/>
        <v>0</v>
      </c>
      <c r="P570" s="106">
        <f t="shared" ca="1" si="194"/>
        <v>606.43359998999995</v>
      </c>
      <c r="Q570" s="113">
        <f t="shared" si="195"/>
        <v>0</v>
      </c>
      <c r="R570" s="106">
        <f t="shared" si="196"/>
        <v>0</v>
      </c>
      <c r="S570" s="114" t="str">
        <f t="shared" si="204"/>
        <v>J=</v>
      </c>
      <c r="T570" s="107">
        <f t="shared" si="205"/>
        <v>41600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</row>
    <row r="571" spans="1:121" x14ac:dyDescent="0.15">
      <c r="A571" s="102">
        <f t="shared" si="197"/>
        <v>41528</v>
      </c>
      <c r="B571" s="103">
        <f t="shared" ca="1" si="206"/>
        <v>100653.94190000001</v>
      </c>
      <c r="C571" s="104">
        <f t="shared" si="198"/>
        <v>100000</v>
      </c>
      <c r="D571" s="105">
        <f ca="1">IF(A571&lt;$B$1,VLOOKUP(A571,[1]DI!$A$4:$B$15000,2,FALSE),0)</f>
        <v>8.72E-2</v>
      </c>
      <c r="E571" s="106">
        <f t="shared" ca="1" si="190"/>
        <v>1.00033182</v>
      </c>
      <c r="F571" s="106">
        <f ca="1">(TRUNC(PRODUCT($E$12:$E570),16))</f>
        <v>1.12130368180134</v>
      </c>
      <c r="G571" s="106">
        <f t="shared" ca="1" si="199"/>
        <v>1.1162096682097</v>
      </c>
      <c r="H571" s="106">
        <f t="shared" ca="1" si="191"/>
        <v>1.00456367</v>
      </c>
      <c r="I571" s="105">
        <f t="shared" si="200"/>
        <v>3.5999999999999997E-2</v>
      </c>
      <c r="J571" s="118">
        <f t="shared" si="201"/>
        <v>41508</v>
      </c>
      <c r="K571" s="112">
        <f t="shared" si="202"/>
        <v>14</v>
      </c>
      <c r="L571" s="108">
        <f t="shared" si="203"/>
        <v>14</v>
      </c>
      <c r="M571" s="109">
        <f t="shared" si="192"/>
        <v>1.0019667729999999</v>
      </c>
      <c r="N571" s="109">
        <f t="shared" ca="1" si="193"/>
        <v>1.0065394190000001</v>
      </c>
      <c r="O571" s="108">
        <f t="shared" si="207"/>
        <v>0</v>
      </c>
      <c r="P571" s="106">
        <f t="shared" ca="1" si="194"/>
        <v>653.94190000000003</v>
      </c>
      <c r="Q571" s="113">
        <f t="shared" si="195"/>
        <v>0</v>
      </c>
      <c r="R571" s="106">
        <f t="shared" si="196"/>
        <v>0</v>
      </c>
      <c r="S571" s="114" t="str">
        <f t="shared" si="204"/>
        <v>J=</v>
      </c>
      <c r="T571" s="107">
        <f t="shared" si="205"/>
        <v>41600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</row>
    <row r="572" spans="1:121" x14ac:dyDescent="0.15">
      <c r="A572" s="102">
        <f t="shared" si="197"/>
        <v>41529</v>
      </c>
      <c r="B572" s="103">
        <f t="shared" ca="1" si="206"/>
        <v>100701.47349999999</v>
      </c>
      <c r="C572" s="104">
        <f t="shared" si="198"/>
        <v>100000</v>
      </c>
      <c r="D572" s="105">
        <f ca="1">IF(A572&lt;$B$1,VLOOKUP(A572,[1]DI!$A$4:$B$15000,2,FALSE),0)</f>
        <v>8.72E-2</v>
      </c>
      <c r="E572" s="106">
        <f t="shared" ca="1" si="190"/>
        <v>1.00033182</v>
      </c>
      <c r="F572" s="106">
        <f ca="1">(TRUNC(PRODUCT($E$12:$E571),16))</f>
        <v>1.12167575278904</v>
      </c>
      <c r="G572" s="106">
        <f t="shared" ca="1" si="199"/>
        <v>1.1162096682097</v>
      </c>
      <c r="H572" s="106">
        <f t="shared" ca="1" si="191"/>
        <v>1.0048970100000001</v>
      </c>
      <c r="I572" s="105">
        <f t="shared" si="200"/>
        <v>3.5999999999999997E-2</v>
      </c>
      <c r="J572" s="118">
        <f t="shared" si="201"/>
        <v>41508</v>
      </c>
      <c r="K572" s="112">
        <f t="shared" si="202"/>
        <v>15</v>
      </c>
      <c r="L572" s="108">
        <f t="shared" si="203"/>
        <v>15</v>
      </c>
      <c r="M572" s="109">
        <f t="shared" si="192"/>
        <v>1.0021074050000001</v>
      </c>
      <c r="N572" s="109">
        <f t="shared" ca="1" si="193"/>
        <v>1.007014735</v>
      </c>
      <c r="O572" s="108">
        <f t="shared" si="207"/>
        <v>0</v>
      </c>
      <c r="P572" s="106">
        <f t="shared" ca="1" si="194"/>
        <v>701.47349999999994</v>
      </c>
      <c r="Q572" s="113">
        <f t="shared" si="195"/>
        <v>0</v>
      </c>
      <c r="R572" s="106">
        <f t="shared" si="196"/>
        <v>0</v>
      </c>
      <c r="S572" s="114" t="str">
        <f t="shared" si="204"/>
        <v>J=</v>
      </c>
      <c r="T572" s="107">
        <f t="shared" si="205"/>
        <v>41600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</row>
    <row r="573" spans="1:121" x14ac:dyDescent="0.15">
      <c r="A573" s="102">
        <f t="shared" si="197"/>
        <v>41530</v>
      </c>
      <c r="B573" s="103">
        <f t="shared" ca="1" si="206"/>
        <v>100749.0264</v>
      </c>
      <c r="C573" s="104">
        <f t="shared" si="198"/>
        <v>100000</v>
      </c>
      <c r="D573" s="105">
        <f ca="1">IF(A573&lt;$B$1,VLOOKUP(A573,[1]DI!$A$4:$B$15000,2,FALSE),0)</f>
        <v>8.72E-2</v>
      </c>
      <c r="E573" s="106">
        <f t="shared" ca="1" si="190"/>
        <v>1.00033182</v>
      </c>
      <c r="F573" s="106">
        <f ca="1">(TRUNC(PRODUCT($E$12:$E572),16))</f>
        <v>1.1220479472373299</v>
      </c>
      <c r="G573" s="106">
        <f t="shared" ca="1" si="199"/>
        <v>1.1162096682097</v>
      </c>
      <c r="H573" s="106">
        <f t="shared" ca="1" si="191"/>
        <v>1.00523045</v>
      </c>
      <c r="I573" s="105">
        <f t="shared" si="200"/>
        <v>3.5999999999999997E-2</v>
      </c>
      <c r="J573" s="118">
        <f t="shared" si="201"/>
        <v>41508</v>
      </c>
      <c r="K573" s="112">
        <f t="shared" si="202"/>
        <v>16</v>
      </c>
      <c r="L573" s="108">
        <f t="shared" si="203"/>
        <v>16</v>
      </c>
      <c r="M573" s="109">
        <f t="shared" si="192"/>
        <v>1.002248056</v>
      </c>
      <c r="N573" s="109">
        <f t="shared" ca="1" si="193"/>
        <v>1.0074902640000001</v>
      </c>
      <c r="O573" s="108">
        <f t="shared" si="207"/>
        <v>0</v>
      </c>
      <c r="P573" s="106">
        <f t="shared" ca="1" si="194"/>
        <v>749.02639999999997</v>
      </c>
      <c r="Q573" s="113">
        <f t="shared" si="195"/>
        <v>0</v>
      </c>
      <c r="R573" s="106">
        <f t="shared" si="196"/>
        <v>0</v>
      </c>
      <c r="S573" s="114" t="str">
        <f t="shared" si="204"/>
        <v>J=</v>
      </c>
      <c r="T573" s="107">
        <f t="shared" si="205"/>
        <v>41600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</row>
    <row r="574" spans="1:121" x14ac:dyDescent="0.15">
      <c r="A574" s="102">
        <f t="shared" si="197"/>
        <v>41531</v>
      </c>
      <c r="B574" s="103">
        <f t="shared" ca="1" si="206"/>
        <v>100796.60279999999</v>
      </c>
      <c r="C574" s="104">
        <f t="shared" si="198"/>
        <v>100000</v>
      </c>
      <c r="D574" s="105">
        <f ca="1">IF(A574&lt;$B$1,VLOOKUP(A574,[1]DI!$A$4:$B$15000,2,FALSE),0)</f>
        <v>0</v>
      </c>
      <c r="E574" s="106">
        <f t="shared" ca="1" si="190"/>
        <v>1</v>
      </c>
      <c r="F574" s="106">
        <f ca="1">(TRUNC(PRODUCT($E$12:$E573),16))</f>
        <v>1.12242026518718</v>
      </c>
      <c r="G574" s="106">
        <f t="shared" ca="1" si="199"/>
        <v>1.1162096682097</v>
      </c>
      <c r="H574" s="106">
        <f t="shared" ca="1" si="191"/>
        <v>1.0055640100000001</v>
      </c>
      <c r="I574" s="105">
        <f t="shared" si="200"/>
        <v>3.5999999999999997E-2</v>
      </c>
      <c r="J574" s="118">
        <f t="shared" si="201"/>
        <v>41508</v>
      </c>
      <c r="K574" s="112">
        <f t="shared" si="202"/>
        <v>16</v>
      </c>
      <c r="L574" s="108">
        <f t="shared" si="203"/>
        <v>17</v>
      </c>
      <c r="M574" s="109">
        <f t="shared" si="192"/>
        <v>1.002388727</v>
      </c>
      <c r="N574" s="109">
        <f t="shared" ca="1" si="193"/>
        <v>1.007966028</v>
      </c>
      <c r="O574" s="108">
        <f t="shared" si="207"/>
        <v>0</v>
      </c>
      <c r="P574" s="106">
        <f t="shared" ca="1" si="194"/>
        <v>796.6028</v>
      </c>
      <c r="Q574" s="113">
        <f t="shared" si="195"/>
        <v>0</v>
      </c>
      <c r="R574" s="106">
        <f t="shared" si="196"/>
        <v>0</v>
      </c>
      <c r="S574" s="114" t="str">
        <f t="shared" si="204"/>
        <v>J=</v>
      </c>
      <c r="T574" s="107">
        <f t="shared" si="205"/>
        <v>41600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</row>
    <row r="575" spans="1:121" x14ac:dyDescent="0.15">
      <c r="A575" s="102">
        <f t="shared" si="197"/>
        <v>41532</v>
      </c>
      <c r="B575" s="103">
        <f t="shared" ca="1" si="206"/>
        <v>100796.60279999999</v>
      </c>
      <c r="C575" s="104">
        <f t="shared" si="198"/>
        <v>100000</v>
      </c>
      <c r="D575" s="105">
        <f ca="1">IF(A575&lt;$B$1,VLOOKUP(A575,[1]DI!$A$4:$B$15000,2,FALSE),0)</f>
        <v>0</v>
      </c>
      <c r="E575" s="106">
        <f t="shared" ca="1" si="190"/>
        <v>1</v>
      </c>
      <c r="F575" s="106">
        <f ca="1">(TRUNC(PRODUCT($E$12:$E574),16))</f>
        <v>1.12242026518718</v>
      </c>
      <c r="G575" s="106">
        <f t="shared" ca="1" si="199"/>
        <v>1.1162096682097</v>
      </c>
      <c r="H575" s="106">
        <f t="shared" ca="1" si="191"/>
        <v>1.0055640100000001</v>
      </c>
      <c r="I575" s="105">
        <f t="shared" si="200"/>
        <v>3.5999999999999997E-2</v>
      </c>
      <c r="J575" s="118">
        <f t="shared" si="201"/>
        <v>41508</v>
      </c>
      <c r="K575" s="112">
        <f t="shared" si="202"/>
        <v>16</v>
      </c>
      <c r="L575" s="108">
        <f t="shared" si="203"/>
        <v>17</v>
      </c>
      <c r="M575" s="109">
        <f t="shared" si="192"/>
        <v>1.002388727</v>
      </c>
      <c r="N575" s="109">
        <f t="shared" ca="1" si="193"/>
        <v>1.007966028</v>
      </c>
      <c r="O575" s="108">
        <f t="shared" si="207"/>
        <v>0</v>
      </c>
      <c r="P575" s="106">
        <f t="shared" ca="1" si="194"/>
        <v>796.6028</v>
      </c>
      <c r="Q575" s="113">
        <f t="shared" si="195"/>
        <v>0</v>
      </c>
      <c r="R575" s="106">
        <f t="shared" si="196"/>
        <v>0</v>
      </c>
      <c r="S575" s="114" t="str">
        <f t="shared" si="204"/>
        <v>J=</v>
      </c>
      <c r="T575" s="107">
        <f t="shared" si="205"/>
        <v>41600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</row>
    <row r="576" spans="1:121" x14ac:dyDescent="0.15">
      <c r="A576" s="102">
        <f t="shared" si="197"/>
        <v>41533</v>
      </c>
      <c r="B576" s="103">
        <f t="shared" ca="1" si="206"/>
        <v>100796.60279999999</v>
      </c>
      <c r="C576" s="104">
        <f t="shared" si="198"/>
        <v>100000</v>
      </c>
      <c r="D576" s="105">
        <f ca="1">IF(A576&lt;$B$1,VLOOKUP(A576,[1]DI!$A$4:$B$15000,2,FALSE),0)</f>
        <v>8.72E-2</v>
      </c>
      <c r="E576" s="106">
        <f t="shared" ca="1" si="190"/>
        <v>1.00033182</v>
      </c>
      <c r="F576" s="106">
        <f ca="1">(TRUNC(PRODUCT($E$12:$E575),16))</f>
        <v>1.12242026518718</v>
      </c>
      <c r="G576" s="106">
        <f t="shared" ca="1" si="199"/>
        <v>1.1162096682097</v>
      </c>
      <c r="H576" s="106">
        <f t="shared" ca="1" si="191"/>
        <v>1.0055640100000001</v>
      </c>
      <c r="I576" s="105">
        <f t="shared" si="200"/>
        <v>3.5999999999999997E-2</v>
      </c>
      <c r="J576" s="118">
        <f t="shared" si="201"/>
        <v>41508</v>
      </c>
      <c r="K576" s="112">
        <f t="shared" si="202"/>
        <v>17</v>
      </c>
      <c r="L576" s="108">
        <f t="shared" si="203"/>
        <v>17</v>
      </c>
      <c r="M576" s="109">
        <f t="shared" si="192"/>
        <v>1.002388727</v>
      </c>
      <c r="N576" s="109">
        <f t="shared" ca="1" si="193"/>
        <v>1.007966028</v>
      </c>
      <c r="O576" s="108">
        <f t="shared" si="207"/>
        <v>0</v>
      </c>
      <c r="P576" s="106">
        <f t="shared" ca="1" si="194"/>
        <v>796.6028</v>
      </c>
      <c r="Q576" s="113">
        <f t="shared" si="195"/>
        <v>0</v>
      </c>
      <c r="R576" s="106">
        <f t="shared" si="196"/>
        <v>0</v>
      </c>
      <c r="S576" s="114" t="str">
        <f t="shared" si="204"/>
        <v>J=</v>
      </c>
      <c r="T576" s="107">
        <f t="shared" si="205"/>
        <v>41600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</row>
    <row r="577" spans="1:121" x14ac:dyDescent="0.15">
      <c r="A577" s="102">
        <f t="shared" si="197"/>
        <v>41534</v>
      </c>
      <c r="B577" s="103">
        <f t="shared" ca="1" si="206"/>
        <v>100844.20059999</v>
      </c>
      <c r="C577" s="104">
        <f t="shared" si="198"/>
        <v>100000</v>
      </c>
      <c r="D577" s="105">
        <f ca="1">IF(A577&lt;$B$1,VLOOKUP(A577,[1]DI!$A$4:$B$15000,2,FALSE),0)</f>
        <v>8.72E-2</v>
      </c>
      <c r="E577" s="106">
        <f t="shared" ca="1" si="190"/>
        <v>1.00033182</v>
      </c>
      <c r="F577" s="106">
        <f ca="1">(TRUNC(PRODUCT($E$12:$E576),16))</f>
        <v>1.12279270667958</v>
      </c>
      <c r="G577" s="106">
        <f t="shared" ca="1" si="199"/>
        <v>1.1162096682097</v>
      </c>
      <c r="H577" s="106">
        <f t="shared" ca="1" si="191"/>
        <v>1.00589767</v>
      </c>
      <c r="I577" s="105">
        <f t="shared" si="200"/>
        <v>3.5999999999999997E-2</v>
      </c>
      <c r="J577" s="118">
        <f t="shared" si="201"/>
        <v>41508</v>
      </c>
      <c r="K577" s="112">
        <f t="shared" si="202"/>
        <v>18</v>
      </c>
      <c r="L577" s="108">
        <f t="shared" si="203"/>
        <v>18</v>
      </c>
      <c r="M577" s="109">
        <f t="shared" si="192"/>
        <v>1.0025294179999999</v>
      </c>
      <c r="N577" s="109">
        <f t="shared" ca="1" si="193"/>
        <v>1.0084420059999999</v>
      </c>
      <c r="O577" s="108">
        <f t="shared" si="207"/>
        <v>0</v>
      </c>
      <c r="P577" s="106">
        <f t="shared" ca="1" si="194"/>
        <v>844.20059999</v>
      </c>
      <c r="Q577" s="113">
        <f t="shared" si="195"/>
        <v>0</v>
      </c>
      <c r="R577" s="106">
        <f t="shared" si="196"/>
        <v>0</v>
      </c>
      <c r="S577" s="114" t="str">
        <f t="shared" si="204"/>
        <v>J=</v>
      </c>
      <c r="T577" s="107">
        <f t="shared" si="205"/>
        <v>41600</v>
      </c>
      <c r="U577" s="3"/>
      <c r="V577" s="3"/>
      <c r="W577" s="20"/>
      <c r="Y577" s="20"/>
      <c r="Z577" s="23"/>
      <c r="AA577" s="20"/>
      <c r="AB577" s="20"/>
      <c r="AC577" s="20"/>
      <c r="AD577" s="20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</row>
    <row r="578" spans="1:121" x14ac:dyDescent="0.15">
      <c r="A578" s="102">
        <f t="shared" si="197"/>
        <v>41535</v>
      </c>
      <c r="B578" s="103">
        <f t="shared" ca="1" si="206"/>
        <v>100891.82180000001</v>
      </c>
      <c r="C578" s="104">
        <f t="shared" si="198"/>
        <v>100000</v>
      </c>
      <c r="D578" s="105">
        <f ca="1">IF(A578&lt;$B$1,VLOOKUP(A578,[1]DI!$A$4:$B$15000,2,FALSE),0)</f>
        <v>8.72E-2</v>
      </c>
      <c r="E578" s="106">
        <f t="shared" ca="1" si="190"/>
        <v>1.00033182</v>
      </c>
      <c r="F578" s="106">
        <f ca="1">(TRUNC(PRODUCT($E$12:$E577),16))</f>
        <v>1.1231652717555101</v>
      </c>
      <c r="G578" s="106">
        <f t="shared" ca="1" si="199"/>
        <v>1.1162096682097</v>
      </c>
      <c r="H578" s="106">
        <f t="shared" ca="1" si="191"/>
        <v>1.00623145</v>
      </c>
      <c r="I578" s="105">
        <f t="shared" si="200"/>
        <v>3.5999999999999997E-2</v>
      </c>
      <c r="J578" s="118">
        <f t="shared" si="201"/>
        <v>41508</v>
      </c>
      <c r="K578" s="112">
        <f t="shared" si="202"/>
        <v>19</v>
      </c>
      <c r="L578" s="108">
        <f t="shared" si="203"/>
        <v>19</v>
      </c>
      <c r="M578" s="109">
        <f t="shared" si="192"/>
        <v>1.002670129</v>
      </c>
      <c r="N578" s="109">
        <f t="shared" ca="1" si="193"/>
        <v>1.008918218</v>
      </c>
      <c r="O578" s="108">
        <f t="shared" si="207"/>
        <v>0</v>
      </c>
      <c r="P578" s="106">
        <f t="shared" ca="1" si="194"/>
        <v>891.82180000000005</v>
      </c>
      <c r="Q578" s="113">
        <f t="shared" si="195"/>
        <v>0</v>
      </c>
      <c r="R578" s="106">
        <f t="shared" si="196"/>
        <v>0</v>
      </c>
      <c r="S578" s="114" t="str">
        <f t="shared" si="204"/>
        <v>J=</v>
      </c>
      <c r="T578" s="107">
        <f t="shared" si="205"/>
        <v>41600</v>
      </c>
      <c r="U578" s="3"/>
      <c r="V578" s="3"/>
      <c r="W578" s="20"/>
      <c r="Y578" s="20"/>
      <c r="Z578" s="23"/>
      <c r="AA578" s="20"/>
      <c r="AB578" s="20"/>
      <c r="AC578" s="20"/>
      <c r="AD578" s="20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</row>
    <row r="579" spans="1:121" x14ac:dyDescent="0.15">
      <c r="A579" s="102">
        <f t="shared" si="197"/>
        <v>41536</v>
      </c>
      <c r="B579" s="103">
        <f t="shared" ca="1" si="206"/>
        <v>100939.46529999</v>
      </c>
      <c r="C579" s="104">
        <f t="shared" si="198"/>
        <v>100000</v>
      </c>
      <c r="D579" s="105">
        <f ca="1">IF(A579&lt;$B$1,VLOOKUP(A579,[1]DI!$A$4:$B$15000,2,FALSE),0)</f>
        <v>8.7099999999999997E-2</v>
      </c>
      <c r="E579" s="106">
        <f t="shared" ca="1" si="190"/>
        <v>1.00033146</v>
      </c>
      <c r="F579" s="106">
        <f ca="1">(TRUNC(PRODUCT($E$12:$E578),16))</f>
        <v>1.1235379604559801</v>
      </c>
      <c r="G579" s="106">
        <f t="shared" ca="1" si="199"/>
        <v>1.1162096682097</v>
      </c>
      <c r="H579" s="106">
        <f t="shared" ca="1" si="191"/>
        <v>1.0065653400000001</v>
      </c>
      <c r="I579" s="105">
        <f t="shared" si="200"/>
        <v>3.5999999999999997E-2</v>
      </c>
      <c r="J579" s="118">
        <f t="shared" si="201"/>
        <v>41508</v>
      </c>
      <c r="K579" s="112">
        <f t="shared" si="202"/>
        <v>20</v>
      </c>
      <c r="L579" s="108">
        <f t="shared" si="203"/>
        <v>20</v>
      </c>
      <c r="M579" s="109">
        <f t="shared" si="192"/>
        <v>1.002810859</v>
      </c>
      <c r="N579" s="109">
        <f t="shared" ca="1" si="193"/>
        <v>1.009394653</v>
      </c>
      <c r="O579" s="108">
        <f t="shared" si="207"/>
        <v>0</v>
      </c>
      <c r="P579" s="106">
        <f t="shared" ca="1" si="194"/>
        <v>939.46529998999995</v>
      </c>
      <c r="Q579" s="113">
        <f t="shared" si="195"/>
        <v>0</v>
      </c>
      <c r="R579" s="106">
        <f t="shared" si="196"/>
        <v>0</v>
      </c>
      <c r="S579" s="114" t="str">
        <f t="shared" si="204"/>
        <v>J=</v>
      </c>
      <c r="T579" s="107">
        <f t="shared" si="205"/>
        <v>41600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</row>
    <row r="580" spans="1:121" x14ac:dyDescent="0.15">
      <c r="A580" s="102">
        <f t="shared" si="197"/>
        <v>41537</v>
      </c>
      <c r="B580" s="103">
        <f t="shared" ca="1" si="206"/>
        <v>100987.09420000001</v>
      </c>
      <c r="C580" s="104">
        <f t="shared" si="198"/>
        <v>100000</v>
      </c>
      <c r="D580" s="105">
        <f ca="1">IF(A580&lt;$B$1,VLOOKUP(A580,[1]DI!$A$4:$B$15000,2,FALSE),0)</f>
        <v>8.6999999999999994E-2</v>
      </c>
      <c r="E580" s="106">
        <f t="shared" ca="1" si="190"/>
        <v>1.00033109</v>
      </c>
      <c r="F580" s="106">
        <f ca="1">(TRUNC(PRODUCT($E$12:$E579),16))</f>
        <v>1.12391036834835</v>
      </c>
      <c r="G580" s="106">
        <f t="shared" ca="1" si="199"/>
        <v>1.1162096682097</v>
      </c>
      <c r="H580" s="106">
        <f t="shared" ca="1" si="191"/>
        <v>1.0068989699999999</v>
      </c>
      <c r="I580" s="105">
        <f t="shared" si="200"/>
        <v>3.5999999999999997E-2</v>
      </c>
      <c r="J580" s="118">
        <f t="shared" si="201"/>
        <v>41508</v>
      </c>
      <c r="K580" s="112">
        <f t="shared" si="202"/>
        <v>21</v>
      </c>
      <c r="L580" s="108">
        <f t="shared" si="203"/>
        <v>21</v>
      </c>
      <c r="M580" s="109">
        <f t="shared" si="192"/>
        <v>1.0029516089999999</v>
      </c>
      <c r="N580" s="109">
        <f t="shared" ca="1" si="193"/>
        <v>1.009870942</v>
      </c>
      <c r="O580" s="108">
        <f t="shared" si="207"/>
        <v>0</v>
      </c>
      <c r="P580" s="106">
        <f t="shared" ca="1" si="194"/>
        <v>987.0942</v>
      </c>
      <c r="Q580" s="113">
        <f t="shared" si="195"/>
        <v>0</v>
      </c>
      <c r="R580" s="106">
        <f t="shared" si="196"/>
        <v>0</v>
      </c>
      <c r="S580" s="114" t="str">
        <f t="shared" si="204"/>
        <v>J=</v>
      </c>
      <c r="T580" s="107">
        <f t="shared" si="205"/>
        <v>41600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</row>
    <row r="581" spans="1:121" x14ac:dyDescent="0.15">
      <c r="A581" s="102">
        <f t="shared" si="197"/>
        <v>41538</v>
      </c>
      <c r="B581" s="103">
        <f t="shared" ca="1" si="206"/>
        <v>101034.70939999</v>
      </c>
      <c r="C581" s="104">
        <f t="shared" si="198"/>
        <v>100000</v>
      </c>
      <c r="D581" s="105">
        <f ca="1">IF(A581&lt;$B$1,VLOOKUP(A581,[1]DI!$A$4:$B$15000,2,FALSE),0)</f>
        <v>0</v>
      </c>
      <c r="E581" s="106">
        <f t="shared" ca="1" si="190"/>
        <v>1</v>
      </c>
      <c r="F581" s="106">
        <f ca="1">(TRUNC(PRODUCT($E$12:$E580),16))</f>
        <v>1.1242824838322101</v>
      </c>
      <c r="G581" s="106">
        <f t="shared" ca="1" si="199"/>
        <v>1.1162096682097</v>
      </c>
      <c r="H581" s="106">
        <f t="shared" ca="1" si="191"/>
        <v>1.00723235</v>
      </c>
      <c r="I581" s="105">
        <f t="shared" si="200"/>
        <v>3.5999999999999997E-2</v>
      </c>
      <c r="J581" s="118">
        <f t="shared" si="201"/>
        <v>41508</v>
      </c>
      <c r="K581" s="112">
        <f t="shared" si="202"/>
        <v>21</v>
      </c>
      <c r="L581" s="108">
        <f t="shared" si="203"/>
        <v>22</v>
      </c>
      <c r="M581" s="109">
        <f t="shared" si="192"/>
        <v>1.0030923789999999</v>
      </c>
      <c r="N581" s="109">
        <f t="shared" ca="1" si="193"/>
        <v>1.0103470939999999</v>
      </c>
      <c r="O581" s="108">
        <f t="shared" si="207"/>
        <v>0</v>
      </c>
      <c r="P581" s="106">
        <f t="shared" ca="1" si="194"/>
        <v>1034.7093999900001</v>
      </c>
      <c r="Q581" s="113">
        <f t="shared" si="195"/>
        <v>0</v>
      </c>
      <c r="R581" s="106">
        <f t="shared" si="196"/>
        <v>0</v>
      </c>
      <c r="S581" s="114" t="str">
        <f t="shared" si="204"/>
        <v>J=</v>
      </c>
      <c r="T581" s="107">
        <f t="shared" si="205"/>
        <v>41600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</row>
    <row r="582" spans="1:121" x14ac:dyDescent="0.15">
      <c r="A582" s="102">
        <f t="shared" si="197"/>
        <v>41539</v>
      </c>
      <c r="B582" s="103">
        <f t="shared" ca="1" si="206"/>
        <v>101034.70939999</v>
      </c>
      <c r="C582" s="104">
        <f t="shared" si="198"/>
        <v>100000</v>
      </c>
      <c r="D582" s="105">
        <f ca="1">IF(A582&lt;$B$1,VLOOKUP(A582,[1]DI!$A$4:$B$15000,2,FALSE),0)</f>
        <v>0</v>
      </c>
      <c r="E582" s="106">
        <f t="shared" ca="1" si="190"/>
        <v>1</v>
      </c>
      <c r="F582" s="106">
        <f ca="1">(TRUNC(PRODUCT($E$12:$E581),16))</f>
        <v>1.1242824838322101</v>
      </c>
      <c r="G582" s="106">
        <f t="shared" ca="1" si="199"/>
        <v>1.1162096682097</v>
      </c>
      <c r="H582" s="106">
        <f t="shared" ca="1" si="191"/>
        <v>1.00723235</v>
      </c>
      <c r="I582" s="105">
        <f t="shared" si="200"/>
        <v>3.5999999999999997E-2</v>
      </c>
      <c r="J582" s="118">
        <f t="shared" si="201"/>
        <v>41508</v>
      </c>
      <c r="K582" s="112">
        <f t="shared" si="202"/>
        <v>21</v>
      </c>
      <c r="L582" s="108">
        <f t="shared" si="203"/>
        <v>22</v>
      </c>
      <c r="M582" s="109">
        <f t="shared" si="192"/>
        <v>1.0030923789999999</v>
      </c>
      <c r="N582" s="109">
        <f t="shared" ca="1" si="193"/>
        <v>1.0103470939999999</v>
      </c>
      <c r="O582" s="108">
        <f t="shared" si="207"/>
        <v>0</v>
      </c>
      <c r="P582" s="106">
        <f t="shared" ca="1" si="194"/>
        <v>1034.7093999900001</v>
      </c>
      <c r="Q582" s="113">
        <f t="shared" si="195"/>
        <v>0</v>
      </c>
      <c r="R582" s="106">
        <f t="shared" si="196"/>
        <v>0</v>
      </c>
      <c r="S582" s="114" t="str">
        <f t="shared" si="204"/>
        <v>J=</v>
      </c>
      <c r="T582" s="107">
        <f t="shared" si="205"/>
        <v>41600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</row>
    <row r="583" spans="1:121" x14ac:dyDescent="0.15">
      <c r="A583" s="102">
        <f t="shared" si="197"/>
        <v>41540</v>
      </c>
      <c r="B583" s="103">
        <f t="shared" ca="1" si="206"/>
        <v>101034.70939999</v>
      </c>
      <c r="C583" s="104">
        <f t="shared" si="198"/>
        <v>100000</v>
      </c>
      <c r="D583" s="105">
        <f ca="1">IF(A583&lt;$B$1,VLOOKUP(A583,[1]DI!$A$4:$B$15000,2,FALSE),0)</f>
        <v>8.6999999999999994E-2</v>
      </c>
      <c r="E583" s="106">
        <f t="shared" ca="1" si="190"/>
        <v>1.00033109</v>
      </c>
      <c r="F583" s="106">
        <f ca="1">(TRUNC(PRODUCT($E$12:$E582),16))</f>
        <v>1.1242824838322101</v>
      </c>
      <c r="G583" s="106">
        <f t="shared" ca="1" si="199"/>
        <v>1.1162096682097</v>
      </c>
      <c r="H583" s="106">
        <f t="shared" ca="1" si="191"/>
        <v>1.00723235</v>
      </c>
      <c r="I583" s="105">
        <f t="shared" si="200"/>
        <v>3.5999999999999997E-2</v>
      </c>
      <c r="J583" s="118">
        <f t="shared" si="201"/>
        <v>41508</v>
      </c>
      <c r="K583" s="112">
        <f t="shared" si="202"/>
        <v>22</v>
      </c>
      <c r="L583" s="108">
        <f t="shared" si="203"/>
        <v>22</v>
      </c>
      <c r="M583" s="109">
        <f t="shared" si="192"/>
        <v>1.0030923789999999</v>
      </c>
      <c r="N583" s="109">
        <f t="shared" ca="1" si="193"/>
        <v>1.0103470939999999</v>
      </c>
      <c r="O583" s="108">
        <f t="shared" si="207"/>
        <v>0</v>
      </c>
      <c r="P583" s="106">
        <f t="shared" ca="1" si="194"/>
        <v>1034.7093999900001</v>
      </c>
      <c r="Q583" s="113">
        <f t="shared" si="195"/>
        <v>0</v>
      </c>
      <c r="R583" s="106">
        <f t="shared" si="196"/>
        <v>0</v>
      </c>
      <c r="S583" s="114" t="str">
        <f t="shared" si="204"/>
        <v>J=</v>
      </c>
      <c r="T583" s="107">
        <f t="shared" si="205"/>
        <v>41600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</row>
    <row r="584" spans="1:121" x14ac:dyDescent="0.15">
      <c r="A584" s="102">
        <f t="shared" si="197"/>
        <v>41541</v>
      </c>
      <c r="B584" s="103">
        <f t="shared" ca="1" si="206"/>
        <v>101082.3461</v>
      </c>
      <c r="C584" s="104">
        <f t="shared" si="198"/>
        <v>100000</v>
      </c>
      <c r="D584" s="105">
        <f ca="1">IF(A584&lt;$B$1,VLOOKUP(A584,[1]DI!$A$4:$B$15000,2,FALSE),0)</f>
        <v>8.6999999999999994E-2</v>
      </c>
      <c r="E584" s="106">
        <f t="shared" ca="1" si="190"/>
        <v>1.00033109</v>
      </c>
      <c r="F584" s="106">
        <f ca="1">(TRUNC(PRODUCT($E$12:$E583),16))</f>
        <v>1.12465472251978</v>
      </c>
      <c r="G584" s="106">
        <f t="shared" ca="1" si="199"/>
        <v>1.1162096682097</v>
      </c>
      <c r="H584" s="106">
        <f t="shared" ca="1" si="191"/>
        <v>1.0075658300000001</v>
      </c>
      <c r="I584" s="105">
        <f t="shared" si="200"/>
        <v>3.5999999999999997E-2</v>
      </c>
      <c r="J584" s="118">
        <f t="shared" si="201"/>
        <v>41508</v>
      </c>
      <c r="K584" s="112">
        <f t="shared" si="202"/>
        <v>23</v>
      </c>
      <c r="L584" s="108">
        <f t="shared" si="203"/>
        <v>23</v>
      </c>
      <c r="M584" s="109">
        <f t="shared" si="192"/>
        <v>1.003233169</v>
      </c>
      <c r="N584" s="109">
        <f t="shared" ca="1" si="193"/>
        <v>1.010823461</v>
      </c>
      <c r="O584" s="108">
        <f t="shared" si="207"/>
        <v>0</v>
      </c>
      <c r="P584" s="106">
        <f t="shared" ca="1" si="194"/>
        <v>1082.3461</v>
      </c>
      <c r="Q584" s="113">
        <f t="shared" si="195"/>
        <v>0</v>
      </c>
      <c r="R584" s="106">
        <f t="shared" si="196"/>
        <v>0</v>
      </c>
      <c r="S584" s="114" t="str">
        <f t="shared" si="204"/>
        <v>J=</v>
      </c>
      <c r="T584" s="107">
        <f t="shared" si="205"/>
        <v>41600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</row>
    <row r="585" spans="1:121" x14ac:dyDescent="0.15">
      <c r="A585" s="102">
        <f t="shared" si="197"/>
        <v>41542</v>
      </c>
      <c r="B585" s="103">
        <f t="shared" ca="1" si="206"/>
        <v>101130.0062</v>
      </c>
      <c r="C585" s="104">
        <f t="shared" si="198"/>
        <v>100000</v>
      </c>
      <c r="D585" s="105">
        <f ca="1">IF(A585&lt;$B$1,VLOOKUP(A585,[1]DI!$A$4:$B$15000,2,FALSE),0)</f>
        <v>8.8099999999999998E-2</v>
      </c>
      <c r="E585" s="106">
        <f t="shared" ca="1" si="190"/>
        <v>1.00033511</v>
      </c>
      <c r="F585" s="106">
        <f ca="1">(TRUNC(PRODUCT($E$12:$E584),16))</f>
        <v>1.1250270844518599</v>
      </c>
      <c r="G585" s="106">
        <f t="shared" ca="1" si="199"/>
        <v>1.1162096682097</v>
      </c>
      <c r="H585" s="106">
        <f t="shared" ca="1" si="191"/>
        <v>1.0078994299999999</v>
      </c>
      <c r="I585" s="105">
        <f t="shared" si="200"/>
        <v>3.5999999999999997E-2</v>
      </c>
      <c r="J585" s="118">
        <f t="shared" si="201"/>
        <v>41508</v>
      </c>
      <c r="K585" s="112">
        <f t="shared" si="202"/>
        <v>24</v>
      </c>
      <c r="L585" s="108">
        <f t="shared" si="203"/>
        <v>24</v>
      </c>
      <c r="M585" s="109">
        <f t="shared" si="192"/>
        <v>1.003373979</v>
      </c>
      <c r="N585" s="109">
        <f t="shared" ca="1" si="193"/>
        <v>1.0113000620000001</v>
      </c>
      <c r="O585" s="108">
        <f t="shared" si="207"/>
        <v>0</v>
      </c>
      <c r="P585" s="106">
        <f t="shared" ca="1" si="194"/>
        <v>1130.0062</v>
      </c>
      <c r="Q585" s="113">
        <f t="shared" si="195"/>
        <v>0</v>
      </c>
      <c r="R585" s="106">
        <f t="shared" si="196"/>
        <v>0</v>
      </c>
      <c r="S585" s="114" t="str">
        <f t="shared" si="204"/>
        <v>J=</v>
      </c>
      <c r="T585" s="107">
        <f t="shared" si="205"/>
        <v>41600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</row>
    <row r="586" spans="1:121" x14ac:dyDescent="0.15">
      <c r="A586" s="102">
        <f t="shared" si="197"/>
        <v>41543</v>
      </c>
      <c r="B586" s="103">
        <f t="shared" ca="1" si="206"/>
        <v>101178.094</v>
      </c>
      <c r="C586" s="104">
        <f t="shared" si="198"/>
        <v>100000</v>
      </c>
      <c r="D586" s="105">
        <f ca="1">IF(A586&lt;$B$1,VLOOKUP(A586,[1]DI!$A$4:$B$15000,2,FALSE),0)</f>
        <v>8.72E-2</v>
      </c>
      <c r="E586" s="106">
        <f t="shared" ca="1" si="190"/>
        <v>1.00033182</v>
      </c>
      <c r="F586" s="106">
        <f ca="1">(TRUNC(PRODUCT($E$12:$E585),16))</f>
        <v>1.1254040922781301</v>
      </c>
      <c r="G586" s="106">
        <f t="shared" ca="1" si="199"/>
        <v>1.1162096682097</v>
      </c>
      <c r="H586" s="106">
        <f t="shared" ca="1" si="191"/>
        <v>1.0082371800000001</v>
      </c>
      <c r="I586" s="105">
        <f t="shared" si="200"/>
        <v>3.5999999999999997E-2</v>
      </c>
      <c r="J586" s="118">
        <f t="shared" si="201"/>
        <v>41508</v>
      </c>
      <c r="K586" s="112">
        <f t="shared" si="202"/>
        <v>25</v>
      </c>
      <c r="L586" s="108">
        <f t="shared" si="203"/>
        <v>25</v>
      </c>
      <c r="M586" s="109">
        <f t="shared" si="192"/>
        <v>1.003514808</v>
      </c>
      <c r="N586" s="109">
        <f t="shared" ca="1" si="193"/>
        <v>1.01178094</v>
      </c>
      <c r="O586" s="108">
        <f t="shared" si="207"/>
        <v>0</v>
      </c>
      <c r="P586" s="106">
        <f t="shared" ca="1" si="194"/>
        <v>1178.0940000000001</v>
      </c>
      <c r="Q586" s="113">
        <f t="shared" si="195"/>
        <v>0</v>
      </c>
      <c r="R586" s="106">
        <f t="shared" si="196"/>
        <v>0</v>
      </c>
      <c r="S586" s="114" t="str">
        <f t="shared" si="204"/>
        <v>J=</v>
      </c>
      <c r="T586" s="107">
        <f t="shared" si="205"/>
        <v>41600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</row>
    <row r="587" spans="1:121" x14ac:dyDescent="0.15">
      <c r="A587" s="102">
        <f t="shared" si="197"/>
        <v>41544</v>
      </c>
      <c r="B587" s="103">
        <f t="shared" ca="1" si="206"/>
        <v>101225.8732</v>
      </c>
      <c r="C587" s="104">
        <f t="shared" si="198"/>
        <v>100000</v>
      </c>
      <c r="D587" s="105">
        <f ca="1">IF(A587&lt;$B$1,VLOOKUP(A587,[1]DI!$A$4:$B$15000,2,FALSE),0)</f>
        <v>8.7099999999999997E-2</v>
      </c>
      <c r="E587" s="106">
        <f t="shared" ca="1" si="190"/>
        <v>1.00033146</v>
      </c>
      <c r="F587" s="106">
        <f ca="1">(TRUNC(PRODUCT($E$12:$E586),16))</f>
        <v>1.12577752386403</v>
      </c>
      <c r="G587" s="106">
        <f t="shared" ca="1" si="199"/>
        <v>1.1162096682097</v>
      </c>
      <c r="H587" s="106">
        <f t="shared" ca="1" si="191"/>
        <v>1.00857174</v>
      </c>
      <c r="I587" s="105">
        <f t="shared" si="200"/>
        <v>3.5999999999999997E-2</v>
      </c>
      <c r="J587" s="118">
        <f t="shared" si="201"/>
        <v>41508</v>
      </c>
      <c r="K587" s="112">
        <f t="shared" si="202"/>
        <v>26</v>
      </c>
      <c r="L587" s="108">
        <f t="shared" si="203"/>
        <v>26</v>
      </c>
      <c r="M587" s="109">
        <f t="shared" si="192"/>
        <v>1.0036556569999999</v>
      </c>
      <c r="N587" s="109">
        <f t="shared" ca="1" si="193"/>
        <v>1.012258732</v>
      </c>
      <c r="O587" s="108">
        <f t="shared" si="207"/>
        <v>0</v>
      </c>
      <c r="P587" s="106">
        <f t="shared" ca="1" si="194"/>
        <v>1225.8732</v>
      </c>
      <c r="Q587" s="113">
        <f t="shared" si="195"/>
        <v>0</v>
      </c>
      <c r="R587" s="106">
        <f t="shared" si="196"/>
        <v>0</v>
      </c>
      <c r="S587" s="114" t="str">
        <f t="shared" si="204"/>
        <v>J=</v>
      </c>
      <c r="T587" s="107">
        <f t="shared" si="205"/>
        <v>41600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</row>
    <row r="588" spans="1:121" x14ac:dyDescent="0.15">
      <c r="A588" s="102">
        <f t="shared" si="197"/>
        <v>41545</v>
      </c>
      <c r="B588" s="103">
        <f t="shared" ca="1" si="206"/>
        <v>101273.63770000001</v>
      </c>
      <c r="C588" s="104">
        <f t="shared" si="198"/>
        <v>100000</v>
      </c>
      <c r="D588" s="105">
        <f ca="1">IF(A588&lt;$B$1,VLOOKUP(A588,[1]DI!$A$4:$B$15000,2,FALSE),0)</f>
        <v>0</v>
      </c>
      <c r="E588" s="106">
        <f t="shared" ref="E588:E651" ca="1" si="208">ROUND(((1+D588)^(1/252)),8)</f>
        <v>1</v>
      </c>
      <c r="F588" s="106">
        <f ca="1">(TRUNC(PRODUCT($E$12:$E587),16))</f>
        <v>1.1261506740820899</v>
      </c>
      <c r="G588" s="106">
        <f t="shared" ca="1" si="199"/>
        <v>1.1162096682097</v>
      </c>
      <c r="H588" s="106">
        <f t="shared" ref="H588:H651" ca="1" si="209">ROUND(F588/G588,8)</f>
        <v>1.0089060400000001</v>
      </c>
      <c r="I588" s="105">
        <f t="shared" si="200"/>
        <v>3.5999999999999997E-2</v>
      </c>
      <c r="J588" s="118">
        <f t="shared" si="201"/>
        <v>41508</v>
      </c>
      <c r="K588" s="112">
        <f t="shared" si="202"/>
        <v>26</v>
      </c>
      <c r="L588" s="108">
        <f t="shared" si="203"/>
        <v>27</v>
      </c>
      <c r="M588" s="109">
        <f t="shared" ref="M588:M651" si="210">ROUND((I588+1)^(L588/252),9)</f>
        <v>1.0037965250000001</v>
      </c>
      <c r="N588" s="109">
        <f t="shared" ref="N588:N651" ca="1" si="211">ROUND(H588*M588,9)</f>
        <v>1.012736377</v>
      </c>
      <c r="O588" s="108">
        <f t="shared" si="207"/>
        <v>0</v>
      </c>
      <c r="P588" s="106">
        <f t="shared" ref="P588:P651" ca="1" si="212">TRUNC(((N588-1)*C588),8)</f>
        <v>1273.6377</v>
      </c>
      <c r="Q588" s="113">
        <f t="shared" ref="Q588:Q651" si="213">IF($O588&gt;0,VLOOKUP($O588,$W$12:$AC$150,7),0)</f>
        <v>0</v>
      </c>
      <c r="R588" s="106">
        <f t="shared" ref="R588:R651" si="214">IF(Q588&gt;0,TRUNC(Q588*C$12,8),0)</f>
        <v>0</v>
      </c>
      <c r="S588" s="114" t="str">
        <f t="shared" si="204"/>
        <v>J=</v>
      </c>
      <c r="T588" s="107">
        <f t="shared" si="205"/>
        <v>41600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</row>
    <row r="589" spans="1:121" x14ac:dyDescent="0.15">
      <c r="A589" s="102">
        <f t="shared" ref="A589:A652" si="215">(A588+1)</f>
        <v>41546</v>
      </c>
      <c r="B589" s="103">
        <f t="shared" ca="1" si="206"/>
        <v>101273.63770000001</v>
      </c>
      <c r="C589" s="104">
        <f t="shared" ref="C589:C652" si="216">(C588-R588)</f>
        <v>100000</v>
      </c>
      <c r="D589" s="105">
        <f ca="1">IF(A589&lt;$B$1,VLOOKUP(A589,[1]DI!$A$4:$B$15000,2,FALSE),0)</f>
        <v>0</v>
      </c>
      <c r="E589" s="106">
        <f t="shared" ca="1" si="208"/>
        <v>1</v>
      </c>
      <c r="F589" s="106">
        <f ca="1">(TRUNC(PRODUCT($E$12:$E588),16))</f>
        <v>1.1261506740820899</v>
      </c>
      <c r="G589" s="106">
        <f t="shared" ref="G589:G652" ca="1" si="217">IF(O588&gt;0,F588,G588)</f>
        <v>1.1162096682097</v>
      </c>
      <c r="H589" s="106">
        <f t="shared" ca="1" si="209"/>
        <v>1.0089060400000001</v>
      </c>
      <c r="I589" s="105">
        <f t="shared" ref="I589:I652" si="218">I588</f>
        <v>3.5999999999999997E-2</v>
      </c>
      <c r="J589" s="118">
        <f t="shared" ref="J589:J652" si="219">IF(O588&gt;0,VLOOKUP(O588,W$12:AG$150,2),J588)</f>
        <v>41508</v>
      </c>
      <c r="K589" s="112">
        <f t="shared" ref="K589:K652" si="220">IF(A589&gt;J589,IF(NETWORKDAYS(J589,A589,$W$160:$W$544)-1=0,1,NETWORKDAYS(J589,A589,$W$160:$W$544)-1),0)</f>
        <v>26</v>
      </c>
      <c r="L589" s="108">
        <f t="shared" ref="L589:L652" si="221">IF(AND(K589=1,K588=1),1,IF(K589&gt;0,IF(K589=K588,K589+1,K589),0))</f>
        <v>27</v>
      </c>
      <c r="M589" s="109">
        <f t="shared" si="210"/>
        <v>1.0037965250000001</v>
      </c>
      <c r="N589" s="109">
        <f t="shared" ca="1" si="211"/>
        <v>1.012736377</v>
      </c>
      <c r="O589" s="108">
        <f t="shared" si="207"/>
        <v>0</v>
      </c>
      <c r="P589" s="106">
        <f t="shared" ca="1" si="212"/>
        <v>1273.6377</v>
      </c>
      <c r="Q589" s="113">
        <f t="shared" si="213"/>
        <v>0</v>
      </c>
      <c r="R589" s="106">
        <f t="shared" si="214"/>
        <v>0</v>
      </c>
      <c r="S589" s="114" t="str">
        <f t="shared" ref="S589:S652" si="222">IF(O588&gt;0,VLOOKUP(O588,W$12:AG$150,10),S588)</f>
        <v>J=</v>
      </c>
      <c r="T589" s="107">
        <f t="shared" ref="T589:T652" si="223">IF(O588&gt;0,VLOOKUP(O588,W$12:AG$150,11),T588)</f>
        <v>41600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</row>
    <row r="590" spans="1:121" x14ac:dyDescent="0.15">
      <c r="A590" s="102">
        <f t="shared" si="215"/>
        <v>41547</v>
      </c>
      <c r="B590" s="103">
        <f t="shared" ref="B590:B653" ca="1" si="224">IF(A590&lt;=TODAY(),C590+P590,IF(AND(A590&gt;TODAY(),A590&lt;=$B$1),IF(VLOOKUP(TODAY(),$A$10:$D$5000,4,FALSE)=0,"n.d",C590+P590),"n.d"))</f>
        <v>101273.63770000001</v>
      </c>
      <c r="C590" s="104">
        <f t="shared" si="216"/>
        <v>100000</v>
      </c>
      <c r="D590" s="105">
        <f ca="1">IF(A590&lt;$B$1,VLOOKUP(A590,[1]DI!$A$4:$B$15000,2,FALSE),0)</f>
        <v>8.7099999999999997E-2</v>
      </c>
      <c r="E590" s="106">
        <f t="shared" ca="1" si="208"/>
        <v>1.00033146</v>
      </c>
      <c r="F590" s="106">
        <f ca="1">(TRUNC(PRODUCT($E$12:$E589),16))</f>
        <v>1.1261506740820899</v>
      </c>
      <c r="G590" s="106">
        <f t="shared" ca="1" si="217"/>
        <v>1.1162096682097</v>
      </c>
      <c r="H590" s="106">
        <f t="shared" ca="1" si="209"/>
        <v>1.0089060400000001</v>
      </c>
      <c r="I590" s="105">
        <f t="shared" si="218"/>
        <v>3.5999999999999997E-2</v>
      </c>
      <c r="J590" s="118">
        <f t="shared" si="219"/>
        <v>41508</v>
      </c>
      <c r="K590" s="112">
        <f t="shared" si="220"/>
        <v>27</v>
      </c>
      <c r="L590" s="108">
        <f t="shared" si="221"/>
        <v>27</v>
      </c>
      <c r="M590" s="109">
        <f t="shared" si="210"/>
        <v>1.0037965250000001</v>
      </c>
      <c r="N590" s="109">
        <f t="shared" ca="1" si="211"/>
        <v>1.012736377</v>
      </c>
      <c r="O590" s="108">
        <f t="shared" ref="O590:O653" si="225">IF(VLOOKUP(A590,X$12:AE$151,8)=VLOOKUP(A589,X$12:AE$151,8),0,VLOOKUP(A590,X$12:AE$151,8))</f>
        <v>0</v>
      </c>
      <c r="P590" s="106">
        <f t="shared" ca="1" si="212"/>
        <v>1273.6377</v>
      </c>
      <c r="Q590" s="113">
        <f t="shared" si="213"/>
        <v>0</v>
      </c>
      <c r="R590" s="106">
        <f t="shared" si="214"/>
        <v>0</v>
      </c>
      <c r="S590" s="114" t="str">
        <f t="shared" si="222"/>
        <v>J=</v>
      </c>
      <c r="T590" s="107">
        <f t="shared" si="223"/>
        <v>41600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</row>
    <row r="591" spans="1:121" x14ac:dyDescent="0.15">
      <c r="A591" s="102">
        <f t="shared" si="215"/>
        <v>41548</v>
      </c>
      <c r="B591" s="103">
        <f t="shared" ca="1" si="224"/>
        <v>101321.4247</v>
      </c>
      <c r="C591" s="104">
        <f t="shared" si="216"/>
        <v>100000</v>
      </c>
      <c r="D591" s="105">
        <f ca="1">IF(A591&lt;$B$1,VLOOKUP(A591,[1]DI!$A$4:$B$15000,2,FALSE),0)</f>
        <v>8.7099999999999997E-2</v>
      </c>
      <c r="E591" s="106">
        <f t="shared" ca="1" si="208"/>
        <v>1.00033146</v>
      </c>
      <c r="F591" s="106">
        <f ca="1">(TRUNC(PRODUCT($E$12:$E590),16))</f>
        <v>1.1265239479845199</v>
      </c>
      <c r="G591" s="106">
        <f t="shared" ca="1" si="217"/>
        <v>1.1162096682097</v>
      </c>
      <c r="H591" s="106">
        <f t="shared" ca="1" si="209"/>
        <v>1.0092404500000001</v>
      </c>
      <c r="I591" s="105">
        <f t="shared" si="218"/>
        <v>3.5999999999999997E-2</v>
      </c>
      <c r="J591" s="118">
        <f t="shared" si="219"/>
        <v>41508</v>
      </c>
      <c r="K591" s="112">
        <f t="shared" si="220"/>
        <v>28</v>
      </c>
      <c r="L591" s="108">
        <f t="shared" si="221"/>
        <v>28</v>
      </c>
      <c r="M591" s="109">
        <f t="shared" si="210"/>
        <v>1.0039374139999999</v>
      </c>
      <c r="N591" s="109">
        <f t="shared" ca="1" si="211"/>
        <v>1.0132142470000001</v>
      </c>
      <c r="O591" s="108">
        <f t="shared" si="225"/>
        <v>0</v>
      </c>
      <c r="P591" s="106">
        <f t="shared" ca="1" si="212"/>
        <v>1321.4247</v>
      </c>
      <c r="Q591" s="113">
        <f t="shared" si="213"/>
        <v>0</v>
      </c>
      <c r="R591" s="106">
        <f t="shared" si="214"/>
        <v>0</v>
      </c>
      <c r="S591" s="114" t="str">
        <f t="shared" si="222"/>
        <v>J=</v>
      </c>
      <c r="T591" s="107">
        <f t="shared" si="223"/>
        <v>41600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</row>
    <row r="592" spans="1:121" x14ac:dyDescent="0.15">
      <c r="A592" s="102">
        <f t="shared" si="215"/>
        <v>41549</v>
      </c>
      <c r="B592" s="103">
        <f t="shared" ca="1" si="224"/>
        <v>101369.23419998999</v>
      </c>
      <c r="C592" s="104">
        <f t="shared" si="216"/>
        <v>100000</v>
      </c>
      <c r="D592" s="105">
        <f ca="1">IF(A592&lt;$B$1,VLOOKUP(A592,[1]DI!$A$4:$B$15000,2,FALSE),0)</f>
        <v>8.6999999999999994E-2</v>
      </c>
      <c r="E592" s="106">
        <f t="shared" ca="1" si="208"/>
        <v>1.00033109</v>
      </c>
      <c r="F592" s="106">
        <f ca="1">(TRUNC(PRODUCT($E$12:$E591),16))</f>
        <v>1.1268973456123199</v>
      </c>
      <c r="G592" s="106">
        <f t="shared" ca="1" si="217"/>
        <v>1.1162096682097</v>
      </c>
      <c r="H592" s="106">
        <f t="shared" ca="1" si="209"/>
        <v>1.0095749700000001</v>
      </c>
      <c r="I592" s="105">
        <f t="shared" si="218"/>
        <v>3.5999999999999997E-2</v>
      </c>
      <c r="J592" s="118">
        <f t="shared" si="219"/>
        <v>41508</v>
      </c>
      <c r="K592" s="112">
        <f t="shared" si="220"/>
        <v>29</v>
      </c>
      <c r="L592" s="108">
        <f t="shared" si="221"/>
        <v>29</v>
      </c>
      <c r="M592" s="109">
        <f t="shared" si="210"/>
        <v>1.004078322</v>
      </c>
      <c r="N592" s="109">
        <f t="shared" ca="1" si="211"/>
        <v>1.0136923419999999</v>
      </c>
      <c r="O592" s="108">
        <f t="shared" si="225"/>
        <v>0</v>
      </c>
      <c r="P592" s="106">
        <f t="shared" ca="1" si="212"/>
        <v>1369.23419999</v>
      </c>
      <c r="Q592" s="113">
        <f t="shared" si="213"/>
        <v>0</v>
      </c>
      <c r="R592" s="106">
        <f t="shared" si="214"/>
        <v>0</v>
      </c>
      <c r="S592" s="114" t="str">
        <f t="shared" si="222"/>
        <v>J=</v>
      </c>
      <c r="T592" s="107">
        <f t="shared" si="223"/>
        <v>41600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</row>
    <row r="593" spans="1:121" x14ac:dyDescent="0.15">
      <c r="A593" s="102">
        <f t="shared" si="215"/>
        <v>41550</v>
      </c>
      <c r="B593" s="103">
        <f t="shared" ca="1" si="224"/>
        <v>101417.02899999999</v>
      </c>
      <c r="C593" s="104">
        <f t="shared" si="216"/>
        <v>100000</v>
      </c>
      <c r="D593" s="105">
        <f ca="1">IF(A593&lt;$B$1,VLOOKUP(A593,[1]DI!$A$4:$B$15000,2,FALSE),0)</f>
        <v>8.6999999999999994E-2</v>
      </c>
      <c r="E593" s="106">
        <f t="shared" ca="1" si="208"/>
        <v>1.00033109</v>
      </c>
      <c r="F593" s="106">
        <f ca="1">(TRUNC(PRODUCT($E$12:$E592),16))</f>
        <v>1.1272704500544799</v>
      </c>
      <c r="G593" s="106">
        <f t="shared" ca="1" si="217"/>
        <v>1.1162096682097</v>
      </c>
      <c r="H593" s="106">
        <f t="shared" ca="1" si="209"/>
        <v>1.0099092300000001</v>
      </c>
      <c r="I593" s="105">
        <f t="shared" si="218"/>
        <v>3.5999999999999997E-2</v>
      </c>
      <c r="J593" s="118">
        <f t="shared" si="219"/>
        <v>41508</v>
      </c>
      <c r="K593" s="112">
        <f t="shared" si="220"/>
        <v>30</v>
      </c>
      <c r="L593" s="108">
        <f t="shared" si="221"/>
        <v>30</v>
      </c>
      <c r="M593" s="109">
        <f t="shared" si="210"/>
        <v>1.00421925</v>
      </c>
      <c r="N593" s="109">
        <f t="shared" ca="1" si="211"/>
        <v>1.01417029</v>
      </c>
      <c r="O593" s="108">
        <f t="shared" si="225"/>
        <v>0</v>
      </c>
      <c r="P593" s="106">
        <f t="shared" ca="1" si="212"/>
        <v>1417.029</v>
      </c>
      <c r="Q593" s="113">
        <f t="shared" si="213"/>
        <v>0</v>
      </c>
      <c r="R593" s="106">
        <f t="shared" si="214"/>
        <v>0</v>
      </c>
      <c r="S593" s="114" t="str">
        <f t="shared" si="222"/>
        <v>J=</v>
      </c>
      <c r="T593" s="107">
        <f t="shared" si="223"/>
        <v>41600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</row>
    <row r="594" spans="1:121" x14ac:dyDescent="0.15">
      <c r="A594" s="102">
        <f t="shared" si="215"/>
        <v>41551</v>
      </c>
      <c r="B594" s="103">
        <f t="shared" ca="1" si="224"/>
        <v>101464.8462</v>
      </c>
      <c r="C594" s="104">
        <f t="shared" si="216"/>
        <v>100000</v>
      </c>
      <c r="D594" s="105">
        <f ca="1">IF(A594&lt;$B$1,VLOOKUP(A594,[1]DI!$A$4:$B$15000,2,FALSE),0)</f>
        <v>8.8300000000000003E-2</v>
      </c>
      <c r="E594" s="106">
        <f t="shared" ca="1" si="208"/>
        <v>1.00033584</v>
      </c>
      <c r="F594" s="106">
        <f ca="1">(TRUNC(PRODUCT($E$12:$E593),16))</f>
        <v>1.1276436780277901</v>
      </c>
      <c r="G594" s="106">
        <f t="shared" ca="1" si="217"/>
        <v>1.1162096682097</v>
      </c>
      <c r="H594" s="106">
        <f t="shared" ca="1" si="209"/>
        <v>1.0102435999999999</v>
      </c>
      <c r="I594" s="105">
        <f t="shared" si="218"/>
        <v>3.5999999999999997E-2</v>
      </c>
      <c r="J594" s="118">
        <f t="shared" si="219"/>
        <v>41508</v>
      </c>
      <c r="K594" s="112">
        <f t="shared" si="220"/>
        <v>31</v>
      </c>
      <c r="L594" s="108">
        <f t="shared" si="221"/>
        <v>31</v>
      </c>
      <c r="M594" s="109">
        <f t="shared" si="210"/>
        <v>1.0043601980000001</v>
      </c>
      <c r="N594" s="109">
        <f t="shared" ca="1" si="211"/>
        <v>1.014648462</v>
      </c>
      <c r="O594" s="108">
        <f t="shared" si="225"/>
        <v>0</v>
      </c>
      <c r="P594" s="106">
        <f t="shared" ca="1" si="212"/>
        <v>1464.8462</v>
      </c>
      <c r="Q594" s="113">
        <f t="shared" si="213"/>
        <v>0</v>
      </c>
      <c r="R594" s="106">
        <f t="shared" si="214"/>
        <v>0</v>
      </c>
      <c r="S594" s="114" t="str">
        <f t="shared" si="222"/>
        <v>J=</v>
      </c>
      <c r="T594" s="107">
        <f t="shared" si="223"/>
        <v>41600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</row>
    <row r="595" spans="1:121" x14ac:dyDescent="0.15">
      <c r="A595" s="102">
        <f t="shared" si="215"/>
        <v>41552</v>
      </c>
      <c r="B595" s="103">
        <f t="shared" ca="1" si="224"/>
        <v>101513.1681</v>
      </c>
      <c r="C595" s="104">
        <f t="shared" si="216"/>
        <v>100000</v>
      </c>
      <c r="D595" s="105">
        <f ca="1">IF(A595&lt;$B$1,VLOOKUP(A595,[1]DI!$A$4:$B$15000,2,FALSE),0)</f>
        <v>0</v>
      </c>
      <c r="E595" s="106">
        <f t="shared" ca="1" si="208"/>
        <v>1</v>
      </c>
      <c r="F595" s="106">
        <f ca="1">(TRUNC(PRODUCT($E$12:$E594),16))</f>
        <v>1.12802238588062</v>
      </c>
      <c r="G595" s="106">
        <f t="shared" ca="1" si="217"/>
        <v>1.1162096682097</v>
      </c>
      <c r="H595" s="106">
        <f t="shared" ca="1" si="209"/>
        <v>1.0105828800000001</v>
      </c>
      <c r="I595" s="105">
        <f t="shared" si="218"/>
        <v>3.5999999999999997E-2</v>
      </c>
      <c r="J595" s="118">
        <f t="shared" si="219"/>
        <v>41508</v>
      </c>
      <c r="K595" s="112">
        <f t="shared" si="220"/>
        <v>31</v>
      </c>
      <c r="L595" s="108">
        <f t="shared" si="221"/>
        <v>32</v>
      </c>
      <c r="M595" s="109">
        <f t="shared" si="210"/>
        <v>1.0045011660000001</v>
      </c>
      <c r="N595" s="109">
        <f t="shared" ca="1" si="211"/>
        <v>1.015131681</v>
      </c>
      <c r="O595" s="108">
        <f t="shared" si="225"/>
        <v>0</v>
      </c>
      <c r="P595" s="106">
        <f t="shared" ca="1" si="212"/>
        <v>1513.1681000000001</v>
      </c>
      <c r="Q595" s="113">
        <f t="shared" si="213"/>
        <v>0</v>
      </c>
      <c r="R595" s="106">
        <f t="shared" si="214"/>
        <v>0</v>
      </c>
      <c r="S595" s="114" t="str">
        <f t="shared" si="222"/>
        <v>J=</v>
      </c>
      <c r="T595" s="107">
        <f t="shared" si="223"/>
        <v>41600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</row>
    <row r="596" spans="1:121" x14ac:dyDescent="0.15">
      <c r="A596" s="102">
        <f t="shared" si="215"/>
        <v>41553</v>
      </c>
      <c r="B596" s="103">
        <f t="shared" ca="1" si="224"/>
        <v>101513.1681</v>
      </c>
      <c r="C596" s="104">
        <f t="shared" si="216"/>
        <v>100000</v>
      </c>
      <c r="D596" s="105">
        <f ca="1">IF(A596&lt;$B$1,VLOOKUP(A596,[1]DI!$A$4:$B$15000,2,FALSE),0)</f>
        <v>0</v>
      </c>
      <c r="E596" s="106">
        <f t="shared" ca="1" si="208"/>
        <v>1</v>
      </c>
      <c r="F596" s="106">
        <f ca="1">(TRUNC(PRODUCT($E$12:$E595),16))</f>
        <v>1.12802238588062</v>
      </c>
      <c r="G596" s="106">
        <f t="shared" ca="1" si="217"/>
        <v>1.1162096682097</v>
      </c>
      <c r="H596" s="106">
        <f t="shared" ca="1" si="209"/>
        <v>1.0105828800000001</v>
      </c>
      <c r="I596" s="105">
        <f t="shared" si="218"/>
        <v>3.5999999999999997E-2</v>
      </c>
      <c r="J596" s="118">
        <f t="shared" si="219"/>
        <v>41508</v>
      </c>
      <c r="K596" s="112">
        <f t="shared" si="220"/>
        <v>31</v>
      </c>
      <c r="L596" s="108">
        <f t="shared" si="221"/>
        <v>32</v>
      </c>
      <c r="M596" s="109">
        <f t="shared" si="210"/>
        <v>1.0045011660000001</v>
      </c>
      <c r="N596" s="109">
        <f t="shared" ca="1" si="211"/>
        <v>1.015131681</v>
      </c>
      <c r="O596" s="108">
        <f t="shared" si="225"/>
        <v>0</v>
      </c>
      <c r="P596" s="106">
        <f t="shared" ca="1" si="212"/>
        <v>1513.1681000000001</v>
      </c>
      <c r="Q596" s="113">
        <f t="shared" si="213"/>
        <v>0</v>
      </c>
      <c r="R596" s="106">
        <f t="shared" si="214"/>
        <v>0</v>
      </c>
      <c r="S596" s="114" t="str">
        <f t="shared" si="222"/>
        <v>J=</v>
      </c>
      <c r="T596" s="107">
        <f t="shared" si="223"/>
        <v>41600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</row>
    <row r="597" spans="1:121" x14ac:dyDescent="0.15">
      <c r="A597" s="102">
        <f t="shared" si="215"/>
        <v>41554</v>
      </c>
      <c r="B597" s="103">
        <f t="shared" ca="1" si="224"/>
        <v>101513.1681</v>
      </c>
      <c r="C597" s="104">
        <f t="shared" si="216"/>
        <v>100000</v>
      </c>
      <c r="D597" s="105">
        <f ca="1">IF(A597&lt;$B$1,VLOOKUP(A597,[1]DI!$A$4:$B$15000,2,FALSE),0)</f>
        <v>8.8099999999999998E-2</v>
      </c>
      <c r="E597" s="106">
        <f t="shared" ca="1" si="208"/>
        <v>1.00033511</v>
      </c>
      <c r="F597" s="106">
        <f ca="1">(TRUNC(PRODUCT($E$12:$E596),16))</f>
        <v>1.12802238588062</v>
      </c>
      <c r="G597" s="106">
        <f t="shared" ca="1" si="217"/>
        <v>1.1162096682097</v>
      </c>
      <c r="H597" s="106">
        <f t="shared" ca="1" si="209"/>
        <v>1.0105828800000001</v>
      </c>
      <c r="I597" s="105">
        <f t="shared" si="218"/>
        <v>3.5999999999999997E-2</v>
      </c>
      <c r="J597" s="118">
        <f t="shared" si="219"/>
        <v>41508</v>
      </c>
      <c r="K597" s="112">
        <f t="shared" si="220"/>
        <v>32</v>
      </c>
      <c r="L597" s="108">
        <f t="shared" si="221"/>
        <v>32</v>
      </c>
      <c r="M597" s="109">
        <f t="shared" si="210"/>
        <v>1.0045011660000001</v>
      </c>
      <c r="N597" s="109">
        <f t="shared" ca="1" si="211"/>
        <v>1.015131681</v>
      </c>
      <c r="O597" s="108">
        <f t="shared" si="225"/>
        <v>0</v>
      </c>
      <c r="P597" s="106">
        <f t="shared" ca="1" si="212"/>
        <v>1513.1681000000001</v>
      </c>
      <c r="Q597" s="113">
        <f t="shared" si="213"/>
        <v>0</v>
      </c>
      <c r="R597" s="106">
        <f t="shared" si="214"/>
        <v>0</v>
      </c>
      <c r="S597" s="114" t="str">
        <f t="shared" si="222"/>
        <v>J=</v>
      </c>
      <c r="T597" s="107">
        <f t="shared" si="223"/>
        <v>41600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</row>
    <row r="598" spans="1:121" x14ac:dyDescent="0.15">
      <c r="A598" s="102">
        <f t="shared" si="215"/>
        <v>41555</v>
      </c>
      <c r="B598" s="103">
        <f t="shared" ca="1" si="224"/>
        <v>101561.43919999999</v>
      </c>
      <c r="C598" s="104">
        <f t="shared" si="216"/>
        <v>100000</v>
      </c>
      <c r="D598" s="105">
        <f ca="1">IF(A598&lt;$B$1,VLOOKUP(A598,[1]DI!$A$4:$B$15000,2,FALSE),0)</f>
        <v>8.8099999999999998E-2</v>
      </c>
      <c r="E598" s="106">
        <f t="shared" ca="1" si="208"/>
        <v>1.00033511</v>
      </c>
      <c r="F598" s="106">
        <f ca="1">(TRUNC(PRODUCT($E$12:$E597),16))</f>
        <v>1.12840039746235</v>
      </c>
      <c r="G598" s="106">
        <f t="shared" ca="1" si="217"/>
        <v>1.1162096682097</v>
      </c>
      <c r="H598" s="106">
        <f t="shared" ca="1" si="209"/>
        <v>1.01092154</v>
      </c>
      <c r="I598" s="105">
        <f t="shared" si="218"/>
        <v>3.5999999999999997E-2</v>
      </c>
      <c r="J598" s="118">
        <f t="shared" si="219"/>
        <v>41508</v>
      </c>
      <c r="K598" s="112">
        <f t="shared" si="220"/>
        <v>33</v>
      </c>
      <c r="L598" s="108">
        <f t="shared" si="221"/>
        <v>33</v>
      </c>
      <c r="M598" s="109">
        <f t="shared" si="210"/>
        <v>1.004642153</v>
      </c>
      <c r="N598" s="109">
        <f t="shared" ca="1" si="211"/>
        <v>1.015614392</v>
      </c>
      <c r="O598" s="108">
        <f t="shared" si="225"/>
        <v>0</v>
      </c>
      <c r="P598" s="106">
        <f t="shared" ca="1" si="212"/>
        <v>1561.4392</v>
      </c>
      <c r="Q598" s="113">
        <f t="shared" si="213"/>
        <v>0</v>
      </c>
      <c r="R598" s="106">
        <f t="shared" si="214"/>
        <v>0</v>
      </c>
      <c r="S598" s="114" t="str">
        <f t="shared" si="222"/>
        <v>J=</v>
      </c>
      <c r="T598" s="107">
        <f t="shared" si="223"/>
        <v>41600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</row>
    <row r="599" spans="1:121" x14ac:dyDescent="0.15">
      <c r="A599" s="102">
        <f t="shared" si="215"/>
        <v>41556</v>
      </c>
      <c r="B599" s="103">
        <f t="shared" ca="1" si="224"/>
        <v>101609.73299999999</v>
      </c>
      <c r="C599" s="104">
        <f t="shared" si="216"/>
        <v>100000</v>
      </c>
      <c r="D599" s="105">
        <f ca="1">IF(A599&lt;$B$1,VLOOKUP(A599,[1]DI!$A$4:$B$15000,2,FALSE),0)</f>
        <v>8.8499999999999995E-2</v>
      </c>
      <c r="E599" s="106">
        <f t="shared" ca="1" si="208"/>
        <v>1.00033657</v>
      </c>
      <c r="F599" s="106">
        <f ca="1">(TRUNC(PRODUCT($E$12:$E598),16))</f>
        <v>1.1287785357195399</v>
      </c>
      <c r="G599" s="106">
        <f t="shared" ca="1" si="217"/>
        <v>1.1162096682097</v>
      </c>
      <c r="H599" s="106">
        <f t="shared" ca="1" si="209"/>
        <v>1.0112603099999999</v>
      </c>
      <c r="I599" s="105">
        <f t="shared" si="218"/>
        <v>3.5999999999999997E-2</v>
      </c>
      <c r="J599" s="118">
        <f t="shared" si="219"/>
        <v>41508</v>
      </c>
      <c r="K599" s="112">
        <f t="shared" si="220"/>
        <v>34</v>
      </c>
      <c r="L599" s="108">
        <f t="shared" si="221"/>
        <v>34</v>
      </c>
      <c r="M599" s="109">
        <f t="shared" si="210"/>
        <v>1.0047831599999999</v>
      </c>
      <c r="N599" s="109">
        <f t="shared" ca="1" si="211"/>
        <v>1.01609733</v>
      </c>
      <c r="O599" s="108">
        <f t="shared" si="225"/>
        <v>0</v>
      </c>
      <c r="P599" s="106">
        <f t="shared" ca="1" si="212"/>
        <v>1609.7329999999999</v>
      </c>
      <c r="Q599" s="113">
        <f t="shared" si="213"/>
        <v>0</v>
      </c>
      <c r="R599" s="106">
        <f t="shared" si="214"/>
        <v>0</v>
      </c>
      <c r="S599" s="114" t="str">
        <f t="shared" si="222"/>
        <v>J=</v>
      </c>
      <c r="T599" s="107">
        <f t="shared" si="223"/>
        <v>41600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</row>
    <row r="600" spans="1:121" x14ac:dyDescent="0.15">
      <c r="A600" s="102">
        <f t="shared" si="215"/>
        <v>41557</v>
      </c>
      <c r="B600" s="103">
        <f t="shared" ca="1" si="224"/>
        <v>101658.19809999999</v>
      </c>
      <c r="C600" s="104">
        <f t="shared" si="216"/>
        <v>100000</v>
      </c>
      <c r="D600" s="105">
        <f ca="1">IF(A600&lt;$B$1,VLOOKUP(A600,[1]DI!$A$4:$B$15000,2,FALSE),0)</f>
        <v>9.3600000000000003E-2</v>
      </c>
      <c r="E600" s="106">
        <f t="shared" ca="1" si="208"/>
        <v>1.00035512</v>
      </c>
      <c r="F600" s="106">
        <f ca="1">(TRUNC(PRODUCT($E$12:$E599),16))</f>
        <v>1.12915844871131</v>
      </c>
      <c r="G600" s="106">
        <f t="shared" ca="1" si="217"/>
        <v>1.1162096682097</v>
      </c>
      <c r="H600" s="106">
        <f t="shared" ca="1" si="209"/>
        <v>1.01160067</v>
      </c>
      <c r="I600" s="105">
        <f t="shared" si="218"/>
        <v>3.5999999999999997E-2</v>
      </c>
      <c r="J600" s="118">
        <f t="shared" si="219"/>
        <v>41508</v>
      </c>
      <c r="K600" s="112">
        <f t="shared" si="220"/>
        <v>35</v>
      </c>
      <c r="L600" s="108">
        <f t="shared" si="221"/>
        <v>35</v>
      </c>
      <c r="M600" s="109">
        <f t="shared" si="210"/>
        <v>1.0049241870000001</v>
      </c>
      <c r="N600" s="109">
        <f t="shared" ca="1" si="211"/>
        <v>1.0165819810000001</v>
      </c>
      <c r="O600" s="108">
        <f t="shared" si="225"/>
        <v>0</v>
      </c>
      <c r="P600" s="106">
        <f t="shared" ca="1" si="212"/>
        <v>1658.1981000000001</v>
      </c>
      <c r="Q600" s="113">
        <f t="shared" si="213"/>
        <v>0</v>
      </c>
      <c r="R600" s="106">
        <f t="shared" si="214"/>
        <v>0</v>
      </c>
      <c r="S600" s="114" t="str">
        <f t="shared" si="222"/>
        <v>J=</v>
      </c>
      <c r="T600" s="107">
        <f t="shared" si="223"/>
        <v>41600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</row>
    <row r="601" spans="1:121" x14ac:dyDescent="0.15">
      <c r="A601" s="102">
        <f t="shared" si="215"/>
        <v>41558</v>
      </c>
      <c r="B601" s="103">
        <f t="shared" ca="1" si="224"/>
        <v>101708.5724</v>
      </c>
      <c r="C601" s="104">
        <f t="shared" si="216"/>
        <v>100000</v>
      </c>
      <c r="D601" s="105">
        <f ca="1">IF(A601&lt;$B$1,VLOOKUP(A601,[1]DI!$A$4:$B$15000,2,FALSE),0)</f>
        <v>9.3200000000000005E-2</v>
      </c>
      <c r="E601" s="106">
        <f t="shared" ca="1" si="208"/>
        <v>1.00035367</v>
      </c>
      <c r="F601" s="106">
        <f ca="1">(TRUNC(PRODUCT($E$12:$E600),16))</f>
        <v>1.1295594354596199</v>
      </c>
      <c r="G601" s="106">
        <f t="shared" ca="1" si="217"/>
        <v>1.1162096682097</v>
      </c>
      <c r="H601" s="106">
        <f t="shared" ca="1" si="209"/>
        <v>1.0119599100000001</v>
      </c>
      <c r="I601" s="105">
        <f t="shared" si="218"/>
        <v>3.5999999999999997E-2</v>
      </c>
      <c r="J601" s="118">
        <f t="shared" si="219"/>
        <v>41508</v>
      </c>
      <c r="K601" s="112">
        <f t="shared" si="220"/>
        <v>36</v>
      </c>
      <c r="L601" s="108">
        <f t="shared" si="221"/>
        <v>36</v>
      </c>
      <c r="M601" s="109">
        <f t="shared" si="210"/>
        <v>1.0050652339999999</v>
      </c>
      <c r="N601" s="109">
        <f t="shared" ca="1" si="211"/>
        <v>1.017085724</v>
      </c>
      <c r="O601" s="108">
        <f t="shared" si="225"/>
        <v>0</v>
      </c>
      <c r="P601" s="106">
        <f t="shared" ca="1" si="212"/>
        <v>1708.5724</v>
      </c>
      <c r="Q601" s="113">
        <f t="shared" si="213"/>
        <v>0</v>
      </c>
      <c r="R601" s="106">
        <f t="shared" si="214"/>
        <v>0</v>
      </c>
      <c r="S601" s="114" t="str">
        <f t="shared" si="222"/>
        <v>J=</v>
      </c>
      <c r="T601" s="107">
        <f t="shared" si="223"/>
        <v>41600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</row>
    <row r="602" spans="1:121" x14ac:dyDescent="0.15">
      <c r="A602" s="102">
        <f t="shared" si="215"/>
        <v>41559</v>
      </c>
      <c r="B602" s="103">
        <f t="shared" ca="1" si="224"/>
        <v>101758.82409999</v>
      </c>
      <c r="C602" s="104">
        <f t="shared" si="216"/>
        <v>100000</v>
      </c>
      <c r="D602" s="105">
        <f ca="1">IF(A602&lt;$B$1,VLOOKUP(A602,[1]DI!$A$4:$B$15000,2,FALSE),0)</f>
        <v>0</v>
      </c>
      <c r="E602" s="106">
        <f t="shared" ca="1" si="208"/>
        <v>1</v>
      </c>
      <c r="F602" s="106">
        <f ca="1">(TRUNC(PRODUCT($E$12:$E601),16))</f>
        <v>1.12995892674516</v>
      </c>
      <c r="G602" s="106">
        <f t="shared" ca="1" si="217"/>
        <v>1.1162096682097</v>
      </c>
      <c r="H602" s="106">
        <f t="shared" ca="1" si="209"/>
        <v>1.0123178100000001</v>
      </c>
      <c r="I602" s="105">
        <f t="shared" si="218"/>
        <v>3.5999999999999997E-2</v>
      </c>
      <c r="J602" s="118">
        <f t="shared" si="219"/>
        <v>41508</v>
      </c>
      <c r="K602" s="112">
        <f t="shared" si="220"/>
        <v>36</v>
      </c>
      <c r="L602" s="108">
        <f t="shared" si="221"/>
        <v>37</v>
      </c>
      <c r="M602" s="109">
        <f t="shared" si="210"/>
        <v>1.0052063010000001</v>
      </c>
      <c r="N602" s="109">
        <f t="shared" ca="1" si="211"/>
        <v>1.0175882409999999</v>
      </c>
      <c r="O602" s="108">
        <f t="shared" si="225"/>
        <v>0</v>
      </c>
      <c r="P602" s="106">
        <f t="shared" ca="1" si="212"/>
        <v>1758.8240999899999</v>
      </c>
      <c r="Q602" s="113">
        <f t="shared" si="213"/>
        <v>0</v>
      </c>
      <c r="R602" s="106">
        <f t="shared" si="214"/>
        <v>0</v>
      </c>
      <c r="S602" s="114" t="str">
        <f t="shared" si="222"/>
        <v>J=</v>
      </c>
      <c r="T602" s="107">
        <f t="shared" si="223"/>
        <v>41600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</row>
    <row r="603" spans="1:121" x14ac:dyDescent="0.15">
      <c r="A603" s="102">
        <f t="shared" si="215"/>
        <v>41560</v>
      </c>
      <c r="B603" s="103">
        <f t="shared" ca="1" si="224"/>
        <v>101758.82409999</v>
      </c>
      <c r="C603" s="104">
        <f t="shared" si="216"/>
        <v>100000</v>
      </c>
      <c r="D603" s="105">
        <f ca="1">IF(A603&lt;$B$1,VLOOKUP(A603,[1]DI!$A$4:$B$15000,2,FALSE),0)</f>
        <v>0</v>
      </c>
      <c r="E603" s="106">
        <f t="shared" ca="1" si="208"/>
        <v>1</v>
      </c>
      <c r="F603" s="106">
        <f ca="1">(TRUNC(PRODUCT($E$12:$E602),16))</f>
        <v>1.12995892674516</v>
      </c>
      <c r="G603" s="106">
        <f t="shared" ca="1" si="217"/>
        <v>1.1162096682097</v>
      </c>
      <c r="H603" s="106">
        <f t="shared" ca="1" si="209"/>
        <v>1.0123178100000001</v>
      </c>
      <c r="I603" s="105">
        <f t="shared" si="218"/>
        <v>3.5999999999999997E-2</v>
      </c>
      <c r="J603" s="118">
        <f t="shared" si="219"/>
        <v>41508</v>
      </c>
      <c r="K603" s="112">
        <f t="shared" si="220"/>
        <v>36</v>
      </c>
      <c r="L603" s="108">
        <f t="shared" si="221"/>
        <v>37</v>
      </c>
      <c r="M603" s="109">
        <f t="shared" si="210"/>
        <v>1.0052063010000001</v>
      </c>
      <c r="N603" s="109">
        <f t="shared" ca="1" si="211"/>
        <v>1.0175882409999999</v>
      </c>
      <c r="O603" s="108">
        <f t="shared" si="225"/>
        <v>0</v>
      </c>
      <c r="P603" s="106">
        <f t="shared" ca="1" si="212"/>
        <v>1758.8240999899999</v>
      </c>
      <c r="Q603" s="113">
        <f t="shared" si="213"/>
        <v>0</v>
      </c>
      <c r="R603" s="106">
        <f t="shared" si="214"/>
        <v>0</v>
      </c>
      <c r="S603" s="114" t="str">
        <f t="shared" si="222"/>
        <v>J=</v>
      </c>
      <c r="T603" s="107">
        <f t="shared" si="223"/>
        <v>41600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</row>
    <row r="604" spans="1:121" x14ac:dyDescent="0.15">
      <c r="A604" s="102">
        <f t="shared" si="215"/>
        <v>41561</v>
      </c>
      <c r="B604" s="103">
        <f t="shared" ca="1" si="224"/>
        <v>101758.82409999</v>
      </c>
      <c r="C604" s="104">
        <f t="shared" si="216"/>
        <v>100000</v>
      </c>
      <c r="D604" s="105">
        <f ca="1">IF(A604&lt;$B$1,VLOOKUP(A604,[1]DI!$A$4:$B$15000,2,FALSE),0)</f>
        <v>9.35E-2</v>
      </c>
      <c r="E604" s="106">
        <f t="shared" ca="1" si="208"/>
        <v>1.00035476</v>
      </c>
      <c r="F604" s="106">
        <f ca="1">(TRUNC(PRODUCT($E$12:$E603),16))</f>
        <v>1.12995892674516</v>
      </c>
      <c r="G604" s="106">
        <f t="shared" ca="1" si="217"/>
        <v>1.1162096682097</v>
      </c>
      <c r="H604" s="106">
        <f t="shared" ca="1" si="209"/>
        <v>1.0123178100000001</v>
      </c>
      <c r="I604" s="105">
        <f t="shared" si="218"/>
        <v>3.5999999999999997E-2</v>
      </c>
      <c r="J604" s="118">
        <f t="shared" si="219"/>
        <v>41508</v>
      </c>
      <c r="K604" s="112">
        <f t="shared" si="220"/>
        <v>37</v>
      </c>
      <c r="L604" s="108">
        <f t="shared" si="221"/>
        <v>37</v>
      </c>
      <c r="M604" s="109">
        <f t="shared" si="210"/>
        <v>1.0052063010000001</v>
      </c>
      <c r="N604" s="109">
        <f t="shared" ca="1" si="211"/>
        <v>1.0175882409999999</v>
      </c>
      <c r="O604" s="108">
        <f t="shared" si="225"/>
        <v>0</v>
      </c>
      <c r="P604" s="106">
        <f t="shared" ca="1" si="212"/>
        <v>1758.8240999899999</v>
      </c>
      <c r="Q604" s="113">
        <f t="shared" si="213"/>
        <v>0</v>
      </c>
      <c r="R604" s="106">
        <f t="shared" si="214"/>
        <v>0</v>
      </c>
      <c r="S604" s="114" t="str">
        <f t="shared" si="222"/>
        <v>J=</v>
      </c>
      <c r="T604" s="107">
        <f t="shared" si="223"/>
        <v>41600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</row>
    <row r="605" spans="1:121" x14ac:dyDescent="0.15">
      <c r="A605" s="102">
        <f t="shared" si="215"/>
        <v>41562</v>
      </c>
      <c r="B605" s="103">
        <f t="shared" ca="1" si="224"/>
        <v>101809.2116</v>
      </c>
      <c r="C605" s="104">
        <f t="shared" si="216"/>
        <v>100000</v>
      </c>
      <c r="D605" s="105">
        <f ca="1">IF(A605&lt;$B$1,VLOOKUP(A605,[1]DI!$A$4:$B$15000,2,FALSE),0)</f>
        <v>9.35E-2</v>
      </c>
      <c r="E605" s="106">
        <f t="shared" ca="1" si="208"/>
        <v>1.00035476</v>
      </c>
      <c r="F605" s="106">
        <f ca="1">(TRUNC(PRODUCT($E$12:$E604),16))</f>
        <v>1.13035979097401</v>
      </c>
      <c r="G605" s="106">
        <f t="shared" ca="1" si="217"/>
        <v>1.1162096682097</v>
      </c>
      <c r="H605" s="106">
        <f t="shared" ca="1" si="209"/>
        <v>1.01267694</v>
      </c>
      <c r="I605" s="105">
        <f t="shared" si="218"/>
        <v>3.5999999999999997E-2</v>
      </c>
      <c r="J605" s="118">
        <f t="shared" si="219"/>
        <v>41508</v>
      </c>
      <c r="K605" s="112">
        <f t="shared" si="220"/>
        <v>38</v>
      </c>
      <c r="L605" s="108">
        <f t="shared" si="221"/>
        <v>38</v>
      </c>
      <c r="M605" s="109">
        <f t="shared" si="210"/>
        <v>1.005347387</v>
      </c>
      <c r="N605" s="109">
        <f t="shared" ca="1" si="211"/>
        <v>1.018092116</v>
      </c>
      <c r="O605" s="108">
        <f t="shared" si="225"/>
        <v>0</v>
      </c>
      <c r="P605" s="106">
        <f t="shared" ca="1" si="212"/>
        <v>1809.2116000000001</v>
      </c>
      <c r="Q605" s="113">
        <f t="shared" si="213"/>
        <v>0</v>
      </c>
      <c r="R605" s="106">
        <f t="shared" si="214"/>
        <v>0</v>
      </c>
      <c r="S605" s="114" t="str">
        <f t="shared" si="222"/>
        <v>J=</v>
      </c>
      <c r="T605" s="107">
        <f t="shared" si="223"/>
        <v>41600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</row>
    <row r="606" spans="1:121" x14ac:dyDescent="0.15">
      <c r="A606" s="102">
        <f t="shared" si="215"/>
        <v>41563</v>
      </c>
      <c r="B606" s="103">
        <f t="shared" ca="1" si="224"/>
        <v>101859.62420000001</v>
      </c>
      <c r="C606" s="104">
        <f t="shared" si="216"/>
        <v>100000</v>
      </c>
      <c r="D606" s="105">
        <f ca="1">IF(A606&lt;$B$1,VLOOKUP(A606,[1]DI!$A$4:$B$15000,2,FALSE),0)</f>
        <v>9.35E-2</v>
      </c>
      <c r="E606" s="106">
        <f t="shared" ca="1" si="208"/>
        <v>1.00035476</v>
      </c>
      <c r="F606" s="106">
        <f ca="1">(TRUNC(PRODUCT($E$12:$E605),16))</f>
        <v>1.1307607974134499</v>
      </c>
      <c r="G606" s="106">
        <f t="shared" ca="1" si="217"/>
        <v>1.1162096682097</v>
      </c>
      <c r="H606" s="106">
        <f t="shared" ca="1" si="209"/>
        <v>1.0130361999999999</v>
      </c>
      <c r="I606" s="105">
        <f t="shared" si="218"/>
        <v>3.5999999999999997E-2</v>
      </c>
      <c r="J606" s="118">
        <f t="shared" si="219"/>
        <v>41508</v>
      </c>
      <c r="K606" s="112">
        <f t="shared" si="220"/>
        <v>39</v>
      </c>
      <c r="L606" s="108">
        <f t="shared" si="221"/>
        <v>39</v>
      </c>
      <c r="M606" s="109">
        <f t="shared" si="210"/>
        <v>1.0054884930000001</v>
      </c>
      <c r="N606" s="109">
        <f t="shared" ca="1" si="211"/>
        <v>1.0185962420000001</v>
      </c>
      <c r="O606" s="108">
        <f t="shared" si="225"/>
        <v>0</v>
      </c>
      <c r="P606" s="106">
        <f t="shared" ca="1" si="212"/>
        <v>1859.6242</v>
      </c>
      <c r="Q606" s="113">
        <f t="shared" si="213"/>
        <v>0</v>
      </c>
      <c r="R606" s="106">
        <f t="shared" si="214"/>
        <v>0</v>
      </c>
      <c r="S606" s="114" t="str">
        <f t="shared" si="222"/>
        <v>J=</v>
      </c>
      <c r="T606" s="107">
        <f t="shared" si="223"/>
        <v>41600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</row>
    <row r="607" spans="1:121" x14ac:dyDescent="0.15">
      <c r="A607" s="102">
        <f t="shared" si="215"/>
        <v>41564</v>
      </c>
      <c r="B607" s="103">
        <f t="shared" ca="1" si="224"/>
        <v>101910.06110000001</v>
      </c>
      <c r="C607" s="104">
        <f t="shared" si="216"/>
        <v>100000</v>
      </c>
      <c r="D607" s="105">
        <f ca="1">IF(A607&lt;$B$1,VLOOKUP(A607,[1]DI!$A$4:$B$15000,2,FALSE),0)</f>
        <v>9.35E-2</v>
      </c>
      <c r="E607" s="106">
        <f t="shared" ca="1" si="208"/>
        <v>1.00035476</v>
      </c>
      <c r="F607" s="106">
        <f ca="1">(TRUNC(PRODUCT($E$12:$E606),16))</f>
        <v>1.1311619461139399</v>
      </c>
      <c r="G607" s="106">
        <f t="shared" ca="1" si="217"/>
        <v>1.1162096682097</v>
      </c>
      <c r="H607" s="106">
        <f t="shared" ca="1" si="209"/>
        <v>1.0133955800000001</v>
      </c>
      <c r="I607" s="105">
        <f t="shared" si="218"/>
        <v>3.5999999999999997E-2</v>
      </c>
      <c r="J607" s="118">
        <f t="shared" si="219"/>
        <v>41508</v>
      </c>
      <c r="K607" s="112">
        <f t="shared" si="220"/>
        <v>40</v>
      </c>
      <c r="L607" s="108">
        <f t="shared" si="221"/>
        <v>40</v>
      </c>
      <c r="M607" s="109">
        <f t="shared" si="210"/>
        <v>1.005629619</v>
      </c>
      <c r="N607" s="109">
        <f t="shared" ca="1" si="211"/>
        <v>1.019100611</v>
      </c>
      <c r="O607" s="108">
        <f t="shared" si="225"/>
        <v>0</v>
      </c>
      <c r="P607" s="106">
        <f t="shared" ca="1" si="212"/>
        <v>1910.0610999999999</v>
      </c>
      <c r="Q607" s="113">
        <f t="shared" si="213"/>
        <v>0</v>
      </c>
      <c r="R607" s="106">
        <f t="shared" si="214"/>
        <v>0</v>
      </c>
      <c r="S607" s="114" t="str">
        <f t="shared" si="222"/>
        <v>J=</v>
      </c>
      <c r="T607" s="107">
        <f t="shared" si="223"/>
        <v>41600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</row>
    <row r="608" spans="1:121" x14ac:dyDescent="0.15">
      <c r="A608" s="102">
        <f t="shared" si="215"/>
        <v>41565</v>
      </c>
      <c r="B608" s="103">
        <f t="shared" ca="1" si="224"/>
        <v>101960.5232</v>
      </c>
      <c r="C608" s="104">
        <f t="shared" si="216"/>
        <v>100000</v>
      </c>
      <c r="D608" s="105">
        <f ca="1">IF(A608&lt;$B$1,VLOOKUP(A608,[1]DI!$A$4:$B$15000,2,FALSE),0)</f>
        <v>9.3200000000000005E-2</v>
      </c>
      <c r="E608" s="106">
        <f t="shared" ca="1" si="208"/>
        <v>1.00035367</v>
      </c>
      <c r="F608" s="106">
        <f ca="1">(TRUNC(PRODUCT($E$12:$E607),16))</f>
        <v>1.1315632371259501</v>
      </c>
      <c r="G608" s="106">
        <f t="shared" ca="1" si="217"/>
        <v>1.1162096682097</v>
      </c>
      <c r="H608" s="106">
        <f t="shared" ca="1" si="209"/>
        <v>1.0137550900000001</v>
      </c>
      <c r="I608" s="105">
        <f t="shared" si="218"/>
        <v>3.5999999999999997E-2</v>
      </c>
      <c r="J608" s="118">
        <f t="shared" si="219"/>
        <v>41508</v>
      </c>
      <c r="K608" s="112">
        <f t="shared" si="220"/>
        <v>41</v>
      </c>
      <c r="L608" s="108">
        <f t="shared" si="221"/>
        <v>41</v>
      </c>
      <c r="M608" s="109">
        <f t="shared" si="210"/>
        <v>1.0057707650000001</v>
      </c>
      <c r="N608" s="109">
        <f t="shared" ca="1" si="211"/>
        <v>1.019605232</v>
      </c>
      <c r="O608" s="108">
        <f t="shared" si="225"/>
        <v>0</v>
      </c>
      <c r="P608" s="106">
        <f t="shared" ca="1" si="212"/>
        <v>1960.5232000000001</v>
      </c>
      <c r="Q608" s="113">
        <f t="shared" si="213"/>
        <v>0</v>
      </c>
      <c r="R608" s="106">
        <f t="shared" si="214"/>
        <v>0</v>
      </c>
      <c r="S608" s="114" t="str">
        <f t="shared" si="222"/>
        <v>J=</v>
      </c>
      <c r="T608" s="107">
        <f t="shared" si="223"/>
        <v>41600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</row>
    <row r="609" spans="1:121" x14ac:dyDescent="0.15">
      <c r="A609" s="102">
        <f t="shared" si="215"/>
        <v>41566</v>
      </c>
      <c r="B609" s="103">
        <f t="shared" ca="1" si="224"/>
        <v>102010.89999999</v>
      </c>
      <c r="C609" s="104">
        <f t="shared" si="216"/>
        <v>100000</v>
      </c>
      <c r="D609" s="105">
        <f ca="1">IF(A609&lt;$B$1,VLOOKUP(A609,[1]DI!$A$4:$B$15000,2,FALSE),0)</f>
        <v>0</v>
      </c>
      <c r="E609" s="106">
        <f t="shared" ca="1" si="208"/>
        <v>1</v>
      </c>
      <c r="F609" s="106">
        <f ca="1">(TRUNC(PRODUCT($E$12:$E608),16))</f>
        <v>1.1319634370960201</v>
      </c>
      <c r="G609" s="106">
        <f t="shared" ca="1" si="217"/>
        <v>1.1162096682097</v>
      </c>
      <c r="H609" s="106">
        <f t="shared" ca="1" si="209"/>
        <v>1.01411363</v>
      </c>
      <c r="I609" s="105">
        <f t="shared" si="218"/>
        <v>3.5999999999999997E-2</v>
      </c>
      <c r="J609" s="118">
        <f t="shared" si="219"/>
        <v>41508</v>
      </c>
      <c r="K609" s="112">
        <f t="shared" si="220"/>
        <v>41</v>
      </c>
      <c r="L609" s="108">
        <f t="shared" si="221"/>
        <v>42</v>
      </c>
      <c r="M609" s="109">
        <f t="shared" si="210"/>
        <v>1.005911931</v>
      </c>
      <c r="N609" s="109">
        <f t="shared" ca="1" si="211"/>
        <v>1.0201089999999999</v>
      </c>
      <c r="O609" s="108">
        <f t="shared" si="225"/>
        <v>0</v>
      </c>
      <c r="P609" s="106">
        <f t="shared" ca="1" si="212"/>
        <v>2010.89999999</v>
      </c>
      <c r="Q609" s="113">
        <f t="shared" si="213"/>
        <v>0</v>
      </c>
      <c r="R609" s="106">
        <f t="shared" si="214"/>
        <v>0</v>
      </c>
      <c r="S609" s="114" t="str">
        <f t="shared" si="222"/>
        <v>J=</v>
      </c>
      <c r="T609" s="107">
        <f t="shared" si="223"/>
        <v>41600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</row>
    <row r="610" spans="1:121" x14ac:dyDescent="0.15">
      <c r="A610" s="102">
        <f t="shared" si="215"/>
        <v>41567</v>
      </c>
      <c r="B610" s="103">
        <f t="shared" ca="1" si="224"/>
        <v>102010.89999999</v>
      </c>
      <c r="C610" s="104">
        <f t="shared" si="216"/>
        <v>100000</v>
      </c>
      <c r="D610" s="105">
        <f ca="1">IF(A610&lt;$B$1,VLOOKUP(A610,[1]DI!$A$4:$B$15000,2,FALSE),0)</f>
        <v>0</v>
      </c>
      <c r="E610" s="106">
        <f t="shared" ca="1" si="208"/>
        <v>1</v>
      </c>
      <c r="F610" s="106">
        <f ca="1">(TRUNC(PRODUCT($E$12:$E609),16))</f>
        <v>1.1319634370960201</v>
      </c>
      <c r="G610" s="106">
        <f t="shared" ca="1" si="217"/>
        <v>1.1162096682097</v>
      </c>
      <c r="H610" s="106">
        <f t="shared" ca="1" si="209"/>
        <v>1.01411363</v>
      </c>
      <c r="I610" s="105">
        <f t="shared" si="218"/>
        <v>3.5999999999999997E-2</v>
      </c>
      <c r="J610" s="118">
        <f t="shared" si="219"/>
        <v>41508</v>
      </c>
      <c r="K610" s="112">
        <f t="shared" si="220"/>
        <v>41</v>
      </c>
      <c r="L610" s="108">
        <f t="shared" si="221"/>
        <v>42</v>
      </c>
      <c r="M610" s="109">
        <f t="shared" si="210"/>
        <v>1.005911931</v>
      </c>
      <c r="N610" s="109">
        <f t="shared" ca="1" si="211"/>
        <v>1.0201089999999999</v>
      </c>
      <c r="O610" s="108">
        <f t="shared" si="225"/>
        <v>0</v>
      </c>
      <c r="P610" s="106">
        <f t="shared" ca="1" si="212"/>
        <v>2010.89999999</v>
      </c>
      <c r="Q610" s="113">
        <f t="shared" si="213"/>
        <v>0</v>
      </c>
      <c r="R610" s="106">
        <f t="shared" si="214"/>
        <v>0</v>
      </c>
      <c r="S610" s="114" t="str">
        <f t="shared" si="222"/>
        <v>J=</v>
      </c>
      <c r="T610" s="107">
        <f t="shared" si="223"/>
        <v>41600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</row>
    <row r="611" spans="1:121" x14ac:dyDescent="0.15">
      <c r="A611" s="102">
        <f t="shared" si="215"/>
        <v>41568</v>
      </c>
      <c r="B611" s="103">
        <f t="shared" ca="1" si="224"/>
        <v>102010.89999999</v>
      </c>
      <c r="C611" s="104">
        <f t="shared" si="216"/>
        <v>100000</v>
      </c>
      <c r="D611" s="105">
        <f ca="1">IF(A611&lt;$B$1,VLOOKUP(A611,[1]DI!$A$4:$B$15000,2,FALSE),0)</f>
        <v>9.35E-2</v>
      </c>
      <c r="E611" s="106">
        <f t="shared" ca="1" si="208"/>
        <v>1.00035476</v>
      </c>
      <c r="F611" s="106">
        <f ca="1">(TRUNC(PRODUCT($E$12:$E610),16))</f>
        <v>1.1319634370960201</v>
      </c>
      <c r="G611" s="106">
        <f t="shared" ca="1" si="217"/>
        <v>1.1162096682097</v>
      </c>
      <c r="H611" s="106">
        <f t="shared" ca="1" si="209"/>
        <v>1.01411363</v>
      </c>
      <c r="I611" s="105">
        <f t="shared" si="218"/>
        <v>3.5999999999999997E-2</v>
      </c>
      <c r="J611" s="118">
        <f t="shared" si="219"/>
        <v>41508</v>
      </c>
      <c r="K611" s="112">
        <f t="shared" si="220"/>
        <v>42</v>
      </c>
      <c r="L611" s="108">
        <f t="shared" si="221"/>
        <v>42</v>
      </c>
      <c r="M611" s="109">
        <f t="shared" si="210"/>
        <v>1.005911931</v>
      </c>
      <c r="N611" s="109">
        <f t="shared" ca="1" si="211"/>
        <v>1.0201089999999999</v>
      </c>
      <c r="O611" s="108">
        <f t="shared" si="225"/>
        <v>0</v>
      </c>
      <c r="P611" s="106">
        <f t="shared" ca="1" si="212"/>
        <v>2010.89999999</v>
      </c>
      <c r="Q611" s="113">
        <f t="shared" si="213"/>
        <v>0</v>
      </c>
      <c r="R611" s="106">
        <f t="shared" si="214"/>
        <v>0</v>
      </c>
      <c r="S611" s="114" t="str">
        <f t="shared" si="222"/>
        <v>J=</v>
      </c>
      <c r="T611" s="107">
        <f t="shared" si="223"/>
        <v>41600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</row>
    <row r="612" spans="1:121" x14ac:dyDescent="0.15">
      <c r="A612" s="102">
        <f t="shared" si="215"/>
        <v>41569</v>
      </c>
      <c r="B612" s="103">
        <f t="shared" ca="1" si="224"/>
        <v>102061.41250000001</v>
      </c>
      <c r="C612" s="104">
        <f t="shared" si="216"/>
        <v>100000</v>
      </c>
      <c r="D612" s="105">
        <f ca="1">IF(A612&lt;$B$1,VLOOKUP(A612,[1]DI!$A$4:$B$15000,2,FALSE),0)</f>
        <v>9.35E-2</v>
      </c>
      <c r="E612" s="106">
        <f t="shared" ca="1" si="208"/>
        <v>1.00035476</v>
      </c>
      <c r="F612" s="106">
        <f ca="1">(TRUNC(PRODUCT($E$12:$E611),16))</f>
        <v>1.13236501244497</v>
      </c>
      <c r="G612" s="106">
        <f t="shared" ca="1" si="217"/>
        <v>1.1162096682097</v>
      </c>
      <c r="H612" s="106">
        <f t="shared" ca="1" si="209"/>
        <v>1.0144734</v>
      </c>
      <c r="I612" s="105">
        <f t="shared" si="218"/>
        <v>3.5999999999999997E-2</v>
      </c>
      <c r="J612" s="118">
        <f t="shared" si="219"/>
        <v>41508</v>
      </c>
      <c r="K612" s="112">
        <f t="shared" si="220"/>
        <v>43</v>
      </c>
      <c r="L612" s="108">
        <f t="shared" si="221"/>
        <v>43</v>
      </c>
      <c r="M612" s="109">
        <f t="shared" si="210"/>
        <v>1.0060531159999999</v>
      </c>
      <c r="N612" s="109">
        <f t="shared" ca="1" si="211"/>
        <v>1.020614125</v>
      </c>
      <c r="O612" s="108">
        <f t="shared" si="225"/>
        <v>0</v>
      </c>
      <c r="P612" s="106">
        <f t="shared" ca="1" si="212"/>
        <v>2061.4124999999999</v>
      </c>
      <c r="Q612" s="113">
        <f t="shared" si="213"/>
        <v>0</v>
      </c>
      <c r="R612" s="106">
        <f t="shared" si="214"/>
        <v>0</v>
      </c>
      <c r="S612" s="114" t="str">
        <f t="shared" si="222"/>
        <v>J=</v>
      </c>
      <c r="T612" s="107">
        <f t="shared" si="223"/>
        <v>41600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</row>
    <row r="613" spans="1:121" x14ac:dyDescent="0.15">
      <c r="A613" s="102">
        <f t="shared" si="215"/>
        <v>41570</v>
      </c>
      <c r="B613" s="103">
        <f t="shared" ca="1" si="224"/>
        <v>102111.94939999</v>
      </c>
      <c r="C613" s="104">
        <f t="shared" si="216"/>
        <v>100000</v>
      </c>
      <c r="D613" s="105">
        <f ca="1">IF(A613&lt;$B$1,VLOOKUP(A613,[1]DI!$A$4:$B$15000,2,FALSE),0)</f>
        <v>9.3200000000000005E-2</v>
      </c>
      <c r="E613" s="106">
        <f t="shared" ca="1" si="208"/>
        <v>1.00035367</v>
      </c>
      <c r="F613" s="106">
        <f ca="1">(TRUNC(PRODUCT($E$12:$E612),16))</f>
        <v>1.1327667302567801</v>
      </c>
      <c r="G613" s="106">
        <f t="shared" ca="1" si="217"/>
        <v>1.1162096682097</v>
      </c>
      <c r="H613" s="106">
        <f t="shared" ca="1" si="209"/>
        <v>1.0148332900000001</v>
      </c>
      <c r="I613" s="105">
        <f t="shared" si="218"/>
        <v>3.5999999999999997E-2</v>
      </c>
      <c r="J613" s="118">
        <f t="shared" si="219"/>
        <v>41508</v>
      </c>
      <c r="K613" s="112">
        <f t="shared" si="220"/>
        <v>44</v>
      </c>
      <c r="L613" s="108">
        <f t="shared" si="221"/>
        <v>44</v>
      </c>
      <c r="M613" s="109">
        <f t="shared" si="210"/>
        <v>1.006194322</v>
      </c>
      <c r="N613" s="109">
        <f t="shared" ca="1" si="211"/>
        <v>1.0211194939999999</v>
      </c>
      <c r="O613" s="108">
        <f t="shared" si="225"/>
        <v>0</v>
      </c>
      <c r="P613" s="106">
        <f t="shared" ca="1" si="212"/>
        <v>2111.9493999900001</v>
      </c>
      <c r="Q613" s="113">
        <f t="shared" si="213"/>
        <v>0</v>
      </c>
      <c r="R613" s="106">
        <f t="shared" si="214"/>
        <v>0</v>
      </c>
      <c r="S613" s="114" t="str">
        <f t="shared" si="222"/>
        <v>J=</v>
      </c>
      <c r="T613" s="107">
        <f t="shared" si="223"/>
        <v>41600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</row>
    <row r="614" spans="1:121" x14ac:dyDescent="0.15">
      <c r="A614" s="102">
        <f t="shared" si="215"/>
        <v>41571</v>
      </c>
      <c r="B614" s="103">
        <f t="shared" ca="1" si="224"/>
        <v>102162.4008</v>
      </c>
      <c r="C614" s="104">
        <f t="shared" si="216"/>
        <v>100000</v>
      </c>
      <c r="D614" s="105">
        <f ca="1">IF(A614&lt;$B$1,VLOOKUP(A614,[1]DI!$A$4:$B$15000,2,FALSE),0)</f>
        <v>9.3200000000000005E-2</v>
      </c>
      <c r="E614" s="106">
        <f t="shared" ca="1" si="208"/>
        <v>1.00035367</v>
      </c>
      <c r="F614" s="106">
        <f ca="1">(TRUNC(PRODUCT($E$12:$E613),16))</f>
        <v>1.13316735586627</v>
      </c>
      <c r="G614" s="106">
        <f t="shared" ca="1" si="217"/>
        <v>1.1162096682097</v>
      </c>
      <c r="H614" s="106">
        <f t="shared" ca="1" si="209"/>
        <v>1.0151922099999999</v>
      </c>
      <c r="I614" s="105">
        <f t="shared" si="218"/>
        <v>3.5999999999999997E-2</v>
      </c>
      <c r="J614" s="118">
        <f t="shared" si="219"/>
        <v>41508</v>
      </c>
      <c r="K614" s="112">
        <f t="shared" si="220"/>
        <v>45</v>
      </c>
      <c r="L614" s="108">
        <f t="shared" si="221"/>
        <v>45</v>
      </c>
      <c r="M614" s="109">
        <f t="shared" si="210"/>
        <v>1.0063355469999999</v>
      </c>
      <c r="N614" s="109">
        <f t="shared" ca="1" si="211"/>
        <v>1.0216240080000001</v>
      </c>
      <c r="O614" s="108">
        <f t="shared" si="225"/>
        <v>0</v>
      </c>
      <c r="P614" s="106">
        <f t="shared" ca="1" si="212"/>
        <v>2162.4007999999999</v>
      </c>
      <c r="Q614" s="113">
        <f t="shared" si="213"/>
        <v>0</v>
      </c>
      <c r="R614" s="106">
        <f t="shared" si="214"/>
        <v>0</v>
      </c>
      <c r="S614" s="114" t="str">
        <f t="shared" si="222"/>
        <v>J=</v>
      </c>
      <c r="T614" s="107">
        <f t="shared" si="223"/>
        <v>41600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</row>
    <row r="615" spans="1:121" x14ac:dyDescent="0.15">
      <c r="A615" s="102">
        <f t="shared" si="215"/>
        <v>41572</v>
      </c>
      <c r="B615" s="103">
        <f t="shared" ca="1" si="224"/>
        <v>102212.8763</v>
      </c>
      <c r="C615" s="104">
        <f t="shared" si="216"/>
        <v>100000</v>
      </c>
      <c r="D615" s="105">
        <f ca="1">IF(A615&lt;$B$1,VLOOKUP(A615,[1]DI!$A$4:$B$15000,2,FALSE),0)</f>
        <v>9.3200000000000005E-2</v>
      </c>
      <c r="E615" s="106">
        <f t="shared" ca="1" si="208"/>
        <v>1.00035367</v>
      </c>
      <c r="F615" s="106">
        <f ca="1">(TRUNC(PRODUCT($E$12:$E614),16))</f>
        <v>1.1335681231650201</v>
      </c>
      <c r="G615" s="106">
        <f t="shared" ca="1" si="217"/>
        <v>1.1162096682097</v>
      </c>
      <c r="H615" s="106">
        <f t="shared" ca="1" si="209"/>
        <v>1.0155512499999999</v>
      </c>
      <c r="I615" s="105">
        <f t="shared" si="218"/>
        <v>3.5999999999999997E-2</v>
      </c>
      <c r="J615" s="118">
        <f t="shared" si="219"/>
        <v>41508</v>
      </c>
      <c r="K615" s="112">
        <f t="shared" si="220"/>
        <v>46</v>
      </c>
      <c r="L615" s="108">
        <f t="shared" si="221"/>
        <v>46</v>
      </c>
      <c r="M615" s="109">
        <f t="shared" si="210"/>
        <v>1.0064767910000001</v>
      </c>
      <c r="N615" s="109">
        <f t="shared" ca="1" si="211"/>
        <v>1.022128763</v>
      </c>
      <c r="O615" s="108">
        <f t="shared" si="225"/>
        <v>0</v>
      </c>
      <c r="P615" s="106">
        <f t="shared" ca="1" si="212"/>
        <v>2212.8762999999999</v>
      </c>
      <c r="Q615" s="113">
        <f t="shared" si="213"/>
        <v>0</v>
      </c>
      <c r="R615" s="106">
        <f t="shared" si="214"/>
        <v>0</v>
      </c>
      <c r="S615" s="114" t="str">
        <f t="shared" si="222"/>
        <v>J=</v>
      </c>
      <c r="T615" s="107">
        <f t="shared" si="223"/>
        <v>41600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</row>
    <row r="616" spans="1:121" x14ac:dyDescent="0.15">
      <c r="A616" s="102">
        <f t="shared" si="215"/>
        <v>41573</v>
      </c>
      <c r="B616" s="103">
        <f t="shared" ca="1" si="224"/>
        <v>102263.3772</v>
      </c>
      <c r="C616" s="104">
        <f t="shared" si="216"/>
        <v>100000</v>
      </c>
      <c r="D616" s="105">
        <f ca="1">IF(A616&lt;$B$1,VLOOKUP(A616,[1]DI!$A$4:$B$15000,2,FALSE),0)</f>
        <v>0</v>
      </c>
      <c r="E616" s="106">
        <f t="shared" ca="1" si="208"/>
        <v>1</v>
      </c>
      <c r="F616" s="106">
        <f ca="1">(TRUNC(PRODUCT($E$12:$E615),16))</f>
        <v>1.1339690322031399</v>
      </c>
      <c r="G616" s="106">
        <f t="shared" ca="1" si="217"/>
        <v>1.1162096682097</v>
      </c>
      <c r="H616" s="106">
        <f t="shared" ca="1" si="209"/>
        <v>1.01591042</v>
      </c>
      <c r="I616" s="105">
        <f t="shared" si="218"/>
        <v>3.5999999999999997E-2</v>
      </c>
      <c r="J616" s="118">
        <f t="shared" si="219"/>
        <v>41508</v>
      </c>
      <c r="K616" s="112">
        <f t="shared" si="220"/>
        <v>46</v>
      </c>
      <c r="L616" s="108">
        <f t="shared" si="221"/>
        <v>47</v>
      </c>
      <c r="M616" s="109">
        <f t="shared" si="210"/>
        <v>1.006618056</v>
      </c>
      <c r="N616" s="109">
        <f t="shared" ca="1" si="211"/>
        <v>1.0226337720000001</v>
      </c>
      <c r="O616" s="108">
        <f t="shared" si="225"/>
        <v>0</v>
      </c>
      <c r="P616" s="106">
        <f t="shared" ca="1" si="212"/>
        <v>2263.3771999999999</v>
      </c>
      <c r="Q616" s="113">
        <f t="shared" si="213"/>
        <v>0</v>
      </c>
      <c r="R616" s="106">
        <f t="shared" si="214"/>
        <v>0</v>
      </c>
      <c r="S616" s="114" t="str">
        <f t="shared" si="222"/>
        <v>J=</v>
      </c>
      <c r="T616" s="107">
        <f t="shared" si="223"/>
        <v>41600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</row>
    <row r="617" spans="1:121" x14ac:dyDescent="0.15">
      <c r="A617" s="102">
        <f t="shared" si="215"/>
        <v>41574</v>
      </c>
      <c r="B617" s="103">
        <f t="shared" ca="1" si="224"/>
        <v>102263.3772</v>
      </c>
      <c r="C617" s="104">
        <f t="shared" si="216"/>
        <v>100000</v>
      </c>
      <c r="D617" s="105">
        <f ca="1">IF(A617&lt;$B$1,VLOOKUP(A617,[1]DI!$A$4:$B$15000,2,FALSE),0)</f>
        <v>0</v>
      </c>
      <c r="E617" s="106">
        <f t="shared" ca="1" si="208"/>
        <v>1</v>
      </c>
      <c r="F617" s="106">
        <f ca="1">(TRUNC(PRODUCT($E$12:$E616),16))</f>
        <v>1.1339690322031399</v>
      </c>
      <c r="G617" s="106">
        <f t="shared" ca="1" si="217"/>
        <v>1.1162096682097</v>
      </c>
      <c r="H617" s="106">
        <f t="shared" ca="1" si="209"/>
        <v>1.01591042</v>
      </c>
      <c r="I617" s="105">
        <f t="shared" si="218"/>
        <v>3.5999999999999997E-2</v>
      </c>
      <c r="J617" s="118">
        <f t="shared" si="219"/>
        <v>41508</v>
      </c>
      <c r="K617" s="112">
        <f t="shared" si="220"/>
        <v>46</v>
      </c>
      <c r="L617" s="108">
        <f t="shared" si="221"/>
        <v>47</v>
      </c>
      <c r="M617" s="109">
        <f t="shared" si="210"/>
        <v>1.006618056</v>
      </c>
      <c r="N617" s="109">
        <f t="shared" ca="1" si="211"/>
        <v>1.0226337720000001</v>
      </c>
      <c r="O617" s="108">
        <f t="shared" si="225"/>
        <v>0</v>
      </c>
      <c r="P617" s="106">
        <f t="shared" ca="1" si="212"/>
        <v>2263.3771999999999</v>
      </c>
      <c r="Q617" s="113">
        <f t="shared" si="213"/>
        <v>0</v>
      </c>
      <c r="R617" s="106">
        <f t="shared" si="214"/>
        <v>0</v>
      </c>
      <c r="S617" s="114" t="str">
        <f t="shared" si="222"/>
        <v>J=</v>
      </c>
      <c r="T617" s="107">
        <f t="shared" si="223"/>
        <v>41600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</row>
    <row r="618" spans="1:121" x14ac:dyDescent="0.15">
      <c r="A618" s="102">
        <f t="shared" si="215"/>
        <v>41575</v>
      </c>
      <c r="B618" s="103">
        <f t="shared" ca="1" si="224"/>
        <v>102263.3772</v>
      </c>
      <c r="C618" s="104">
        <f t="shared" si="216"/>
        <v>100000</v>
      </c>
      <c r="D618" s="105">
        <f ca="1">IF(A618&lt;$B$1,VLOOKUP(A618,[1]DI!$A$4:$B$15000,2,FALSE),0)</f>
        <v>9.3200000000000005E-2</v>
      </c>
      <c r="E618" s="106">
        <f t="shared" ca="1" si="208"/>
        <v>1.00035367</v>
      </c>
      <c r="F618" s="106">
        <f ca="1">(TRUNC(PRODUCT($E$12:$E617),16))</f>
        <v>1.1339690322031399</v>
      </c>
      <c r="G618" s="106">
        <f t="shared" ca="1" si="217"/>
        <v>1.1162096682097</v>
      </c>
      <c r="H618" s="106">
        <f t="shared" ca="1" si="209"/>
        <v>1.01591042</v>
      </c>
      <c r="I618" s="105">
        <f t="shared" si="218"/>
        <v>3.5999999999999997E-2</v>
      </c>
      <c r="J618" s="118">
        <f t="shared" si="219"/>
        <v>41508</v>
      </c>
      <c r="K618" s="112">
        <f t="shared" si="220"/>
        <v>47</v>
      </c>
      <c r="L618" s="108">
        <f t="shared" si="221"/>
        <v>47</v>
      </c>
      <c r="M618" s="109">
        <f t="shared" si="210"/>
        <v>1.006618056</v>
      </c>
      <c r="N618" s="109">
        <f t="shared" ca="1" si="211"/>
        <v>1.0226337720000001</v>
      </c>
      <c r="O618" s="108">
        <f t="shared" si="225"/>
        <v>0</v>
      </c>
      <c r="P618" s="106">
        <f t="shared" ca="1" si="212"/>
        <v>2263.3771999999999</v>
      </c>
      <c r="Q618" s="113">
        <f t="shared" si="213"/>
        <v>0</v>
      </c>
      <c r="R618" s="106">
        <f t="shared" si="214"/>
        <v>0</v>
      </c>
      <c r="S618" s="114" t="str">
        <f t="shared" si="222"/>
        <v>J=</v>
      </c>
      <c r="T618" s="107">
        <f t="shared" si="223"/>
        <v>41600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</row>
    <row r="619" spans="1:121" x14ac:dyDescent="0.15">
      <c r="A619" s="102">
        <f t="shared" si="215"/>
        <v>41576</v>
      </c>
      <c r="B619" s="103">
        <f t="shared" ca="1" si="224"/>
        <v>102313.90339999</v>
      </c>
      <c r="C619" s="104">
        <f t="shared" si="216"/>
        <v>100000</v>
      </c>
      <c r="D619" s="105">
        <f ca="1">IF(A619&lt;$B$1,VLOOKUP(A619,[1]DI!$A$4:$B$15000,2,FALSE),0)</f>
        <v>9.3200000000000005E-2</v>
      </c>
      <c r="E619" s="106">
        <f t="shared" ca="1" si="208"/>
        <v>1.00035367</v>
      </c>
      <c r="F619" s="106">
        <f ca="1">(TRUNC(PRODUCT($E$12:$E618),16))</f>
        <v>1.1343700830307599</v>
      </c>
      <c r="G619" s="106">
        <f t="shared" ca="1" si="217"/>
        <v>1.1162096682097</v>
      </c>
      <c r="H619" s="106">
        <f t="shared" ca="1" si="209"/>
        <v>1.0162697199999999</v>
      </c>
      <c r="I619" s="105">
        <f t="shared" si="218"/>
        <v>3.5999999999999997E-2</v>
      </c>
      <c r="J619" s="118">
        <f t="shared" si="219"/>
        <v>41508</v>
      </c>
      <c r="K619" s="112">
        <f t="shared" si="220"/>
        <v>48</v>
      </c>
      <c r="L619" s="108">
        <f t="shared" si="221"/>
        <v>48</v>
      </c>
      <c r="M619" s="109">
        <f t="shared" si="210"/>
        <v>1.006759341</v>
      </c>
      <c r="N619" s="109">
        <f t="shared" ca="1" si="211"/>
        <v>1.0231390339999999</v>
      </c>
      <c r="O619" s="108">
        <f t="shared" si="225"/>
        <v>0</v>
      </c>
      <c r="P619" s="106">
        <f t="shared" ca="1" si="212"/>
        <v>2313.9033999899998</v>
      </c>
      <c r="Q619" s="113">
        <f t="shared" si="213"/>
        <v>0</v>
      </c>
      <c r="R619" s="106">
        <f t="shared" si="214"/>
        <v>0</v>
      </c>
      <c r="S619" s="114" t="str">
        <f t="shared" si="222"/>
        <v>J=</v>
      </c>
      <c r="T619" s="107">
        <f t="shared" si="223"/>
        <v>41600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</row>
    <row r="620" spans="1:121" x14ac:dyDescent="0.15">
      <c r="A620" s="102">
        <f t="shared" si="215"/>
        <v>41577</v>
      </c>
      <c r="B620" s="103">
        <f t="shared" ca="1" si="224"/>
        <v>102364.4537</v>
      </c>
      <c r="C620" s="104">
        <f t="shared" si="216"/>
        <v>100000</v>
      </c>
      <c r="D620" s="105">
        <f ca="1">IF(A620&lt;$B$1,VLOOKUP(A620,[1]DI!$A$4:$B$15000,2,FALSE),0)</f>
        <v>9.3200000000000005E-2</v>
      </c>
      <c r="E620" s="106">
        <f t="shared" ca="1" si="208"/>
        <v>1.00035367</v>
      </c>
      <c r="F620" s="106">
        <f ca="1">(TRUNC(PRODUCT($E$12:$E619),16))</f>
        <v>1.1347712756980199</v>
      </c>
      <c r="G620" s="106">
        <f t="shared" ca="1" si="217"/>
        <v>1.1162096682097</v>
      </c>
      <c r="H620" s="106">
        <f t="shared" ca="1" si="209"/>
        <v>1.01662914</v>
      </c>
      <c r="I620" s="105">
        <f t="shared" si="218"/>
        <v>3.5999999999999997E-2</v>
      </c>
      <c r="J620" s="118">
        <f t="shared" si="219"/>
        <v>41508</v>
      </c>
      <c r="K620" s="112">
        <f t="shared" si="220"/>
        <v>49</v>
      </c>
      <c r="L620" s="108">
        <f t="shared" si="221"/>
        <v>49</v>
      </c>
      <c r="M620" s="109">
        <f t="shared" si="210"/>
        <v>1.006900645</v>
      </c>
      <c r="N620" s="109">
        <f t="shared" ca="1" si="211"/>
        <v>1.023644537</v>
      </c>
      <c r="O620" s="108">
        <f t="shared" si="225"/>
        <v>0</v>
      </c>
      <c r="P620" s="106">
        <f t="shared" ca="1" si="212"/>
        <v>2364.4537</v>
      </c>
      <c r="Q620" s="113">
        <f t="shared" si="213"/>
        <v>0</v>
      </c>
      <c r="R620" s="106">
        <f t="shared" si="214"/>
        <v>0</v>
      </c>
      <c r="S620" s="114" t="str">
        <f t="shared" si="222"/>
        <v>J=</v>
      </c>
      <c r="T620" s="107">
        <f t="shared" si="223"/>
        <v>41600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</row>
    <row r="621" spans="1:121" x14ac:dyDescent="0.15">
      <c r="A621" s="102">
        <f t="shared" si="215"/>
        <v>41578</v>
      </c>
      <c r="B621" s="103">
        <f t="shared" ca="1" si="224"/>
        <v>102415.02929999</v>
      </c>
      <c r="C621" s="104">
        <f t="shared" si="216"/>
        <v>100000</v>
      </c>
      <c r="D621" s="105">
        <f ca="1">IF(A621&lt;$B$1,VLOOKUP(A621,[1]DI!$A$4:$B$15000,2,FALSE),0)</f>
        <v>9.3200000000000005E-2</v>
      </c>
      <c r="E621" s="106">
        <f t="shared" ca="1" si="208"/>
        <v>1.00035367</v>
      </c>
      <c r="F621" s="106">
        <f ca="1">(TRUNC(PRODUCT($E$12:$E620),16))</f>
        <v>1.1351726102551001</v>
      </c>
      <c r="G621" s="106">
        <f t="shared" ca="1" si="217"/>
        <v>1.1162096682097</v>
      </c>
      <c r="H621" s="106">
        <f t="shared" ca="1" si="209"/>
        <v>1.01698869</v>
      </c>
      <c r="I621" s="105">
        <f t="shared" si="218"/>
        <v>3.5999999999999997E-2</v>
      </c>
      <c r="J621" s="118">
        <f t="shared" si="219"/>
        <v>41508</v>
      </c>
      <c r="K621" s="112">
        <f t="shared" si="220"/>
        <v>50</v>
      </c>
      <c r="L621" s="108">
        <f t="shared" si="221"/>
        <v>50</v>
      </c>
      <c r="M621" s="109">
        <f t="shared" si="210"/>
        <v>1.0070419690000001</v>
      </c>
      <c r="N621" s="109">
        <f t="shared" ca="1" si="211"/>
        <v>1.0241502929999999</v>
      </c>
      <c r="O621" s="108">
        <f t="shared" si="225"/>
        <v>0</v>
      </c>
      <c r="P621" s="106">
        <f t="shared" ca="1" si="212"/>
        <v>2415.0292999899998</v>
      </c>
      <c r="Q621" s="113">
        <f t="shared" si="213"/>
        <v>0</v>
      </c>
      <c r="R621" s="106">
        <f t="shared" si="214"/>
        <v>0</v>
      </c>
      <c r="S621" s="114" t="str">
        <f t="shared" si="222"/>
        <v>J=</v>
      </c>
      <c r="T621" s="107">
        <f t="shared" si="223"/>
        <v>41600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</row>
    <row r="622" spans="1:121" x14ac:dyDescent="0.15">
      <c r="A622" s="102">
        <f t="shared" si="215"/>
        <v>41579</v>
      </c>
      <c r="B622" s="103">
        <f t="shared" ca="1" si="224"/>
        <v>102465.63019999</v>
      </c>
      <c r="C622" s="104">
        <f t="shared" si="216"/>
        <v>100000</v>
      </c>
      <c r="D622" s="105">
        <f ca="1">IF(A622&lt;$B$1,VLOOKUP(A622,[1]DI!$A$4:$B$15000,2,FALSE),0)</f>
        <v>9.3200000000000005E-2</v>
      </c>
      <c r="E622" s="106">
        <f t="shared" ca="1" si="208"/>
        <v>1.00035367</v>
      </c>
      <c r="F622" s="106">
        <f ca="1">(TRUNC(PRODUCT($E$12:$E621),16))</f>
        <v>1.13557408675217</v>
      </c>
      <c r="G622" s="106">
        <f t="shared" ca="1" si="217"/>
        <v>1.1162096682097</v>
      </c>
      <c r="H622" s="106">
        <f t="shared" ca="1" si="209"/>
        <v>1.0173483699999999</v>
      </c>
      <c r="I622" s="105">
        <f t="shared" si="218"/>
        <v>3.5999999999999997E-2</v>
      </c>
      <c r="J622" s="118">
        <f t="shared" si="219"/>
        <v>41508</v>
      </c>
      <c r="K622" s="112">
        <f t="shared" si="220"/>
        <v>51</v>
      </c>
      <c r="L622" s="108">
        <f t="shared" si="221"/>
        <v>51</v>
      </c>
      <c r="M622" s="109">
        <f t="shared" si="210"/>
        <v>1.0071833130000001</v>
      </c>
      <c r="N622" s="109">
        <f t="shared" ca="1" si="211"/>
        <v>1.0246563019999999</v>
      </c>
      <c r="O622" s="108">
        <f t="shared" si="225"/>
        <v>0</v>
      </c>
      <c r="P622" s="106">
        <f t="shared" ca="1" si="212"/>
        <v>2465.6301999900002</v>
      </c>
      <c r="Q622" s="113">
        <f t="shared" si="213"/>
        <v>0</v>
      </c>
      <c r="R622" s="106">
        <f t="shared" si="214"/>
        <v>0</v>
      </c>
      <c r="S622" s="114" t="str">
        <f t="shared" si="222"/>
        <v>J=</v>
      </c>
      <c r="T622" s="107">
        <f t="shared" si="223"/>
        <v>41600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</row>
    <row r="623" spans="1:121" x14ac:dyDescent="0.15">
      <c r="A623" s="102">
        <f t="shared" si="215"/>
        <v>41580</v>
      </c>
      <c r="B623" s="103">
        <f t="shared" ca="1" si="224"/>
        <v>102516.25639999</v>
      </c>
      <c r="C623" s="104">
        <f t="shared" si="216"/>
        <v>100000</v>
      </c>
      <c r="D623" s="105">
        <f ca="1">IF(A623&lt;$B$1,VLOOKUP(A623,[1]DI!$A$4:$B$15000,2,FALSE),0)</f>
        <v>0</v>
      </c>
      <c r="E623" s="106">
        <f t="shared" ca="1" si="208"/>
        <v>1</v>
      </c>
      <c r="F623" s="106">
        <f ca="1">(TRUNC(PRODUCT($E$12:$E622),16))</f>
        <v>1.1359757052394299</v>
      </c>
      <c r="G623" s="106">
        <f t="shared" ca="1" si="217"/>
        <v>1.1162096682097</v>
      </c>
      <c r="H623" s="106">
        <f t="shared" ca="1" si="209"/>
        <v>1.0177081800000001</v>
      </c>
      <c r="I623" s="105">
        <f t="shared" si="218"/>
        <v>3.5999999999999997E-2</v>
      </c>
      <c r="J623" s="118">
        <f t="shared" si="219"/>
        <v>41508</v>
      </c>
      <c r="K623" s="112">
        <f t="shared" si="220"/>
        <v>51</v>
      </c>
      <c r="L623" s="108">
        <f t="shared" si="221"/>
        <v>52</v>
      </c>
      <c r="M623" s="109">
        <f t="shared" si="210"/>
        <v>1.0073246769999999</v>
      </c>
      <c r="N623" s="109">
        <f t="shared" ca="1" si="211"/>
        <v>1.0251625639999999</v>
      </c>
      <c r="O623" s="108">
        <f t="shared" si="225"/>
        <v>0</v>
      </c>
      <c r="P623" s="106">
        <f t="shared" ca="1" si="212"/>
        <v>2516.2563999899999</v>
      </c>
      <c r="Q623" s="113">
        <f t="shared" si="213"/>
        <v>0</v>
      </c>
      <c r="R623" s="106">
        <f t="shared" si="214"/>
        <v>0</v>
      </c>
      <c r="S623" s="114" t="str">
        <f t="shared" si="222"/>
        <v>J=</v>
      </c>
      <c r="T623" s="107">
        <f t="shared" si="223"/>
        <v>41600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</row>
    <row r="624" spans="1:121" x14ac:dyDescent="0.15">
      <c r="A624" s="102">
        <f t="shared" si="215"/>
        <v>41581</v>
      </c>
      <c r="B624" s="103">
        <f t="shared" ca="1" si="224"/>
        <v>102516.25639999</v>
      </c>
      <c r="C624" s="104">
        <f t="shared" si="216"/>
        <v>100000</v>
      </c>
      <c r="D624" s="105">
        <f ca="1">IF(A624&lt;$B$1,VLOOKUP(A624,[1]DI!$A$4:$B$15000,2,FALSE),0)</f>
        <v>0</v>
      </c>
      <c r="E624" s="106">
        <f t="shared" ca="1" si="208"/>
        <v>1</v>
      </c>
      <c r="F624" s="106">
        <f ca="1">(TRUNC(PRODUCT($E$12:$E623),16))</f>
        <v>1.1359757052394299</v>
      </c>
      <c r="G624" s="106">
        <f t="shared" ca="1" si="217"/>
        <v>1.1162096682097</v>
      </c>
      <c r="H624" s="106">
        <f t="shared" ca="1" si="209"/>
        <v>1.0177081800000001</v>
      </c>
      <c r="I624" s="105">
        <f t="shared" si="218"/>
        <v>3.5999999999999997E-2</v>
      </c>
      <c r="J624" s="118">
        <f t="shared" si="219"/>
        <v>41508</v>
      </c>
      <c r="K624" s="112">
        <f t="shared" si="220"/>
        <v>51</v>
      </c>
      <c r="L624" s="108">
        <f t="shared" si="221"/>
        <v>52</v>
      </c>
      <c r="M624" s="109">
        <f t="shared" si="210"/>
        <v>1.0073246769999999</v>
      </c>
      <c r="N624" s="109">
        <f t="shared" ca="1" si="211"/>
        <v>1.0251625639999999</v>
      </c>
      <c r="O624" s="108">
        <f t="shared" si="225"/>
        <v>0</v>
      </c>
      <c r="P624" s="106">
        <f t="shared" ca="1" si="212"/>
        <v>2516.2563999899999</v>
      </c>
      <c r="Q624" s="113">
        <f t="shared" si="213"/>
        <v>0</v>
      </c>
      <c r="R624" s="106">
        <f t="shared" si="214"/>
        <v>0</v>
      </c>
      <c r="S624" s="114" t="str">
        <f t="shared" si="222"/>
        <v>J=</v>
      </c>
      <c r="T624" s="107">
        <f t="shared" si="223"/>
        <v>41600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</row>
    <row r="625" spans="1:121" x14ac:dyDescent="0.15">
      <c r="A625" s="102">
        <f t="shared" si="215"/>
        <v>41582</v>
      </c>
      <c r="B625" s="103">
        <f t="shared" ca="1" si="224"/>
        <v>102516.25639999</v>
      </c>
      <c r="C625" s="104">
        <f t="shared" si="216"/>
        <v>100000</v>
      </c>
      <c r="D625" s="105">
        <f ca="1">IF(A625&lt;$B$1,VLOOKUP(A625,[1]DI!$A$4:$B$15000,2,FALSE),0)</f>
        <v>9.2799999999999994E-2</v>
      </c>
      <c r="E625" s="106">
        <f t="shared" ca="1" si="208"/>
        <v>1.0003522199999999</v>
      </c>
      <c r="F625" s="106">
        <f ca="1">(TRUNC(PRODUCT($E$12:$E624),16))</f>
        <v>1.1359757052394299</v>
      </c>
      <c r="G625" s="106">
        <f t="shared" ca="1" si="217"/>
        <v>1.1162096682097</v>
      </c>
      <c r="H625" s="106">
        <f t="shared" ca="1" si="209"/>
        <v>1.0177081800000001</v>
      </c>
      <c r="I625" s="105">
        <f t="shared" si="218"/>
        <v>3.5999999999999997E-2</v>
      </c>
      <c r="J625" s="118">
        <f t="shared" si="219"/>
        <v>41508</v>
      </c>
      <c r="K625" s="112">
        <f t="shared" si="220"/>
        <v>52</v>
      </c>
      <c r="L625" s="108">
        <f t="shared" si="221"/>
        <v>52</v>
      </c>
      <c r="M625" s="109">
        <f t="shared" si="210"/>
        <v>1.0073246769999999</v>
      </c>
      <c r="N625" s="109">
        <f t="shared" ca="1" si="211"/>
        <v>1.0251625639999999</v>
      </c>
      <c r="O625" s="108">
        <f t="shared" si="225"/>
        <v>0</v>
      </c>
      <c r="P625" s="106">
        <f t="shared" ca="1" si="212"/>
        <v>2516.2563999899999</v>
      </c>
      <c r="Q625" s="113">
        <f t="shared" si="213"/>
        <v>0</v>
      </c>
      <c r="R625" s="106">
        <f t="shared" si="214"/>
        <v>0</v>
      </c>
      <c r="S625" s="114" t="str">
        <f t="shared" si="222"/>
        <v>J=</v>
      </c>
      <c r="T625" s="107">
        <f t="shared" si="223"/>
        <v>41600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</row>
    <row r="626" spans="1:121" x14ac:dyDescent="0.15">
      <c r="A626" s="102">
        <f t="shared" si="215"/>
        <v>41583</v>
      </c>
      <c r="B626" s="103">
        <f t="shared" ca="1" si="224"/>
        <v>102566.75780000001</v>
      </c>
      <c r="C626" s="104">
        <f t="shared" si="216"/>
        <v>100000</v>
      </c>
      <c r="D626" s="105">
        <f ca="1">IF(A626&lt;$B$1,VLOOKUP(A626,[1]DI!$A$4:$B$15000,2,FALSE),0)</f>
        <v>9.2799999999999994E-2</v>
      </c>
      <c r="E626" s="106">
        <f t="shared" ca="1" si="208"/>
        <v>1.0003522199999999</v>
      </c>
      <c r="F626" s="106">
        <f ca="1">(TRUNC(PRODUCT($E$12:$E625),16))</f>
        <v>1.1363758186023301</v>
      </c>
      <c r="G626" s="106">
        <f t="shared" ca="1" si="217"/>
        <v>1.1162096682097</v>
      </c>
      <c r="H626" s="106">
        <f t="shared" ca="1" si="209"/>
        <v>1.0180666300000001</v>
      </c>
      <c r="I626" s="105">
        <f t="shared" si="218"/>
        <v>3.5999999999999997E-2</v>
      </c>
      <c r="J626" s="118">
        <f t="shared" si="219"/>
        <v>41508</v>
      </c>
      <c r="K626" s="112">
        <f t="shared" si="220"/>
        <v>53</v>
      </c>
      <c r="L626" s="108">
        <f t="shared" si="221"/>
        <v>53</v>
      </c>
      <c r="M626" s="109">
        <f t="shared" si="210"/>
        <v>1.0074660609999999</v>
      </c>
      <c r="N626" s="109">
        <f t="shared" ca="1" si="211"/>
        <v>1.025667578</v>
      </c>
      <c r="O626" s="108">
        <f t="shared" si="225"/>
        <v>0</v>
      </c>
      <c r="P626" s="106">
        <f t="shared" ca="1" si="212"/>
        <v>2566.7577999999999</v>
      </c>
      <c r="Q626" s="113">
        <f t="shared" si="213"/>
        <v>0</v>
      </c>
      <c r="R626" s="106">
        <f t="shared" si="214"/>
        <v>0</v>
      </c>
      <c r="S626" s="114" t="str">
        <f t="shared" si="222"/>
        <v>J=</v>
      </c>
      <c r="T626" s="107">
        <f t="shared" si="223"/>
        <v>41600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</row>
    <row r="627" spans="1:121" x14ac:dyDescent="0.15">
      <c r="A627" s="102">
        <f t="shared" si="215"/>
        <v>41584</v>
      </c>
      <c r="B627" s="103">
        <f t="shared" ca="1" si="224"/>
        <v>102617.28539999</v>
      </c>
      <c r="C627" s="104">
        <f t="shared" si="216"/>
        <v>100000</v>
      </c>
      <c r="D627" s="105">
        <f ca="1">IF(A627&lt;$B$1,VLOOKUP(A627,[1]DI!$A$4:$B$15000,2,FALSE),0)</f>
        <v>9.2799999999999994E-2</v>
      </c>
      <c r="E627" s="106">
        <f t="shared" ca="1" si="208"/>
        <v>1.0003522199999999</v>
      </c>
      <c r="F627" s="106">
        <f ca="1">(TRUNC(PRODUCT($E$12:$E626),16))</f>
        <v>1.13677607289316</v>
      </c>
      <c r="G627" s="106">
        <f t="shared" ca="1" si="217"/>
        <v>1.1162096682097</v>
      </c>
      <c r="H627" s="106">
        <f t="shared" ca="1" si="209"/>
        <v>1.0184252199999999</v>
      </c>
      <c r="I627" s="105">
        <f t="shared" si="218"/>
        <v>3.5999999999999997E-2</v>
      </c>
      <c r="J627" s="118">
        <f t="shared" si="219"/>
        <v>41508</v>
      </c>
      <c r="K627" s="112">
        <f t="shared" si="220"/>
        <v>54</v>
      </c>
      <c r="L627" s="108">
        <f t="shared" si="221"/>
        <v>54</v>
      </c>
      <c r="M627" s="109">
        <f t="shared" si="210"/>
        <v>1.007607465</v>
      </c>
      <c r="N627" s="109">
        <f t="shared" ca="1" si="211"/>
        <v>1.0261728539999999</v>
      </c>
      <c r="O627" s="108">
        <f t="shared" si="225"/>
        <v>0</v>
      </c>
      <c r="P627" s="106">
        <f t="shared" ca="1" si="212"/>
        <v>2617.2853999899999</v>
      </c>
      <c r="Q627" s="113">
        <f t="shared" si="213"/>
        <v>0</v>
      </c>
      <c r="R627" s="106">
        <f t="shared" si="214"/>
        <v>0</v>
      </c>
      <c r="S627" s="114" t="str">
        <f t="shared" si="222"/>
        <v>J=</v>
      </c>
      <c r="T627" s="107">
        <f t="shared" si="223"/>
        <v>41600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</row>
    <row r="628" spans="1:121" x14ac:dyDescent="0.15">
      <c r="A628" s="102">
        <f t="shared" si="215"/>
        <v>41585</v>
      </c>
      <c r="B628" s="103">
        <f t="shared" ca="1" si="224"/>
        <v>102667.8373</v>
      </c>
      <c r="C628" s="104">
        <f t="shared" si="216"/>
        <v>100000</v>
      </c>
      <c r="D628" s="105">
        <f ca="1">IF(A628&lt;$B$1,VLOOKUP(A628,[1]DI!$A$4:$B$15000,2,FALSE),0)</f>
        <v>9.2799999999999994E-2</v>
      </c>
      <c r="E628" s="106">
        <f t="shared" ca="1" si="208"/>
        <v>1.0003522199999999</v>
      </c>
      <c r="F628" s="106">
        <f ca="1">(TRUNC(PRODUCT($E$12:$E627),16))</f>
        <v>1.1371764681615499</v>
      </c>
      <c r="G628" s="106">
        <f t="shared" ca="1" si="217"/>
        <v>1.1162096682097</v>
      </c>
      <c r="H628" s="106">
        <f t="shared" ca="1" si="209"/>
        <v>1.0187839299999999</v>
      </c>
      <c r="I628" s="105">
        <f t="shared" si="218"/>
        <v>3.5999999999999997E-2</v>
      </c>
      <c r="J628" s="118">
        <f t="shared" si="219"/>
        <v>41508</v>
      </c>
      <c r="K628" s="112">
        <f t="shared" si="220"/>
        <v>55</v>
      </c>
      <c r="L628" s="108">
        <f t="shared" si="221"/>
        <v>55</v>
      </c>
      <c r="M628" s="109">
        <f t="shared" si="210"/>
        <v>1.0077488880000001</v>
      </c>
      <c r="N628" s="109">
        <f t="shared" ca="1" si="211"/>
        <v>1.026678373</v>
      </c>
      <c r="O628" s="108">
        <f t="shared" si="225"/>
        <v>0</v>
      </c>
      <c r="P628" s="106">
        <f t="shared" ca="1" si="212"/>
        <v>2667.8373000000001</v>
      </c>
      <c r="Q628" s="113">
        <f t="shared" si="213"/>
        <v>0</v>
      </c>
      <c r="R628" s="106">
        <f t="shared" si="214"/>
        <v>0</v>
      </c>
      <c r="S628" s="114" t="str">
        <f t="shared" si="222"/>
        <v>J=</v>
      </c>
      <c r="T628" s="107">
        <f t="shared" si="223"/>
        <v>41600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</row>
    <row r="629" spans="1:121" x14ac:dyDescent="0.15">
      <c r="A629" s="102">
        <f t="shared" si="215"/>
        <v>41586</v>
      </c>
      <c r="B629" s="103">
        <f t="shared" ca="1" si="224"/>
        <v>102718.4134</v>
      </c>
      <c r="C629" s="104">
        <f t="shared" si="216"/>
        <v>100000</v>
      </c>
      <c r="D629" s="105">
        <f ca="1">IF(A629&lt;$B$1,VLOOKUP(A629,[1]DI!$A$4:$B$15000,2,FALSE),0)</f>
        <v>9.2799999999999994E-2</v>
      </c>
      <c r="E629" s="106">
        <f t="shared" ca="1" si="208"/>
        <v>1.0003522199999999</v>
      </c>
      <c r="F629" s="106">
        <f ca="1">(TRUNC(PRODUCT($E$12:$E628),16))</f>
        <v>1.13757700445717</v>
      </c>
      <c r="G629" s="106">
        <f t="shared" ca="1" si="217"/>
        <v>1.1162096682097</v>
      </c>
      <c r="H629" s="106">
        <f t="shared" ca="1" si="209"/>
        <v>1.01914276</v>
      </c>
      <c r="I629" s="105">
        <f t="shared" si="218"/>
        <v>3.5999999999999997E-2</v>
      </c>
      <c r="J629" s="118">
        <f t="shared" si="219"/>
        <v>41508</v>
      </c>
      <c r="K629" s="112">
        <f t="shared" si="220"/>
        <v>56</v>
      </c>
      <c r="L629" s="108">
        <f t="shared" si="221"/>
        <v>56</v>
      </c>
      <c r="M629" s="109">
        <f t="shared" si="210"/>
        <v>1.007890331</v>
      </c>
      <c r="N629" s="109">
        <f t="shared" ca="1" si="211"/>
        <v>1.0271841340000001</v>
      </c>
      <c r="O629" s="108">
        <f t="shared" si="225"/>
        <v>0</v>
      </c>
      <c r="P629" s="106">
        <f t="shared" ca="1" si="212"/>
        <v>2718.4133999999999</v>
      </c>
      <c r="Q629" s="113">
        <f t="shared" si="213"/>
        <v>0</v>
      </c>
      <c r="R629" s="106">
        <f t="shared" si="214"/>
        <v>0</v>
      </c>
      <c r="S629" s="114" t="str">
        <f t="shared" si="222"/>
        <v>J=</v>
      </c>
      <c r="T629" s="107">
        <f t="shared" si="223"/>
        <v>41600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</row>
    <row r="630" spans="1:121" x14ac:dyDescent="0.15">
      <c r="A630" s="102">
        <f t="shared" si="215"/>
        <v>41587</v>
      </c>
      <c r="B630" s="103">
        <f t="shared" ca="1" si="224"/>
        <v>102769.0148</v>
      </c>
      <c r="C630" s="104">
        <f t="shared" si="216"/>
        <v>100000</v>
      </c>
      <c r="D630" s="105">
        <f ca="1">IF(A630&lt;$B$1,VLOOKUP(A630,[1]DI!$A$4:$B$15000,2,FALSE),0)</f>
        <v>0</v>
      </c>
      <c r="E630" s="106">
        <f t="shared" ca="1" si="208"/>
        <v>1</v>
      </c>
      <c r="F630" s="106">
        <f ca="1">(TRUNC(PRODUCT($E$12:$E629),16))</f>
        <v>1.1379776818296801</v>
      </c>
      <c r="G630" s="106">
        <f t="shared" ca="1" si="217"/>
        <v>1.1162096682097</v>
      </c>
      <c r="H630" s="106">
        <f t="shared" ca="1" si="209"/>
        <v>1.0195017200000001</v>
      </c>
      <c r="I630" s="105">
        <f t="shared" si="218"/>
        <v>3.5999999999999997E-2</v>
      </c>
      <c r="J630" s="118">
        <f t="shared" si="219"/>
        <v>41508</v>
      </c>
      <c r="K630" s="112">
        <f t="shared" si="220"/>
        <v>56</v>
      </c>
      <c r="L630" s="108">
        <f t="shared" si="221"/>
        <v>57</v>
      </c>
      <c r="M630" s="109">
        <f t="shared" si="210"/>
        <v>1.0080317940000001</v>
      </c>
      <c r="N630" s="109">
        <f t="shared" ca="1" si="211"/>
        <v>1.027690148</v>
      </c>
      <c r="O630" s="108">
        <f t="shared" si="225"/>
        <v>0</v>
      </c>
      <c r="P630" s="106">
        <f t="shared" ca="1" si="212"/>
        <v>2769.0147999999999</v>
      </c>
      <c r="Q630" s="113">
        <f t="shared" si="213"/>
        <v>0</v>
      </c>
      <c r="R630" s="106">
        <f t="shared" si="214"/>
        <v>0</v>
      </c>
      <c r="S630" s="114" t="str">
        <f t="shared" si="222"/>
        <v>J=</v>
      </c>
      <c r="T630" s="107">
        <f t="shared" si="223"/>
        <v>41600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</row>
    <row r="631" spans="1:121" x14ac:dyDescent="0.15">
      <c r="A631" s="102">
        <f t="shared" si="215"/>
        <v>41588</v>
      </c>
      <c r="B631" s="103">
        <f t="shared" ca="1" si="224"/>
        <v>102769.0148</v>
      </c>
      <c r="C631" s="104">
        <f t="shared" si="216"/>
        <v>100000</v>
      </c>
      <c r="D631" s="105">
        <f ca="1">IF(A631&lt;$B$1,VLOOKUP(A631,[1]DI!$A$4:$B$15000,2,FALSE),0)</f>
        <v>0</v>
      </c>
      <c r="E631" s="106">
        <f t="shared" ca="1" si="208"/>
        <v>1</v>
      </c>
      <c r="F631" s="106">
        <f ca="1">(TRUNC(PRODUCT($E$12:$E630),16))</f>
        <v>1.1379776818296801</v>
      </c>
      <c r="G631" s="106">
        <f t="shared" ca="1" si="217"/>
        <v>1.1162096682097</v>
      </c>
      <c r="H631" s="106">
        <f t="shared" ca="1" si="209"/>
        <v>1.0195017200000001</v>
      </c>
      <c r="I631" s="105">
        <f t="shared" si="218"/>
        <v>3.5999999999999997E-2</v>
      </c>
      <c r="J631" s="118">
        <f t="shared" si="219"/>
        <v>41508</v>
      </c>
      <c r="K631" s="112">
        <f t="shared" si="220"/>
        <v>56</v>
      </c>
      <c r="L631" s="108">
        <f t="shared" si="221"/>
        <v>57</v>
      </c>
      <c r="M631" s="109">
        <f t="shared" si="210"/>
        <v>1.0080317940000001</v>
      </c>
      <c r="N631" s="109">
        <f t="shared" ca="1" si="211"/>
        <v>1.027690148</v>
      </c>
      <c r="O631" s="108">
        <f t="shared" si="225"/>
        <v>0</v>
      </c>
      <c r="P631" s="106">
        <f t="shared" ca="1" si="212"/>
        <v>2769.0147999999999</v>
      </c>
      <c r="Q631" s="113">
        <f t="shared" si="213"/>
        <v>0</v>
      </c>
      <c r="R631" s="106">
        <f t="shared" si="214"/>
        <v>0</v>
      </c>
      <c r="S631" s="114" t="str">
        <f t="shared" si="222"/>
        <v>J=</v>
      </c>
      <c r="T631" s="107">
        <f t="shared" si="223"/>
        <v>41600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</row>
    <row r="632" spans="1:121" x14ac:dyDescent="0.15">
      <c r="A632" s="102">
        <f t="shared" si="215"/>
        <v>41589</v>
      </c>
      <c r="B632" s="103">
        <f t="shared" ca="1" si="224"/>
        <v>102769.0148</v>
      </c>
      <c r="C632" s="104">
        <f t="shared" si="216"/>
        <v>100000</v>
      </c>
      <c r="D632" s="105">
        <f ca="1">IF(A632&lt;$B$1,VLOOKUP(A632,[1]DI!$A$4:$B$15000,2,FALSE),0)</f>
        <v>9.2799999999999994E-2</v>
      </c>
      <c r="E632" s="106">
        <f t="shared" ca="1" si="208"/>
        <v>1.0003522199999999</v>
      </c>
      <c r="F632" s="106">
        <f ca="1">(TRUNC(PRODUCT($E$12:$E631),16))</f>
        <v>1.1379776818296801</v>
      </c>
      <c r="G632" s="106">
        <f t="shared" ca="1" si="217"/>
        <v>1.1162096682097</v>
      </c>
      <c r="H632" s="106">
        <f t="shared" ca="1" si="209"/>
        <v>1.0195017200000001</v>
      </c>
      <c r="I632" s="105">
        <f t="shared" si="218"/>
        <v>3.5999999999999997E-2</v>
      </c>
      <c r="J632" s="118">
        <f t="shared" si="219"/>
        <v>41508</v>
      </c>
      <c r="K632" s="112">
        <f t="shared" si="220"/>
        <v>57</v>
      </c>
      <c r="L632" s="108">
        <f t="shared" si="221"/>
        <v>57</v>
      </c>
      <c r="M632" s="109">
        <f t="shared" si="210"/>
        <v>1.0080317940000001</v>
      </c>
      <c r="N632" s="109">
        <f t="shared" ca="1" si="211"/>
        <v>1.027690148</v>
      </c>
      <c r="O632" s="108">
        <f t="shared" si="225"/>
        <v>0</v>
      </c>
      <c r="P632" s="106">
        <f t="shared" ca="1" si="212"/>
        <v>2769.0147999999999</v>
      </c>
      <c r="Q632" s="113">
        <f t="shared" si="213"/>
        <v>0</v>
      </c>
      <c r="R632" s="106">
        <f t="shared" si="214"/>
        <v>0</v>
      </c>
      <c r="S632" s="114" t="str">
        <f t="shared" si="222"/>
        <v>J=</v>
      </c>
      <c r="T632" s="107">
        <f t="shared" si="223"/>
        <v>41600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</row>
    <row r="633" spans="1:121" x14ac:dyDescent="0.15">
      <c r="A633" s="102">
        <f t="shared" si="215"/>
        <v>41590</v>
      </c>
      <c r="B633" s="103">
        <f t="shared" ca="1" si="224"/>
        <v>102819.6415</v>
      </c>
      <c r="C633" s="104">
        <f t="shared" si="216"/>
        <v>100000</v>
      </c>
      <c r="D633" s="105">
        <f ca="1">IF(A633&lt;$B$1,VLOOKUP(A633,[1]DI!$A$4:$B$15000,2,FALSE),0)</f>
        <v>9.2799999999999994E-2</v>
      </c>
      <c r="E633" s="106">
        <f t="shared" ca="1" si="208"/>
        <v>1.0003522199999999</v>
      </c>
      <c r="F633" s="106">
        <f ca="1">(TRUNC(PRODUCT($E$12:$E632),16))</f>
        <v>1.1383785003287701</v>
      </c>
      <c r="G633" s="106">
        <f t="shared" ca="1" si="217"/>
        <v>1.1162096682097</v>
      </c>
      <c r="H633" s="106">
        <f t="shared" ca="1" si="209"/>
        <v>1.01986081</v>
      </c>
      <c r="I633" s="105">
        <f t="shared" si="218"/>
        <v>3.5999999999999997E-2</v>
      </c>
      <c r="J633" s="118">
        <f t="shared" si="219"/>
        <v>41508</v>
      </c>
      <c r="K633" s="112">
        <f t="shared" si="220"/>
        <v>58</v>
      </c>
      <c r="L633" s="108">
        <f t="shared" si="221"/>
        <v>58</v>
      </c>
      <c r="M633" s="109">
        <f t="shared" si="210"/>
        <v>1.008173277</v>
      </c>
      <c r="N633" s="109">
        <f t="shared" ca="1" si="211"/>
        <v>1.028196415</v>
      </c>
      <c r="O633" s="108">
        <f t="shared" si="225"/>
        <v>0</v>
      </c>
      <c r="P633" s="106">
        <f t="shared" ca="1" si="212"/>
        <v>2819.6415000000002</v>
      </c>
      <c r="Q633" s="113">
        <f t="shared" si="213"/>
        <v>0</v>
      </c>
      <c r="R633" s="106">
        <f t="shared" si="214"/>
        <v>0</v>
      </c>
      <c r="S633" s="114" t="str">
        <f t="shared" si="222"/>
        <v>J=</v>
      </c>
      <c r="T633" s="107">
        <f t="shared" si="223"/>
        <v>41600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</row>
    <row r="634" spans="1:121" x14ac:dyDescent="0.15">
      <c r="A634" s="102">
        <f t="shared" si="215"/>
        <v>41591</v>
      </c>
      <c r="B634" s="103">
        <f t="shared" ca="1" si="224"/>
        <v>102870.2935</v>
      </c>
      <c r="C634" s="104">
        <f t="shared" si="216"/>
        <v>100000</v>
      </c>
      <c r="D634" s="105">
        <f ca="1">IF(A634&lt;$B$1,VLOOKUP(A634,[1]DI!$A$4:$B$15000,2,FALSE),0)</f>
        <v>9.2799999999999994E-2</v>
      </c>
      <c r="E634" s="106">
        <f t="shared" ca="1" si="208"/>
        <v>1.0003522199999999</v>
      </c>
      <c r="F634" s="106">
        <f ca="1">(TRUNC(PRODUCT($E$12:$E633),16))</f>
        <v>1.1387794600041601</v>
      </c>
      <c r="G634" s="106">
        <f t="shared" ca="1" si="217"/>
        <v>1.1162096682097</v>
      </c>
      <c r="H634" s="106">
        <f t="shared" ca="1" si="209"/>
        <v>1.0202200299999999</v>
      </c>
      <c r="I634" s="105">
        <f t="shared" si="218"/>
        <v>3.5999999999999997E-2</v>
      </c>
      <c r="J634" s="118">
        <f t="shared" si="219"/>
        <v>41508</v>
      </c>
      <c r="K634" s="112">
        <f t="shared" si="220"/>
        <v>59</v>
      </c>
      <c r="L634" s="108">
        <f t="shared" si="221"/>
        <v>59</v>
      </c>
      <c r="M634" s="109">
        <f t="shared" si="210"/>
        <v>1.0083147800000001</v>
      </c>
      <c r="N634" s="109">
        <f t="shared" ca="1" si="211"/>
        <v>1.0287029350000001</v>
      </c>
      <c r="O634" s="108">
        <f t="shared" si="225"/>
        <v>0</v>
      </c>
      <c r="P634" s="106">
        <f t="shared" ca="1" si="212"/>
        <v>2870.2935000000002</v>
      </c>
      <c r="Q634" s="113">
        <f t="shared" si="213"/>
        <v>0</v>
      </c>
      <c r="R634" s="106">
        <f t="shared" si="214"/>
        <v>0</v>
      </c>
      <c r="S634" s="114" t="str">
        <f t="shared" si="222"/>
        <v>J=</v>
      </c>
      <c r="T634" s="107">
        <f t="shared" si="223"/>
        <v>41600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</row>
    <row r="635" spans="1:121" x14ac:dyDescent="0.15">
      <c r="A635" s="102">
        <f t="shared" si="215"/>
        <v>41592</v>
      </c>
      <c r="B635" s="103">
        <f t="shared" ca="1" si="224"/>
        <v>102920.96980000001</v>
      </c>
      <c r="C635" s="104">
        <f t="shared" si="216"/>
        <v>100000</v>
      </c>
      <c r="D635" s="105">
        <f ca="1">IF(A635&lt;$B$1,VLOOKUP(A635,[1]DI!$A$4:$B$15000,2,FALSE),0)</f>
        <v>9.2799999999999994E-2</v>
      </c>
      <c r="E635" s="106">
        <f t="shared" ca="1" si="208"/>
        <v>1.0003522199999999</v>
      </c>
      <c r="F635" s="106">
        <f ca="1">(TRUNC(PRODUCT($E$12:$E634),16))</f>
        <v>1.1391805609055601</v>
      </c>
      <c r="G635" s="106">
        <f t="shared" ca="1" si="217"/>
        <v>1.1162096682097</v>
      </c>
      <c r="H635" s="106">
        <f t="shared" ca="1" si="209"/>
        <v>1.0205793700000001</v>
      </c>
      <c r="I635" s="105">
        <f t="shared" si="218"/>
        <v>3.5999999999999997E-2</v>
      </c>
      <c r="J635" s="118">
        <f t="shared" si="219"/>
        <v>41508</v>
      </c>
      <c r="K635" s="112">
        <f t="shared" si="220"/>
        <v>60</v>
      </c>
      <c r="L635" s="108">
        <f t="shared" si="221"/>
        <v>60</v>
      </c>
      <c r="M635" s="109">
        <f t="shared" si="210"/>
        <v>1.008456303</v>
      </c>
      <c r="N635" s="109">
        <f t="shared" ca="1" si="211"/>
        <v>1.0292096980000001</v>
      </c>
      <c r="O635" s="108">
        <f t="shared" si="225"/>
        <v>0</v>
      </c>
      <c r="P635" s="106">
        <f t="shared" ca="1" si="212"/>
        <v>2920.9697999999999</v>
      </c>
      <c r="Q635" s="113">
        <f t="shared" si="213"/>
        <v>0</v>
      </c>
      <c r="R635" s="106">
        <f t="shared" si="214"/>
        <v>0</v>
      </c>
      <c r="S635" s="114" t="str">
        <f t="shared" si="222"/>
        <v>J=</v>
      </c>
      <c r="T635" s="107">
        <f t="shared" si="223"/>
        <v>41600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</row>
    <row r="636" spans="1:121" x14ac:dyDescent="0.15">
      <c r="A636" s="102">
        <f t="shared" si="215"/>
        <v>41593</v>
      </c>
      <c r="B636" s="103">
        <f t="shared" ca="1" si="224"/>
        <v>102971.67140000001</v>
      </c>
      <c r="C636" s="104">
        <f t="shared" si="216"/>
        <v>100000</v>
      </c>
      <c r="D636" s="105">
        <f ca="1">IF(A636&lt;$B$1,VLOOKUP(A636,[1]DI!$A$4:$B$15000,2,FALSE),0)</f>
        <v>0</v>
      </c>
      <c r="E636" s="106">
        <f t="shared" ca="1" si="208"/>
        <v>1</v>
      </c>
      <c r="F636" s="106">
        <f ca="1">(TRUNC(PRODUCT($E$12:$E635),16))</f>
        <v>1.1395818030827201</v>
      </c>
      <c r="G636" s="106">
        <f t="shared" ca="1" si="217"/>
        <v>1.1162096682097</v>
      </c>
      <c r="H636" s="106">
        <f t="shared" ca="1" si="209"/>
        <v>1.0209388399999999</v>
      </c>
      <c r="I636" s="105">
        <f t="shared" si="218"/>
        <v>3.5999999999999997E-2</v>
      </c>
      <c r="J636" s="118">
        <f t="shared" si="219"/>
        <v>41508</v>
      </c>
      <c r="K636" s="112">
        <f t="shared" si="220"/>
        <v>60</v>
      </c>
      <c r="L636" s="108">
        <f t="shared" si="221"/>
        <v>61</v>
      </c>
      <c r="M636" s="109">
        <f t="shared" si="210"/>
        <v>1.0085978449999999</v>
      </c>
      <c r="N636" s="109">
        <f t="shared" ca="1" si="211"/>
        <v>1.0297167140000001</v>
      </c>
      <c r="O636" s="108">
        <f t="shared" si="225"/>
        <v>0</v>
      </c>
      <c r="P636" s="106">
        <f t="shared" ca="1" si="212"/>
        <v>2971.6714000000002</v>
      </c>
      <c r="Q636" s="113">
        <f t="shared" si="213"/>
        <v>0</v>
      </c>
      <c r="R636" s="106">
        <f t="shared" si="214"/>
        <v>0</v>
      </c>
      <c r="S636" s="114" t="str">
        <f t="shared" si="222"/>
        <v>J=</v>
      </c>
      <c r="T636" s="107">
        <f t="shared" si="223"/>
        <v>41600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</row>
    <row r="637" spans="1:121" x14ac:dyDescent="0.15">
      <c r="A637" s="102">
        <f t="shared" si="215"/>
        <v>41594</v>
      </c>
      <c r="B637" s="103">
        <f t="shared" ca="1" si="224"/>
        <v>102971.67140000001</v>
      </c>
      <c r="C637" s="104">
        <f t="shared" si="216"/>
        <v>100000</v>
      </c>
      <c r="D637" s="105">
        <f ca="1">IF(A637&lt;$B$1,VLOOKUP(A637,[1]DI!$A$4:$B$15000,2,FALSE),0)</f>
        <v>0</v>
      </c>
      <c r="E637" s="106">
        <f t="shared" ca="1" si="208"/>
        <v>1</v>
      </c>
      <c r="F637" s="106">
        <f ca="1">(TRUNC(PRODUCT($E$12:$E636),16))</f>
        <v>1.1395818030827201</v>
      </c>
      <c r="G637" s="106">
        <f t="shared" ca="1" si="217"/>
        <v>1.1162096682097</v>
      </c>
      <c r="H637" s="106">
        <f t="shared" ca="1" si="209"/>
        <v>1.0209388399999999</v>
      </c>
      <c r="I637" s="105">
        <f t="shared" si="218"/>
        <v>3.5999999999999997E-2</v>
      </c>
      <c r="J637" s="118">
        <f t="shared" si="219"/>
        <v>41508</v>
      </c>
      <c r="K637" s="112">
        <f t="shared" si="220"/>
        <v>60</v>
      </c>
      <c r="L637" s="108">
        <f t="shared" si="221"/>
        <v>61</v>
      </c>
      <c r="M637" s="109">
        <f t="shared" si="210"/>
        <v>1.0085978449999999</v>
      </c>
      <c r="N637" s="109">
        <f t="shared" ca="1" si="211"/>
        <v>1.0297167140000001</v>
      </c>
      <c r="O637" s="108">
        <f t="shared" si="225"/>
        <v>0</v>
      </c>
      <c r="P637" s="106">
        <f t="shared" ca="1" si="212"/>
        <v>2971.6714000000002</v>
      </c>
      <c r="Q637" s="113">
        <f t="shared" si="213"/>
        <v>0</v>
      </c>
      <c r="R637" s="106">
        <f t="shared" si="214"/>
        <v>0</v>
      </c>
      <c r="S637" s="114" t="str">
        <f t="shared" si="222"/>
        <v>J=</v>
      </c>
      <c r="T637" s="107">
        <f t="shared" si="223"/>
        <v>41600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</row>
    <row r="638" spans="1:121" x14ac:dyDescent="0.15">
      <c r="A638" s="102">
        <f t="shared" si="215"/>
        <v>41595</v>
      </c>
      <c r="B638" s="103">
        <f t="shared" ca="1" si="224"/>
        <v>102971.67140000001</v>
      </c>
      <c r="C638" s="104">
        <f t="shared" si="216"/>
        <v>100000</v>
      </c>
      <c r="D638" s="105">
        <f ca="1">IF(A638&lt;$B$1,VLOOKUP(A638,[1]DI!$A$4:$B$15000,2,FALSE),0)</f>
        <v>0</v>
      </c>
      <c r="E638" s="106">
        <f t="shared" ca="1" si="208"/>
        <v>1</v>
      </c>
      <c r="F638" s="106">
        <f ca="1">(TRUNC(PRODUCT($E$12:$E637),16))</f>
        <v>1.1395818030827201</v>
      </c>
      <c r="G638" s="106">
        <f t="shared" ca="1" si="217"/>
        <v>1.1162096682097</v>
      </c>
      <c r="H638" s="106">
        <f t="shared" ca="1" si="209"/>
        <v>1.0209388399999999</v>
      </c>
      <c r="I638" s="105">
        <f t="shared" si="218"/>
        <v>3.5999999999999997E-2</v>
      </c>
      <c r="J638" s="118">
        <f t="shared" si="219"/>
        <v>41508</v>
      </c>
      <c r="K638" s="112">
        <f t="shared" si="220"/>
        <v>60</v>
      </c>
      <c r="L638" s="108">
        <f t="shared" si="221"/>
        <v>61</v>
      </c>
      <c r="M638" s="109">
        <f t="shared" si="210"/>
        <v>1.0085978449999999</v>
      </c>
      <c r="N638" s="109">
        <f t="shared" ca="1" si="211"/>
        <v>1.0297167140000001</v>
      </c>
      <c r="O638" s="108">
        <f t="shared" si="225"/>
        <v>0</v>
      </c>
      <c r="P638" s="106">
        <f t="shared" ca="1" si="212"/>
        <v>2971.6714000000002</v>
      </c>
      <c r="Q638" s="113">
        <f t="shared" si="213"/>
        <v>0</v>
      </c>
      <c r="R638" s="106">
        <f t="shared" si="214"/>
        <v>0</v>
      </c>
      <c r="S638" s="114" t="str">
        <f t="shared" si="222"/>
        <v>J=</v>
      </c>
      <c r="T638" s="107">
        <f t="shared" si="223"/>
        <v>41600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</row>
    <row r="639" spans="1:121" x14ac:dyDescent="0.15">
      <c r="A639" s="102">
        <f t="shared" si="215"/>
        <v>41596</v>
      </c>
      <c r="B639" s="103">
        <f t="shared" ca="1" si="224"/>
        <v>102971.67140000001</v>
      </c>
      <c r="C639" s="104">
        <f t="shared" si="216"/>
        <v>100000</v>
      </c>
      <c r="D639" s="105">
        <f ca="1">IF(A639&lt;$B$1,VLOOKUP(A639,[1]DI!$A$4:$B$15000,2,FALSE),0)</f>
        <v>9.2799999999999994E-2</v>
      </c>
      <c r="E639" s="106">
        <f t="shared" ca="1" si="208"/>
        <v>1.0003522199999999</v>
      </c>
      <c r="F639" s="106">
        <f ca="1">(TRUNC(PRODUCT($E$12:$E638),16))</f>
        <v>1.1395818030827201</v>
      </c>
      <c r="G639" s="106">
        <f t="shared" ca="1" si="217"/>
        <v>1.1162096682097</v>
      </c>
      <c r="H639" s="106">
        <f t="shared" ca="1" si="209"/>
        <v>1.0209388399999999</v>
      </c>
      <c r="I639" s="105">
        <f t="shared" si="218"/>
        <v>3.5999999999999997E-2</v>
      </c>
      <c r="J639" s="118">
        <f t="shared" si="219"/>
        <v>41508</v>
      </c>
      <c r="K639" s="112">
        <f t="shared" si="220"/>
        <v>61</v>
      </c>
      <c r="L639" s="108">
        <f t="shared" si="221"/>
        <v>61</v>
      </c>
      <c r="M639" s="109">
        <f t="shared" si="210"/>
        <v>1.0085978449999999</v>
      </c>
      <c r="N639" s="109">
        <f t="shared" ca="1" si="211"/>
        <v>1.0297167140000001</v>
      </c>
      <c r="O639" s="108">
        <f t="shared" si="225"/>
        <v>0</v>
      </c>
      <c r="P639" s="106">
        <f t="shared" ca="1" si="212"/>
        <v>2971.6714000000002</v>
      </c>
      <c r="Q639" s="113">
        <f t="shared" si="213"/>
        <v>0</v>
      </c>
      <c r="R639" s="106">
        <f t="shared" si="214"/>
        <v>0</v>
      </c>
      <c r="S639" s="114" t="str">
        <f t="shared" si="222"/>
        <v>J=</v>
      </c>
      <c r="T639" s="107">
        <f t="shared" si="223"/>
        <v>41600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</row>
    <row r="640" spans="1:121" x14ac:dyDescent="0.15">
      <c r="A640" s="102">
        <f t="shared" si="215"/>
        <v>41597</v>
      </c>
      <c r="B640" s="103">
        <f t="shared" ca="1" si="224"/>
        <v>103022.3974</v>
      </c>
      <c r="C640" s="104">
        <f t="shared" si="216"/>
        <v>100000</v>
      </c>
      <c r="D640" s="105">
        <f ca="1">IF(A640&lt;$B$1,VLOOKUP(A640,[1]DI!$A$4:$B$15000,2,FALSE),0)</f>
        <v>9.2799999999999994E-2</v>
      </c>
      <c r="E640" s="106">
        <f t="shared" ca="1" si="208"/>
        <v>1.0003522199999999</v>
      </c>
      <c r="F640" s="106">
        <f ca="1">(TRUNC(PRODUCT($E$12:$E639),16))</f>
        <v>1.1399831865854</v>
      </c>
      <c r="G640" s="106">
        <f t="shared" ca="1" si="217"/>
        <v>1.1162096682097</v>
      </c>
      <c r="H640" s="106">
        <f t="shared" ca="1" si="209"/>
        <v>1.0212984300000001</v>
      </c>
      <c r="I640" s="105">
        <f t="shared" si="218"/>
        <v>3.5999999999999997E-2</v>
      </c>
      <c r="J640" s="118">
        <f t="shared" si="219"/>
        <v>41508</v>
      </c>
      <c r="K640" s="112">
        <f t="shared" si="220"/>
        <v>62</v>
      </c>
      <c r="L640" s="108">
        <f t="shared" si="221"/>
        <v>62</v>
      </c>
      <c r="M640" s="109">
        <f t="shared" si="210"/>
        <v>1.0087394080000001</v>
      </c>
      <c r="N640" s="109">
        <f t="shared" ca="1" si="211"/>
        <v>1.0302239740000001</v>
      </c>
      <c r="O640" s="108">
        <f t="shared" si="225"/>
        <v>0</v>
      </c>
      <c r="P640" s="106">
        <f t="shared" ca="1" si="212"/>
        <v>3022.3973999999998</v>
      </c>
      <c r="Q640" s="113">
        <f t="shared" si="213"/>
        <v>0</v>
      </c>
      <c r="R640" s="106">
        <f t="shared" si="214"/>
        <v>0</v>
      </c>
      <c r="S640" s="114" t="str">
        <f t="shared" si="222"/>
        <v>J=</v>
      </c>
      <c r="T640" s="107">
        <f t="shared" si="223"/>
        <v>41600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</row>
    <row r="641" spans="1:121" x14ac:dyDescent="0.15">
      <c r="A641" s="102">
        <f t="shared" si="215"/>
        <v>41598</v>
      </c>
      <c r="B641" s="103">
        <f t="shared" ca="1" si="224"/>
        <v>103073.1496</v>
      </c>
      <c r="C641" s="104">
        <f t="shared" si="216"/>
        <v>100000</v>
      </c>
      <c r="D641" s="105">
        <f ca="1">IF(A641&lt;$B$1,VLOOKUP(A641,[1]DI!$A$4:$B$15000,2,FALSE),0)</f>
        <v>9.2799999999999994E-2</v>
      </c>
      <c r="E641" s="106">
        <f t="shared" ca="1" si="208"/>
        <v>1.0003522199999999</v>
      </c>
      <c r="F641" s="106">
        <f ca="1">(TRUNC(PRODUCT($E$12:$E640),16))</f>
        <v>1.1403847114633801</v>
      </c>
      <c r="G641" s="106">
        <f t="shared" ca="1" si="217"/>
        <v>1.1162096682097</v>
      </c>
      <c r="H641" s="106">
        <f t="shared" ca="1" si="209"/>
        <v>1.0216581600000001</v>
      </c>
      <c r="I641" s="105">
        <f t="shared" si="218"/>
        <v>3.5999999999999997E-2</v>
      </c>
      <c r="J641" s="118">
        <f t="shared" si="219"/>
        <v>41508</v>
      </c>
      <c r="K641" s="112">
        <f t="shared" si="220"/>
        <v>63</v>
      </c>
      <c r="L641" s="108">
        <f t="shared" si="221"/>
        <v>63</v>
      </c>
      <c r="M641" s="109">
        <f t="shared" si="210"/>
        <v>1.00888099</v>
      </c>
      <c r="N641" s="109">
        <f t="shared" ca="1" si="211"/>
        <v>1.030731496</v>
      </c>
      <c r="O641" s="108">
        <f t="shared" si="225"/>
        <v>0</v>
      </c>
      <c r="P641" s="106">
        <f t="shared" ca="1" si="212"/>
        <v>3073.1496000000002</v>
      </c>
      <c r="Q641" s="113">
        <f t="shared" si="213"/>
        <v>0</v>
      </c>
      <c r="R641" s="106">
        <f t="shared" si="214"/>
        <v>0</v>
      </c>
      <c r="S641" s="114" t="str">
        <f t="shared" si="222"/>
        <v>J=</v>
      </c>
      <c r="T641" s="107">
        <f t="shared" si="223"/>
        <v>41600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</row>
    <row r="642" spans="1:121" x14ac:dyDescent="0.15">
      <c r="A642" s="102">
        <f t="shared" si="215"/>
        <v>41599</v>
      </c>
      <c r="B642" s="103">
        <f t="shared" ca="1" si="224"/>
        <v>103123.92509999</v>
      </c>
      <c r="C642" s="104">
        <f t="shared" si="216"/>
        <v>100000</v>
      </c>
      <c r="D642" s="105">
        <f ca="1">IF(A642&lt;$B$1,VLOOKUP(A642,[1]DI!$A$4:$B$15000,2,FALSE),0)</f>
        <v>9.2799999999999994E-2</v>
      </c>
      <c r="E642" s="106">
        <f t="shared" ca="1" si="208"/>
        <v>1.0003522199999999</v>
      </c>
      <c r="F642" s="106">
        <f ca="1">(TRUNC(PRODUCT($E$12:$E641),16))</f>
        <v>1.14078637776645</v>
      </c>
      <c r="G642" s="106">
        <f t="shared" ca="1" si="217"/>
        <v>1.1162096682097</v>
      </c>
      <c r="H642" s="106">
        <f t="shared" ca="1" si="209"/>
        <v>1.0220180000000001</v>
      </c>
      <c r="I642" s="105">
        <f t="shared" si="218"/>
        <v>3.5999999999999997E-2</v>
      </c>
      <c r="J642" s="118">
        <f t="shared" si="219"/>
        <v>41508</v>
      </c>
      <c r="K642" s="112">
        <f t="shared" si="220"/>
        <v>64</v>
      </c>
      <c r="L642" s="108">
        <f t="shared" si="221"/>
        <v>64</v>
      </c>
      <c r="M642" s="109">
        <f t="shared" si="210"/>
        <v>1.009022592</v>
      </c>
      <c r="N642" s="109">
        <f t="shared" ca="1" si="211"/>
        <v>1.0312392509999999</v>
      </c>
      <c r="O642" s="108">
        <f t="shared" si="225"/>
        <v>0</v>
      </c>
      <c r="P642" s="106">
        <f t="shared" ca="1" si="212"/>
        <v>3123.92509999</v>
      </c>
      <c r="Q642" s="113">
        <f t="shared" si="213"/>
        <v>0</v>
      </c>
      <c r="R642" s="106">
        <f t="shared" si="214"/>
        <v>0</v>
      </c>
      <c r="S642" s="114" t="str">
        <f t="shared" si="222"/>
        <v>J=</v>
      </c>
      <c r="T642" s="107">
        <f t="shared" si="223"/>
        <v>41600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</row>
    <row r="643" spans="1:121" x14ac:dyDescent="0.15">
      <c r="A643" s="102">
        <f t="shared" si="215"/>
        <v>41600</v>
      </c>
      <c r="B643" s="103">
        <f t="shared" ca="1" si="224"/>
        <v>103174.7271</v>
      </c>
      <c r="C643" s="104">
        <f t="shared" si="216"/>
        <v>100000</v>
      </c>
      <c r="D643" s="105">
        <f ca="1">IF(A643&lt;$B$1,VLOOKUP(A643,[1]DI!$A$4:$B$15000,2,FALSE),0)</f>
        <v>9.2799999999999994E-2</v>
      </c>
      <c r="E643" s="106">
        <f t="shared" ca="1" si="208"/>
        <v>1.0003522199999999</v>
      </c>
      <c r="F643" s="106">
        <f ca="1">(TRUNC(PRODUCT($E$12:$E642),16))</f>
        <v>1.1411881855444299</v>
      </c>
      <c r="G643" s="106">
        <f t="shared" ca="1" si="217"/>
        <v>1.1162096682097</v>
      </c>
      <c r="H643" s="106">
        <f t="shared" ca="1" si="209"/>
        <v>1.0223779799999999</v>
      </c>
      <c r="I643" s="105">
        <f t="shared" si="218"/>
        <v>3.5999999999999997E-2</v>
      </c>
      <c r="J643" s="118">
        <f t="shared" si="219"/>
        <v>41508</v>
      </c>
      <c r="K643" s="112">
        <f t="shared" si="220"/>
        <v>65</v>
      </c>
      <c r="L643" s="108">
        <f t="shared" si="221"/>
        <v>65</v>
      </c>
      <c r="M643" s="109">
        <f t="shared" si="210"/>
        <v>1.0091642139999999</v>
      </c>
      <c r="N643" s="109">
        <f t="shared" ca="1" si="211"/>
        <v>1.031747271</v>
      </c>
      <c r="O643" s="108">
        <f t="shared" si="225"/>
        <v>7</v>
      </c>
      <c r="P643" s="106">
        <f t="shared" ca="1" si="212"/>
        <v>3174.7271000000001</v>
      </c>
      <c r="Q643" s="113">
        <f t="shared" si="213"/>
        <v>0</v>
      </c>
      <c r="R643" s="106">
        <f t="shared" si="214"/>
        <v>0</v>
      </c>
      <c r="S643" s="114" t="str">
        <f t="shared" si="222"/>
        <v>J=</v>
      </c>
      <c r="T643" s="107">
        <f t="shared" si="223"/>
        <v>41600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</row>
    <row r="644" spans="1:121" x14ac:dyDescent="0.15">
      <c r="A644" s="102">
        <f t="shared" si="215"/>
        <v>41601</v>
      </c>
      <c r="B644" s="103">
        <f t="shared" ca="1" si="224"/>
        <v>100049.26249999</v>
      </c>
      <c r="C644" s="104">
        <f t="shared" si="216"/>
        <v>100000</v>
      </c>
      <c r="D644" s="105">
        <f ca="1">IF(A644&lt;$B$1,VLOOKUP(A644,[1]DI!$A$4:$B$15000,2,FALSE),0)</f>
        <v>0</v>
      </c>
      <c r="E644" s="106">
        <f t="shared" ca="1" si="208"/>
        <v>1</v>
      </c>
      <c r="F644" s="106">
        <f ca="1">(TRUNC(PRODUCT($E$12:$E643),16))</f>
        <v>1.14159013484714</v>
      </c>
      <c r="G644" s="106">
        <f t="shared" ca="1" si="217"/>
        <v>1.1411881855444299</v>
      </c>
      <c r="H644" s="106">
        <f t="shared" ca="1" si="209"/>
        <v>1.0003522199999999</v>
      </c>
      <c r="I644" s="105">
        <f t="shared" si="218"/>
        <v>3.5999999999999997E-2</v>
      </c>
      <c r="J644" s="118">
        <f t="shared" si="219"/>
        <v>41600</v>
      </c>
      <c r="K644" s="112">
        <f t="shared" si="220"/>
        <v>1</v>
      </c>
      <c r="L644" s="108">
        <f t="shared" si="221"/>
        <v>1</v>
      </c>
      <c r="M644" s="109">
        <f t="shared" si="210"/>
        <v>1.000140356</v>
      </c>
      <c r="N644" s="109">
        <f t="shared" ca="1" si="211"/>
        <v>1.0004926249999999</v>
      </c>
      <c r="O644" s="108">
        <f t="shared" si="225"/>
        <v>0</v>
      </c>
      <c r="P644" s="106">
        <f t="shared" ca="1" si="212"/>
        <v>49.262499990000002</v>
      </c>
      <c r="Q644" s="113">
        <f t="shared" si="213"/>
        <v>0</v>
      </c>
      <c r="R644" s="106">
        <f t="shared" si="214"/>
        <v>0</v>
      </c>
      <c r="S644" s="114" t="str">
        <f t="shared" si="222"/>
        <v>J=</v>
      </c>
      <c r="T644" s="107">
        <f t="shared" si="223"/>
        <v>41694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</row>
    <row r="645" spans="1:121" x14ac:dyDescent="0.15">
      <c r="A645" s="102">
        <f t="shared" si="215"/>
        <v>41602</v>
      </c>
      <c r="B645" s="103">
        <f t="shared" ca="1" si="224"/>
        <v>100049.26249999</v>
      </c>
      <c r="C645" s="104">
        <f t="shared" si="216"/>
        <v>100000</v>
      </c>
      <c r="D645" s="105">
        <f ca="1">IF(A645&lt;$B$1,VLOOKUP(A645,[1]DI!$A$4:$B$15000,2,FALSE),0)</f>
        <v>0</v>
      </c>
      <c r="E645" s="106">
        <f t="shared" ca="1" si="208"/>
        <v>1</v>
      </c>
      <c r="F645" s="106">
        <f ca="1">(TRUNC(PRODUCT($E$12:$E644),16))</f>
        <v>1.14159013484714</v>
      </c>
      <c r="G645" s="106">
        <f t="shared" ca="1" si="217"/>
        <v>1.1411881855444299</v>
      </c>
      <c r="H645" s="106">
        <f t="shared" ca="1" si="209"/>
        <v>1.0003522199999999</v>
      </c>
      <c r="I645" s="105">
        <f t="shared" si="218"/>
        <v>3.5999999999999997E-2</v>
      </c>
      <c r="J645" s="118">
        <f t="shared" si="219"/>
        <v>41600</v>
      </c>
      <c r="K645" s="112">
        <f t="shared" si="220"/>
        <v>1</v>
      </c>
      <c r="L645" s="108">
        <f t="shared" si="221"/>
        <v>1</v>
      </c>
      <c r="M645" s="109">
        <f t="shared" si="210"/>
        <v>1.000140356</v>
      </c>
      <c r="N645" s="109">
        <f t="shared" ca="1" si="211"/>
        <v>1.0004926249999999</v>
      </c>
      <c r="O645" s="108">
        <f t="shared" si="225"/>
        <v>0</v>
      </c>
      <c r="P645" s="106">
        <f t="shared" ca="1" si="212"/>
        <v>49.262499990000002</v>
      </c>
      <c r="Q645" s="113">
        <f t="shared" si="213"/>
        <v>0</v>
      </c>
      <c r="R645" s="106">
        <f t="shared" si="214"/>
        <v>0</v>
      </c>
      <c r="S645" s="114" t="str">
        <f t="shared" si="222"/>
        <v>J=</v>
      </c>
      <c r="T645" s="107">
        <f t="shared" si="223"/>
        <v>41694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</row>
    <row r="646" spans="1:121" x14ac:dyDescent="0.15">
      <c r="A646" s="102">
        <f t="shared" si="215"/>
        <v>41603</v>
      </c>
      <c r="B646" s="103">
        <f t="shared" ca="1" si="224"/>
        <v>100049.26249999</v>
      </c>
      <c r="C646" s="104">
        <f t="shared" si="216"/>
        <v>100000</v>
      </c>
      <c r="D646" s="105">
        <f ca="1">IF(A646&lt;$B$1,VLOOKUP(A646,[1]DI!$A$4:$B$15000,2,FALSE),0)</f>
        <v>9.2799999999999994E-2</v>
      </c>
      <c r="E646" s="106">
        <f t="shared" ca="1" si="208"/>
        <v>1.0003522199999999</v>
      </c>
      <c r="F646" s="106">
        <f ca="1">(TRUNC(PRODUCT($E$12:$E645),16))</f>
        <v>1.14159013484714</v>
      </c>
      <c r="G646" s="106">
        <f t="shared" ca="1" si="217"/>
        <v>1.1411881855444299</v>
      </c>
      <c r="H646" s="106">
        <f t="shared" ca="1" si="209"/>
        <v>1.0003522199999999</v>
      </c>
      <c r="I646" s="105">
        <f t="shared" si="218"/>
        <v>3.5999999999999997E-2</v>
      </c>
      <c r="J646" s="118">
        <f t="shared" si="219"/>
        <v>41600</v>
      </c>
      <c r="K646" s="112">
        <f t="shared" si="220"/>
        <v>1</v>
      </c>
      <c r="L646" s="108">
        <f t="shared" si="221"/>
        <v>1</v>
      </c>
      <c r="M646" s="109">
        <f t="shared" si="210"/>
        <v>1.000140356</v>
      </c>
      <c r="N646" s="109">
        <f t="shared" ca="1" si="211"/>
        <v>1.0004926249999999</v>
      </c>
      <c r="O646" s="108">
        <f t="shared" si="225"/>
        <v>0</v>
      </c>
      <c r="P646" s="106">
        <f t="shared" ca="1" si="212"/>
        <v>49.262499990000002</v>
      </c>
      <c r="Q646" s="113">
        <f t="shared" si="213"/>
        <v>0</v>
      </c>
      <c r="R646" s="106">
        <f t="shared" si="214"/>
        <v>0</v>
      </c>
      <c r="S646" s="114" t="str">
        <f t="shared" si="222"/>
        <v>J=</v>
      </c>
      <c r="T646" s="107">
        <f t="shared" si="223"/>
        <v>41694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</row>
    <row r="647" spans="1:121" x14ac:dyDescent="0.15">
      <c r="A647" s="102">
        <f t="shared" si="215"/>
        <v>41604</v>
      </c>
      <c r="B647" s="103">
        <f t="shared" ca="1" si="224"/>
        <v>100098.54889999999</v>
      </c>
      <c r="C647" s="104">
        <f t="shared" si="216"/>
        <v>100000</v>
      </c>
      <c r="D647" s="105">
        <f ca="1">IF(A647&lt;$B$1,VLOOKUP(A647,[1]DI!$A$4:$B$15000,2,FALSE),0)</f>
        <v>9.2799999999999994E-2</v>
      </c>
      <c r="E647" s="106">
        <f t="shared" ca="1" si="208"/>
        <v>1.0003522199999999</v>
      </c>
      <c r="F647" s="106">
        <f ca="1">(TRUNC(PRODUCT($E$12:$E646),16))</f>
        <v>1.1419922257244399</v>
      </c>
      <c r="G647" s="106">
        <f t="shared" ca="1" si="217"/>
        <v>1.1411881855444299</v>
      </c>
      <c r="H647" s="106">
        <f t="shared" ca="1" si="209"/>
        <v>1.00070456</v>
      </c>
      <c r="I647" s="105">
        <f t="shared" si="218"/>
        <v>3.5999999999999997E-2</v>
      </c>
      <c r="J647" s="118">
        <f t="shared" si="219"/>
        <v>41600</v>
      </c>
      <c r="K647" s="112">
        <f t="shared" si="220"/>
        <v>2</v>
      </c>
      <c r="L647" s="108">
        <f t="shared" si="221"/>
        <v>2</v>
      </c>
      <c r="M647" s="109">
        <f t="shared" si="210"/>
        <v>1.0002807309999999</v>
      </c>
      <c r="N647" s="109">
        <f t="shared" ca="1" si="211"/>
        <v>1.0009854890000001</v>
      </c>
      <c r="O647" s="108">
        <f t="shared" si="225"/>
        <v>0</v>
      </c>
      <c r="P647" s="106">
        <f t="shared" ca="1" si="212"/>
        <v>98.548900000000003</v>
      </c>
      <c r="Q647" s="113">
        <f t="shared" si="213"/>
        <v>0</v>
      </c>
      <c r="R647" s="106">
        <f t="shared" si="214"/>
        <v>0</v>
      </c>
      <c r="S647" s="114" t="str">
        <f t="shared" si="222"/>
        <v>J=</v>
      </c>
      <c r="T647" s="107">
        <f t="shared" si="223"/>
        <v>41694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</row>
    <row r="648" spans="1:121" x14ac:dyDescent="0.15">
      <c r="A648" s="102">
        <f t="shared" si="215"/>
        <v>41605</v>
      </c>
      <c r="B648" s="103">
        <f t="shared" ca="1" si="224"/>
        <v>100147.86010000001</v>
      </c>
      <c r="C648" s="104">
        <f t="shared" si="216"/>
        <v>100000</v>
      </c>
      <c r="D648" s="105">
        <f ca="1">IF(A648&lt;$B$1,VLOOKUP(A648,[1]DI!$A$4:$B$15000,2,FALSE),0)</f>
        <v>9.2799999999999994E-2</v>
      </c>
      <c r="E648" s="106">
        <f t="shared" ca="1" si="208"/>
        <v>1.0003522199999999</v>
      </c>
      <c r="F648" s="106">
        <f ca="1">(TRUNC(PRODUCT($E$12:$E647),16))</f>
        <v>1.14239445822618</v>
      </c>
      <c r="G648" s="106">
        <f t="shared" ca="1" si="217"/>
        <v>1.1411881855444299</v>
      </c>
      <c r="H648" s="106">
        <f t="shared" ca="1" si="209"/>
        <v>1.0010570299999999</v>
      </c>
      <c r="I648" s="105">
        <f t="shared" si="218"/>
        <v>3.5999999999999997E-2</v>
      </c>
      <c r="J648" s="118">
        <f t="shared" si="219"/>
        <v>41600</v>
      </c>
      <c r="K648" s="112">
        <f t="shared" si="220"/>
        <v>3</v>
      </c>
      <c r="L648" s="108">
        <f t="shared" si="221"/>
        <v>3</v>
      </c>
      <c r="M648" s="109">
        <f t="shared" si="210"/>
        <v>1.000421126</v>
      </c>
      <c r="N648" s="109">
        <f t="shared" ca="1" si="211"/>
        <v>1.0014786010000001</v>
      </c>
      <c r="O648" s="108">
        <f t="shared" si="225"/>
        <v>0</v>
      </c>
      <c r="P648" s="106">
        <f t="shared" ca="1" si="212"/>
        <v>147.86009999999999</v>
      </c>
      <c r="Q648" s="113">
        <f t="shared" si="213"/>
        <v>0</v>
      </c>
      <c r="R648" s="106">
        <f t="shared" si="214"/>
        <v>0</v>
      </c>
      <c r="S648" s="114" t="str">
        <f t="shared" si="222"/>
        <v>J=</v>
      </c>
      <c r="T648" s="107">
        <f t="shared" si="223"/>
        <v>41694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</row>
    <row r="649" spans="1:121" x14ac:dyDescent="0.15">
      <c r="A649" s="102">
        <f t="shared" si="215"/>
        <v>41606</v>
      </c>
      <c r="B649" s="103">
        <f t="shared" ca="1" si="224"/>
        <v>100197.19529998999</v>
      </c>
      <c r="C649" s="104">
        <f t="shared" si="216"/>
        <v>100000</v>
      </c>
      <c r="D649" s="105">
        <f ca="1">IF(A649&lt;$B$1,VLOOKUP(A649,[1]DI!$A$4:$B$15000,2,FALSE),0)</f>
        <v>9.7699999999999995E-2</v>
      </c>
      <c r="E649" s="106">
        <f t="shared" ca="1" si="208"/>
        <v>1.0003699800000001</v>
      </c>
      <c r="F649" s="106">
        <f ca="1">(TRUNC(PRODUCT($E$12:$E648),16))</f>
        <v>1.1427968324022599</v>
      </c>
      <c r="G649" s="106">
        <f t="shared" ca="1" si="217"/>
        <v>1.1411881855444299</v>
      </c>
      <c r="H649" s="106">
        <f t="shared" ca="1" si="209"/>
        <v>1.00140962</v>
      </c>
      <c r="I649" s="105">
        <f t="shared" si="218"/>
        <v>3.5999999999999997E-2</v>
      </c>
      <c r="J649" s="118">
        <f t="shared" si="219"/>
        <v>41600</v>
      </c>
      <c r="K649" s="112">
        <f t="shared" si="220"/>
        <v>4</v>
      </c>
      <c r="L649" s="108">
        <f t="shared" si="221"/>
        <v>4</v>
      </c>
      <c r="M649" s="109">
        <f t="shared" si="210"/>
        <v>1.0005615409999999</v>
      </c>
      <c r="N649" s="109">
        <f t="shared" ca="1" si="211"/>
        <v>1.001971953</v>
      </c>
      <c r="O649" s="108">
        <f t="shared" si="225"/>
        <v>0</v>
      </c>
      <c r="P649" s="106">
        <f t="shared" ca="1" si="212"/>
        <v>197.19529999</v>
      </c>
      <c r="Q649" s="113">
        <f t="shared" si="213"/>
        <v>0</v>
      </c>
      <c r="R649" s="106">
        <f t="shared" si="214"/>
        <v>0</v>
      </c>
      <c r="S649" s="114" t="str">
        <f t="shared" si="222"/>
        <v>J=</v>
      </c>
      <c r="T649" s="107">
        <f t="shared" si="223"/>
        <v>41694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</row>
    <row r="650" spans="1:121" x14ac:dyDescent="0.15">
      <c r="A650" s="102">
        <f t="shared" si="215"/>
        <v>41607</v>
      </c>
      <c r="B650" s="103">
        <f t="shared" ca="1" si="224"/>
        <v>100248.3355</v>
      </c>
      <c r="C650" s="104">
        <f t="shared" si="216"/>
        <v>100000</v>
      </c>
      <c r="D650" s="105">
        <f ca="1">IF(A650&lt;$B$1,VLOOKUP(A650,[1]DI!$A$4:$B$15000,2,FALSE),0)</f>
        <v>9.7699999999999995E-2</v>
      </c>
      <c r="E650" s="106">
        <f t="shared" ca="1" si="208"/>
        <v>1.0003699800000001</v>
      </c>
      <c r="F650" s="106">
        <f ca="1">(TRUNC(PRODUCT($E$12:$E649),16))</f>
        <v>1.1432196443743099</v>
      </c>
      <c r="G650" s="106">
        <f t="shared" ca="1" si="217"/>
        <v>1.1411881855444299</v>
      </c>
      <c r="H650" s="106">
        <f t="shared" ca="1" si="209"/>
        <v>1.00178013</v>
      </c>
      <c r="I650" s="105">
        <f t="shared" si="218"/>
        <v>3.5999999999999997E-2</v>
      </c>
      <c r="J650" s="118">
        <f t="shared" si="219"/>
        <v>41600</v>
      </c>
      <c r="K650" s="112">
        <f t="shared" si="220"/>
        <v>5</v>
      </c>
      <c r="L650" s="108">
        <f t="shared" si="221"/>
        <v>5</v>
      </c>
      <c r="M650" s="109">
        <f t="shared" si="210"/>
        <v>1.0007019749999999</v>
      </c>
      <c r="N650" s="109">
        <f t="shared" ca="1" si="211"/>
        <v>1.0024833550000001</v>
      </c>
      <c r="O650" s="108">
        <f t="shared" si="225"/>
        <v>0</v>
      </c>
      <c r="P650" s="106">
        <f t="shared" ca="1" si="212"/>
        <v>248.3355</v>
      </c>
      <c r="Q650" s="113">
        <f t="shared" si="213"/>
        <v>0</v>
      </c>
      <c r="R650" s="106">
        <f t="shared" si="214"/>
        <v>0</v>
      </c>
      <c r="S650" s="114" t="str">
        <f t="shared" si="222"/>
        <v>J=</v>
      </c>
      <c r="T650" s="107">
        <f t="shared" si="223"/>
        <v>41694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</row>
    <row r="651" spans="1:121" x14ac:dyDescent="0.15">
      <c r="A651" s="102">
        <f t="shared" si="215"/>
        <v>41608</v>
      </c>
      <c r="B651" s="103">
        <f t="shared" ca="1" si="224"/>
        <v>100299.50009998999</v>
      </c>
      <c r="C651" s="104">
        <f t="shared" si="216"/>
        <v>100000</v>
      </c>
      <c r="D651" s="105">
        <f ca="1">IF(A651&lt;$B$1,VLOOKUP(A651,[1]DI!$A$4:$B$15000,2,FALSE),0)</f>
        <v>0</v>
      </c>
      <c r="E651" s="106">
        <f t="shared" ca="1" si="208"/>
        <v>1</v>
      </c>
      <c r="F651" s="106">
        <f ca="1">(TRUNC(PRODUCT($E$12:$E650),16))</f>
        <v>1.1436426127783399</v>
      </c>
      <c r="G651" s="106">
        <f t="shared" ca="1" si="217"/>
        <v>1.1411881855444299</v>
      </c>
      <c r="H651" s="106">
        <f t="shared" ca="1" si="209"/>
        <v>1.0021507599999999</v>
      </c>
      <c r="I651" s="105">
        <f t="shared" si="218"/>
        <v>3.5999999999999997E-2</v>
      </c>
      <c r="J651" s="118">
        <f t="shared" si="219"/>
        <v>41600</v>
      </c>
      <c r="K651" s="112">
        <f t="shared" si="220"/>
        <v>5</v>
      </c>
      <c r="L651" s="108">
        <f t="shared" si="221"/>
        <v>6</v>
      </c>
      <c r="M651" s="109">
        <f t="shared" si="210"/>
        <v>1.000842429</v>
      </c>
      <c r="N651" s="109">
        <f t="shared" ca="1" si="211"/>
        <v>1.0029950009999999</v>
      </c>
      <c r="O651" s="108">
        <f t="shared" si="225"/>
        <v>0</v>
      </c>
      <c r="P651" s="106">
        <f t="shared" ca="1" si="212"/>
        <v>299.50009999000002</v>
      </c>
      <c r="Q651" s="113">
        <f t="shared" si="213"/>
        <v>0</v>
      </c>
      <c r="R651" s="106">
        <f t="shared" si="214"/>
        <v>0</v>
      </c>
      <c r="S651" s="114" t="str">
        <f t="shared" si="222"/>
        <v>J=</v>
      </c>
      <c r="T651" s="107">
        <f t="shared" si="223"/>
        <v>41694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</row>
    <row r="652" spans="1:121" x14ac:dyDescent="0.15">
      <c r="A652" s="102">
        <f t="shared" si="215"/>
        <v>41609</v>
      </c>
      <c r="B652" s="103">
        <f t="shared" ca="1" si="224"/>
        <v>100299.50009998999</v>
      </c>
      <c r="C652" s="104">
        <f t="shared" si="216"/>
        <v>100000</v>
      </c>
      <c r="D652" s="105">
        <f ca="1">IF(A652&lt;$B$1,VLOOKUP(A652,[1]DI!$A$4:$B$15000,2,FALSE),0)</f>
        <v>0</v>
      </c>
      <c r="E652" s="106">
        <f t="shared" ref="E652:E715" ca="1" si="226">ROUND(((1+D652)^(1/252)),8)</f>
        <v>1</v>
      </c>
      <c r="F652" s="106">
        <f ca="1">(TRUNC(PRODUCT($E$12:$E651),16))</f>
        <v>1.1436426127783399</v>
      </c>
      <c r="G652" s="106">
        <f t="shared" ca="1" si="217"/>
        <v>1.1411881855444299</v>
      </c>
      <c r="H652" s="106">
        <f t="shared" ref="H652:H715" ca="1" si="227">ROUND(F652/G652,8)</f>
        <v>1.0021507599999999</v>
      </c>
      <c r="I652" s="105">
        <f t="shared" si="218"/>
        <v>3.5999999999999997E-2</v>
      </c>
      <c r="J652" s="118">
        <f t="shared" si="219"/>
        <v>41600</v>
      </c>
      <c r="K652" s="112">
        <f t="shared" si="220"/>
        <v>5</v>
      </c>
      <c r="L652" s="108">
        <f t="shared" si="221"/>
        <v>6</v>
      </c>
      <c r="M652" s="109">
        <f t="shared" ref="M652:M715" si="228">ROUND((I652+1)^(L652/252),9)</f>
        <v>1.000842429</v>
      </c>
      <c r="N652" s="109">
        <f t="shared" ref="N652:N715" ca="1" si="229">ROUND(H652*M652,9)</f>
        <v>1.0029950009999999</v>
      </c>
      <c r="O652" s="108">
        <f t="shared" si="225"/>
        <v>0</v>
      </c>
      <c r="P652" s="106">
        <f t="shared" ref="P652:P715" ca="1" si="230">TRUNC(((N652-1)*C652),8)</f>
        <v>299.50009999000002</v>
      </c>
      <c r="Q652" s="113">
        <f t="shared" ref="Q652:Q715" si="231">IF($O652&gt;0,VLOOKUP($O652,$W$12:$AC$150,7),0)</f>
        <v>0</v>
      </c>
      <c r="R652" s="106">
        <f t="shared" ref="R652:R715" si="232">IF(Q652&gt;0,TRUNC(Q652*C$12,8),0)</f>
        <v>0</v>
      </c>
      <c r="S652" s="114" t="str">
        <f t="shared" si="222"/>
        <v>J=</v>
      </c>
      <c r="T652" s="107">
        <f t="shared" si="223"/>
        <v>41694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</row>
    <row r="653" spans="1:121" x14ac:dyDescent="0.15">
      <c r="A653" s="102">
        <f t="shared" ref="A653:A716" si="233">(A652+1)</f>
        <v>41610</v>
      </c>
      <c r="B653" s="103">
        <f t="shared" ca="1" si="224"/>
        <v>100299.50009998999</v>
      </c>
      <c r="C653" s="104">
        <f t="shared" ref="C653:C716" si="234">(C652-R652)</f>
        <v>100000</v>
      </c>
      <c r="D653" s="105">
        <f ca="1">IF(A653&lt;$B$1,VLOOKUP(A653,[1]DI!$A$4:$B$15000,2,FALSE),0)</f>
        <v>9.7699999999999995E-2</v>
      </c>
      <c r="E653" s="106">
        <f t="shared" ca="1" si="226"/>
        <v>1.0003699800000001</v>
      </c>
      <c r="F653" s="106">
        <f ca="1">(TRUNC(PRODUCT($E$12:$E652),16))</f>
        <v>1.1436426127783399</v>
      </c>
      <c r="G653" s="106">
        <f t="shared" ref="G653:G716" ca="1" si="235">IF(O652&gt;0,F652,G652)</f>
        <v>1.1411881855444299</v>
      </c>
      <c r="H653" s="106">
        <f t="shared" ca="1" si="227"/>
        <v>1.0021507599999999</v>
      </c>
      <c r="I653" s="105">
        <f t="shared" ref="I653:I716" si="236">I652</f>
        <v>3.5999999999999997E-2</v>
      </c>
      <c r="J653" s="118">
        <f t="shared" ref="J653:J716" si="237">IF(O652&gt;0,VLOOKUP(O652,W$12:AG$150,2),J652)</f>
        <v>41600</v>
      </c>
      <c r="K653" s="112">
        <f t="shared" ref="K653:K716" si="238">IF(A653&gt;J653,IF(NETWORKDAYS(J653,A653,$W$160:$W$544)-1=0,1,NETWORKDAYS(J653,A653,$W$160:$W$544)-1),0)</f>
        <v>6</v>
      </c>
      <c r="L653" s="108">
        <f t="shared" ref="L653:L716" si="239">IF(AND(K653=1,K652=1),1,IF(K653&gt;0,IF(K653=K652,K653+1,K653),0))</f>
        <v>6</v>
      </c>
      <c r="M653" s="109">
        <f t="shared" si="228"/>
        <v>1.000842429</v>
      </c>
      <c r="N653" s="109">
        <f t="shared" ca="1" si="229"/>
        <v>1.0029950009999999</v>
      </c>
      <c r="O653" s="108">
        <f t="shared" si="225"/>
        <v>0</v>
      </c>
      <c r="P653" s="106">
        <f t="shared" ca="1" si="230"/>
        <v>299.50009999000002</v>
      </c>
      <c r="Q653" s="113">
        <f t="shared" si="231"/>
        <v>0</v>
      </c>
      <c r="R653" s="106">
        <f t="shared" si="232"/>
        <v>0</v>
      </c>
      <c r="S653" s="114" t="str">
        <f t="shared" ref="S653:S716" si="240">IF(O652&gt;0,VLOOKUP(O652,W$12:AG$150,10),S652)</f>
        <v>J=</v>
      </c>
      <c r="T653" s="107">
        <f t="shared" ref="T653:T716" si="241">IF(O652&gt;0,VLOOKUP(O652,W$12:AG$150,11),T652)</f>
        <v>41694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</row>
    <row r="654" spans="1:121" x14ac:dyDescent="0.15">
      <c r="A654" s="102">
        <f t="shared" si="233"/>
        <v>41611</v>
      </c>
      <c r="B654" s="103">
        <f t="shared" ref="B654:B717" ca="1" si="242">IF(A654&lt;=TODAY(),C654+P654,IF(AND(A654&gt;TODAY(),A654&lt;=$B$1),IF(VLOOKUP(TODAY(),$A$10:$D$5000,4,FALSE)=0,"n.d",C654+P654),"n.d"))</f>
        <v>100350.6921</v>
      </c>
      <c r="C654" s="104">
        <f t="shared" si="234"/>
        <v>100000</v>
      </c>
      <c r="D654" s="105">
        <f ca="1">IF(A654&lt;$B$1,VLOOKUP(A654,[1]DI!$A$4:$B$15000,2,FALSE),0)</f>
        <v>9.7699999999999995E-2</v>
      </c>
      <c r="E654" s="106">
        <f t="shared" ca="1" si="226"/>
        <v>1.0003699800000001</v>
      </c>
      <c r="F654" s="106">
        <f ca="1">(TRUNC(PRODUCT($E$12:$E653),16))</f>
        <v>1.1440657376722101</v>
      </c>
      <c r="G654" s="106">
        <f t="shared" ca="1" si="235"/>
        <v>1.1411881855444299</v>
      </c>
      <c r="H654" s="106">
        <f t="shared" ca="1" si="227"/>
        <v>1.00252154</v>
      </c>
      <c r="I654" s="105">
        <f t="shared" si="236"/>
        <v>3.5999999999999997E-2</v>
      </c>
      <c r="J654" s="118">
        <f t="shared" si="237"/>
        <v>41600</v>
      </c>
      <c r="K654" s="112">
        <f t="shared" si="238"/>
        <v>7</v>
      </c>
      <c r="L654" s="108">
        <f t="shared" si="239"/>
        <v>7</v>
      </c>
      <c r="M654" s="109">
        <f t="shared" si="228"/>
        <v>1.0009829029999999</v>
      </c>
      <c r="N654" s="109">
        <f t="shared" ca="1" si="229"/>
        <v>1.0035069210000001</v>
      </c>
      <c r="O654" s="108">
        <f t="shared" ref="O654:O717" si="243">IF(VLOOKUP(A654,X$12:AE$151,8)=VLOOKUP(A653,X$12:AE$151,8),0,VLOOKUP(A654,X$12:AE$151,8))</f>
        <v>0</v>
      </c>
      <c r="P654" s="106">
        <f t="shared" ca="1" si="230"/>
        <v>350.69209999999998</v>
      </c>
      <c r="Q654" s="113">
        <f t="shared" si="231"/>
        <v>0</v>
      </c>
      <c r="R654" s="106">
        <f t="shared" si="232"/>
        <v>0</v>
      </c>
      <c r="S654" s="114" t="str">
        <f t="shared" si="240"/>
        <v>J=</v>
      </c>
      <c r="T654" s="107">
        <f t="shared" si="241"/>
        <v>41694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</row>
    <row r="655" spans="1:121" x14ac:dyDescent="0.15">
      <c r="A655" s="102">
        <f t="shared" si="233"/>
        <v>41612</v>
      </c>
      <c r="B655" s="103">
        <f t="shared" ca="1" si="242"/>
        <v>100401.90959999</v>
      </c>
      <c r="C655" s="104">
        <f t="shared" si="234"/>
        <v>100000</v>
      </c>
      <c r="D655" s="105">
        <f ca="1">IF(A655&lt;$B$1,VLOOKUP(A655,[1]DI!$A$4:$B$15000,2,FALSE),0)</f>
        <v>9.7699999999999995E-2</v>
      </c>
      <c r="E655" s="106">
        <f t="shared" ca="1" si="226"/>
        <v>1.0003699800000001</v>
      </c>
      <c r="F655" s="106">
        <f ca="1">(TRUNC(PRODUCT($E$12:$E654),16))</f>
        <v>1.1444890191138399</v>
      </c>
      <c r="G655" s="106">
        <f t="shared" ca="1" si="235"/>
        <v>1.1411881855444299</v>
      </c>
      <c r="H655" s="106">
        <f t="shared" ca="1" si="227"/>
        <v>1.00289245</v>
      </c>
      <c r="I655" s="105">
        <f t="shared" si="236"/>
        <v>3.5999999999999997E-2</v>
      </c>
      <c r="J655" s="118">
        <f t="shared" si="237"/>
        <v>41600</v>
      </c>
      <c r="K655" s="112">
        <f t="shared" si="238"/>
        <v>8</v>
      </c>
      <c r="L655" s="108">
        <f t="shared" si="239"/>
        <v>8</v>
      </c>
      <c r="M655" s="109">
        <f t="shared" si="228"/>
        <v>1.001123397</v>
      </c>
      <c r="N655" s="109">
        <f t="shared" ca="1" si="229"/>
        <v>1.0040190959999999</v>
      </c>
      <c r="O655" s="108">
        <f t="shared" si="243"/>
        <v>0</v>
      </c>
      <c r="P655" s="106">
        <f t="shared" ca="1" si="230"/>
        <v>401.90959999</v>
      </c>
      <c r="Q655" s="113">
        <f t="shared" si="231"/>
        <v>0</v>
      </c>
      <c r="R655" s="106">
        <f t="shared" si="232"/>
        <v>0</v>
      </c>
      <c r="S655" s="114" t="str">
        <f t="shared" si="240"/>
        <v>J=</v>
      </c>
      <c r="T655" s="107">
        <f t="shared" si="241"/>
        <v>41694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</row>
    <row r="656" spans="1:121" x14ac:dyDescent="0.15">
      <c r="A656" s="102">
        <f t="shared" si="233"/>
        <v>41613</v>
      </c>
      <c r="B656" s="103">
        <f t="shared" ca="1" si="242"/>
        <v>100453.15349999</v>
      </c>
      <c r="C656" s="104">
        <f t="shared" si="234"/>
        <v>100000</v>
      </c>
      <c r="D656" s="105">
        <f ca="1">IF(A656&lt;$B$1,VLOOKUP(A656,[1]DI!$A$4:$B$15000,2,FALSE),0)</f>
        <v>9.7699999999999995E-2</v>
      </c>
      <c r="E656" s="106">
        <f t="shared" ca="1" si="226"/>
        <v>1.0003699800000001</v>
      </c>
      <c r="F656" s="106">
        <f ca="1">(TRUNC(PRODUCT($E$12:$E655),16))</f>
        <v>1.14491245716113</v>
      </c>
      <c r="G656" s="106">
        <f t="shared" ca="1" si="235"/>
        <v>1.1411881855444299</v>
      </c>
      <c r="H656" s="106">
        <f t="shared" ca="1" si="227"/>
        <v>1.0032635000000001</v>
      </c>
      <c r="I656" s="105">
        <f t="shared" si="236"/>
        <v>3.5999999999999997E-2</v>
      </c>
      <c r="J656" s="118">
        <f t="shared" si="237"/>
        <v>41600</v>
      </c>
      <c r="K656" s="112">
        <f t="shared" si="238"/>
        <v>9</v>
      </c>
      <c r="L656" s="108">
        <f t="shared" si="239"/>
        <v>9</v>
      </c>
      <c r="M656" s="109">
        <f t="shared" si="228"/>
        <v>1.00126391</v>
      </c>
      <c r="N656" s="109">
        <f t="shared" ca="1" si="229"/>
        <v>1.0045315349999999</v>
      </c>
      <c r="O656" s="108">
        <f t="shared" si="243"/>
        <v>0</v>
      </c>
      <c r="P656" s="106">
        <f t="shared" ca="1" si="230"/>
        <v>453.15349999</v>
      </c>
      <c r="Q656" s="113">
        <f t="shared" si="231"/>
        <v>0</v>
      </c>
      <c r="R656" s="106">
        <f t="shared" si="232"/>
        <v>0</v>
      </c>
      <c r="S656" s="114" t="str">
        <f t="shared" si="240"/>
        <v>J=</v>
      </c>
      <c r="T656" s="107">
        <f t="shared" si="241"/>
        <v>41694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</row>
    <row r="657" spans="1:121" x14ac:dyDescent="0.15">
      <c r="A657" s="102">
        <f t="shared" si="233"/>
        <v>41614</v>
      </c>
      <c r="B657" s="103">
        <f t="shared" ca="1" si="242"/>
        <v>100504.42379999001</v>
      </c>
      <c r="C657" s="104">
        <f t="shared" si="234"/>
        <v>100000</v>
      </c>
      <c r="D657" s="105">
        <f ca="1">IF(A657&lt;$B$1,VLOOKUP(A657,[1]DI!$A$4:$B$15000,2,FALSE),0)</f>
        <v>9.7600000000000006E-2</v>
      </c>
      <c r="E657" s="106">
        <f t="shared" ca="1" si="226"/>
        <v>1.0003696200000001</v>
      </c>
      <c r="F657" s="106">
        <f ca="1">(TRUNC(PRODUCT($E$12:$E656),16))</f>
        <v>1.1453360518720299</v>
      </c>
      <c r="G657" s="106">
        <f t="shared" ca="1" si="235"/>
        <v>1.1411881855444299</v>
      </c>
      <c r="H657" s="106">
        <f t="shared" ca="1" si="227"/>
        <v>1.0036346899999999</v>
      </c>
      <c r="I657" s="105">
        <f t="shared" si="236"/>
        <v>3.5999999999999997E-2</v>
      </c>
      <c r="J657" s="118">
        <f t="shared" si="237"/>
        <v>41600</v>
      </c>
      <c r="K657" s="112">
        <f t="shared" si="238"/>
        <v>10</v>
      </c>
      <c r="L657" s="108">
        <f t="shared" si="239"/>
        <v>10</v>
      </c>
      <c r="M657" s="109">
        <f t="shared" si="228"/>
        <v>1.001404443</v>
      </c>
      <c r="N657" s="109">
        <f t="shared" ca="1" si="229"/>
        <v>1.005044238</v>
      </c>
      <c r="O657" s="108">
        <f t="shared" si="243"/>
        <v>0</v>
      </c>
      <c r="P657" s="106">
        <f t="shared" ca="1" si="230"/>
        <v>504.42379999000002</v>
      </c>
      <c r="Q657" s="113">
        <f t="shared" si="231"/>
        <v>0</v>
      </c>
      <c r="R657" s="106">
        <f t="shared" si="232"/>
        <v>0</v>
      </c>
      <c r="S657" s="114" t="str">
        <f t="shared" si="240"/>
        <v>J=</v>
      </c>
      <c r="T657" s="107">
        <f t="shared" si="241"/>
        <v>41694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</row>
    <row r="658" spans="1:121" x14ac:dyDescent="0.15">
      <c r="A658" s="102">
        <f t="shared" si="233"/>
        <v>41615</v>
      </c>
      <c r="B658" s="103">
        <f t="shared" ca="1" si="242"/>
        <v>100555.68349999</v>
      </c>
      <c r="C658" s="104">
        <f t="shared" si="234"/>
        <v>100000</v>
      </c>
      <c r="D658" s="105">
        <f ca="1">IF(A658&lt;$B$1,VLOOKUP(A658,[1]DI!$A$4:$B$15000,2,FALSE),0)</f>
        <v>0</v>
      </c>
      <c r="E658" s="106">
        <f t="shared" ca="1" si="226"/>
        <v>1</v>
      </c>
      <c r="F658" s="106">
        <f ca="1">(TRUNC(PRODUCT($E$12:$E657),16))</f>
        <v>1.14575939098352</v>
      </c>
      <c r="G658" s="106">
        <f t="shared" ca="1" si="235"/>
        <v>1.1411881855444299</v>
      </c>
      <c r="H658" s="106">
        <f t="shared" ca="1" si="227"/>
        <v>1.0040056500000001</v>
      </c>
      <c r="I658" s="105">
        <f t="shared" si="236"/>
        <v>3.5999999999999997E-2</v>
      </c>
      <c r="J658" s="118">
        <f t="shared" si="237"/>
        <v>41600</v>
      </c>
      <c r="K658" s="112">
        <f t="shared" si="238"/>
        <v>10</v>
      </c>
      <c r="L658" s="108">
        <f t="shared" si="239"/>
        <v>11</v>
      </c>
      <c r="M658" s="109">
        <f t="shared" si="228"/>
        <v>1.001544996</v>
      </c>
      <c r="N658" s="109">
        <f t="shared" ca="1" si="229"/>
        <v>1.0055568349999999</v>
      </c>
      <c r="O658" s="108">
        <f t="shared" si="243"/>
        <v>0</v>
      </c>
      <c r="P658" s="106">
        <f t="shared" ca="1" si="230"/>
        <v>555.68349998999997</v>
      </c>
      <c r="Q658" s="113">
        <f t="shared" si="231"/>
        <v>0</v>
      </c>
      <c r="R658" s="106">
        <f t="shared" si="232"/>
        <v>0</v>
      </c>
      <c r="S658" s="114" t="str">
        <f t="shared" si="240"/>
        <v>J=</v>
      </c>
      <c r="T658" s="107">
        <f t="shared" si="241"/>
        <v>41694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</row>
    <row r="659" spans="1:121" x14ac:dyDescent="0.15">
      <c r="A659" s="102">
        <f t="shared" si="233"/>
        <v>41616</v>
      </c>
      <c r="B659" s="103">
        <f t="shared" ca="1" si="242"/>
        <v>100555.68349999</v>
      </c>
      <c r="C659" s="104">
        <f t="shared" si="234"/>
        <v>100000</v>
      </c>
      <c r="D659" s="105">
        <f ca="1">IF(A659&lt;$B$1,VLOOKUP(A659,[1]DI!$A$4:$B$15000,2,FALSE),0)</f>
        <v>0</v>
      </c>
      <c r="E659" s="106">
        <f t="shared" ca="1" si="226"/>
        <v>1</v>
      </c>
      <c r="F659" s="106">
        <f ca="1">(TRUNC(PRODUCT($E$12:$E658),16))</f>
        <v>1.14575939098352</v>
      </c>
      <c r="G659" s="106">
        <f t="shared" ca="1" si="235"/>
        <v>1.1411881855444299</v>
      </c>
      <c r="H659" s="106">
        <f t="shared" ca="1" si="227"/>
        <v>1.0040056500000001</v>
      </c>
      <c r="I659" s="105">
        <f t="shared" si="236"/>
        <v>3.5999999999999997E-2</v>
      </c>
      <c r="J659" s="118">
        <f t="shared" si="237"/>
        <v>41600</v>
      </c>
      <c r="K659" s="112">
        <f t="shared" si="238"/>
        <v>10</v>
      </c>
      <c r="L659" s="108">
        <f t="shared" si="239"/>
        <v>11</v>
      </c>
      <c r="M659" s="109">
        <f t="shared" si="228"/>
        <v>1.001544996</v>
      </c>
      <c r="N659" s="109">
        <f t="shared" ca="1" si="229"/>
        <v>1.0055568349999999</v>
      </c>
      <c r="O659" s="108">
        <f t="shared" si="243"/>
        <v>0</v>
      </c>
      <c r="P659" s="106">
        <f t="shared" ca="1" si="230"/>
        <v>555.68349998999997</v>
      </c>
      <c r="Q659" s="113">
        <f t="shared" si="231"/>
        <v>0</v>
      </c>
      <c r="R659" s="106">
        <f t="shared" si="232"/>
        <v>0</v>
      </c>
      <c r="S659" s="114" t="str">
        <f t="shared" si="240"/>
        <v>J=</v>
      </c>
      <c r="T659" s="107">
        <f t="shared" si="241"/>
        <v>41694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</row>
    <row r="660" spans="1:121" x14ac:dyDescent="0.15">
      <c r="A660" s="102">
        <f t="shared" si="233"/>
        <v>41617</v>
      </c>
      <c r="B660" s="103">
        <f t="shared" ca="1" si="242"/>
        <v>100555.68349999</v>
      </c>
      <c r="C660" s="104">
        <f t="shared" si="234"/>
        <v>100000</v>
      </c>
      <c r="D660" s="105">
        <f ca="1">IF(A660&lt;$B$1,VLOOKUP(A660,[1]DI!$A$4:$B$15000,2,FALSE),0)</f>
        <v>9.8500000000000004E-2</v>
      </c>
      <c r="E660" s="106">
        <f t="shared" ca="1" si="226"/>
        <v>1.0003728700000001</v>
      </c>
      <c r="F660" s="106">
        <f ca="1">(TRUNC(PRODUCT($E$12:$E659),16))</f>
        <v>1.14575939098352</v>
      </c>
      <c r="G660" s="106">
        <f t="shared" ca="1" si="235"/>
        <v>1.1411881855444299</v>
      </c>
      <c r="H660" s="106">
        <f t="shared" ca="1" si="227"/>
        <v>1.0040056500000001</v>
      </c>
      <c r="I660" s="105">
        <f t="shared" si="236"/>
        <v>3.5999999999999997E-2</v>
      </c>
      <c r="J660" s="118">
        <f t="shared" si="237"/>
        <v>41600</v>
      </c>
      <c r="K660" s="112">
        <f t="shared" si="238"/>
        <v>11</v>
      </c>
      <c r="L660" s="108">
        <f t="shared" si="239"/>
        <v>11</v>
      </c>
      <c r="M660" s="109">
        <f t="shared" si="228"/>
        <v>1.001544996</v>
      </c>
      <c r="N660" s="109">
        <f t="shared" ca="1" si="229"/>
        <v>1.0055568349999999</v>
      </c>
      <c r="O660" s="108">
        <f t="shared" si="243"/>
        <v>0</v>
      </c>
      <c r="P660" s="106">
        <f t="shared" ca="1" si="230"/>
        <v>555.68349998999997</v>
      </c>
      <c r="Q660" s="113">
        <f t="shared" si="231"/>
        <v>0</v>
      </c>
      <c r="R660" s="106">
        <f t="shared" si="232"/>
        <v>0</v>
      </c>
      <c r="S660" s="114" t="str">
        <f t="shared" si="240"/>
        <v>J=</v>
      </c>
      <c r="T660" s="107">
        <f t="shared" si="241"/>
        <v>41694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</row>
    <row r="661" spans="1:121" x14ac:dyDescent="0.15">
      <c r="A661" s="102">
        <f t="shared" si="233"/>
        <v>41618</v>
      </c>
      <c r="B661" s="103">
        <f t="shared" ca="1" si="242"/>
        <v>100607.29719999</v>
      </c>
      <c r="C661" s="104">
        <f t="shared" si="234"/>
        <v>100000</v>
      </c>
      <c r="D661" s="105">
        <f ca="1">IF(A661&lt;$B$1,VLOOKUP(A661,[1]DI!$A$4:$B$15000,2,FALSE),0)</f>
        <v>9.7699999999999995E-2</v>
      </c>
      <c r="E661" s="106">
        <f t="shared" ca="1" si="226"/>
        <v>1.0003699800000001</v>
      </c>
      <c r="F661" s="106">
        <f ca="1">(TRUNC(PRODUCT($E$12:$E660),16))</f>
        <v>1.1461866102876399</v>
      </c>
      <c r="G661" s="106">
        <f t="shared" ca="1" si="235"/>
        <v>1.1411881855444299</v>
      </c>
      <c r="H661" s="106">
        <f t="shared" ca="1" si="227"/>
        <v>1.0043800199999999</v>
      </c>
      <c r="I661" s="105">
        <f t="shared" si="236"/>
        <v>3.5999999999999997E-2</v>
      </c>
      <c r="J661" s="118">
        <f t="shared" si="237"/>
        <v>41600</v>
      </c>
      <c r="K661" s="112">
        <f t="shared" si="238"/>
        <v>12</v>
      </c>
      <c r="L661" s="108">
        <f t="shared" si="239"/>
        <v>12</v>
      </c>
      <c r="M661" s="109">
        <f t="shared" si="228"/>
        <v>1.0016855689999999</v>
      </c>
      <c r="N661" s="109">
        <f t="shared" ca="1" si="229"/>
        <v>1.0060729719999999</v>
      </c>
      <c r="O661" s="108">
        <f t="shared" si="243"/>
        <v>0</v>
      </c>
      <c r="P661" s="106">
        <f t="shared" ca="1" si="230"/>
        <v>607.29719998999997</v>
      </c>
      <c r="Q661" s="113">
        <f t="shared" si="231"/>
        <v>0</v>
      </c>
      <c r="R661" s="106">
        <f t="shared" si="232"/>
        <v>0</v>
      </c>
      <c r="S661" s="114" t="str">
        <f t="shared" si="240"/>
        <v>J=</v>
      </c>
      <c r="T661" s="107">
        <f t="shared" si="241"/>
        <v>41694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</row>
    <row r="662" spans="1:121" x14ac:dyDescent="0.15">
      <c r="A662" s="102">
        <f t="shared" si="233"/>
        <v>41619</v>
      </c>
      <c r="B662" s="103">
        <f t="shared" ca="1" si="242"/>
        <v>100658.64579999</v>
      </c>
      <c r="C662" s="104">
        <f t="shared" si="234"/>
        <v>100000</v>
      </c>
      <c r="D662" s="105">
        <f ca="1">IF(A662&lt;$B$1,VLOOKUP(A662,[1]DI!$A$4:$B$15000,2,FALSE),0)</f>
        <v>9.7699999999999995E-2</v>
      </c>
      <c r="E662" s="106">
        <f t="shared" ca="1" si="226"/>
        <v>1.0003699800000001</v>
      </c>
      <c r="F662" s="106">
        <f ca="1">(TRUNC(PRODUCT($E$12:$E661),16))</f>
        <v>1.1466106764097099</v>
      </c>
      <c r="G662" s="106">
        <f t="shared" ca="1" si="235"/>
        <v>1.1411881855444299</v>
      </c>
      <c r="H662" s="106">
        <f t="shared" ca="1" si="227"/>
        <v>1.00475162</v>
      </c>
      <c r="I662" s="105">
        <f t="shared" si="236"/>
        <v>3.5999999999999997E-2</v>
      </c>
      <c r="J662" s="118">
        <f t="shared" si="237"/>
        <v>41600</v>
      </c>
      <c r="K662" s="112">
        <f t="shared" si="238"/>
        <v>13</v>
      </c>
      <c r="L662" s="108">
        <f t="shared" si="239"/>
        <v>13</v>
      </c>
      <c r="M662" s="109">
        <f t="shared" si="228"/>
        <v>1.0018261610000001</v>
      </c>
      <c r="N662" s="109">
        <f t="shared" ca="1" si="229"/>
        <v>1.0065864579999999</v>
      </c>
      <c r="O662" s="108">
        <f t="shared" si="243"/>
        <v>0</v>
      </c>
      <c r="P662" s="106">
        <f t="shared" ca="1" si="230"/>
        <v>658.64579999</v>
      </c>
      <c r="Q662" s="113">
        <f t="shared" si="231"/>
        <v>0</v>
      </c>
      <c r="R662" s="106">
        <f t="shared" si="232"/>
        <v>0</v>
      </c>
      <c r="S662" s="114" t="str">
        <f t="shared" si="240"/>
        <v>J=</v>
      </c>
      <c r="T662" s="107">
        <f t="shared" si="241"/>
        <v>41694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</row>
    <row r="663" spans="1:121" x14ac:dyDescent="0.15">
      <c r="A663" s="102">
        <f t="shared" si="233"/>
        <v>41620</v>
      </c>
      <c r="B663" s="103">
        <f t="shared" ca="1" si="242"/>
        <v>100710.0209</v>
      </c>
      <c r="C663" s="104">
        <f t="shared" si="234"/>
        <v>100000</v>
      </c>
      <c r="D663" s="105">
        <f ca="1">IF(A663&lt;$B$1,VLOOKUP(A663,[1]DI!$A$4:$B$15000,2,FALSE),0)</f>
        <v>9.7699999999999995E-2</v>
      </c>
      <c r="E663" s="106">
        <f t="shared" ca="1" si="226"/>
        <v>1.0003699800000001</v>
      </c>
      <c r="F663" s="106">
        <f ca="1">(TRUNC(PRODUCT($E$12:$E662),16))</f>
        <v>1.1470348994277699</v>
      </c>
      <c r="G663" s="106">
        <f t="shared" ca="1" si="235"/>
        <v>1.1411881855444299</v>
      </c>
      <c r="H663" s="106">
        <f t="shared" ca="1" si="227"/>
        <v>1.00512336</v>
      </c>
      <c r="I663" s="105">
        <f t="shared" si="236"/>
        <v>3.5999999999999997E-2</v>
      </c>
      <c r="J663" s="118">
        <f t="shared" si="237"/>
        <v>41600</v>
      </c>
      <c r="K663" s="112">
        <f t="shared" si="238"/>
        <v>14</v>
      </c>
      <c r="L663" s="108">
        <f t="shared" si="239"/>
        <v>14</v>
      </c>
      <c r="M663" s="109">
        <f t="shared" si="228"/>
        <v>1.0019667729999999</v>
      </c>
      <c r="N663" s="109">
        <f t="shared" ca="1" si="229"/>
        <v>1.0071002090000001</v>
      </c>
      <c r="O663" s="108">
        <f t="shared" si="243"/>
        <v>0</v>
      </c>
      <c r="P663" s="106">
        <f t="shared" ca="1" si="230"/>
        <v>710.02089999999998</v>
      </c>
      <c r="Q663" s="113">
        <f t="shared" si="231"/>
        <v>0</v>
      </c>
      <c r="R663" s="106">
        <f t="shared" si="232"/>
        <v>0</v>
      </c>
      <c r="S663" s="114" t="str">
        <f t="shared" si="240"/>
        <v>J=</v>
      </c>
      <c r="T663" s="107">
        <f t="shared" si="241"/>
        <v>41694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</row>
    <row r="664" spans="1:121" x14ac:dyDescent="0.15">
      <c r="A664" s="102">
        <f t="shared" si="233"/>
        <v>41621</v>
      </c>
      <c r="B664" s="103">
        <f t="shared" ca="1" si="242"/>
        <v>100761.42159999</v>
      </c>
      <c r="C664" s="104">
        <f t="shared" si="234"/>
        <v>100000</v>
      </c>
      <c r="D664" s="105">
        <f ca="1">IF(A664&lt;$B$1,VLOOKUP(A664,[1]DI!$A$4:$B$15000,2,FALSE),0)</f>
        <v>9.7699999999999995E-2</v>
      </c>
      <c r="E664" s="106">
        <f t="shared" ca="1" si="226"/>
        <v>1.0003699800000001</v>
      </c>
      <c r="F664" s="106">
        <f ca="1">(TRUNC(PRODUCT($E$12:$E663),16))</f>
        <v>1.1474592793998599</v>
      </c>
      <c r="G664" s="106">
        <f t="shared" ca="1" si="235"/>
        <v>1.1411881855444299</v>
      </c>
      <c r="H664" s="106">
        <f t="shared" ca="1" si="227"/>
        <v>1.00549523</v>
      </c>
      <c r="I664" s="105">
        <f t="shared" si="236"/>
        <v>3.5999999999999997E-2</v>
      </c>
      <c r="J664" s="118">
        <f t="shared" si="237"/>
        <v>41600</v>
      </c>
      <c r="K664" s="112">
        <f t="shared" si="238"/>
        <v>15</v>
      </c>
      <c r="L664" s="108">
        <f t="shared" si="239"/>
        <v>15</v>
      </c>
      <c r="M664" s="109">
        <f t="shared" si="228"/>
        <v>1.0021074050000001</v>
      </c>
      <c r="N664" s="109">
        <f t="shared" ca="1" si="229"/>
        <v>1.0076142159999999</v>
      </c>
      <c r="O664" s="108">
        <f t="shared" si="243"/>
        <v>0</v>
      </c>
      <c r="P664" s="106">
        <f t="shared" ca="1" si="230"/>
        <v>761.42159999</v>
      </c>
      <c r="Q664" s="113">
        <f t="shared" si="231"/>
        <v>0</v>
      </c>
      <c r="R664" s="106">
        <f t="shared" si="232"/>
        <v>0</v>
      </c>
      <c r="S664" s="114" t="str">
        <f t="shared" si="240"/>
        <v>J=</v>
      </c>
      <c r="T664" s="107">
        <f t="shared" si="241"/>
        <v>41694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</row>
    <row r="665" spans="1:121" x14ac:dyDescent="0.15">
      <c r="A665" s="102">
        <f t="shared" si="233"/>
        <v>41622</v>
      </c>
      <c r="B665" s="103">
        <f t="shared" ca="1" si="242"/>
        <v>100812.8496</v>
      </c>
      <c r="C665" s="104">
        <f t="shared" si="234"/>
        <v>100000</v>
      </c>
      <c r="D665" s="105">
        <f ca="1">IF(A665&lt;$B$1,VLOOKUP(A665,[1]DI!$A$4:$B$15000,2,FALSE),0)</f>
        <v>0</v>
      </c>
      <c r="E665" s="106">
        <f t="shared" ca="1" si="226"/>
        <v>1</v>
      </c>
      <c r="F665" s="106">
        <f ca="1">(TRUNC(PRODUCT($E$12:$E664),16))</f>
        <v>1.1478838163840599</v>
      </c>
      <c r="G665" s="106">
        <f t="shared" ca="1" si="235"/>
        <v>1.1411881855444299</v>
      </c>
      <c r="H665" s="106">
        <f t="shared" ca="1" si="227"/>
        <v>1.0058672500000001</v>
      </c>
      <c r="I665" s="105">
        <f t="shared" si="236"/>
        <v>3.5999999999999997E-2</v>
      </c>
      <c r="J665" s="118">
        <f t="shared" si="237"/>
        <v>41600</v>
      </c>
      <c r="K665" s="112">
        <f t="shared" si="238"/>
        <v>15</v>
      </c>
      <c r="L665" s="108">
        <f t="shared" si="239"/>
        <v>16</v>
      </c>
      <c r="M665" s="109">
        <f t="shared" si="228"/>
        <v>1.002248056</v>
      </c>
      <c r="N665" s="109">
        <f t="shared" ca="1" si="229"/>
        <v>1.0081284960000001</v>
      </c>
      <c r="O665" s="108">
        <f t="shared" si="243"/>
        <v>0</v>
      </c>
      <c r="P665" s="106">
        <f t="shared" ca="1" si="230"/>
        <v>812.84960000000001</v>
      </c>
      <c r="Q665" s="113">
        <f t="shared" si="231"/>
        <v>0</v>
      </c>
      <c r="R665" s="106">
        <f t="shared" si="232"/>
        <v>0</v>
      </c>
      <c r="S665" s="114" t="str">
        <f t="shared" si="240"/>
        <v>J=</v>
      </c>
      <c r="T665" s="107">
        <f t="shared" si="241"/>
        <v>41694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</row>
    <row r="666" spans="1:121" x14ac:dyDescent="0.15">
      <c r="A666" s="102">
        <f t="shared" si="233"/>
        <v>41623</v>
      </c>
      <c r="B666" s="103">
        <f t="shared" ca="1" si="242"/>
        <v>100812.8496</v>
      </c>
      <c r="C666" s="104">
        <f t="shared" si="234"/>
        <v>100000</v>
      </c>
      <c r="D666" s="105">
        <f ca="1">IF(A666&lt;$B$1,VLOOKUP(A666,[1]DI!$A$4:$B$15000,2,FALSE),0)</f>
        <v>0</v>
      </c>
      <c r="E666" s="106">
        <f t="shared" ca="1" si="226"/>
        <v>1</v>
      </c>
      <c r="F666" s="106">
        <f ca="1">(TRUNC(PRODUCT($E$12:$E665),16))</f>
        <v>1.1478838163840599</v>
      </c>
      <c r="G666" s="106">
        <f t="shared" ca="1" si="235"/>
        <v>1.1411881855444299</v>
      </c>
      <c r="H666" s="106">
        <f t="shared" ca="1" si="227"/>
        <v>1.0058672500000001</v>
      </c>
      <c r="I666" s="105">
        <f t="shared" si="236"/>
        <v>3.5999999999999997E-2</v>
      </c>
      <c r="J666" s="118">
        <f t="shared" si="237"/>
        <v>41600</v>
      </c>
      <c r="K666" s="112">
        <f t="shared" si="238"/>
        <v>15</v>
      </c>
      <c r="L666" s="108">
        <f t="shared" si="239"/>
        <v>16</v>
      </c>
      <c r="M666" s="109">
        <f t="shared" si="228"/>
        <v>1.002248056</v>
      </c>
      <c r="N666" s="109">
        <f t="shared" ca="1" si="229"/>
        <v>1.0081284960000001</v>
      </c>
      <c r="O666" s="108">
        <f t="shared" si="243"/>
        <v>0</v>
      </c>
      <c r="P666" s="106">
        <f t="shared" ca="1" si="230"/>
        <v>812.84960000000001</v>
      </c>
      <c r="Q666" s="113">
        <f t="shared" si="231"/>
        <v>0</v>
      </c>
      <c r="R666" s="106">
        <f t="shared" si="232"/>
        <v>0</v>
      </c>
      <c r="S666" s="114" t="str">
        <f t="shared" si="240"/>
        <v>J=</v>
      </c>
      <c r="T666" s="107">
        <f t="shared" si="241"/>
        <v>41694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</row>
    <row r="667" spans="1:121" x14ac:dyDescent="0.15">
      <c r="A667" s="102">
        <f t="shared" si="233"/>
        <v>41624</v>
      </c>
      <c r="B667" s="103">
        <f t="shared" ca="1" si="242"/>
        <v>100812.8496</v>
      </c>
      <c r="C667" s="104">
        <f t="shared" si="234"/>
        <v>100000</v>
      </c>
      <c r="D667" s="105">
        <f ca="1">IF(A667&lt;$B$1,VLOOKUP(A667,[1]DI!$A$4:$B$15000,2,FALSE),0)</f>
        <v>9.8500000000000004E-2</v>
      </c>
      <c r="E667" s="106">
        <f t="shared" ca="1" si="226"/>
        <v>1.0003728700000001</v>
      </c>
      <c r="F667" s="106">
        <f ca="1">(TRUNC(PRODUCT($E$12:$E666),16))</f>
        <v>1.1478838163840599</v>
      </c>
      <c r="G667" s="106">
        <f t="shared" ca="1" si="235"/>
        <v>1.1411881855444299</v>
      </c>
      <c r="H667" s="106">
        <f t="shared" ca="1" si="227"/>
        <v>1.0058672500000001</v>
      </c>
      <c r="I667" s="105">
        <f t="shared" si="236"/>
        <v>3.5999999999999997E-2</v>
      </c>
      <c r="J667" s="118">
        <f t="shared" si="237"/>
        <v>41600</v>
      </c>
      <c r="K667" s="112">
        <f t="shared" si="238"/>
        <v>16</v>
      </c>
      <c r="L667" s="108">
        <f t="shared" si="239"/>
        <v>16</v>
      </c>
      <c r="M667" s="109">
        <f t="shared" si="228"/>
        <v>1.002248056</v>
      </c>
      <c r="N667" s="109">
        <f t="shared" ca="1" si="229"/>
        <v>1.0081284960000001</v>
      </c>
      <c r="O667" s="108">
        <f t="shared" si="243"/>
        <v>0</v>
      </c>
      <c r="P667" s="106">
        <f t="shared" ca="1" si="230"/>
        <v>812.84960000000001</v>
      </c>
      <c r="Q667" s="113">
        <f t="shared" si="231"/>
        <v>0</v>
      </c>
      <c r="R667" s="106">
        <f t="shared" si="232"/>
        <v>0</v>
      </c>
      <c r="S667" s="114" t="str">
        <f t="shared" si="240"/>
        <v>J=</v>
      </c>
      <c r="T667" s="107">
        <f t="shared" si="241"/>
        <v>41694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</row>
    <row r="668" spans="1:121" x14ac:dyDescent="0.15">
      <c r="A668" s="102">
        <f t="shared" si="233"/>
        <v>41625</v>
      </c>
      <c r="B668" s="103">
        <f t="shared" ca="1" si="242"/>
        <v>100864.59379999001</v>
      </c>
      <c r="C668" s="104">
        <f t="shared" si="234"/>
        <v>100000</v>
      </c>
      <c r="D668" s="105">
        <f ca="1">IF(A668&lt;$B$1,VLOOKUP(A668,[1]DI!$A$4:$B$15000,2,FALSE),0)</f>
        <v>9.7699999999999995E-2</v>
      </c>
      <c r="E668" s="106">
        <f t="shared" ca="1" si="226"/>
        <v>1.0003699800000001</v>
      </c>
      <c r="F668" s="106">
        <f ca="1">(TRUNC(PRODUCT($E$12:$E667),16))</f>
        <v>1.1483118278226701</v>
      </c>
      <c r="G668" s="106">
        <f t="shared" ca="1" si="235"/>
        <v>1.1411881855444299</v>
      </c>
      <c r="H668" s="106">
        <f t="shared" ca="1" si="227"/>
        <v>1.0062423</v>
      </c>
      <c r="I668" s="105">
        <f t="shared" si="236"/>
        <v>3.5999999999999997E-2</v>
      </c>
      <c r="J668" s="118">
        <f t="shared" si="237"/>
        <v>41600</v>
      </c>
      <c r="K668" s="112">
        <f t="shared" si="238"/>
        <v>17</v>
      </c>
      <c r="L668" s="108">
        <f t="shared" si="239"/>
        <v>17</v>
      </c>
      <c r="M668" s="109">
        <f t="shared" si="228"/>
        <v>1.002388727</v>
      </c>
      <c r="N668" s="109">
        <f t="shared" ca="1" si="229"/>
        <v>1.0086459379999999</v>
      </c>
      <c r="O668" s="108">
        <f t="shared" si="243"/>
        <v>0</v>
      </c>
      <c r="P668" s="106">
        <f t="shared" ca="1" si="230"/>
        <v>864.59379998999998</v>
      </c>
      <c r="Q668" s="113">
        <f t="shared" si="231"/>
        <v>0</v>
      </c>
      <c r="R668" s="106">
        <f t="shared" si="232"/>
        <v>0</v>
      </c>
      <c r="S668" s="114" t="str">
        <f t="shared" si="240"/>
        <v>J=</v>
      </c>
      <c r="T668" s="107">
        <f t="shared" si="241"/>
        <v>41694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</row>
    <row r="669" spans="1:121" x14ac:dyDescent="0.15">
      <c r="A669" s="102">
        <f t="shared" si="233"/>
        <v>41626</v>
      </c>
      <c r="B669" s="103">
        <f t="shared" ca="1" si="242"/>
        <v>100916.07389999001</v>
      </c>
      <c r="C669" s="104">
        <f t="shared" si="234"/>
        <v>100000</v>
      </c>
      <c r="D669" s="105">
        <f ca="1">IF(A669&lt;$B$1,VLOOKUP(A669,[1]DI!$A$4:$B$15000,2,FALSE),0)</f>
        <v>9.7699999999999995E-2</v>
      </c>
      <c r="E669" s="106">
        <f t="shared" ca="1" si="226"/>
        <v>1.0003699800000001</v>
      </c>
      <c r="F669" s="106">
        <f ca="1">(TRUNC(PRODUCT($E$12:$E668),16))</f>
        <v>1.1487366802327299</v>
      </c>
      <c r="G669" s="106">
        <f t="shared" ca="1" si="235"/>
        <v>1.1411881855444299</v>
      </c>
      <c r="H669" s="106">
        <f t="shared" ca="1" si="227"/>
        <v>1.0066145900000001</v>
      </c>
      <c r="I669" s="105">
        <f t="shared" si="236"/>
        <v>3.5999999999999997E-2</v>
      </c>
      <c r="J669" s="118">
        <f t="shared" si="237"/>
        <v>41600</v>
      </c>
      <c r="K669" s="112">
        <f t="shared" si="238"/>
        <v>18</v>
      </c>
      <c r="L669" s="108">
        <f t="shared" si="239"/>
        <v>18</v>
      </c>
      <c r="M669" s="109">
        <f t="shared" si="228"/>
        <v>1.0025294179999999</v>
      </c>
      <c r="N669" s="109">
        <f t="shared" ca="1" si="229"/>
        <v>1.0091607389999999</v>
      </c>
      <c r="O669" s="108">
        <f t="shared" si="243"/>
        <v>0</v>
      </c>
      <c r="P669" s="106">
        <f t="shared" ca="1" si="230"/>
        <v>916.07389998999997</v>
      </c>
      <c r="Q669" s="113">
        <f t="shared" si="231"/>
        <v>0</v>
      </c>
      <c r="R669" s="106">
        <f t="shared" si="232"/>
        <v>0</v>
      </c>
      <c r="S669" s="114" t="str">
        <f t="shared" si="240"/>
        <v>J=</v>
      </c>
      <c r="T669" s="107">
        <f t="shared" si="241"/>
        <v>41694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</row>
    <row r="670" spans="1:121" x14ac:dyDescent="0.15">
      <c r="A670" s="102">
        <f t="shared" si="233"/>
        <v>41627</v>
      </c>
      <c r="B670" s="103">
        <f t="shared" ca="1" si="242"/>
        <v>100967.5805</v>
      </c>
      <c r="C670" s="104">
        <f t="shared" si="234"/>
        <v>100000</v>
      </c>
      <c r="D670" s="105">
        <f ca="1">IF(A670&lt;$B$1,VLOOKUP(A670,[1]DI!$A$4:$B$15000,2,FALSE),0)</f>
        <v>9.7699999999999995E-2</v>
      </c>
      <c r="E670" s="106">
        <f t="shared" ca="1" si="226"/>
        <v>1.0003699800000001</v>
      </c>
      <c r="F670" s="106">
        <f ca="1">(TRUNC(PRODUCT($E$12:$E669),16))</f>
        <v>1.1491616898296799</v>
      </c>
      <c r="G670" s="106">
        <f t="shared" ca="1" si="235"/>
        <v>1.1411881855444299</v>
      </c>
      <c r="H670" s="106">
        <f t="shared" ca="1" si="227"/>
        <v>1.00698702</v>
      </c>
      <c r="I670" s="105">
        <f t="shared" si="236"/>
        <v>3.5999999999999997E-2</v>
      </c>
      <c r="J670" s="118">
        <f t="shared" si="237"/>
        <v>41600</v>
      </c>
      <c r="K670" s="112">
        <f t="shared" si="238"/>
        <v>19</v>
      </c>
      <c r="L670" s="108">
        <f t="shared" si="239"/>
        <v>19</v>
      </c>
      <c r="M670" s="109">
        <f t="shared" si="228"/>
        <v>1.002670129</v>
      </c>
      <c r="N670" s="109">
        <f t="shared" ca="1" si="229"/>
        <v>1.0096758050000001</v>
      </c>
      <c r="O670" s="108">
        <f t="shared" si="243"/>
        <v>0</v>
      </c>
      <c r="P670" s="106">
        <f t="shared" ca="1" si="230"/>
        <v>967.58050000000003</v>
      </c>
      <c r="Q670" s="113">
        <f t="shared" si="231"/>
        <v>0</v>
      </c>
      <c r="R670" s="106">
        <f t="shared" si="232"/>
        <v>0</v>
      </c>
      <c r="S670" s="114" t="str">
        <f t="shared" si="240"/>
        <v>J=</v>
      </c>
      <c r="T670" s="107">
        <f t="shared" si="241"/>
        <v>41694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</row>
    <row r="671" spans="1:121" x14ac:dyDescent="0.15">
      <c r="A671" s="102">
        <f t="shared" si="233"/>
        <v>41628</v>
      </c>
      <c r="B671" s="103">
        <f t="shared" ca="1" si="242"/>
        <v>101019.11259999999</v>
      </c>
      <c r="C671" s="104">
        <f t="shared" si="234"/>
        <v>100000</v>
      </c>
      <c r="D671" s="105">
        <f ca="1">IF(A671&lt;$B$1,VLOOKUP(A671,[1]DI!$A$4:$B$15000,2,FALSE),0)</f>
        <v>9.7699999999999995E-2</v>
      </c>
      <c r="E671" s="106">
        <f t="shared" ca="1" si="226"/>
        <v>1.0003699800000001</v>
      </c>
      <c r="F671" s="106">
        <f ca="1">(TRUNC(PRODUCT($E$12:$E670),16))</f>
        <v>1.14958685667168</v>
      </c>
      <c r="G671" s="106">
        <f t="shared" ca="1" si="235"/>
        <v>1.1411881855444299</v>
      </c>
      <c r="H671" s="106">
        <f t="shared" ca="1" si="227"/>
        <v>1.0073595799999999</v>
      </c>
      <c r="I671" s="105">
        <f t="shared" si="236"/>
        <v>3.5999999999999997E-2</v>
      </c>
      <c r="J671" s="118">
        <f t="shared" si="237"/>
        <v>41600</v>
      </c>
      <c r="K671" s="112">
        <f t="shared" si="238"/>
        <v>20</v>
      </c>
      <c r="L671" s="108">
        <f t="shared" si="239"/>
        <v>20</v>
      </c>
      <c r="M671" s="109">
        <f t="shared" si="228"/>
        <v>1.002810859</v>
      </c>
      <c r="N671" s="109">
        <f t="shared" ca="1" si="229"/>
        <v>1.0101911260000001</v>
      </c>
      <c r="O671" s="108">
        <f t="shared" si="243"/>
        <v>0</v>
      </c>
      <c r="P671" s="106">
        <f t="shared" ca="1" si="230"/>
        <v>1019.1126</v>
      </c>
      <c r="Q671" s="113">
        <f t="shared" si="231"/>
        <v>0</v>
      </c>
      <c r="R671" s="106">
        <f t="shared" si="232"/>
        <v>0</v>
      </c>
      <c r="S671" s="114" t="str">
        <f t="shared" si="240"/>
        <v>J=</v>
      </c>
      <c r="T671" s="107">
        <f t="shared" si="241"/>
        <v>41694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</row>
    <row r="672" spans="1:121" x14ac:dyDescent="0.15">
      <c r="A672" s="102">
        <f t="shared" si="233"/>
        <v>41629</v>
      </c>
      <c r="B672" s="103">
        <f t="shared" ca="1" si="242"/>
        <v>101070.67219999</v>
      </c>
      <c r="C672" s="104">
        <f t="shared" si="234"/>
        <v>100000</v>
      </c>
      <c r="D672" s="105">
        <f ca="1">IF(A672&lt;$B$1,VLOOKUP(A672,[1]DI!$A$4:$B$15000,2,FALSE),0)</f>
        <v>0</v>
      </c>
      <c r="E672" s="106">
        <f t="shared" ca="1" si="226"/>
        <v>1</v>
      </c>
      <c r="F672" s="106">
        <f ca="1">(TRUNC(PRODUCT($E$12:$E671),16))</f>
        <v>1.1500121808169199</v>
      </c>
      <c r="G672" s="106">
        <f t="shared" ca="1" si="235"/>
        <v>1.1411881855444299</v>
      </c>
      <c r="H672" s="106">
        <f t="shared" ca="1" si="227"/>
        <v>1.0077322900000001</v>
      </c>
      <c r="I672" s="105">
        <f t="shared" si="236"/>
        <v>3.5999999999999997E-2</v>
      </c>
      <c r="J672" s="118">
        <f t="shared" si="237"/>
        <v>41600</v>
      </c>
      <c r="K672" s="112">
        <f t="shared" si="238"/>
        <v>20</v>
      </c>
      <c r="L672" s="108">
        <f t="shared" si="239"/>
        <v>21</v>
      </c>
      <c r="M672" s="109">
        <f t="shared" si="228"/>
        <v>1.0029516089999999</v>
      </c>
      <c r="N672" s="109">
        <f t="shared" ca="1" si="229"/>
        <v>1.0107067219999999</v>
      </c>
      <c r="O672" s="108">
        <f t="shared" si="243"/>
        <v>0</v>
      </c>
      <c r="P672" s="106">
        <f t="shared" ca="1" si="230"/>
        <v>1070.6721999900001</v>
      </c>
      <c r="Q672" s="113">
        <f t="shared" si="231"/>
        <v>0</v>
      </c>
      <c r="R672" s="106">
        <f t="shared" si="232"/>
        <v>0</v>
      </c>
      <c r="S672" s="114" t="str">
        <f t="shared" si="240"/>
        <v>J=</v>
      </c>
      <c r="T672" s="107">
        <f t="shared" si="241"/>
        <v>41694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</row>
    <row r="673" spans="1:121" x14ac:dyDescent="0.15">
      <c r="A673" s="102">
        <f t="shared" si="233"/>
        <v>41630</v>
      </c>
      <c r="B673" s="103">
        <f t="shared" ca="1" si="242"/>
        <v>101070.67219999</v>
      </c>
      <c r="C673" s="104">
        <f t="shared" si="234"/>
        <v>100000</v>
      </c>
      <c r="D673" s="105">
        <f ca="1">IF(A673&lt;$B$1,VLOOKUP(A673,[1]DI!$A$4:$B$15000,2,FALSE),0)</f>
        <v>0</v>
      </c>
      <c r="E673" s="106">
        <f t="shared" ca="1" si="226"/>
        <v>1</v>
      </c>
      <c r="F673" s="106">
        <f ca="1">(TRUNC(PRODUCT($E$12:$E672),16))</f>
        <v>1.1500121808169199</v>
      </c>
      <c r="G673" s="106">
        <f t="shared" ca="1" si="235"/>
        <v>1.1411881855444299</v>
      </c>
      <c r="H673" s="106">
        <f t="shared" ca="1" si="227"/>
        <v>1.0077322900000001</v>
      </c>
      <c r="I673" s="105">
        <f t="shared" si="236"/>
        <v>3.5999999999999997E-2</v>
      </c>
      <c r="J673" s="118">
        <f t="shared" si="237"/>
        <v>41600</v>
      </c>
      <c r="K673" s="112">
        <f t="shared" si="238"/>
        <v>20</v>
      </c>
      <c r="L673" s="108">
        <f t="shared" si="239"/>
        <v>21</v>
      </c>
      <c r="M673" s="109">
        <f t="shared" si="228"/>
        <v>1.0029516089999999</v>
      </c>
      <c r="N673" s="109">
        <f t="shared" ca="1" si="229"/>
        <v>1.0107067219999999</v>
      </c>
      <c r="O673" s="108">
        <f t="shared" si="243"/>
        <v>0</v>
      </c>
      <c r="P673" s="106">
        <f t="shared" ca="1" si="230"/>
        <v>1070.6721999900001</v>
      </c>
      <c r="Q673" s="113">
        <f t="shared" si="231"/>
        <v>0</v>
      </c>
      <c r="R673" s="106">
        <f t="shared" si="232"/>
        <v>0</v>
      </c>
      <c r="S673" s="114" t="str">
        <f t="shared" si="240"/>
        <v>J=</v>
      </c>
      <c r="T673" s="107">
        <f t="shared" si="241"/>
        <v>41694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</row>
    <row r="674" spans="1:121" x14ac:dyDescent="0.15">
      <c r="A674" s="102">
        <f t="shared" si="233"/>
        <v>41631</v>
      </c>
      <c r="B674" s="103">
        <f t="shared" ca="1" si="242"/>
        <v>101070.67219999</v>
      </c>
      <c r="C674" s="104">
        <f t="shared" si="234"/>
        <v>100000</v>
      </c>
      <c r="D674" s="105">
        <f ca="1">IF(A674&lt;$B$1,VLOOKUP(A674,[1]DI!$A$4:$B$15000,2,FALSE),0)</f>
        <v>9.7699999999999995E-2</v>
      </c>
      <c r="E674" s="106">
        <f t="shared" ca="1" si="226"/>
        <v>1.0003699800000001</v>
      </c>
      <c r="F674" s="106">
        <f ca="1">(TRUNC(PRODUCT($E$12:$E673),16))</f>
        <v>1.1500121808169199</v>
      </c>
      <c r="G674" s="106">
        <f t="shared" ca="1" si="235"/>
        <v>1.1411881855444299</v>
      </c>
      <c r="H674" s="106">
        <f t="shared" ca="1" si="227"/>
        <v>1.0077322900000001</v>
      </c>
      <c r="I674" s="105">
        <f t="shared" si="236"/>
        <v>3.5999999999999997E-2</v>
      </c>
      <c r="J674" s="118">
        <f t="shared" si="237"/>
        <v>41600</v>
      </c>
      <c r="K674" s="112">
        <f t="shared" si="238"/>
        <v>21</v>
      </c>
      <c r="L674" s="108">
        <f t="shared" si="239"/>
        <v>21</v>
      </c>
      <c r="M674" s="109">
        <f t="shared" si="228"/>
        <v>1.0029516089999999</v>
      </c>
      <c r="N674" s="109">
        <f t="shared" ca="1" si="229"/>
        <v>1.0107067219999999</v>
      </c>
      <c r="O674" s="108">
        <f t="shared" si="243"/>
        <v>0</v>
      </c>
      <c r="P674" s="106">
        <f t="shared" ca="1" si="230"/>
        <v>1070.6721999900001</v>
      </c>
      <c r="Q674" s="113">
        <f t="shared" si="231"/>
        <v>0</v>
      </c>
      <c r="R674" s="106">
        <f t="shared" si="232"/>
        <v>0</v>
      </c>
      <c r="S674" s="114" t="str">
        <f t="shared" si="240"/>
        <v>J=</v>
      </c>
      <c r="T674" s="107">
        <f t="shared" si="241"/>
        <v>41694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</row>
    <row r="675" spans="1:121" x14ac:dyDescent="0.15">
      <c r="A675" s="102">
        <f t="shared" si="233"/>
        <v>41632</v>
      </c>
      <c r="B675" s="103">
        <f t="shared" ca="1" si="242"/>
        <v>101122.2573</v>
      </c>
      <c r="C675" s="104">
        <f t="shared" si="234"/>
        <v>100000</v>
      </c>
      <c r="D675" s="105">
        <f ca="1">IF(A675&lt;$B$1,VLOOKUP(A675,[1]DI!$A$4:$B$15000,2,FALSE),0)</f>
        <v>9.7699999999999995E-2</v>
      </c>
      <c r="E675" s="106">
        <f t="shared" ca="1" si="226"/>
        <v>1.0003699800000001</v>
      </c>
      <c r="F675" s="106">
        <f ca="1">(TRUNC(PRODUCT($E$12:$E674),16))</f>
        <v>1.1504376623235699</v>
      </c>
      <c r="G675" s="106">
        <f t="shared" ca="1" si="235"/>
        <v>1.1411881855444299</v>
      </c>
      <c r="H675" s="106">
        <f t="shared" ca="1" si="227"/>
        <v>1.0081051299999999</v>
      </c>
      <c r="I675" s="105">
        <f t="shared" si="236"/>
        <v>3.5999999999999997E-2</v>
      </c>
      <c r="J675" s="118">
        <f t="shared" si="237"/>
        <v>41600</v>
      </c>
      <c r="K675" s="112">
        <f t="shared" si="238"/>
        <v>22</v>
      </c>
      <c r="L675" s="108">
        <f t="shared" si="239"/>
        <v>22</v>
      </c>
      <c r="M675" s="109">
        <f t="shared" si="228"/>
        <v>1.0030923789999999</v>
      </c>
      <c r="N675" s="109">
        <f t="shared" ca="1" si="229"/>
        <v>1.011222573</v>
      </c>
      <c r="O675" s="108">
        <f t="shared" si="243"/>
        <v>0</v>
      </c>
      <c r="P675" s="106">
        <f t="shared" ca="1" si="230"/>
        <v>1122.2573</v>
      </c>
      <c r="Q675" s="113">
        <f t="shared" si="231"/>
        <v>0</v>
      </c>
      <c r="R675" s="106">
        <f t="shared" si="232"/>
        <v>0</v>
      </c>
      <c r="S675" s="114" t="str">
        <f t="shared" si="240"/>
        <v>J=</v>
      </c>
      <c r="T675" s="107">
        <f t="shared" si="241"/>
        <v>41694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</row>
    <row r="676" spans="1:121" x14ac:dyDescent="0.15">
      <c r="A676" s="102">
        <f t="shared" si="233"/>
        <v>41633</v>
      </c>
      <c r="B676" s="103">
        <f t="shared" ca="1" si="242"/>
        <v>101173.86900000001</v>
      </c>
      <c r="C676" s="104">
        <f t="shared" si="234"/>
        <v>100000</v>
      </c>
      <c r="D676" s="105">
        <f ca="1">IF(A676&lt;$B$1,VLOOKUP(A676,[1]DI!$A$4:$B$15000,2,FALSE),0)</f>
        <v>0</v>
      </c>
      <c r="E676" s="106">
        <f t="shared" ca="1" si="226"/>
        <v>1</v>
      </c>
      <c r="F676" s="106">
        <f ca="1">(TRUNC(PRODUCT($E$12:$E675),16))</f>
        <v>1.1508633012498799</v>
      </c>
      <c r="G676" s="106">
        <f t="shared" ca="1" si="235"/>
        <v>1.1411881855444299</v>
      </c>
      <c r="H676" s="106">
        <f t="shared" ca="1" si="227"/>
        <v>1.00847811</v>
      </c>
      <c r="I676" s="105">
        <f t="shared" si="236"/>
        <v>3.5999999999999997E-2</v>
      </c>
      <c r="J676" s="118">
        <f t="shared" si="237"/>
        <v>41600</v>
      </c>
      <c r="K676" s="112">
        <f t="shared" si="238"/>
        <v>22</v>
      </c>
      <c r="L676" s="108">
        <f t="shared" si="239"/>
        <v>23</v>
      </c>
      <c r="M676" s="109">
        <f t="shared" si="228"/>
        <v>1.003233169</v>
      </c>
      <c r="N676" s="109">
        <f t="shared" ca="1" si="229"/>
        <v>1.0117386900000001</v>
      </c>
      <c r="O676" s="108">
        <f t="shared" si="243"/>
        <v>0</v>
      </c>
      <c r="P676" s="106">
        <f t="shared" ca="1" si="230"/>
        <v>1173.8689999999999</v>
      </c>
      <c r="Q676" s="113">
        <f t="shared" si="231"/>
        <v>0</v>
      </c>
      <c r="R676" s="106">
        <f t="shared" si="232"/>
        <v>0</v>
      </c>
      <c r="S676" s="114" t="str">
        <f t="shared" si="240"/>
        <v>J=</v>
      </c>
      <c r="T676" s="107">
        <f t="shared" si="241"/>
        <v>41694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</row>
    <row r="677" spans="1:121" x14ac:dyDescent="0.15">
      <c r="A677" s="102">
        <f t="shared" si="233"/>
        <v>41634</v>
      </c>
      <c r="B677" s="103">
        <f t="shared" ca="1" si="242"/>
        <v>101173.86900000001</v>
      </c>
      <c r="C677" s="104">
        <f t="shared" si="234"/>
        <v>100000</v>
      </c>
      <c r="D677" s="105">
        <f ca="1">IF(A677&lt;$B$1,VLOOKUP(A677,[1]DI!$A$4:$B$15000,2,FALSE),0)</f>
        <v>9.7699999999999995E-2</v>
      </c>
      <c r="E677" s="106">
        <f t="shared" ca="1" si="226"/>
        <v>1.0003699800000001</v>
      </c>
      <c r="F677" s="106">
        <f ca="1">(TRUNC(PRODUCT($E$12:$E676),16))</f>
        <v>1.1508633012498799</v>
      </c>
      <c r="G677" s="106">
        <f t="shared" ca="1" si="235"/>
        <v>1.1411881855444299</v>
      </c>
      <c r="H677" s="106">
        <f t="shared" ca="1" si="227"/>
        <v>1.00847811</v>
      </c>
      <c r="I677" s="105">
        <f t="shared" si="236"/>
        <v>3.5999999999999997E-2</v>
      </c>
      <c r="J677" s="118">
        <f t="shared" si="237"/>
        <v>41600</v>
      </c>
      <c r="K677" s="112">
        <f t="shared" si="238"/>
        <v>23</v>
      </c>
      <c r="L677" s="108">
        <f t="shared" si="239"/>
        <v>23</v>
      </c>
      <c r="M677" s="109">
        <f t="shared" si="228"/>
        <v>1.003233169</v>
      </c>
      <c r="N677" s="109">
        <f t="shared" ca="1" si="229"/>
        <v>1.0117386900000001</v>
      </c>
      <c r="O677" s="108">
        <f t="shared" si="243"/>
        <v>0</v>
      </c>
      <c r="P677" s="106">
        <f t="shared" ca="1" si="230"/>
        <v>1173.8689999999999</v>
      </c>
      <c r="Q677" s="113">
        <f t="shared" si="231"/>
        <v>0</v>
      </c>
      <c r="R677" s="106">
        <f t="shared" si="232"/>
        <v>0</v>
      </c>
      <c r="S677" s="114" t="str">
        <f t="shared" si="240"/>
        <v>J=</v>
      </c>
      <c r="T677" s="107">
        <f t="shared" si="241"/>
        <v>41694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</row>
    <row r="678" spans="1:121" x14ac:dyDescent="0.15">
      <c r="A678" s="102">
        <f t="shared" si="233"/>
        <v>41635</v>
      </c>
      <c r="B678" s="103">
        <f t="shared" ca="1" si="242"/>
        <v>101225.50629999999</v>
      </c>
      <c r="C678" s="104">
        <f t="shared" si="234"/>
        <v>100000</v>
      </c>
      <c r="D678" s="105">
        <f ca="1">IF(A678&lt;$B$1,VLOOKUP(A678,[1]DI!$A$4:$B$15000,2,FALSE),0)</f>
        <v>9.7699999999999995E-2</v>
      </c>
      <c r="E678" s="106">
        <f t="shared" ca="1" si="226"/>
        <v>1.0003699800000001</v>
      </c>
      <c r="F678" s="106">
        <f ca="1">(TRUNC(PRODUCT($E$12:$E677),16))</f>
        <v>1.1512890976540799</v>
      </c>
      <c r="G678" s="106">
        <f t="shared" ca="1" si="235"/>
        <v>1.1411881855444299</v>
      </c>
      <c r="H678" s="106">
        <f t="shared" ca="1" si="227"/>
        <v>1.0088512199999999</v>
      </c>
      <c r="I678" s="105">
        <f t="shared" si="236"/>
        <v>3.5999999999999997E-2</v>
      </c>
      <c r="J678" s="118">
        <f t="shared" si="237"/>
        <v>41600</v>
      </c>
      <c r="K678" s="112">
        <f t="shared" si="238"/>
        <v>24</v>
      </c>
      <c r="L678" s="108">
        <f t="shared" si="239"/>
        <v>24</v>
      </c>
      <c r="M678" s="109">
        <f t="shared" si="228"/>
        <v>1.003373979</v>
      </c>
      <c r="N678" s="109">
        <f t="shared" ca="1" si="229"/>
        <v>1.012255063</v>
      </c>
      <c r="O678" s="108">
        <f t="shared" si="243"/>
        <v>0</v>
      </c>
      <c r="P678" s="106">
        <f t="shared" ca="1" si="230"/>
        <v>1225.5063</v>
      </c>
      <c r="Q678" s="113">
        <f t="shared" si="231"/>
        <v>0</v>
      </c>
      <c r="R678" s="106">
        <f t="shared" si="232"/>
        <v>0</v>
      </c>
      <c r="S678" s="114" t="str">
        <f t="shared" si="240"/>
        <v>J=</v>
      </c>
      <c r="T678" s="107">
        <f t="shared" si="241"/>
        <v>41694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</row>
    <row r="679" spans="1:121" x14ac:dyDescent="0.15">
      <c r="A679" s="102">
        <f t="shared" si="233"/>
        <v>41636</v>
      </c>
      <c r="B679" s="103">
        <f t="shared" ca="1" si="242"/>
        <v>101277.171</v>
      </c>
      <c r="C679" s="104">
        <f t="shared" si="234"/>
        <v>100000</v>
      </c>
      <c r="D679" s="105">
        <f ca="1">IF(A679&lt;$B$1,VLOOKUP(A679,[1]DI!$A$4:$B$15000,2,FALSE),0)</f>
        <v>0</v>
      </c>
      <c r="E679" s="106">
        <f t="shared" ca="1" si="226"/>
        <v>1</v>
      </c>
      <c r="F679" s="106">
        <f ca="1">(TRUNC(PRODUCT($E$12:$E678),16))</f>
        <v>1.1517150515944301</v>
      </c>
      <c r="G679" s="106">
        <f t="shared" ca="1" si="235"/>
        <v>1.1411881855444299</v>
      </c>
      <c r="H679" s="106">
        <f t="shared" ca="1" si="227"/>
        <v>1.0092244800000001</v>
      </c>
      <c r="I679" s="105">
        <f t="shared" si="236"/>
        <v>3.5999999999999997E-2</v>
      </c>
      <c r="J679" s="118">
        <f t="shared" si="237"/>
        <v>41600</v>
      </c>
      <c r="K679" s="112">
        <f t="shared" si="238"/>
        <v>24</v>
      </c>
      <c r="L679" s="108">
        <f t="shared" si="239"/>
        <v>25</v>
      </c>
      <c r="M679" s="109">
        <f t="shared" si="228"/>
        <v>1.003514808</v>
      </c>
      <c r="N679" s="109">
        <f t="shared" ca="1" si="229"/>
        <v>1.01277171</v>
      </c>
      <c r="O679" s="108">
        <f t="shared" si="243"/>
        <v>0</v>
      </c>
      <c r="P679" s="106">
        <f t="shared" ca="1" si="230"/>
        <v>1277.171</v>
      </c>
      <c r="Q679" s="113">
        <f t="shared" si="231"/>
        <v>0</v>
      </c>
      <c r="R679" s="106">
        <f t="shared" si="232"/>
        <v>0</v>
      </c>
      <c r="S679" s="114" t="str">
        <f t="shared" si="240"/>
        <v>J=</v>
      </c>
      <c r="T679" s="107">
        <f t="shared" si="241"/>
        <v>41694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</row>
    <row r="680" spans="1:121" x14ac:dyDescent="0.15">
      <c r="A680" s="102">
        <f t="shared" si="233"/>
        <v>41637</v>
      </c>
      <c r="B680" s="103">
        <f t="shared" ca="1" si="242"/>
        <v>101277.171</v>
      </c>
      <c r="C680" s="104">
        <f t="shared" si="234"/>
        <v>100000</v>
      </c>
      <c r="D680" s="105">
        <f ca="1">IF(A680&lt;$B$1,VLOOKUP(A680,[1]DI!$A$4:$B$15000,2,FALSE),0)</f>
        <v>0</v>
      </c>
      <c r="E680" s="106">
        <f t="shared" ca="1" si="226"/>
        <v>1</v>
      </c>
      <c r="F680" s="106">
        <f ca="1">(TRUNC(PRODUCT($E$12:$E679),16))</f>
        <v>1.1517150515944301</v>
      </c>
      <c r="G680" s="106">
        <f t="shared" ca="1" si="235"/>
        <v>1.1411881855444299</v>
      </c>
      <c r="H680" s="106">
        <f t="shared" ca="1" si="227"/>
        <v>1.0092244800000001</v>
      </c>
      <c r="I680" s="105">
        <f t="shared" si="236"/>
        <v>3.5999999999999997E-2</v>
      </c>
      <c r="J680" s="118">
        <f t="shared" si="237"/>
        <v>41600</v>
      </c>
      <c r="K680" s="112">
        <f t="shared" si="238"/>
        <v>24</v>
      </c>
      <c r="L680" s="108">
        <f t="shared" si="239"/>
        <v>25</v>
      </c>
      <c r="M680" s="109">
        <f t="shared" si="228"/>
        <v>1.003514808</v>
      </c>
      <c r="N680" s="109">
        <f t="shared" ca="1" si="229"/>
        <v>1.01277171</v>
      </c>
      <c r="O680" s="108">
        <f t="shared" si="243"/>
        <v>0</v>
      </c>
      <c r="P680" s="106">
        <f t="shared" ca="1" si="230"/>
        <v>1277.171</v>
      </c>
      <c r="Q680" s="113">
        <f t="shared" si="231"/>
        <v>0</v>
      </c>
      <c r="R680" s="106">
        <f t="shared" si="232"/>
        <v>0</v>
      </c>
      <c r="S680" s="114" t="str">
        <f t="shared" si="240"/>
        <v>J=</v>
      </c>
      <c r="T680" s="107">
        <f t="shared" si="241"/>
        <v>41694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</row>
    <row r="681" spans="1:121" x14ac:dyDescent="0.15">
      <c r="A681" s="102">
        <f t="shared" si="233"/>
        <v>41638</v>
      </c>
      <c r="B681" s="103">
        <f t="shared" ca="1" si="242"/>
        <v>101277.171</v>
      </c>
      <c r="C681" s="104">
        <f t="shared" si="234"/>
        <v>100000</v>
      </c>
      <c r="D681" s="105">
        <f ca="1">IF(A681&lt;$B$1,VLOOKUP(A681,[1]DI!$A$4:$B$15000,2,FALSE),0)</f>
        <v>9.7699999999999995E-2</v>
      </c>
      <c r="E681" s="106">
        <f t="shared" ca="1" si="226"/>
        <v>1.0003699800000001</v>
      </c>
      <c r="F681" s="106">
        <f ca="1">(TRUNC(PRODUCT($E$12:$E680),16))</f>
        <v>1.1517150515944301</v>
      </c>
      <c r="G681" s="106">
        <f t="shared" ca="1" si="235"/>
        <v>1.1411881855444299</v>
      </c>
      <c r="H681" s="106">
        <f t="shared" ca="1" si="227"/>
        <v>1.0092244800000001</v>
      </c>
      <c r="I681" s="105">
        <f t="shared" si="236"/>
        <v>3.5999999999999997E-2</v>
      </c>
      <c r="J681" s="118">
        <f t="shared" si="237"/>
        <v>41600</v>
      </c>
      <c r="K681" s="112">
        <f t="shared" si="238"/>
        <v>25</v>
      </c>
      <c r="L681" s="108">
        <f t="shared" si="239"/>
        <v>25</v>
      </c>
      <c r="M681" s="109">
        <f t="shared" si="228"/>
        <v>1.003514808</v>
      </c>
      <c r="N681" s="109">
        <f t="shared" ca="1" si="229"/>
        <v>1.01277171</v>
      </c>
      <c r="O681" s="108">
        <f t="shared" si="243"/>
        <v>0</v>
      </c>
      <c r="P681" s="106">
        <f t="shared" ca="1" si="230"/>
        <v>1277.171</v>
      </c>
      <c r="Q681" s="113">
        <f t="shared" si="231"/>
        <v>0</v>
      </c>
      <c r="R681" s="106">
        <f t="shared" si="232"/>
        <v>0</v>
      </c>
      <c r="S681" s="114" t="str">
        <f t="shared" si="240"/>
        <v>J=</v>
      </c>
      <c r="T681" s="107">
        <f t="shared" si="241"/>
        <v>41694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</row>
    <row r="682" spans="1:121" x14ac:dyDescent="0.15">
      <c r="A682" s="102">
        <f t="shared" si="233"/>
        <v>41639</v>
      </c>
      <c r="B682" s="103">
        <f t="shared" ca="1" si="242"/>
        <v>101328.86139999</v>
      </c>
      <c r="C682" s="104">
        <f t="shared" si="234"/>
        <v>100000</v>
      </c>
      <c r="D682" s="105">
        <f ca="1">IF(A682&lt;$B$1,VLOOKUP(A682,[1]DI!$A$4:$B$15000,2,FALSE),0)</f>
        <v>9.7699999999999995E-2</v>
      </c>
      <c r="E682" s="106">
        <f t="shared" ca="1" si="226"/>
        <v>1.0003699800000001</v>
      </c>
      <c r="F682" s="106">
        <f ca="1">(TRUNC(PRODUCT($E$12:$E681),16))</f>
        <v>1.15214116312922</v>
      </c>
      <c r="G682" s="106">
        <f t="shared" ca="1" si="235"/>
        <v>1.1411881855444299</v>
      </c>
      <c r="H682" s="106">
        <f t="shared" ca="1" si="227"/>
        <v>1.0095978699999999</v>
      </c>
      <c r="I682" s="105">
        <f t="shared" si="236"/>
        <v>3.5999999999999997E-2</v>
      </c>
      <c r="J682" s="118">
        <f t="shared" si="237"/>
        <v>41600</v>
      </c>
      <c r="K682" s="112">
        <f t="shared" si="238"/>
        <v>26</v>
      </c>
      <c r="L682" s="108">
        <f t="shared" si="239"/>
        <v>26</v>
      </c>
      <c r="M682" s="109">
        <f t="shared" si="228"/>
        <v>1.0036556569999999</v>
      </c>
      <c r="N682" s="109">
        <f t="shared" ca="1" si="229"/>
        <v>1.0132886139999999</v>
      </c>
      <c r="O682" s="108">
        <f t="shared" si="243"/>
        <v>0</v>
      </c>
      <c r="P682" s="106">
        <f t="shared" ca="1" si="230"/>
        <v>1328.8613999900001</v>
      </c>
      <c r="Q682" s="113">
        <f t="shared" si="231"/>
        <v>0</v>
      </c>
      <c r="R682" s="106">
        <f t="shared" si="232"/>
        <v>0</v>
      </c>
      <c r="S682" s="114" t="str">
        <f t="shared" si="240"/>
        <v>J=</v>
      </c>
      <c r="T682" s="107">
        <f t="shared" si="241"/>
        <v>41694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</row>
    <row r="683" spans="1:121" x14ac:dyDescent="0.15">
      <c r="A683" s="102">
        <f t="shared" si="233"/>
        <v>41640</v>
      </c>
      <c r="B683" s="103">
        <f t="shared" ca="1" si="242"/>
        <v>101380.57819999001</v>
      </c>
      <c r="C683" s="104">
        <f t="shared" si="234"/>
        <v>100000</v>
      </c>
      <c r="D683" s="105">
        <f ca="1">IF(A683&lt;$B$1,VLOOKUP(A683,[1]DI!$A$4:$B$15000,2,FALSE),0)</f>
        <v>0</v>
      </c>
      <c r="E683" s="106">
        <f t="shared" ca="1" si="226"/>
        <v>1</v>
      </c>
      <c r="F683" s="106">
        <f ca="1">(TRUNC(PRODUCT($E$12:$E682),16))</f>
        <v>1.1525674323167501</v>
      </c>
      <c r="G683" s="106">
        <f t="shared" ca="1" si="235"/>
        <v>1.1411881855444299</v>
      </c>
      <c r="H683" s="106">
        <f t="shared" ca="1" si="227"/>
        <v>1.0099714</v>
      </c>
      <c r="I683" s="105">
        <f t="shared" si="236"/>
        <v>3.5999999999999997E-2</v>
      </c>
      <c r="J683" s="118">
        <f t="shared" si="237"/>
        <v>41600</v>
      </c>
      <c r="K683" s="112">
        <f t="shared" si="238"/>
        <v>26</v>
      </c>
      <c r="L683" s="108">
        <f t="shared" si="239"/>
        <v>27</v>
      </c>
      <c r="M683" s="109">
        <f t="shared" si="228"/>
        <v>1.0037965250000001</v>
      </c>
      <c r="N683" s="109">
        <f t="shared" ca="1" si="229"/>
        <v>1.0138057819999999</v>
      </c>
      <c r="O683" s="108">
        <f t="shared" si="243"/>
        <v>0</v>
      </c>
      <c r="P683" s="106">
        <f t="shared" ca="1" si="230"/>
        <v>1380.57819999</v>
      </c>
      <c r="Q683" s="113">
        <f t="shared" si="231"/>
        <v>0</v>
      </c>
      <c r="R683" s="106">
        <f t="shared" si="232"/>
        <v>0</v>
      </c>
      <c r="S683" s="114" t="str">
        <f t="shared" si="240"/>
        <v>J=</v>
      </c>
      <c r="T683" s="107">
        <f t="shared" si="241"/>
        <v>41694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</row>
    <row r="684" spans="1:121" x14ac:dyDescent="0.15">
      <c r="A684" s="102">
        <f t="shared" si="233"/>
        <v>41641</v>
      </c>
      <c r="B684" s="103">
        <f t="shared" ca="1" si="242"/>
        <v>101380.57819999001</v>
      </c>
      <c r="C684" s="104">
        <f t="shared" si="234"/>
        <v>100000</v>
      </c>
      <c r="D684" s="105">
        <f ca="1">IF(A684&lt;$B$1,VLOOKUP(A684,[1]DI!$A$4:$B$15000,2,FALSE),0)</f>
        <v>9.7699999999999995E-2</v>
      </c>
      <c r="E684" s="106">
        <f t="shared" ca="1" si="226"/>
        <v>1.0003699800000001</v>
      </c>
      <c r="F684" s="106">
        <f ca="1">(TRUNC(PRODUCT($E$12:$E683),16))</f>
        <v>1.1525674323167501</v>
      </c>
      <c r="G684" s="106">
        <f t="shared" ca="1" si="235"/>
        <v>1.1411881855444299</v>
      </c>
      <c r="H684" s="106">
        <f t="shared" ca="1" si="227"/>
        <v>1.0099714</v>
      </c>
      <c r="I684" s="105">
        <f t="shared" si="236"/>
        <v>3.5999999999999997E-2</v>
      </c>
      <c r="J684" s="118">
        <f t="shared" si="237"/>
        <v>41600</v>
      </c>
      <c r="K684" s="112">
        <f t="shared" si="238"/>
        <v>27</v>
      </c>
      <c r="L684" s="108">
        <f t="shared" si="239"/>
        <v>27</v>
      </c>
      <c r="M684" s="109">
        <f t="shared" si="228"/>
        <v>1.0037965250000001</v>
      </c>
      <c r="N684" s="109">
        <f t="shared" ca="1" si="229"/>
        <v>1.0138057819999999</v>
      </c>
      <c r="O684" s="108">
        <f t="shared" si="243"/>
        <v>0</v>
      </c>
      <c r="P684" s="106">
        <f t="shared" ca="1" si="230"/>
        <v>1380.57819999</v>
      </c>
      <c r="Q684" s="113">
        <f t="shared" si="231"/>
        <v>0</v>
      </c>
      <c r="R684" s="106">
        <f t="shared" si="232"/>
        <v>0</v>
      </c>
      <c r="S684" s="114" t="str">
        <f t="shared" si="240"/>
        <v>J=</v>
      </c>
      <c r="T684" s="107">
        <f t="shared" si="241"/>
        <v>41694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</row>
    <row r="685" spans="1:121" x14ac:dyDescent="0.15">
      <c r="A685" s="102">
        <f t="shared" si="233"/>
        <v>41642</v>
      </c>
      <c r="B685" s="103">
        <f t="shared" ca="1" si="242"/>
        <v>101432.3217</v>
      </c>
      <c r="C685" s="104">
        <f t="shared" si="234"/>
        <v>100000</v>
      </c>
      <c r="D685" s="105">
        <f ca="1">IF(A685&lt;$B$1,VLOOKUP(A685,[1]DI!$A$4:$B$15000,2,FALSE),0)</f>
        <v>9.7699999999999995E-2</v>
      </c>
      <c r="E685" s="106">
        <f t="shared" ca="1" si="226"/>
        <v>1.0003699800000001</v>
      </c>
      <c r="F685" s="106">
        <f ca="1">(TRUNC(PRODUCT($E$12:$E684),16))</f>
        <v>1.1529938592153599</v>
      </c>
      <c r="G685" s="106">
        <f t="shared" ca="1" si="235"/>
        <v>1.1411881855444299</v>
      </c>
      <c r="H685" s="106">
        <f t="shared" ca="1" si="227"/>
        <v>1.0103450700000001</v>
      </c>
      <c r="I685" s="105">
        <f t="shared" si="236"/>
        <v>3.5999999999999997E-2</v>
      </c>
      <c r="J685" s="118">
        <f t="shared" si="237"/>
        <v>41600</v>
      </c>
      <c r="K685" s="112">
        <f t="shared" si="238"/>
        <v>28</v>
      </c>
      <c r="L685" s="108">
        <f t="shared" si="239"/>
        <v>28</v>
      </c>
      <c r="M685" s="109">
        <f t="shared" si="228"/>
        <v>1.0039374139999999</v>
      </c>
      <c r="N685" s="109">
        <f t="shared" ca="1" si="229"/>
        <v>1.0143232170000001</v>
      </c>
      <c r="O685" s="108">
        <f t="shared" si="243"/>
        <v>0</v>
      </c>
      <c r="P685" s="106">
        <f t="shared" ca="1" si="230"/>
        <v>1432.3217</v>
      </c>
      <c r="Q685" s="113">
        <f t="shared" si="231"/>
        <v>0</v>
      </c>
      <c r="R685" s="106">
        <f t="shared" si="232"/>
        <v>0</v>
      </c>
      <c r="S685" s="114" t="str">
        <f t="shared" si="240"/>
        <v>J=</v>
      </c>
      <c r="T685" s="107">
        <f t="shared" si="241"/>
        <v>41694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</row>
    <row r="686" spans="1:121" x14ac:dyDescent="0.15">
      <c r="A686" s="102">
        <f t="shared" si="233"/>
        <v>41643</v>
      </c>
      <c r="B686" s="103">
        <f t="shared" ca="1" si="242"/>
        <v>101484.09169999001</v>
      </c>
      <c r="C686" s="104">
        <f t="shared" si="234"/>
        <v>100000</v>
      </c>
      <c r="D686" s="105">
        <f ca="1">IF(A686&lt;$B$1,VLOOKUP(A686,[1]DI!$A$4:$B$15000,2,FALSE),0)</f>
        <v>0</v>
      </c>
      <c r="E686" s="106">
        <f t="shared" ca="1" si="226"/>
        <v>1</v>
      </c>
      <c r="F686" s="106">
        <f ca="1">(TRUNC(PRODUCT($E$12:$E685),16))</f>
        <v>1.1534204438833899</v>
      </c>
      <c r="G686" s="106">
        <f t="shared" ca="1" si="235"/>
        <v>1.1411881855444299</v>
      </c>
      <c r="H686" s="106">
        <f t="shared" ca="1" si="227"/>
        <v>1.01071888</v>
      </c>
      <c r="I686" s="105">
        <f t="shared" si="236"/>
        <v>3.5999999999999997E-2</v>
      </c>
      <c r="J686" s="118">
        <f t="shared" si="237"/>
        <v>41600</v>
      </c>
      <c r="K686" s="112">
        <f t="shared" si="238"/>
        <v>28</v>
      </c>
      <c r="L686" s="108">
        <f t="shared" si="239"/>
        <v>29</v>
      </c>
      <c r="M686" s="109">
        <f t="shared" si="228"/>
        <v>1.004078322</v>
      </c>
      <c r="N686" s="109">
        <f t="shared" ca="1" si="229"/>
        <v>1.0148409169999999</v>
      </c>
      <c r="O686" s="108">
        <f t="shared" si="243"/>
        <v>0</v>
      </c>
      <c r="P686" s="106">
        <f t="shared" ca="1" si="230"/>
        <v>1484.0916999900001</v>
      </c>
      <c r="Q686" s="113">
        <f t="shared" si="231"/>
        <v>0</v>
      </c>
      <c r="R686" s="106">
        <f t="shared" si="232"/>
        <v>0</v>
      </c>
      <c r="S686" s="114" t="str">
        <f t="shared" si="240"/>
        <v>J=</v>
      </c>
      <c r="T686" s="107">
        <f t="shared" si="241"/>
        <v>41694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</row>
    <row r="687" spans="1:121" x14ac:dyDescent="0.15">
      <c r="A687" s="102">
        <f t="shared" si="233"/>
        <v>41644</v>
      </c>
      <c r="B687" s="103">
        <f t="shared" ca="1" si="242"/>
        <v>101484.09169999001</v>
      </c>
      <c r="C687" s="104">
        <f t="shared" si="234"/>
        <v>100000</v>
      </c>
      <c r="D687" s="105">
        <f ca="1">IF(A687&lt;$B$1,VLOOKUP(A687,[1]DI!$A$4:$B$15000,2,FALSE),0)</f>
        <v>0</v>
      </c>
      <c r="E687" s="106">
        <f t="shared" ca="1" si="226"/>
        <v>1</v>
      </c>
      <c r="F687" s="106">
        <f ca="1">(TRUNC(PRODUCT($E$12:$E686),16))</f>
        <v>1.1534204438833899</v>
      </c>
      <c r="G687" s="106">
        <f t="shared" ca="1" si="235"/>
        <v>1.1411881855444299</v>
      </c>
      <c r="H687" s="106">
        <f t="shared" ca="1" si="227"/>
        <v>1.01071888</v>
      </c>
      <c r="I687" s="105">
        <f t="shared" si="236"/>
        <v>3.5999999999999997E-2</v>
      </c>
      <c r="J687" s="118">
        <f t="shared" si="237"/>
        <v>41600</v>
      </c>
      <c r="K687" s="112">
        <f t="shared" si="238"/>
        <v>28</v>
      </c>
      <c r="L687" s="108">
        <f t="shared" si="239"/>
        <v>29</v>
      </c>
      <c r="M687" s="109">
        <f t="shared" si="228"/>
        <v>1.004078322</v>
      </c>
      <c r="N687" s="109">
        <f t="shared" ca="1" si="229"/>
        <v>1.0148409169999999</v>
      </c>
      <c r="O687" s="108">
        <f t="shared" si="243"/>
        <v>0</v>
      </c>
      <c r="P687" s="106">
        <f t="shared" ca="1" si="230"/>
        <v>1484.0916999900001</v>
      </c>
      <c r="Q687" s="113">
        <f t="shared" si="231"/>
        <v>0</v>
      </c>
      <c r="R687" s="106">
        <f t="shared" si="232"/>
        <v>0</v>
      </c>
      <c r="S687" s="114" t="str">
        <f t="shared" si="240"/>
        <v>J=</v>
      </c>
      <c r="T687" s="107">
        <f t="shared" si="241"/>
        <v>41694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</row>
    <row r="688" spans="1:121" x14ac:dyDescent="0.15">
      <c r="A688" s="102">
        <f t="shared" si="233"/>
        <v>41645</v>
      </c>
      <c r="B688" s="103">
        <f t="shared" ca="1" si="242"/>
        <v>101484.09169999001</v>
      </c>
      <c r="C688" s="104">
        <f t="shared" si="234"/>
        <v>100000</v>
      </c>
      <c r="D688" s="105">
        <f ca="1">IF(A688&lt;$B$1,VLOOKUP(A688,[1]DI!$A$4:$B$15000,2,FALSE),0)</f>
        <v>9.7699999999999995E-2</v>
      </c>
      <c r="E688" s="106">
        <f t="shared" ca="1" si="226"/>
        <v>1.0003699800000001</v>
      </c>
      <c r="F688" s="106">
        <f ca="1">(TRUNC(PRODUCT($E$12:$E687),16))</f>
        <v>1.1534204438833899</v>
      </c>
      <c r="G688" s="106">
        <f t="shared" ca="1" si="235"/>
        <v>1.1411881855444299</v>
      </c>
      <c r="H688" s="106">
        <f t="shared" ca="1" si="227"/>
        <v>1.01071888</v>
      </c>
      <c r="I688" s="105">
        <f t="shared" si="236"/>
        <v>3.5999999999999997E-2</v>
      </c>
      <c r="J688" s="118">
        <f t="shared" si="237"/>
        <v>41600</v>
      </c>
      <c r="K688" s="112">
        <f t="shared" si="238"/>
        <v>29</v>
      </c>
      <c r="L688" s="108">
        <f t="shared" si="239"/>
        <v>29</v>
      </c>
      <c r="M688" s="109">
        <f t="shared" si="228"/>
        <v>1.004078322</v>
      </c>
      <c r="N688" s="109">
        <f t="shared" ca="1" si="229"/>
        <v>1.0148409169999999</v>
      </c>
      <c r="O688" s="108">
        <f t="shared" si="243"/>
        <v>0</v>
      </c>
      <c r="P688" s="106">
        <f t="shared" ca="1" si="230"/>
        <v>1484.0916999900001</v>
      </c>
      <c r="Q688" s="113">
        <f t="shared" si="231"/>
        <v>0</v>
      </c>
      <c r="R688" s="106">
        <f t="shared" si="232"/>
        <v>0</v>
      </c>
      <c r="S688" s="114" t="str">
        <f t="shared" si="240"/>
        <v>J=</v>
      </c>
      <c r="T688" s="107">
        <f t="shared" si="241"/>
        <v>41694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</row>
    <row r="689" spans="1:121" x14ac:dyDescent="0.15">
      <c r="A689" s="102">
        <f t="shared" si="233"/>
        <v>41646</v>
      </c>
      <c r="B689" s="103">
        <f t="shared" ca="1" si="242"/>
        <v>101535.88830000001</v>
      </c>
      <c r="C689" s="104">
        <f t="shared" si="234"/>
        <v>100000</v>
      </c>
      <c r="D689" s="105">
        <f ca="1">IF(A689&lt;$B$1,VLOOKUP(A689,[1]DI!$A$4:$B$15000,2,FALSE),0)</f>
        <v>9.7699999999999995E-2</v>
      </c>
      <c r="E689" s="106">
        <f t="shared" ca="1" si="226"/>
        <v>1.0003699800000001</v>
      </c>
      <c r="F689" s="106">
        <f ca="1">(TRUNC(PRODUCT($E$12:$E688),16))</f>
        <v>1.1538471863792199</v>
      </c>
      <c r="G689" s="106">
        <f t="shared" ca="1" si="235"/>
        <v>1.1411881855444299</v>
      </c>
      <c r="H689" s="106">
        <f t="shared" ca="1" si="227"/>
        <v>1.0110928299999999</v>
      </c>
      <c r="I689" s="105">
        <f t="shared" si="236"/>
        <v>3.5999999999999997E-2</v>
      </c>
      <c r="J689" s="118">
        <f t="shared" si="237"/>
        <v>41600</v>
      </c>
      <c r="K689" s="112">
        <f t="shared" si="238"/>
        <v>30</v>
      </c>
      <c r="L689" s="108">
        <f t="shared" si="239"/>
        <v>30</v>
      </c>
      <c r="M689" s="109">
        <f t="shared" si="228"/>
        <v>1.00421925</v>
      </c>
      <c r="N689" s="109">
        <f t="shared" ca="1" si="229"/>
        <v>1.015358883</v>
      </c>
      <c r="O689" s="108">
        <f t="shared" si="243"/>
        <v>0</v>
      </c>
      <c r="P689" s="106">
        <f t="shared" ca="1" si="230"/>
        <v>1535.8883000000001</v>
      </c>
      <c r="Q689" s="113">
        <f t="shared" si="231"/>
        <v>0</v>
      </c>
      <c r="R689" s="106">
        <f t="shared" si="232"/>
        <v>0</v>
      </c>
      <c r="S689" s="114" t="str">
        <f t="shared" si="240"/>
        <v>J=</v>
      </c>
      <c r="T689" s="107">
        <f t="shared" si="241"/>
        <v>41694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</row>
    <row r="690" spans="1:121" x14ac:dyDescent="0.15">
      <c r="A690" s="102">
        <f t="shared" si="233"/>
        <v>41647</v>
      </c>
      <c r="B690" s="103">
        <f t="shared" ca="1" si="242"/>
        <v>101587.71060000001</v>
      </c>
      <c r="C690" s="104">
        <f t="shared" si="234"/>
        <v>100000</v>
      </c>
      <c r="D690" s="105">
        <f ca="1">IF(A690&lt;$B$1,VLOOKUP(A690,[1]DI!$A$4:$B$15000,2,FALSE),0)</f>
        <v>9.7699999999999995E-2</v>
      </c>
      <c r="E690" s="106">
        <f t="shared" ca="1" si="226"/>
        <v>1.0003699800000001</v>
      </c>
      <c r="F690" s="106">
        <f ca="1">(TRUNC(PRODUCT($E$12:$E689),16))</f>
        <v>1.15427408676124</v>
      </c>
      <c r="G690" s="106">
        <f t="shared" ca="1" si="235"/>
        <v>1.1411881855444299</v>
      </c>
      <c r="H690" s="106">
        <f t="shared" ca="1" si="227"/>
        <v>1.01146691</v>
      </c>
      <c r="I690" s="105">
        <f t="shared" si="236"/>
        <v>3.5999999999999997E-2</v>
      </c>
      <c r="J690" s="118">
        <f t="shared" si="237"/>
        <v>41600</v>
      </c>
      <c r="K690" s="112">
        <f t="shared" si="238"/>
        <v>31</v>
      </c>
      <c r="L690" s="108">
        <f t="shared" si="239"/>
        <v>31</v>
      </c>
      <c r="M690" s="109">
        <f t="shared" si="228"/>
        <v>1.0043601980000001</v>
      </c>
      <c r="N690" s="109">
        <f t="shared" ca="1" si="229"/>
        <v>1.015877106</v>
      </c>
      <c r="O690" s="108">
        <f t="shared" si="243"/>
        <v>0</v>
      </c>
      <c r="P690" s="106">
        <f t="shared" ca="1" si="230"/>
        <v>1587.7106000000001</v>
      </c>
      <c r="Q690" s="113">
        <f t="shared" si="231"/>
        <v>0</v>
      </c>
      <c r="R690" s="106">
        <f t="shared" si="232"/>
        <v>0</v>
      </c>
      <c r="S690" s="114" t="str">
        <f t="shared" si="240"/>
        <v>J=</v>
      </c>
      <c r="T690" s="107">
        <f t="shared" si="241"/>
        <v>41694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</row>
    <row r="691" spans="1:121" x14ac:dyDescent="0.15">
      <c r="A691" s="102">
        <f t="shared" si="233"/>
        <v>41648</v>
      </c>
      <c r="B691" s="103">
        <f t="shared" ca="1" si="242"/>
        <v>101639.5595</v>
      </c>
      <c r="C691" s="104">
        <f t="shared" si="234"/>
        <v>100000</v>
      </c>
      <c r="D691" s="105">
        <f ca="1">IF(A691&lt;$B$1,VLOOKUP(A691,[1]DI!$A$4:$B$15000,2,FALSE),0)</f>
        <v>9.7699999999999995E-2</v>
      </c>
      <c r="E691" s="106">
        <f t="shared" ca="1" si="226"/>
        <v>1.0003699800000001</v>
      </c>
      <c r="F691" s="106">
        <f ca="1">(TRUNC(PRODUCT($E$12:$E690),16))</f>
        <v>1.1547011450878599</v>
      </c>
      <c r="G691" s="106">
        <f t="shared" ca="1" si="235"/>
        <v>1.1411881855444299</v>
      </c>
      <c r="H691" s="106">
        <f t="shared" ca="1" si="227"/>
        <v>1.0118411300000001</v>
      </c>
      <c r="I691" s="105">
        <f t="shared" si="236"/>
        <v>3.5999999999999997E-2</v>
      </c>
      <c r="J691" s="118">
        <f t="shared" si="237"/>
        <v>41600</v>
      </c>
      <c r="K691" s="112">
        <f t="shared" si="238"/>
        <v>32</v>
      </c>
      <c r="L691" s="108">
        <f t="shared" si="239"/>
        <v>32</v>
      </c>
      <c r="M691" s="109">
        <f t="shared" si="228"/>
        <v>1.0045011660000001</v>
      </c>
      <c r="N691" s="109">
        <f t="shared" ca="1" si="229"/>
        <v>1.0163955950000001</v>
      </c>
      <c r="O691" s="108">
        <f t="shared" si="243"/>
        <v>0</v>
      </c>
      <c r="P691" s="106">
        <f t="shared" ca="1" si="230"/>
        <v>1639.5595000000001</v>
      </c>
      <c r="Q691" s="113">
        <f t="shared" si="231"/>
        <v>0</v>
      </c>
      <c r="R691" s="106">
        <f t="shared" si="232"/>
        <v>0</v>
      </c>
      <c r="S691" s="114" t="str">
        <f t="shared" si="240"/>
        <v>J=</v>
      </c>
      <c r="T691" s="107">
        <f t="shared" si="241"/>
        <v>41694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</row>
    <row r="692" spans="1:121" x14ac:dyDescent="0.15">
      <c r="A692" s="102">
        <f t="shared" si="233"/>
        <v>41649</v>
      </c>
      <c r="B692" s="103">
        <f t="shared" ca="1" si="242"/>
        <v>101691.43489999999</v>
      </c>
      <c r="C692" s="104">
        <f t="shared" si="234"/>
        <v>100000</v>
      </c>
      <c r="D692" s="105">
        <f ca="1">IF(A692&lt;$B$1,VLOOKUP(A692,[1]DI!$A$4:$B$15000,2,FALSE),0)</f>
        <v>9.7699999999999995E-2</v>
      </c>
      <c r="E692" s="106">
        <f t="shared" ca="1" si="226"/>
        <v>1.0003699800000001</v>
      </c>
      <c r="F692" s="106">
        <f ca="1">(TRUNC(PRODUCT($E$12:$E691),16))</f>
        <v>1.1551283614175201</v>
      </c>
      <c r="G692" s="106">
        <f t="shared" ca="1" si="235"/>
        <v>1.1411881855444299</v>
      </c>
      <c r="H692" s="106">
        <f t="shared" ca="1" si="227"/>
        <v>1.01221549</v>
      </c>
      <c r="I692" s="105">
        <f t="shared" si="236"/>
        <v>3.5999999999999997E-2</v>
      </c>
      <c r="J692" s="118">
        <f t="shared" si="237"/>
        <v>41600</v>
      </c>
      <c r="K692" s="112">
        <f t="shared" si="238"/>
        <v>33</v>
      </c>
      <c r="L692" s="108">
        <f t="shared" si="239"/>
        <v>33</v>
      </c>
      <c r="M692" s="109">
        <f t="shared" si="228"/>
        <v>1.004642153</v>
      </c>
      <c r="N692" s="109">
        <f t="shared" ca="1" si="229"/>
        <v>1.0169143490000001</v>
      </c>
      <c r="O692" s="108">
        <f t="shared" si="243"/>
        <v>0</v>
      </c>
      <c r="P692" s="106">
        <f t="shared" ca="1" si="230"/>
        <v>1691.4349</v>
      </c>
      <c r="Q692" s="113">
        <f t="shared" si="231"/>
        <v>0</v>
      </c>
      <c r="R692" s="106">
        <f t="shared" si="232"/>
        <v>0</v>
      </c>
      <c r="S692" s="114" t="str">
        <f t="shared" si="240"/>
        <v>J=</v>
      </c>
      <c r="T692" s="107">
        <f t="shared" si="241"/>
        <v>41694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</row>
    <row r="693" spans="1:121" x14ac:dyDescent="0.15">
      <c r="A693" s="102">
        <f t="shared" si="233"/>
        <v>41650</v>
      </c>
      <c r="B693" s="103">
        <f t="shared" ca="1" si="242"/>
        <v>101743.337</v>
      </c>
      <c r="C693" s="104">
        <f t="shared" si="234"/>
        <v>100000</v>
      </c>
      <c r="D693" s="105">
        <f ca="1">IF(A693&lt;$B$1,VLOOKUP(A693,[1]DI!$A$4:$B$15000,2,FALSE),0)</f>
        <v>0</v>
      </c>
      <c r="E693" s="106">
        <f t="shared" ca="1" si="226"/>
        <v>1</v>
      </c>
      <c r="F693" s="106">
        <f ca="1">(TRUNC(PRODUCT($E$12:$E692),16))</f>
        <v>1.1555557358086701</v>
      </c>
      <c r="G693" s="106">
        <f t="shared" ca="1" si="235"/>
        <v>1.1411881855444299</v>
      </c>
      <c r="H693" s="106">
        <f t="shared" ca="1" si="227"/>
        <v>1.0125899899999999</v>
      </c>
      <c r="I693" s="105">
        <f t="shared" si="236"/>
        <v>3.5999999999999997E-2</v>
      </c>
      <c r="J693" s="118">
        <f t="shared" si="237"/>
        <v>41600</v>
      </c>
      <c r="K693" s="112">
        <f t="shared" si="238"/>
        <v>33</v>
      </c>
      <c r="L693" s="108">
        <f t="shared" si="239"/>
        <v>34</v>
      </c>
      <c r="M693" s="109">
        <f t="shared" si="228"/>
        <v>1.0047831599999999</v>
      </c>
      <c r="N693" s="109">
        <f t="shared" ca="1" si="229"/>
        <v>1.01743337</v>
      </c>
      <c r="O693" s="108">
        <f t="shared" si="243"/>
        <v>0</v>
      </c>
      <c r="P693" s="106">
        <f t="shared" ca="1" si="230"/>
        <v>1743.337</v>
      </c>
      <c r="Q693" s="113">
        <f t="shared" si="231"/>
        <v>0</v>
      </c>
      <c r="R693" s="106">
        <f t="shared" si="232"/>
        <v>0</v>
      </c>
      <c r="S693" s="114" t="str">
        <f t="shared" si="240"/>
        <v>J=</v>
      </c>
      <c r="T693" s="107">
        <f t="shared" si="241"/>
        <v>41694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</row>
    <row r="694" spans="1:121" x14ac:dyDescent="0.15">
      <c r="A694" s="102">
        <f t="shared" si="233"/>
        <v>41651</v>
      </c>
      <c r="B694" s="103">
        <f t="shared" ca="1" si="242"/>
        <v>101743.337</v>
      </c>
      <c r="C694" s="104">
        <f t="shared" si="234"/>
        <v>100000</v>
      </c>
      <c r="D694" s="105">
        <f ca="1">IF(A694&lt;$B$1,VLOOKUP(A694,[1]DI!$A$4:$B$15000,2,FALSE),0)</f>
        <v>0</v>
      </c>
      <c r="E694" s="106">
        <f t="shared" ca="1" si="226"/>
        <v>1</v>
      </c>
      <c r="F694" s="106">
        <f ca="1">(TRUNC(PRODUCT($E$12:$E693),16))</f>
        <v>1.1555557358086701</v>
      </c>
      <c r="G694" s="106">
        <f t="shared" ca="1" si="235"/>
        <v>1.1411881855444299</v>
      </c>
      <c r="H694" s="106">
        <f t="shared" ca="1" si="227"/>
        <v>1.0125899899999999</v>
      </c>
      <c r="I694" s="105">
        <f t="shared" si="236"/>
        <v>3.5999999999999997E-2</v>
      </c>
      <c r="J694" s="118">
        <f t="shared" si="237"/>
        <v>41600</v>
      </c>
      <c r="K694" s="112">
        <f t="shared" si="238"/>
        <v>33</v>
      </c>
      <c r="L694" s="108">
        <f t="shared" si="239"/>
        <v>34</v>
      </c>
      <c r="M694" s="109">
        <f t="shared" si="228"/>
        <v>1.0047831599999999</v>
      </c>
      <c r="N694" s="109">
        <f t="shared" ca="1" si="229"/>
        <v>1.01743337</v>
      </c>
      <c r="O694" s="108">
        <f t="shared" si="243"/>
        <v>0</v>
      </c>
      <c r="P694" s="106">
        <f t="shared" ca="1" si="230"/>
        <v>1743.337</v>
      </c>
      <c r="Q694" s="113">
        <f t="shared" si="231"/>
        <v>0</v>
      </c>
      <c r="R694" s="106">
        <f t="shared" si="232"/>
        <v>0</v>
      </c>
      <c r="S694" s="114" t="str">
        <f t="shared" si="240"/>
        <v>J=</v>
      </c>
      <c r="T694" s="107">
        <f t="shared" si="241"/>
        <v>41694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</row>
    <row r="695" spans="1:121" x14ac:dyDescent="0.15">
      <c r="A695" s="102">
        <f t="shared" si="233"/>
        <v>41652</v>
      </c>
      <c r="B695" s="103">
        <f t="shared" ca="1" si="242"/>
        <v>101743.337</v>
      </c>
      <c r="C695" s="104">
        <f t="shared" si="234"/>
        <v>100000</v>
      </c>
      <c r="D695" s="105">
        <f ca="1">IF(A695&lt;$B$1,VLOOKUP(A695,[1]DI!$A$4:$B$15000,2,FALSE),0)</f>
        <v>9.7699999999999995E-2</v>
      </c>
      <c r="E695" s="106">
        <f t="shared" ca="1" si="226"/>
        <v>1.0003699800000001</v>
      </c>
      <c r="F695" s="106">
        <f ca="1">(TRUNC(PRODUCT($E$12:$E694),16))</f>
        <v>1.1555557358086701</v>
      </c>
      <c r="G695" s="106">
        <f t="shared" ca="1" si="235"/>
        <v>1.1411881855444299</v>
      </c>
      <c r="H695" s="106">
        <f t="shared" ca="1" si="227"/>
        <v>1.0125899899999999</v>
      </c>
      <c r="I695" s="105">
        <f t="shared" si="236"/>
        <v>3.5999999999999997E-2</v>
      </c>
      <c r="J695" s="118">
        <f t="shared" si="237"/>
        <v>41600</v>
      </c>
      <c r="K695" s="112">
        <f t="shared" si="238"/>
        <v>34</v>
      </c>
      <c r="L695" s="108">
        <f t="shared" si="239"/>
        <v>34</v>
      </c>
      <c r="M695" s="109">
        <f t="shared" si="228"/>
        <v>1.0047831599999999</v>
      </c>
      <c r="N695" s="109">
        <f t="shared" ca="1" si="229"/>
        <v>1.01743337</v>
      </c>
      <c r="O695" s="108">
        <f t="shared" si="243"/>
        <v>0</v>
      </c>
      <c r="P695" s="106">
        <f t="shared" ca="1" si="230"/>
        <v>1743.337</v>
      </c>
      <c r="Q695" s="113">
        <f t="shared" si="231"/>
        <v>0</v>
      </c>
      <c r="R695" s="106">
        <f t="shared" si="232"/>
        <v>0</v>
      </c>
      <c r="S695" s="114" t="str">
        <f t="shared" si="240"/>
        <v>J=</v>
      </c>
      <c r="T695" s="107">
        <f t="shared" si="241"/>
        <v>41694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</row>
    <row r="696" spans="1:121" x14ac:dyDescent="0.15">
      <c r="A696" s="102">
        <f t="shared" si="233"/>
        <v>41653</v>
      </c>
      <c r="B696" s="103">
        <f t="shared" ca="1" si="242"/>
        <v>101795.26569999001</v>
      </c>
      <c r="C696" s="104">
        <f t="shared" si="234"/>
        <v>100000</v>
      </c>
      <c r="D696" s="105">
        <f ca="1">IF(A696&lt;$B$1,VLOOKUP(A696,[1]DI!$A$4:$B$15000,2,FALSE),0)</f>
        <v>9.7699999999999995E-2</v>
      </c>
      <c r="E696" s="106">
        <f t="shared" ca="1" si="226"/>
        <v>1.0003699800000001</v>
      </c>
      <c r="F696" s="106">
        <f ca="1">(TRUNC(PRODUCT($E$12:$E695),16))</f>
        <v>1.1559832683198099</v>
      </c>
      <c r="G696" s="106">
        <f t="shared" ca="1" si="235"/>
        <v>1.1411881855444299</v>
      </c>
      <c r="H696" s="106">
        <f t="shared" ca="1" si="227"/>
        <v>1.0129646299999999</v>
      </c>
      <c r="I696" s="105">
        <f t="shared" si="236"/>
        <v>3.5999999999999997E-2</v>
      </c>
      <c r="J696" s="118">
        <f t="shared" si="237"/>
        <v>41600</v>
      </c>
      <c r="K696" s="112">
        <f t="shared" si="238"/>
        <v>35</v>
      </c>
      <c r="L696" s="108">
        <f t="shared" si="239"/>
        <v>35</v>
      </c>
      <c r="M696" s="109">
        <f t="shared" si="228"/>
        <v>1.0049241870000001</v>
      </c>
      <c r="N696" s="109">
        <f t="shared" ca="1" si="229"/>
        <v>1.0179526569999999</v>
      </c>
      <c r="O696" s="108">
        <f t="shared" si="243"/>
        <v>0</v>
      </c>
      <c r="P696" s="106">
        <f t="shared" ca="1" si="230"/>
        <v>1795.26569999</v>
      </c>
      <c r="Q696" s="113">
        <f t="shared" si="231"/>
        <v>0</v>
      </c>
      <c r="R696" s="106">
        <f t="shared" si="232"/>
        <v>0</v>
      </c>
      <c r="S696" s="114" t="str">
        <f t="shared" si="240"/>
        <v>J=</v>
      </c>
      <c r="T696" s="107">
        <f t="shared" si="241"/>
        <v>41694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</row>
    <row r="697" spans="1:121" x14ac:dyDescent="0.15">
      <c r="A697" s="102">
        <f t="shared" si="233"/>
        <v>41654</v>
      </c>
      <c r="B697" s="103">
        <f t="shared" ca="1" si="242"/>
        <v>101847.2211</v>
      </c>
      <c r="C697" s="104">
        <f t="shared" si="234"/>
        <v>100000</v>
      </c>
      <c r="D697" s="105">
        <f ca="1">IF(A697&lt;$B$1,VLOOKUP(A697,[1]DI!$A$4:$B$15000,2,FALSE),0)</f>
        <v>9.7699999999999995E-2</v>
      </c>
      <c r="E697" s="106">
        <f t="shared" ca="1" si="226"/>
        <v>1.0003699800000001</v>
      </c>
      <c r="F697" s="106">
        <f ca="1">(TRUNC(PRODUCT($E$12:$E696),16))</f>
        <v>1.15641095900942</v>
      </c>
      <c r="G697" s="106">
        <f t="shared" ca="1" si="235"/>
        <v>1.1411881855444299</v>
      </c>
      <c r="H697" s="106">
        <f t="shared" ca="1" si="227"/>
        <v>1.0133394099999999</v>
      </c>
      <c r="I697" s="105">
        <f t="shared" si="236"/>
        <v>3.5999999999999997E-2</v>
      </c>
      <c r="J697" s="118">
        <f t="shared" si="237"/>
        <v>41600</v>
      </c>
      <c r="K697" s="112">
        <f t="shared" si="238"/>
        <v>36</v>
      </c>
      <c r="L697" s="108">
        <f t="shared" si="239"/>
        <v>36</v>
      </c>
      <c r="M697" s="109">
        <f t="shared" si="228"/>
        <v>1.0050652339999999</v>
      </c>
      <c r="N697" s="109">
        <f t="shared" ca="1" si="229"/>
        <v>1.018472211</v>
      </c>
      <c r="O697" s="108">
        <f t="shared" si="243"/>
        <v>0</v>
      </c>
      <c r="P697" s="106">
        <f t="shared" ca="1" si="230"/>
        <v>1847.2211</v>
      </c>
      <c r="Q697" s="113">
        <f t="shared" si="231"/>
        <v>0</v>
      </c>
      <c r="R697" s="106">
        <f t="shared" si="232"/>
        <v>0</v>
      </c>
      <c r="S697" s="114" t="str">
        <f t="shared" si="240"/>
        <v>J=</v>
      </c>
      <c r="T697" s="107">
        <f t="shared" si="241"/>
        <v>41694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</row>
    <row r="698" spans="1:121" x14ac:dyDescent="0.15">
      <c r="A698" s="102">
        <f t="shared" si="233"/>
        <v>41655</v>
      </c>
      <c r="B698" s="103">
        <f t="shared" ca="1" si="242"/>
        <v>101899.20219999</v>
      </c>
      <c r="C698" s="104">
        <f t="shared" si="234"/>
        <v>100000</v>
      </c>
      <c r="D698" s="105">
        <f ca="1">IF(A698&lt;$B$1,VLOOKUP(A698,[1]DI!$A$4:$B$15000,2,FALSE),0)</f>
        <v>0.1027</v>
      </c>
      <c r="E698" s="106">
        <f t="shared" ca="1" si="226"/>
        <v>1.0003880199999999</v>
      </c>
      <c r="F698" s="106">
        <f ca="1">(TRUNC(PRODUCT($E$12:$E697),16))</f>
        <v>1.1568388079360401</v>
      </c>
      <c r="G698" s="106">
        <f t="shared" ca="1" si="235"/>
        <v>1.1411881855444299</v>
      </c>
      <c r="H698" s="106">
        <f t="shared" ca="1" si="227"/>
        <v>1.0137143200000001</v>
      </c>
      <c r="I698" s="105">
        <f t="shared" si="236"/>
        <v>3.5999999999999997E-2</v>
      </c>
      <c r="J698" s="118">
        <f t="shared" si="237"/>
        <v>41600</v>
      </c>
      <c r="K698" s="112">
        <f t="shared" si="238"/>
        <v>37</v>
      </c>
      <c r="L698" s="108">
        <f t="shared" si="239"/>
        <v>37</v>
      </c>
      <c r="M698" s="109">
        <f t="shared" si="228"/>
        <v>1.0052063010000001</v>
      </c>
      <c r="N698" s="109">
        <f t="shared" ca="1" si="229"/>
        <v>1.0189920219999999</v>
      </c>
      <c r="O698" s="108">
        <f t="shared" si="243"/>
        <v>0</v>
      </c>
      <c r="P698" s="106">
        <f t="shared" ca="1" si="230"/>
        <v>1899.2021999900001</v>
      </c>
      <c r="Q698" s="113">
        <f t="shared" si="231"/>
        <v>0</v>
      </c>
      <c r="R698" s="106">
        <f t="shared" si="232"/>
        <v>0</v>
      </c>
      <c r="S698" s="114" t="str">
        <f t="shared" si="240"/>
        <v>J=</v>
      </c>
      <c r="T698" s="107">
        <f t="shared" si="241"/>
        <v>41694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</row>
    <row r="699" spans="1:121" x14ac:dyDescent="0.15">
      <c r="A699" s="102">
        <f t="shared" si="233"/>
        <v>41656</v>
      </c>
      <c r="B699" s="103">
        <f t="shared" ca="1" si="242"/>
        <v>101953.04859999999</v>
      </c>
      <c r="C699" s="104">
        <f t="shared" si="234"/>
        <v>100000</v>
      </c>
      <c r="D699" s="105">
        <f ca="1">IF(A699&lt;$B$1,VLOOKUP(A699,[1]DI!$A$4:$B$15000,2,FALSE),0)</f>
        <v>0.10340000000000001</v>
      </c>
      <c r="E699" s="106">
        <f t="shared" ca="1" si="226"/>
        <v>1.0003905399999999</v>
      </c>
      <c r="F699" s="106">
        <f ca="1">(TRUNC(PRODUCT($E$12:$E698),16))</f>
        <v>1.15728768453029</v>
      </c>
      <c r="G699" s="106">
        <f t="shared" ca="1" si="235"/>
        <v>1.1411881855444299</v>
      </c>
      <c r="H699" s="106">
        <f t="shared" ca="1" si="227"/>
        <v>1.0141076600000001</v>
      </c>
      <c r="I699" s="105">
        <f t="shared" si="236"/>
        <v>3.5999999999999997E-2</v>
      </c>
      <c r="J699" s="118">
        <f t="shared" si="237"/>
        <v>41600</v>
      </c>
      <c r="K699" s="112">
        <f t="shared" si="238"/>
        <v>38</v>
      </c>
      <c r="L699" s="108">
        <f t="shared" si="239"/>
        <v>38</v>
      </c>
      <c r="M699" s="109">
        <f t="shared" si="228"/>
        <v>1.005347387</v>
      </c>
      <c r="N699" s="109">
        <f t="shared" ca="1" si="229"/>
        <v>1.0195304860000001</v>
      </c>
      <c r="O699" s="108">
        <f t="shared" si="243"/>
        <v>0</v>
      </c>
      <c r="P699" s="106">
        <f t="shared" ca="1" si="230"/>
        <v>1953.0486000000001</v>
      </c>
      <c r="Q699" s="113">
        <f t="shared" si="231"/>
        <v>0</v>
      </c>
      <c r="R699" s="106">
        <f t="shared" si="232"/>
        <v>0</v>
      </c>
      <c r="S699" s="114" t="str">
        <f t="shared" si="240"/>
        <v>J=</v>
      </c>
      <c r="T699" s="107">
        <f t="shared" si="241"/>
        <v>41694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</row>
    <row r="700" spans="1:121" x14ac:dyDescent="0.15">
      <c r="A700" s="102">
        <f t="shared" si="233"/>
        <v>41657</v>
      </c>
      <c r="B700" s="103">
        <f t="shared" ca="1" si="242"/>
        <v>102007.1807</v>
      </c>
      <c r="C700" s="104">
        <f t="shared" si="234"/>
        <v>100000</v>
      </c>
      <c r="D700" s="105">
        <f ca="1">IF(A700&lt;$B$1,VLOOKUP(A700,[1]DI!$A$4:$B$15000,2,FALSE),0)</f>
        <v>0</v>
      </c>
      <c r="E700" s="106">
        <f t="shared" ca="1" si="226"/>
        <v>1</v>
      </c>
      <c r="F700" s="106">
        <f ca="1">(TRUNC(PRODUCT($E$12:$E699),16))</f>
        <v>1.1577396516626099</v>
      </c>
      <c r="G700" s="106">
        <f t="shared" ca="1" si="235"/>
        <v>1.1411881855444299</v>
      </c>
      <c r="H700" s="106">
        <f t="shared" ca="1" si="227"/>
        <v>1.0145037100000001</v>
      </c>
      <c r="I700" s="105">
        <f t="shared" si="236"/>
        <v>3.5999999999999997E-2</v>
      </c>
      <c r="J700" s="118">
        <f t="shared" si="237"/>
        <v>41600</v>
      </c>
      <c r="K700" s="112">
        <f t="shared" si="238"/>
        <v>38</v>
      </c>
      <c r="L700" s="108">
        <f t="shared" si="239"/>
        <v>39</v>
      </c>
      <c r="M700" s="109">
        <f t="shared" si="228"/>
        <v>1.0054884930000001</v>
      </c>
      <c r="N700" s="109">
        <f t="shared" ca="1" si="229"/>
        <v>1.0200718070000001</v>
      </c>
      <c r="O700" s="108">
        <f t="shared" si="243"/>
        <v>0</v>
      </c>
      <c r="P700" s="106">
        <f t="shared" ca="1" si="230"/>
        <v>2007.1806999999999</v>
      </c>
      <c r="Q700" s="113">
        <f t="shared" si="231"/>
        <v>0</v>
      </c>
      <c r="R700" s="106">
        <f t="shared" si="232"/>
        <v>0</v>
      </c>
      <c r="S700" s="114" t="str">
        <f t="shared" si="240"/>
        <v>J=</v>
      </c>
      <c r="T700" s="107">
        <f t="shared" si="241"/>
        <v>41694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</row>
    <row r="701" spans="1:121" x14ac:dyDescent="0.15">
      <c r="A701" s="102">
        <f t="shared" si="233"/>
        <v>41658</v>
      </c>
      <c r="B701" s="103">
        <f t="shared" ca="1" si="242"/>
        <v>102007.1807</v>
      </c>
      <c r="C701" s="104">
        <f t="shared" si="234"/>
        <v>100000</v>
      </c>
      <c r="D701" s="105">
        <f ca="1">IF(A701&lt;$B$1,VLOOKUP(A701,[1]DI!$A$4:$B$15000,2,FALSE),0)</f>
        <v>0</v>
      </c>
      <c r="E701" s="106">
        <f t="shared" ca="1" si="226"/>
        <v>1</v>
      </c>
      <c r="F701" s="106">
        <f ca="1">(TRUNC(PRODUCT($E$12:$E700),16))</f>
        <v>1.1577396516626099</v>
      </c>
      <c r="G701" s="106">
        <f t="shared" ca="1" si="235"/>
        <v>1.1411881855444299</v>
      </c>
      <c r="H701" s="106">
        <f t="shared" ca="1" si="227"/>
        <v>1.0145037100000001</v>
      </c>
      <c r="I701" s="105">
        <f t="shared" si="236"/>
        <v>3.5999999999999997E-2</v>
      </c>
      <c r="J701" s="118">
        <f t="shared" si="237"/>
        <v>41600</v>
      </c>
      <c r="K701" s="112">
        <f t="shared" si="238"/>
        <v>38</v>
      </c>
      <c r="L701" s="108">
        <f t="shared" si="239"/>
        <v>39</v>
      </c>
      <c r="M701" s="109">
        <f t="shared" si="228"/>
        <v>1.0054884930000001</v>
      </c>
      <c r="N701" s="109">
        <f t="shared" ca="1" si="229"/>
        <v>1.0200718070000001</v>
      </c>
      <c r="O701" s="108">
        <f t="shared" si="243"/>
        <v>0</v>
      </c>
      <c r="P701" s="106">
        <f t="shared" ca="1" si="230"/>
        <v>2007.1806999999999</v>
      </c>
      <c r="Q701" s="113">
        <f t="shared" si="231"/>
        <v>0</v>
      </c>
      <c r="R701" s="106">
        <f t="shared" si="232"/>
        <v>0</v>
      </c>
      <c r="S701" s="114" t="str">
        <f t="shared" si="240"/>
        <v>J=</v>
      </c>
      <c r="T701" s="107">
        <f t="shared" si="241"/>
        <v>41694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</row>
    <row r="702" spans="1:121" x14ac:dyDescent="0.15">
      <c r="A702" s="102">
        <f t="shared" si="233"/>
        <v>41659</v>
      </c>
      <c r="B702" s="103">
        <f t="shared" ca="1" si="242"/>
        <v>102007.1807</v>
      </c>
      <c r="C702" s="104">
        <f t="shared" si="234"/>
        <v>100000</v>
      </c>
      <c r="D702" s="105">
        <f ca="1">IF(A702&lt;$B$1,VLOOKUP(A702,[1]DI!$A$4:$B$15000,2,FALSE),0)</f>
        <v>0.10349999999999999</v>
      </c>
      <c r="E702" s="106">
        <f t="shared" ca="1" si="226"/>
        <v>1.0003909</v>
      </c>
      <c r="F702" s="106">
        <f ca="1">(TRUNC(PRODUCT($E$12:$E701),16))</f>
        <v>1.1577396516626099</v>
      </c>
      <c r="G702" s="106">
        <f t="shared" ca="1" si="235"/>
        <v>1.1411881855444299</v>
      </c>
      <c r="H702" s="106">
        <f t="shared" ca="1" si="227"/>
        <v>1.0145037100000001</v>
      </c>
      <c r="I702" s="105">
        <f t="shared" si="236"/>
        <v>3.5999999999999997E-2</v>
      </c>
      <c r="J702" s="118">
        <f t="shared" si="237"/>
        <v>41600</v>
      </c>
      <c r="K702" s="112">
        <f t="shared" si="238"/>
        <v>39</v>
      </c>
      <c r="L702" s="108">
        <f t="shared" si="239"/>
        <v>39</v>
      </c>
      <c r="M702" s="109">
        <f t="shared" si="228"/>
        <v>1.0054884930000001</v>
      </c>
      <c r="N702" s="109">
        <f t="shared" ca="1" si="229"/>
        <v>1.0200718070000001</v>
      </c>
      <c r="O702" s="108">
        <f t="shared" si="243"/>
        <v>0</v>
      </c>
      <c r="P702" s="106">
        <f t="shared" ca="1" si="230"/>
        <v>2007.1806999999999</v>
      </c>
      <c r="Q702" s="113">
        <f t="shared" si="231"/>
        <v>0</v>
      </c>
      <c r="R702" s="106">
        <f t="shared" si="232"/>
        <v>0</v>
      </c>
      <c r="S702" s="114" t="str">
        <f t="shared" si="240"/>
        <v>J=</v>
      </c>
      <c r="T702" s="107">
        <f t="shared" si="241"/>
        <v>41694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</row>
    <row r="703" spans="1:121" x14ac:dyDescent="0.15">
      <c r="A703" s="102">
        <f t="shared" si="233"/>
        <v>41660</v>
      </c>
      <c r="B703" s="103">
        <f t="shared" ca="1" si="242"/>
        <v>102061.37820000001</v>
      </c>
      <c r="C703" s="104">
        <f t="shared" si="234"/>
        <v>100000</v>
      </c>
      <c r="D703" s="105">
        <f ca="1">IF(A703&lt;$B$1,VLOOKUP(A703,[1]DI!$A$4:$B$15000,2,FALSE),0)</f>
        <v>0.10349999999999999</v>
      </c>
      <c r="E703" s="106">
        <f t="shared" ca="1" si="226"/>
        <v>1.0003909</v>
      </c>
      <c r="F703" s="106">
        <f ca="1">(TRUNC(PRODUCT($E$12:$E702),16))</f>
        <v>1.1581922120924399</v>
      </c>
      <c r="G703" s="106">
        <f t="shared" ca="1" si="235"/>
        <v>1.1411881855444299</v>
      </c>
      <c r="H703" s="106">
        <f t="shared" ca="1" si="227"/>
        <v>1.01490028</v>
      </c>
      <c r="I703" s="105">
        <f t="shared" si="236"/>
        <v>3.5999999999999997E-2</v>
      </c>
      <c r="J703" s="118">
        <f t="shared" si="237"/>
        <v>41600</v>
      </c>
      <c r="K703" s="112">
        <f t="shared" si="238"/>
        <v>40</v>
      </c>
      <c r="L703" s="108">
        <f t="shared" si="239"/>
        <v>40</v>
      </c>
      <c r="M703" s="109">
        <f t="shared" si="228"/>
        <v>1.005629619</v>
      </c>
      <c r="N703" s="109">
        <f t="shared" ca="1" si="229"/>
        <v>1.0206137820000001</v>
      </c>
      <c r="O703" s="108">
        <f t="shared" si="243"/>
        <v>0</v>
      </c>
      <c r="P703" s="106">
        <f t="shared" ca="1" si="230"/>
        <v>2061.3782000000001</v>
      </c>
      <c r="Q703" s="113">
        <f t="shared" si="231"/>
        <v>0</v>
      </c>
      <c r="R703" s="106">
        <f t="shared" si="232"/>
        <v>0</v>
      </c>
      <c r="S703" s="114" t="str">
        <f t="shared" si="240"/>
        <v>J=</v>
      </c>
      <c r="T703" s="107">
        <f t="shared" si="241"/>
        <v>41694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</row>
    <row r="704" spans="1:121" x14ac:dyDescent="0.15">
      <c r="A704" s="102">
        <f t="shared" si="233"/>
        <v>41661</v>
      </c>
      <c r="B704" s="103">
        <f t="shared" ca="1" si="242"/>
        <v>102115.605</v>
      </c>
      <c r="C704" s="104">
        <f t="shared" si="234"/>
        <v>100000</v>
      </c>
      <c r="D704" s="105">
        <f ca="1">IF(A704&lt;$B$1,VLOOKUP(A704,[1]DI!$A$4:$B$15000,2,FALSE),0)</f>
        <v>0.1027</v>
      </c>
      <c r="E704" s="106">
        <f t="shared" ca="1" si="226"/>
        <v>1.0003880199999999</v>
      </c>
      <c r="F704" s="106">
        <f ca="1">(TRUNC(PRODUCT($E$12:$E703),16))</f>
        <v>1.1586449494281501</v>
      </c>
      <c r="G704" s="106">
        <f t="shared" ca="1" si="235"/>
        <v>1.1411881855444299</v>
      </c>
      <c r="H704" s="106">
        <f t="shared" ca="1" si="227"/>
        <v>1.0152970100000001</v>
      </c>
      <c r="I704" s="105">
        <f t="shared" si="236"/>
        <v>3.5999999999999997E-2</v>
      </c>
      <c r="J704" s="118">
        <f t="shared" si="237"/>
        <v>41600</v>
      </c>
      <c r="K704" s="112">
        <f t="shared" si="238"/>
        <v>41</v>
      </c>
      <c r="L704" s="108">
        <f t="shared" si="239"/>
        <v>41</v>
      </c>
      <c r="M704" s="109">
        <f t="shared" si="228"/>
        <v>1.0057707650000001</v>
      </c>
      <c r="N704" s="109">
        <f t="shared" ca="1" si="229"/>
        <v>1.0211560500000001</v>
      </c>
      <c r="O704" s="108">
        <f t="shared" si="243"/>
        <v>0</v>
      </c>
      <c r="P704" s="106">
        <f t="shared" ca="1" si="230"/>
        <v>2115.605</v>
      </c>
      <c r="Q704" s="113">
        <f t="shared" si="231"/>
        <v>0</v>
      </c>
      <c r="R704" s="106">
        <f t="shared" si="232"/>
        <v>0</v>
      </c>
      <c r="S704" s="114" t="str">
        <f t="shared" si="240"/>
        <v>J=</v>
      </c>
      <c r="T704" s="107">
        <f t="shared" si="241"/>
        <v>41694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</row>
    <row r="705" spans="1:121" x14ac:dyDescent="0.15">
      <c r="A705" s="102">
        <f t="shared" si="233"/>
        <v>41662</v>
      </c>
      <c r="B705" s="103">
        <f t="shared" ca="1" si="242"/>
        <v>102169.5655</v>
      </c>
      <c r="C705" s="104">
        <f t="shared" si="234"/>
        <v>100000</v>
      </c>
      <c r="D705" s="105">
        <f ca="1">IF(A705&lt;$B$1,VLOOKUP(A705,[1]DI!$A$4:$B$15000,2,FALSE),0)</f>
        <v>0.1027</v>
      </c>
      <c r="E705" s="106">
        <f t="shared" ca="1" si="226"/>
        <v>1.0003880199999999</v>
      </c>
      <c r="F705" s="106">
        <f ca="1">(TRUNC(PRODUCT($E$12:$E704),16))</f>
        <v>1.1590945268414301</v>
      </c>
      <c r="G705" s="106">
        <f t="shared" ca="1" si="235"/>
        <v>1.1411881855444299</v>
      </c>
      <c r="H705" s="106">
        <f t="shared" ca="1" si="227"/>
        <v>1.0156909599999999</v>
      </c>
      <c r="I705" s="105">
        <f t="shared" si="236"/>
        <v>3.5999999999999997E-2</v>
      </c>
      <c r="J705" s="118">
        <f t="shared" si="237"/>
        <v>41600</v>
      </c>
      <c r="K705" s="112">
        <f t="shared" si="238"/>
        <v>42</v>
      </c>
      <c r="L705" s="108">
        <f t="shared" si="239"/>
        <v>42</v>
      </c>
      <c r="M705" s="109">
        <f t="shared" si="228"/>
        <v>1.005911931</v>
      </c>
      <c r="N705" s="109">
        <f t="shared" ca="1" si="229"/>
        <v>1.021695655</v>
      </c>
      <c r="O705" s="108">
        <f t="shared" si="243"/>
        <v>0</v>
      </c>
      <c r="P705" s="106">
        <f t="shared" ca="1" si="230"/>
        <v>2169.5655000000002</v>
      </c>
      <c r="Q705" s="113">
        <f t="shared" si="231"/>
        <v>0</v>
      </c>
      <c r="R705" s="106">
        <f t="shared" si="232"/>
        <v>0</v>
      </c>
      <c r="S705" s="114" t="str">
        <f t="shared" si="240"/>
        <v>J=</v>
      </c>
      <c r="T705" s="107">
        <f t="shared" si="241"/>
        <v>41694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</row>
    <row r="706" spans="1:121" x14ac:dyDescent="0.15">
      <c r="A706" s="102">
        <f t="shared" si="233"/>
        <v>41663</v>
      </c>
      <c r="B706" s="103">
        <f t="shared" ca="1" si="242"/>
        <v>102223.5551</v>
      </c>
      <c r="C706" s="104">
        <f t="shared" si="234"/>
        <v>100000</v>
      </c>
      <c r="D706" s="105">
        <f ca="1">IF(A706&lt;$B$1,VLOOKUP(A706,[1]DI!$A$4:$B$15000,2,FALSE),0)</f>
        <v>0.1027</v>
      </c>
      <c r="E706" s="106">
        <f t="shared" ca="1" si="226"/>
        <v>1.0003880199999999</v>
      </c>
      <c r="F706" s="106">
        <f ca="1">(TRUNC(PRODUCT($E$12:$E705),16))</f>
        <v>1.1595442786997301</v>
      </c>
      <c r="G706" s="106">
        <f t="shared" ca="1" si="235"/>
        <v>1.1411881855444299</v>
      </c>
      <c r="H706" s="106">
        <f t="shared" ca="1" si="227"/>
        <v>1.0160850699999999</v>
      </c>
      <c r="I706" s="105">
        <f t="shared" si="236"/>
        <v>3.5999999999999997E-2</v>
      </c>
      <c r="J706" s="118">
        <f t="shared" si="237"/>
        <v>41600</v>
      </c>
      <c r="K706" s="112">
        <f t="shared" si="238"/>
        <v>43</v>
      </c>
      <c r="L706" s="108">
        <f t="shared" si="239"/>
        <v>43</v>
      </c>
      <c r="M706" s="109">
        <f t="shared" si="228"/>
        <v>1.0060531159999999</v>
      </c>
      <c r="N706" s="109">
        <f t="shared" ca="1" si="229"/>
        <v>1.0222355510000001</v>
      </c>
      <c r="O706" s="108">
        <f t="shared" si="243"/>
        <v>0</v>
      </c>
      <c r="P706" s="106">
        <f t="shared" ca="1" si="230"/>
        <v>2223.5551</v>
      </c>
      <c r="Q706" s="113">
        <f t="shared" si="231"/>
        <v>0</v>
      </c>
      <c r="R706" s="106">
        <f t="shared" si="232"/>
        <v>0</v>
      </c>
      <c r="S706" s="114" t="str">
        <f t="shared" si="240"/>
        <v>J=</v>
      </c>
      <c r="T706" s="107">
        <f t="shared" si="241"/>
        <v>41694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</row>
    <row r="707" spans="1:121" x14ac:dyDescent="0.15">
      <c r="A707" s="102">
        <f t="shared" si="233"/>
        <v>41664</v>
      </c>
      <c r="B707" s="103">
        <f t="shared" ca="1" si="242"/>
        <v>102277.573</v>
      </c>
      <c r="C707" s="104">
        <f t="shared" si="234"/>
        <v>100000</v>
      </c>
      <c r="D707" s="105">
        <f ca="1">IF(A707&lt;$B$1,VLOOKUP(A707,[1]DI!$A$4:$B$15000,2,FALSE),0)</f>
        <v>0</v>
      </c>
      <c r="E707" s="106">
        <f t="shared" ca="1" si="226"/>
        <v>1</v>
      </c>
      <c r="F707" s="106">
        <f ca="1">(TRUNC(PRODUCT($E$12:$E706),16))</f>
        <v>1.1599942050707499</v>
      </c>
      <c r="G707" s="106">
        <f t="shared" ca="1" si="235"/>
        <v>1.1411881855444299</v>
      </c>
      <c r="H707" s="106">
        <f t="shared" ca="1" si="227"/>
        <v>1.0164793299999999</v>
      </c>
      <c r="I707" s="105">
        <f t="shared" si="236"/>
        <v>3.5999999999999997E-2</v>
      </c>
      <c r="J707" s="118">
        <f t="shared" si="237"/>
        <v>41600</v>
      </c>
      <c r="K707" s="112">
        <f t="shared" si="238"/>
        <v>43</v>
      </c>
      <c r="L707" s="108">
        <f t="shared" si="239"/>
        <v>44</v>
      </c>
      <c r="M707" s="109">
        <f t="shared" si="228"/>
        <v>1.006194322</v>
      </c>
      <c r="N707" s="109">
        <f t="shared" ca="1" si="229"/>
        <v>1.02277573</v>
      </c>
      <c r="O707" s="108">
        <f t="shared" si="243"/>
        <v>0</v>
      </c>
      <c r="P707" s="106">
        <f t="shared" ca="1" si="230"/>
        <v>2277.5729999999999</v>
      </c>
      <c r="Q707" s="113">
        <f t="shared" si="231"/>
        <v>0</v>
      </c>
      <c r="R707" s="106">
        <f t="shared" si="232"/>
        <v>0</v>
      </c>
      <c r="S707" s="114" t="str">
        <f t="shared" si="240"/>
        <v>J=</v>
      </c>
      <c r="T707" s="107">
        <f t="shared" si="241"/>
        <v>41694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</row>
    <row r="708" spans="1:121" x14ac:dyDescent="0.15">
      <c r="A708" s="102">
        <f t="shared" si="233"/>
        <v>41665</v>
      </c>
      <c r="B708" s="103">
        <f t="shared" ca="1" si="242"/>
        <v>102277.573</v>
      </c>
      <c r="C708" s="104">
        <f t="shared" si="234"/>
        <v>100000</v>
      </c>
      <c r="D708" s="105">
        <f ca="1">IF(A708&lt;$B$1,VLOOKUP(A708,[1]DI!$A$4:$B$15000,2,FALSE),0)</f>
        <v>0</v>
      </c>
      <c r="E708" s="106">
        <f t="shared" ca="1" si="226"/>
        <v>1</v>
      </c>
      <c r="F708" s="106">
        <f ca="1">(TRUNC(PRODUCT($E$12:$E707),16))</f>
        <v>1.1599942050707499</v>
      </c>
      <c r="G708" s="106">
        <f t="shared" ca="1" si="235"/>
        <v>1.1411881855444299</v>
      </c>
      <c r="H708" s="106">
        <f t="shared" ca="1" si="227"/>
        <v>1.0164793299999999</v>
      </c>
      <c r="I708" s="105">
        <f t="shared" si="236"/>
        <v>3.5999999999999997E-2</v>
      </c>
      <c r="J708" s="118">
        <f t="shared" si="237"/>
        <v>41600</v>
      </c>
      <c r="K708" s="112">
        <f t="shared" si="238"/>
        <v>43</v>
      </c>
      <c r="L708" s="108">
        <f t="shared" si="239"/>
        <v>44</v>
      </c>
      <c r="M708" s="109">
        <f t="shared" si="228"/>
        <v>1.006194322</v>
      </c>
      <c r="N708" s="109">
        <f t="shared" ca="1" si="229"/>
        <v>1.02277573</v>
      </c>
      <c r="O708" s="108">
        <f t="shared" si="243"/>
        <v>0</v>
      </c>
      <c r="P708" s="106">
        <f t="shared" ca="1" si="230"/>
        <v>2277.5729999999999</v>
      </c>
      <c r="Q708" s="113">
        <f t="shared" si="231"/>
        <v>0</v>
      </c>
      <c r="R708" s="106">
        <f t="shared" si="232"/>
        <v>0</v>
      </c>
      <c r="S708" s="114" t="str">
        <f t="shared" si="240"/>
        <v>J=</v>
      </c>
      <c r="T708" s="107">
        <f t="shared" si="241"/>
        <v>41694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</row>
    <row r="709" spans="1:121" x14ac:dyDescent="0.15">
      <c r="A709" s="102">
        <f t="shared" si="233"/>
        <v>41666</v>
      </c>
      <c r="B709" s="103">
        <f t="shared" ca="1" si="242"/>
        <v>102277.573</v>
      </c>
      <c r="C709" s="104">
        <f t="shared" si="234"/>
        <v>100000</v>
      </c>
      <c r="D709" s="105">
        <f ca="1">IF(A709&lt;$B$1,VLOOKUP(A709,[1]DI!$A$4:$B$15000,2,FALSE),0)</f>
        <v>0.1027</v>
      </c>
      <c r="E709" s="106">
        <f t="shared" ca="1" si="226"/>
        <v>1.0003880199999999</v>
      </c>
      <c r="F709" s="106">
        <f ca="1">(TRUNC(PRODUCT($E$12:$E708),16))</f>
        <v>1.1599942050707499</v>
      </c>
      <c r="G709" s="106">
        <f t="shared" ca="1" si="235"/>
        <v>1.1411881855444299</v>
      </c>
      <c r="H709" s="106">
        <f t="shared" ca="1" si="227"/>
        <v>1.0164793299999999</v>
      </c>
      <c r="I709" s="105">
        <f t="shared" si="236"/>
        <v>3.5999999999999997E-2</v>
      </c>
      <c r="J709" s="118">
        <f t="shared" si="237"/>
        <v>41600</v>
      </c>
      <c r="K709" s="112">
        <f t="shared" si="238"/>
        <v>44</v>
      </c>
      <c r="L709" s="108">
        <f t="shared" si="239"/>
        <v>44</v>
      </c>
      <c r="M709" s="109">
        <f t="shared" si="228"/>
        <v>1.006194322</v>
      </c>
      <c r="N709" s="109">
        <f t="shared" ca="1" si="229"/>
        <v>1.02277573</v>
      </c>
      <c r="O709" s="108">
        <f t="shared" si="243"/>
        <v>0</v>
      </c>
      <c r="P709" s="106">
        <f t="shared" ca="1" si="230"/>
        <v>2277.5729999999999</v>
      </c>
      <c r="Q709" s="113">
        <f t="shared" si="231"/>
        <v>0</v>
      </c>
      <c r="R709" s="106">
        <f t="shared" si="232"/>
        <v>0</v>
      </c>
      <c r="S709" s="114" t="str">
        <f t="shared" si="240"/>
        <v>J=</v>
      </c>
      <c r="T709" s="107">
        <f t="shared" si="241"/>
        <v>41694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</row>
    <row r="710" spans="1:121" x14ac:dyDescent="0.15">
      <c r="A710" s="102">
        <f t="shared" si="233"/>
        <v>41667</v>
      </c>
      <c r="B710" s="103">
        <f t="shared" ca="1" si="242"/>
        <v>102331.6201</v>
      </c>
      <c r="C710" s="104">
        <f t="shared" si="234"/>
        <v>100000</v>
      </c>
      <c r="D710" s="105">
        <f ca="1">IF(A710&lt;$B$1,VLOOKUP(A710,[1]DI!$A$4:$B$15000,2,FALSE),0)</f>
        <v>0.1027</v>
      </c>
      <c r="E710" s="106">
        <f t="shared" ca="1" si="226"/>
        <v>1.0003880199999999</v>
      </c>
      <c r="F710" s="106">
        <f ca="1">(TRUNC(PRODUCT($E$12:$E709),16))</f>
        <v>1.1604443060222001</v>
      </c>
      <c r="G710" s="106">
        <f t="shared" ca="1" si="235"/>
        <v>1.1411881855444299</v>
      </c>
      <c r="H710" s="106">
        <f t="shared" ca="1" si="227"/>
        <v>1.01687375</v>
      </c>
      <c r="I710" s="105">
        <f t="shared" si="236"/>
        <v>3.5999999999999997E-2</v>
      </c>
      <c r="J710" s="118">
        <f t="shared" si="237"/>
        <v>41600</v>
      </c>
      <c r="K710" s="112">
        <f t="shared" si="238"/>
        <v>45</v>
      </c>
      <c r="L710" s="108">
        <f t="shared" si="239"/>
        <v>45</v>
      </c>
      <c r="M710" s="109">
        <f t="shared" si="228"/>
        <v>1.0063355469999999</v>
      </c>
      <c r="N710" s="109">
        <f t="shared" ca="1" si="229"/>
        <v>1.0233162010000001</v>
      </c>
      <c r="O710" s="108">
        <f t="shared" si="243"/>
        <v>0</v>
      </c>
      <c r="P710" s="106">
        <f t="shared" ca="1" si="230"/>
        <v>2331.6201000000001</v>
      </c>
      <c r="Q710" s="113">
        <f t="shared" si="231"/>
        <v>0</v>
      </c>
      <c r="R710" s="106">
        <f t="shared" si="232"/>
        <v>0</v>
      </c>
      <c r="S710" s="114" t="str">
        <f t="shared" si="240"/>
        <v>J=</v>
      </c>
      <c r="T710" s="107">
        <f t="shared" si="241"/>
        <v>41694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</row>
    <row r="711" spans="1:121" x14ac:dyDescent="0.15">
      <c r="A711" s="102">
        <f t="shared" si="233"/>
        <v>41668</v>
      </c>
      <c r="B711" s="103">
        <f t="shared" ca="1" si="242"/>
        <v>102385.69439999999</v>
      </c>
      <c r="C711" s="104">
        <f t="shared" si="234"/>
        <v>100000</v>
      </c>
      <c r="D711" s="105">
        <f ca="1">IF(A711&lt;$B$1,VLOOKUP(A711,[1]DI!$A$4:$B$15000,2,FALSE),0)</f>
        <v>0.1027</v>
      </c>
      <c r="E711" s="106">
        <f t="shared" ca="1" si="226"/>
        <v>1.0003880199999999</v>
      </c>
      <c r="F711" s="106">
        <f ca="1">(TRUNC(PRODUCT($E$12:$E710),16))</f>
        <v>1.1608945816218299</v>
      </c>
      <c r="G711" s="106">
        <f t="shared" ca="1" si="235"/>
        <v>1.1411881855444299</v>
      </c>
      <c r="H711" s="106">
        <f t="shared" ca="1" si="227"/>
        <v>1.01726831</v>
      </c>
      <c r="I711" s="105">
        <f t="shared" si="236"/>
        <v>3.5999999999999997E-2</v>
      </c>
      <c r="J711" s="118">
        <f t="shared" si="237"/>
        <v>41600</v>
      </c>
      <c r="K711" s="112">
        <f t="shared" si="238"/>
        <v>46</v>
      </c>
      <c r="L711" s="108">
        <f t="shared" si="239"/>
        <v>46</v>
      </c>
      <c r="M711" s="109">
        <f t="shared" si="228"/>
        <v>1.0064767910000001</v>
      </c>
      <c r="N711" s="109">
        <f t="shared" ca="1" si="229"/>
        <v>1.023856944</v>
      </c>
      <c r="O711" s="108">
        <f t="shared" si="243"/>
        <v>0</v>
      </c>
      <c r="P711" s="106">
        <f t="shared" ca="1" si="230"/>
        <v>2385.6943999999999</v>
      </c>
      <c r="Q711" s="113">
        <f t="shared" si="231"/>
        <v>0</v>
      </c>
      <c r="R711" s="106">
        <f t="shared" si="232"/>
        <v>0</v>
      </c>
      <c r="S711" s="114" t="str">
        <f t="shared" si="240"/>
        <v>J=</v>
      </c>
      <c r="T711" s="107">
        <f t="shared" si="241"/>
        <v>41694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</row>
    <row r="712" spans="1:121" x14ac:dyDescent="0.15">
      <c r="A712" s="102">
        <f t="shared" si="233"/>
        <v>41669</v>
      </c>
      <c r="B712" s="103">
        <f t="shared" ca="1" si="242"/>
        <v>102439.79809999</v>
      </c>
      <c r="C712" s="104">
        <f t="shared" si="234"/>
        <v>100000</v>
      </c>
      <c r="D712" s="105">
        <f ca="1">IF(A712&lt;$B$1,VLOOKUP(A712,[1]DI!$A$4:$B$15000,2,FALSE),0)</f>
        <v>0.1027</v>
      </c>
      <c r="E712" s="106">
        <f t="shared" ca="1" si="226"/>
        <v>1.0003880199999999</v>
      </c>
      <c r="F712" s="106">
        <f ca="1">(TRUNC(PRODUCT($E$12:$E711),16))</f>
        <v>1.1613450319373899</v>
      </c>
      <c r="G712" s="106">
        <f t="shared" ca="1" si="235"/>
        <v>1.1411881855444299</v>
      </c>
      <c r="H712" s="106">
        <f t="shared" ca="1" si="227"/>
        <v>1.01766303</v>
      </c>
      <c r="I712" s="105">
        <f t="shared" si="236"/>
        <v>3.5999999999999997E-2</v>
      </c>
      <c r="J712" s="118">
        <f t="shared" si="237"/>
        <v>41600</v>
      </c>
      <c r="K712" s="112">
        <f t="shared" si="238"/>
        <v>47</v>
      </c>
      <c r="L712" s="108">
        <f t="shared" si="239"/>
        <v>47</v>
      </c>
      <c r="M712" s="109">
        <f t="shared" si="228"/>
        <v>1.006618056</v>
      </c>
      <c r="N712" s="109">
        <f t="shared" ca="1" si="229"/>
        <v>1.0243979809999999</v>
      </c>
      <c r="O712" s="108">
        <f t="shared" si="243"/>
        <v>0</v>
      </c>
      <c r="P712" s="106">
        <f t="shared" ca="1" si="230"/>
        <v>2439.7980999900001</v>
      </c>
      <c r="Q712" s="113">
        <f t="shared" si="231"/>
        <v>0</v>
      </c>
      <c r="R712" s="106">
        <f t="shared" si="232"/>
        <v>0</v>
      </c>
      <c r="S712" s="114" t="str">
        <f t="shared" si="240"/>
        <v>J=</v>
      </c>
      <c r="T712" s="107">
        <f t="shared" si="241"/>
        <v>41694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</row>
    <row r="713" spans="1:121" x14ac:dyDescent="0.15">
      <c r="A713" s="102">
        <f t="shared" si="233"/>
        <v>41670</v>
      </c>
      <c r="B713" s="103">
        <f t="shared" ca="1" si="242"/>
        <v>102493.9311</v>
      </c>
      <c r="C713" s="104">
        <f t="shared" si="234"/>
        <v>100000</v>
      </c>
      <c r="D713" s="105">
        <f ca="1">IF(A713&lt;$B$1,VLOOKUP(A713,[1]DI!$A$4:$B$15000,2,FALSE),0)</f>
        <v>0.1027</v>
      </c>
      <c r="E713" s="106">
        <f t="shared" ca="1" si="226"/>
        <v>1.0003880199999999</v>
      </c>
      <c r="F713" s="106">
        <f ca="1">(TRUNC(PRODUCT($E$12:$E712),16))</f>
        <v>1.1617956570366801</v>
      </c>
      <c r="G713" s="106">
        <f t="shared" ca="1" si="235"/>
        <v>1.1411881855444299</v>
      </c>
      <c r="H713" s="106">
        <f t="shared" ca="1" si="227"/>
        <v>1.01805791</v>
      </c>
      <c r="I713" s="105">
        <f t="shared" si="236"/>
        <v>3.5999999999999997E-2</v>
      </c>
      <c r="J713" s="118">
        <f t="shared" si="237"/>
        <v>41600</v>
      </c>
      <c r="K713" s="112">
        <f t="shared" si="238"/>
        <v>48</v>
      </c>
      <c r="L713" s="108">
        <f t="shared" si="239"/>
        <v>48</v>
      </c>
      <c r="M713" s="109">
        <f t="shared" si="228"/>
        <v>1.006759341</v>
      </c>
      <c r="N713" s="109">
        <f t="shared" ca="1" si="229"/>
        <v>1.024939311</v>
      </c>
      <c r="O713" s="108">
        <f t="shared" si="243"/>
        <v>0</v>
      </c>
      <c r="P713" s="106">
        <f t="shared" ca="1" si="230"/>
        <v>2493.9310999999998</v>
      </c>
      <c r="Q713" s="113">
        <f t="shared" si="231"/>
        <v>0</v>
      </c>
      <c r="R713" s="106">
        <f t="shared" si="232"/>
        <v>0</v>
      </c>
      <c r="S713" s="114" t="str">
        <f t="shared" si="240"/>
        <v>J=</v>
      </c>
      <c r="T713" s="107">
        <f t="shared" si="241"/>
        <v>41694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</row>
    <row r="714" spans="1:121" x14ac:dyDescent="0.15">
      <c r="A714" s="102">
        <f t="shared" si="233"/>
        <v>41671</v>
      </c>
      <c r="B714" s="103">
        <f t="shared" ca="1" si="242"/>
        <v>102548.0922</v>
      </c>
      <c r="C714" s="104">
        <f t="shared" si="234"/>
        <v>100000</v>
      </c>
      <c r="D714" s="105">
        <f ca="1">IF(A714&lt;$B$1,VLOOKUP(A714,[1]DI!$A$4:$B$15000,2,FALSE),0)</f>
        <v>0</v>
      </c>
      <c r="E714" s="106">
        <f t="shared" ca="1" si="226"/>
        <v>1</v>
      </c>
      <c r="F714" s="106">
        <f ca="1">(TRUNC(PRODUCT($E$12:$E713),16))</f>
        <v>1.1622464569875199</v>
      </c>
      <c r="G714" s="106">
        <f t="shared" ca="1" si="235"/>
        <v>1.1411881855444299</v>
      </c>
      <c r="H714" s="106">
        <f t="shared" ca="1" si="227"/>
        <v>1.01845294</v>
      </c>
      <c r="I714" s="105">
        <f t="shared" si="236"/>
        <v>3.5999999999999997E-2</v>
      </c>
      <c r="J714" s="118">
        <f t="shared" si="237"/>
        <v>41600</v>
      </c>
      <c r="K714" s="112">
        <f t="shared" si="238"/>
        <v>48</v>
      </c>
      <c r="L714" s="108">
        <f t="shared" si="239"/>
        <v>49</v>
      </c>
      <c r="M714" s="109">
        <f t="shared" si="228"/>
        <v>1.006900645</v>
      </c>
      <c r="N714" s="109">
        <f t="shared" ca="1" si="229"/>
        <v>1.0254809220000001</v>
      </c>
      <c r="O714" s="108">
        <f t="shared" si="243"/>
        <v>0</v>
      </c>
      <c r="P714" s="106">
        <f t="shared" ca="1" si="230"/>
        <v>2548.0922</v>
      </c>
      <c r="Q714" s="113">
        <f t="shared" si="231"/>
        <v>0</v>
      </c>
      <c r="R714" s="106">
        <f t="shared" si="232"/>
        <v>0</v>
      </c>
      <c r="S714" s="114" t="str">
        <f t="shared" si="240"/>
        <v>J=</v>
      </c>
      <c r="T714" s="107">
        <f t="shared" si="241"/>
        <v>41694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</row>
    <row r="715" spans="1:121" x14ac:dyDescent="0.15">
      <c r="A715" s="102">
        <f t="shared" si="233"/>
        <v>41672</v>
      </c>
      <c r="B715" s="103">
        <f t="shared" ca="1" si="242"/>
        <v>102548.0922</v>
      </c>
      <c r="C715" s="104">
        <f t="shared" si="234"/>
        <v>100000</v>
      </c>
      <c r="D715" s="105">
        <f ca="1">IF(A715&lt;$B$1,VLOOKUP(A715,[1]DI!$A$4:$B$15000,2,FALSE),0)</f>
        <v>0</v>
      </c>
      <c r="E715" s="106">
        <f t="shared" ca="1" si="226"/>
        <v>1</v>
      </c>
      <c r="F715" s="106">
        <f ca="1">(TRUNC(PRODUCT($E$12:$E714),16))</f>
        <v>1.1622464569875199</v>
      </c>
      <c r="G715" s="106">
        <f t="shared" ca="1" si="235"/>
        <v>1.1411881855444299</v>
      </c>
      <c r="H715" s="106">
        <f t="shared" ca="1" si="227"/>
        <v>1.01845294</v>
      </c>
      <c r="I715" s="105">
        <f t="shared" si="236"/>
        <v>3.5999999999999997E-2</v>
      </c>
      <c r="J715" s="118">
        <f t="shared" si="237"/>
        <v>41600</v>
      </c>
      <c r="K715" s="112">
        <f t="shared" si="238"/>
        <v>48</v>
      </c>
      <c r="L715" s="108">
        <f t="shared" si="239"/>
        <v>49</v>
      </c>
      <c r="M715" s="109">
        <f t="shared" si="228"/>
        <v>1.006900645</v>
      </c>
      <c r="N715" s="109">
        <f t="shared" ca="1" si="229"/>
        <v>1.0254809220000001</v>
      </c>
      <c r="O715" s="108">
        <f t="shared" si="243"/>
        <v>0</v>
      </c>
      <c r="P715" s="106">
        <f t="shared" ca="1" si="230"/>
        <v>2548.0922</v>
      </c>
      <c r="Q715" s="113">
        <f t="shared" si="231"/>
        <v>0</v>
      </c>
      <c r="R715" s="106">
        <f t="shared" si="232"/>
        <v>0</v>
      </c>
      <c r="S715" s="114" t="str">
        <f t="shared" si="240"/>
        <v>J=</v>
      </c>
      <c r="T715" s="107">
        <f t="shared" si="241"/>
        <v>41694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</row>
    <row r="716" spans="1:121" x14ac:dyDescent="0.15">
      <c r="A716" s="102">
        <f t="shared" si="233"/>
        <v>41673</v>
      </c>
      <c r="B716" s="103">
        <f t="shared" ca="1" si="242"/>
        <v>102548.0922</v>
      </c>
      <c r="C716" s="104">
        <f t="shared" si="234"/>
        <v>100000</v>
      </c>
      <c r="D716" s="105">
        <f ca="1">IF(A716&lt;$B$1,VLOOKUP(A716,[1]DI!$A$4:$B$15000,2,FALSE),0)</f>
        <v>0.1027</v>
      </c>
      <c r="E716" s="106">
        <f t="shared" ref="E716:E779" ca="1" si="244">ROUND(((1+D716)^(1/252)),8)</f>
        <v>1.0003880199999999</v>
      </c>
      <c r="F716" s="106">
        <f ca="1">(TRUNC(PRODUCT($E$12:$E715),16))</f>
        <v>1.1622464569875199</v>
      </c>
      <c r="G716" s="106">
        <f t="shared" ca="1" si="235"/>
        <v>1.1411881855444299</v>
      </c>
      <c r="H716" s="106">
        <f t="shared" ref="H716:H779" ca="1" si="245">ROUND(F716/G716,8)</f>
        <v>1.01845294</v>
      </c>
      <c r="I716" s="105">
        <f t="shared" si="236"/>
        <v>3.5999999999999997E-2</v>
      </c>
      <c r="J716" s="118">
        <f t="shared" si="237"/>
        <v>41600</v>
      </c>
      <c r="K716" s="112">
        <f t="shared" si="238"/>
        <v>49</v>
      </c>
      <c r="L716" s="108">
        <f t="shared" si="239"/>
        <v>49</v>
      </c>
      <c r="M716" s="109">
        <f t="shared" ref="M716:M779" si="246">ROUND((I716+1)^(L716/252),9)</f>
        <v>1.006900645</v>
      </c>
      <c r="N716" s="109">
        <f t="shared" ref="N716:N779" ca="1" si="247">ROUND(H716*M716,9)</f>
        <v>1.0254809220000001</v>
      </c>
      <c r="O716" s="108">
        <f t="shared" si="243"/>
        <v>0</v>
      </c>
      <c r="P716" s="106">
        <f t="shared" ref="P716:P779" ca="1" si="248">TRUNC(((N716-1)*C716),8)</f>
        <v>2548.0922</v>
      </c>
      <c r="Q716" s="113">
        <f t="shared" ref="Q716:Q779" si="249">IF($O716&gt;0,VLOOKUP($O716,$W$12:$AC$150,7),0)</f>
        <v>0</v>
      </c>
      <c r="R716" s="106">
        <f t="shared" ref="R716:R779" si="250">IF(Q716&gt;0,TRUNC(Q716*C$12,8),0)</f>
        <v>0</v>
      </c>
      <c r="S716" s="114" t="str">
        <f t="shared" si="240"/>
        <v>J=</v>
      </c>
      <c r="T716" s="107">
        <f t="shared" si="241"/>
        <v>41694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</row>
    <row r="717" spans="1:121" x14ac:dyDescent="0.15">
      <c r="A717" s="102">
        <f t="shared" ref="A717:A780" si="251">(A716+1)</f>
        <v>41674</v>
      </c>
      <c r="B717" s="103">
        <f t="shared" ca="1" si="242"/>
        <v>102602.28170000001</v>
      </c>
      <c r="C717" s="104">
        <f t="shared" ref="C717:C780" si="252">(C716-R716)</f>
        <v>100000</v>
      </c>
      <c r="D717" s="105">
        <f ca="1">IF(A717&lt;$B$1,VLOOKUP(A717,[1]DI!$A$4:$B$15000,2,FALSE),0)</f>
        <v>0.10290000000000001</v>
      </c>
      <c r="E717" s="106">
        <f t="shared" ca="1" si="244"/>
        <v>1.00038874</v>
      </c>
      <c r="F717" s="106">
        <f ca="1">(TRUNC(PRODUCT($E$12:$E716),16))</f>
        <v>1.1626974318577601</v>
      </c>
      <c r="G717" s="106">
        <f t="shared" ref="G717:G780" ca="1" si="253">IF(O716&gt;0,F716,G716)</f>
        <v>1.1411881855444299</v>
      </c>
      <c r="H717" s="106">
        <f t="shared" ca="1" si="245"/>
        <v>1.0188481199999999</v>
      </c>
      <c r="I717" s="105">
        <f t="shared" ref="I717:I780" si="254">I716</f>
        <v>3.5999999999999997E-2</v>
      </c>
      <c r="J717" s="118">
        <f t="shared" ref="J717:J780" si="255">IF(O716&gt;0,VLOOKUP(O716,W$12:AG$150,2),J716)</f>
        <v>41600</v>
      </c>
      <c r="K717" s="112">
        <f t="shared" ref="K717:K780" si="256">IF(A717&gt;J717,IF(NETWORKDAYS(J717,A717,$W$160:$W$544)-1=0,1,NETWORKDAYS(J717,A717,$W$160:$W$544)-1),0)</f>
        <v>50</v>
      </c>
      <c r="L717" s="108">
        <f t="shared" ref="L717:L780" si="257">IF(AND(K717=1,K716=1),1,IF(K717&gt;0,IF(K717=K716,K717+1,K717),0))</f>
        <v>50</v>
      </c>
      <c r="M717" s="109">
        <f t="shared" si="246"/>
        <v>1.0070419690000001</v>
      </c>
      <c r="N717" s="109">
        <f t="shared" ca="1" si="247"/>
        <v>1.0260228170000001</v>
      </c>
      <c r="O717" s="108">
        <f t="shared" si="243"/>
        <v>0</v>
      </c>
      <c r="P717" s="106">
        <f t="shared" ca="1" si="248"/>
        <v>2602.2817</v>
      </c>
      <c r="Q717" s="113">
        <f t="shared" si="249"/>
        <v>0</v>
      </c>
      <c r="R717" s="106">
        <f t="shared" si="250"/>
        <v>0</v>
      </c>
      <c r="S717" s="114" t="str">
        <f t="shared" ref="S717:S780" si="258">IF(O716&gt;0,VLOOKUP(O716,W$12:AG$150,10),S716)</f>
        <v>J=</v>
      </c>
      <c r="T717" s="107">
        <f t="shared" ref="T717:T780" si="259">IF(O716&gt;0,VLOOKUP(O716,W$12:AG$150,11),T716)</f>
        <v>41694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</row>
    <row r="718" spans="1:121" x14ac:dyDescent="0.15">
      <c r="A718" s="102">
        <f t="shared" si="251"/>
        <v>41675</v>
      </c>
      <c r="B718" s="103">
        <f t="shared" ref="B718:B781" ca="1" si="260">IF(A718&lt;=TODAY(),C718+P718,IF(AND(A718&gt;TODAY(),A718&lt;=$B$1),IF(VLOOKUP(TODAY(),$A$10:$D$5000,4,FALSE)=0,"n.d",C718+P718),"n.d"))</f>
        <v>102656.573</v>
      </c>
      <c r="C718" s="104">
        <f t="shared" si="252"/>
        <v>100000</v>
      </c>
      <c r="D718" s="105">
        <f ca="1">IF(A718&lt;$B$1,VLOOKUP(A718,[1]DI!$A$4:$B$15000,2,FALSE),0)</f>
        <v>0.10290000000000001</v>
      </c>
      <c r="E718" s="106">
        <f t="shared" ca="1" si="244"/>
        <v>1.00038874</v>
      </c>
      <c r="F718" s="106">
        <f ca="1">(TRUNC(PRODUCT($E$12:$E717),16))</f>
        <v>1.1631494188574201</v>
      </c>
      <c r="G718" s="106">
        <f t="shared" ca="1" si="253"/>
        <v>1.1411881855444299</v>
      </c>
      <c r="H718" s="106">
        <f t="shared" ca="1" si="245"/>
        <v>1.0192441800000001</v>
      </c>
      <c r="I718" s="105">
        <f t="shared" si="254"/>
        <v>3.5999999999999997E-2</v>
      </c>
      <c r="J718" s="118">
        <f t="shared" si="255"/>
        <v>41600</v>
      </c>
      <c r="K718" s="112">
        <f t="shared" si="256"/>
        <v>51</v>
      </c>
      <c r="L718" s="108">
        <f t="shared" si="257"/>
        <v>51</v>
      </c>
      <c r="M718" s="109">
        <f t="shared" si="246"/>
        <v>1.0071833130000001</v>
      </c>
      <c r="N718" s="109">
        <f t="shared" ca="1" si="247"/>
        <v>1.02656573</v>
      </c>
      <c r="O718" s="108">
        <f t="shared" ref="O718:O781" si="261">IF(VLOOKUP(A718,X$12:AE$151,8)=VLOOKUP(A717,X$12:AE$151,8),0,VLOOKUP(A718,X$12:AE$151,8))</f>
        <v>0</v>
      </c>
      <c r="P718" s="106">
        <f t="shared" ca="1" si="248"/>
        <v>2656.5729999999999</v>
      </c>
      <c r="Q718" s="113">
        <f t="shared" si="249"/>
        <v>0</v>
      </c>
      <c r="R718" s="106">
        <f t="shared" si="250"/>
        <v>0</v>
      </c>
      <c r="S718" s="114" t="str">
        <f t="shared" si="258"/>
        <v>J=</v>
      </c>
      <c r="T718" s="107">
        <f t="shared" si="259"/>
        <v>41694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</row>
    <row r="719" spans="1:121" x14ac:dyDescent="0.15">
      <c r="A719" s="102">
        <f t="shared" si="251"/>
        <v>41676</v>
      </c>
      <c r="B719" s="103">
        <f t="shared" ca="1" si="260"/>
        <v>102710.89369999</v>
      </c>
      <c r="C719" s="104">
        <f t="shared" si="252"/>
        <v>100000</v>
      </c>
      <c r="D719" s="105">
        <f ca="1">IF(A719&lt;$B$1,VLOOKUP(A719,[1]DI!$A$4:$B$15000,2,FALSE),0)</f>
        <v>0.10290000000000001</v>
      </c>
      <c r="E719" s="106">
        <f t="shared" ca="1" si="244"/>
        <v>1.00038874</v>
      </c>
      <c r="F719" s="106">
        <f ca="1">(TRUNC(PRODUCT($E$12:$E718),16))</f>
        <v>1.16360158156251</v>
      </c>
      <c r="G719" s="106">
        <f t="shared" ca="1" si="253"/>
        <v>1.1411881855444299</v>
      </c>
      <c r="H719" s="106">
        <f t="shared" ca="1" si="245"/>
        <v>1.0196403999999999</v>
      </c>
      <c r="I719" s="105">
        <f t="shared" si="254"/>
        <v>3.5999999999999997E-2</v>
      </c>
      <c r="J719" s="118">
        <f t="shared" si="255"/>
        <v>41600</v>
      </c>
      <c r="K719" s="112">
        <f t="shared" si="256"/>
        <v>52</v>
      </c>
      <c r="L719" s="108">
        <f t="shared" si="257"/>
        <v>52</v>
      </c>
      <c r="M719" s="109">
        <f t="shared" si="246"/>
        <v>1.0073246769999999</v>
      </c>
      <c r="N719" s="109">
        <f t="shared" ca="1" si="247"/>
        <v>1.0271089369999999</v>
      </c>
      <c r="O719" s="108">
        <f t="shared" si="261"/>
        <v>0</v>
      </c>
      <c r="P719" s="106">
        <f t="shared" ca="1" si="248"/>
        <v>2710.8936999900002</v>
      </c>
      <c r="Q719" s="113">
        <f t="shared" si="249"/>
        <v>0</v>
      </c>
      <c r="R719" s="106">
        <f t="shared" si="250"/>
        <v>0</v>
      </c>
      <c r="S719" s="114" t="str">
        <f t="shared" si="258"/>
        <v>J=</v>
      </c>
      <c r="T719" s="107">
        <f t="shared" si="259"/>
        <v>41694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</row>
    <row r="720" spans="1:121" x14ac:dyDescent="0.15">
      <c r="A720" s="102">
        <f t="shared" si="251"/>
        <v>41677</v>
      </c>
      <c r="B720" s="103">
        <f t="shared" ca="1" si="260"/>
        <v>102765.24370000001</v>
      </c>
      <c r="C720" s="104">
        <f t="shared" si="252"/>
        <v>100000</v>
      </c>
      <c r="D720" s="105">
        <f ca="1">IF(A720&lt;$B$1,VLOOKUP(A720,[1]DI!$A$4:$B$15000,2,FALSE),0)</f>
        <v>0.10290000000000001</v>
      </c>
      <c r="E720" s="106">
        <f t="shared" ca="1" si="244"/>
        <v>1.00038874</v>
      </c>
      <c r="F720" s="106">
        <f ca="1">(TRUNC(PRODUCT($E$12:$E719),16))</f>
        <v>1.16405392004133</v>
      </c>
      <c r="G720" s="106">
        <f t="shared" ca="1" si="253"/>
        <v>1.1411881855444299</v>
      </c>
      <c r="H720" s="106">
        <f t="shared" ca="1" si="245"/>
        <v>1.0200367800000001</v>
      </c>
      <c r="I720" s="105">
        <f t="shared" si="254"/>
        <v>3.5999999999999997E-2</v>
      </c>
      <c r="J720" s="118">
        <f t="shared" si="255"/>
        <v>41600</v>
      </c>
      <c r="K720" s="112">
        <f t="shared" si="256"/>
        <v>53</v>
      </c>
      <c r="L720" s="108">
        <f t="shared" si="257"/>
        <v>53</v>
      </c>
      <c r="M720" s="109">
        <f t="shared" si="246"/>
        <v>1.0074660609999999</v>
      </c>
      <c r="N720" s="109">
        <f t="shared" ca="1" si="247"/>
        <v>1.027652437</v>
      </c>
      <c r="O720" s="108">
        <f t="shared" si="261"/>
        <v>0</v>
      </c>
      <c r="P720" s="106">
        <f t="shared" ca="1" si="248"/>
        <v>2765.2437</v>
      </c>
      <c r="Q720" s="113">
        <f t="shared" si="249"/>
        <v>0</v>
      </c>
      <c r="R720" s="106">
        <f t="shared" si="250"/>
        <v>0</v>
      </c>
      <c r="S720" s="114" t="str">
        <f t="shared" si="258"/>
        <v>J=</v>
      </c>
      <c r="T720" s="107">
        <f t="shared" si="259"/>
        <v>41694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</row>
    <row r="721" spans="1:121" x14ac:dyDescent="0.15">
      <c r="A721" s="102">
        <f t="shared" si="251"/>
        <v>41678</v>
      </c>
      <c r="B721" s="103">
        <f t="shared" ca="1" si="260"/>
        <v>102819.62209999999</v>
      </c>
      <c r="C721" s="104">
        <f t="shared" si="252"/>
        <v>100000</v>
      </c>
      <c r="D721" s="105">
        <f ca="1">IF(A721&lt;$B$1,VLOOKUP(A721,[1]DI!$A$4:$B$15000,2,FALSE),0)</f>
        <v>0</v>
      </c>
      <c r="E721" s="106">
        <f t="shared" ca="1" si="244"/>
        <v>1</v>
      </c>
      <c r="F721" s="106">
        <f ca="1">(TRUNC(PRODUCT($E$12:$E720),16))</f>
        <v>1.1645064343622</v>
      </c>
      <c r="G721" s="106">
        <f t="shared" ca="1" si="253"/>
        <v>1.1411881855444299</v>
      </c>
      <c r="H721" s="106">
        <f t="shared" ca="1" si="245"/>
        <v>1.02043331</v>
      </c>
      <c r="I721" s="105">
        <f t="shared" si="254"/>
        <v>3.5999999999999997E-2</v>
      </c>
      <c r="J721" s="118">
        <f t="shared" si="255"/>
        <v>41600</v>
      </c>
      <c r="K721" s="112">
        <f t="shared" si="256"/>
        <v>53</v>
      </c>
      <c r="L721" s="108">
        <f t="shared" si="257"/>
        <v>54</v>
      </c>
      <c r="M721" s="109">
        <f t="shared" si="246"/>
        <v>1.007607465</v>
      </c>
      <c r="N721" s="109">
        <f t="shared" ca="1" si="247"/>
        <v>1.028196221</v>
      </c>
      <c r="O721" s="108">
        <f t="shared" si="261"/>
        <v>0</v>
      </c>
      <c r="P721" s="106">
        <f t="shared" ca="1" si="248"/>
        <v>2819.6221</v>
      </c>
      <c r="Q721" s="113">
        <f t="shared" si="249"/>
        <v>0</v>
      </c>
      <c r="R721" s="106">
        <f t="shared" si="250"/>
        <v>0</v>
      </c>
      <c r="S721" s="114" t="str">
        <f t="shared" si="258"/>
        <v>J=</v>
      </c>
      <c r="T721" s="107">
        <f t="shared" si="259"/>
        <v>41694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</row>
    <row r="722" spans="1:121" x14ac:dyDescent="0.15">
      <c r="A722" s="102">
        <f t="shared" si="251"/>
        <v>41679</v>
      </c>
      <c r="B722" s="103">
        <f t="shared" ca="1" si="260"/>
        <v>102819.62209999999</v>
      </c>
      <c r="C722" s="104">
        <f t="shared" si="252"/>
        <v>100000</v>
      </c>
      <c r="D722" s="105">
        <f ca="1">IF(A722&lt;$B$1,VLOOKUP(A722,[1]DI!$A$4:$B$15000,2,FALSE),0)</f>
        <v>0</v>
      </c>
      <c r="E722" s="106">
        <f t="shared" ca="1" si="244"/>
        <v>1</v>
      </c>
      <c r="F722" s="106">
        <f ca="1">(TRUNC(PRODUCT($E$12:$E721),16))</f>
        <v>1.1645064343622</v>
      </c>
      <c r="G722" s="106">
        <f t="shared" ca="1" si="253"/>
        <v>1.1411881855444299</v>
      </c>
      <c r="H722" s="106">
        <f t="shared" ca="1" si="245"/>
        <v>1.02043331</v>
      </c>
      <c r="I722" s="105">
        <f t="shared" si="254"/>
        <v>3.5999999999999997E-2</v>
      </c>
      <c r="J722" s="118">
        <f t="shared" si="255"/>
        <v>41600</v>
      </c>
      <c r="K722" s="112">
        <f t="shared" si="256"/>
        <v>53</v>
      </c>
      <c r="L722" s="108">
        <f t="shared" si="257"/>
        <v>54</v>
      </c>
      <c r="M722" s="109">
        <f t="shared" si="246"/>
        <v>1.007607465</v>
      </c>
      <c r="N722" s="109">
        <f t="shared" ca="1" si="247"/>
        <v>1.028196221</v>
      </c>
      <c r="O722" s="108">
        <f t="shared" si="261"/>
        <v>0</v>
      </c>
      <c r="P722" s="106">
        <f t="shared" ca="1" si="248"/>
        <v>2819.6221</v>
      </c>
      <c r="Q722" s="113">
        <f t="shared" si="249"/>
        <v>0</v>
      </c>
      <c r="R722" s="106">
        <f t="shared" si="250"/>
        <v>0</v>
      </c>
      <c r="S722" s="114" t="str">
        <f t="shared" si="258"/>
        <v>J=</v>
      </c>
      <c r="T722" s="107">
        <f t="shared" si="259"/>
        <v>41694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</row>
    <row r="723" spans="1:121" x14ac:dyDescent="0.15">
      <c r="A723" s="102">
        <f t="shared" si="251"/>
        <v>41680</v>
      </c>
      <c r="B723" s="103">
        <f t="shared" ca="1" si="260"/>
        <v>102819.62209999999</v>
      </c>
      <c r="C723" s="104">
        <f t="shared" si="252"/>
        <v>100000</v>
      </c>
      <c r="D723" s="105">
        <f ca="1">IF(A723&lt;$B$1,VLOOKUP(A723,[1]DI!$A$4:$B$15000,2,FALSE),0)</f>
        <v>0.10290000000000001</v>
      </c>
      <c r="E723" s="106">
        <f t="shared" ca="1" si="244"/>
        <v>1.00038874</v>
      </c>
      <c r="F723" s="106">
        <f ca="1">(TRUNC(PRODUCT($E$12:$E722),16))</f>
        <v>1.1645064343622</v>
      </c>
      <c r="G723" s="106">
        <f t="shared" ca="1" si="253"/>
        <v>1.1411881855444299</v>
      </c>
      <c r="H723" s="106">
        <f t="shared" ca="1" si="245"/>
        <v>1.02043331</v>
      </c>
      <c r="I723" s="105">
        <f t="shared" si="254"/>
        <v>3.5999999999999997E-2</v>
      </c>
      <c r="J723" s="118">
        <f t="shared" si="255"/>
        <v>41600</v>
      </c>
      <c r="K723" s="112">
        <f t="shared" si="256"/>
        <v>54</v>
      </c>
      <c r="L723" s="108">
        <f t="shared" si="257"/>
        <v>54</v>
      </c>
      <c r="M723" s="109">
        <f t="shared" si="246"/>
        <v>1.007607465</v>
      </c>
      <c r="N723" s="109">
        <f t="shared" ca="1" si="247"/>
        <v>1.028196221</v>
      </c>
      <c r="O723" s="108">
        <f t="shared" si="261"/>
        <v>0</v>
      </c>
      <c r="P723" s="106">
        <f t="shared" ca="1" si="248"/>
        <v>2819.6221</v>
      </c>
      <c r="Q723" s="113">
        <f t="shared" si="249"/>
        <v>0</v>
      </c>
      <c r="R723" s="106">
        <f t="shared" si="250"/>
        <v>0</v>
      </c>
      <c r="S723" s="114" t="str">
        <f t="shared" si="258"/>
        <v>J=</v>
      </c>
      <c r="T723" s="107">
        <f t="shared" si="259"/>
        <v>41694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</row>
    <row r="724" spans="1:121" x14ac:dyDescent="0.15">
      <c r="A724" s="102">
        <f t="shared" si="251"/>
        <v>41681</v>
      </c>
      <c r="B724" s="103">
        <f t="shared" ca="1" si="260"/>
        <v>102874.0287</v>
      </c>
      <c r="C724" s="104">
        <f t="shared" si="252"/>
        <v>100000</v>
      </c>
      <c r="D724" s="105">
        <f ca="1">IF(A724&lt;$B$1,VLOOKUP(A724,[1]DI!$A$4:$B$15000,2,FALSE),0)</f>
        <v>0.10290000000000001</v>
      </c>
      <c r="E724" s="106">
        <f t="shared" ca="1" si="244"/>
        <v>1.00038874</v>
      </c>
      <c r="F724" s="106">
        <f ca="1">(TRUNC(PRODUCT($E$12:$E723),16))</f>
        <v>1.1649591245935</v>
      </c>
      <c r="G724" s="106">
        <f t="shared" ca="1" si="253"/>
        <v>1.1411881855444299</v>
      </c>
      <c r="H724" s="106">
        <f t="shared" ca="1" si="245"/>
        <v>1.02082999</v>
      </c>
      <c r="I724" s="105">
        <f t="shared" si="254"/>
        <v>3.5999999999999997E-2</v>
      </c>
      <c r="J724" s="118">
        <f t="shared" si="255"/>
        <v>41600</v>
      </c>
      <c r="K724" s="112">
        <f t="shared" si="256"/>
        <v>55</v>
      </c>
      <c r="L724" s="108">
        <f t="shared" si="257"/>
        <v>55</v>
      </c>
      <c r="M724" s="109">
        <f t="shared" si="246"/>
        <v>1.0077488880000001</v>
      </c>
      <c r="N724" s="109">
        <f t="shared" ca="1" si="247"/>
        <v>1.028740287</v>
      </c>
      <c r="O724" s="108">
        <f t="shared" si="261"/>
        <v>0</v>
      </c>
      <c r="P724" s="106">
        <f t="shared" ca="1" si="248"/>
        <v>2874.0286999999998</v>
      </c>
      <c r="Q724" s="113">
        <f t="shared" si="249"/>
        <v>0</v>
      </c>
      <c r="R724" s="106">
        <f t="shared" si="250"/>
        <v>0</v>
      </c>
      <c r="S724" s="114" t="str">
        <f t="shared" si="258"/>
        <v>J=</v>
      </c>
      <c r="T724" s="107">
        <f t="shared" si="259"/>
        <v>41694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</row>
    <row r="725" spans="1:121" x14ac:dyDescent="0.15">
      <c r="A725" s="102">
        <f t="shared" si="251"/>
        <v>41682</v>
      </c>
      <c r="B725" s="103">
        <f t="shared" ca="1" si="260"/>
        <v>102928.4648</v>
      </c>
      <c r="C725" s="104">
        <f t="shared" si="252"/>
        <v>100000</v>
      </c>
      <c r="D725" s="105">
        <f ca="1">IF(A725&lt;$B$1,VLOOKUP(A725,[1]DI!$A$4:$B$15000,2,FALSE),0)</f>
        <v>0.10290000000000001</v>
      </c>
      <c r="E725" s="106">
        <f t="shared" ca="1" si="244"/>
        <v>1.00038874</v>
      </c>
      <c r="F725" s="106">
        <f ca="1">(TRUNC(PRODUCT($E$12:$E724),16))</f>
        <v>1.16541199080359</v>
      </c>
      <c r="G725" s="106">
        <f t="shared" ca="1" si="253"/>
        <v>1.1411881855444299</v>
      </c>
      <c r="H725" s="106">
        <f t="shared" ca="1" si="245"/>
        <v>1.02122683</v>
      </c>
      <c r="I725" s="105">
        <f t="shared" si="254"/>
        <v>3.5999999999999997E-2</v>
      </c>
      <c r="J725" s="118">
        <f t="shared" si="255"/>
        <v>41600</v>
      </c>
      <c r="K725" s="112">
        <f t="shared" si="256"/>
        <v>56</v>
      </c>
      <c r="L725" s="108">
        <f t="shared" si="257"/>
        <v>56</v>
      </c>
      <c r="M725" s="109">
        <f t="shared" si="246"/>
        <v>1.007890331</v>
      </c>
      <c r="N725" s="109">
        <f t="shared" ca="1" si="247"/>
        <v>1.029284648</v>
      </c>
      <c r="O725" s="108">
        <f t="shared" si="261"/>
        <v>0</v>
      </c>
      <c r="P725" s="106">
        <f t="shared" ca="1" si="248"/>
        <v>2928.4648000000002</v>
      </c>
      <c r="Q725" s="113">
        <f t="shared" si="249"/>
        <v>0</v>
      </c>
      <c r="R725" s="106">
        <f t="shared" si="250"/>
        <v>0</v>
      </c>
      <c r="S725" s="114" t="str">
        <f t="shared" si="258"/>
        <v>J=</v>
      </c>
      <c r="T725" s="107">
        <f t="shared" si="259"/>
        <v>41694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</row>
    <row r="726" spans="1:121" x14ac:dyDescent="0.15">
      <c r="A726" s="102">
        <f t="shared" si="251"/>
        <v>41683</v>
      </c>
      <c r="B726" s="103">
        <f t="shared" ca="1" si="260"/>
        <v>102982.9292</v>
      </c>
      <c r="C726" s="104">
        <f t="shared" si="252"/>
        <v>100000</v>
      </c>
      <c r="D726" s="105">
        <f ca="1">IF(A726&lt;$B$1,VLOOKUP(A726,[1]DI!$A$4:$B$15000,2,FALSE),0)</f>
        <v>0.10290000000000001</v>
      </c>
      <c r="E726" s="106">
        <f t="shared" ca="1" si="244"/>
        <v>1.00038874</v>
      </c>
      <c r="F726" s="106">
        <f ca="1">(TRUNC(PRODUCT($E$12:$E725),16))</f>
        <v>1.1658650330608999</v>
      </c>
      <c r="G726" s="106">
        <f t="shared" ca="1" si="253"/>
        <v>1.1411881855444299</v>
      </c>
      <c r="H726" s="106">
        <f t="shared" ca="1" si="245"/>
        <v>1.0216238200000001</v>
      </c>
      <c r="I726" s="105">
        <f t="shared" si="254"/>
        <v>3.5999999999999997E-2</v>
      </c>
      <c r="J726" s="118">
        <f t="shared" si="255"/>
        <v>41600</v>
      </c>
      <c r="K726" s="112">
        <f t="shared" si="256"/>
        <v>57</v>
      </c>
      <c r="L726" s="108">
        <f t="shared" si="257"/>
        <v>57</v>
      </c>
      <c r="M726" s="109">
        <f t="shared" si="246"/>
        <v>1.0080317940000001</v>
      </c>
      <c r="N726" s="109">
        <f t="shared" ca="1" si="247"/>
        <v>1.0298292920000001</v>
      </c>
      <c r="O726" s="108">
        <f t="shared" si="261"/>
        <v>0</v>
      </c>
      <c r="P726" s="106">
        <f t="shared" ca="1" si="248"/>
        <v>2982.9292</v>
      </c>
      <c r="Q726" s="113">
        <f t="shared" si="249"/>
        <v>0</v>
      </c>
      <c r="R726" s="106">
        <f t="shared" si="250"/>
        <v>0</v>
      </c>
      <c r="S726" s="114" t="str">
        <f t="shared" si="258"/>
        <v>J=</v>
      </c>
      <c r="T726" s="107">
        <f t="shared" si="259"/>
        <v>41694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</row>
    <row r="727" spans="1:121" x14ac:dyDescent="0.15">
      <c r="A727" s="102">
        <f t="shared" si="251"/>
        <v>41684</v>
      </c>
      <c r="B727" s="103">
        <f t="shared" ca="1" si="260"/>
        <v>103037.423</v>
      </c>
      <c r="C727" s="104">
        <f t="shared" si="252"/>
        <v>100000</v>
      </c>
      <c r="D727" s="105">
        <f ca="1">IF(A727&lt;$B$1,VLOOKUP(A727,[1]DI!$A$4:$B$15000,2,FALSE),0)</f>
        <v>0.10290000000000001</v>
      </c>
      <c r="E727" s="106">
        <f t="shared" ca="1" si="244"/>
        <v>1.00038874</v>
      </c>
      <c r="F727" s="106">
        <f ca="1">(TRUNC(PRODUCT($E$12:$E726),16))</f>
        <v>1.1663182514338499</v>
      </c>
      <c r="G727" s="106">
        <f t="shared" ca="1" si="253"/>
        <v>1.1411881855444299</v>
      </c>
      <c r="H727" s="106">
        <f t="shared" ca="1" si="245"/>
        <v>1.02202097</v>
      </c>
      <c r="I727" s="105">
        <f t="shared" si="254"/>
        <v>3.5999999999999997E-2</v>
      </c>
      <c r="J727" s="118">
        <f t="shared" si="255"/>
        <v>41600</v>
      </c>
      <c r="K727" s="112">
        <f t="shared" si="256"/>
        <v>58</v>
      </c>
      <c r="L727" s="108">
        <f t="shared" si="257"/>
        <v>58</v>
      </c>
      <c r="M727" s="109">
        <f t="shared" si="246"/>
        <v>1.008173277</v>
      </c>
      <c r="N727" s="109">
        <f t="shared" ca="1" si="247"/>
        <v>1.0303742300000001</v>
      </c>
      <c r="O727" s="108">
        <f t="shared" si="261"/>
        <v>0</v>
      </c>
      <c r="P727" s="106">
        <f t="shared" ca="1" si="248"/>
        <v>3037.4229999999998</v>
      </c>
      <c r="Q727" s="113">
        <f t="shared" si="249"/>
        <v>0</v>
      </c>
      <c r="R727" s="106">
        <f t="shared" si="250"/>
        <v>0</v>
      </c>
      <c r="S727" s="114" t="str">
        <f t="shared" si="258"/>
        <v>J=</v>
      </c>
      <c r="T727" s="107">
        <f t="shared" si="259"/>
        <v>41694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</row>
    <row r="728" spans="1:121" x14ac:dyDescent="0.15">
      <c r="A728" s="102">
        <f t="shared" si="251"/>
        <v>41685</v>
      </c>
      <c r="B728" s="103">
        <f t="shared" ca="1" si="260"/>
        <v>103091.94530000001</v>
      </c>
      <c r="C728" s="104">
        <f t="shared" si="252"/>
        <v>100000</v>
      </c>
      <c r="D728" s="105">
        <f ca="1">IF(A728&lt;$B$1,VLOOKUP(A728,[1]DI!$A$4:$B$15000,2,FALSE),0)</f>
        <v>0</v>
      </c>
      <c r="E728" s="106">
        <f t="shared" ca="1" si="244"/>
        <v>1</v>
      </c>
      <c r="F728" s="106">
        <f ca="1">(TRUNC(PRODUCT($E$12:$E727),16))</f>
        <v>1.1667716459909101</v>
      </c>
      <c r="G728" s="106">
        <f t="shared" ca="1" si="253"/>
        <v>1.1411881855444299</v>
      </c>
      <c r="H728" s="106">
        <f t="shared" ca="1" si="245"/>
        <v>1.02241827</v>
      </c>
      <c r="I728" s="105">
        <f t="shared" si="254"/>
        <v>3.5999999999999997E-2</v>
      </c>
      <c r="J728" s="118">
        <f t="shared" si="255"/>
        <v>41600</v>
      </c>
      <c r="K728" s="112">
        <f t="shared" si="256"/>
        <v>58</v>
      </c>
      <c r="L728" s="108">
        <f t="shared" si="257"/>
        <v>59</v>
      </c>
      <c r="M728" s="109">
        <f t="shared" si="246"/>
        <v>1.0083147800000001</v>
      </c>
      <c r="N728" s="109">
        <f t="shared" ca="1" si="247"/>
        <v>1.0309194530000001</v>
      </c>
      <c r="O728" s="108">
        <f t="shared" si="261"/>
        <v>0</v>
      </c>
      <c r="P728" s="106">
        <f t="shared" ca="1" si="248"/>
        <v>3091.9452999999999</v>
      </c>
      <c r="Q728" s="113">
        <f t="shared" si="249"/>
        <v>0</v>
      </c>
      <c r="R728" s="106">
        <f t="shared" si="250"/>
        <v>0</v>
      </c>
      <c r="S728" s="114" t="str">
        <f t="shared" si="258"/>
        <v>J=</v>
      </c>
      <c r="T728" s="107">
        <f t="shared" si="259"/>
        <v>41694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</row>
    <row r="729" spans="1:121" x14ac:dyDescent="0.15">
      <c r="A729" s="102">
        <f t="shared" si="251"/>
        <v>41686</v>
      </c>
      <c r="B729" s="103">
        <f t="shared" ca="1" si="260"/>
        <v>103091.94530000001</v>
      </c>
      <c r="C729" s="104">
        <f t="shared" si="252"/>
        <v>100000</v>
      </c>
      <c r="D729" s="105">
        <f ca="1">IF(A729&lt;$B$1,VLOOKUP(A729,[1]DI!$A$4:$B$15000,2,FALSE),0)</f>
        <v>0</v>
      </c>
      <c r="E729" s="106">
        <f t="shared" ca="1" si="244"/>
        <v>1</v>
      </c>
      <c r="F729" s="106">
        <f ca="1">(TRUNC(PRODUCT($E$12:$E728),16))</f>
        <v>1.1667716459909101</v>
      </c>
      <c r="G729" s="106">
        <f t="shared" ca="1" si="253"/>
        <v>1.1411881855444299</v>
      </c>
      <c r="H729" s="106">
        <f t="shared" ca="1" si="245"/>
        <v>1.02241827</v>
      </c>
      <c r="I729" s="105">
        <f t="shared" si="254"/>
        <v>3.5999999999999997E-2</v>
      </c>
      <c r="J729" s="118">
        <f t="shared" si="255"/>
        <v>41600</v>
      </c>
      <c r="K729" s="112">
        <f t="shared" si="256"/>
        <v>58</v>
      </c>
      <c r="L729" s="108">
        <f t="shared" si="257"/>
        <v>59</v>
      </c>
      <c r="M729" s="109">
        <f t="shared" si="246"/>
        <v>1.0083147800000001</v>
      </c>
      <c r="N729" s="109">
        <f t="shared" ca="1" si="247"/>
        <v>1.0309194530000001</v>
      </c>
      <c r="O729" s="108">
        <f t="shared" si="261"/>
        <v>0</v>
      </c>
      <c r="P729" s="106">
        <f t="shared" ca="1" si="248"/>
        <v>3091.9452999999999</v>
      </c>
      <c r="Q729" s="113">
        <f t="shared" si="249"/>
        <v>0</v>
      </c>
      <c r="R729" s="106">
        <f t="shared" si="250"/>
        <v>0</v>
      </c>
      <c r="S729" s="114" t="str">
        <f t="shared" si="258"/>
        <v>J=</v>
      </c>
      <c r="T729" s="107">
        <f t="shared" si="259"/>
        <v>41694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</row>
    <row r="730" spans="1:121" x14ac:dyDescent="0.15">
      <c r="A730" s="102">
        <f t="shared" si="251"/>
        <v>41687</v>
      </c>
      <c r="B730" s="103">
        <f t="shared" ca="1" si="260"/>
        <v>103091.94530000001</v>
      </c>
      <c r="C730" s="104">
        <f t="shared" si="252"/>
        <v>100000</v>
      </c>
      <c r="D730" s="105">
        <f ca="1">IF(A730&lt;$B$1,VLOOKUP(A730,[1]DI!$A$4:$B$15000,2,FALSE),0)</f>
        <v>0.10290000000000001</v>
      </c>
      <c r="E730" s="106">
        <f t="shared" ca="1" si="244"/>
        <v>1.00038874</v>
      </c>
      <c r="F730" s="106">
        <f ca="1">(TRUNC(PRODUCT($E$12:$E729),16))</f>
        <v>1.1667716459909101</v>
      </c>
      <c r="G730" s="106">
        <f t="shared" ca="1" si="253"/>
        <v>1.1411881855444299</v>
      </c>
      <c r="H730" s="106">
        <f t="shared" ca="1" si="245"/>
        <v>1.02241827</v>
      </c>
      <c r="I730" s="105">
        <f t="shared" si="254"/>
        <v>3.5999999999999997E-2</v>
      </c>
      <c r="J730" s="118">
        <f t="shared" si="255"/>
        <v>41600</v>
      </c>
      <c r="K730" s="112">
        <f t="shared" si="256"/>
        <v>59</v>
      </c>
      <c r="L730" s="108">
        <f t="shared" si="257"/>
        <v>59</v>
      </c>
      <c r="M730" s="109">
        <f t="shared" si="246"/>
        <v>1.0083147800000001</v>
      </c>
      <c r="N730" s="109">
        <f t="shared" ca="1" si="247"/>
        <v>1.0309194530000001</v>
      </c>
      <c r="O730" s="108">
        <f t="shared" si="261"/>
        <v>0</v>
      </c>
      <c r="P730" s="106">
        <f t="shared" ca="1" si="248"/>
        <v>3091.9452999999999</v>
      </c>
      <c r="Q730" s="113">
        <f t="shared" si="249"/>
        <v>0</v>
      </c>
      <c r="R730" s="106">
        <f t="shared" si="250"/>
        <v>0</v>
      </c>
      <c r="S730" s="114" t="str">
        <f t="shared" si="258"/>
        <v>J=</v>
      </c>
      <c r="T730" s="107">
        <f t="shared" si="259"/>
        <v>41694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</row>
    <row r="731" spans="1:121" x14ac:dyDescent="0.15">
      <c r="A731" s="102">
        <f t="shared" si="251"/>
        <v>41688</v>
      </c>
      <c r="B731" s="103">
        <f t="shared" ca="1" si="260"/>
        <v>103146.496</v>
      </c>
      <c r="C731" s="104">
        <f t="shared" si="252"/>
        <v>100000</v>
      </c>
      <c r="D731" s="105">
        <f ca="1">IF(A731&lt;$B$1,VLOOKUP(A731,[1]DI!$A$4:$B$15000,2,FALSE),0)</f>
        <v>0.10290000000000001</v>
      </c>
      <c r="E731" s="106">
        <f t="shared" ca="1" si="244"/>
        <v>1.00038874</v>
      </c>
      <c r="F731" s="106">
        <f ca="1">(TRUNC(PRODUCT($E$12:$E730),16))</f>
        <v>1.1672252168005799</v>
      </c>
      <c r="G731" s="106">
        <f t="shared" ca="1" si="253"/>
        <v>1.1411881855444299</v>
      </c>
      <c r="H731" s="106">
        <f t="shared" ca="1" si="245"/>
        <v>1.0228157200000001</v>
      </c>
      <c r="I731" s="105">
        <f t="shared" si="254"/>
        <v>3.5999999999999997E-2</v>
      </c>
      <c r="J731" s="118">
        <f t="shared" si="255"/>
        <v>41600</v>
      </c>
      <c r="K731" s="112">
        <f t="shared" si="256"/>
        <v>60</v>
      </c>
      <c r="L731" s="108">
        <f t="shared" si="257"/>
        <v>60</v>
      </c>
      <c r="M731" s="109">
        <f t="shared" si="246"/>
        <v>1.008456303</v>
      </c>
      <c r="N731" s="109">
        <f t="shared" ca="1" si="247"/>
        <v>1.0314649600000001</v>
      </c>
      <c r="O731" s="108">
        <f t="shared" si="261"/>
        <v>0</v>
      </c>
      <c r="P731" s="106">
        <f t="shared" ca="1" si="248"/>
        <v>3146.4960000000001</v>
      </c>
      <c r="Q731" s="113">
        <f t="shared" si="249"/>
        <v>0</v>
      </c>
      <c r="R731" s="106">
        <f t="shared" si="250"/>
        <v>0</v>
      </c>
      <c r="S731" s="114" t="str">
        <f t="shared" si="258"/>
        <v>J=</v>
      </c>
      <c r="T731" s="107">
        <f t="shared" si="259"/>
        <v>41694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</row>
    <row r="732" spans="1:121" x14ac:dyDescent="0.15">
      <c r="A732" s="102">
        <f t="shared" si="251"/>
        <v>41689</v>
      </c>
      <c r="B732" s="103">
        <f t="shared" ca="1" si="260"/>
        <v>103201.07599999</v>
      </c>
      <c r="C732" s="104">
        <f t="shared" si="252"/>
        <v>100000</v>
      </c>
      <c r="D732" s="105">
        <f ca="1">IF(A732&lt;$B$1,VLOOKUP(A732,[1]DI!$A$4:$B$15000,2,FALSE),0)</f>
        <v>0.10290000000000001</v>
      </c>
      <c r="E732" s="106">
        <f t="shared" ca="1" si="244"/>
        <v>1.00038874</v>
      </c>
      <c r="F732" s="106">
        <f ca="1">(TRUNC(PRODUCT($E$12:$E731),16))</f>
        <v>1.1676789639313501</v>
      </c>
      <c r="G732" s="106">
        <f t="shared" ca="1" si="253"/>
        <v>1.1411881855444299</v>
      </c>
      <c r="H732" s="106">
        <f t="shared" ca="1" si="245"/>
        <v>1.0232133299999999</v>
      </c>
      <c r="I732" s="105">
        <f t="shared" si="254"/>
        <v>3.5999999999999997E-2</v>
      </c>
      <c r="J732" s="118">
        <f t="shared" si="255"/>
        <v>41600</v>
      </c>
      <c r="K732" s="112">
        <f t="shared" si="256"/>
        <v>61</v>
      </c>
      <c r="L732" s="108">
        <f t="shared" si="257"/>
        <v>61</v>
      </c>
      <c r="M732" s="109">
        <f t="shared" si="246"/>
        <v>1.0085978449999999</v>
      </c>
      <c r="N732" s="109">
        <f t="shared" ca="1" si="247"/>
        <v>1.0320107599999999</v>
      </c>
      <c r="O732" s="108">
        <f t="shared" si="261"/>
        <v>0</v>
      </c>
      <c r="P732" s="106">
        <f t="shared" ca="1" si="248"/>
        <v>3201.0759999900001</v>
      </c>
      <c r="Q732" s="113">
        <f t="shared" si="249"/>
        <v>0</v>
      </c>
      <c r="R732" s="106">
        <f t="shared" si="250"/>
        <v>0</v>
      </c>
      <c r="S732" s="114" t="str">
        <f t="shared" si="258"/>
        <v>J=</v>
      </c>
      <c r="T732" s="107">
        <f t="shared" si="259"/>
        <v>41694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</row>
    <row r="733" spans="1:121" x14ac:dyDescent="0.15">
      <c r="A733" s="102">
        <f t="shared" si="251"/>
        <v>41690</v>
      </c>
      <c r="B733" s="103">
        <f t="shared" ca="1" si="260"/>
        <v>103255.6845</v>
      </c>
      <c r="C733" s="104">
        <f t="shared" si="252"/>
        <v>100000</v>
      </c>
      <c r="D733" s="105">
        <f ca="1">IF(A733&lt;$B$1,VLOOKUP(A733,[1]DI!$A$4:$B$15000,2,FALSE),0)</f>
        <v>0.10290000000000001</v>
      </c>
      <c r="E733" s="106">
        <f t="shared" ca="1" si="244"/>
        <v>1.00038874</v>
      </c>
      <c r="F733" s="106">
        <f ca="1">(TRUNC(PRODUCT($E$12:$E732),16))</f>
        <v>1.16813288745179</v>
      </c>
      <c r="G733" s="106">
        <f t="shared" ca="1" si="253"/>
        <v>1.1411881855444299</v>
      </c>
      <c r="H733" s="106">
        <f t="shared" ca="1" si="245"/>
        <v>1.0236110899999999</v>
      </c>
      <c r="I733" s="105">
        <f t="shared" si="254"/>
        <v>3.5999999999999997E-2</v>
      </c>
      <c r="J733" s="118">
        <f t="shared" si="255"/>
        <v>41600</v>
      </c>
      <c r="K733" s="112">
        <f t="shared" si="256"/>
        <v>62</v>
      </c>
      <c r="L733" s="108">
        <f t="shared" si="257"/>
        <v>62</v>
      </c>
      <c r="M733" s="109">
        <f t="shared" si="246"/>
        <v>1.0087394080000001</v>
      </c>
      <c r="N733" s="109">
        <f t="shared" ca="1" si="247"/>
        <v>1.032556845</v>
      </c>
      <c r="O733" s="108">
        <f t="shared" si="261"/>
        <v>0</v>
      </c>
      <c r="P733" s="106">
        <f t="shared" ca="1" si="248"/>
        <v>3255.6844999999998</v>
      </c>
      <c r="Q733" s="113">
        <f t="shared" si="249"/>
        <v>0</v>
      </c>
      <c r="R733" s="106">
        <f t="shared" si="250"/>
        <v>0</v>
      </c>
      <c r="S733" s="114" t="str">
        <f t="shared" si="258"/>
        <v>J=</v>
      </c>
      <c r="T733" s="107">
        <f t="shared" si="259"/>
        <v>41694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</row>
    <row r="734" spans="1:121" x14ac:dyDescent="0.15">
      <c r="A734" s="102">
        <f t="shared" si="251"/>
        <v>41691</v>
      </c>
      <c r="B734" s="103">
        <f t="shared" ca="1" si="260"/>
        <v>103310.3224</v>
      </c>
      <c r="C734" s="104">
        <f t="shared" si="252"/>
        <v>100000</v>
      </c>
      <c r="D734" s="105">
        <f ca="1">IF(A734&lt;$B$1,VLOOKUP(A734,[1]DI!$A$4:$B$15000,2,FALSE),0)</f>
        <v>0.10290000000000001</v>
      </c>
      <c r="E734" s="106">
        <f t="shared" ca="1" si="244"/>
        <v>1.00038874</v>
      </c>
      <c r="F734" s="106">
        <f ca="1">(TRUNC(PRODUCT($E$12:$E733),16))</f>
        <v>1.16858698743046</v>
      </c>
      <c r="G734" s="106">
        <f t="shared" ca="1" si="253"/>
        <v>1.1411881855444299</v>
      </c>
      <c r="H734" s="106">
        <f t="shared" ca="1" si="245"/>
        <v>1.0240090100000001</v>
      </c>
      <c r="I734" s="105">
        <f t="shared" si="254"/>
        <v>3.5999999999999997E-2</v>
      </c>
      <c r="J734" s="118">
        <f t="shared" si="255"/>
        <v>41600</v>
      </c>
      <c r="K734" s="112">
        <f t="shared" si="256"/>
        <v>63</v>
      </c>
      <c r="L734" s="108">
        <f t="shared" si="257"/>
        <v>63</v>
      </c>
      <c r="M734" s="109">
        <f t="shared" si="246"/>
        <v>1.00888099</v>
      </c>
      <c r="N734" s="109">
        <f t="shared" ca="1" si="247"/>
        <v>1.033103224</v>
      </c>
      <c r="O734" s="108">
        <f t="shared" si="261"/>
        <v>0</v>
      </c>
      <c r="P734" s="106">
        <f t="shared" ca="1" si="248"/>
        <v>3310.3224</v>
      </c>
      <c r="Q734" s="113">
        <f t="shared" si="249"/>
        <v>0</v>
      </c>
      <c r="R734" s="106">
        <f t="shared" si="250"/>
        <v>0</v>
      </c>
      <c r="S734" s="114" t="str">
        <f t="shared" si="258"/>
        <v>J=</v>
      </c>
      <c r="T734" s="107">
        <f t="shared" si="259"/>
        <v>41694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</row>
    <row r="735" spans="1:121" x14ac:dyDescent="0.15">
      <c r="A735" s="102">
        <f t="shared" si="251"/>
        <v>41692</v>
      </c>
      <c r="B735" s="103">
        <f t="shared" ca="1" si="260"/>
        <v>103364.98970000001</v>
      </c>
      <c r="C735" s="104">
        <f t="shared" si="252"/>
        <v>100000</v>
      </c>
      <c r="D735" s="105">
        <f ca="1">IF(A735&lt;$B$1,VLOOKUP(A735,[1]DI!$A$4:$B$15000,2,FALSE),0)</f>
        <v>0</v>
      </c>
      <c r="E735" s="106">
        <f t="shared" ca="1" si="244"/>
        <v>1</v>
      </c>
      <c r="F735" s="106">
        <f ca="1">(TRUNC(PRODUCT($E$12:$E734),16))</f>
        <v>1.16904126393595</v>
      </c>
      <c r="G735" s="106">
        <f t="shared" ca="1" si="253"/>
        <v>1.1411881855444299</v>
      </c>
      <c r="H735" s="106">
        <f t="shared" ca="1" si="245"/>
        <v>1.02440709</v>
      </c>
      <c r="I735" s="105">
        <f t="shared" si="254"/>
        <v>3.5999999999999997E-2</v>
      </c>
      <c r="J735" s="118">
        <f t="shared" si="255"/>
        <v>41600</v>
      </c>
      <c r="K735" s="112">
        <f t="shared" si="256"/>
        <v>63</v>
      </c>
      <c r="L735" s="108">
        <f t="shared" si="257"/>
        <v>64</v>
      </c>
      <c r="M735" s="109">
        <f t="shared" si="246"/>
        <v>1.009022592</v>
      </c>
      <c r="N735" s="109">
        <f t="shared" ca="1" si="247"/>
        <v>1.0336498970000001</v>
      </c>
      <c r="O735" s="108">
        <f t="shared" si="261"/>
        <v>0</v>
      </c>
      <c r="P735" s="106">
        <f t="shared" ca="1" si="248"/>
        <v>3364.9897000000001</v>
      </c>
      <c r="Q735" s="113">
        <f t="shared" si="249"/>
        <v>0</v>
      </c>
      <c r="R735" s="106">
        <f t="shared" si="250"/>
        <v>0</v>
      </c>
      <c r="S735" s="114" t="str">
        <f t="shared" si="258"/>
        <v>J=</v>
      </c>
      <c r="T735" s="107">
        <f t="shared" si="259"/>
        <v>41694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</row>
    <row r="736" spans="1:121" x14ac:dyDescent="0.15">
      <c r="A736" s="102">
        <f t="shared" si="251"/>
        <v>41693</v>
      </c>
      <c r="B736" s="103">
        <f t="shared" ca="1" si="260"/>
        <v>103364.98970000001</v>
      </c>
      <c r="C736" s="104">
        <f t="shared" si="252"/>
        <v>100000</v>
      </c>
      <c r="D736" s="105">
        <f ca="1">IF(A736&lt;$B$1,VLOOKUP(A736,[1]DI!$A$4:$B$15000,2,FALSE),0)</f>
        <v>0</v>
      </c>
      <c r="E736" s="106">
        <f t="shared" ca="1" si="244"/>
        <v>1</v>
      </c>
      <c r="F736" s="106">
        <f ca="1">(TRUNC(PRODUCT($E$12:$E735),16))</f>
        <v>1.16904126393595</v>
      </c>
      <c r="G736" s="106">
        <f t="shared" ca="1" si="253"/>
        <v>1.1411881855444299</v>
      </c>
      <c r="H736" s="106">
        <f t="shared" ca="1" si="245"/>
        <v>1.02440709</v>
      </c>
      <c r="I736" s="105">
        <f t="shared" si="254"/>
        <v>3.5999999999999997E-2</v>
      </c>
      <c r="J736" s="118">
        <f t="shared" si="255"/>
        <v>41600</v>
      </c>
      <c r="K736" s="112">
        <f t="shared" si="256"/>
        <v>63</v>
      </c>
      <c r="L736" s="108">
        <f t="shared" si="257"/>
        <v>64</v>
      </c>
      <c r="M736" s="109">
        <f t="shared" si="246"/>
        <v>1.009022592</v>
      </c>
      <c r="N736" s="109">
        <f t="shared" ca="1" si="247"/>
        <v>1.0336498970000001</v>
      </c>
      <c r="O736" s="108">
        <f t="shared" si="261"/>
        <v>0</v>
      </c>
      <c r="P736" s="106">
        <f t="shared" ca="1" si="248"/>
        <v>3364.9897000000001</v>
      </c>
      <c r="Q736" s="113">
        <f t="shared" si="249"/>
        <v>0</v>
      </c>
      <c r="R736" s="106">
        <f t="shared" si="250"/>
        <v>0</v>
      </c>
      <c r="S736" s="114" t="str">
        <f t="shared" si="258"/>
        <v>J=</v>
      </c>
      <c r="T736" s="107">
        <f t="shared" si="259"/>
        <v>41694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</row>
    <row r="737" spans="1:121" x14ac:dyDescent="0.15">
      <c r="A737" s="102">
        <f t="shared" si="251"/>
        <v>41694</v>
      </c>
      <c r="B737" s="103">
        <f t="shared" ca="1" si="260"/>
        <v>103364.98970000001</v>
      </c>
      <c r="C737" s="104">
        <f t="shared" si="252"/>
        <v>100000</v>
      </c>
      <c r="D737" s="105">
        <f ca="1">IF(A737&lt;$B$1,VLOOKUP(A737,[1]DI!$A$4:$B$15000,2,FALSE),0)</f>
        <v>0.10290000000000001</v>
      </c>
      <c r="E737" s="106">
        <f t="shared" ca="1" si="244"/>
        <v>1.00038874</v>
      </c>
      <c r="F737" s="106">
        <f ca="1">(TRUNC(PRODUCT($E$12:$E736),16))</f>
        <v>1.16904126393595</v>
      </c>
      <c r="G737" s="106">
        <f t="shared" ca="1" si="253"/>
        <v>1.1411881855444299</v>
      </c>
      <c r="H737" s="106">
        <f t="shared" ca="1" si="245"/>
        <v>1.02440709</v>
      </c>
      <c r="I737" s="105">
        <f t="shared" si="254"/>
        <v>3.5999999999999997E-2</v>
      </c>
      <c r="J737" s="118">
        <f t="shared" si="255"/>
        <v>41600</v>
      </c>
      <c r="K737" s="112">
        <f t="shared" si="256"/>
        <v>64</v>
      </c>
      <c r="L737" s="108">
        <f t="shared" si="257"/>
        <v>64</v>
      </c>
      <c r="M737" s="109">
        <f t="shared" si="246"/>
        <v>1.009022592</v>
      </c>
      <c r="N737" s="109">
        <f t="shared" ca="1" si="247"/>
        <v>1.0336498970000001</v>
      </c>
      <c r="O737" s="108">
        <f t="shared" si="261"/>
        <v>8</v>
      </c>
      <c r="P737" s="106">
        <f t="shared" ca="1" si="248"/>
        <v>3364.9897000000001</v>
      </c>
      <c r="Q737" s="113">
        <f t="shared" si="249"/>
        <v>0</v>
      </c>
      <c r="R737" s="106">
        <f t="shared" si="250"/>
        <v>0</v>
      </c>
      <c r="S737" s="114" t="str">
        <f t="shared" si="258"/>
        <v>J=</v>
      </c>
      <c r="T737" s="107">
        <f t="shared" si="259"/>
        <v>41694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</row>
    <row r="738" spans="1:121" x14ac:dyDescent="0.15">
      <c r="A738" s="102">
        <f t="shared" si="251"/>
        <v>41695</v>
      </c>
      <c r="B738" s="103">
        <f t="shared" ca="1" si="260"/>
        <v>100052.9151</v>
      </c>
      <c r="C738" s="104">
        <f t="shared" si="252"/>
        <v>100000</v>
      </c>
      <c r="D738" s="105">
        <f ca="1">IF(A738&lt;$B$1,VLOOKUP(A738,[1]DI!$A$4:$B$15000,2,FALSE),0)</f>
        <v>0.10290000000000001</v>
      </c>
      <c r="E738" s="106">
        <f t="shared" ca="1" si="244"/>
        <v>1.00038874</v>
      </c>
      <c r="F738" s="106">
        <f ca="1">(TRUNC(PRODUCT($E$12:$E737),16))</f>
        <v>1.1694957170369</v>
      </c>
      <c r="G738" s="106">
        <f t="shared" ca="1" si="253"/>
        <v>1.16904126393595</v>
      </c>
      <c r="H738" s="106">
        <f t="shared" ca="1" si="245"/>
        <v>1.00038874</v>
      </c>
      <c r="I738" s="105">
        <f t="shared" si="254"/>
        <v>3.5999999999999997E-2</v>
      </c>
      <c r="J738" s="118">
        <f t="shared" si="255"/>
        <v>41694</v>
      </c>
      <c r="K738" s="112">
        <f t="shared" si="256"/>
        <v>1</v>
      </c>
      <c r="L738" s="108">
        <f t="shared" si="257"/>
        <v>1</v>
      </c>
      <c r="M738" s="109">
        <f t="shared" si="246"/>
        <v>1.000140356</v>
      </c>
      <c r="N738" s="109">
        <f t="shared" ca="1" si="247"/>
        <v>1.0005291510000001</v>
      </c>
      <c r="O738" s="108">
        <f t="shared" si="261"/>
        <v>0</v>
      </c>
      <c r="P738" s="106">
        <f t="shared" ca="1" si="248"/>
        <v>52.915100000000002</v>
      </c>
      <c r="Q738" s="113">
        <f t="shared" si="249"/>
        <v>0</v>
      </c>
      <c r="R738" s="106">
        <f t="shared" si="250"/>
        <v>0</v>
      </c>
      <c r="S738" s="114" t="str">
        <f t="shared" si="258"/>
        <v>A+J=</v>
      </c>
      <c r="T738" s="107">
        <f t="shared" si="259"/>
        <v>41722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</row>
    <row r="739" spans="1:121" x14ac:dyDescent="0.15">
      <c r="A739" s="102">
        <f t="shared" si="251"/>
        <v>41696</v>
      </c>
      <c r="B739" s="103">
        <f t="shared" ca="1" si="260"/>
        <v>100105.85789999001</v>
      </c>
      <c r="C739" s="104">
        <f t="shared" si="252"/>
        <v>100000</v>
      </c>
      <c r="D739" s="105">
        <f ca="1">IF(A739&lt;$B$1,VLOOKUP(A739,[1]DI!$A$4:$B$15000,2,FALSE),0)</f>
        <v>0.10349999999999999</v>
      </c>
      <c r="E739" s="106">
        <f t="shared" ca="1" si="244"/>
        <v>1.0003909</v>
      </c>
      <c r="F739" s="106">
        <f ca="1">(TRUNC(PRODUCT($E$12:$E738),16))</f>
        <v>1.1699503468019401</v>
      </c>
      <c r="G739" s="106">
        <f t="shared" ca="1" si="253"/>
        <v>1.16904126393595</v>
      </c>
      <c r="H739" s="106">
        <f t="shared" ca="1" si="245"/>
        <v>1.00077763</v>
      </c>
      <c r="I739" s="105">
        <f t="shared" si="254"/>
        <v>3.5999999999999997E-2</v>
      </c>
      <c r="J739" s="118">
        <f t="shared" si="255"/>
        <v>41694</v>
      </c>
      <c r="K739" s="112">
        <f t="shared" si="256"/>
        <v>2</v>
      </c>
      <c r="L739" s="108">
        <f t="shared" si="257"/>
        <v>2</v>
      </c>
      <c r="M739" s="109">
        <f t="shared" si="246"/>
        <v>1.0002807309999999</v>
      </c>
      <c r="N739" s="109">
        <f t="shared" ca="1" si="247"/>
        <v>1.0010585789999999</v>
      </c>
      <c r="O739" s="108">
        <f t="shared" si="261"/>
        <v>0</v>
      </c>
      <c r="P739" s="106">
        <f t="shared" ca="1" si="248"/>
        <v>105.85789999000001</v>
      </c>
      <c r="Q739" s="113">
        <f t="shared" si="249"/>
        <v>0</v>
      </c>
      <c r="R739" s="106">
        <f t="shared" si="250"/>
        <v>0</v>
      </c>
      <c r="S739" s="114" t="str">
        <f t="shared" si="258"/>
        <v>A+J=</v>
      </c>
      <c r="T739" s="107">
        <f t="shared" si="259"/>
        <v>41722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</row>
    <row r="740" spans="1:121" x14ac:dyDescent="0.15">
      <c r="A740" s="102">
        <f t="shared" si="251"/>
        <v>41697</v>
      </c>
      <c r="B740" s="103">
        <f t="shared" ca="1" si="260"/>
        <v>100159.04579999</v>
      </c>
      <c r="C740" s="104">
        <f t="shared" si="252"/>
        <v>100000</v>
      </c>
      <c r="D740" s="105">
        <f ca="1">IF(A740&lt;$B$1,VLOOKUP(A740,[1]DI!$A$4:$B$15000,2,FALSE),0)</f>
        <v>0.10589999999999999</v>
      </c>
      <c r="E740" s="106">
        <f t="shared" ca="1" si="244"/>
        <v>1.00039952</v>
      </c>
      <c r="F740" s="106">
        <f ca="1">(TRUNC(PRODUCT($E$12:$E739),16))</f>
        <v>1.1704076803925001</v>
      </c>
      <c r="G740" s="106">
        <f t="shared" ca="1" si="253"/>
        <v>1.16904126393595</v>
      </c>
      <c r="H740" s="106">
        <f t="shared" ca="1" si="245"/>
        <v>1.0011688400000001</v>
      </c>
      <c r="I740" s="105">
        <f t="shared" si="254"/>
        <v>3.5999999999999997E-2</v>
      </c>
      <c r="J740" s="118">
        <f t="shared" si="255"/>
        <v>41694</v>
      </c>
      <c r="K740" s="112">
        <f t="shared" si="256"/>
        <v>3</v>
      </c>
      <c r="L740" s="108">
        <f t="shared" si="257"/>
        <v>3</v>
      </c>
      <c r="M740" s="109">
        <f t="shared" si="246"/>
        <v>1.000421126</v>
      </c>
      <c r="N740" s="109">
        <f t="shared" ca="1" si="247"/>
        <v>1.0015904579999999</v>
      </c>
      <c r="O740" s="108">
        <f t="shared" si="261"/>
        <v>0</v>
      </c>
      <c r="P740" s="106">
        <f t="shared" ca="1" si="248"/>
        <v>159.04579999000001</v>
      </c>
      <c r="Q740" s="113">
        <f t="shared" si="249"/>
        <v>0</v>
      </c>
      <c r="R740" s="106">
        <f t="shared" si="250"/>
        <v>0</v>
      </c>
      <c r="S740" s="114" t="str">
        <f t="shared" si="258"/>
        <v>A+J=</v>
      </c>
      <c r="T740" s="107">
        <f t="shared" si="259"/>
        <v>41722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</row>
    <row r="741" spans="1:121" x14ac:dyDescent="0.15">
      <c r="A741" s="102">
        <f t="shared" si="251"/>
        <v>41698</v>
      </c>
      <c r="B741" s="103">
        <f t="shared" ca="1" si="260"/>
        <v>100213.12419998999</v>
      </c>
      <c r="C741" s="104">
        <f t="shared" si="252"/>
        <v>100000</v>
      </c>
      <c r="D741" s="105">
        <f ca="1">IF(A741&lt;$B$1,VLOOKUP(A741,[1]DI!$A$4:$B$15000,2,FALSE),0)</f>
        <v>0.10589999999999999</v>
      </c>
      <c r="E741" s="106">
        <f t="shared" ca="1" si="244"/>
        <v>1.00039952</v>
      </c>
      <c r="F741" s="106">
        <f ca="1">(TRUNC(PRODUCT($E$12:$E740),16))</f>
        <v>1.17087528166897</v>
      </c>
      <c r="G741" s="106">
        <f t="shared" ca="1" si="253"/>
        <v>1.16904126393595</v>
      </c>
      <c r="H741" s="106">
        <f t="shared" ca="1" si="245"/>
        <v>1.0015688199999999</v>
      </c>
      <c r="I741" s="105">
        <f t="shared" si="254"/>
        <v>3.5999999999999997E-2</v>
      </c>
      <c r="J741" s="118">
        <f t="shared" si="255"/>
        <v>41694</v>
      </c>
      <c r="K741" s="112">
        <f t="shared" si="256"/>
        <v>4</v>
      </c>
      <c r="L741" s="108">
        <f t="shared" si="257"/>
        <v>4</v>
      </c>
      <c r="M741" s="109">
        <f t="shared" si="246"/>
        <v>1.0005615409999999</v>
      </c>
      <c r="N741" s="109">
        <f t="shared" ca="1" si="247"/>
        <v>1.0021312419999999</v>
      </c>
      <c r="O741" s="108">
        <f t="shared" si="261"/>
        <v>0</v>
      </c>
      <c r="P741" s="106">
        <f t="shared" ca="1" si="248"/>
        <v>213.12419998999999</v>
      </c>
      <c r="Q741" s="113">
        <f t="shared" si="249"/>
        <v>0</v>
      </c>
      <c r="R741" s="106">
        <f t="shared" si="250"/>
        <v>0</v>
      </c>
      <c r="S741" s="114" t="str">
        <f t="shared" si="258"/>
        <v>A+J=</v>
      </c>
      <c r="T741" s="107">
        <f t="shared" si="259"/>
        <v>41722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</row>
    <row r="742" spans="1:121" x14ac:dyDescent="0.15">
      <c r="A742" s="102">
        <f t="shared" si="251"/>
        <v>41699</v>
      </c>
      <c r="B742" s="103">
        <f t="shared" ca="1" si="260"/>
        <v>100267.23269999</v>
      </c>
      <c r="C742" s="104">
        <f t="shared" si="252"/>
        <v>100000</v>
      </c>
      <c r="D742" s="105">
        <f ca="1">IF(A742&lt;$B$1,VLOOKUP(A742,[1]DI!$A$4:$B$15000,2,FALSE),0)</f>
        <v>0</v>
      </c>
      <c r="E742" s="106">
        <f t="shared" ca="1" si="244"/>
        <v>1</v>
      </c>
      <c r="F742" s="106">
        <f ca="1">(TRUNC(PRODUCT($E$12:$E741),16))</f>
        <v>1.1713430697615099</v>
      </c>
      <c r="G742" s="106">
        <f t="shared" ca="1" si="253"/>
        <v>1.16904126393595</v>
      </c>
      <c r="H742" s="106">
        <f t="shared" ca="1" si="245"/>
        <v>1.0019689700000001</v>
      </c>
      <c r="I742" s="105">
        <f t="shared" si="254"/>
        <v>3.5999999999999997E-2</v>
      </c>
      <c r="J742" s="118">
        <f t="shared" si="255"/>
        <v>41694</v>
      </c>
      <c r="K742" s="112">
        <f t="shared" si="256"/>
        <v>4</v>
      </c>
      <c r="L742" s="108">
        <f t="shared" si="257"/>
        <v>5</v>
      </c>
      <c r="M742" s="109">
        <f t="shared" si="246"/>
        <v>1.0007019749999999</v>
      </c>
      <c r="N742" s="109">
        <f t="shared" ca="1" si="247"/>
        <v>1.002672327</v>
      </c>
      <c r="O742" s="108">
        <f t="shared" si="261"/>
        <v>0</v>
      </c>
      <c r="P742" s="106">
        <f t="shared" ca="1" si="248"/>
        <v>267.23269999000001</v>
      </c>
      <c r="Q742" s="113">
        <f t="shared" si="249"/>
        <v>0</v>
      </c>
      <c r="R742" s="106">
        <f t="shared" si="250"/>
        <v>0</v>
      </c>
      <c r="S742" s="114" t="str">
        <f t="shared" si="258"/>
        <v>A+J=</v>
      </c>
      <c r="T742" s="107">
        <f t="shared" si="259"/>
        <v>41722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</row>
    <row r="743" spans="1:121" x14ac:dyDescent="0.15">
      <c r="A743" s="102">
        <f t="shared" si="251"/>
        <v>41700</v>
      </c>
      <c r="B743" s="103">
        <f t="shared" ca="1" si="260"/>
        <v>100267.23269999</v>
      </c>
      <c r="C743" s="104">
        <f t="shared" si="252"/>
        <v>100000</v>
      </c>
      <c r="D743" s="105">
        <f ca="1">IF(A743&lt;$B$1,VLOOKUP(A743,[1]DI!$A$4:$B$15000,2,FALSE),0)</f>
        <v>0</v>
      </c>
      <c r="E743" s="106">
        <f t="shared" ca="1" si="244"/>
        <v>1</v>
      </c>
      <c r="F743" s="106">
        <f ca="1">(TRUNC(PRODUCT($E$12:$E742),16))</f>
        <v>1.1713430697615099</v>
      </c>
      <c r="G743" s="106">
        <f t="shared" ca="1" si="253"/>
        <v>1.16904126393595</v>
      </c>
      <c r="H743" s="106">
        <f t="shared" ca="1" si="245"/>
        <v>1.0019689700000001</v>
      </c>
      <c r="I743" s="105">
        <f t="shared" si="254"/>
        <v>3.5999999999999997E-2</v>
      </c>
      <c r="J743" s="118">
        <f t="shared" si="255"/>
        <v>41694</v>
      </c>
      <c r="K743" s="112">
        <f t="shared" si="256"/>
        <v>4</v>
      </c>
      <c r="L743" s="108">
        <f t="shared" si="257"/>
        <v>5</v>
      </c>
      <c r="M743" s="109">
        <f t="shared" si="246"/>
        <v>1.0007019749999999</v>
      </c>
      <c r="N743" s="109">
        <f t="shared" ca="1" si="247"/>
        <v>1.002672327</v>
      </c>
      <c r="O743" s="108">
        <f t="shared" si="261"/>
        <v>0</v>
      </c>
      <c r="P743" s="106">
        <f t="shared" ca="1" si="248"/>
        <v>267.23269999000001</v>
      </c>
      <c r="Q743" s="113">
        <f t="shared" si="249"/>
        <v>0</v>
      </c>
      <c r="R743" s="106">
        <f t="shared" si="250"/>
        <v>0</v>
      </c>
      <c r="S743" s="114" t="str">
        <f t="shared" si="258"/>
        <v>A+J=</v>
      </c>
      <c r="T743" s="107">
        <f t="shared" si="259"/>
        <v>41722</v>
      </c>
      <c r="U743" s="20"/>
      <c r="V743" s="20"/>
      <c r="W743" s="20"/>
      <c r="Y743" s="20"/>
      <c r="Z743" s="23"/>
      <c r="AA743" s="20"/>
      <c r="AB743" s="20"/>
      <c r="AC743" s="20"/>
      <c r="AD743" s="20"/>
      <c r="AE743" s="20"/>
      <c r="AF743" s="21"/>
      <c r="AG743" s="20"/>
      <c r="AH743" s="20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</row>
    <row r="744" spans="1:121" x14ac:dyDescent="0.15">
      <c r="A744" s="102">
        <f t="shared" si="251"/>
        <v>41701</v>
      </c>
      <c r="B744" s="103">
        <f t="shared" ca="1" si="260"/>
        <v>100267.23269999</v>
      </c>
      <c r="C744" s="104">
        <f t="shared" si="252"/>
        <v>100000</v>
      </c>
      <c r="D744" s="105">
        <f ca="1">IF(A744&lt;$B$1,VLOOKUP(A744,[1]DI!$A$4:$B$15000,2,FALSE),0)</f>
        <v>0</v>
      </c>
      <c r="E744" s="106">
        <f t="shared" ca="1" si="244"/>
        <v>1</v>
      </c>
      <c r="F744" s="106">
        <f ca="1">(TRUNC(PRODUCT($E$12:$E743),16))</f>
        <v>1.1713430697615099</v>
      </c>
      <c r="G744" s="106">
        <f t="shared" ca="1" si="253"/>
        <v>1.16904126393595</v>
      </c>
      <c r="H744" s="106">
        <f t="shared" ca="1" si="245"/>
        <v>1.0019689700000001</v>
      </c>
      <c r="I744" s="105">
        <f t="shared" si="254"/>
        <v>3.5999999999999997E-2</v>
      </c>
      <c r="J744" s="118">
        <f t="shared" si="255"/>
        <v>41694</v>
      </c>
      <c r="K744" s="112">
        <f t="shared" si="256"/>
        <v>4</v>
      </c>
      <c r="L744" s="108">
        <f t="shared" si="257"/>
        <v>5</v>
      </c>
      <c r="M744" s="109">
        <f t="shared" si="246"/>
        <v>1.0007019749999999</v>
      </c>
      <c r="N744" s="109">
        <f t="shared" ca="1" si="247"/>
        <v>1.002672327</v>
      </c>
      <c r="O744" s="108">
        <f t="shared" si="261"/>
        <v>0</v>
      </c>
      <c r="P744" s="106">
        <f t="shared" ca="1" si="248"/>
        <v>267.23269999000001</v>
      </c>
      <c r="Q744" s="113">
        <f t="shared" si="249"/>
        <v>0</v>
      </c>
      <c r="R744" s="106">
        <f t="shared" si="250"/>
        <v>0</v>
      </c>
      <c r="S744" s="114" t="str">
        <f t="shared" si="258"/>
        <v>A+J=</v>
      </c>
      <c r="T744" s="107">
        <f t="shared" si="259"/>
        <v>41722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</row>
    <row r="745" spans="1:121" x14ac:dyDescent="0.15">
      <c r="A745" s="102">
        <f t="shared" si="251"/>
        <v>41702</v>
      </c>
      <c r="B745" s="103">
        <f t="shared" ca="1" si="260"/>
        <v>100267.23269999</v>
      </c>
      <c r="C745" s="104">
        <f t="shared" si="252"/>
        <v>100000</v>
      </c>
      <c r="D745" s="105">
        <f ca="1">IF(A745&lt;$B$1,VLOOKUP(A745,[1]DI!$A$4:$B$15000,2,FALSE),0)</f>
        <v>0</v>
      </c>
      <c r="E745" s="106">
        <f t="shared" ca="1" si="244"/>
        <v>1</v>
      </c>
      <c r="F745" s="106">
        <f ca="1">(TRUNC(PRODUCT($E$12:$E744),16))</f>
        <v>1.1713430697615099</v>
      </c>
      <c r="G745" s="106">
        <f t="shared" ca="1" si="253"/>
        <v>1.16904126393595</v>
      </c>
      <c r="H745" s="106">
        <f t="shared" ca="1" si="245"/>
        <v>1.0019689700000001</v>
      </c>
      <c r="I745" s="105">
        <f t="shared" si="254"/>
        <v>3.5999999999999997E-2</v>
      </c>
      <c r="J745" s="118">
        <f t="shared" si="255"/>
        <v>41694</v>
      </c>
      <c r="K745" s="112">
        <f t="shared" si="256"/>
        <v>4</v>
      </c>
      <c r="L745" s="108">
        <f t="shared" si="257"/>
        <v>5</v>
      </c>
      <c r="M745" s="109">
        <f t="shared" si="246"/>
        <v>1.0007019749999999</v>
      </c>
      <c r="N745" s="109">
        <f t="shared" ca="1" si="247"/>
        <v>1.002672327</v>
      </c>
      <c r="O745" s="108">
        <f t="shared" si="261"/>
        <v>0</v>
      </c>
      <c r="P745" s="106">
        <f t="shared" ca="1" si="248"/>
        <v>267.23269999000001</v>
      </c>
      <c r="Q745" s="113">
        <f t="shared" si="249"/>
        <v>0</v>
      </c>
      <c r="R745" s="106">
        <f t="shared" si="250"/>
        <v>0</v>
      </c>
      <c r="S745" s="114" t="str">
        <f t="shared" si="258"/>
        <v>A+J=</v>
      </c>
      <c r="T745" s="107">
        <f t="shared" si="259"/>
        <v>41722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</row>
    <row r="746" spans="1:121" x14ac:dyDescent="0.15">
      <c r="A746" s="102">
        <f t="shared" si="251"/>
        <v>41703</v>
      </c>
      <c r="B746" s="103">
        <f t="shared" ca="1" si="260"/>
        <v>100267.23269999</v>
      </c>
      <c r="C746" s="104">
        <f t="shared" si="252"/>
        <v>100000</v>
      </c>
      <c r="D746" s="105">
        <f ca="1">IF(A746&lt;$B$1,VLOOKUP(A746,[1]DI!$A$4:$B$15000,2,FALSE),0)</f>
        <v>0.1055</v>
      </c>
      <c r="E746" s="106">
        <f t="shared" ca="1" si="244"/>
        <v>1.00039809</v>
      </c>
      <c r="F746" s="106">
        <f ca="1">(TRUNC(PRODUCT($E$12:$E745),16))</f>
        <v>1.1713430697615099</v>
      </c>
      <c r="G746" s="106">
        <f t="shared" ca="1" si="253"/>
        <v>1.16904126393595</v>
      </c>
      <c r="H746" s="106">
        <f t="shared" ca="1" si="245"/>
        <v>1.0019689700000001</v>
      </c>
      <c r="I746" s="105">
        <f t="shared" si="254"/>
        <v>3.5999999999999997E-2</v>
      </c>
      <c r="J746" s="118">
        <f t="shared" si="255"/>
        <v>41694</v>
      </c>
      <c r="K746" s="112">
        <f t="shared" si="256"/>
        <v>5</v>
      </c>
      <c r="L746" s="108">
        <f t="shared" si="257"/>
        <v>5</v>
      </c>
      <c r="M746" s="109">
        <f t="shared" si="246"/>
        <v>1.0007019749999999</v>
      </c>
      <c r="N746" s="109">
        <f t="shared" ca="1" si="247"/>
        <v>1.002672327</v>
      </c>
      <c r="O746" s="108">
        <f t="shared" si="261"/>
        <v>0</v>
      </c>
      <c r="P746" s="106">
        <f t="shared" ca="1" si="248"/>
        <v>267.23269999000001</v>
      </c>
      <c r="Q746" s="113">
        <f t="shared" si="249"/>
        <v>0</v>
      </c>
      <c r="R746" s="106">
        <f t="shared" si="250"/>
        <v>0</v>
      </c>
      <c r="S746" s="114" t="str">
        <f t="shared" si="258"/>
        <v>A+J=</v>
      </c>
      <c r="T746" s="107">
        <f t="shared" si="259"/>
        <v>41722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</row>
    <row r="747" spans="1:121" x14ac:dyDescent="0.15">
      <c r="A747" s="102">
        <f t="shared" si="251"/>
        <v>41704</v>
      </c>
      <c r="B747" s="103">
        <f t="shared" ca="1" si="260"/>
        <v>100321.2264</v>
      </c>
      <c r="C747" s="104">
        <f t="shared" si="252"/>
        <v>100000</v>
      </c>
      <c r="D747" s="105">
        <f ca="1">IF(A747&lt;$B$1,VLOOKUP(A747,[1]DI!$A$4:$B$15000,2,FALSE),0)</f>
        <v>0.1055</v>
      </c>
      <c r="E747" s="106">
        <f t="shared" ca="1" si="244"/>
        <v>1.00039809</v>
      </c>
      <c r="F747" s="106">
        <f ca="1">(TRUNC(PRODUCT($E$12:$E746),16))</f>
        <v>1.1718093697241501</v>
      </c>
      <c r="G747" s="106">
        <f t="shared" ca="1" si="253"/>
        <v>1.16904126393595</v>
      </c>
      <c r="H747" s="106">
        <f t="shared" ca="1" si="245"/>
        <v>1.00236784</v>
      </c>
      <c r="I747" s="105">
        <f t="shared" si="254"/>
        <v>3.5999999999999997E-2</v>
      </c>
      <c r="J747" s="118">
        <f t="shared" si="255"/>
        <v>41694</v>
      </c>
      <c r="K747" s="112">
        <f t="shared" si="256"/>
        <v>6</v>
      </c>
      <c r="L747" s="108">
        <f t="shared" si="257"/>
        <v>6</v>
      </c>
      <c r="M747" s="109">
        <f t="shared" si="246"/>
        <v>1.000842429</v>
      </c>
      <c r="N747" s="109">
        <f t="shared" ca="1" si="247"/>
        <v>1.0032122640000001</v>
      </c>
      <c r="O747" s="108">
        <f t="shared" si="261"/>
        <v>0</v>
      </c>
      <c r="P747" s="106">
        <f t="shared" ca="1" si="248"/>
        <v>321.22640000000001</v>
      </c>
      <c r="Q747" s="113">
        <f t="shared" si="249"/>
        <v>0</v>
      </c>
      <c r="R747" s="106">
        <f t="shared" si="250"/>
        <v>0</v>
      </c>
      <c r="S747" s="114" t="str">
        <f t="shared" si="258"/>
        <v>A+J=</v>
      </c>
      <c r="T747" s="107">
        <f t="shared" si="259"/>
        <v>41722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</row>
    <row r="748" spans="1:121" x14ac:dyDescent="0.15">
      <c r="A748" s="102">
        <f t="shared" si="251"/>
        <v>41705</v>
      </c>
      <c r="B748" s="103">
        <f t="shared" ca="1" si="260"/>
        <v>100375.2503</v>
      </c>
      <c r="C748" s="104">
        <f t="shared" si="252"/>
        <v>100000</v>
      </c>
      <c r="D748" s="105">
        <f ca="1">IF(A748&lt;$B$1,VLOOKUP(A748,[1]DI!$A$4:$B$15000,2,FALSE),0)</f>
        <v>0.1055</v>
      </c>
      <c r="E748" s="106">
        <f t="shared" ca="1" si="244"/>
        <v>1.00039809</v>
      </c>
      <c r="F748" s="106">
        <f ca="1">(TRUNC(PRODUCT($E$12:$E747),16))</f>
        <v>1.1722758553161401</v>
      </c>
      <c r="G748" s="106">
        <f t="shared" ca="1" si="253"/>
        <v>1.16904126393595</v>
      </c>
      <c r="H748" s="106">
        <f t="shared" ca="1" si="245"/>
        <v>1.00276688</v>
      </c>
      <c r="I748" s="105">
        <f t="shared" si="254"/>
        <v>3.5999999999999997E-2</v>
      </c>
      <c r="J748" s="118">
        <f t="shared" si="255"/>
        <v>41694</v>
      </c>
      <c r="K748" s="112">
        <f t="shared" si="256"/>
        <v>7</v>
      </c>
      <c r="L748" s="108">
        <f t="shared" si="257"/>
        <v>7</v>
      </c>
      <c r="M748" s="109">
        <f t="shared" si="246"/>
        <v>1.0009829029999999</v>
      </c>
      <c r="N748" s="109">
        <f t="shared" ca="1" si="247"/>
        <v>1.0037525030000001</v>
      </c>
      <c r="O748" s="108">
        <f t="shared" si="261"/>
        <v>0</v>
      </c>
      <c r="P748" s="106">
        <f t="shared" ca="1" si="248"/>
        <v>375.25029999999998</v>
      </c>
      <c r="Q748" s="113">
        <f t="shared" si="249"/>
        <v>0</v>
      </c>
      <c r="R748" s="106">
        <f t="shared" si="250"/>
        <v>0</v>
      </c>
      <c r="S748" s="114" t="str">
        <f t="shared" si="258"/>
        <v>A+J=</v>
      </c>
      <c r="T748" s="107">
        <f t="shared" si="259"/>
        <v>41722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</row>
    <row r="749" spans="1:121" x14ac:dyDescent="0.15">
      <c r="A749" s="102">
        <f t="shared" si="251"/>
        <v>41706</v>
      </c>
      <c r="B749" s="103">
        <f t="shared" ca="1" si="260"/>
        <v>100429.3024</v>
      </c>
      <c r="C749" s="104">
        <f t="shared" si="252"/>
        <v>100000</v>
      </c>
      <c r="D749" s="105">
        <f ca="1">IF(A749&lt;$B$1,VLOOKUP(A749,[1]DI!$A$4:$B$15000,2,FALSE),0)</f>
        <v>0</v>
      </c>
      <c r="E749" s="106">
        <f t="shared" ca="1" si="244"/>
        <v>1</v>
      </c>
      <c r="F749" s="106">
        <f ca="1">(TRUNC(PRODUCT($E$12:$E748),16))</f>
        <v>1.17274252661138</v>
      </c>
      <c r="G749" s="106">
        <f t="shared" ca="1" si="253"/>
        <v>1.16904126393595</v>
      </c>
      <c r="H749" s="106">
        <f t="shared" ca="1" si="245"/>
        <v>1.00316607</v>
      </c>
      <c r="I749" s="105">
        <f t="shared" si="254"/>
        <v>3.5999999999999997E-2</v>
      </c>
      <c r="J749" s="118">
        <f t="shared" si="255"/>
        <v>41694</v>
      </c>
      <c r="K749" s="112">
        <f t="shared" si="256"/>
        <v>7</v>
      </c>
      <c r="L749" s="108">
        <f t="shared" si="257"/>
        <v>8</v>
      </c>
      <c r="M749" s="109">
        <f t="shared" si="246"/>
        <v>1.001123397</v>
      </c>
      <c r="N749" s="109">
        <f t="shared" ca="1" si="247"/>
        <v>1.0042930240000001</v>
      </c>
      <c r="O749" s="108">
        <f t="shared" si="261"/>
        <v>0</v>
      </c>
      <c r="P749" s="106">
        <f t="shared" ca="1" si="248"/>
        <v>429.30239999999998</v>
      </c>
      <c r="Q749" s="113">
        <f t="shared" si="249"/>
        <v>0</v>
      </c>
      <c r="R749" s="106">
        <f t="shared" si="250"/>
        <v>0</v>
      </c>
      <c r="S749" s="114" t="str">
        <f t="shared" si="258"/>
        <v>A+J=</v>
      </c>
      <c r="T749" s="107">
        <f t="shared" si="259"/>
        <v>41722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</row>
    <row r="750" spans="1:121" x14ac:dyDescent="0.15">
      <c r="A750" s="102">
        <f t="shared" si="251"/>
        <v>41707</v>
      </c>
      <c r="B750" s="103">
        <f t="shared" ca="1" si="260"/>
        <v>100429.3024</v>
      </c>
      <c r="C750" s="104">
        <f t="shared" si="252"/>
        <v>100000</v>
      </c>
      <c r="D750" s="105">
        <f ca="1">IF(A750&lt;$B$1,VLOOKUP(A750,[1]DI!$A$4:$B$15000,2,FALSE),0)</f>
        <v>0</v>
      </c>
      <c r="E750" s="106">
        <f t="shared" ca="1" si="244"/>
        <v>1</v>
      </c>
      <c r="F750" s="106">
        <f ca="1">(TRUNC(PRODUCT($E$12:$E749),16))</f>
        <v>1.17274252661138</v>
      </c>
      <c r="G750" s="106">
        <f t="shared" ca="1" si="253"/>
        <v>1.16904126393595</v>
      </c>
      <c r="H750" s="106">
        <f t="shared" ca="1" si="245"/>
        <v>1.00316607</v>
      </c>
      <c r="I750" s="105">
        <f t="shared" si="254"/>
        <v>3.5999999999999997E-2</v>
      </c>
      <c r="J750" s="118">
        <f t="shared" si="255"/>
        <v>41694</v>
      </c>
      <c r="K750" s="112">
        <f t="shared" si="256"/>
        <v>7</v>
      </c>
      <c r="L750" s="108">
        <f t="shared" si="257"/>
        <v>8</v>
      </c>
      <c r="M750" s="109">
        <f t="shared" si="246"/>
        <v>1.001123397</v>
      </c>
      <c r="N750" s="109">
        <f t="shared" ca="1" si="247"/>
        <v>1.0042930240000001</v>
      </c>
      <c r="O750" s="108">
        <f t="shared" si="261"/>
        <v>0</v>
      </c>
      <c r="P750" s="106">
        <f t="shared" ca="1" si="248"/>
        <v>429.30239999999998</v>
      </c>
      <c r="Q750" s="113">
        <f t="shared" si="249"/>
        <v>0</v>
      </c>
      <c r="R750" s="106">
        <f t="shared" si="250"/>
        <v>0</v>
      </c>
      <c r="S750" s="114" t="str">
        <f t="shared" si="258"/>
        <v>A+J=</v>
      </c>
      <c r="T750" s="107">
        <f t="shared" si="259"/>
        <v>41722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</row>
    <row r="751" spans="1:121" x14ac:dyDescent="0.15">
      <c r="A751" s="102">
        <f t="shared" si="251"/>
        <v>41708</v>
      </c>
      <c r="B751" s="103">
        <f t="shared" ca="1" si="260"/>
        <v>100429.3024</v>
      </c>
      <c r="C751" s="104">
        <f t="shared" si="252"/>
        <v>100000</v>
      </c>
      <c r="D751" s="105">
        <f ca="1">IF(A751&lt;$B$1,VLOOKUP(A751,[1]DI!$A$4:$B$15000,2,FALSE),0)</f>
        <v>0.1055</v>
      </c>
      <c r="E751" s="106">
        <f t="shared" ca="1" si="244"/>
        <v>1.00039809</v>
      </c>
      <c r="F751" s="106">
        <f ca="1">(TRUNC(PRODUCT($E$12:$E750),16))</f>
        <v>1.17274252661138</v>
      </c>
      <c r="G751" s="106">
        <f t="shared" ca="1" si="253"/>
        <v>1.16904126393595</v>
      </c>
      <c r="H751" s="106">
        <f t="shared" ca="1" si="245"/>
        <v>1.00316607</v>
      </c>
      <c r="I751" s="105">
        <f t="shared" si="254"/>
        <v>3.5999999999999997E-2</v>
      </c>
      <c r="J751" s="118">
        <f t="shared" si="255"/>
        <v>41694</v>
      </c>
      <c r="K751" s="112">
        <f t="shared" si="256"/>
        <v>8</v>
      </c>
      <c r="L751" s="108">
        <f t="shared" si="257"/>
        <v>8</v>
      </c>
      <c r="M751" s="109">
        <f t="shared" si="246"/>
        <v>1.001123397</v>
      </c>
      <c r="N751" s="109">
        <f t="shared" ca="1" si="247"/>
        <v>1.0042930240000001</v>
      </c>
      <c r="O751" s="108">
        <f t="shared" si="261"/>
        <v>0</v>
      </c>
      <c r="P751" s="106">
        <f t="shared" ca="1" si="248"/>
        <v>429.30239999999998</v>
      </c>
      <c r="Q751" s="113">
        <f t="shared" si="249"/>
        <v>0</v>
      </c>
      <c r="R751" s="106">
        <f t="shared" si="250"/>
        <v>0</v>
      </c>
      <c r="S751" s="114" t="str">
        <f t="shared" si="258"/>
        <v>A+J=</v>
      </c>
      <c r="T751" s="107">
        <f t="shared" si="259"/>
        <v>41722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</row>
    <row r="752" spans="1:121" x14ac:dyDescent="0.15">
      <c r="A752" s="102">
        <f t="shared" si="251"/>
        <v>41709</v>
      </c>
      <c r="B752" s="103">
        <f t="shared" ca="1" si="260"/>
        <v>100483.38359999</v>
      </c>
      <c r="C752" s="104">
        <f t="shared" si="252"/>
        <v>100000</v>
      </c>
      <c r="D752" s="105">
        <f ca="1">IF(A752&lt;$B$1,VLOOKUP(A752,[1]DI!$A$4:$B$15000,2,FALSE),0)</f>
        <v>0.1055</v>
      </c>
      <c r="E752" s="106">
        <f t="shared" ca="1" si="244"/>
        <v>1.00039809</v>
      </c>
      <c r="F752" s="106">
        <f ca="1">(TRUNC(PRODUCT($E$12:$E751),16))</f>
        <v>1.1732093836838</v>
      </c>
      <c r="G752" s="106">
        <f t="shared" ca="1" si="253"/>
        <v>1.16904126393595</v>
      </c>
      <c r="H752" s="106">
        <f t="shared" ca="1" si="245"/>
        <v>1.0035654199999999</v>
      </c>
      <c r="I752" s="105">
        <f t="shared" si="254"/>
        <v>3.5999999999999997E-2</v>
      </c>
      <c r="J752" s="118">
        <f t="shared" si="255"/>
        <v>41694</v>
      </c>
      <c r="K752" s="112">
        <f t="shared" si="256"/>
        <v>9</v>
      </c>
      <c r="L752" s="108">
        <f t="shared" si="257"/>
        <v>9</v>
      </c>
      <c r="M752" s="109">
        <f t="shared" si="246"/>
        <v>1.00126391</v>
      </c>
      <c r="N752" s="109">
        <f t="shared" ca="1" si="247"/>
        <v>1.004833836</v>
      </c>
      <c r="O752" s="108">
        <f t="shared" si="261"/>
        <v>0</v>
      </c>
      <c r="P752" s="106">
        <f t="shared" ca="1" si="248"/>
        <v>483.38359998999999</v>
      </c>
      <c r="Q752" s="113">
        <f t="shared" si="249"/>
        <v>0</v>
      </c>
      <c r="R752" s="106">
        <f t="shared" si="250"/>
        <v>0</v>
      </c>
      <c r="S752" s="114" t="str">
        <f t="shared" si="258"/>
        <v>A+J=</v>
      </c>
      <c r="T752" s="107">
        <f t="shared" si="259"/>
        <v>41722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</row>
    <row r="753" spans="1:121" x14ac:dyDescent="0.15">
      <c r="A753" s="102">
        <f t="shared" si="251"/>
        <v>41710</v>
      </c>
      <c r="B753" s="103">
        <f t="shared" ca="1" si="260"/>
        <v>100537.49419999</v>
      </c>
      <c r="C753" s="104">
        <f t="shared" si="252"/>
        <v>100000</v>
      </c>
      <c r="D753" s="105">
        <f ca="1">IF(A753&lt;$B$1,VLOOKUP(A753,[1]DI!$A$4:$B$15000,2,FALSE),0)</f>
        <v>0.1055</v>
      </c>
      <c r="E753" s="106">
        <f t="shared" ca="1" si="244"/>
        <v>1.00039809</v>
      </c>
      <c r="F753" s="106">
        <f ca="1">(TRUNC(PRODUCT($E$12:$E752),16))</f>
        <v>1.1736764266073501</v>
      </c>
      <c r="G753" s="106">
        <f t="shared" ca="1" si="253"/>
        <v>1.16904126393595</v>
      </c>
      <c r="H753" s="106">
        <f t="shared" ca="1" si="245"/>
        <v>1.00396493</v>
      </c>
      <c r="I753" s="105">
        <f t="shared" si="254"/>
        <v>3.5999999999999997E-2</v>
      </c>
      <c r="J753" s="118">
        <f t="shared" si="255"/>
        <v>41694</v>
      </c>
      <c r="K753" s="112">
        <f t="shared" si="256"/>
        <v>10</v>
      </c>
      <c r="L753" s="108">
        <f t="shared" si="257"/>
        <v>10</v>
      </c>
      <c r="M753" s="109">
        <f t="shared" si="246"/>
        <v>1.001404443</v>
      </c>
      <c r="N753" s="109">
        <f t="shared" ca="1" si="247"/>
        <v>1.005374942</v>
      </c>
      <c r="O753" s="108">
        <f t="shared" si="261"/>
        <v>0</v>
      </c>
      <c r="P753" s="106">
        <f t="shared" ca="1" si="248"/>
        <v>537.49419998999997</v>
      </c>
      <c r="Q753" s="113">
        <f t="shared" si="249"/>
        <v>0</v>
      </c>
      <c r="R753" s="106">
        <f t="shared" si="250"/>
        <v>0</v>
      </c>
      <c r="S753" s="114" t="str">
        <f t="shared" si="258"/>
        <v>A+J=</v>
      </c>
      <c r="T753" s="107">
        <f t="shared" si="259"/>
        <v>41722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</row>
    <row r="754" spans="1:121" x14ac:dyDescent="0.15">
      <c r="A754" s="102">
        <f t="shared" si="251"/>
        <v>41711</v>
      </c>
      <c r="B754" s="103">
        <f t="shared" ca="1" si="260"/>
        <v>100591.63289999</v>
      </c>
      <c r="C754" s="104">
        <f t="shared" si="252"/>
        <v>100000</v>
      </c>
      <c r="D754" s="105">
        <f ca="1">IF(A754&lt;$B$1,VLOOKUP(A754,[1]DI!$A$4:$B$15000,2,FALSE),0)</f>
        <v>0.1055</v>
      </c>
      <c r="E754" s="106">
        <f t="shared" ca="1" si="244"/>
        <v>1.00039809</v>
      </c>
      <c r="F754" s="106">
        <f ca="1">(TRUNC(PRODUCT($E$12:$E753),16))</f>
        <v>1.1741436554560201</v>
      </c>
      <c r="G754" s="106">
        <f t="shared" ca="1" si="253"/>
        <v>1.16904126393595</v>
      </c>
      <c r="H754" s="106">
        <f t="shared" ca="1" si="245"/>
        <v>1.00436459</v>
      </c>
      <c r="I754" s="105">
        <f t="shared" si="254"/>
        <v>3.5999999999999997E-2</v>
      </c>
      <c r="J754" s="118">
        <f t="shared" si="255"/>
        <v>41694</v>
      </c>
      <c r="K754" s="112">
        <f t="shared" si="256"/>
        <v>11</v>
      </c>
      <c r="L754" s="108">
        <f t="shared" si="257"/>
        <v>11</v>
      </c>
      <c r="M754" s="109">
        <f t="shared" si="246"/>
        <v>1.001544996</v>
      </c>
      <c r="N754" s="109">
        <f t="shared" ca="1" si="247"/>
        <v>1.0059163289999999</v>
      </c>
      <c r="O754" s="108">
        <f t="shared" si="261"/>
        <v>0</v>
      </c>
      <c r="P754" s="106">
        <f t="shared" ca="1" si="248"/>
        <v>591.63289999000006</v>
      </c>
      <c r="Q754" s="113">
        <f t="shared" si="249"/>
        <v>0</v>
      </c>
      <c r="R754" s="106">
        <f t="shared" si="250"/>
        <v>0</v>
      </c>
      <c r="S754" s="114" t="str">
        <f t="shared" si="258"/>
        <v>A+J=</v>
      </c>
      <c r="T754" s="107">
        <f t="shared" si="259"/>
        <v>41722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</row>
    <row r="755" spans="1:121" x14ac:dyDescent="0.15">
      <c r="A755" s="102">
        <f t="shared" si="251"/>
        <v>41712</v>
      </c>
      <c r="B755" s="103">
        <f t="shared" ca="1" si="260"/>
        <v>100645.80199999</v>
      </c>
      <c r="C755" s="104">
        <f t="shared" si="252"/>
        <v>100000</v>
      </c>
      <c r="D755" s="105">
        <f ca="1">IF(A755&lt;$B$1,VLOOKUP(A755,[1]DI!$A$4:$B$15000,2,FALSE),0)</f>
        <v>0.1055</v>
      </c>
      <c r="E755" s="106">
        <f t="shared" ca="1" si="244"/>
        <v>1.00039809</v>
      </c>
      <c r="F755" s="106">
        <f ca="1">(TRUNC(PRODUCT($E$12:$E754),16))</f>
        <v>1.1746110703038199</v>
      </c>
      <c r="G755" s="106">
        <f t="shared" ca="1" si="253"/>
        <v>1.16904126393595</v>
      </c>
      <c r="H755" s="106">
        <f t="shared" ca="1" si="245"/>
        <v>1.0047644200000001</v>
      </c>
      <c r="I755" s="105">
        <f t="shared" si="254"/>
        <v>3.5999999999999997E-2</v>
      </c>
      <c r="J755" s="118">
        <f t="shared" si="255"/>
        <v>41694</v>
      </c>
      <c r="K755" s="112">
        <f t="shared" si="256"/>
        <v>12</v>
      </c>
      <c r="L755" s="108">
        <f t="shared" si="257"/>
        <v>12</v>
      </c>
      <c r="M755" s="109">
        <f t="shared" si="246"/>
        <v>1.0016855689999999</v>
      </c>
      <c r="N755" s="109">
        <f t="shared" ca="1" si="247"/>
        <v>1.00645802</v>
      </c>
      <c r="O755" s="108">
        <f t="shared" si="261"/>
        <v>0</v>
      </c>
      <c r="P755" s="106">
        <f t="shared" ca="1" si="248"/>
        <v>645.80199999000001</v>
      </c>
      <c r="Q755" s="113">
        <f t="shared" si="249"/>
        <v>0</v>
      </c>
      <c r="R755" s="106">
        <f t="shared" si="250"/>
        <v>0</v>
      </c>
      <c r="S755" s="114" t="str">
        <f t="shared" si="258"/>
        <v>A+J=</v>
      </c>
      <c r="T755" s="107">
        <f t="shared" si="259"/>
        <v>41722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</row>
    <row r="756" spans="1:121" x14ac:dyDescent="0.15">
      <c r="A756" s="102">
        <f t="shared" si="251"/>
        <v>41713</v>
      </c>
      <c r="B756" s="103">
        <f t="shared" ca="1" si="260"/>
        <v>100700.00019999999</v>
      </c>
      <c r="C756" s="104">
        <f t="shared" si="252"/>
        <v>100000</v>
      </c>
      <c r="D756" s="105">
        <f ca="1">IF(A756&lt;$B$1,VLOOKUP(A756,[1]DI!$A$4:$B$15000,2,FALSE),0)</f>
        <v>0</v>
      </c>
      <c r="E756" s="106">
        <f t="shared" ca="1" si="244"/>
        <v>1</v>
      </c>
      <c r="F756" s="106">
        <f ca="1">(TRUNC(PRODUCT($E$12:$E755),16))</f>
        <v>1.1750786712248</v>
      </c>
      <c r="G756" s="106">
        <f t="shared" ca="1" si="253"/>
        <v>1.16904126393595</v>
      </c>
      <c r="H756" s="106">
        <f t="shared" ca="1" si="245"/>
        <v>1.0051644099999999</v>
      </c>
      <c r="I756" s="105">
        <f t="shared" si="254"/>
        <v>3.5999999999999997E-2</v>
      </c>
      <c r="J756" s="118">
        <f t="shared" si="255"/>
        <v>41694</v>
      </c>
      <c r="K756" s="112">
        <f t="shared" si="256"/>
        <v>12</v>
      </c>
      <c r="L756" s="108">
        <f t="shared" si="257"/>
        <v>13</v>
      </c>
      <c r="M756" s="109">
        <f t="shared" si="246"/>
        <v>1.0018261610000001</v>
      </c>
      <c r="N756" s="109">
        <f t="shared" ca="1" si="247"/>
        <v>1.0070000020000001</v>
      </c>
      <c r="O756" s="108">
        <f t="shared" si="261"/>
        <v>0</v>
      </c>
      <c r="P756" s="106">
        <f t="shared" ca="1" si="248"/>
        <v>700.00019999999995</v>
      </c>
      <c r="Q756" s="113">
        <f t="shared" si="249"/>
        <v>0</v>
      </c>
      <c r="R756" s="106">
        <f t="shared" si="250"/>
        <v>0</v>
      </c>
      <c r="S756" s="114" t="str">
        <f t="shared" si="258"/>
        <v>A+J=</v>
      </c>
      <c r="T756" s="107">
        <f t="shared" si="259"/>
        <v>41722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</row>
    <row r="757" spans="1:121" x14ac:dyDescent="0.15">
      <c r="A757" s="102">
        <f t="shared" si="251"/>
        <v>41714</v>
      </c>
      <c r="B757" s="103">
        <f t="shared" ca="1" si="260"/>
        <v>100700.00019999999</v>
      </c>
      <c r="C757" s="104">
        <f t="shared" si="252"/>
        <v>100000</v>
      </c>
      <c r="D757" s="105">
        <f ca="1">IF(A757&lt;$B$1,VLOOKUP(A757,[1]DI!$A$4:$B$15000,2,FALSE),0)</f>
        <v>0</v>
      </c>
      <c r="E757" s="106">
        <f t="shared" ca="1" si="244"/>
        <v>1</v>
      </c>
      <c r="F757" s="106">
        <f ca="1">(TRUNC(PRODUCT($E$12:$E756),16))</f>
        <v>1.1750786712248</v>
      </c>
      <c r="G757" s="106">
        <f t="shared" ca="1" si="253"/>
        <v>1.16904126393595</v>
      </c>
      <c r="H757" s="106">
        <f t="shared" ca="1" si="245"/>
        <v>1.0051644099999999</v>
      </c>
      <c r="I757" s="105">
        <f t="shared" si="254"/>
        <v>3.5999999999999997E-2</v>
      </c>
      <c r="J757" s="118">
        <f t="shared" si="255"/>
        <v>41694</v>
      </c>
      <c r="K757" s="112">
        <f t="shared" si="256"/>
        <v>12</v>
      </c>
      <c r="L757" s="108">
        <f t="shared" si="257"/>
        <v>13</v>
      </c>
      <c r="M757" s="109">
        <f t="shared" si="246"/>
        <v>1.0018261610000001</v>
      </c>
      <c r="N757" s="109">
        <f t="shared" ca="1" si="247"/>
        <v>1.0070000020000001</v>
      </c>
      <c r="O757" s="108">
        <f t="shared" si="261"/>
        <v>0</v>
      </c>
      <c r="P757" s="106">
        <f t="shared" ca="1" si="248"/>
        <v>700.00019999999995</v>
      </c>
      <c r="Q757" s="113">
        <f t="shared" si="249"/>
        <v>0</v>
      </c>
      <c r="R757" s="106">
        <f t="shared" si="250"/>
        <v>0</v>
      </c>
      <c r="S757" s="114" t="str">
        <f t="shared" si="258"/>
        <v>A+J=</v>
      </c>
      <c r="T757" s="107">
        <f t="shared" si="259"/>
        <v>41722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</row>
    <row r="758" spans="1:121" x14ac:dyDescent="0.15">
      <c r="A758" s="102">
        <f t="shared" si="251"/>
        <v>41715</v>
      </c>
      <c r="B758" s="103">
        <f t="shared" ca="1" si="260"/>
        <v>100700.00019999999</v>
      </c>
      <c r="C758" s="104">
        <f t="shared" si="252"/>
        <v>100000</v>
      </c>
      <c r="D758" s="105">
        <f ca="1">IF(A758&lt;$B$1,VLOOKUP(A758,[1]DI!$A$4:$B$15000,2,FALSE),0)</f>
        <v>0.1055</v>
      </c>
      <c r="E758" s="106">
        <f t="shared" ca="1" si="244"/>
        <v>1.00039809</v>
      </c>
      <c r="F758" s="106">
        <f ca="1">(TRUNC(PRODUCT($E$12:$E757),16))</f>
        <v>1.1750786712248</v>
      </c>
      <c r="G758" s="106">
        <f t="shared" ca="1" si="253"/>
        <v>1.16904126393595</v>
      </c>
      <c r="H758" s="106">
        <f t="shared" ca="1" si="245"/>
        <v>1.0051644099999999</v>
      </c>
      <c r="I758" s="105">
        <f t="shared" si="254"/>
        <v>3.5999999999999997E-2</v>
      </c>
      <c r="J758" s="118">
        <f t="shared" si="255"/>
        <v>41694</v>
      </c>
      <c r="K758" s="112">
        <f t="shared" si="256"/>
        <v>13</v>
      </c>
      <c r="L758" s="108">
        <f t="shared" si="257"/>
        <v>13</v>
      </c>
      <c r="M758" s="109">
        <f t="shared" si="246"/>
        <v>1.0018261610000001</v>
      </c>
      <c r="N758" s="109">
        <f t="shared" ca="1" si="247"/>
        <v>1.0070000020000001</v>
      </c>
      <c r="O758" s="108">
        <f t="shared" si="261"/>
        <v>0</v>
      </c>
      <c r="P758" s="106">
        <f t="shared" ca="1" si="248"/>
        <v>700.00019999999995</v>
      </c>
      <c r="Q758" s="113">
        <f t="shared" si="249"/>
        <v>0</v>
      </c>
      <c r="R758" s="106">
        <f t="shared" si="250"/>
        <v>0</v>
      </c>
      <c r="S758" s="114" t="str">
        <f t="shared" si="258"/>
        <v>A+J=</v>
      </c>
      <c r="T758" s="107">
        <f t="shared" si="259"/>
        <v>41722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</row>
    <row r="759" spans="1:121" x14ac:dyDescent="0.15">
      <c r="A759" s="102">
        <f t="shared" si="251"/>
        <v>41716</v>
      </c>
      <c r="B759" s="103">
        <f t="shared" ca="1" si="260"/>
        <v>100754.2267</v>
      </c>
      <c r="C759" s="104">
        <f t="shared" si="252"/>
        <v>100000</v>
      </c>
      <c r="D759" s="105">
        <f ca="1">IF(A759&lt;$B$1,VLOOKUP(A759,[1]DI!$A$4:$B$15000,2,FALSE),0)</f>
        <v>0.1055</v>
      </c>
      <c r="E759" s="106">
        <f t="shared" ca="1" si="244"/>
        <v>1.00039809</v>
      </c>
      <c r="F759" s="106">
        <f ca="1">(TRUNC(PRODUCT($E$12:$E758),16))</f>
        <v>1.1755464582930299</v>
      </c>
      <c r="G759" s="106">
        <f t="shared" ca="1" si="253"/>
        <v>1.16904126393595</v>
      </c>
      <c r="H759" s="106">
        <f t="shared" ca="1" si="245"/>
        <v>1.0055645499999999</v>
      </c>
      <c r="I759" s="105">
        <f t="shared" si="254"/>
        <v>3.5999999999999997E-2</v>
      </c>
      <c r="J759" s="118">
        <f t="shared" si="255"/>
        <v>41694</v>
      </c>
      <c r="K759" s="112">
        <f t="shared" si="256"/>
        <v>14</v>
      </c>
      <c r="L759" s="108">
        <f t="shared" si="257"/>
        <v>14</v>
      </c>
      <c r="M759" s="109">
        <f t="shared" si="246"/>
        <v>1.0019667729999999</v>
      </c>
      <c r="N759" s="109">
        <f t="shared" ca="1" si="247"/>
        <v>1.007542267</v>
      </c>
      <c r="O759" s="108">
        <f t="shared" si="261"/>
        <v>0</v>
      </c>
      <c r="P759" s="106">
        <f t="shared" ca="1" si="248"/>
        <v>754.22670000000005</v>
      </c>
      <c r="Q759" s="113">
        <f t="shared" si="249"/>
        <v>0</v>
      </c>
      <c r="R759" s="106">
        <f t="shared" si="250"/>
        <v>0</v>
      </c>
      <c r="S759" s="114" t="str">
        <f t="shared" si="258"/>
        <v>A+J=</v>
      </c>
      <c r="T759" s="107">
        <f t="shared" si="259"/>
        <v>41722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</row>
    <row r="760" spans="1:121" x14ac:dyDescent="0.15">
      <c r="A760" s="102">
        <f t="shared" si="251"/>
        <v>41717</v>
      </c>
      <c r="B760" s="103">
        <f t="shared" ca="1" si="260"/>
        <v>100808.4835</v>
      </c>
      <c r="C760" s="104">
        <f t="shared" si="252"/>
        <v>100000</v>
      </c>
      <c r="D760" s="105">
        <f ca="1">IF(A760&lt;$B$1,VLOOKUP(A760,[1]DI!$A$4:$B$15000,2,FALSE),0)</f>
        <v>0.10589999999999999</v>
      </c>
      <c r="E760" s="106">
        <f t="shared" ca="1" si="244"/>
        <v>1.00039952</v>
      </c>
      <c r="F760" s="106">
        <f ca="1">(TRUNC(PRODUCT($E$12:$E759),16))</f>
        <v>1.17601443158261</v>
      </c>
      <c r="G760" s="106">
        <f t="shared" ca="1" si="253"/>
        <v>1.16904126393595</v>
      </c>
      <c r="H760" s="106">
        <f t="shared" ca="1" si="245"/>
        <v>1.00596486</v>
      </c>
      <c r="I760" s="105">
        <f t="shared" si="254"/>
        <v>3.5999999999999997E-2</v>
      </c>
      <c r="J760" s="118">
        <f t="shared" si="255"/>
        <v>41694</v>
      </c>
      <c r="K760" s="112">
        <f t="shared" si="256"/>
        <v>15</v>
      </c>
      <c r="L760" s="108">
        <f t="shared" si="257"/>
        <v>15</v>
      </c>
      <c r="M760" s="109">
        <f t="shared" si="246"/>
        <v>1.0021074050000001</v>
      </c>
      <c r="N760" s="109">
        <f t="shared" ca="1" si="247"/>
        <v>1.008084835</v>
      </c>
      <c r="O760" s="108">
        <f t="shared" si="261"/>
        <v>0</v>
      </c>
      <c r="P760" s="106">
        <f t="shared" ca="1" si="248"/>
        <v>808.48350000000005</v>
      </c>
      <c r="Q760" s="113">
        <f t="shared" si="249"/>
        <v>0</v>
      </c>
      <c r="R760" s="106">
        <f t="shared" si="250"/>
        <v>0</v>
      </c>
      <c r="S760" s="114" t="str">
        <f t="shared" si="258"/>
        <v>A+J=</v>
      </c>
      <c r="T760" s="107">
        <f t="shared" si="259"/>
        <v>41722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</row>
    <row r="761" spans="1:121" x14ac:dyDescent="0.15">
      <c r="A761" s="102">
        <f t="shared" si="251"/>
        <v>41718</v>
      </c>
      <c r="B761" s="103">
        <f t="shared" ca="1" si="260"/>
        <v>100862.9129</v>
      </c>
      <c r="C761" s="104">
        <f t="shared" si="252"/>
        <v>100000</v>
      </c>
      <c r="D761" s="105">
        <f ca="1">IF(A761&lt;$B$1,VLOOKUP(A761,[1]DI!$A$4:$B$15000,2,FALSE),0)</f>
        <v>0.10589999999999999</v>
      </c>
      <c r="E761" s="106">
        <f t="shared" ca="1" si="244"/>
        <v>1.00039952</v>
      </c>
      <c r="F761" s="106">
        <f ca="1">(TRUNC(PRODUCT($E$12:$E760),16))</f>
        <v>1.17648427286831</v>
      </c>
      <c r="G761" s="106">
        <f t="shared" ca="1" si="253"/>
        <v>1.16904126393595</v>
      </c>
      <c r="H761" s="106">
        <f t="shared" ca="1" si="245"/>
        <v>1.0063667599999999</v>
      </c>
      <c r="I761" s="105">
        <f t="shared" si="254"/>
        <v>3.5999999999999997E-2</v>
      </c>
      <c r="J761" s="118">
        <f t="shared" si="255"/>
        <v>41694</v>
      </c>
      <c r="K761" s="112">
        <f t="shared" si="256"/>
        <v>16</v>
      </c>
      <c r="L761" s="108">
        <f t="shared" si="257"/>
        <v>16</v>
      </c>
      <c r="M761" s="109">
        <f t="shared" si="246"/>
        <v>1.002248056</v>
      </c>
      <c r="N761" s="109">
        <f t="shared" ca="1" si="247"/>
        <v>1.008629129</v>
      </c>
      <c r="O761" s="108">
        <f t="shared" si="261"/>
        <v>0</v>
      </c>
      <c r="P761" s="106">
        <f t="shared" ca="1" si="248"/>
        <v>862.91290000000004</v>
      </c>
      <c r="Q761" s="113">
        <f t="shared" si="249"/>
        <v>0</v>
      </c>
      <c r="R761" s="106">
        <f t="shared" si="250"/>
        <v>0</v>
      </c>
      <c r="S761" s="114" t="str">
        <f t="shared" si="258"/>
        <v>A+J=</v>
      </c>
      <c r="T761" s="107">
        <f t="shared" si="259"/>
        <v>41722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</row>
    <row r="762" spans="1:121" x14ac:dyDescent="0.15">
      <c r="A762" s="102">
        <f t="shared" si="251"/>
        <v>41719</v>
      </c>
      <c r="B762" s="103">
        <f t="shared" ca="1" si="260"/>
        <v>100917.37259999001</v>
      </c>
      <c r="C762" s="104">
        <f t="shared" si="252"/>
        <v>100000</v>
      </c>
      <c r="D762" s="105">
        <f ca="1">IF(A762&lt;$B$1,VLOOKUP(A762,[1]DI!$A$4:$B$15000,2,FALSE),0)</f>
        <v>0.10589999999999999</v>
      </c>
      <c r="E762" s="106">
        <f t="shared" ca="1" si="244"/>
        <v>1.00039952</v>
      </c>
      <c r="F762" s="106">
        <f ca="1">(TRUNC(PRODUCT($E$12:$E761),16))</f>
        <v>1.1769543018650099</v>
      </c>
      <c r="G762" s="106">
        <f t="shared" ca="1" si="253"/>
        <v>1.16904126393595</v>
      </c>
      <c r="H762" s="106">
        <f t="shared" ca="1" si="245"/>
        <v>1.0067688299999999</v>
      </c>
      <c r="I762" s="105">
        <f t="shared" si="254"/>
        <v>3.5999999999999997E-2</v>
      </c>
      <c r="J762" s="118">
        <f t="shared" si="255"/>
        <v>41694</v>
      </c>
      <c r="K762" s="112">
        <f t="shared" si="256"/>
        <v>17</v>
      </c>
      <c r="L762" s="108">
        <f t="shared" si="257"/>
        <v>17</v>
      </c>
      <c r="M762" s="109">
        <f t="shared" si="246"/>
        <v>1.002388727</v>
      </c>
      <c r="N762" s="109">
        <f t="shared" ca="1" si="247"/>
        <v>1.009173726</v>
      </c>
      <c r="O762" s="108">
        <f t="shared" si="261"/>
        <v>0</v>
      </c>
      <c r="P762" s="106">
        <f t="shared" ca="1" si="248"/>
        <v>917.37259999000003</v>
      </c>
      <c r="Q762" s="113">
        <f t="shared" si="249"/>
        <v>0</v>
      </c>
      <c r="R762" s="106">
        <f t="shared" si="250"/>
        <v>0</v>
      </c>
      <c r="S762" s="114" t="str">
        <f t="shared" si="258"/>
        <v>A+J=</v>
      </c>
      <c r="T762" s="107">
        <f t="shared" si="259"/>
        <v>41722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</row>
    <row r="763" spans="1:121" x14ac:dyDescent="0.15">
      <c r="A763" s="102">
        <f t="shared" si="251"/>
        <v>41720</v>
      </c>
      <c r="B763" s="103">
        <f t="shared" ca="1" si="260"/>
        <v>100971.86069998999</v>
      </c>
      <c r="C763" s="104">
        <f t="shared" si="252"/>
        <v>100000</v>
      </c>
      <c r="D763" s="105">
        <f ca="1">IF(A763&lt;$B$1,VLOOKUP(A763,[1]DI!$A$4:$B$15000,2,FALSE),0)</f>
        <v>0</v>
      </c>
      <c r="E763" s="106">
        <f t="shared" ca="1" si="244"/>
        <v>1</v>
      </c>
      <c r="F763" s="106">
        <f ca="1">(TRUNC(PRODUCT($E$12:$E762),16))</f>
        <v>1.1774245186476899</v>
      </c>
      <c r="G763" s="106">
        <f t="shared" ca="1" si="253"/>
        <v>1.16904126393595</v>
      </c>
      <c r="H763" s="106">
        <f t="shared" ca="1" si="245"/>
        <v>1.00717105</v>
      </c>
      <c r="I763" s="105">
        <f t="shared" si="254"/>
        <v>3.5999999999999997E-2</v>
      </c>
      <c r="J763" s="118">
        <f t="shared" si="255"/>
        <v>41694</v>
      </c>
      <c r="K763" s="112">
        <f t="shared" si="256"/>
        <v>17</v>
      </c>
      <c r="L763" s="108">
        <f t="shared" si="257"/>
        <v>18</v>
      </c>
      <c r="M763" s="109">
        <f t="shared" si="246"/>
        <v>1.0025294179999999</v>
      </c>
      <c r="N763" s="109">
        <f t="shared" ca="1" si="247"/>
        <v>1.0097186069999999</v>
      </c>
      <c r="O763" s="108">
        <f t="shared" si="261"/>
        <v>0</v>
      </c>
      <c r="P763" s="106">
        <f t="shared" ca="1" si="248"/>
        <v>971.86069998999994</v>
      </c>
      <c r="Q763" s="113">
        <f t="shared" si="249"/>
        <v>0</v>
      </c>
      <c r="R763" s="106">
        <f t="shared" si="250"/>
        <v>0</v>
      </c>
      <c r="S763" s="114" t="str">
        <f t="shared" si="258"/>
        <v>A+J=</v>
      </c>
      <c r="T763" s="107">
        <f t="shared" si="259"/>
        <v>41722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</row>
    <row r="764" spans="1:121" x14ac:dyDescent="0.15">
      <c r="A764" s="102">
        <f t="shared" si="251"/>
        <v>41721</v>
      </c>
      <c r="B764" s="103">
        <f t="shared" ca="1" si="260"/>
        <v>100971.86069998999</v>
      </c>
      <c r="C764" s="104">
        <f t="shared" si="252"/>
        <v>100000</v>
      </c>
      <c r="D764" s="105">
        <f ca="1">IF(A764&lt;$B$1,VLOOKUP(A764,[1]DI!$A$4:$B$15000,2,FALSE),0)</f>
        <v>0</v>
      </c>
      <c r="E764" s="106">
        <f t="shared" ca="1" si="244"/>
        <v>1</v>
      </c>
      <c r="F764" s="106">
        <f ca="1">(TRUNC(PRODUCT($E$12:$E763),16))</f>
        <v>1.1774245186476899</v>
      </c>
      <c r="G764" s="106">
        <f t="shared" ca="1" si="253"/>
        <v>1.16904126393595</v>
      </c>
      <c r="H764" s="106">
        <f t="shared" ca="1" si="245"/>
        <v>1.00717105</v>
      </c>
      <c r="I764" s="105">
        <f t="shared" si="254"/>
        <v>3.5999999999999997E-2</v>
      </c>
      <c r="J764" s="118">
        <f t="shared" si="255"/>
        <v>41694</v>
      </c>
      <c r="K764" s="112">
        <f t="shared" si="256"/>
        <v>17</v>
      </c>
      <c r="L764" s="108">
        <f t="shared" si="257"/>
        <v>18</v>
      </c>
      <c r="M764" s="109">
        <f t="shared" si="246"/>
        <v>1.0025294179999999</v>
      </c>
      <c r="N764" s="109">
        <f t="shared" ca="1" si="247"/>
        <v>1.0097186069999999</v>
      </c>
      <c r="O764" s="108">
        <f t="shared" si="261"/>
        <v>0</v>
      </c>
      <c r="P764" s="106">
        <f t="shared" ca="1" si="248"/>
        <v>971.86069998999994</v>
      </c>
      <c r="Q764" s="113">
        <f t="shared" si="249"/>
        <v>0</v>
      </c>
      <c r="R764" s="106">
        <f t="shared" si="250"/>
        <v>0</v>
      </c>
      <c r="S764" s="114" t="str">
        <f t="shared" si="258"/>
        <v>A+J=</v>
      </c>
      <c r="T764" s="107">
        <f t="shared" si="259"/>
        <v>41722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</row>
    <row r="765" spans="1:121" x14ac:dyDescent="0.15">
      <c r="A765" s="102">
        <f t="shared" si="251"/>
        <v>41722</v>
      </c>
      <c r="B765" s="103">
        <f t="shared" ca="1" si="260"/>
        <v>100971.86069998999</v>
      </c>
      <c r="C765" s="104">
        <f t="shared" si="252"/>
        <v>100000</v>
      </c>
      <c r="D765" s="105">
        <f ca="1">IF(A765&lt;$B$1,VLOOKUP(A765,[1]DI!$A$4:$B$15000,2,FALSE),0)</f>
        <v>0.10589999999999999</v>
      </c>
      <c r="E765" s="106">
        <f t="shared" ca="1" si="244"/>
        <v>1.00039952</v>
      </c>
      <c r="F765" s="106">
        <f ca="1">(TRUNC(PRODUCT($E$12:$E764),16))</f>
        <v>1.1774245186476899</v>
      </c>
      <c r="G765" s="106">
        <f t="shared" ca="1" si="253"/>
        <v>1.16904126393595</v>
      </c>
      <c r="H765" s="106">
        <f t="shared" ca="1" si="245"/>
        <v>1.00717105</v>
      </c>
      <c r="I765" s="105">
        <f t="shared" si="254"/>
        <v>3.5999999999999997E-2</v>
      </c>
      <c r="J765" s="118">
        <f t="shared" si="255"/>
        <v>41694</v>
      </c>
      <c r="K765" s="112">
        <f t="shared" si="256"/>
        <v>18</v>
      </c>
      <c r="L765" s="108">
        <f t="shared" si="257"/>
        <v>18</v>
      </c>
      <c r="M765" s="109">
        <f t="shared" si="246"/>
        <v>1.0025294179999999</v>
      </c>
      <c r="N765" s="109">
        <f t="shared" ca="1" si="247"/>
        <v>1.0097186069999999</v>
      </c>
      <c r="O765" s="108">
        <f t="shared" si="261"/>
        <v>9</v>
      </c>
      <c r="P765" s="106">
        <f t="shared" ca="1" si="248"/>
        <v>971.86069998999994</v>
      </c>
      <c r="Q765" s="113">
        <f t="shared" si="249"/>
        <v>8.9999999999999993E-3</v>
      </c>
      <c r="R765" s="106">
        <f t="shared" si="250"/>
        <v>900</v>
      </c>
      <c r="S765" s="114" t="str">
        <f t="shared" si="258"/>
        <v>A+J=</v>
      </c>
      <c r="T765" s="107">
        <f t="shared" si="259"/>
        <v>41722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</row>
    <row r="766" spans="1:121" x14ac:dyDescent="0.15">
      <c r="A766" s="102">
        <f t="shared" si="251"/>
        <v>41723</v>
      </c>
      <c r="B766" s="103">
        <f t="shared" ca="1" si="260"/>
        <v>99153.507261189996</v>
      </c>
      <c r="C766" s="104">
        <f t="shared" si="252"/>
        <v>99100</v>
      </c>
      <c r="D766" s="105">
        <f ca="1">IF(A766&lt;$B$1,VLOOKUP(A766,[1]DI!$A$4:$B$15000,2,FALSE),0)</f>
        <v>0.10589999999999999</v>
      </c>
      <c r="E766" s="106">
        <f t="shared" ca="1" si="244"/>
        <v>1.00039952</v>
      </c>
      <c r="F766" s="106">
        <f ca="1">(TRUNC(PRODUCT($E$12:$E765),16))</f>
        <v>1.17789492329138</v>
      </c>
      <c r="G766" s="106">
        <f t="shared" ca="1" si="253"/>
        <v>1.1774245186476899</v>
      </c>
      <c r="H766" s="106">
        <f t="shared" ca="1" si="245"/>
        <v>1.00039952</v>
      </c>
      <c r="I766" s="105">
        <f t="shared" si="254"/>
        <v>3.5999999999999997E-2</v>
      </c>
      <c r="J766" s="118">
        <f t="shared" si="255"/>
        <v>41722</v>
      </c>
      <c r="K766" s="112">
        <f t="shared" si="256"/>
        <v>1</v>
      </c>
      <c r="L766" s="108">
        <f t="shared" si="257"/>
        <v>1</v>
      </c>
      <c r="M766" s="109">
        <f t="shared" si="246"/>
        <v>1.000140356</v>
      </c>
      <c r="N766" s="109">
        <f t="shared" ca="1" si="247"/>
        <v>1.0005399319999999</v>
      </c>
      <c r="O766" s="108">
        <f t="shared" si="261"/>
        <v>0</v>
      </c>
      <c r="P766" s="106">
        <f t="shared" ca="1" si="248"/>
        <v>53.507261190000001</v>
      </c>
      <c r="Q766" s="113">
        <f t="shared" si="249"/>
        <v>0</v>
      </c>
      <c r="R766" s="106">
        <f t="shared" si="250"/>
        <v>0</v>
      </c>
      <c r="S766" s="114" t="str">
        <f t="shared" si="258"/>
        <v>A+J=</v>
      </c>
      <c r="T766" s="107">
        <f t="shared" si="259"/>
        <v>41751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</row>
    <row r="767" spans="1:121" x14ac:dyDescent="0.15">
      <c r="A767" s="102">
        <f t="shared" si="251"/>
        <v>41724</v>
      </c>
      <c r="B767" s="103">
        <f t="shared" ca="1" si="260"/>
        <v>99207.043360490003</v>
      </c>
      <c r="C767" s="104">
        <f t="shared" si="252"/>
        <v>99100</v>
      </c>
      <c r="D767" s="105">
        <f ca="1">IF(A767&lt;$B$1,VLOOKUP(A767,[1]DI!$A$4:$B$15000,2,FALSE),0)</f>
        <v>0.10589999999999999</v>
      </c>
      <c r="E767" s="106">
        <f t="shared" ca="1" si="244"/>
        <v>1.00039952</v>
      </c>
      <c r="F767" s="106">
        <f ca="1">(TRUNC(PRODUCT($E$12:$E766),16))</f>
        <v>1.1783655158711399</v>
      </c>
      <c r="G767" s="106">
        <f t="shared" ca="1" si="253"/>
        <v>1.1774245186476899</v>
      </c>
      <c r="H767" s="106">
        <f t="shared" ca="1" si="245"/>
        <v>1.0007992000000001</v>
      </c>
      <c r="I767" s="105">
        <f t="shared" si="254"/>
        <v>3.5999999999999997E-2</v>
      </c>
      <c r="J767" s="118">
        <f t="shared" si="255"/>
        <v>41722</v>
      </c>
      <c r="K767" s="112">
        <f t="shared" si="256"/>
        <v>2</v>
      </c>
      <c r="L767" s="108">
        <f t="shared" si="257"/>
        <v>2</v>
      </c>
      <c r="M767" s="109">
        <f t="shared" si="246"/>
        <v>1.0002807309999999</v>
      </c>
      <c r="N767" s="109">
        <f t="shared" ca="1" si="247"/>
        <v>1.0010801549999999</v>
      </c>
      <c r="O767" s="108">
        <f t="shared" si="261"/>
        <v>0</v>
      </c>
      <c r="P767" s="106">
        <f t="shared" ca="1" si="248"/>
        <v>107.04336049</v>
      </c>
      <c r="Q767" s="113">
        <f t="shared" si="249"/>
        <v>0</v>
      </c>
      <c r="R767" s="106">
        <f t="shared" si="250"/>
        <v>0</v>
      </c>
      <c r="S767" s="114" t="str">
        <f t="shared" si="258"/>
        <v>A+J=</v>
      </c>
      <c r="T767" s="107">
        <f t="shared" si="259"/>
        <v>41751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</row>
    <row r="768" spans="1:121" x14ac:dyDescent="0.15">
      <c r="A768" s="102">
        <f t="shared" si="251"/>
        <v>41725</v>
      </c>
      <c r="B768" s="103">
        <f t="shared" ca="1" si="260"/>
        <v>99260.608496090004</v>
      </c>
      <c r="C768" s="104">
        <f t="shared" si="252"/>
        <v>99100</v>
      </c>
      <c r="D768" s="105">
        <f ca="1">IF(A768&lt;$B$1,VLOOKUP(A768,[1]DI!$A$4:$B$15000,2,FALSE),0)</f>
        <v>0.1055</v>
      </c>
      <c r="E768" s="106">
        <f t="shared" ca="1" si="244"/>
        <v>1.00039809</v>
      </c>
      <c r="F768" s="106">
        <f ca="1">(TRUNC(PRODUCT($E$12:$E767),16))</f>
        <v>1.17883629646204</v>
      </c>
      <c r="G768" s="106">
        <f t="shared" ca="1" si="253"/>
        <v>1.1774245186476899</v>
      </c>
      <c r="H768" s="106">
        <f t="shared" ca="1" si="245"/>
        <v>1.0011990399999999</v>
      </c>
      <c r="I768" s="105">
        <f t="shared" si="254"/>
        <v>3.5999999999999997E-2</v>
      </c>
      <c r="J768" s="118">
        <f t="shared" si="255"/>
        <v>41722</v>
      </c>
      <c r="K768" s="112">
        <f t="shared" si="256"/>
        <v>3</v>
      </c>
      <c r="L768" s="108">
        <f t="shared" si="257"/>
        <v>3</v>
      </c>
      <c r="M768" s="109">
        <f t="shared" si="246"/>
        <v>1.000421126</v>
      </c>
      <c r="N768" s="109">
        <f t="shared" ca="1" si="247"/>
        <v>1.001620671</v>
      </c>
      <c r="O768" s="108">
        <f t="shared" si="261"/>
        <v>0</v>
      </c>
      <c r="P768" s="106">
        <f t="shared" ca="1" si="248"/>
        <v>160.60849608999999</v>
      </c>
      <c r="Q768" s="113">
        <f t="shared" si="249"/>
        <v>0</v>
      </c>
      <c r="R768" s="106">
        <f t="shared" si="250"/>
        <v>0</v>
      </c>
      <c r="S768" s="114" t="str">
        <f t="shared" si="258"/>
        <v>A+J=</v>
      </c>
      <c r="T768" s="107">
        <f t="shared" si="259"/>
        <v>41751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</row>
    <row r="769" spans="1:121" x14ac:dyDescent="0.15">
      <c r="A769" s="102">
        <f t="shared" si="251"/>
        <v>41726</v>
      </c>
      <c r="B769" s="103">
        <f t="shared" ca="1" si="260"/>
        <v>99314.060756790001</v>
      </c>
      <c r="C769" s="104">
        <f t="shared" si="252"/>
        <v>99100</v>
      </c>
      <c r="D769" s="105">
        <f ca="1">IF(A769&lt;$B$1,VLOOKUP(A769,[1]DI!$A$4:$B$15000,2,FALSE),0)</f>
        <v>0.1055</v>
      </c>
      <c r="E769" s="106">
        <f t="shared" ca="1" si="244"/>
        <v>1.00039809</v>
      </c>
      <c r="F769" s="106">
        <f ca="1">(TRUNC(PRODUCT($E$12:$E768),16))</f>
        <v>1.1793055794032901</v>
      </c>
      <c r="G769" s="106">
        <f t="shared" ca="1" si="253"/>
        <v>1.1774245186476899</v>
      </c>
      <c r="H769" s="106">
        <f t="shared" ca="1" si="245"/>
        <v>1.0015976099999999</v>
      </c>
      <c r="I769" s="105">
        <f t="shared" si="254"/>
        <v>3.5999999999999997E-2</v>
      </c>
      <c r="J769" s="118">
        <f t="shared" si="255"/>
        <v>41722</v>
      </c>
      <c r="K769" s="112">
        <f t="shared" si="256"/>
        <v>4</v>
      </c>
      <c r="L769" s="108">
        <f t="shared" si="257"/>
        <v>4</v>
      </c>
      <c r="M769" s="109">
        <f t="shared" si="246"/>
        <v>1.0005615409999999</v>
      </c>
      <c r="N769" s="109">
        <f t="shared" ca="1" si="247"/>
        <v>1.0021600479999999</v>
      </c>
      <c r="O769" s="108">
        <f t="shared" si="261"/>
        <v>0</v>
      </c>
      <c r="P769" s="106">
        <f t="shared" ca="1" si="248"/>
        <v>214.06075679</v>
      </c>
      <c r="Q769" s="113">
        <f t="shared" si="249"/>
        <v>0</v>
      </c>
      <c r="R769" s="106">
        <f t="shared" si="250"/>
        <v>0</v>
      </c>
      <c r="S769" s="114" t="str">
        <f t="shared" si="258"/>
        <v>A+J=</v>
      </c>
      <c r="T769" s="107">
        <f t="shared" si="259"/>
        <v>41751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</row>
    <row r="770" spans="1:121" x14ac:dyDescent="0.15">
      <c r="A770" s="102">
        <f t="shared" si="251"/>
        <v>41727</v>
      </c>
      <c r="B770" s="103">
        <f t="shared" ca="1" si="260"/>
        <v>99367.5408646</v>
      </c>
      <c r="C770" s="104">
        <f t="shared" si="252"/>
        <v>99100</v>
      </c>
      <c r="D770" s="105">
        <f ca="1">IF(A770&lt;$B$1,VLOOKUP(A770,[1]DI!$A$4:$B$15000,2,FALSE),0)</f>
        <v>0</v>
      </c>
      <c r="E770" s="106">
        <f t="shared" ca="1" si="244"/>
        <v>1</v>
      </c>
      <c r="F770" s="106">
        <f ca="1">(TRUNC(PRODUCT($E$12:$E769),16))</f>
        <v>1.1797750491614001</v>
      </c>
      <c r="G770" s="106">
        <f t="shared" ca="1" si="253"/>
        <v>1.1774245186476899</v>
      </c>
      <c r="H770" s="106">
        <f t="shared" ca="1" si="245"/>
        <v>1.0019963300000001</v>
      </c>
      <c r="I770" s="105">
        <f t="shared" si="254"/>
        <v>3.5999999999999997E-2</v>
      </c>
      <c r="J770" s="118">
        <f t="shared" si="255"/>
        <v>41722</v>
      </c>
      <c r="K770" s="112">
        <f t="shared" si="256"/>
        <v>4</v>
      </c>
      <c r="L770" s="108">
        <f t="shared" si="257"/>
        <v>5</v>
      </c>
      <c r="M770" s="109">
        <f t="shared" si="246"/>
        <v>1.0007019749999999</v>
      </c>
      <c r="N770" s="109">
        <f t="shared" ca="1" si="247"/>
        <v>1.002699706</v>
      </c>
      <c r="O770" s="108">
        <f t="shared" si="261"/>
        <v>0</v>
      </c>
      <c r="P770" s="106">
        <f t="shared" ca="1" si="248"/>
        <v>267.54086460000002</v>
      </c>
      <c r="Q770" s="113">
        <f t="shared" si="249"/>
        <v>0</v>
      </c>
      <c r="R770" s="106">
        <f t="shared" si="250"/>
        <v>0</v>
      </c>
      <c r="S770" s="114" t="str">
        <f t="shared" si="258"/>
        <v>A+J=</v>
      </c>
      <c r="T770" s="107">
        <f t="shared" si="259"/>
        <v>41751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</row>
    <row r="771" spans="1:121" x14ac:dyDescent="0.15">
      <c r="A771" s="102">
        <f t="shared" si="251"/>
        <v>41728</v>
      </c>
      <c r="B771" s="103">
        <f t="shared" ca="1" si="260"/>
        <v>99367.5408646</v>
      </c>
      <c r="C771" s="104">
        <f t="shared" si="252"/>
        <v>99100</v>
      </c>
      <c r="D771" s="105">
        <f ca="1">IF(A771&lt;$B$1,VLOOKUP(A771,[1]DI!$A$4:$B$15000,2,FALSE),0)</f>
        <v>0</v>
      </c>
      <c r="E771" s="106">
        <f t="shared" ca="1" si="244"/>
        <v>1</v>
      </c>
      <c r="F771" s="106">
        <f ca="1">(TRUNC(PRODUCT($E$12:$E770),16))</f>
        <v>1.1797750491614001</v>
      </c>
      <c r="G771" s="106">
        <f t="shared" ca="1" si="253"/>
        <v>1.1774245186476899</v>
      </c>
      <c r="H771" s="106">
        <f t="shared" ca="1" si="245"/>
        <v>1.0019963300000001</v>
      </c>
      <c r="I771" s="105">
        <f t="shared" si="254"/>
        <v>3.5999999999999997E-2</v>
      </c>
      <c r="J771" s="118">
        <f t="shared" si="255"/>
        <v>41722</v>
      </c>
      <c r="K771" s="112">
        <f t="shared" si="256"/>
        <v>4</v>
      </c>
      <c r="L771" s="108">
        <f t="shared" si="257"/>
        <v>5</v>
      </c>
      <c r="M771" s="109">
        <f t="shared" si="246"/>
        <v>1.0007019749999999</v>
      </c>
      <c r="N771" s="109">
        <f t="shared" ca="1" si="247"/>
        <v>1.002699706</v>
      </c>
      <c r="O771" s="108">
        <f t="shared" si="261"/>
        <v>0</v>
      </c>
      <c r="P771" s="106">
        <f t="shared" ca="1" si="248"/>
        <v>267.54086460000002</v>
      </c>
      <c r="Q771" s="113">
        <f t="shared" si="249"/>
        <v>0</v>
      </c>
      <c r="R771" s="106">
        <f t="shared" si="250"/>
        <v>0</v>
      </c>
      <c r="S771" s="114" t="str">
        <f t="shared" si="258"/>
        <v>A+J=</v>
      </c>
      <c r="T771" s="107">
        <f t="shared" si="259"/>
        <v>41751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</row>
    <row r="772" spans="1:121" x14ac:dyDescent="0.15">
      <c r="A772" s="102">
        <f t="shared" si="251"/>
        <v>41729</v>
      </c>
      <c r="B772" s="103">
        <f t="shared" ca="1" si="260"/>
        <v>99367.5408646</v>
      </c>
      <c r="C772" s="104">
        <f t="shared" si="252"/>
        <v>99100</v>
      </c>
      <c r="D772" s="105">
        <f ca="1">IF(A772&lt;$B$1,VLOOKUP(A772,[1]DI!$A$4:$B$15000,2,FALSE),0)</f>
        <v>0.1055</v>
      </c>
      <c r="E772" s="106">
        <f t="shared" ca="1" si="244"/>
        <v>1.00039809</v>
      </c>
      <c r="F772" s="106">
        <f ca="1">(TRUNC(PRODUCT($E$12:$E771),16))</f>
        <v>1.1797750491614001</v>
      </c>
      <c r="G772" s="106">
        <f t="shared" ca="1" si="253"/>
        <v>1.1774245186476899</v>
      </c>
      <c r="H772" s="106">
        <f t="shared" ca="1" si="245"/>
        <v>1.0019963300000001</v>
      </c>
      <c r="I772" s="105">
        <f t="shared" si="254"/>
        <v>3.5999999999999997E-2</v>
      </c>
      <c r="J772" s="118">
        <f t="shared" si="255"/>
        <v>41722</v>
      </c>
      <c r="K772" s="112">
        <f t="shared" si="256"/>
        <v>5</v>
      </c>
      <c r="L772" s="108">
        <f t="shared" si="257"/>
        <v>5</v>
      </c>
      <c r="M772" s="109">
        <f t="shared" si="246"/>
        <v>1.0007019749999999</v>
      </c>
      <c r="N772" s="109">
        <f t="shared" ca="1" si="247"/>
        <v>1.002699706</v>
      </c>
      <c r="O772" s="108">
        <f t="shared" si="261"/>
        <v>0</v>
      </c>
      <c r="P772" s="106">
        <f t="shared" ca="1" si="248"/>
        <v>267.54086460000002</v>
      </c>
      <c r="Q772" s="113">
        <f t="shared" si="249"/>
        <v>0</v>
      </c>
      <c r="R772" s="106">
        <f t="shared" si="250"/>
        <v>0</v>
      </c>
      <c r="S772" s="114" t="str">
        <f t="shared" si="258"/>
        <v>A+J=</v>
      </c>
      <c r="T772" s="107">
        <f t="shared" si="259"/>
        <v>41751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</row>
    <row r="773" spans="1:121" x14ac:dyDescent="0.15">
      <c r="A773" s="102">
        <f t="shared" si="251"/>
        <v>41730</v>
      </c>
      <c r="B773" s="103">
        <f t="shared" ca="1" si="260"/>
        <v>99421.050999689993</v>
      </c>
      <c r="C773" s="104">
        <f t="shared" si="252"/>
        <v>99100</v>
      </c>
      <c r="D773" s="105">
        <f ca="1">IF(A773&lt;$B$1,VLOOKUP(A773,[1]DI!$A$4:$B$15000,2,FALSE),0)</f>
        <v>0.1055</v>
      </c>
      <c r="E773" s="106">
        <f t="shared" ca="1" si="244"/>
        <v>1.00039809</v>
      </c>
      <c r="F773" s="106">
        <f ca="1">(TRUNC(PRODUCT($E$12:$E772),16))</f>
        <v>1.1802447058107199</v>
      </c>
      <c r="G773" s="106">
        <f t="shared" ca="1" si="253"/>
        <v>1.1774245186476899</v>
      </c>
      <c r="H773" s="106">
        <f t="shared" ca="1" si="245"/>
        <v>1.0023952199999999</v>
      </c>
      <c r="I773" s="105">
        <f t="shared" si="254"/>
        <v>3.5999999999999997E-2</v>
      </c>
      <c r="J773" s="118">
        <f t="shared" si="255"/>
        <v>41722</v>
      </c>
      <c r="K773" s="112">
        <f t="shared" si="256"/>
        <v>6</v>
      </c>
      <c r="L773" s="108">
        <f t="shared" si="257"/>
        <v>6</v>
      </c>
      <c r="M773" s="109">
        <f t="shared" si="246"/>
        <v>1.000842429</v>
      </c>
      <c r="N773" s="109">
        <f t="shared" ca="1" si="247"/>
        <v>1.0032396669999999</v>
      </c>
      <c r="O773" s="108">
        <f t="shared" si="261"/>
        <v>0</v>
      </c>
      <c r="P773" s="106">
        <f t="shared" ca="1" si="248"/>
        <v>321.05099969000003</v>
      </c>
      <c r="Q773" s="113">
        <f t="shared" si="249"/>
        <v>0</v>
      </c>
      <c r="R773" s="106">
        <f t="shared" si="250"/>
        <v>0</v>
      </c>
      <c r="S773" s="114" t="str">
        <f t="shared" si="258"/>
        <v>A+J=</v>
      </c>
      <c r="T773" s="107">
        <f t="shared" si="259"/>
        <v>41751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</row>
    <row r="774" spans="1:121" x14ac:dyDescent="0.15">
      <c r="A774" s="102">
        <f t="shared" si="251"/>
        <v>41731</v>
      </c>
      <c r="B774" s="103">
        <f t="shared" ca="1" si="260"/>
        <v>99474.588981890003</v>
      </c>
      <c r="C774" s="104">
        <f t="shared" si="252"/>
        <v>99100</v>
      </c>
      <c r="D774" s="105">
        <f ca="1">IF(A774&lt;$B$1,VLOOKUP(A774,[1]DI!$A$4:$B$15000,2,FALSE),0)</f>
        <v>0.1055</v>
      </c>
      <c r="E774" s="106">
        <f t="shared" ca="1" si="244"/>
        <v>1.00039809</v>
      </c>
      <c r="F774" s="106">
        <f ca="1">(TRUNC(PRODUCT($E$12:$E773),16))</f>
        <v>1.1807145494256599</v>
      </c>
      <c r="G774" s="106">
        <f t="shared" ca="1" si="253"/>
        <v>1.1774245186476899</v>
      </c>
      <c r="H774" s="106">
        <f t="shared" ca="1" si="245"/>
        <v>1.0027942599999999</v>
      </c>
      <c r="I774" s="105">
        <f t="shared" si="254"/>
        <v>3.5999999999999997E-2</v>
      </c>
      <c r="J774" s="118">
        <f t="shared" si="255"/>
        <v>41722</v>
      </c>
      <c r="K774" s="112">
        <f t="shared" si="256"/>
        <v>7</v>
      </c>
      <c r="L774" s="108">
        <f t="shared" si="257"/>
        <v>7</v>
      </c>
      <c r="M774" s="109">
        <f t="shared" si="246"/>
        <v>1.0009829029999999</v>
      </c>
      <c r="N774" s="109">
        <f t="shared" ca="1" si="247"/>
        <v>1.0037799089999999</v>
      </c>
      <c r="O774" s="108">
        <f t="shared" si="261"/>
        <v>0</v>
      </c>
      <c r="P774" s="106">
        <f t="shared" ca="1" si="248"/>
        <v>374.58898189000001</v>
      </c>
      <c r="Q774" s="113">
        <f t="shared" si="249"/>
        <v>0</v>
      </c>
      <c r="R774" s="106">
        <f t="shared" si="250"/>
        <v>0</v>
      </c>
      <c r="S774" s="114" t="str">
        <f t="shared" si="258"/>
        <v>A+J=</v>
      </c>
      <c r="T774" s="107">
        <f t="shared" si="259"/>
        <v>41751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</row>
    <row r="775" spans="1:121" x14ac:dyDescent="0.15">
      <c r="A775" s="102">
        <f t="shared" si="251"/>
        <v>41732</v>
      </c>
      <c r="B775" s="103">
        <f t="shared" ca="1" si="260"/>
        <v>99528.156099500004</v>
      </c>
      <c r="C775" s="104">
        <f t="shared" si="252"/>
        <v>99100</v>
      </c>
      <c r="D775" s="105">
        <f ca="1">IF(A775&lt;$B$1,VLOOKUP(A775,[1]DI!$A$4:$B$15000,2,FALSE),0)</f>
        <v>0.108</v>
      </c>
      <c r="E775" s="106">
        <f t="shared" ca="1" si="244"/>
        <v>1.00040705</v>
      </c>
      <c r="F775" s="106">
        <f ca="1">(TRUNC(PRODUCT($E$12:$E774),16))</f>
        <v>1.18118458008064</v>
      </c>
      <c r="G775" s="106">
        <f t="shared" ca="1" si="253"/>
        <v>1.1774245186476899</v>
      </c>
      <c r="H775" s="106">
        <f t="shared" ca="1" si="245"/>
        <v>1.0031934600000001</v>
      </c>
      <c r="I775" s="105">
        <f t="shared" si="254"/>
        <v>3.5999999999999997E-2</v>
      </c>
      <c r="J775" s="118">
        <f t="shared" si="255"/>
        <v>41722</v>
      </c>
      <c r="K775" s="112">
        <f t="shared" si="256"/>
        <v>8</v>
      </c>
      <c r="L775" s="108">
        <f t="shared" si="257"/>
        <v>8</v>
      </c>
      <c r="M775" s="109">
        <f t="shared" si="246"/>
        <v>1.001123397</v>
      </c>
      <c r="N775" s="109">
        <f t="shared" ca="1" si="247"/>
        <v>1.0043204450000001</v>
      </c>
      <c r="O775" s="108">
        <f t="shared" si="261"/>
        <v>0</v>
      </c>
      <c r="P775" s="106">
        <f t="shared" ca="1" si="248"/>
        <v>428.15609949999998</v>
      </c>
      <c r="Q775" s="113">
        <f t="shared" si="249"/>
        <v>0</v>
      </c>
      <c r="R775" s="106">
        <f t="shared" si="250"/>
        <v>0</v>
      </c>
      <c r="S775" s="114" t="str">
        <f t="shared" si="258"/>
        <v>A+J=</v>
      </c>
      <c r="T775" s="107">
        <f t="shared" si="259"/>
        <v>41751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</row>
    <row r="776" spans="1:121" x14ac:dyDescent="0.15">
      <c r="A776" s="102">
        <f t="shared" si="251"/>
        <v>41733</v>
      </c>
      <c r="B776" s="103">
        <f t="shared" ca="1" si="260"/>
        <v>99582.643955199994</v>
      </c>
      <c r="C776" s="104">
        <f t="shared" si="252"/>
        <v>99100</v>
      </c>
      <c r="D776" s="105">
        <f ca="1">IF(A776&lt;$B$1,VLOOKUP(A776,[1]DI!$A$4:$B$15000,2,FALSE),0)</f>
        <v>0.108</v>
      </c>
      <c r="E776" s="106">
        <f t="shared" ca="1" si="244"/>
        <v>1.00040705</v>
      </c>
      <c r="F776" s="106">
        <f ca="1">(TRUNC(PRODUCT($E$12:$E775),16))</f>
        <v>1.1816653812639599</v>
      </c>
      <c r="G776" s="106">
        <f t="shared" ca="1" si="253"/>
        <v>1.1774245186476899</v>
      </c>
      <c r="H776" s="106">
        <f t="shared" ca="1" si="245"/>
        <v>1.0036018099999999</v>
      </c>
      <c r="I776" s="105">
        <f t="shared" si="254"/>
        <v>3.5999999999999997E-2</v>
      </c>
      <c r="J776" s="118">
        <f t="shared" si="255"/>
        <v>41722</v>
      </c>
      <c r="K776" s="112">
        <f t="shared" si="256"/>
        <v>9</v>
      </c>
      <c r="L776" s="108">
        <f t="shared" si="257"/>
        <v>9</v>
      </c>
      <c r="M776" s="109">
        <f t="shared" si="246"/>
        <v>1.00126391</v>
      </c>
      <c r="N776" s="109">
        <f t="shared" ca="1" si="247"/>
        <v>1.004870272</v>
      </c>
      <c r="O776" s="108">
        <f t="shared" si="261"/>
        <v>0</v>
      </c>
      <c r="P776" s="106">
        <f t="shared" ca="1" si="248"/>
        <v>482.64395519999999</v>
      </c>
      <c r="Q776" s="113">
        <f t="shared" si="249"/>
        <v>0</v>
      </c>
      <c r="R776" s="106">
        <f t="shared" si="250"/>
        <v>0</v>
      </c>
      <c r="S776" s="114" t="str">
        <f t="shared" si="258"/>
        <v>A+J=</v>
      </c>
      <c r="T776" s="107">
        <f t="shared" si="259"/>
        <v>41751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</row>
    <row r="777" spans="1:121" x14ac:dyDescent="0.15">
      <c r="A777" s="102">
        <f t="shared" si="251"/>
        <v>41734</v>
      </c>
      <c r="B777" s="103">
        <f t="shared" ca="1" si="260"/>
        <v>99637.162135489998</v>
      </c>
      <c r="C777" s="104">
        <f t="shared" si="252"/>
        <v>99100</v>
      </c>
      <c r="D777" s="105">
        <f ca="1">IF(A777&lt;$B$1,VLOOKUP(A777,[1]DI!$A$4:$B$15000,2,FALSE),0)</f>
        <v>0</v>
      </c>
      <c r="E777" s="106">
        <f t="shared" ca="1" si="244"/>
        <v>1</v>
      </c>
      <c r="F777" s="106">
        <f ca="1">(TRUNC(PRODUCT($E$12:$E776),16))</f>
        <v>1.1821463781574</v>
      </c>
      <c r="G777" s="106">
        <f t="shared" ca="1" si="253"/>
        <v>1.1774245186476899</v>
      </c>
      <c r="H777" s="106">
        <f t="shared" ca="1" si="245"/>
        <v>1.0040103300000001</v>
      </c>
      <c r="I777" s="105">
        <f t="shared" si="254"/>
        <v>3.5999999999999997E-2</v>
      </c>
      <c r="J777" s="118">
        <f t="shared" si="255"/>
        <v>41722</v>
      </c>
      <c r="K777" s="112">
        <f t="shared" si="256"/>
        <v>9</v>
      </c>
      <c r="L777" s="108">
        <f t="shared" si="257"/>
        <v>10</v>
      </c>
      <c r="M777" s="109">
        <f t="shared" si="246"/>
        <v>1.001404443</v>
      </c>
      <c r="N777" s="109">
        <f t="shared" ca="1" si="247"/>
        <v>1.005420405</v>
      </c>
      <c r="O777" s="108">
        <f t="shared" si="261"/>
        <v>0</v>
      </c>
      <c r="P777" s="106">
        <f t="shared" ca="1" si="248"/>
        <v>537.16213548999997</v>
      </c>
      <c r="Q777" s="113">
        <f t="shared" si="249"/>
        <v>0</v>
      </c>
      <c r="R777" s="106">
        <f t="shared" si="250"/>
        <v>0</v>
      </c>
      <c r="S777" s="114" t="str">
        <f t="shared" si="258"/>
        <v>A+J=</v>
      </c>
      <c r="T777" s="107">
        <f t="shared" si="259"/>
        <v>41751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</row>
    <row r="778" spans="1:121" x14ac:dyDescent="0.15">
      <c r="A778" s="102">
        <f t="shared" si="251"/>
        <v>41735</v>
      </c>
      <c r="B778" s="103">
        <f t="shared" ca="1" si="260"/>
        <v>99637.162135489998</v>
      </c>
      <c r="C778" s="104">
        <f t="shared" si="252"/>
        <v>99100</v>
      </c>
      <c r="D778" s="105">
        <f ca="1">IF(A778&lt;$B$1,VLOOKUP(A778,[1]DI!$A$4:$B$15000,2,FALSE),0)</f>
        <v>0</v>
      </c>
      <c r="E778" s="106">
        <f t="shared" ca="1" si="244"/>
        <v>1</v>
      </c>
      <c r="F778" s="106">
        <f ca="1">(TRUNC(PRODUCT($E$12:$E777),16))</f>
        <v>1.1821463781574</v>
      </c>
      <c r="G778" s="106">
        <f t="shared" ca="1" si="253"/>
        <v>1.1774245186476899</v>
      </c>
      <c r="H778" s="106">
        <f t="shared" ca="1" si="245"/>
        <v>1.0040103300000001</v>
      </c>
      <c r="I778" s="105">
        <f t="shared" si="254"/>
        <v>3.5999999999999997E-2</v>
      </c>
      <c r="J778" s="118">
        <f t="shared" si="255"/>
        <v>41722</v>
      </c>
      <c r="K778" s="112">
        <f t="shared" si="256"/>
        <v>9</v>
      </c>
      <c r="L778" s="108">
        <f t="shared" si="257"/>
        <v>10</v>
      </c>
      <c r="M778" s="109">
        <f t="shared" si="246"/>
        <v>1.001404443</v>
      </c>
      <c r="N778" s="109">
        <f t="shared" ca="1" si="247"/>
        <v>1.005420405</v>
      </c>
      <c r="O778" s="108">
        <f t="shared" si="261"/>
        <v>0</v>
      </c>
      <c r="P778" s="106">
        <f t="shared" ca="1" si="248"/>
        <v>537.16213548999997</v>
      </c>
      <c r="Q778" s="113">
        <f t="shared" si="249"/>
        <v>0</v>
      </c>
      <c r="R778" s="106">
        <f t="shared" si="250"/>
        <v>0</v>
      </c>
      <c r="S778" s="114" t="str">
        <f t="shared" si="258"/>
        <v>A+J=</v>
      </c>
      <c r="T778" s="107">
        <f t="shared" si="259"/>
        <v>41751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</row>
    <row r="779" spans="1:121" x14ac:dyDescent="0.15">
      <c r="A779" s="102">
        <f t="shared" si="251"/>
        <v>41736</v>
      </c>
      <c r="B779" s="103">
        <f t="shared" ca="1" si="260"/>
        <v>99637.162135489998</v>
      </c>
      <c r="C779" s="104">
        <f t="shared" si="252"/>
        <v>99100</v>
      </c>
      <c r="D779" s="105">
        <f ca="1">IF(A779&lt;$B$1,VLOOKUP(A779,[1]DI!$A$4:$B$15000,2,FALSE),0)</f>
        <v>0.108</v>
      </c>
      <c r="E779" s="106">
        <f t="shared" ca="1" si="244"/>
        <v>1.00040705</v>
      </c>
      <c r="F779" s="106">
        <f ca="1">(TRUNC(PRODUCT($E$12:$E778),16))</f>
        <v>1.1821463781574</v>
      </c>
      <c r="G779" s="106">
        <f t="shared" ca="1" si="253"/>
        <v>1.1774245186476899</v>
      </c>
      <c r="H779" s="106">
        <f t="shared" ca="1" si="245"/>
        <v>1.0040103300000001</v>
      </c>
      <c r="I779" s="105">
        <f t="shared" si="254"/>
        <v>3.5999999999999997E-2</v>
      </c>
      <c r="J779" s="118">
        <f t="shared" si="255"/>
        <v>41722</v>
      </c>
      <c r="K779" s="112">
        <f t="shared" si="256"/>
        <v>10</v>
      </c>
      <c r="L779" s="108">
        <f t="shared" si="257"/>
        <v>10</v>
      </c>
      <c r="M779" s="109">
        <f t="shared" si="246"/>
        <v>1.001404443</v>
      </c>
      <c r="N779" s="109">
        <f t="shared" ca="1" si="247"/>
        <v>1.005420405</v>
      </c>
      <c r="O779" s="108">
        <f t="shared" si="261"/>
        <v>0</v>
      </c>
      <c r="P779" s="106">
        <f t="shared" ca="1" si="248"/>
        <v>537.16213548999997</v>
      </c>
      <c r="Q779" s="113">
        <f t="shared" si="249"/>
        <v>0</v>
      </c>
      <c r="R779" s="106">
        <f t="shared" si="250"/>
        <v>0</v>
      </c>
      <c r="S779" s="114" t="str">
        <f t="shared" si="258"/>
        <v>A+J=</v>
      </c>
      <c r="T779" s="107">
        <f t="shared" si="259"/>
        <v>41751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</row>
    <row r="780" spans="1:121" x14ac:dyDescent="0.15">
      <c r="A780" s="102">
        <f t="shared" si="251"/>
        <v>41737</v>
      </c>
      <c r="B780" s="103">
        <f t="shared" ca="1" si="260"/>
        <v>99691.709550290005</v>
      </c>
      <c r="C780" s="104">
        <f t="shared" si="252"/>
        <v>99100</v>
      </c>
      <c r="D780" s="105">
        <f ca="1">IF(A780&lt;$B$1,VLOOKUP(A780,[1]DI!$A$4:$B$15000,2,FALSE),0)</f>
        <v>0.108</v>
      </c>
      <c r="E780" s="106">
        <f t="shared" ref="E780:E843" ca="1" si="262">ROUND(((1+D780)^(1/252)),8)</f>
        <v>1.00040705</v>
      </c>
      <c r="F780" s="106">
        <f ca="1">(TRUNC(PRODUCT($E$12:$E779),16))</f>
        <v>1.18262757084063</v>
      </c>
      <c r="G780" s="106">
        <f t="shared" ca="1" si="253"/>
        <v>1.1774245186476899</v>
      </c>
      <c r="H780" s="106">
        <f t="shared" ref="H780:H843" ca="1" si="263">ROUND(F780/G780,8)</f>
        <v>1.0044190099999999</v>
      </c>
      <c r="I780" s="105">
        <f t="shared" si="254"/>
        <v>3.5999999999999997E-2</v>
      </c>
      <c r="J780" s="118">
        <f t="shared" si="255"/>
        <v>41722</v>
      </c>
      <c r="K780" s="112">
        <f t="shared" si="256"/>
        <v>11</v>
      </c>
      <c r="L780" s="108">
        <f t="shared" si="257"/>
        <v>11</v>
      </c>
      <c r="M780" s="109">
        <f t="shared" ref="M780:M843" si="264">ROUND((I780+1)^(L780/252),9)</f>
        <v>1.001544996</v>
      </c>
      <c r="N780" s="109">
        <f t="shared" ref="N780:N843" ca="1" si="265">ROUND(H780*M780,9)</f>
        <v>1.0059708329999999</v>
      </c>
      <c r="O780" s="108">
        <f t="shared" si="261"/>
        <v>0</v>
      </c>
      <c r="P780" s="106">
        <f t="shared" ref="P780:P843" ca="1" si="266">TRUNC(((N780-1)*C780),8)</f>
        <v>591.70955029000004</v>
      </c>
      <c r="Q780" s="113">
        <f t="shared" ref="Q780:Q843" si="267">IF($O780&gt;0,VLOOKUP($O780,$W$12:$AC$150,7),0)</f>
        <v>0</v>
      </c>
      <c r="R780" s="106">
        <f t="shared" ref="R780:R843" si="268">IF(Q780&gt;0,TRUNC(Q780*C$12,8),0)</f>
        <v>0</v>
      </c>
      <c r="S780" s="114" t="str">
        <f t="shared" si="258"/>
        <v>A+J=</v>
      </c>
      <c r="T780" s="107">
        <f t="shared" si="259"/>
        <v>41751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</row>
    <row r="781" spans="1:121" x14ac:dyDescent="0.15">
      <c r="A781" s="102">
        <f t="shared" ref="A781:A844" si="269">(A780+1)</f>
        <v>41738</v>
      </c>
      <c r="B781" s="103">
        <f t="shared" ca="1" si="260"/>
        <v>99746.287289700005</v>
      </c>
      <c r="C781" s="104">
        <f t="shared" ref="C781:C844" si="270">(C780-R780)</f>
        <v>99100</v>
      </c>
      <c r="D781" s="105">
        <f ca="1">IF(A781&lt;$B$1,VLOOKUP(A781,[1]DI!$A$4:$B$15000,2,FALSE),0)</f>
        <v>0.108</v>
      </c>
      <c r="E781" s="106">
        <f t="shared" ca="1" si="262"/>
        <v>1.00040705</v>
      </c>
      <c r="F781" s="106">
        <f ca="1">(TRUNC(PRODUCT($E$12:$E780),16))</f>
        <v>1.1831089593933399</v>
      </c>
      <c r="G781" s="106">
        <f t="shared" ref="G781:G844" ca="1" si="271">IF(O780&gt;0,F780,G780)</f>
        <v>1.1774245186476899</v>
      </c>
      <c r="H781" s="106">
        <f t="shared" ca="1" si="263"/>
        <v>1.00482786</v>
      </c>
      <c r="I781" s="105">
        <f t="shared" ref="I781:I844" si="272">I780</f>
        <v>3.5999999999999997E-2</v>
      </c>
      <c r="J781" s="118">
        <f t="shared" ref="J781:J844" si="273">IF(O780&gt;0,VLOOKUP(O780,W$12:AG$150,2),J780)</f>
        <v>41722</v>
      </c>
      <c r="K781" s="112">
        <f t="shared" ref="K781:K844" si="274">IF(A781&gt;J781,IF(NETWORKDAYS(J781,A781,$W$160:$W$544)-1=0,1,NETWORKDAYS(J781,A781,$W$160:$W$544)-1),0)</f>
        <v>12</v>
      </c>
      <c r="L781" s="108">
        <f t="shared" ref="L781:L844" si="275">IF(AND(K781=1,K780=1),1,IF(K781&gt;0,IF(K781=K780,K781+1,K781),0))</f>
        <v>12</v>
      </c>
      <c r="M781" s="109">
        <f t="shared" si="264"/>
        <v>1.0016855689999999</v>
      </c>
      <c r="N781" s="109">
        <f t="shared" ca="1" si="265"/>
        <v>1.0065215670000001</v>
      </c>
      <c r="O781" s="108">
        <f t="shared" si="261"/>
        <v>0</v>
      </c>
      <c r="P781" s="106">
        <f t="shared" ca="1" si="266"/>
        <v>646.28728969999997</v>
      </c>
      <c r="Q781" s="113">
        <f t="shared" si="267"/>
        <v>0</v>
      </c>
      <c r="R781" s="106">
        <f t="shared" si="268"/>
        <v>0</v>
      </c>
      <c r="S781" s="114" t="str">
        <f t="shared" ref="S781:S844" si="276">IF(O780&gt;0,VLOOKUP(O780,W$12:AG$150,10),S780)</f>
        <v>A+J=</v>
      </c>
      <c r="T781" s="107">
        <f t="shared" ref="T781:T844" si="277">IF(O780&gt;0,VLOOKUP(O780,W$12:AG$150,11),T780)</f>
        <v>41751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</row>
    <row r="782" spans="1:121" x14ac:dyDescent="0.15">
      <c r="A782" s="102">
        <f t="shared" si="269"/>
        <v>41739</v>
      </c>
      <c r="B782" s="103">
        <f t="shared" ref="B782:B845" ca="1" si="278">IF(A782&lt;=TODAY(),C782+P782,IF(AND(A782&gt;TODAY(),A782&lt;=$B$1),IF(VLOOKUP(TODAY(),$A$10:$D$5000,4,FALSE)=0,"n.d",C782+P782),"n.d"))</f>
        <v>99800.89505639</v>
      </c>
      <c r="C782" s="104">
        <f t="shared" si="270"/>
        <v>99100</v>
      </c>
      <c r="D782" s="105">
        <f ca="1">IF(A782&lt;$B$1,VLOOKUP(A782,[1]DI!$A$4:$B$15000,2,FALSE),0)</f>
        <v>0.108</v>
      </c>
      <c r="E782" s="106">
        <f t="shared" ca="1" si="262"/>
        <v>1.00040705</v>
      </c>
      <c r="F782" s="106">
        <f ca="1">(TRUNC(PRODUCT($E$12:$E781),16))</f>
        <v>1.1835905438952601</v>
      </c>
      <c r="G782" s="106">
        <f t="shared" ca="1" si="271"/>
        <v>1.1774245186476899</v>
      </c>
      <c r="H782" s="106">
        <f t="shared" ca="1" si="263"/>
        <v>1.00523688</v>
      </c>
      <c r="I782" s="105">
        <f t="shared" si="272"/>
        <v>3.5999999999999997E-2</v>
      </c>
      <c r="J782" s="118">
        <f t="shared" si="273"/>
        <v>41722</v>
      </c>
      <c r="K782" s="112">
        <f t="shared" si="274"/>
        <v>13</v>
      </c>
      <c r="L782" s="108">
        <f t="shared" si="275"/>
        <v>13</v>
      </c>
      <c r="M782" s="109">
        <f t="shared" si="264"/>
        <v>1.0018261610000001</v>
      </c>
      <c r="N782" s="109">
        <f t="shared" ca="1" si="265"/>
        <v>1.007072604</v>
      </c>
      <c r="O782" s="108">
        <f t="shared" ref="O782:O845" si="279">IF(VLOOKUP(A782,X$12:AE$151,8)=VLOOKUP(A781,X$12:AE$151,8),0,VLOOKUP(A782,X$12:AE$151,8))</f>
        <v>0</v>
      </c>
      <c r="P782" s="106">
        <f t="shared" ca="1" si="266"/>
        <v>700.89505639000004</v>
      </c>
      <c r="Q782" s="113">
        <f t="shared" si="267"/>
        <v>0</v>
      </c>
      <c r="R782" s="106">
        <f t="shared" si="268"/>
        <v>0</v>
      </c>
      <c r="S782" s="114" t="str">
        <f t="shared" si="276"/>
        <v>A+J=</v>
      </c>
      <c r="T782" s="107">
        <f t="shared" si="277"/>
        <v>41751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</row>
    <row r="783" spans="1:121" x14ac:dyDescent="0.15">
      <c r="A783" s="102">
        <f t="shared" si="269"/>
        <v>41740</v>
      </c>
      <c r="B783" s="103">
        <f t="shared" ca="1" si="278"/>
        <v>99855.532255800004</v>
      </c>
      <c r="C783" s="104">
        <f t="shared" si="270"/>
        <v>99100</v>
      </c>
      <c r="D783" s="105">
        <f ca="1">IF(A783&lt;$B$1,VLOOKUP(A783,[1]DI!$A$4:$B$15000,2,FALSE),0)</f>
        <v>0.108</v>
      </c>
      <c r="E783" s="106">
        <f t="shared" ca="1" si="262"/>
        <v>1.00040705</v>
      </c>
      <c r="F783" s="106">
        <f ca="1">(TRUNC(PRODUCT($E$12:$E782),16))</f>
        <v>1.18407232442616</v>
      </c>
      <c r="G783" s="106">
        <f t="shared" ca="1" si="271"/>
        <v>1.1774245186476899</v>
      </c>
      <c r="H783" s="106">
        <f t="shared" ca="1" si="263"/>
        <v>1.0056460599999999</v>
      </c>
      <c r="I783" s="105">
        <f t="shared" si="272"/>
        <v>3.5999999999999997E-2</v>
      </c>
      <c r="J783" s="118">
        <f t="shared" si="273"/>
        <v>41722</v>
      </c>
      <c r="K783" s="112">
        <f t="shared" si="274"/>
        <v>14</v>
      </c>
      <c r="L783" s="108">
        <f t="shared" si="275"/>
        <v>14</v>
      </c>
      <c r="M783" s="109">
        <f t="shared" si="264"/>
        <v>1.0019667729999999</v>
      </c>
      <c r="N783" s="109">
        <f t="shared" ca="1" si="265"/>
        <v>1.0076239380000001</v>
      </c>
      <c r="O783" s="108">
        <f t="shared" si="279"/>
        <v>0</v>
      </c>
      <c r="P783" s="106">
        <f t="shared" ca="1" si="266"/>
        <v>755.53225580000003</v>
      </c>
      <c r="Q783" s="113">
        <f t="shared" si="267"/>
        <v>0</v>
      </c>
      <c r="R783" s="106">
        <f t="shared" si="268"/>
        <v>0</v>
      </c>
      <c r="S783" s="114" t="str">
        <f t="shared" si="276"/>
        <v>A+J=</v>
      </c>
      <c r="T783" s="107">
        <f t="shared" si="277"/>
        <v>41751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</row>
    <row r="784" spans="1:121" x14ac:dyDescent="0.15">
      <c r="A784" s="102">
        <f t="shared" si="269"/>
        <v>41741</v>
      </c>
      <c r="B784" s="103">
        <f t="shared" ca="1" si="278"/>
        <v>99910.199581590001</v>
      </c>
      <c r="C784" s="104">
        <f t="shared" si="270"/>
        <v>99100</v>
      </c>
      <c r="D784" s="105">
        <f ca="1">IF(A784&lt;$B$1,VLOOKUP(A784,[1]DI!$A$4:$B$15000,2,FALSE),0)</f>
        <v>0</v>
      </c>
      <c r="E784" s="106">
        <f t="shared" ca="1" si="262"/>
        <v>1</v>
      </c>
      <c r="F784" s="106">
        <f ca="1">(TRUNC(PRODUCT($E$12:$E783),16))</f>
        <v>1.1845543010658099</v>
      </c>
      <c r="G784" s="106">
        <f t="shared" ca="1" si="271"/>
        <v>1.1774245186476899</v>
      </c>
      <c r="H784" s="106">
        <f t="shared" ca="1" si="263"/>
        <v>1.0060554100000001</v>
      </c>
      <c r="I784" s="105">
        <f t="shared" si="272"/>
        <v>3.5999999999999997E-2</v>
      </c>
      <c r="J784" s="118">
        <f t="shared" si="273"/>
        <v>41722</v>
      </c>
      <c r="K784" s="112">
        <f t="shared" si="274"/>
        <v>14</v>
      </c>
      <c r="L784" s="108">
        <f t="shared" si="275"/>
        <v>15</v>
      </c>
      <c r="M784" s="109">
        <f t="shared" si="264"/>
        <v>1.0021074050000001</v>
      </c>
      <c r="N784" s="109">
        <f t="shared" ca="1" si="265"/>
        <v>1.008175576</v>
      </c>
      <c r="O784" s="108">
        <f t="shared" si="279"/>
        <v>0</v>
      </c>
      <c r="P784" s="106">
        <f t="shared" ca="1" si="266"/>
        <v>810.19958158999998</v>
      </c>
      <c r="Q784" s="113">
        <f t="shared" si="267"/>
        <v>0</v>
      </c>
      <c r="R784" s="106">
        <f t="shared" si="268"/>
        <v>0</v>
      </c>
      <c r="S784" s="114" t="str">
        <f t="shared" si="276"/>
        <v>A+J=</v>
      </c>
      <c r="T784" s="107">
        <f t="shared" si="277"/>
        <v>41751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</row>
    <row r="785" spans="1:121" x14ac:dyDescent="0.15">
      <c r="A785" s="102">
        <f t="shared" si="269"/>
        <v>41742</v>
      </c>
      <c r="B785" s="103">
        <f t="shared" ca="1" si="278"/>
        <v>99910.199581590001</v>
      </c>
      <c r="C785" s="104">
        <f t="shared" si="270"/>
        <v>99100</v>
      </c>
      <c r="D785" s="105">
        <f ca="1">IF(A785&lt;$B$1,VLOOKUP(A785,[1]DI!$A$4:$B$15000,2,FALSE),0)</f>
        <v>0</v>
      </c>
      <c r="E785" s="106">
        <f t="shared" ca="1" si="262"/>
        <v>1</v>
      </c>
      <c r="F785" s="106">
        <f ca="1">(TRUNC(PRODUCT($E$12:$E784),16))</f>
        <v>1.1845543010658099</v>
      </c>
      <c r="G785" s="106">
        <f t="shared" ca="1" si="271"/>
        <v>1.1774245186476899</v>
      </c>
      <c r="H785" s="106">
        <f t="shared" ca="1" si="263"/>
        <v>1.0060554100000001</v>
      </c>
      <c r="I785" s="105">
        <f t="shared" si="272"/>
        <v>3.5999999999999997E-2</v>
      </c>
      <c r="J785" s="118">
        <f t="shared" si="273"/>
        <v>41722</v>
      </c>
      <c r="K785" s="112">
        <f t="shared" si="274"/>
        <v>14</v>
      </c>
      <c r="L785" s="108">
        <f t="shared" si="275"/>
        <v>15</v>
      </c>
      <c r="M785" s="109">
        <f t="shared" si="264"/>
        <v>1.0021074050000001</v>
      </c>
      <c r="N785" s="109">
        <f t="shared" ca="1" si="265"/>
        <v>1.008175576</v>
      </c>
      <c r="O785" s="108">
        <f t="shared" si="279"/>
        <v>0</v>
      </c>
      <c r="P785" s="106">
        <f t="shared" ca="1" si="266"/>
        <v>810.19958158999998</v>
      </c>
      <c r="Q785" s="113">
        <f t="shared" si="267"/>
        <v>0</v>
      </c>
      <c r="R785" s="106">
        <f t="shared" si="268"/>
        <v>0</v>
      </c>
      <c r="S785" s="114" t="str">
        <f t="shared" si="276"/>
        <v>A+J=</v>
      </c>
      <c r="T785" s="107">
        <f t="shared" si="277"/>
        <v>41751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</row>
    <row r="786" spans="1:121" x14ac:dyDescent="0.15">
      <c r="A786" s="102">
        <f t="shared" si="269"/>
        <v>41743</v>
      </c>
      <c r="B786" s="103">
        <f t="shared" ca="1" si="278"/>
        <v>99910.199581590001</v>
      </c>
      <c r="C786" s="104">
        <f t="shared" si="270"/>
        <v>99100</v>
      </c>
      <c r="D786" s="105">
        <f ca="1">IF(A786&lt;$B$1,VLOOKUP(A786,[1]DI!$A$4:$B$15000,2,FALSE),0)</f>
        <v>0.108</v>
      </c>
      <c r="E786" s="106">
        <f t="shared" ca="1" si="262"/>
        <v>1.00040705</v>
      </c>
      <c r="F786" s="106">
        <f ca="1">(TRUNC(PRODUCT($E$12:$E785),16))</f>
        <v>1.1845543010658099</v>
      </c>
      <c r="G786" s="106">
        <f t="shared" ca="1" si="271"/>
        <v>1.1774245186476899</v>
      </c>
      <c r="H786" s="106">
        <f t="shared" ca="1" si="263"/>
        <v>1.0060554100000001</v>
      </c>
      <c r="I786" s="105">
        <f t="shared" si="272"/>
        <v>3.5999999999999997E-2</v>
      </c>
      <c r="J786" s="118">
        <f t="shared" si="273"/>
        <v>41722</v>
      </c>
      <c r="K786" s="112">
        <f t="shared" si="274"/>
        <v>15</v>
      </c>
      <c r="L786" s="108">
        <f t="shared" si="275"/>
        <v>15</v>
      </c>
      <c r="M786" s="109">
        <f t="shared" si="264"/>
        <v>1.0021074050000001</v>
      </c>
      <c r="N786" s="109">
        <f t="shared" ca="1" si="265"/>
        <v>1.008175576</v>
      </c>
      <c r="O786" s="108">
        <f t="shared" si="279"/>
        <v>0</v>
      </c>
      <c r="P786" s="106">
        <f t="shared" ca="1" si="266"/>
        <v>810.19958158999998</v>
      </c>
      <c r="Q786" s="113">
        <f t="shared" si="267"/>
        <v>0</v>
      </c>
      <c r="R786" s="106">
        <f t="shared" si="268"/>
        <v>0</v>
      </c>
      <c r="S786" s="114" t="str">
        <f t="shared" si="276"/>
        <v>A+J=</v>
      </c>
      <c r="T786" s="107">
        <f t="shared" si="277"/>
        <v>41751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</row>
    <row r="787" spans="1:121" x14ac:dyDescent="0.15">
      <c r="A787" s="102">
        <f t="shared" si="269"/>
        <v>41744</v>
      </c>
      <c r="B787" s="103">
        <f t="shared" ca="1" si="278"/>
        <v>99964.896240989998</v>
      </c>
      <c r="C787" s="104">
        <f t="shared" si="270"/>
        <v>99100</v>
      </c>
      <c r="D787" s="105">
        <f ca="1">IF(A787&lt;$B$1,VLOOKUP(A787,[1]DI!$A$4:$B$15000,2,FALSE),0)</f>
        <v>0.108</v>
      </c>
      <c r="E787" s="106">
        <f t="shared" ca="1" si="262"/>
        <v>1.00040705</v>
      </c>
      <c r="F787" s="106">
        <f ca="1">(TRUNC(PRODUCT($E$12:$E786),16))</f>
        <v>1.18503647389406</v>
      </c>
      <c r="G787" s="106">
        <f t="shared" ca="1" si="271"/>
        <v>1.1774245186476899</v>
      </c>
      <c r="H787" s="106">
        <f t="shared" ca="1" si="263"/>
        <v>1.00646492</v>
      </c>
      <c r="I787" s="105">
        <f t="shared" si="272"/>
        <v>3.5999999999999997E-2</v>
      </c>
      <c r="J787" s="118">
        <f t="shared" si="273"/>
        <v>41722</v>
      </c>
      <c r="K787" s="112">
        <f t="shared" si="274"/>
        <v>16</v>
      </c>
      <c r="L787" s="108">
        <f t="shared" si="275"/>
        <v>16</v>
      </c>
      <c r="M787" s="109">
        <f t="shared" si="264"/>
        <v>1.002248056</v>
      </c>
      <c r="N787" s="109">
        <f t="shared" ca="1" si="265"/>
        <v>1.0087275099999999</v>
      </c>
      <c r="O787" s="108">
        <f t="shared" si="279"/>
        <v>0</v>
      </c>
      <c r="P787" s="106">
        <f t="shared" ca="1" si="266"/>
        <v>864.89624099000002</v>
      </c>
      <c r="Q787" s="113">
        <f t="shared" si="267"/>
        <v>0</v>
      </c>
      <c r="R787" s="106">
        <f t="shared" si="268"/>
        <v>0</v>
      </c>
      <c r="S787" s="114" t="str">
        <f t="shared" si="276"/>
        <v>A+J=</v>
      </c>
      <c r="T787" s="107">
        <f t="shared" si="277"/>
        <v>41751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</row>
    <row r="788" spans="1:121" x14ac:dyDescent="0.15">
      <c r="A788" s="102">
        <f t="shared" si="269"/>
        <v>41745</v>
      </c>
      <c r="B788" s="103">
        <f t="shared" ca="1" si="278"/>
        <v>100019.62312590001</v>
      </c>
      <c r="C788" s="104">
        <f t="shared" si="270"/>
        <v>99100</v>
      </c>
      <c r="D788" s="105">
        <f ca="1">IF(A788&lt;$B$1,VLOOKUP(A788,[1]DI!$A$4:$B$15000,2,FALSE),0)</f>
        <v>0.108</v>
      </c>
      <c r="E788" s="106">
        <f t="shared" ca="1" si="262"/>
        <v>1.00040705</v>
      </c>
      <c r="F788" s="106">
        <f ca="1">(TRUNC(PRODUCT($E$12:$E787),16))</f>
        <v>1.1855188429907599</v>
      </c>
      <c r="G788" s="106">
        <f t="shared" ca="1" si="271"/>
        <v>1.1774245186476899</v>
      </c>
      <c r="H788" s="106">
        <f t="shared" ca="1" si="263"/>
        <v>1.0068746</v>
      </c>
      <c r="I788" s="105">
        <f t="shared" si="272"/>
        <v>3.5999999999999997E-2</v>
      </c>
      <c r="J788" s="118">
        <f t="shared" si="273"/>
        <v>41722</v>
      </c>
      <c r="K788" s="112">
        <f t="shared" si="274"/>
        <v>17</v>
      </c>
      <c r="L788" s="108">
        <f t="shared" si="275"/>
        <v>17</v>
      </c>
      <c r="M788" s="109">
        <f t="shared" si="264"/>
        <v>1.002388727</v>
      </c>
      <c r="N788" s="109">
        <f t="shared" ca="1" si="265"/>
        <v>1.0092797490000001</v>
      </c>
      <c r="O788" s="108">
        <f t="shared" si="279"/>
        <v>0</v>
      </c>
      <c r="P788" s="106">
        <f t="shared" ca="1" si="266"/>
        <v>919.62312589999999</v>
      </c>
      <c r="Q788" s="113">
        <f t="shared" si="267"/>
        <v>0</v>
      </c>
      <c r="R788" s="106">
        <f t="shared" si="268"/>
        <v>0</v>
      </c>
      <c r="S788" s="114" t="str">
        <f t="shared" si="276"/>
        <v>A+J=</v>
      </c>
      <c r="T788" s="107">
        <f t="shared" si="277"/>
        <v>41751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</row>
    <row r="789" spans="1:121" x14ac:dyDescent="0.15">
      <c r="A789" s="102">
        <f t="shared" si="269"/>
        <v>41746</v>
      </c>
      <c r="B789" s="103">
        <f t="shared" ca="1" si="278"/>
        <v>100074.3802363</v>
      </c>
      <c r="C789" s="104">
        <f t="shared" si="270"/>
        <v>99100</v>
      </c>
      <c r="D789" s="105">
        <f ca="1">IF(A789&lt;$B$1,VLOOKUP(A789,[1]DI!$A$4:$B$15000,2,FALSE),0)</f>
        <v>0.108</v>
      </c>
      <c r="E789" s="106">
        <f t="shared" ca="1" si="262"/>
        <v>1.00040705</v>
      </c>
      <c r="F789" s="106">
        <f ca="1">(TRUNC(PRODUCT($E$12:$E788),16))</f>
        <v>1.1860014084357999</v>
      </c>
      <c r="G789" s="106">
        <f t="shared" ca="1" si="271"/>
        <v>1.1774245186476899</v>
      </c>
      <c r="H789" s="106">
        <f t="shared" ca="1" si="263"/>
        <v>1.00728445</v>
      </c>
      <c r="I789" s="105">
        <f t="shared" si="272"/>
        <v>3.5999999999999997E-2</v>
      </c>
      <c r="J789" s="118">
        <f t="shared" si="273"/>
        <v>41722</v>
      </c>
      <c r="K789" s="112">
        <f t="shared" si="274"/>
        <v>18</v>
      </c>
      <c r="L789" s="108">
        <f t="shared" si="275"/>
        <v>18</v>
      </c>
      <c r="M789" s="109">
        <f t="shared" si="264"/>
        <v>1.0025294179999999</v>
      </c>
      <c r="N789" s="109">
        <f t="shared" ca="1" si="265"/>
        <v>1.0098322930000001</v>
      </c>
      <c r="O789" s="108">
        <f t="shared" si="279"/>
        <v>0</v>
      </c>
      <c r="P789" s="106">
        <f t="shared" ca="1" si="266"/>
        <v>974.38023629999998</v>
      </c>
      <c r="Q789" s="113">
        <f t="shared" si="267"/>
        <v>0</v>
      </c>
      <c r="R789" s="106">
        <f t="shared" si="268"/>
        <v>0</v>
      </c>
      <c r="S789" s="114" t="str">
        <f t="shared" si="276"/>
        <v>A+J=</v>
      </c>
      <c r="T789" s="107">
        <f t="shared" si="277"/>
        <v>41751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</row>
    <row r="790" spans="1:121" x14ac:dyDescent="0.15">
      <c r="A790" s="102">
        <f t="shared" si="269"/>
        <v>41747</v>
      </c>
      <c r="B790" s="103">
        <f t="shared" ca="1" si="278"/>
        <v>100129.16677939999</v>
      </c>
      <c r="C790" s="104">
        <f t="shared" si="270"/>
        <v>99100</v>
      </c>
      <c r="D790" s="105">
        <f ca="1">IF(A790&lt;$B$1,VLOOKUP(A790,[1]DI!$A$4:$B$15000,2,FALSE),0)</f>
        <v>0</v>
      </c>
      <c r="E790" s="106">
        <f t="shared" ca="1" si="262"/>
        <v>1</v>
      </c>
      <c r="F790" s="106">
        <f ca="1">(TRUNC(PRODUCT($E$12:$E789),16))</f>
        <v>1.1864841703091</v>
      </c>
      <c r="G790" s="106">
        <f t="shared" ca="1" si="271"/>
        <v>1.1774245186476899</v>
      </c>
      <c r="H790" s="106">
        <f t="shared" ca="1" si="263"/>
        <v>1.00769446</v>
      </c>
      <c r="I790" s="105">
        <f t="shared" si="272"/>
        <v>3.5999999999999997E-2</v>
      </c>
      <c r="J790" s="118">
        <f t="shared" si="273"/>
        <v>41722</v>
      </c>
      <c r="K790" s="112">
        <f t="shared" si="274"/>
        <v>18</v>
      </c>
      <c r="L790" s="108">
        <f t="shared" si="275"/>
        <v>19</v>
      </c>
      <c r="M790" s="109">
        <f t="shared" si="264"/>
        <v>1.002670129</v>
      </c>
      <c r="N790" s="109">
        <f t="shared" ca="1" si="265"/>
        <v>1.0103851340000001</v>
      </c>
      <c r="O790" s="108">
        <f t="shared" si="279"/>
        <v>0</v>
      </c>
      <c r="P790" s="106">
        <f t="shared" ca="1" si="266"/>
        <v>1029.1667794</v>
      </c>
      <c r="Q790" s="113">
        <f t="shared" si="267"/>
        <v>0</v>
      </c>
      <c r="R790" s="106">
        <f t="shared" si="268"/>
        <v>0</v>
      </c>
      <c r="S790" s="114" t="str">
        <f t="shared" si="276"/>
        <v>A+J=</v>
      </c>
      <c r="T790" s="107">
        <f t="shared" si="277"/>
        <v>41751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</row>
    <row r="791" spans="1:121" x14ac:dyDescent="0.15">
      <c r="A791" s="102">
        <f t="shared" si="269"/>
        <v>41748</v>
      </c>
      <c r="B791" s="103">
        <f t="shared" ca="1" si="278"/>
        <v>100129.16677939999</v>
      </c>
      <c r="C791" s="104">
        <f t="shared" si="270"/>
        <v>99100</v>
      </c>
      <c r="D791" s="105">
        <f ca="1">IF(A791&lt;$B$1,VLOOKUP(A791,[1]DI!$A$4:$B$15000,2,FALSE),0)</f>
        <v>0</v>
      </c>
      <c r="E791" s="106">
        <f t="shared" ca="1" si="262"/>
        <v>1</v>
      </c>
      <c r="F791" s="106">
        <f ca="1">(TRUNC(PRODUCT($E$12:$E790),16))</f>
        <v>1.1864841703091</v>
      </c>
      <c r="G791" s="106">
        <f t="shared" ca="1" si="271"/>
        <v>1.1774245186476899</v>
      </c>
      <c r="H791" s="106">
        <f t="shared" ca="1" si="263"/>
        <v>1.00769446</v>
      </c>
      <c r="I791" s="105">
        <f t="shared" si="272"/>
        <v>3.5999999999999997E-2</v>
      </c>
      <c r="J791" s="118">
        <f t="shared" si="273"/>
        <v>41722</v>
      </c>
      <c r="K791" s="112">
        <f t="shared" si="274"/>
        <v>18</v>
      </c>
      <c r="L791" s="108">
        <f t="shared" si="275"/>
        <v>19</v>
      </c>
      <c r="M791" s="109">
        <f t="shared" si="264"/>
        <v>1.002670129</v>
      </c>
      <c r="N791" s="109">
        <f t="shared" ca="1" si="265"/>
        <v>1.0103851340000001</v>
      </c>
      <c r="O791" s="108">
        <f t="shared" si="279"/>
        <v>0</v>
      </c>
      <c r="P791" s="106">
        <f t="shared" ca="1" si="266"/>
        <v>1029.1667794</v>
      </c>
      <c r="Q791" s="113">
        <f t="shared" si="267"/>
        <v>0</v>
      </c>
      <c r="R791" s="106">
        <f t="shared" si="268"/>
        <v>0</v>
      </c>
      <c r="S791" s="114" t="str">
        <f t="shared" si="276"/>
        <v>A+J=</v>
      </c>
      <c r="T791" s="107">
        <f t="shared" si="277"/>
        <v>41751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</row>
    <row r="792" spans="1:121" x14ac:dyDescent="0.15">
      <c r="A792" s="102">
        <f t="shared" si="269"/>
        <v>41749</v>
      </c>
      <c r="B792" s="103">
        <f t="shared" ca="1" si="278"/>
        <v>100129.16677939999</v>
      </c>
      <c r="C792" s="104">
        <f t="shared" si="270"/>
        <v>99100</v>
      </c>
      <c r="D792" s="105">
        <f ca="1">IF(A792&lt;$B$1,VLOOKUP(A792,[1]DI!$A$4:$B$15000,2,FALSE),0)</f>
        <v>0</v>
      </c>
      <c r="E792" s="106">
        <f t="shared" ca="1" si="262"/>
        <v>1</v>
      </c>
      <c r="F792" s="106">
        <f ca="1">(TRUNC(PRODUCT($E$12:$E791),16))</f>
        <v>1.1864841703091</v>
      </c>
      <c r="G792" s="106">
        <f t="shared" ca="1" si="271"/>
        <v>1.1774245186476899</v>
      </c>
      <c r="H792" s="106">
        <f t="shared" ca="1" si="263"/>
        <v>1.00769446</v>
      </c>
      <c r="I792" s="105">
        <f t="shared" si="272"/>
        <v>3.5999999999999997E-2</v>
      </c>
      <c r="J792" s="118">
        <f t="shared" si="273"/>
        <v>41722</v>
      </c>
      <c r="K792" s="112">
        <f t="shared" si="274"/>
        <v>18</v>
      </c>
      <c r="L792" s="108">
        <f t="shared" si="275"/>
        <v>19</v>
      </c>
      <c r="M792" s="109">
        <f t="shared" si="264"/>
        <v>1.002670129</v>
      </c>
      <c r="N792" s="109">
        <f t="shared" ca="1" si="265"/>
        <v>1.0103851340000001</v>
      </c>
      <c r="O792" s="108">
        <f t="shared" si="279"/>
        <v>0</v>
      </c>
      <c r="P792" s="106">
        <f t="shared" ca="1" si="266"/>
        <v>1029.1667794</v>
      </c>
      <c r="Q792" s="113">
        <f t="shared" si="267"/>
        <v>0</v>
      </c>
      <c r="R792" s="106">
        <f t="shared" si="268"/>
        <v>0</v>
      </c>
      <c r="S792" s="114" t="str">
        <f t="shared" si="276"/>
        <v>A+J=</v>
      </c>
      <c r="T792" s="107">
        <f t="shared" si="277"/>
        <v>41751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</row>
    <row r="793" spans="1:121" x14ac:dyDescent="0.15">
      <c r="A793" s="102">
        <f t="shared" si="269"/>
        <v>41750</v>
      </c>
      <c r="B793" s="103">
        <f t="shared" ca="1" si="278"/>
        <v>100129.16677939999</v>
      </c>
      <c r="C793" s="104">
        <f t="shared" si="270"/>
        <v>99100</v>
      </c>
      <c r="D793" s="105">
        <f ca="1">IF(A793&lt;$B$1,VLOOKUP(A793,[1]DI!$A$4:$B$15000,2,FALSE),0)</f>
        <v>0</v>
      </c>
      <c r="E793" s="106">
        <f t="shared" ca="1" si="262"/>
        <v>1</v>
      </c>
      <c r="F793" s="106">
        <f ca="1">(TRUNC(PRODUCT($E$12:$E792),16))</f>
        <v>1.1864841703091</v>
      </c>
      <c r="G793" s="106">
        <f t="shared" ca="1" si="271"/>
        <v>1.1774245186476899</v>
      </c>
      <c r="H793" s="106">
        <f t="shared" ca="1" si="263"/>
        <v>1.00769446</v>
      </c>
      <c r="I793" s="105">
        <f t="shared" si="272"/>
        <v>3.5999999999999997E-2</v>
      </c>
      <c r="J793" s="118">
        <f t="shared" si="273"/>
        <v>41722</v>
      </c>
      <c r="K793" s="112">
        <f t="shared" si="274"/>
        <v>18</v>
      </c>
      <c r="L793" s="108">
        <f t="shared" si="275"/>
        <v>19</v>
      </c>
      <c r="M793" s="109">
        <f t="shared" si="264"/>
        <v>1.002670129</v>
      </c>
      <c r="N793" s="109">
        <f t="shared" ca="1" si="265"/>
        <v>1.0103851340000001</v>
      </c>
      <c r="O793" s="108">
        <f t="shared" si="279"/>
        <v>0</v>
      </c>
      <c r="P793" s="106">
        <f t="shared" ca="1" si="266"/>
        <v>1029.1667794</v>
      </c>
      <c r="Q793" s="113">
        <f t="shared" si="267"/>
        <v>0</v>
      </c>
      <c r="R793" s="106">
        <f t="shared" si="268"/>
        <v>0</v>
      </c>
      <c r="S793" s="114" t="str">
        <f t="shared" si="276"/>
        <v>A+J=</v>
      </c>
      <c r="T793" s="107">
        <f t="shared" si="277"/>
        <v>41751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</row>
    <row r="794" spans="1:121" x14ac:dyDescent="0.15">
      <c r="A794" s="102">
        <f t="shared" si="269"/>
        <v>41751</v>
      </c>
      <c r="B794" s="103">
        <f t="shared" ca="1" si="278"/>
        <v>100129.16677939999</v>
      </c>
      <c r="C794" s="104">
        <f t="shared" si="270"/>
        <v>99100</v>
      </c>
      <c r="D794" s="105">
        <f ca="1">IF(A794&lt;$B$1,VLOOKUP(A794,[1]DI!$A$4:$B$15000,2,FALSE),0)</f>
        <v>0.108</v>
      </c>
      <c r="E794" s="106">
        <f t="shared" ca="1" si="262"/>
        <v>1.00040705</v>
      </c>
      <c r="F794" s="106">
        <f ca="1">(TRUNC(PRODUCT($E$12:$E793),16))</f>
        <v>1.1864841703091</v>
      </c>
      <c r="G794" s="106">
        <f t="shared" ca="1" si="271"/>
        <v>1.1774245186476899</v>
      </c>
      <c r="H794" s="106">
        <f t="shared" ca="1" si="263"/>
        <v>1.00769446</v>
      </c>
      <c r="I794" s="105">
        <f t="shared" si="272"/>
        <v>3.5999999999999997E-2</v>
      </c>
      <c r="J794" s="118">
        <f t="shared" si="273"/>
        <v>41722</v>
      </c>
      <c r="K794" s="112">
        <f t="shared" si="274"/>
        <v>19</v>
      </c>
      <c r="L794" s="108">
        <f t="shared" si="275"/>
        <v>19</v>
      </c>
      <c r="M794" s="109">
        <f t="shared" si="264"/>
        <v>1.002670129</v>
      </c>
      <c r="N794" s="109">
        <f t="shared" ca="1" si="265"/>
        <v>1.0103851340000001</v>
      </c>
      <c r="O794" s="108">
        <f t="shared" si="279"/>
        <v>10</v>
      </c>
      <c r="P794" s="106">
        <f t="shared" ca="1" si="266"/>
        <v>1029.1667794</v>
      </c>
      <c r="Q794" s="113">
        <f t="shared" si="267"/>
        <v>8.9999999999999993E-3</v>
      </c>
      <c r="R794" s="106">
        <f t="shared" si="268"/>
        <v>900</v>
      </c>
      <c r="S794" s="114" t="str">
        <f t="shared" si="276"/>
        <v>A+J=</v>
      </c>
      <c r="T794" s="107">
        <f t="shared" si="277"/>
        <v>41751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</row>
    <row r="795" spans="1:121" x14ac:dyDescent="0.15">
      <c r="A795" s="102">
        <f t="shared" si="269"/>
        <v>41752</v>
      </c>
      <c r="B795" s="103">
        <f t="shared" ca="1" si="278"/>
        <v>98253.760866590004</v>
      </c>
      <c r="C795" s="104">
        <f t="shared" si="270"/>
        <v>98200</v>
      </c>
      <c r="D795" s="105">
        <f ca="1">IF(A795&lt;$B$1,VLOOKUP(A795,[1]DI!$A$4:$B$15000,2,FALSE),0)</f>
        <v>0.108</v>
      </c>
      <c r="E795" s="106">
        <f t="shared" ca="1" si="262"/>
        <v>1.00040705</v>
      </c>
      <c r="F795" s="106">
        <f ca="1">(TRUNC(PRODUCT($E$12:$E794),16))</f>
        <v>1.18696712869063</v>
      </c>
      <c r="G795" s="106">
        <f t="shared" ca="1" si="271"/>
        <v>1.1864841703091</v>
      </c>
      <c r="H795" s="106">
        <f t="shared" ca="1" si="263"/>
        <v>1.00040705</v>
      </c>
      <c r="I795" s="105">
        <f t="shared" si="272"/>
        <v>3.5999999999999997E-2</v>
      </c>
      <c r="J795" s="118">
        <f t="shared" si="273"/>
        <v>41751</v>
      </c>
      <c r="K795" s="112">
        <f t="shared" si="274"/>
        <v>1</v>
      </c>
      <c r="L795" s="108">
        <f t="shared" si="275"/>
        <v>1</v>
      </c>
      <c r="M795" s="109">
        <f t="shared" si="264"/>
        <v>1.000140356</v>
      </c>
      <c r="N795" s="109">
        <f t="shared" ca="1" si="265"/>
        <v>1.000547463</v>
      </c>
      <c r="O795" s="108">
        <f t="shared" si="279"/>
        <v>0</v>
      </c>
      <c r="P795" s="106">
        <f t="shared" ca="1" si="266"/>
        <v>53.760866589999999</v>
      </c>
      <c r="Q795" s="113">
        <f t="shared" si="267"/>
        <v>0</v>
      </c>
      <c r="R795" s="106">
        <f t="shared" si="268"/>
        <v>0</v>
      </c>
      <c r="S795" s="114" t="str">
        <f t="shared" si="276"/>
        <v>A+J=</v>
      </c>
      <c r="T795" s="107">
        <f t="shared" si="277"/>
        <v>41781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</row>
    <row r="796" spans="1:121" x14ac:dyDescent="0.15">
      <c r="A796" s="102">
        <f t="shared" si="269"/>
        <v>41753</v>
      </c>
      <c r="B796" s="103">
        <f t="shared" ca="1" si="278"/>
        <v>98307.551586000001</v>
      </c>
      <c r="C796" s="104">
        <f t="shared" si="270"/>
        <v>98200</v>
      </c>
      <c r="D796" s="105">
        <f ca="1">IF(A796&lt;$B$1,VLOOKUP(A796,[1]DI!$A$4:$B$15000,2,FALSE),0)</f>
        <v>0.108</v>
      </c>
      <c r="E796" s="106">
        <f t="shared" ca="1" si="262"/>
        <v>1.00040705</v>
      </c>
      <c r="F796" s="106">
        <f ca="1">(TRUNC(PRODUCT($E$12:$E795),16))</f>
        <v>1.18745028366036</v>
      </c>
      <c r="G796" s="106">
        <f t="shared" ca="1" si="271"/>
        <v>1.1864841703091</v>
      </c>
      <c r="H796" s="106">
        <f t="shared" ca="1" si="263"/>
        <v>1.00081427</v>
      </c>
      <c r="I796" s="105">
        <f t="shared" si="272"/>
        <v>3.5999999999999997E-2</v>
      </c>
      <c r="J796" s="118">
        <f t="shared" si="273"/>
        <v>41751</v>
      </c>
      <c r="K796" s="112">
        <f t="shared" si="274"/>
        <v>2</v>
      </c>
      <c r="L796" s="108">
        <f t="shared" si="275"/>
        <v>2</v>
      </c>
      <c r="M796" s="109">
        <f t="shared" si="264"/>
        <v>1.0002807309999999</v>
      </c>
      <c r="N796" s="109">
        <f t="shared" ca="1" si="265"/>
        <v>1.00109523</v>
      </c>
      <c r="O796" s="108">
        <f t="shared" si="279"/>
        <v>0</v>
      </c>
      <c r="P796" s="106">
        <f t="shared" ca="1" si="266"/>
        <v>107.551586</v>
      </c>
      <c r="Q796" s="113">
        <f t="shared" si="267"/>
        <v>0</v>
      </c>
      <c r="R796" s="106">
        <f t="shared" si="268"/>
        <v>0</v>
      </c>
      <c r="S796" s="114" t="str">
        <f t="shared" si="276"/>
        <v>A+J=</v>
      </c>
      <c r="T796" s="107">
        <f t="shared" si="277"/>
        <v>41781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</row>
    <row r="797" spans="1:121" x14ac:dyDescent="0.15">
      <c r="A797" s="102">
        <f t="shared" si="269"/>
        <v>41754</v>
      </c>
      <c r="B797" s="103">
        <f t="shared" ca="1" si="278"/>
        <v>98361.371077999996</v>
      </c>
      <c r="C797" s="104">
        <f t="shared" si="270"/>
        <v>98200</v>
      </c>
      <c r="D797" s="105">
        <f ca="1">IF(A797&lt;$B$1,VLOOKUP(A797,[1]DI!$A$4:$B$15000,2,FALSE),0)</f>
        <v>0.108</v>
      </c>
      <c r="E797" s="106">
        <f t="shared" ca="1" si="262"/>
        <v>1.00040705</v>
      </c>
      <c r="F797" s="106">
        <f ca="1">(TRUNC(PRODUCT($E$12:$E796),16))</f>
        <v>1.1879336352983301</v>
      </c>
      <c r="G797" s="106">
        <f t="shared" ca="1" si="271"/>
        <v>1.1864841703091</v>
      </c>
      <c r="H797" s="106">
        <f t="shared" ca="1" si="263"/>
        <v>1.00122165</v>
      </c>
      <c r="I797" s="105">
        <f t="shared" si="272"/>
        <v>3.5999999999999997E-2</v>
      </c>
      <c r="J797" s="118">
        <f t="shared" si="273"/>
        <v>41751</v>
      </c>
      <c r="K797" s="112">
        <f t="shared" si="274"/>
        <v>3</v>
      </c>
      <c r="L797" s="108">
        <f t="shared" si="275"/>
        <v>3</v>
      </c>
      <c r="M797" s="109">
        <f t="shared" si="264"/>
        <v>1.000421126</v>
      </c>
      <c r="N797" s="109">
        <f t="shared" ca="1" si="265"/>
        <v>1.0016432900000001</v>
      </c>
      <c r="O797" s="108">
        <f t="shared" si="279"/>
        <v>0</v>
      </c>
      <c r="P797" s="106">
        <f t="shared" ca="1" si="266"/>
        <v>161.37107800000001</v>
      </c>
      <c r="Q797" s="113">
        <f t="shared" si="267"/>
        <v>0</v>
      </c>
      <c r="R797" s="106">
        <f t="shared" si="268"/>
        <v>0</v>
      </c>
      <c r="S797" s="114" t="str">
        <f t="shared" si="276"/>
        <v>A+J=</v>
      </c>
      <c r="T797" s="107">
        <f t="shared" si="277"/>
        <v>41781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</row>
    <row r="798" spans="1:121" x14ac:dyDescent="0.15">
      <c r="A798" s="102">
        <f t="shared" si="269"/>
        <v>41755</v>
      </c>
      <c r="B798" s="103">
        <f t="shared" ca="1" si="278"/>
        <v>98415.219637190006</v>
      </c>
      <c r="C798" s="104">
        <f t="shared" si="270"/>
        <v>98200</v>
      </c>
      <c r="D798" s="105">
        <f ca="1">IF(A798&lt;$B$1,VLOOKUP(A798,[1]DI!$A$4:$B$15000,2,FALSE),0)</f>
        <v>0</v>
      </c>
      <c r="E798" s="106">
        <f t="shared" ca="1" si="262"/>
        <v>1</v>
      </c>
      <c r="F798" s="106">
        <f ca="1">(TRUNC(PRODUCT($E$12:$E797),16))</f>
        <v>1.1884171836845701</v>
      </c>
      <c r="G798" s="106">
        <f t="shared" ca="1" si="271"/>
        <v>1.1864841703091</v>
      </c>
      <c r="H798" s="106">
        <f t="shared" ca="1" si="263"/>
        <v>1.0016291900000001</v>
      </c>
      <c r="I798" s="105">
        <f t="shared" si="272"/>
        <v>3.5999999999999997E-2</v>
      </c>
      <c r="J798" s="118">
        <f t="shared" si="273"/>
        <v>41751</v>
      </c>
      <c r="K798" s="112">
        <f t="shared" si="274"/>
        <v>3</v>
      </c>
      <c r="L798" s="108">
        <f t="shared" si="275"/>
        <v>4</v>
      </c>
      <c r="M798" s="109">
        <f t="shared" si="264"/>
        <v>1.0005615409999999</v>
      </c>
      <c r="N798" s="109">
        <f t="shared" ca="1" si="265"/>
        <v>1.002191646</v>
      </c>
      <c r="O798" s="108">
        <f t="shared" si="279"/>
        <v>0</v>
      </c>
      <c r="P798" s="106">
        <f t="shared" ca="1" si="266"/>
        <v>215.21963718999999</v>
      </c>
      <c r="Q798" s="113">
        <f t="shared" si="267"/>
        <v>0</v>
      </c>
      <c r="R798" s="106">
        <f t="shared" si="268"/>
        <v>0</v>
      </c>
      <c r="S798" s="114" t="str">
        <f t="shared" si="276"/>
        <v>A+J=</v>
      </c>
      <c r="T798" s="107">
        <f t="shared" si="277"/>
        <v>41781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</row>
    <row r="799" spans="1:121" x14ac:dyDescent="0.15">
      <c r="A799" s="102">
        <f t="shared" si="269"/>
        <v>41756</v>
      </c>
      <c r="B799" s="103">
        <f t="shared" ca="1" si="278"/>
        <v>98415.219637190006</v>
      </c>
      <c r="C799" s="104">
        <f t="shared" si="270"/>
        <v>98200</v>
      </c>
      <c r="D799" s="105">
        <f ca="1">IF(A799&lt;$B$1,VLOOKUP(A799,[1]DI!$A$4:$B$15000,2,FALSE),0)</f>
        <v>0</v>
      </c>
      <c r="E799" s="106">
        <f t="shared" ca="1" si="262"/>
        <v>1</v>
      </c>
      <c r="F799" s="106">
        <f ca="1">(TRUNC(PRODUCT($E$12:$E798),16))</f>
        <v>1.1884171836845701</v>
      </c>
      <c r="G799" s="106">
        <f t="shared" ca="1" si="271"/>
        <v>1.1864841703091</v>
      </c>
      <c r="H799" s="106">
        <f t="shared" ca="1" si="263"/>
        <v>1.0016291900000001</v>
      </c>
      <c r="I799" s="105">
        <f t="shared" si="272"/>
        <v>3.5999999999999997E-2</v>
      </c>
      <c r="J799" s="118">
        <f t="shared" si="273"/>
        <v>41751</v>
      </c>
      <c r="K799" s="112">
        <f t="shared" si="274"/>
        <v>3</v>
      </c>
      <c r="L799" s="108">
        <f t="shared" si="275"/>
        <v>4</v>
      </c>
      <c r="M799" s="109">
        <f t="shared" si="264"/>
        <v>1.0005615409999999</v>
      </c>
      <c r="N799" s="109">
        <f t="shared" ca="1" si="265"/>
        <v>1.002191646</v>
      </c>
      <c r="O799" s="108">
        <f t="shared" si="279"/>
        <v>0</v>
      </c>
      <c r="P799" s="106">
        <f t="shared" ca="1" si="266"/>
        <v>215.21963718999999</v>
      </c>
      <c r="Q799" s="113">
        <f t="shared" si="267"/>
        <v>0</v>
      </c>
      <c r="R799" s="106">
        <f t="shared" si="268"/>
        <v>0</v>
      </c>
      <c r="S799" s="114" t="str">
        <f t="shared" si="276"/>
        <v>A+J=</v>
      </c>
      <c r="T799" s="107">
        <f t="shared" si="277"/>
        <v>41781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</row>
    <row r="800" spans="1:121" x14ac:dyDescent="0.15">
      <c r="A800" s="102">
        <f t="shared" si="269"/>
        <v>41757</v>
      </c>
      <c r="B800" s="103">
        <f t="shared" ca="1" si="278"/>
        <v>98415.219637190006</v>
      </c>
      <c r="C800" s="104">
        <f t="shared" si="270"/>
        <v>98200</v>
      </c>
      <c r="D800" s="105">
        <f ca="1">IF(A800&lt;$B$1,VLOOKUP(A800,[1]DI!$A$4:$B$15000,2,FALSE),0)</f>
        <v>0.108</v>
      </c>
      <c r="E800" s="106">
        <f t="shared" ca="1" si="262"/>
        <v>1.00040705</v>
      </c>
      <c r="F800" s="106">
        <f ca="1">(TRUNC(PRODUCT($E$12:$E799),16))</f>
        <v>1.1884171836845701</v>
      </c>
      <c r="G800" s="106">
        <f t="shared" ca="1" si="271"/>
        <v>1.1864841703091</v>
      </c>
      <c r="H800" s="106">
        <f t="shared" ca="1" si="263"/>
        <v>1.0016291900000001</v>
      </c>
      <c r="I800" s="105">
        <f t="shared" si="272"/>
        <v>3.5999999999999997E-2</v>
      </c>
      <c r="J800" s="118">
        <f t="shared" si="273"/>
        <v>41751</v>
      </c>
      <c r="K800" s="112">
        <f t="shared" si="274"/>
        <v>4</v>
      </c>
      <c r="L800" s="108">
        <f t="shared" si="275"/>
        <v>4</v>
      </c>
      <c r="M800" s="109">
        <f t="shared" si="264"/>
        <v>1.0005615409999999</v>
      </c>
      <c r="N800" s="109">
        <f t="shared" ca="1" si="265"/>
        <v>1.002191646</v>
      </c>
      <c r="O800" s="108">
        <f t="shared" si="279"/>
        <v>0</v>
      </c>
      <c r="P800" s="106">
        <f t="shared" ca="1" si="266"/>
        <v>215.21963718999999</v>
      </c>
      <c r="Q800" s="113">
        <f t="shared" si="267"/>
        <v>0</v>
      </c>
      <c r="R800" s="106">
        <f t="shared" si="268"/>
        <v>0</v>
      </c>
      <c r="S800" s="114" t="str">
        <f t="shared" si="276"/>
        <v>A+J=</v>
      </c>
      <c r="T800" s="107">
        <f t="shared" si="277"/>
        <v>41781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</row>
    <row r="801" spans="1:121" x14ac:dyDescent="0.15">
      <c r="A801" s="102">
        <f t="shared" si="269"/>
        <v>41758</v>
      </c>
      <c r="B801" s="103">
        <f t="shared" ca="1" si="278"/>
        <v>98469.098933000001</v>
      </c>
      <c r="C801" s="104">
        <f t="shared" si="270"/>
        <v>98200</v>
      </c>
      <c r="D801" s="105">
        <f ca="1">IF(A801&lt;$B$1,VLOOKUP(A801,[1]DI!$A$4:$B$15000,2,FALSE),0)</f>
        <v>0.108</v>
      </c>
      <c r="E801" s="106">
        <f t="shared" ca="1" si="262"/>
        <v>1.00040705</v>
      </c>
      <c r="F801" s="106">
        <f ca="1">(TRUNC(PRODUCT($E$12:$E800),16))</f>
        <v>1.1889009288991901</v>
      </c>
      <c r="G801" s="106">
        <f t="shared" ca="1" si="271"/>
        <v>1.1864841703091</v>
      </c>
      <c r="H801" s="106">
        <f t="shared" ca="1" si="263"/>
        <v>1.0020369099999999</v>
      </c>
      <c r="I801" s="105">
        <f t="shared" si="272"/>
        <v>3.5999999999999997E-2</v>
      </c>
      <c r="J801" s="118">
        <f t="shared" si="273"/>
        <v>41751</v>
      </c>
      <c r="K801" s="112">
        <f t="shared" si="274"/>
        <v>5</v>
      </c>
      <c r="L801" s="108">
        <f t="shared" si="275"/>
        <v>5</v>
      </c>
      <c r="M801" s="109">
        <f t="shared" si="264"/>
        <v>1.0007019749999999</v>
      </c>
      <c r="N801" s="109">
        <f t="shared" ca="1" si="265"/>
        <v>1.002740315</v>
      </c>
      <c r="O801" s="108">
        <f t="shared" si="279"/>
        <v>0</v>
      </c>
      <c r="P801" s="106">
        <f t="shared" ca="1" si="266"/>
        <v>269.09893299999999</v>
      </c>
      <c r="Q801" s="113">
        <f t="shared" si="267"/>
        <v>0</v>
      </c>
      <c r="R801" s="106">
        <f t="shared" si="268"/>
        <v>0</v>
      </c>
      <c r="S801" s="114" t="str">
        <f t="shared" si="276"/>
        <v>A+J=</v>
      </c>
      <c r="T801" s="107">
        <f t="shared" si="277"/>
        <v>41781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</row>
    <row r="802" spans="1:121" x14ac:dyDescent="0.15">
      <c r="A802" s="102">
        <f t="shared" si="269"/>
        <v>41759</v>
      </c>
      <c r="B802" s="103">
        <f t="shared" ca="1" si="278"/>
        <v>98523.007197800005</v>
      </c>
      <c r="C802" s="104">
        <f t="shared" si="270"/>
        <v>98200</v>
      </c>
      <c r="D802" s="105">
        <f ca="1">IF(A802&lt;$B$1,VLOOKUP(A802,[1]DI!$A$4:$B$15000,2,FALSE),0)</f>
        <v>0.108</v>
      </c>
      <c r="E802" s="106">
        <f t="shared" ca="1" si="262"/>
        <v>1.00040705</v>
      </c>
      <c r="F802" s="106">
        <f ca="1">(TRUNC(PRODUCT($E$12:$E801),16))</f>
        <v>1.1893848710223001</v>
      </c>
      <c r="G802" s="106">
        <f t="shared" ca="1" si="271"/>
        <v>1.1864841703091</v>
      </c>
      <c r="H802" s="106">
        <f t="shared" ca="1" si="263"/>
        <v>1.00244479</v>
      </c>
      <c r="I802" s="105">
        <f t="shared" si="272"/>
        <v>3.5999999999999997E-2</v>
      </c>
      <c r="J802" s="118">
        <f t="shared" si="273"/>
        <v>41751</v>
      </c>
      <c r="K802" s="112">
        <f t="shared" si="274"/>
        <v>6</v>
      </c>
      <c r="L802" s="108">
        <f t="shared" si="275"/>
        <v>6</v>
      </c>
      <c r="M802" s="109">
        <f t="shared" si="264"/>
        <v>1.000842429</v>
      </c>
      <c r="N802" s="109">
        <f t="shared" ca="1" si="265"/>
        <v>1.0032892790000001</v>
      </c>
      <c r="O802" s="108">
        <f t="shared" si="279"/>
        <v>0</v>
      </c>
      <c r="P802" s="106">
        <f t="shared" ca="1" si="266"/>
        <v>323.00719779999997</v>
      </c>
      <c r="Q802" s="113">
        <f t="shared" si="267"/>
        <v>0</v>
      </c>
      <c r="R802" s="106">
        <f t="shared" si="268"/>
        <v>0</v>
      </c>
      <c r="S802" s="114" t="str">
        <f t="shared" si="276"/>
        <v>A+J=</v>
      </c>
      <c r="T802" s="107">
        <f t="shared" si="277"/>
        <v>41781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</row>
    <row r="803" spans="1:121" x14ac:dyDescent="0.15">
      <c r="A803" s="102">
        <f t="shared" si="269"/>
        <v>41760</v>
      </c>
      <c r="B803" s="103">
        <f t="shared" ca="1" si="278"/>
        <v>98576.944333399995</v>
      </c>
      <c r="C803" s="104">
        <f t="shared" si="270"/>
        <v>98200</v>
      </c>
      <c r="D803" s="105">
        <f ca="1">IF(A803&lt;$B$1,VLOOKUP(A803,[1]DI!$A$4:$B$15000,2,FALSE),0)</f>
        <v>0</v>
      </c>
      <c r="E803" s="106">
        <f t="shared" ca="1" si="262"/>
        <v>1</v>
      </c>
      <c r="F803" s="106">
        <f ca="1">(TRUNC(PRODUCT($E$12:$E802),16))</f>
        <v>1.1898690101340501</v>
      </c>
      <c r="G803" s="106">
        <f t="shared" ca="1" si="271"/>
        <v>1.1864841703091</v>
      </c>
      <c r="H803" s="106">
        <f t="shared" ca="1" si="263"/>
        <v>1.0028528299999999</v>
      </c>
      <c r="I803" s="105">
        <f t="shared" si="272"/>
        <v>3.5999999999999997E-2</v>
      </c>
      <c r="J803" s="118">
        <f t="shared" si="273"/>
        <v>41751</v>
      </c>
      <c r="K803" s="112">
        <f t="shared" si="274"/>
        <v>6</v>
      </c>
      <c r="L803" s="108">
        <f t="shared" si="275"/>
        <v>7</v>
      </c>
      <c r="M803" s="109">
        <f t="shared" si="264"/>
        <v>1.0009829029999999</v>
      </c>
      <c r="N803" s="109">
        <f t="shared" ca="1" si="265"/>
        <v>1.003838537</v>
      </c>
      <c r="O803" s="108">
        <f t="shared" si="279"/>
        <v>0</v>
      </c>
      <c r="P803" s="106">
        <f t="shared" ca="1" si="266"/>
        <v>376.9443334</v>
      </c>
      <c r="Q803" s="113">
        <f t="shared" si="267"/>
        <v>0</v>
      </c>
      <c r="R803" s="106">
        <f t="shared" si="268"/>
        <v>0</v>
      </c>
      <c r="S803" s="114" t="str">
        <f t="shared" si="276"/>
        <v>A+J=</v>
      </c>
      <c r="T803" s="107">
        <f t="shared" si="277"/>
        <v>41781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</row>
    <row r="804" spans="1:121" x14ac:dyDescent="0.15">
      <c r="A804" s="102">
        <f t="shared" si="269"/>
        <v>41761</v>
      </c>
      <c r="B804" s="103">
        <f t="shared" ca="1" si="278"/>
        <v>98576.944333399995</v>
      </c>
      <c r="C804" s="104">
        <f t="shared" si="270"/>
        <v>98200</v>
      </c>
      <c r="D804" s="105">
        <f ca="1">IF(A804&lt;$B$1,VLOOKUP(A804,[1]DI!$A$4:$B$15000,2,FALSE),0)</f>
        <v>0.108</v>
      </c>
      <c r="E804" s="106">
        <f t="shared" ca="1" si="262"/>
        <v>1.00040705</v>
      </c>
      <c r="F804" s="106">
        <f ca="1">(TRUNC(PRODUCT($E$12:$E803),16))</f>
        <v>1.1898690101340501</v>
      </c>
      <c r="G804" s="106">
        <f t="shared" ca="1" si="271"/>
        <v>1.1864841703091</v>
      </c>
      <c r="H804" s="106">
        <f t="shared" ca="1" si="263"/>
        <v>1.0028528299999999</v>
      </c>
      <c r="I804" s="105">
        <f t="shared" si="272"/>
        <v>3.5999999999999997E-2</v>
      </c>
      <c r="J804" s="118">
        <f t="shared" si="273"/>
        <v>41751</v>
      </c>
      <c r="K804" s="112">
        <f t="shared" si="274"/>
        <v>7</v>
      </c>
      <c r="L804" s="108">
        <f t="shared" si="275"/>
        <v>7</v>
      </c>
      <c r="M804" s="109">
        <f t="shared" si="264"/>
        <v>1.0009829029999999</v>
      </c>
      <c r="N804" s="109">
        <f t="shared" ca="1" si="265"/>
        <v>1.003838537</v>
      </c>
      <c r="O804" s="108">
        <f t="shared" si="279"/>
        <v>0</v>
      </c>
      <c r="P804" s="106">
        <f t="shared" ca="1" si="266"/>
        <v>376.9443334</v>
      </c>
      <c r="Q804" s="113">
        <f t="shared" si="267"/>
        <v>0</v>
      </c>
      <c r="R804" s="106">
        <f t="shared" si="268"/>
        <v>0</v>
      </c>
      <c r="S804" s="114" t="str">
        <f t="shared" si="276"/>
        <v>A+J=</v>
      </c>
      <c r="T804" s="107">
        <f t="shared" si="277"/>
        <v>41781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</row>
    <row r="805" spans="1:121" x14ac:dyDescent="0.15">
      <c r="A805" s="102">
        <f t="shared" si="269"/>
        <v>41762</v>
      </c>
      <c r="B805" s="103">
        <f t="shared" ca="1" si="278"/>
        <v>98630.911419990007</v>
      </c>
      <c r="C805" s="104">
        <f t="shared" si="270"/>
        <v>98200</v>
      </c>
      <c r="D805" s="105">
        <f ca="1">IF(A805&lt;$B$1,VLOOKUP(A805,[1]DI!$A$4:$B$15000,2,FALSE),0)</f>
        <v>0</v>
      </c>
      <c r="E805" s="106">
        <f t="shared" ca="1" si="262"/>
        <v>1</v>
      </c>
      <c r="F805" s="106">
        <f ca="1">(TRUNC(PRODUCT($E$12:$E804),16))</f>
        <v>1.1903533463146301</v>
      </c>
      <c r="G805" s="106">
        <f t="shared" ca="1" si="271"/>
        <v>1.1864841703091</v>
      </c>
      <c r="H805" s="106">
        <f t="shared" ca="1" si="263"/>
        <v>1.0032610399999999</v>
      </c>
      <c r="I805" s="105">
        <f t="shared" si="272"/>
        <v>3.5999999999999997E-2</v>
      </c>
      <c r="J805" s="118">
        <f t="shared" si="273"/>
        <v>41751</v>
      </c>
      <c r="K805" s="112">
        <f t="shared" si="274"/>
        <v>7</v>
      </c>
      <c r="L805" s="108">
        <f t="shared" si="275"/>
        <v>8</v>
      </c>
      <c r="M805" s="109">
        <f t="shared" si="264"/>
        <v>1.001123397</v>
      </c>
      <c r="N805" s="109">
        <f t="shared" ca="1" si="265"/>
        <v>1.0043880999999999</v>
      </c>
      <c r="O805" s="108">
        <f t="shared" si="279"/>
        <v>0</v>
      </c>
      <c r="P805" s="106">
        <f t="shared" ca="1" si="266"/>
        <v>430.91141999000001</v>
      </c>
      <c r="Q805" s="113">
        <f t="shared" si="267"/>
        <v>0</v>
      </c>
      <c r="R805" s="106">
        <f t="shared" si="268"/>
        <v>0</v>
      </c>
      <c r="S805" s="114" t="str">
        <f t="shared" si="276"/>
        <v>A+J=</v>
      </c>
      <c r="T805" s="107">
        <f t="shared" si="277"/>
        <v>41781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</row>
    <row r="806" spans="1:121" x14ac:dyDescent="0.15">
      <c r="A806" s="102">
        <f t="shared" si="269"/>
        <v>41763</v>
      </c>
      <c r="B806" s="103">
        <f t="shared" ca="1" si="278"/>
        <v>98630.911419990007</v>
      </c>
      <c r="C806" s="104">
        <f t="shared" si="270"/>
        <v>98200</v>
      </c>
      <c r="D806" s="105">
        <f ca="1">IF(A806&lt;$B$1,VLOOKUP(A806,[1]DI!$A$4:$B$15000,2,FALSE),0)</f>
        <v>0</v>
      </c>
      <c r="E806" s="106">
        <f t="shared" ca="1" si="262"/>
        <v>1</v>
      </c>
      <c r="F806" s="106">
        <f ca="1">(TRUNC(PRODUCT($E$12:$E805),16))</f>
        <v>1.1903533463146301</v>
      </c>
      <c r="G806" s="106">
        <f t="shared" ca="1" si="271"/>
        <v>1.1864841703091</v>
      </c>
      <c r="H806" s="106">
        <f t="shared" ca="1" si="263"/>
        <v>1.0032610399999999</v>
      </c>
      <c r="I806" s="105">
        <f t="shared" si="272"/>
        <v>3.5999999999999997E-2</v>
      </c>
      <c r="J806" s="118">
        <f t="shared" si="273"/>
        <v>41751</v>
      </c>
      <c r="K806" s="112">
        <f t="shared" si="274"/>
        <v>7</v>
      </c>
      <c r="L806" s="108">
        <f t="shared" si="275"/>
        <v>8</v>
      </c>
      <c r="M806" s="109">
        <f t="shared" si="264"/>
        <v>1.001123397</v>
      </c>
      <c r="N806" s="109">
        <f t="shared" ca="1" si="265"/>
        <v>1.0043880999999999</v>
      </c>
      <c r="O806" s="108">
        <f t="shared" si="279"/>
        <v>0</v>
      </c>
      <c r="P806" s="106">
        <f t="shared" ca="1" si="266"/>
        <v>430.91141999000001</v>
      </c>
      <c r="Q806" s="113">
        <f t="shared" si="267"/>
        <v>0</v>
      </c>
      <c r="R806" s="106">
        <f t="shared" si="268"/>
        <v>0</v>
      </c>
      <c r="S806" s="114" t="str">
        <f t="shared" si="276"/>
        <v>A+J=</v>
      </c>
      <c r="T806" s="107">
        <f t="shared" si="277"/>
        <v>41781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</row>
    <row r="807" spans="1:121" x14ac:dyDescent="0.15">
      <c r="A807" s="102">
        <f t="shared" si="269"/>
        <v>41764</v>
      </c>
      <c r="B807" s="103">
        <f t="shared" ca="1" si="278"/>
        <v>98630.911419990007</v>
      </c>
      <c r="C807" s="104">
        <f t="shared" si="270"/>
        <v>98200</v>
      </c>
      <c r="D807" s="105">
        <f ca="1">IF(A807&lt;$B$1,VLOOKUP(A807,[1]DI!$A$4:$B$15000,2,FALSE),0)</f>
        <v>0.108</v>
      </c>
      <c r="E807" s="106">
        <f t="shared" ca="1" si="262"/>
        <v>1.00040705</v>
      </c>
      <c r="F807" s="106">
        <f ca="1">(TRUNC(PRODUCT($E$12:$E806),16))</f>
        <v>1.1903533463146301</v>
      </c>
      <c r="G807" s="106">
        <f t="shared" ca="1" si="271"/>
        <v>1.1864841703091</v>
      </c>
      <c r="H807" s="106">
        <f t="shared" ca="1" si="263"/>
        <v>1.0032610399999999</v>
      </c>
      <c r="I807" s="105">
        <f t="shared" si="272"/>
        <v>3.5999999999999997E-2</v>
      </c>
      <c r="J807" s="118">
        <f t="shared" si="273"/>
        <v>41751</v>
      </c>
      <c r="K807" s="112">
        <f t="shared" si="274"/>
        <v>8</v>
      </c>
      <c r="L807" s="108">
        <f t="shared" si="275"/>
        <v>8</v>
      </c>
      <c r="M807" s="109">
        <f t="shared" si="264"/>
        <v>1.001123397</v>
      </c>
      <c r="N807" s="109">
        <f t="shared" ca="1" si="265"/>
        <v>1.0043880999999999</v>
      </c>
      <c r="O807" s="108">
        <f t="shared" si="279"/>
        <v>0</v>
      </c>
      <c r="P807" s="106">
        <f t="shared" ca="1" si="266"/>
        <v>430.91141999000001</v>
      </c>
      <c r="Q807" s="113">
        <f t="shared" si="267"/>
        <v>0</v>
      </c>
      <c r="R807" s="106">
        <f t="shared" si="268"/>
        <v>0</v>
      </c>
      <c r="S807" s="114" t="str">
        <f t="shared" si="276"/>
        <v>A+J=</v>
      </c>
      <c r="T807" s="107">
        <f t="shared" si="277"/>
        <v>41781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</row>
    <row r="808" spans="1:121" x14ac:dyDescent="0.15">
      <c r="A808" s="102">
        <f t="shared" si="269"/>
        <v>41765</v>
      </c>
      <c r="B808" s="103">
        <f t="shared" ca="1" si="278"/>
        <v>98684.908457590005</v>
      </c>
      <c r="C808" s="104">
        <f t="shared" si="270"/>
        <v>98200</v>
      </c>
      <c r="D808" s="105">
        <f ca="1">IF(A808&lt;$B$1,VLOOKUP(A808,[1]DI!$A$4:$B$15000,2,FALSE),0)</f>
        <v>0.108</v>
      </c>
      <c r="E808" s="106">
        <f t="shared" ca="1" si="262"/>
        <v>1.00040705</v>
      </c>
      <c r="F808" s="106">
        <f ca="1">(TRUNC(PRODUCT($E$12:$E807),16))</f>
        <v>1.19083787964424</v>
      </c>
      <c r="G808" s="106">
        <f t="shared" ca="1" si="271"/>
        <v>1.1864841703091</v>
      </c>
      <c r="H808" s="106">
        <f t="shared" ca="1" si="263"/>
        <v>1.00366942</v>
      </c>
      <c r="I808" s="105">
        <f t="shared" si="272"/>
        <v>3.5999999999999997E-2</v>
      </c>
      <c r="J808" s="118">
        <f t="shared" si="273"/>
        <v>41751</v>
      </c>
      <c r="K808" s="112">
        <f t="shared" si="274"/>
        <v>9</v>
      </c>
      <c r="L808" s="108">
        <f t="shared" si="275"/>
        <v>9</v>
      </c>
      <c r="M808" s="109">
        <f t="shared" si="264"/>
        <v>1.00126391</v>
      </c>
      <c r="N808" s="109">
        <f t="shared" ca="1" si="265"/>
        <v>1.0049379679999999</v>
      </c>
      <c r="O808" s="108">
        <f t="shared" si="279"/>
        <v>0</v>
      </c>
      <c r="P808" s="106">
        <f t="shared" ca="1" si="266"/>
        <v>484.90845759000001</v>
      </c>
      <c r="Q808" s="113">
        <f t="shared" si="267"/>
        <v>0</v>
      </c>
      <c r="R808" s="106">
        <f t="shared" si="268"/>
        <v>0</v>
      </c>
      <c r="S808" s="114" t="str">
        <f t="shared" si="276"/>
        <v>A+J=</v>
      </c>
      <c r="T808" s="107">
        <f t="shared" si="277"/>
        <v>41781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</row>
    <row r="809" spans="1:121" x14ac:dyDescent="0.15">
      <c r="A809" s="102">
        <f t="shared" si="269"/>
        <v>41766</v>
      </c>
      <c r="B809" s="103">
        <f t="shared" ca="1" si="278"/>
        <v>98738.934366000001</v>
      </c>
      <c r="C809" s="104">
        <f t="shared" si="270"/>
        <v>98200</v>
      </c>
      <c r="D809" s="105">
        <f ca="1">IF(A809&lt;$B$1,VLOOKUP(A809,[1]DI!$A$4:$B$15000,2,FALSE),0)</f>
        <v>0.108</v>
      </c>
      <c r="E809" s="106">
        <f t="shared" ca="1" si="262"/>
        <v>1.00040705</v>
      </c>
      <c r="F809" s="106">
        <f ca="1">(TRUNC(PRODUCT($E$12:$E808),16))</f>
        <v>1.19132261020315</v>
      </c>
      <c r="G809" s="106">
        <f t="shared" ca="1" si="271"/>
        <v>1.1864841703091</v>
      </c>
      <c r="H809" s="106">
        <f t="shared" ca="1" si="263"/>
        <v>1.00407796</v>
      </c>
      <c r="I809" s="105">
        <f t="shared" si="272"/>
        <v>3.5999999999999997E-2</v>
      </c>
      <c r="J809" s="118">
        <f t="shared" si="273"/>
        <v>41751</v>
      </c>
      <c r="K809" s="112">
        <f t="shared" si="274"/>
        <v>10</v>
      </c>
      <c r="L809" s="108">
        <f t="shared" si="275"/>
        <v>10</v>
      </c>
      <c r="M809" s="109">
        <f t="shared" si="264"/>
        <v>1.001404443</v>
      </c>
      <c r="N809" s="109">
        <f t="shared" ca="1" si="265"/>
        <v>1.00548813</v>
      </c>
      <c r="O809" s="108">
        <f t="shared" si="279"/>
        <v>0</v>
      </c>
      <c r="P809" s="106">
        <f t="shared" ca="1" si="266"/>
        <v>538.93436599999995</v>
      </c>
      <c r="Q809" s="113">
        <f t="shared" si="267"/>
        <v>0</v>
      </c>
      <c r="R809" s="106">
        <f t="shared" si="268"/>
        <v>0</v>
      </c>
      <c r="S809" s="114" t="str">
        <f t="shared" si="276"/>
        <v>A+J=</v>
      </c>
      <c r="T809" s="107">
        <f t="shared" si="277"/>
        <v>41781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</row>
    <row r="810" spans="1:121" x14ac:dyDescent="0.15">
      <c r="A810" s="102">
        <f t="shared" si="269"/>
        <v>41767</v>
      </c>
      <c r="B810" s="103">
        <f t="shared" ca="1" si="278"/>
        <v>98792.990323589998</v>
      </c>
      <c r="C810" s="104">
        <f t="shared" si="270"/>
        <v>98200</v>
      </c>
      <c r="D810" s="105">
        <f ca="1">IF(A810&lt;$B$1,VLOOKUP(A810,[1]DI!$A$4:$B$15000,2,FALSE),0)</f>
        <v>0.108</v>
      </c>
      <c r="E810" s="106">
        <f t="shared" ca="1" si="262"/>
        <v>1.00040705</v>
      </c>
      <c r="F810" s="106">
        <f ca="1">(TRUNC(PRODUCT($E$12:$E809),16))</f>
        <v>1.19180753807163</v>
      </c>
      <c r="G810" s="106">
        <f t="shared" ca="1" si="271"/>
        <v>1.1864841703091</v>
      </c>
      <c r="H810" s="106">
        <f t="shared" ca="1" si="263"/>
        <v>1.0044866699999999</v>
      </c>
      <c r="I810" s="105">
        <f t="shared" si="272"/>
        <v>3.5999999999999997E-2</v>
      </c>
      <c r="J810" s="118">
        <f t="shared" si="273"/>
        <v>41751</v>
      </c>
      <c r="K810" s="112">
        <f t="shared" si="274"/>
        <v>11</v>
      </c>
      <c r="L810" s="108">
        <f t="shared" si="275"/>
        <v>11</v>
      </c>
      <c r="M810" s="109">
        <f t="shared" si="264"/>
        <v>1.001544996</v>
      </c>
      <c r="N810" s="109">
        <f t="shared" ca="1" si="265"/>
        <v>1.006038598</v>
      </c>
      <c r="O810" s="108">
        <f t="shared" si="279"/>
        <v>0</v>
      </c>
      <c r="P810" s="106">
        <f t="shared" ca="1" si="266"/>
        <v>592.99032359</v>
      </c>
      <c r="Q810" s="113">
        <f t="shared" si="267"/>
        <v>0</v>
      </c>
      <c r="R810" s="106">
        <f t="shared" si="268"/>
        <v>0</v>
      </c>
      <c r="S810" s="114" t="str">
        <f t="shared" si="276"/>
        <v>A+J=</v>
      </c>
      <c r="T810" s="107">
        <f t="shared" si="277"/>
        <v>41781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</row>
    <row r="811" spans="1:121" x14ac:dyDescent="0.15">
      <c r="A811" s="102">
        <f t="shared" si="269"/>
        <v>41768</v>
      </c>
      <c r="B811" s="103">
        <f t="shared" ca="1" si="278"/>
        <v>98847.076232199994</v>
      </c>
      <c r="C811" s="104">
        <f t="shared" si="270"/>
        <v>98200</v>
      </c>
      <c r="D811" s="105">
        <f ca="1">IF(A811&lt;$B$1,VLOOKUP(A811,[1]DI!$A$4:$B$15000,2,FALSE),0)</f>
        <v>0.108</v>
      </c>
      <c r="E811" s="106">
        <f t="shared" ca="1" si="262"/>
        <v>1.00040705</v>
      </c>
      <c r="F811" s="106">
        <f ca="1">(TRUNC(PRODUCT($E$12:$E810),16))</f>
        <v>1.1922926633300099</v>
      </c>
      <c r="G811" s="106">
        <f t="shared" ca="1" si="271"/>
        <v>1.1864841703091</v>
      </c>
      <c r="H811" s="106">
        <f t="shared" ca="1" si="263"/>
        <v>1.0048955500000001</v>
      </c>
      <c r="I811" s="105">
        <f t="shared" si="272"/>
        <v>3.5999999999999997E-2</v>
      </c>
      <c r="J811" s="118">
        <f t="shared" si="273"/>
        <v>41751</v>
      </c>
      <c r="K811" s="112">
        <f t="shared" si="274"/>
        <v>12</v>
      </c>
      <c r="L811" s="108">
        <f t="shared" si="275"/>
        <v>12</v>
      </c>
      <c r="M811" s="109">
        <f t="shared" si="264"/>
        <v>1.0016855689999999</v>
      </c>
      <c r="N811" s="109">
        <f t="shared" ca="1" si="265"/>
        <v>1.006589371</v>
      </c>
      <c r="O811" s="108">
        <f t="shared" si="279"/>
        <v>0</v>
      </c>
      <c r="P811" s="106">
        <f t="shared" ca="1" si="266"/>
        <v>647.07623220000005</v>
      </c>
      <c r="Q811" s="113">
        <f t="shared" si="267"/>
        <v>0</v>
      </c>
      <c r="R811" s="106">
        <f t="shared" si="268"/>
        <v>0</v>
      </c>
      <c r="S811" s="114" t="str">
        <f t="shared" si="276"/>
        <v>A+J=</v>
      </c>
      <c r="T811" s="107">
        <f t="shared" si="277"/>
        <v>41781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</row>
    <row r="812" spans="1:121" x14ac:dyDescent="0.15">
      <c r="A812" s="102">
        <f t="shared" si="269"/>
        <v>41769</v>
      </c>
      <c r="B812" s="103">
        <f t="shared" ca="1" si="278"/>
        <v>98901.191011589995</v>
      </c>
      <c r="C812" s="104">
        <f t="shared" si="270"/>
        <v>98200</v>
      </c>
      <c r="D812" s="105">
        <f ca="1">IF(A812&lt;$B$1,VLOOKUP(A812,[1]DI!$A$4:$B$15000,2,FALSE),0)</f>
        <v>0</v>
      </c>
      <c r="E812" s="106">
        <f t="shared" ca="1" si="262"/>
        <v>1</v>
      </c>
      <c r="F812" s="106">
        <f ca="1">(TRUNC(PRODUCT($E$12:$E811),16))</f>
        <v>1.1927779860586101</v>
      </c>
      <c r="G812" s="106">
        <f t="shared" ca="1" si="271"/>
        <v>1.1864841703091</v>
      </c>
      <c r="H812" s="106">
        <f t="shared" ca="1" si="263"/>
        <v>1.0053045899999999</v>
      </c>
      <c r="I812" s="105">
        <f t="shared" si="272"/>
        <v>3.5999999999999997E-2</v>
      </c>
      <c r="J812" s="118">
        <f t="shared" si="273"/>
        <v>41751</v>
      </c>
      <c r="K812" s="112">
        <f t="shared" si="274"/>
        <v>12</v>
      </c>
      <c r="L812" s="108">
        <f t="shared" si="275"/>
        <v>13</v>
      </c>
      <c r="M812" s="109">
        <f t="shared" si="264"/>
        <v>1.0018261610000001</v>
      </c>
      <c r="N812" s="109">
        <f t="shared" ca="1" si="265"/>
        <v>1.007140438</v>
      </c>
      <c r="O812" s="108">
        <f t="shared" si="279"/>
        <v>0</v>
      </c>
      <c r="P812" s="106">
        <f t="shared" ca="1" si="266"/>
        <v>701.19101159000002</v>
      </c>
      <c r="Q812" s="113">
        <f t="shared" si="267"/>
        <v>0</v>
      </c>
      <c r="R812" s="106">
        <f t="shared" si="268"/>
        <v>0</v>
      </c>
      <c r="S812" s="114" t="str">
        <f t="shared" si="276"/>
        <v>A+J=</v>
      </c>
      <c r="T812" s="107">
        <f t="shared" si="277"/>
        <v>41781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</row>
    <row r="813" spans="1:121" x14ac:dyDescent="0.15">
      <c r="A813" s="102">
        <f t="shared" si="269"/>
        <v>41770</v>
      </c>
      <c r="B813" s="103">
        <f t="shared" ca="1" si="278"/>
        <v>98901.191011589995</v>
      </c>
      <c r="C813" s="104">
        <f t="shared" si="270"/>
        <v>98200</v>
      </c>
      <c r="D813" s="105">
        <f ca="1">IF(A813&lt;$B$1,VLOOKUP(A813,[1]DI!$A$4:$B$15000,2,FALSE),0)</f>
        <v>0</v>
      </c>
      <c r="E813" s="106">
        <f t="shared" ca="1" si="262"/>
        <v>1</v>
      </c>
      <c r="F813" s="106">
        <f ca="1">(TRUNC(PRODUCT($E$12:$E812),16))</f>
        <v>1.1927779860586101</v>
      </c>
      <c r="G813" s="106">
        <f t="shared" ca="1" si="271"/>
        <v>1.1864841703091</v>
      </c>
      <c r="H813" s="106">
        <f t="shared" ca="1" si="263"/>
        <v>1.0053045899999999</v>
      </c>
      <c r="I813" s="105">
        <f t="shared" si="272"/>
        <v>3.5999999999999997E-2</v>
      </c>
      <c r="J813" s="118">
        <f t="shared" si="273"/>
        <v>41751</v>
      </c>
      <c r="K813" s="112">
        <f t="shared" si="274"/>
        <v>12</v>
      </c>
      <c r="L813" s="108">
        <f t="shared" si="275"/>
        <v>13</v>
      </c>
      <c r="M813" s="109">
        <f t="shared" si="264"/>
        <v>1.0018261610000001</v>
      </c>
      <c r="N813" s="109">
        <f t="shared" ca="1" si="265"/>
        <v>1.007140438</v>
      </c>
      <c r="O813" s="108">
        <f t="shared" si="279"/>
        <v>0</v>
      </c>
      <c r="P813" s="106">
        <f t="shared" ca="1" si="266"/>
        <v>701.19101159000002</v>
      </c>
      <c r="Q813" s="113">
        <f t="shared" si="267"/>
        <v>0</v>
      </c>
      <c r="R813" s="106">
        <f t="shared" si="268"/>
        <v>0</v>
      </c>
      <c r="S813" s="114" t="str">
        <f t="shared" si="276"/>
        <v>A+J=</v>
      </c>
      <c r="T813" s="107">
        <f t="shared" si="277"/>
        <v>41781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</row>
    <row r="814" spans="1:121" x14ac:dyDescent="0.15">
      <c r="A814" s="102">
        <f t="shared" si="269"/>
        <v>41771</v>
      </c>
      <c r="B814" s="103">
        <f t="shared" ca="1" si="278"/>
        <v>98901.191011589995</v>
      </c>
      <c r="C814" s="104">
        <f t="shared" si="270"/>
        <v>98200</v>
      </c>
      <c r="D814" s="105">
        <f ca="1">IF(A814&lt;$B$1,VLOOKUP(A814,[1]DI!$A$4:$B$15000,2,FALSE),0)</f>
        <v>0.108</v>
      </c>
      <c r="E814" s="106">
        <f t="shared" ca="1" si="262"/>
        <v>1.00040705</v>
      </c>
      <c r="F814" s="106">
        <f ca="1">(TRUNC(PRODUCT($E$12:$E813),16))</f>
        <v>1.1927779860586101</v>
      </c>
      <c r="G814" s="106">
        <f t="shared" ca="1" si="271"/>
        <v>1.1864841703091</v>
      </c>
      <c r="H814" s="106">
        <f t="shared" ca="1" si="263"/>
        <v>1.0053045899999999</v>
      </c>
      <c r="I814" s="105">
        <f t="shared" si="272"/>
        <v>3.5999999999999997E-2</v>
      </c>
      <c r="J814" s="118">
        <f t="shared" si="273"/>
        <v>41751</v>
      </c>
      <c r="K814" s="112">
        <f t="shared" si="274"/>
        <v>13</v>
      </c>
      <c r="L814" s="108">
        <f t="shared" si="275"/>
        <v>13</v>
      </c>
      <c r="M814" s="109">
        <f t="shared" si="264"/>
        <v>1.0018261610000001</v>
      </c>
      <c r="N814" s="109">
        <f t="shared" ca="1" si="265"/>
        <v>1.007140438</v>
      </c>
      <c r="O814" s="108">
        <f t="shared" si="279"/>
        <v>0</v>
      </c>
      <c r="P814" s="106">
        <f t="shared" ca="1" si="266"/>
        <v>701.19101159000002</v>
      </c>
      <c r="Q814" s="113">
        <f t="shared" si="267"/>
        <v>0</v>
      </c>
      <c r="R814" s="106">
        <f t="shared" si="268"/>
        <v>0</v>
      </c>
      <c r="S814" s="114" t="str">
        <f t="shared" si="276"/>
        <v>A+J=</v>
      </c>
      <c r="T814" s="107">
        <f t="shared" si="277"/>
        <v>41781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</row>
    <row r="815" spans="1:121" x14ac:dyDescent="0.15">
      <c r="A815" s="102">
        <f t="shared" si="269"/>
        <v>41772</v>
      </c>
      <c r="B815" s="103">
        <f t="shared" ca="1" si="278"/>
        <v>98955.335840190004</v>
      </c>
      <c r="C815" s="104">
        <f t="shared" si="270"/>
        <v>98200</v>
      </c>
      <c r="D815" s="105">
        <f ca="1">IF(A815&lt;$B$1,VLOOKUP(A815,[1]DI!$A$4:$B$15000,2,FALSE),0)</f>
        <v>0.108</v>
      </c>
      <c r="E815" s="106">
        <f t="shared" ca="1" si="262"/>
        <v>1.00040705</v>
      </c>
      <c r="F815" s="106">
        <f ca="1">(TRUNC(PRODUCT($E$12:$E814),16))</f>
        <v>1.1932635063378401</v>
      </c>
      <c r="G815" s="106">
        <f t="shared" ca="1" si="271"/>
        <v>1.1864841703091</v>
      </c>
      <c r="H815" s="106">
        <f t="shared" ca="1" si="263"/>
        <v>1.0057138000000001</v>
      </c>
      <c r="I815" s="105">
        <f t="shared" si="272"/>
        <v>3.5999999999999997E-2</v>
      </c>
      <c r="J815" s="118">
        <f t="shared" si="273"/>
        <v>41751</v>
      </c>
      <c r="K815" s="112">
        <f t="shared" si="274"/>
        <v>14</v>
      </c>
      <c r="L815" s="108">
        <f t="shared" si="275"/>
        <v>14</v>
      </c>
      <c r="M815" s="109">
        <f t="shared" si="264"/>
        <v>1.0019667729999999</v>
      </c>
      <c r="N815" s="109">
        <f t="shared" ca="1" si="265"/>
        <v>1.0076918109999999</v>
      </c>
      <c r="O815" s="108">
        <f t="shared" si="279"/>
        <v>0</v>
      </c>
      <c r="P815" s="106">
        <f t="shared" ca="1" si="266"/>
        <v>755.33584019</v>
      </c>
      <c r="Q815" s="113">
        <f t="shared" si="267"/>
        <v>0</v>
      </c>
      <c r="R815" s="106">
        <f t="shared" si="268"/>
        <v>0</v>
      </c>
      <c r="S815" s="114" t="str">
        <f t="shared" si="276"/>
        <v>A+J=</v>
      </c>
      <c r="T815" s="107">
        <f t="shared" si="277"/>
        <v>41781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</row>
    <row r="816" spans="1:121" x14ac:dyDescent="0.15">
      <c r="A816" s="102">
        <f t="shared" si="269"/>
        <v>41773</v>
      </c>
      <c r="B816" s="103">
        <f t="shared" ca="1" si="278"/>
        <v>99009.510619799999</v>
      </c>
      <c r="C816" s="104">
        <f t="shared" si="270"/>
        <v>98200</v>
      </c>
      <c r="D816" s="105">
        <f ca="1">IF(A816&lt;$B$1,VLOOKUP(A816,[1]DI!$A$4:$B$15000,2,FALSE),0)</f>
        <v>0.108</v>
      </c>
      <c r="E816" s="106">
        <f t="shared" ca="1" si="262"/>
        <v>1.00040705</v>
      </c>
      <c r="F816" s="106">
        <f ca="1">(TRUNC(PRODUCT($E$12:$E815),16))</f>
        <v>1.19374922424809</v>
      </c>
      <c r="G816" s="106">
        <f t="shared" ca="1" si="271"/>
        <v>1.1864841703091</v>
      </c>
      <c r="H816" s="106">
        <f t="shared" ca="1" si="263"/>
        <v>1.0061231799999999</v>
      </c>
      <c r="I816" s="105">
        <f t="shared" si="272"/>
        <v>3.5999999999999997E-2</v>
      </c>
      <c r="J816" s="118">
        <f t="shared" si="273"/>
        <v>41751</v>
      </c>
      <c r="K816" s="112">
        <f t="shared" si="274"/>
        <v>15</v>
      </c>
      <c r="L816" s="108">
        <f t="shared" si="275"/>
        <v>15</v>
      </c>
      <c r="M816" s="109">
        <f t="shared" si="264"/>
        <v>1.0021074050000001</v>
      </c>
      <c r="N816" s="109">
        <f t="shared" ca="1" si="265"/>
        <v>1.008243489</v>
      </c>
      <c r="O816" s="108">
        <f t="shared" si="279"/>
        <v>0</v>
      </c>
      <c r="P816" s="106">
        <f t="shared" ca="1" si="266"/>
        <v>809.51061979999997</v>
      </c>
      <c r="Q816" s="113">
        <f t="shared" si="267"/>
        <v>0</v>
      </c>
      <c r="R816" s="106">
        <f t="shared" si="268"/>
        <v>0</v>
      </c>
      <c r="S816" s="114" t="str">
        <f t="shared" si="276"/>
        <v>A+J=</v>
      </c>
      <c r="T816" s="107">
        <f t="shared" si="277"/>
        <v>41781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</row>
    <row r="817" spans="1:121" x14ac:dyDescent="0.15">
      <c r="A817" s="102">
        <f t="shared" si="269"/>
        <v>41774</v>
      </c>
      <c r="B817" s="103">
        <f t="shared" ca="1" si="278"/>
        <v>99063.714368390007</v>
      </c>
      <c r="C817" s="104">
        <f t="shared" si="270"/>
        <v>98200</v>
      </c>
      <c r="D817" s="105">
        <f ca="1">IF(A817&lt;$B$1,VLOOKUP(A817,[1]DI!$A$4:$B$15000,2,FALSE),0)</f>
        <v>0.108</v>
      </c>
      <c r="E817" s="106">
        <f t="shared" ca="1" si="262"/>
        <v>1.00040705</v>
      </c>
      <c r="F817" s="106">
        <f ca="1">(TRUNC(PRODUCT($E$12:$E816),16))</f>
        <v>1.1942351398698201</v>
      </c>
      <c r="G817" s="106">
        <f t="shared" ca="1" si="271"/>
        <v>1.1864841703091</v>
      </c>
      <c r="H817" s="106">
        <f t="shared" ca="1" si="263"/>
        <v>1.00653272</v>
      </c>
      <c r="I817" s="105">
        <f t="shared" si="272"/>
        <v>3.5999999999999997E-2</v>
      </c>
      <c r="J817" s="118">
        <f t="shared" si="273"/>
        <v>41751</v>
      </c>
      <c r="K817" s="112">
        <f t="shared" si="274"/>
        <v>16</v>
      </c>
      <c r="L817" s="108">
        <f t="shared" si="275"/>
        <v>16</v>
      </c>
      <c r="M817" s="109">
        <f t="shared" si="264"/>
        <v>1.002248056</v>
      </c>
      <c r="N817" s="109">
        <f t="shared" ca="1" si="265"/>
        <v>1.0087954619999999</v>
      </c>
      <c r="O817" s="108">
        <f t="shared" si="279"/>
        <v>0</v>
      </c>
      <c r="P817" s="106">
        <f t="shared" ca="1" si="266"/>
        <v>863.71436839</v>
      </c>
      <c r="Q817" s="113">
        <f t="shared" si="267"/>
        <v>0</v>
      </c>
      <c r="R817" s="106">
        <f t="shared" si="268"/>
        <v>0</v>
      </c>
      <c r="S817" s="114" t="str">
        <f t="shared" si="276"/>
        <v>A+J=</v>
      </c>
      <c r="T817" s="107">
        <f t="shared" si="277"/>
        <v>41781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</row>
    <row r="818" spans="1:121" x14ac:dyDescent="0.15">
      <c r="A818" s="102">
        <f t="shared" si="269"/>
        <v>41775</v>
      </c>
      <c r="B818" s="103">
        <f t="shared" ca="1" si="278"/>
        <v>99117.948166200003</v>
      </c>
      <c r="C818" s="104">
        <f t="shared" si="270"/>
        <v>98200</v>
      </c>
      <c r="D818" s="105">
        <f ca="1">IF(A818&lt;$B$1,VLOOKUP(A818,[1]DI!$A$4:$B$15000,2,FALSE),0)</f>
        <v>0.108</v>
      </c>
      <c r="E818" s="106">
        <f t="shared" ca="1" si="262"/>
        <v>1.00040705</v>
      </c>
      <c r="F818" s="106">
        <f ca="1">(TRUNC(PRODUCT($E$12:$E817),16))</f>
        <v>1.1947212532835101</v>
      </c>
      <c r="G818" s="106">
        <f t="shared" ca="1" si="271"/>
        <v>1.1864841703091</v>
      </c>
      <c r="H818" s="106">
        <f t="shared" ca="1" si="263"/>
        <v>1.0069424300000001</v>
      </c>
      <c r="I818" s="105">
        <f t="shared" si="272"/>
        <v>3.5999999999999997E-2</v>
      </c>
      <c r="J818" s="118">
        <f t="shared" si="273"/>
        <v>41751</v>
      </c>
      <c r="K818" s="112">
        <f t="shared" si="274"/>
        <v>17</v>
      </c>
      <c r="L818" s="108">
        <f t="shared" si="275"/>
        <v>17</v>
      </c>
      <c r="M818" s="109">
        <f t="shared" si="264"/>
        <v>1.002388727</v>
      </c>
      <c r="N818" s="109">
        <f t="shared" ca="1" si="265"/>
        <v>1.009347741</v>
      </c>
      <c r="O818" s="108">
        <f t="shared" si="279"/>
        <v>0</v>
      </c>
      <c r="P818" s="106">
        <f t="shared" ca="1" si="266"/>
        <v>917.94816619999995</v>
      </c>
      <c r="Q818" s="113">
        <f t="shared" si="267"/>
        <v>0</v>
      </c>
      <c r="R818" s="106">
        <f t="shared" si="268"/>
        <v>0</v>
      </c>
      <c r="S818" s="114" t="str">
        <f t="shared" si="276"/>
        <v>A+J=</v>
      </c>
      <c r="T818" s="107">
        <f t="shared" si="277"/>
        <v>41781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</row>
    <row r="819" spans="1:121" x14ac:dyDescent="0.15">
      <c r="A819" s="102">
        <f t="shared" si="269"/>
        <v>41776</v>
      </c>
      <c r="B819" s="103">
        <f t="shared" ca="1" si="278"/>
        <v>99172.211915000007</v>
      </c>
      <c r="C819" s="104">
        <f t="shared" si="270"/>
        <v>98200</v>
      </c>
      <c r="D819" s="105">
        <f ca="1">IF(A819&lt;$B$1,VLOOKUP(A819,[1]DI!$A$4:$B$15000,2,FALSE),0)</f>
        <v>0</v>
      </c>
      <c r="E819" s="106">
        <f t="shared" ca="1" si="262"/>
        <v>1</v>
      </c>
      <c r="F819" s="106">
        <f ca="1">(TRUNC(PRODUCT($E$12:$E818),16))</f>
        <v>1.19520756456966</v>
      </c>
      <c r="G819" s="106">
        <f t="shared" ca="1" si="271"/>
        <v>1.1864841703091</v>
      </c>
      <c r="H819" s="106">
        <f t="shared" ca="1" si="263"/>
        <v>1.0073523099999999</v>
      </c>
      <c r="I819" s="105">
        <f t="shared" si="272"/>
        <v>3.5999999999999997E-2</v>
      </c>
      <c r="J819" s="118">
        <f t="shared" si="273"/>
        <v>41751</v>
      </c>
      <c r="K819" s="112">
        <f t="shared" si="274"/>
        <v>17</v>
      </c>
      <c r="L819" s="108">
        <f t="shared" si="275"/>
        <v>18</v>
      </c>
      <c r="M819" s="109">
        <f t="shared" si="264"/>
        <v>1.0025294179999999</v>
      </c>
      <c r="N819" s="109">
        <f t="shared" ca="1" si="265"/>
        <v>1.009900325</v>
      </c>
      <c r="O819" s="108">
        <f t="shared" si="279"/>
        <v>0</v>
      </c>
      <c r="P819" s="106">
        <f t="shared" ca="1" si="266"/>
        <v>972.21191499999998</v>
      </c>
      <c r="Q819" s="113">
        <f t="shared" si="267"/>
        <v>0</v>
      </c>
      <c r="R819" s="106">
        <f t="shared" si="268"/>
        <v>0</v>
      </c>
      <c r="S819" s="114" t="str">
        <f t="shared" si="276"/>
        <v>A+J=</v>
      </c>
      <c r="T819" s="107">
        <f t="shared" si="277"/>
        <v>41781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</row>
    <row r="820" spans="1:121" x14ac:dyDescent="0.15">
      <c r="A820" s="102">
        <f t="shared" si="269"/>
        <v>41777</v>
      </c>
      <c r="B820" s="103">
        <f t="shared" ca="1" si="278"/>
        <v>99172.211915000007</v>
      </c>
      <c r="C820" s="104">
        <f t="shared" si="270"/>
        <v>98200</v>
      </c>
      <c r="D820" s="105">
        <f ca="1">IF(A820&lt;$B$1,VLOOKUP(A820,[1]DI!$A$4:$B$15000,2,FALSE),0)</f>
        <v>0</v>
      </c>
      <c r="E820" s="106">
        <f t="shared" ca="1" si="262"/>
        <v>1</v>
      </c>
      <c r="F820" s="106">
        <f ca="1">(TRUNC(PRODUCT($E$12:$E819),16))</f>
        <v>1.19520756456966</v>
      </c>
      <c r="G820" s="106">
        <f t="shared" ca="1" si="271"/>
        <v>1.1864841703091</v>
      </c>
      <c r="H820" s="106">
        <f t="shared" ca="1" si="263"/>
        <v>1.0073523099999999</v>
      </c>
      <c r="I820" s="105">
        <f t="shared" si="272"/>
        <v>3.5999999999999997E-2</v>
      </c>
      <c r="J820" s="118">
        <f t="shared" si="273"/>
        <v>41751</v>
      </c>
      <c r="K820" s="112">
        <f t="shared" si="274"/>
        <v>17</v>
      </c>
      <c r="L820" s="108">
        <f t="shared" si="275"/>
        <v>18</v>
      </c>
      <c r="M820" s="109">
        <f t="shared" si="264"/>
        <v>1.0025294179999999</v>
      </c>
      <c r="N820" s="109">
        <f t="shared" ca="1" si="265"/>
        <v>1.009900325</v>
      </c>
      <c r="O820" s="108">
        <f t="shared" si="279"/>
        <v>0</v>
      </c>
      <c r="P820" s="106">
        <f t="shared" ca="1" si="266"/>
        <v>972.21191499999998</v>
      </c>
      <c r="Q820" s="113">
        <f t="shared" si="267"/>
        <v>0</v>
      </c>
      <c r="R820" s="106">
        <f t="shared" si="268"/>
        <v>0</v>
      </c>
      <c r="S820" s="114" t="str">
        <f t="shared" si="276"/>
        <v>A+J=</v>
      </c>
      <c r="T820" s="107">
        <f t="shared" si="277"/>
        <v>41781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</row>
    <row r="821" spans="1:121" x14ac:dyDescent="0.15">
      <c r="A821" s="102">
        <f t="shared" si="269"/>
        <v>41778</v>
      </c>
      <c r="B821" s="103">
        <f t="shared" ca="1" si="278"/>
        <v>99172.211915000007</v>
      </c>
      <c r="C821" s="104">
        <f t="shared" si="270"/>
        <v>98200</v>
      </c>
      <c r="D821" s="105">
        <f ca="1">IF(A821&lt;$B$1,VLOOKUP(A821,[1]DI!$A$4:$B$15000,2,FALSE),0)</f>
        <v>0.108</v>
      </c>
      <c r="E821" s="106">
        <f t="shared" ca="1" si="262"/>
        <v>1.00040705</v>
      </c>
      <c r="F821" s="106">
        <f ca="1">(TRUNC(PRODUCT($E$12:$E820),16))</f>
        <v>1.19520756456966</v>
      </c>
      <c r="G821" s="106">
        <f t="shared" ca="1" si="271"/>
        <v>1.1864841703091</v>
      </c>
      <c r="H821" s="106">
        <f t="shared" ca="1" si="263"/>
        <v>1.0073523099999999</v>
      </c>
      <c r="I821" s="105">
        <f t="shared" si="272"/>
        <v>3.5999999999999997E-2</v>
      </c>
      <c r="J821" s="118">
        <f t="shared" si="273"/>
        <v>41751</v>
      </c>
      <c r="K821" s="112">
        <f t="shared" si="274"/>
        <v>18</v>
      </c>
      <c r="L821" s="108">
        <f t="shared" si="275"/>
        <v>18</v>
      </c>
      <c r="M821" s="109">
        <f t="shared" si="264"/>
        <v>1.0025294179999999</v>
      </c>
      <c r="N821" s="109">
        <f t="shared" ca="1" si="265"/>
        <v>1.009900325</v>
      </c>
      <c r="O821" s="108">
        <f t="shared" si="279"/>
        <v>0</v>
      </c>
      <c r="P821" s="106">
        <f t="shared" ca="1" si="266"/>
        <v>972.21191499999998</v>
      </c>
      <c r="Q821" s="113">
        <f t="shared" si="267"/>
        <v>0</v>
      </c>
      <c r="R821" s="106">
        <f t="shared" si="268"/>
        <v>0</v>
      </c>
      <c r="S821" s="114" t="str">
        <f t="shared" si="276"/>
        <v>A+J=</v>
      </c>
      <c r="T821" s="107">
        <f t="shared" si="277"/>
        <v>41781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</row>
    <row r="822" spans="1:121" x14ac:dyDescent="0.15">
      <c r="A822" s="102">
        <f t="shared" si="269"/>
        <v>41779</v>
      </c>
      <c r="B822" s="103">
        <f t="shared" ca="1" si="278"/>
        <v>99226.504730989996</v>
      </c>
      <c r="C822" s="104">
        <f t="shared" si="270"/>
        <v>98200</v>
      </c>
      <c r="D822" s="105">
        <f ca="1">IF(A822&lt;$B$1,VLOOKUP(A822,[1]DI!$A$4:$B$15000,2,FALSE),0)</f>
        <v>0.108</v>
      </c>
      <c r="E822" s="106">
        <f t="shared" ca="1" si="262"/>
        <v>1.00040705</v>
      </c>
      <c r="F822" s="106">
        <f ca="1">(TRUNC(PRODUCT($E$12:$E821),16))</f>
        <v>1.19569407380882</v>
      </c>
      <c r="G822" s="106">
        <f t="shared" ca="1" si="271"/>
        <v>1.1864841703091</v>
      </c>
      <c r="H822" s="106">
        <f t="shared" ca="1" si="263"/>
        <v>1.0077623499999999</v>
      </c>
      <c r="I822" s="105">
        <f t="shared" si="272"/>
        <v>3.5999999999999997E-2</v>
      </c>
      <c r="J822" s="118">
        <f t="shared" si="273"/>
        <v>41751</v>
      </c>
      <c r="K822" s="112">
        <f t="shared" si="274"/>
        <v>19</v>
      </c>
      <c r="L822" s="108">
        <f t="shared" si="275"/>
        <v>19</v>
      </c>
      <c r="M822" s="109">
        <f t="shared" si="264"/>
        <v>1.002670129</v>
      </c>
      <c r="N822" s="109">
        <f t="shared" ca="1" si="265"/>
        <v>1.0104532049999999</v>
      </c>
      <c r="O822" s="108">
        <f t="shared" si="279"/>
        <v>0</v>
      </c>
      <c r="P822" s="106">
        <f t="shared" ca="1" si="266"/>
        <v>1026.5047309900001</v>
      </c>
      <c r="Q822" s="113">
        <f t="shared" si="267"/>
        <v>0</v>
      </c>
      <c r="R822" s="106">
        <f t="shared" si="268"/>
        <v>0</v>
      </c>
      <c r="S822" s="114" t="str">
        <f t="shared" si="276"/>
        <v>A+J=</v>
      </c>
      <c r="T822" s="107">
        <f t="shared" si="277"/>
        <v>41781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</row>
    <row r="823" spans="1:121" x14ac:dyDescent="0.15">
      <c r="A823" s="102">
        <f t="shared" si="269"/>
        <v>41780</v>
      </c>
      <c r="B823" s="103">
        <f t="shared" ca="1" si="278"/>
        <v>99280.827596200004</v>
      </c>
      <c r="C823" s="104">
        <f t="shared" si="270"/>
        <v>98200</v>
      </c>
      <c r="D823" s="105">
        <f ca="1">IF(A823&lt;$B$1,VLOOKUP(A823,[1]DI!$A$4:$B$15000,2,FALSE),0)</f>
        <v>0.108</v>
      </c>
      <c r="E823" s="106">
        <f t="shared" ca="1" si="262"/>
        <v>1.00040705</v>
      </c>
      <c r="F823" s="106">
        <f ca="1">(TRUNC(PRODUCT($E$12:$E822),16))</f>
        <v>1.1961807810815599</v>
      </c>
      <c r="G823" s="106">
        <f t="shared" ca="1" si="271"/>
        <v>1.1864841703091</v>
      </c>
      <c r="H823" s="106">
        <f t="shared" ca="1" si="263"/>
        <v>1.00817256</v>
      </c>
      <c r="I823" s="105">
        <f t="shared" si="272"/>
        <v>3.5999999999999997E-2</v>
      </c>
      <c r="J823" s="118">
        <f t="shared" si="273"/>
        <v>41751</v>
      </c>
      <c r="K823" s="112">
        <f t="shared" si="274"/>
        <v>20</v>
      </c>
      <c r="L823" s="108">
        <f t="shared" si="275"/>
        <v>20</v>
      </c>
      <c r="M823" s="109">
        <f t="shared" si="264"/>
        <v>1.002810859</v>
      </c>
      <c r="N823" s="109">
        <f t="shared" ca="1" si="265"/>
        <v>1.011006391</v>
      </c>
      <c r="O823" s="108">
        <f t="shared" si="279"/>
        <v>0</v>
      </c>
      <c r="P823" s="106">
        <f t="shared" ca="1" si="266"/>
        <v>1080.8275962</v>
      </c>
      <c r="Q823" s="113">
        <f t="shared" si="267"/>
        <v>0</v>
      </c>
      <c r="R823" s="106">
        <f t="shared" si="268"/>
        <v>0</v>
      </c>
      <c r="S823" s="114" t="str">
        <f t="shared" si="276"/>
        <v>A+J=</v>
      </c>
      <c r="T823" s="107">
        <f t="shared" si="277"/>
        <v>41781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</row>
    <row r="824" spans="1:121" x14ac:dyDescent="0.15">
      <c r="A824" s="102">
        <f t="shared" si="269"/>
        <v>41781</v>
      </c>
      <c r="B824" s="103">
        <f t="shared" ca="1" si="278"/>
        <v>99335.179430400007</v>
      </c>
      <c r="C824" s="104">
        <f t="shared" si="270"/>
        <v>98200</v>
      </c>
      <c r="D824" s="105">
        <f ca="1">IF(A824&lt;$B$1,VLOOKUP(A824,[1]DI!$A$4:$B$15000,2,FALSE),0)</f>
        <v>0.108</v>
      </c>
      <c r="E824" s="106">
        <f t="shared" ca="1" si="262"/>
        <v>1.00040705</v>
      </c>
      <c r="F824" s="106">
        <f ca="1">(TRUNC(PRODUCT($E$12:$E823),16))</f>
        <v>1.1966676864685</v>
      </c>
      <c r="G824" s="106">
        <f t="shared" ca="1" si="271"/>
        <v>1.1864841703091</v>
      </c>
      <c r="H824" s="106">
        <f t="shared" ca="1" si="263"/>
        <v>1.00858293</v>
      </c>
      <c r="I824" s="105">
        <f t="shared" si="272"/>
        <v>3.5999999999999997E-2</v>
      </c>
      <c r="J824" s="118">
        <f t="shared" si="273"/>
        <v>41751</v>
      </c>
      <c r="K824" s="112">
        <f t="shared" si="274"/>
        <v>21</v>
      </c>
      <c r="L824" s="108">
        <f t="shared" si="275"/>
        <v>21</v>
      </c>
      <c r="M824" s="109">
        <f t="shared" si="264"/>
        <v>1.0029516089999999</v>
      </c>
      <c r="N824" s="109">
        <f t="shared" ca="1" si="265"/>
        <v>1.0115598720000001</v>
      </c>
      <c r="O824" s="108">
        <f t="shared" si="279"/>
        <v>11</v>
      </c>
      <c r="P824" s="106">
        <f t="shared" ca="1" si="266"/>
        <v>1135.1794304</v>
      </c>
      <c r="Q824" s="113">
        <f t="shared" si="267"/>
        <v>8.9999999999999993E-3</v>
      </c>
      <c r="R824" s="106">
        <f t="shared" si="268"/>
        <v>900</v>
      </c>
      <c r="S824" s="114" t="str">
        <f t="shared" si="276"/>
        <v>A+J=</v>
      </c>
      <c r="T824" s="107">
        <f t="shared" si="277"/>
        <v>41781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</row>
    <row r="825" spans="1:121" x14ac:dyDescent="0.15">
      <c r="A825" s="102">
        <f t="shared" si="269"/>
        <v>41782</v>
      </c>
      <c r="B825" s="103">
        <f t="shared" ca="1" si="278"/>
        <v>97353.268149890006</v>
      </c>
      <c r="C825" s="104">
        <f t="shared" si="270"/>
        <v>97300</v>
      </c>
      <c r="D825" s="105">
        <f ca="1">IF(A825&lt;$B$1,VLOOKUP(A825,[1]DI!$A$4:$B$15000,2,FALSE),0)</f>
        <v>0.108</v>
      </c>
      <c r="E825" s="106">
        <f t="shared" ca="1" si="262"/>
        <v>1.00040705</v>
      </c>
      <c r="F825" s="106">
        <f ca="1">(TRUNC(PRODUCT($E$12:$E824),16))</f>
        <v>1.1971547900502799</v>
      </c>
      <c r="G825" s="106">
        <f t="shared" ca="1" si="271"/>
        <v>1.1966676864685</v>
      </c>
      <c r="H825" s="106">
        <f t="shared" ca="1" si="263"/>
        <v>1.00040705</v>
      </c>
      <c r="I825" s="105">
        <f t="shared" si="272"/>
        <v>3.5999999999999997E-2</v>
      </c>
      <c r="J825" s="118">
        <f t="shared" si="273"/>
        <v>41781</v>
      </c>
      <c r="K825" s="112">
        <f t="shared" si="274"/>
        <v>1</v>
      </c>
      <c r="L825" s="108">
        <f t="shared" si="275"/>
        <v>1</v>
      </c>
      <c r="M825" s="109">
        <f t="shared" si="264"/>
        <v>1.000140356</v>
      </c>
      <c r="N825" s="109">
        <f t="shared" ca="1" si="265"/>
        <v>1.000547463</v>
      </c>
      <c r="O825" s="108">
        <f t="shared" si="279"/>
        <v>0</v>
      </c>
      <c r="P825" s="106">
        <f t="shared" ca="1" si="266"/>
        <v>53.268149889999997</v>
      </c>
      <c r="Q825" s="113">
        <f t="shared" si="267"/>
        <v>0</v>
      </c>
      <c r="R825" s="106">
        <f t="shared" si="268"/>
        <v>0</v>
      </c>
      <c r="S825" s="114" t="str">
        <f t="shared" si="276"/>
        <v>A+J=</v>
      </c>
      <c r="T825" s="107">
        <f t="shared" si="277"/>
        <v>41813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</row>
    <row r="826" spans="1:121" x14ac:dyDescent="0.15">
      <c r="A826" s="102">
        <f t="shared" si="269"/>
        <v>41783</v>
      </c>
      <c r="B826" s="103">
        <f t="shared" ca="1" si="278"/>
        <v>97392.896202000004</v>
      </c>
      <c r="C826" s="104">
        <f t="shared" si="270"/>
        <v>97300</v>
      </c>
      <c r="D826" s="105">
        <f ca="1">IF(A826&lt;$B$1,VLOOKUP(A826,[1]DI!$A$4:$B$15000,2,FALSE),0)</f>
        <v>0</v>
      </c>
      <c r="E826" s="106">
        <f t="shared" ca="1" si="262"/>
        <v>1</v>
      </c>
      <c r="F826" s="106">
        <f ca="1">(TRUNC(PRODUCT($E$12:$E825),16))</f>
        <v>1.1976420919075701</v>
      </c>
      <c r="G826" s="106">
        <f t="shared" ca="1" si="271"/>
        <v>1.1966676864685</v>
      </c>
      <c r="H826" s="106">
        <f t="shared" ca="1" si="263"/>
        <v>1.00081427</v>
      </c>
      <c r="I826" s="105">
        <f t="shared" si="272"/>
        <v>3.5999999999999997E-2</v>
      </c>
      <c r="J826" s="118">
        <f t="shared" si="273"/>
        <v>41781</v>
      </c>
      <c r="K826" s="112">
        <f t="shared" si="274"/>
        <v>1</v>
      </c>
      <c r="L826" s="108">
        <f t="shared" si="275"/>
        <v>1</v>
      </c>
      <c r="M826" s="109">
        <f t="shared" si="264"/>
        <v>1.000140356</v>
      </c>
      <c r="N826" s="109">
        <f t="shared" ca="1" si="265"/>
        <v>1.0009547400000001</v>
      </c>
      <c r="O826" s="108">
        <f t="shared" si="279"/>
        <v>0</v>
      </c>
      <c r="P826" s="106">
        <f t="shared" ca="1" si="266"/>
        <v>92.896202000000002</v>
      </c>
      <c r="Q826" s="113">
        <f t="shared" si="267"/>
        <v>0</v>
      </c>
      <c r="R826" s="106">
        <f t="shared" si="268"/>
        <v>0</v>
      </c>
      <c r="S826" s="114" t="str">
        <f t="shared" si="276"/>
        <v>A+J=</v>
      </c>
      <c r="T826" s="107">
        <f t="shared" si="277"/>
        <v>41813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</row>
    <row r="827" spans="1:121" x14ac:dyDescent="0.15">
      <c r="A827" s="102">
        <f t="shared" si="269"/>
        <v>41784</v>
      </c>
      <c r="B827" s="103">
        <f t="shared" ca="1" si="278"/>
        <v>97392.896202000004</v>
      </c>
      <c r="C827" s="104">
        <f t="shared" si="270"/>
        <v>97300</v>
      </c>
      <c r="D827" s="105">
        <f ca="1">IF(A827&lt;$B$1,VLOOKUP(A827,[1]DI!$A$4:$B$15000,2,FALSE),0)</f>
        <v>0</v>
      </c>
      <c r="E827" s="106">
        <f t="shared" ca="1" si="262"/>
        <v>1</v>
      </c>
      <c r="F827" s="106">
        <f ca="1">(TRUNC(PRODUCT($E$12:$E826),16))</f>
        <v>1.1976420919075701</v>
      </c>
      <c r="G827" s="106">
        <f t="shared" ca="1" si="271"/>
        <v>1.1966676864685</v>
      </c>
      <c r="H827" s="106">
        <f t="shared" ca="1" si="263"/>
        <v>1.00081427</v>
      </c>
      <c r="I827" s="105">
        <f t="shared" si="272"/>
        <v>3.5999999999999997E-2</v>
      </c>
      <c r="J827" s="118">
        <f t="shared" si="273"/>
        <v>41781</v>
      </c>
      <c r="K827" s="112">
        <f t="shared" si="274"/>
        <v>1</v>
      </c>
      <c r="L827" s="108">
        <f t="shared" si="275"/>
        <v>1</v>
      </c>
      <c r="M827" s="109">
        <f t="shared" si="264"/>
        <v>1.000140356</v>
      </c>
      <c r="N827" s="109">
        <f t="shared" ca="1" si="265"/>
        <v>1.0009547400000001</v>
      </c>
      <c r="O827" s="108">
        <f t="shared" si="279"/>
        <v>0</v>
      </c>
      <c r="P827" s="106">
        <f t="shared" ca="1" si="266"/>
        <v>92.896202000000002</v>
      </c>
      <c r="Q827" s="113">
        <f t="shared" si="267"/>
        <v>0</v>
      </c>
      <c r="R827" s="106">
        <f t="shared" si="268"/>
        <v>0</v>
      </c>
      <c r="S827" s="114" t="str">
        <f t="shared" si="276"/>
        <v>A+J=</v>
      </c>
      <c r="T827" s="107">
        <f t="shared" si="277"/>
        <v>41813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</row>
    <row r="828" spans="1:121" x14ac:dyDescent="0.15">
      <c r="A828" s="102">
        <f t="shared" si="269"/>
        <v>41785</v>
      </c>
      <c r="B828" s="103">
        <f t="shared" ca="1" si="278"/>
        <v>97406.565879000002</v>
      </c>
      <c r="C828" s="104">
        <f t="shared" si="270"/>
        <v>97300</v>
      </c>
      <c r="D828" s="105">
        <f ca="1">IF(A828&lt;$B$1,VLOOKUP(A828,[1]DI!$A$4:$B$15000,2,FALSE),0)</f>
        <v>0.108</v>
      </c>
      <c r="E828" s="106">
        <f t="shared" ca="1" si="262"/>
        <v>1.00040705</v>
      </c>
      <c r="F828" s="106">
        <f ca="1">(TRUNC(PRODUCT($E$12:$E827),16))</f>
        <v>1.1976420919075701</v>
      </c>
      <c r="G828" s="106">
        <f t="shared" ca="1" si="271"/>
        <v>1.1966676864685</v>
      </c>
      <c r="H828" s="106">
        <f t="shared" ca="1" si="263"/>
        <v>1.00081427</v>
      </c>
      <c r="I828" s="105">
        <f t="shared" si="272"/>
        <v>3.5999999999999997E-2</v>
      </c>
      <c r="J828" s="118">
        <f t="shared" si="273"/>
        <v>41781</v>
      </c>
      <c r="K828" s="112">
        <f t="shared" si="274"/>
        <v>2</v>
      </c>
      <c r="L828" s="108">
        <f t="shared" si="275"/>
        <v>2</v>
      </c>
      <c r="M828" s="109">
        <f t="shared" si="264"/>
        <v>1.0002807309999999</v>
      </c>
      <c r="N828" s="109">
        <f t="shared" ca="1" si="265"/>
        <v>1.00109523</v>
      </c>
      <c r="O828" s="108">
        <f t="shared" si="279"/>
        <v>0</v>
      </c>
      <c r="P828" s="106">
        <f t="shared" ca="1" si="266"/>
        <v>106.565879</v>
      </c>
      <c r="Q828" s="113">
        <f t="shared" si="267"/>
        <v>0</v>
      </c>
      <c r="R828" s="106">
        <f t="shared" si="268"/>
        <v>0</v>
      </c>
      <c r="S828" s="114" t="str">
        <f t="shared" si="276"/>
        <v>A+J=</v>
      </c>
      <c r="T828" s="107">
        <f t="shared" si="277"/>
        <v>41813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</row>
    <row r="829" spans="1:121" x14ac:dyDescent="0.15">
      <c r="A829" s="102">
        <f t="shared" si="269"/>
        <v>41786</v>
      </c>
      <c r="B829" s="103">
        <f t="shared" ca="1" si="278"/>
        <v>97459.892116999996</v>
      </c>
      <c r="C829" s="104">
        <f t="shared" si="270"/>
        <v>97300</v>
      </c>
      <c r="D829" s="105">
        <f ca="1">IF(A829&lt;$B$1,VLOOKUP(A829,[1]DI!$A$4:$B$15000,2,FALSE),0)</f>
        <v>0.108</v>
      </c>
      <c r="E829" s="106">
        <f t="shared" ca="1" si="262"/>
        <v>1.00040705</v>
      </c>
      <c r="F829" s="106">
        <f ca="1">(TRUNC(PRODUCT($E$12:$E828),16))</f>
        <v>1.1981295921210799</v>
      </c>
      <c r="G829" s="106">
        <f t="shared" ca="1" si="271"/>
        <v>1.1966676864685</v>
      </c>
      <c r="H829" s="106">
        <f t="shared" ca="1" si="263"/>
        <v>1.00122165</v>
      </c>
      <c r="I829" s="105">
        <f t="shared" si="272"/>
        <v>3.5999999999999997E-2</v>
      </c>
      <c r="J829" s="118">
        <f t="shared" si="273"/>
        <v>41781</v>
      </c>
      <c r="K829" s="112">
        <f t="shared" si="274"/>
        <v>3</v>
      </c>
      <c r="L829" s="108">
        <f t="shared" si="275"/>
        <v>3</v>
      </c>
      <c r="M829" s="109">
        <f t="shared" si="264"/>
        <v>1.000421126</v>
      </c>
      <c r="N829" s="109">
        <f t="shared" ca="1" si="265"/>
        <v>1.0016432900000001</v>
      </c>
      <c r="O829" s="108">
        <f t="shared" si="279"/>
        <v>0</v>
      </c>
      <c r="P829" s="106">
        <f t="shared" ca="1" si="266"/>
        <v>159.89211700000001</v>
      </c>
      <c r="Q829" s="113">
        <f t="shared" si="267"/>
        <v>0</v>
      </c>
      <c r="R829" s="106">
        <f t="shared" si="268"/>
        <v>0</v>
      </c>
      <c r="S829" s="114" t="str">
        <f t="shared" si="276"/>
        <v>A+J=</v>
      </c>
      <c r="T829" s="107">
        <f t="shared" si="277"/>
        <v>41813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</row>
    <row r="830" spans="1:121" x14ac:dyDescent="0.15">
      <c r="A830" s="102">
        <f t="shared" si="269"/>
        <v>41787</v>
      </c>
      <c r="B830" s="103">
        <f t="shared" ca="1" si="278"/>
        <v>97513.247155789999</v>
      </c>
      <c r="C830" s="104">
        <f t="shared" si="270"/>
        <v>97300</v>
      </c>
      <c r="D830" s="105">
        <f ca="1">IF(A830&lt;$B$1,VLOOKUP(A830,[1]DI!$A$4:$B$15000,2,FALSE),0)</f>
        <v>0.108</v>
      </c>
      <c r="E830" s="106">
        <f t="shared" ca="1" si="262"/>
        <v>1.00040705</v>
      </c>
      <c r="F830" s="106">
        <f ca="1">(TRUNC(PRODUCT($E$12:$E829),16))</f>
        <v>1.19861729077155</v>
      </c>
      <c r="G830" s="106">
        <f t="shared" ca="1" si="271"/>
        <v>1.1966676864685</v>
      </c>
      <c r="H830" s="106">
        <f t="shared" ca="1" si="263"/>
        <v>1.0016291900000001</v>
      </c>
      <c r="I830" s="105">
        <f t="shared" si="272"/>
        <v>3.5999999999999997E-2</v>
      </c>
      <c r="J830" s="118">
        <f t="shared" si="273"/>
        <v>41781</v>
      </c>
      <c r="K830" s="112">
        <f t="shared" si="274"/>
        <v>4</v>
      </c>
      <c r="L830" s="108">
        <f t="shared" si="275"/>
        <v>4</v>
      </c>
      <c r="M830" s="109">
        <f t="shared" si="264"/>
        <v>1.0005615409999999</v>
      </c>
      <c r="N830" s="109">
        <f t="shared" ca="1" si="265"/>
        <v>1.002191646</v>
      </c>
      <c r="O830" s="108">
        <f t="shared" si="279"/>
        <v>0</v>
      </c>
      <c r="P830" s="106">
        <f t="shared" ca="1" si="266"/>
        <v>213.24715578999999</v>
      </c>
      <c r="Q830" s="113">
        <f t="shared" si="267"/>
        <v>0</v>
      </c>
      <c r="R830" s="106">
        <f t="shared" si="268"/>
        <v>0</v>
      </c>
      <c r="S830" s="114" t="str">
        <f t="shared" si="276"/>
        <v>A+J=</v>
      </c>
      <c r="T830" s="107">
        <f t="shared" si="277"/>
        <v>41813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</row>
    <row r="831" spans="1:121" x14ac:dyDescent="0.15">
      <c r="A831" s="102">
        <f t="shared" si="269"/>
        <v>41788</v>
      </c>
      <c r="B831" s="103">
        <f t="shared" ca="1" si="278"/>
        <v>97566.632649499996</v>
      </c>
      <c r="C831" s="104">
        <f t="shared" si="270"/>
        <v>97300</v>
      </c>
      <c r="D831" s="105">
        <f ca="1">IF(A831&lt;$B$1,VLOOKUP(A831,[1]DI!$A$4:$B$15000,2,FALSE),0)</f>
        <v>0.108</v>
      </c>
      <c r="E831" s="106">
        <f t="shared" ca="1" si="262"/>
        <v>1.00040705</v>
      </c>
      <c r="F831" s="106">
        <f ca="1">(TRUNC(PRODUCT($E$12:$E830),16))</f>
        <v>1.1991051879397601</v>
      </c>
      <c r="G831" s="106">
        <f t="shared" ca="1" si="271"/>
        <v>1.1966676864685</v>
      </c>
      <c r="H831" s="106">
        <f t="shared" ca="1" si="263"/>
        <v>1.0020369099999999</v>
      </c>
      <c r="I831" s="105">
        <f t="shared" si="272"/>
        <v>3.5999999999999997E-2</v>
      </c>
      <c r="J831" s="118">
        <f t="shared" si="273"/>
        <v>41781</v>
      </c>
      <c r="K831" s="112">
        <f t="shared" si="274"/>
        <v>5</v>
      </c>
      <c r="L831" s="108">
        <f t="shared" si="275"/>
        <v>5</v>
      </c>
      <c r="M831" s="109">
        <f t="shared" si="264"/>
        <v>1.0007019749999999</v>
      </c>
      <c r="N831" s="109">
        <f t="shared" ca="1" si="265"/>
        <v>1.002740315</v>
      </c>
      <c r="O831" s="108">
        <f t="shared" si="279"/>
        <v>0</v>
      </c>
      <c r="P831" s="106">
        <f t="shared" ca="1" si="266"/>
        <v>266.63264950000001</v>
      </c>
      <c r="Q831" s="113">
        <f t="shared" si="267"/>
        <v>0</v>
      </c>
      <c r="R831" s="106">
        <f t="shared" si="268"/>
        <v>0</v>
      </c>
      <c r="S831" s="114" t="str">
        <f t="shared" si="276"/>
        <v>A+J=</v>
      </c>
      <c r="T831" s="107">
        <f t="shared" si="277"/>
        <v>41813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</row>
    <row r="832" spans="1:121" x14ac:dyDescent="0.15">
      <c r="A832" s="102">
        <f t="shared" si="269"/>
        <v>41789</v>
      </c>
      <c r="B832" s="103">
        <f t="shared" ca="1" si="278"/>
        <v>97620.046846700003</v>
      </c>
      <c r="C832" s="104">
        <f t="shared" si="270"/>
        <v>97300</v>
      </c>
      <c r="D832" s="105">
        <f ca="1">IF(A832&lt;$B$1,VLOOKUP(A832,[1]DI!$A$4:$B$15000,2,FALSE),0)</f>
        <v>0.108</v>
      </c>
      <c r="E832" s="106">
        <f t="shared" ca="1" si="262"/>
        <v>1.00040705</v>
      </c>
      <c r="F832" s="106">
        <f ca="1">(TRUNC(PRODUCT($E$12:$E831),16))</f>
        <v>1.19959328370651</v>
      </c>
      <c r="G832" s="106">
        <f t="shared" ca="1" si="271"/>
        <v>1.1966676864685</v>
      </c>
      <c r="H832" s="106">
        <f t="shared" ca="1" si="263"/>
        <v>1.00244479</v>
      </c>
      <c r="I832" s="105">
        <f t="shared" si="272"/>
        <v>3.5999999999999997E-2</v>
      </c>
      <c r="J832" s="118">
        <f t="shared" si="273"/>
        <v>41781</v>
      </c>
      <c r="K832" s="112">
        <f t="shared" si="274"/>
        <v>6</v>
      </c>
      <c r="L832" s="108">
        <f t="shared" si="275"/>
        <v>6</v>
      </c>
      <c r="M832" s="109">
        <f t="shared" si="264"/>
        <v>1.000842429</v>
      </c>
      <c r="N832" s="109">
        <f t="shared" ca="1" si="265"/>
        <v>1.0032892790000001</v>
      </c>
      <c r="O832" s="108">
        <f t="shared" si="279"/>
        <v>0</v>
      </c>
      <c r="P832" s="106">
        <f t="shared" ca="1" si="266"/>
        <v>320.0468467</v>
      </c>
      <c r="Q832" s="113">
        <f t="shared" si="267"/>
        <v>0</v>
      </c>
      <c r="R832" s="106">
        <f t="shared" si="268"/>
        <v>0</v>
      </c>
      <c r="S832" s="114" t="str">
        <f t="shared" si="276"/>
        <v>A+J=</v>
      </c>
      <c r="T832" s="107">
        <f t="shared" si="277"/>
        <v>41813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</row>
    <row r="833" spans="1:121" x14ac:dyDescent="0.15">
      <c r="A833" s="102">
        <f t="shared" si="269"/>
        <v>41790</v>
      </c>
      <c r="B833" s="103">
        <f t="shared" ca="1" si="278"/>
        <v>97673.489650100004</v>
      </c>
      <c r="C833" s="104">
        <f t="shared" si="270"/>
        <v>97300</v>
      </c>
      <c r="D833" s="105">
        <f ca="1">IF(A833&lt;$B$1,VLOOKUP(A833,[1]DI!$A$4:$B$15000,2,FALSE),0)</f>
        <v>0</v>
      </c>
      <c r="E833" s="106">
        <f t="shared" ca="1" si="262"/>
        <v>1</v>
      </c>
      <c r="F833" s="106">
        <f ca="1">(TRUNC(PRODUCT($E$12:$E832),16))</f>
        <v>1.2000815781526399</v>
      </c>
      <c r="G833" s="106">
        <f t="shared" ca="1" si="271"/>
        <v>1.1966676864685</v>
      </c>
      <c r="H833" s="106">
        <f t="shared" ca="1" si="263"/>
        <v>1.0028528299999999</v>
      </c>
      <c r="I833" s="105">
        <f t="shared" si="272"/>
        <v>3.5999999999999997E-2</v>
      </c>
      <c r="J833" s="118">
        <f t="shared" si="273"/>
        <v>41781</v>
      </c>
      <c r="K833" s="112">
        <f t="shared" si="274"/>
        <v>6</v>
      </c>
      <c r="L833" s="108">
        <f t="shared" si="275"/>
        <v>7</v>
      </c>
      <c r="M833" s="109">
        <f t="shared" si="264"/>
        <v>1.0009829029999999</v>
      </c>
      <c r="N833" s="109">
        <f t="shared" ca="1" si="265"/>
        <v>1.003838537</v>
      </c>
      <c r="O833" s="108">
        <f t="shared" si="279"/>
        <v>0</v>
      </c>
      <c r="P833" s="106">
        <f t="shared" ca="1" si="266"/>
        <v>373.48965010000001</v>
      </c>
      <c r="Q833" s="113">
        <f t="shared" si="267"/>
        <v>0</v>
      </c>
      <c r="R833" s="106">
        <f t="shared" si="268"/>
        <v>0</v>
      </c>
      <c r="S833" s="114" t="str">
        <f t="shared" si="276"/>
        <v>A+J=</v>
      </c>
      <c r="T833" s="107">
        <f t="shared" si="277"/>
        <v>41813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</row>
    <row r="834" spans="1:121" x14ac:dyDescent="0.15">
      <c r="A834" s="102">
        <f t="shared" si="269"/>
        <v>41791</v>
      </c>
      <c r="B834" s="103">
        <f t="shared" ca="1" si="278"/>
        <v>97673.489650100004</v>
      </c>
      <c r="C834" s="104">
        <f t="shared" si="270"/>
        <v>97300</v>
      </c>
      <c r="D834" s="105">
        <f ca="1">IF(A834&lt;$B$1,VLOOKUP(A834,[1]DI!$A$4:$B$15000,2,FALSE),0)</f>
        <v>0</v>
      </c>
      <c r="E834" s="106">
        <f t="shared" ca="1" si="262"/>
        <v>1</v>
      </c>
      <c r="F834" s="106">
        <f ca="1">(TRUNC(PRODUCT($E$12:$E833),16))</f>
        <v>1.2000815781526399</v>
      </c>
      <c r="G834" s="106">
        <f t="shared" ca="1" si="271"/>
        <v>1.1966676864685</v>
      </c>
      <c r="H834" s="106">
        <f t="shared" ca="1" si="263"/>
        <v>1.0028528299999999</v>
      </c>
      <c r="I834" s="105">
        <f t="shared" si="272"/>
        <v>3.5999999999999997E-2</v>
      </c>
      <c r="J834" s="118">
        <f t="shared" si="273"/>
        <v>41781</v>
      </c>
      <c r="K834" s="112">
        <f t="shared" si="274"/>
        <v>6</v>
      </c>
      <c r="L834" s="108">
        <f t="shared" si="275"/>
        <v>7</v>
      </c>
      <c r="M834" s="109">
        <f t="shared" si="264"/>
        <v>1.0009829029999999</v>
      </c>
      <c r="N834" s="109">
        <f t="shared" ca="1" si="265"/>
        <v>1.003838537</v>
      </c>
      <c r="O834" s="108">
        <f t="shared" si="279"/>
        <v>0</v>
      </c>
      <c r="P834" s="106">
        <f t="shared" ca="1" si="266"/>
        <v>373.48965010000001</v>
      </c>
      <c r="Q834" s="113">
        <f t="shared" si="267"/>
        <v>0</v>
      </c>
      <c r="R834" s="106">
        <f t="shared" si="268"/>
        <v>0</v>
      </c>
      <c r="S834" s="114" t="str">
        <f t="shared" si="276"/>
        <v>A+J=</v>
      </c>
      <c r="T834" s="107">
        <f t="shared" si="277"/>
        <v>41813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</row>
    <row r="835" spans="1:121" x14ac:dyDescent="0.15">
      <c r="A835" s="102">
        <f t="shared" si="269"/>
        <v>41792</v>
      </c>
      <c r="B835" s="103">
        <f t="shared" ca="1" si="278"/>
        <v>97673.489650100004</v>
      </c>
      <c r="C835" s="104">
        <f t="shared" si="270"/>
        <v>97300</v>
      </c>
      <c r="D835" s="105">
        <f ca="1">IF(A835&lt;$B$1,VLOOKUP(A835,[1]DI!$A$4:$B$15000,2,FALSE),0)</f>
        <v>0.108</v>
      </c>
      <c r="E835" s="106">
        <f t="shared" ca="1" si="262"/>
        <v>1.00040705</v>
      </c>
      <c r="F835" s="106">
        <f ca="1">(TRUNC(PRODUCT($E$12:$E834),16))</f>
        <v>1.2000815781526399</v>
      </c>
      <c r="G835" s="106">
        <f t="shared" ca="1" si="271"/>
        <v>1.1966676864685</v>
      </c>
      <c r="H835" s="106">
        <f t="shared" ca="1" si="263"/>
        <v>1.0028528299999999</v>
      </c>
      <c r="I835" s="105">
        <f t="shared" si="272"/>
        <v>3.5999999999999997E-2</v>
      </c>
      <c r="J835" s="118">
        <f t="shared" si="273"/>
        <v>41781</v>
      </c>
      <c r="K835" s="112">
        <f t="shared" si="274"/>
        <v>7</v>
      </c>
      <c r="L835" s="108">
        <f t="shared" si="275"/>
        <v>7</v>
      </c>
      <c r="M835" s="109">
        <f t="shared" si="264"/>
        <v>1.0009829029999999</v>
      </c>
      <c r="N835" s="109">
        <f t="shared" ca="1" si="265"/>
        <v>1.003838537</v>
      </c>
      <c r="O835" s="108">
        <f t="shared" si="279"/>
        <v>0</v>
      </c>
      <c r="P835" s="106">
        <f t="shared" ca="1" si="266"/>
        <v>373.48965010000001</v>
      </c>
      <c r="Q835" s="113">
        <f t="shared" si="267"/>
        <v>0</v>
      </c>
      <c r="R835" s="106">
        <f t="shared" si="268"/>
        <v>0</v>
      </c>
      <c r="S835" s="114" t="str">
        <f t="shared" si="276"/>
        <v>A+J=</v>
      </c>
      <c r="T835" s="107">
        <f t="shared" si="277"/>
        <v>41813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</row>
    <row r="836" spans="1:121" x14ac:dyDescent="0.15">
      <c r="A836" s="102">
        <f t="shared" si="269"/>
        <v>41793</v>
      </c>
      <c r="B836" s="103">
        <f t="shared" ca="1" si="278"/>
        <v>97726.962129990003</v>
      </c>
      <c r="C836" s="104">
        <f t="shared" si="270"/>
        <v>97300</v>
      </c>
      <c r="D836" s="105">
        <f ca="1">IF(A836&lt;$B$1,VLOOKUP(A836,[1]DI!$A$4:$B$15000,2,FALSE),0)</f>
        <v>0.108</v>
      </c>
      <c r="E836" s="106">
        <f t="shared" ca="1" si="262"/>
        <v>1.00040705</v>
      </c>
      <c r="F836" s="106">
        <f ca="1">(TRUNC(PRODUCT($E$12:$E835),16))</f>
        <v>1.2005700713590299</v>
      </c>
      <c r="G836" s="106">
        <f t="shared" ca="1" si="271"/>
        <v>1.1966676864685</v>
      </c>
      <c r="H836" s="106">
        <f t="shared" ca="1" si="263"/>
        <v>1.0032610399999999</v>
      </c>
      <c r="I836" s="105">
        <f t="shared" si="272"/>
        <v>3.5999999999999997E-2</v>
      </c>
      <c r="J836" s="118">
        <f t="shared" si="273"/>
        <v>41781</v>
      </c>
      <c r="K836" s="112">
        <f t="shared" si="274"/>
        <v>8</v>
      </c>
      <c r="L836" s="108">
        <f t="shared" si="275"/>
        <v>8</v>
      </c>
      <c r="M836" s="109">
        <f t="shared" si="264"/>
        <v>1.001123397</v>
      </c>
      <c r="N836" s="109">
        <f t="shared" ca="1" si="265"/>
        <v>1.0043880999999999</v>
      </c>
      <c r="O836" s="108">
        <f t="shared" si="279"/>
        <v>0</v>
      </c>
      <c r="P836" s="106">
        <f t="shared" ca="1" si="266"/>
        <v>426.96212998999999</v>
      </c>
      <c r="Q836" s="113">
        <f t="shared" si="267"/>
        <v>0</v>
      </c>
      <c r="R836" s="106">
        <f t="shared" si="268"/>
        <v>0</v>
      </c>
      <c r="S836" s="114" t="str">
        <f t="shared" si="276"/>
        <v>A+J=</v>
      </c>
      <c r="T836" s="107">
        <f t="shared" si="277"/>
        <v>41813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</row>
    <row r="837" spans="1:121" x14ac:dyDescent="0.15">
      <c r="A837" s="102">
        <f t="shared" si="269"/>
        <v>41794</v>
      </c>
      <c r="B837" s="103">
        <f t="shared" ca="1" si="278"/>
        <v>97780.464286389994</v>
      </c>
      <c r="C837" s="104">
        <f t="shared" si="270"/>
        <v>97300</v>
      </c>
      <c r="D837" s="105">
        <f ca="1">IF(A837&lt;$B$1,VLOOKUP(A837,[1]DI!$A$4:$B$15000,2,FALSE),0)</f>
        <v>0.108</v>
      </c>
      <c r="E837" s="106">
        <f t="shared" ca="1" si="262"/>
        <v>1.00040705</v>
      </c>
      <c r="F837" s="106">
        <f ca="1">(TRUNC(PRODUCT($E$12:$E836),16))</f>
        <v>1.2010587634065799</v>
      </c>
      <c r="G837" s="106">
        <f t="shared" ca="1" si="271"/>
        <v>1.1966676864685</v>
      </c>
      <c r="H837" s="106">
        <f t="shared" ca="1" si="263"/>
        <v>1.00366942</v>
      </c>
      <c r="I837" s="105">
        <f t="shared" si="272"/>
        <v>3.5999999999999997E-2</v>
      </c>
      <c r="J837" s="118">
        <f t="shared" si="273"/>
        <v>41781</v>
      </c>
      <c r="K837" s="112">
        <f t="shared" si="274"/>
        <v>9</v>
      </c>
      <c r="L837" s="108">
        <f t="shared" si="275"/>
        <v>9</v>
      </c>
      <c r="M837" s="109">
        <f t="shared" si="264"/>
        <v>1.00126391</v>
      </c>
      <c r="N837" s="109">
        <f t="shared" ca="1" si="265"/>
        <v>1.0049379679999999</v>
      </c>
      <c r="O837" s="108">
        <f t="shared" si="279"/>
        <v>0</v>
      </c>
      <c r="P837" s="106">
        <f t="shared" ca="1" si="266"/>
        <v>480.46428638999998</v>
      </c>
      <c r="Q837" s="113">
        <f t="shared" si="267"/>
        <v>0</v>
      </c>
      <c r="R837" s="106">
        <f t="shared" si="268"/>
        <v>0</v>
      </c>
      <c r="S837" s="114" t="str">
        <f t="shared" si="276"/>
        <v>A+J=</v>
      </c>
      <c r="T837" s="107">
        <f t="shared" si="277"/>
        <v>41813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</row>
    <row r="838" spans="1:121" x14ac:dyDescent="0.15">
      <c r="A838" s="102">
        <f t="shared" si="269"/>
        <v>41795</v>
      </c>
      <c r="B838" s="103">
        <f t="shared" ca="1" si="278"/>
        <v>97833.995049000005</v>
      </c>
      <c r="C838" s="104">
        <f t="shared" si="270"/>
        <v>97300</v>
      </c>
      <c r="D838" s="105">
        <f ca="1">IF(A838&lt;$B$1,VLOOKUP(A838,[1]DI!$A$4:$B$15000,2,FALSE),0)</f>
        <v>0.108</v>
      </c>
      <c r="E838" s="106">
        <f t="shared" ca="1" si="262"/>
        <v>1.00040705</v>
      </c>
      <c r="F838" s="106">
        <f ca="1">(TRUNC(PRODUCT($E$12:$E837),16))</f>
        <v>1.20154765437622</v>
      </c>
      <c r="G838" s="106">
        <f t="shared" ca="1" si="271"/>
        <v>1.1966676864685</v>
      </c>
      <c r="H838" s="106">
        <f t="shared" ca="1" si="263"/>
        <v>1.00407796</v>
      </c>
      <c r="I838" s="105">
        <f t="shared" si="272"/>
        <v>3.5999999999999997E-2</v>
      </c>
      <c r="J838" s="118">
        <f t="shared" si="273"/>
        <v>41781</v>
      </c>
      <c r="K838" s="112">
        <f t="shared" si="274"/>
        <v>10</v>
      </c>
      <c r="L838" s="108">
        <f t="shared" si="275"/>
        <v>10</v>
      </c>
      <c r="M838" s="109">
        <f t="shared" si="264"/>
        <v>1.001404443</v>
      </c>
      <c r="N838" s="109">
        <f t="shared" ca="1" si="265"/>
        <v>1.00548813</v>
      </c>
      <c r="O838" s="108">
        <f t="shared" si="279"/>
        <v>0</v>
      </c>
      <c r="P838" s="106">
        <f t="shared" ca="1" si="266"/>
        <v>533.99504899999999</v>
      </c>
      <c r="Q838" s="113">
        <f t="shared" si="267"/>
        <v>0</v>
      </c>
      <c r="R838" s="106">
        <f t="shared" si="268"/>
        <v>0</v>
      </c>
      <c r="S838" s="114" t="str">
        <f t="shared" si="276"/>
        <v>A+J=</v>
      </c>
      <c r="T838" s="107">
        <f t="shared" si="277"/>
        <v>41813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</row>
    <row r="839" spans="1:121" x14ac:dyDescent="0.15">
      <c r="A839" s="102">
        <f t="shared" si="269"/>
        <v>41796</v>
      </c>
      <c r="B839" s="103">
        <f t="shared" ca="1" si="278"/>
        <v>97887.55558539</v>
      </c>
      <c r="C839" s="104">
        <f t="shared" si="270"/>
        <v>97300</v>
      </c>
      <c r="D839" s="105">
        <f ca="1">IF(A839&lt;$B$1,VLOOKUP(A839,[1]DI!$A$4:$B$15000,2,FALSE),0)</f>
        <v>0.108</v>
      </c>
      <c r="E839" s="106">
        <f t="shared" ca="1" si="262"/>
        <v>1.00040705</v>
      </c>
      <c r="F839" s="106">
        <f ca="1">(TRUNC(PRODUCT($E$12:$E838),16))</f>
        <v>1.2020367443489299</v>
      </c>
      <c r="G839" s="106">
        <f t="shared" ca="1" si="271"/>
        <v>1.1966676864685</v>
      </c>
      <c r="H839" s="106">
        <f t="shared" ca="1" si="263"/>
        <v>1.0044866699999999</v>
      </c>
      <c r="I839" s="105">
        <f t="shared" si="272"/>
        <v>3.5999999999999997E-2</v>
      </c>
      <c r="J839" s="118">
        <f t="shared" si="273"/>
        <v>41781</v>
      </c>
      <c r="K839" s="112">
        <f t="shared" si="274"/>
        <v>11</v>
      </c>
      <c r="L839" s="108">
        <f t="shared" si="275"/>
        <v>11</v>
      </c>
      <c r="M839" s="109">
        <f t="shared" si="264"/>
        <v>1.001544996</v>
      </c>
      <c r="N839" s="109">
        <f t="shared" ca="1" si="265"/>
        <v>1.006038598</v>
      </c>
      <c r="O839" s="108">
        <f t="shared" si="279"/>
        <v>0</v>
      </c>
      <c r="P839" s="106">
        <f t="shared" ca="1" si="266"/>
        <v>587.55558539000003</v>
      </c>
      <c r="Q839" s="113">
        <f t="shared" si="267"/>
        <v>0</v>
      </c>
      <c r="R839" s="106">
        <f t="shared" si="268"/>
        <v>0</v>
      </c>
      <c r="S839" s="114" t="str">
        <f t="shared" si="276"/>
        <v>A+J=</v>
      </c>
      <c r="T839" s="107">
        <f t="shared" si="277"/>
        <v>41813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</row>
    <row r="840" spans="1:121" x14ac:dyDescent="0.15">
      <c r="A840" s="102">
        <f t="shared" si="269"/>
        <v>41797</v>
      </c>
      <c r="B840" s="103">
        <f t="shared" ca="1" si="278"/>
        <v>97941.1457983</v>
      </c>
      <c r="C840" s="104">
        <f t="shared" si="270"/>
        <v>97300</v>
      </c>
      <c r="D840" s="105">
        <f ca="1">IF(A840&lt;$B$1,VLOOKUP(A840,[1]DI!$A$4:$B$15000,2,FALSE),0)</f>
        <v>0</v>
      </c>
      <c r="E840" s="106">
        <f t="shared" ca="1" si="262"/>
        <v>1</v>
      </c>
      <c r="F840" s="106">
        <f ca="1">(TRUNC(PRODUCT($E$12:$E839),16))</f>
        <v>1.20252603340572</v>
      </c>
      <c r="G840" s="106">
        <f t="shared" ca="1" si="271"/>
        <v>1.1966676864685</v>
      </c>
      <c r="H840" s="106">
        <f t="shared" ca="1" si="263"/>
        <v>1.0048955500000001</v>
      </c>
      <c r="I840" s="105">
        <f t="shared" si="272"/>
        <v>3.5999999999999997E-2</v>
      </c>
      <c r="J840" s="118">
        <f t="shared" si="273"/>
        <v>41781</v>
      </c>
      <c r="K840" s="112">
        <f t="shared" si="274"/>
        <v>11</v>
      </c>
      <c r="L840" s="108">
        <f t="shared" si="275"/>
        <v>12</v>
      </c>
      <c r="M840" s="109">
        <f t="shared" si="264"/>
        <v>1.0016855689999999</v>
      </c>
      <c r="N840" s="109">
        <f t="shared" ca="1" si="265"/>
        <v>1.006589371</v>
      </c>
      <c r="O840" s="108">
        <f t="shared" si="279"/>
        <v>0</v>
      </c>
      <c r="P840" s="106">
        <f t="shared" ca="1" si="266"/>
        <v>641.14579830000002</v>
      </c>
      <c r="Q840" s="113">
        <f t="shared" si="267"/>
        <v>0</v>
      </c>
      <c r="R840" s="106">
        <f t="shared" si="268"/>
        <v>0</v>
      </c>
      <c r="S840" s="114" t="str">
        <f t="shared" si="276"/>
        <v>A+J=</v>
      </c>
      <c r="T840" s="107">
        <f t="shared" si="277"/>
        <v>41813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</row>
    <row r="841" spans="1:121" x14ac:dyDescent="0.15">
      <c r="A841" s="102">
        <f t="shared" si="269"/>
        <v>41798</v>
      </c>
      <c r="B841" s="103">
        <f t="shared" ca="1" si="278"/>
        <v>97941.1457983</v>
      </c>
      <c r="C841" s="104">
        <f t="shared" si="270"/>
        <v>97300</v>
      </c>
      <c r="D841" s="105">
        <f ca="1">IF(A841&lt;$B$1,VLOOKUP(A841,[1]DI!$A$4:$B$15000,2,FALSE),0)</f>
        <v>0</v>
      </c>
      <c r="E841" s="106">
        <f t="shared" ca="1" si="262"/>
        <v>1</v>
      </c>
      <c r="F841" s="106">
        <f ca="1">(TRUNC(PRODUCT($E$12:$E840),16))</f>
        <v>1.20252603340572</v>
      </c>
      <c r="G841" s="106">
        <f t="shared" ca="1" si="271"/>
        <v>1.1966676864685</v>
      </c>
      <c r="H841" s="106">
        <f t="shared" ca="1" si="263"/>
        <v>1.0048955500000001</v>
      </c>
      <c r="I841" s="105">
        <f t="shared" si="272"/>
        <v>3.5999999999999997E-2</v>
      </c>
      <c r="J841" s="118">
        <f t="shared" si="273"/>
        <v>41781</v>
      </c>
      <c r="K841" s="112">
        <f t="shared" si="274"/>
        <v>11</v>
      </c>
      <c r="L841" s="108">
        <f t="shared" si="275"/>
        <v>12</v>
      </c>
      <c r="M841" s="109">
        <f t="shared" si="264"/>
        <v>1.0016855689999999</v>
      </c>
      <c r="N841" s="109">
        <f t="shared" ca="1" si="265"/>
        <v>1.006589371</v>
      </c>
      <c r="O841" s="108">
        <f t="shared" si="279"/>
        <v>0</v>
      </c>
      <c r="P841" s="106">
        <f t="shared" ca="1" si="266"/>
        <v>641.14579830000002</v>
      </c>
      <c r="Q841" s="113">
        <f t="shared" si="267"/>
        <v>0</v>
      </c>
      <c r="R841" s="106">
        <f t="shared" si="268"/>
        <v>0</v>
      </c>
      <c r="S841" s="114" t="str">
        <f t="shared" si="276"/>
        <v>A+J=</v>
      </c>
      <c r="T841" s="107">
        <f t="shared" si="277"/>
        <v>41813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</row>
    <row r="842" spans="1:121" x14ac:dyDescent="0.15">
      <c r="A842" s="102">
        <f t="shared" si="269"/>
        <v>41799</v>
      </c>
      <c r="B842" s="103">
        <f t="shared" ca="1" si="278"/>
        <v>97941.1457983</v>
      </c>
      <c r="C842" s="104">
        <f t="shared" si="270"/>
        <v>97300</v>
      </c>
      <c r="D842" s="105">
        <f ca="1">IF(A842&lt;$B$1,VLOOKUP(A842,[1]DI!$A$4:$B$15000,2,FALSE),0)</f>
        <v>0.1084</v>
      </c>
      <c r="E842" s="106">
        <f t="shared" ca="1" si="262"/>
        <v>1.0004084900000001</v>
      </c>
      <c r="F842" s="106">
        <f ca="1">(TRUNC(PRODUCT($E$12:$E841),16))</f>
        <v>1.20252603340572</v>
      </c>
      <c r="G842" s="106">
        <f t="shared" ca="1" si="271"/>
        <v>1.1966676864685</v>
      </c>
      <c r="H842" s="106">
        <f t="shared" ca="1" si="263"/>
        <v>1.0048955500000001</v>
      </c>
      <c r="I842" s="105">
        <f t="shared" si="272"/>
        <v>3.5999999999999997E-2</v>
      </c>
      <c r="J842" s="118">
        <f t="shared" si="273"/>
        <v>41781</v>
      </c>
      <c r="K842" s="112">
        <f t="shared" si="274"/>
        <v>12</v>
      </c>
      <c r="L842" s="108">
        <f t="shared" si="275"/>
        <v>12</v>
      </c>
      <c r="M842" s="109">
        <f t="shared" si="264"/>
        <v>1.0016855689999999</v>
      </c>
      <c r="N842" s="109">
        <f t="shared" ca="1" si="265"/>
        <v>1.006589371</v>
      </c>
      <c r="O842" s="108">
        <f t="shared" si="279"/>
        <v>0</v>
      </c>
      <c r="P842" s="106">
        <f t="shared" ca="1" si="266"/>
        <v>641.14579830000002</v>
      </c>
      <c r="Q842" s="113">
        <f t="shared" si="267"/>
        <v>0</v>
      </c>
      <c r="R842" s="106">
        <f t="shared" si="268"/>
        <v>0</v>
      </c>
      <c r="S842" s="114" t="str">
        <f t="shared" si="276"/>
        <v>A+J=</v>
      </c>
      <c r="T842" s="107">
        <f t="shared" si="277"/>
        <v>41813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</row>
    <row r="843" spans="1:121" x14ac:dyDescent="0.15">
      <c r="A843" s="102">
        <f t="shared" si="269"/>
        <v>41800</v>
      </c>
      <c r="B843" s="103">
        <f t="shared" ca="1" si="278"/>
        <v>97994.905994300003</v>
      </c>
      <c r="C843" s="104">
        <f t="shared" si="270"/>
        <v>97300</v>
      </c>
      <c r="D843" s="105">
        <f ca="1">IF(A843&lt;$B$1,VLOOKUP(A843,[1]DI!$A$4:$B$15000,2,FALSE),0)</f>
        <v>0.108</v>
      </c>
      <c r="E843" s="106">
        <f t="shared" ca="1" si="262"/>
        <v>1.00040705</v>
      </c>
      <c r="F843" s="106">
        <f ca="1">(TRUNC(PRODUCT($E$12:$E842),16))</f>
        <v>1.20301725326511</v>
      </c>
      <c r="G843" s="106">
        <f t="shared" ca="1" si="271"/>
        <v>1.1966676864685</v>
      </c>
      <c r="H843" s="106">
        <f t="shared" ca="1" si="263"/>
        <v>1.00530604</v>
      </c>
      <c r="I843" s="105">
        <f t="shared" si="272"/>
        <v>3.5999999999999997E-2</v>
      </c>
      <c r="J843" s="118">
        <f t="shared" si="273"/>
        <v>41781</v>
      </c>
      <c r="K843" s="112">
        <f t="shared" si="274"/>
        <v>13</v>
      </c>
      <c r="L843" s="108">
        <f t="shared" si="275"/>
        <v>13</v>
      </c>
      <c r="M843" s="109">
        <f t="shared" si="264"/>
        <v>1.0018261610000001</v>
      </c>
      <c r="N843" s="109">
        <f t="shared" ca="1" si="265"/>
        <v>1.0071418910000001</v>
      </c>
      <c r="O843" s="108">
        <f t="shared" si="279"/>
        <v>0</v>
      </c>
      <c r="P843" s="106">
        <f t="shared" ca="1" si="266"/>
        <v>694.90599429999997</v>
      </c>
      <c r="Q843" s="113">
        <f t="shared" si="267"/>
        <v>0</v>
      </c>
      <c r="R843" s="106">
        <f t="shared" si="268"/>
        <v>0</v>
      </c>
      <c r="S843" s="114" t="str">
        <f t="shared" si="276"/>
        <v>A+J=</v>
      </c>
      <c r="T843" s="107">
        <f t="shared" si="277"/>
        <v>41813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</row>
    <row r="844" spans="1:121" x14ac:dyDescent="0.15">
      <c r="A844" s="102">
        <f t="shared" si="269"/>
        <v>41801</v>
      </c>
      <c r="B844" s="103">
        <f t="shared" ca="1" si="278"/>
        <v>98048.554587199993</v>
      </c>
      <c r="C844" s="104">
        <f t="shared" si="270"/>
        <v>97300</v>
      </c>
      <c r="D844" s="105">
        <f ca="1">IF(A844&lt;$B$1,VLOOKUP(A844,[1]DI!$A$4:$B$15000,2,FALSE),0)</f>
        <v>0.108</v>
      </c>
      <c r="E844" s="106">
        <f t="shared" ref="E844:E907" ca="1" si="280">ROUND(((1+D844)^(1/252)),8)</f>
        <v>1.00040705</v>
      </c>
      <c r="F844" s="106">
        <f ca="1">(TRUNC(PRODUCT($E$12:$E843),16))</f>
        <v>1.2035069414380499</v>
      </c>
      <c r="G844" s="106">
        <f t="shared" ca="1" si="271"/>
        <v>1.1966676864685</v>
      </c>
      <c r="H844" s="106">
        <f t="shared" ref="H844:H907" ca="1" si="281">ROUND(F844/G844,8)</f>
        <v>1.0057152499999999</v>
      </c>
      <c r="I844" s="105">
        <f t="shared" si="272"/>
        <v>3.5999999999999997E-2</v>
      </c>
      <c r="J844" s="118">
        <f t="shared" si="273"/>
        <v>41781</v>
      </c>
      <c r="K844" s="112">
        <f t="shared" si="274"/>
        <v>14</v>
      </c>
      <c r="L844" s="108">
        <f t="shared" si="275"/>
        <v>14</v>
      </c>
      <c r="M844" s="109">
        <f t="shared" ref="M844:M907" si="282">ROUND((I844+1)^(L844/252),9)</f>
        <v>1.0019667729999999</v>
      </c>
      <c r="N844" s="109">
        <f t="shared" ref="N844:N907" ca="1" si="283">ROUND(H844*M844,9)</f>
        <v>1.007693264</v>
      </c>
      <c r="O844" s="108">
        <f t="shared" si="279"/>
        <v>0</v>
      </c>
      <c r="P844" s="106">
        <f t="shared" ref="P844:P907" ca="1" si="284">TRUNC(((N844-1)*C844),8)</f>
        <v>748.55458720000001</v>
      </c>
      <c r="Q844" s="113">
        <f t="shared" ref="Q844:Q907" si="285">IF($O844&gt;0,VLOOKUP($O844,$W$12:$AC$150,7),0)</f>
        <v>0</v>
      </c>
      <c r="R844" s="106">
        <f t="shared" ref="R844:R907" si="286">IF(Q844&gt;0,TRUNC(Q844*C$12,8),0)</f>
        <v>0</v>
      </c>
      <c r="S844" s="114" t="str">
        <f t="shared" si="276"/>
        <v>A+J=</v>
      </c>
      <c r="T844" s="107">
        <f t="shared" si="277"/>
        <v>41813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</row>
    <row r="845" spans="1:121" x14ac:dyDescent="0.15">
      <c r="A845" s="102">
        <f t="shared" ref="A845:A908" si="287">(A844+1)</f>
        <v>41802</v>
      </c>
      <c r="B845" s="103">
        <f t="shared" ca="1" si="278"/>
        <v>98102.232856589995</v>
      </c>
      <c r="C845" s="104">
        <f t="shared" ref="C845:C908" si="288">(C844-R844)</f>
        <v>97300</v>
      </c>
      <c r="D845" s="105">
        <f ca="1">IF(A845&lt;$B$1,VLOOKUP(A845,[1]DI!$A$4:$B$15000,2,FALSE),0)</f>
        <v>0.108</v>
      </c>
      <c r="E845" s="106">
        <f t="shared" ca="1" si="280"/>
        <v>1.00040705</v>
      </c>
      <c r="F845" s="106">
        <f ca="1">(TRUNC(PRODUCT($E$12:$E844),16))</f>
        <v>1.2039968289385601</v>
      </c>
      <c r="G845" s="106">
        <f t="shared" ref="G845:G908" ca="1" si="289">IF(O844&gt;0,F844,G844)</f>
        <v>1.1966676864685</v>
      </c>
      <c r="H845" s="106">
        <f t="shared" ca="1" si="281"/>
        <v>1.00612463</v>
      </c>
      <c r="I845" s="105">
        <f t="shared" ref="I845:I908" si="290">I844</f>
        <v>3.5999999999999997E-2</v>
      </c>
      <c r="J845" s="118">
        <f t="shared" ref="J845:J908" si="291">IF(O844&gt;0,VLOOKUP(O844,W$12:AG$150,2),J844)</f>
        <v>41781</v>
      </c>
      <c r="K845" s="112">
        <f t="shared" ref="K845:K908" si="292">IF(A845&gt;J845,IF(NETWORKDAYS(J845,A845,$W$160:$W$544)-1=0,1,NETWORKDAYS(J845,A845,$W$160:$W$544)-1),0)</f>
        <v>15</v>
      </c>
      <c r="L845" s="108">
        <f t="shared" ref="L845:L908" si="293">IF(AND(K845=1,K844=1),1,IF(K845&gt;0,IF(K845=K844,K845+1,K845),0))</f>
        <v>15</v>
      </c>
      <c r="M845" s="109">
        <f t="shared" si="282"/>
        <v>1.0021074050000001</v>
      </c>
      <c r="N845" s="109">
        <f t="shared" ca="1" si="283"/>
        <v>1.0082449419999999</v>
      </c>
      <c r="O845" s="108">
        <f t="shared" si="279"/>
        <v>0</v>
      </c>
      <c r="P845" s="106">
        <f t="shared" ca="1" si="284"/>
        <v>802.23285658999998</v>
      </c>
      <c r="Q845" s="113">
        <f t="shared" si="285"/>
        <v>0</v>
      </c>
      <c r="R845" s="106">
        <f t="shared" si="286"/>
        <v>0</v>
      </c>
      <c r="S845" s="114" t="str">
        <f t="shared" ref="S845:S908" si="294">IF(O844&gt;0,VLOOKUP(O844,W$12:AG$150,10),S844)</f>
        <v>A+J=</v>
      </c>
      <c r="T845" s="107">
        <f t="shared" ref="T845:T908" si="295">IF(O844&gt;0,VLOOKUP(O844,W$12:AG$150,11),T844)</f>
        <v>41813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</row>
    <row r="846" spans="1:121" x14ac:dyDescent="0.15">
      <c r="A846" s="102">
        <f t="shared" si="287"/>
        <v>41803</v>
      </c>
      <c r="B846" s="103">
        <f t="shared" ref="B846:B909" ca="1" si="296">IF(A846&lt;=TODAY(),C846+P846,IF(AND(A846&gt;TODAY(),A846&lt;=$B$1),IF(VLOOKUP(TODAY(),$A$10:$D$5000,4,FALSE)=0,"n.d",C846+P846),"n.d"))</f>
        <v>98155.939829499999</v>
      </c>
      <c r="C846" s="104">
        <f t="shared" si="288"/>
        <v>97300</v>
      </c>
      <c r="D846" s="105">
        <f ca="1">IF(A846&lt;$B$1,VLOOKUP(A846,[1]DI!$A$4:$B$15000,2,FALSE),0)</f>
        <v>0.108</v>
      </c>
      <c r="E846" s="106">
        <f t="shared" ca="1" si="280"/>
        <v>1.00040705</v>
      </c>
      <c r="F846" s="106">
        <f ca="1">(TRUNC(PRODUCT($E$12:$E845),16))</f>
        <v>1.20448691584778</v>
      </c>
      <c r="G846" s="106">
        <f t="shared" ca="1" si="289"/>
        <v>1.1966676864685</v>
      </c>
      <c r="H846" s="106">
        <f t="shared" ca="1" si="281"/>
        <v>1.0065341699999999</v>
      </c>
      <c r="I846" s="105">
        <f t="shared" si="290"/>
        <v>3.5999999999999997E-2</v>
      </c>
      <c r="J846" s="118">
        <f t="shared" si="291"/>
        <v>41781</v>
      </c>
      <c r="K846" s="112">
        <f t="shared" si="292"/>
        <v>16</v>
      </c>
      <c r="L846" s="108">
        <f t="shared" si="293"/>
        <v>16</v>
      </c>
      <c r="M846" s="109">
        <f t="shared" si="282"/>
        <v>1.002248056</v>
      </c>
      <c r="N846" s="109">
        <f t="shared" ca="1" si="283"/>
        <v>1.008796915</v>
      </c>
      <c r="O846" s="108">
        <f t="shared" ref="O846:O909" si="297">IF(VLOOKUP(A846,X$12:AE$151,8)=VLOOKUP(A845,X$12:AE$151,8),0,VLOOKUP(A846,X$12:AE$151,8))</f>
        <v>0</v>
      </c>
      <c r="P846" s="106">
        <f t="shared" ca="1" si="284"/>
        <v>855.93982949999997</v>
      </c>
      <c r="Q846" s="113">
        <f t="shared" si="285"/>
        <v>0</v>
      </c>
      <c r="R846" s="106">
        <f t="shared" si="286"/>
        <v>0</v>
      </c>
      <c r="S846" s="114" t="str">
        <f t="shared" si="294"/>
        <v>A+J=</v>
      </c>
      <c r="T846" s="107">
        <f t="shared" si="295"/>
        <v>41813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</row>
    <row r="847" spans="1:121" x14ac:dyDescent="0.15">
      <c r="A847" s="102">
        <f t="shared" si="287"/>
        <v>41804</v>
      </c>
      <c r="B847" s="103">
        <f t="shared" ca="1" si="296"/>
        <v>98209.676576190002</v>
      </c>
      <c r="C847" s="104">
        <f t="shared" si="288"/>
        <v>97300</v>
      </c>
      <c r="D847" s="105">
        <f ca="1">IF(A847&lt;$B$1,VLOOKUP(A847,[1]DI!$A$4:$B$15000,2,FALSE),0)</f>
        <v>0</v>
      </c>
      <c r="E847" s="106">
        <f t="shared" ca="1" si="280"/>
        <v>1</v>
      </c>
      <c r="F847" s="106">
        <f ca="1">(TRUNC(PRODUCT($E$12:$E846),16))</f>
        <v>1.2049772022468801</v>
      </c>
      <c r="G847" s="106">
        <f t="shared" ca="1" si="289"/>
        <v>1.1966676864685</v>
      </c>
      <c r="H847" s="106">
        <f t="shared" ca="1" si="281"/>
        <v>1.0069438799999999</v>
      </c>
      <c r="I847" s="105">
        <f t="shared" si="290"/>
        <v>3.5999999999999997E-2</v>
      </c>
      <c r="J847" s="118">
        <f t="shared" si="291"/>
        <v>41781</v>
      </c>
      <c r="K847" s="112">
        <f t="shared" si="292"/>
        <v>16</v>
      </c>
      <c r="L847" s="108">
        <f t="shared" si="293"/>
        <v>17</v>
      </c>
      <c r="M847" s="109">
        <f t="shared" si="282"/>
        <v>1.002388727</v>
      </c>
      <c r="N847" s="109">
        <f t="shared" ca="1" si="283"/>
        <v>1.0093491939999999</v>
      </c>
      <c r="O847" s="108">
        <f t="shared" si="297"/>
        <v>0</v>
      </c>
      <c r="P847" s="106">
        <f t="shared" ca="1" si="284"/>
        <v>909.67657618999999</v>
      </c>
      <c r="Q847" s="113">
        <f t="shared" si="285"/>
        <v>0</v>
      </c>
      <c r="R847" s="106">
        <f t="shared" si="286"/>
        <v>0</v>
      </c>
      <c r="S847" s="114" t="str">
        <f t="shared" si="294"/>
        <v>A+J=</v>
      </c>
      <c r="T847" s="107">
        <f t="shared" si="295"/>
        <v>41813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</row>
    <row r="848" spans="1:121" x14ac:dyDescent="0.15">
      <c r="A848" s="102">
        <f t="shared" si="287"/>
        <v>41805</v>
      </c>
      <c r="B848" s="103">
        <f t="shared" ca="1" si="296"/>
        <v>98209.676576190002</v>
      </c>
      <c r="C848" s="104">
        <f t="shared" si="288"/>
        <v>97300</v>
      </c>
      <c r="D848" s="105">
        <f ca="1">IF(A848&lt;$B$1,VLOOKUP(A848,[1]DI!$A$4:$B$15000,2,FALSE),0)</f>
        <v>0</v>
      </c>
      <c r="E848" s="106">
        <f t="shared" ca="1" si="280"/>
        <v>1</v>
      </c>
      <c r="F848" s="106">
        <f ca="1">(TRUNC(PRODUCT($E$12:$E847),16))</f>
        <v>1.2049772022468801</v>
      </c>
      <c r="G848" s="106">
        <f t="shared" ca="1" si="289"/>
        <v>1.1966676864685</v>
      </c>
      <c r="H848" s="106">
        <f t="shared" ca="1" si="281"/>
        <v>1.0069438799999999</v>
      </c>
      <c r="I848" s="105">
        <f t="shared" si="290"/>
        <v>3.5999999999999997E-2</v>
      </c>
      <c r="J848" s="118">
        <f t="shared" si="291"/>
        <v>41781</v>
      </c>
      <c r="K848" s="112">
        <f t="shared" si="292"/>
        <v>16</v>
      </c>
      <c r="L848" s="108">
        <f t="shared" si="293"/>
        <v>17</v>
      </c>
      <c r="M848" s="109">
        <f t="shared" si="282"/>
        <v>1.002388727</v>
      </c>
      <c r="N848" s="109">
        <f t="shared" ca="1" si="283"/>
        <v>1.0093491939999999</v>
      </c>
      <c r="O848" s="108">
        <f t="shared" si="297"/>
        <v>0</v>
      </c>
      <c r="P848" s="106">
        <f t="shared" ca="1" si="284"/>
        <v>909.67657618999999</v>
      </c>
      <c r="Q848" s="113">
        <f t="shared" si="285"/>
        <v>0</v>
      </c>
      <c r="R848" s="106">
        <f t="shared" si="286"/>
        <v>0</v>
      </c>
      <c r="S848" s="114" t="str">
        <f t="shared" si="294"/>
        <v>A+J=</v>
      </c>
      <c r="T848" s="107">
        <f t="shared" si="295"/>
        <v>41813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</row>
    <row r="849" spans="1:121" x14ac:dyDescent="0.15">
      <c r="A849" s="102">
        <f t="shared" si="287"/>
        <v>41806</v>
      </c>
      <c r="B849" s="103">
        <f t="shared" ca="1" si="296"/>
        <v>98209.676576190002</v>
      </c>
      <c r="C849" s="104">
        <f t="shared" si="288"/>
        <v>97300</v>
      </c>
      <c r="D849" s="105">
        <f ca="1">IF(A849&lt;$B$1,VLOOKUP(A849,[1]DI!$A$4:$B$15000,2,FALSE),0)</f>
        <v>0.108</v>
      </c>
      <c r="E849" s="106">
        <f t="shared" ca="1" si="280"/>
        <v>1.00040705</v>
      </c>
      <c r="F849" s="106">
        <f ca="1">(TRUNC(PRODUCT($E$12:$E848),16))</f>
        <v>1.2049772022468801</v>
      </c>
      <c r="G849" s="106">
        <f t="shared" ca="1" si="289"/>
        <v>1.1966676864685</v>
      </c>
      <c r="H849" s="106">
        <f t="shared" ca="1" si="281"/>
        <v>1.0069438799999999</v>
      </c>
      <c r="I849" s="105">
        <f t="shared" si="290"/>
        <v>3.5999999999999997E-2</v>
      </c>
      <c r="J849" s="118">
        <f t="shared" si="291"/>
        <v>41781</v>
      </c>
      <c r="K849" s="112">
        <f t="shared" si="292"/>
        <v>17</v>
      </c>
      <c r="L849" s="108">
        <f t="shared" si="293"/>
        <v>17</v>
      </c>
      <c r="M849" s="109">
        <f t="shared" si="282"/>
        <v>1.002388727</v>
      </c>
      <c r="N849" s="109">
        <f t="shared" ca="1" si="283"/>
        <v>1.0093491939999999</v>
      </c>
      <c r="O849" s="108">
        <f t="shared" si="297"/>
        <v>0</v>
      </c>
      <c r="P849" s="106">
        <f t="shared" ca="1" si="284"/>
        <v>909.67657618999999</v>
      </c>
      <c r="Q849" s="113">
        <f t="shared" si="285"/>
        <v>0</v>
      </c>
      <c r="R849" s="106">
        <f t="shared" si="286"/>
        <v>0</v>
      </c>
      <c r="S849" s="114" t="str">
        <f t="shared" si="294"/>
        <v>A+J=</v>
      </c>
      <c r="T849" s="107">
        <f t="shared" si="295"/>
        <v>41813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</row>
    <row r="850" spans="1:121" x14ac:dyDescent="0.15">
      <c r="A850" s="102">
        <f t="shared" si="287"/>
        <v>41807</v>
      </c>
      <c r="B850" s="103">
        <f t="shared" ca="1" si="296"/>
        <v>98263.443096699993</v>
      </c>
      <c r="C850" s="104">
        <f t="shared" si="288"/>
        <v>97300</v>
      </c>
      <c r="D850" s="105">
        <f ca="1">IF(A850&lt;$B$1,VLOOKUP(A850,[1]DI!$A$4:$B$15000,2,FALSE),0)</f>
        <v>0.108</v>
      </c>
      <c r="E850" s="106">
        <f t="shared" ca="1" si="280"/>
        <v>1.00040705</v>
      </c>
      <c r="F850" s="106">
        <f ca="1">(TRUNC(PRODUCT($E$12:$E849),16))</f>
        <v>1.2054676882170501</v>
      </c>
      <c r="G850" s="106">
        <f t="shared" ca="1" si="289"/>
        <v>1.1966676864685</v>
      </c>
      <c r="H850" s="106">
        <f t="shared" ca="1" si="281"/>
        <v>1.00735376</v>
      </c>
      <c r="I850" s="105">
        <f t="shared" si="290"/>
        <v>3.5999999999999997E-2</v>
      </c>
      <c r="J850" s="118">
        <f t="shared" si="291"/>
        <v>41781</v>
      </c>
      <c r="K850" s="112">
        <f t="shared" si="292"/>
        <v>18</v>
      </c>
      <c r="L850" s="108">
        <f t="shared" si="293"/>
        <v>18</v>
      </c>
      <c r="M850" s="109">
        <f t="shared" si="282"/>
        <v>1.0025294179999999</v>
      </c>
      <c r="N850" s="109">
        <f t="shared" ca="1" si="283"/>
        <v>1.009901779</v>
      </c>
      <c r="O850" s="108">
        <f t="shared" si="297"/>
        <v>0</v>
      </c>
      <c r="P850" s="106">
        <f t="shared" ca="1" si="284"/>
        <v>963.44309669999996</v>
      </c>
      <c r="Q850" s="113">
        <f t="shared" si="285"/>
        <v>0</v>
      </c>
      <c r="R850" s="106">
        <f t="shared" si="286"/>
        <v>0</v>
      </c>
      <c r="S850" s="114" t="str">
        <f t="shared" si="294"/>
        <v>A+J=</v>
      </c>
      <c r="T850" s="107">
        <f t="shared" si="295"/>
        <v>41813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</row>
    <row r="851" spans="1:121" x14ac:dyDescent="0.15">
      <c r="A851" s="102">
        <f t="shared" si="287"/>
        <v>41808</v>
      </c>
      <c r="B851" s="103">
        <f t="shared" ca="1" si="296"/>
        <v>98317.238320699995</v>
      </c>
      <c r="C851" s="104">
        <f t="shared" si="288"/>
        <v>97300</v>
      </c>
      <c r="D851" s="105">
        <f ca="1">IF(A851&lt;$B$1,VLOOKUP(A851,[1]DI!$A$4:$B$15000,2,FALSE),0)</f>
        <v>0.108</v>
      </c>
      <c r="E851" s="106">
        <f t="shared" ca="1" si="280"/>
        <v>1.00040705</v>
      </c>
      <c r="F851" s="106">
        <f ca="1">(TRUNC(PRODUCT($E$12:$E850),16))</f>
        <v>1.2059583738395401</v>
      </c>
      <c r="G851" s="106">
        <f t="shared" ca="1" si="289"/>
        <v>1.1966676864685</v>
      </c>
      <c r="H851" s="106">
        <f t="shared" ca="1" si="281"/>
        <v>1.0077638</v>
      </c>
      <c r="I851" s="105">
        <f t="shared" si="290"/>
        <v>3.5999999999999997E-2</v>
      </c>
      <c r="J851" s="118">
        <f t="shared" si="291"/>
        <v>41781</v>
      </c>
      <c r="K851" s="112">
        <f t="shared" si="292"/>
        <v>19</v>
      </c>
      <c r="L851" s="108">
        <f t="shared" si="293"/>
        <v>19</v>
      </c>
      <c r="M851" s="109">
        <f t="shared" si="282"/>
        <v>1.002670129</v>
      </c>
      <c r="N851" s="109">
        <f t="shared" ca="1" si="283"/>
        <v>1.0104546590000001</v>
      </c>
      <c r="O851" s="108">
        <f t="shared" si="297"/>
        <v>0</v>
      </c>
      <c r="P851" s="106">
        <f t="shared" ca="1" si="284"/>
        <v>1017.2383207</v>
      </c>
      <c r="Q851" s="113">
        <f t="shared" si="285"/>
        <v>0</v>
      </c>
      <c r="R851" s="106">
        <f t="shared" si="286"/>
        <v>0</v>
      </c>
      <c r="S851" s="114" t="str">
        <f t="shared" si="294"/>
        <v>A+J=</v>
      </c>
      <c r="T851" s="107">
        <f t="shared" si="295"/>
        <v>41813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</row>
    <row r="852" spans="1:121" x14ac:dyDescent="0.15">
      <c r="A852" s="102">
        <f t="shared" si="287"/>
        <v>41809</v>
      </c>
      <c r="B852" s="103">
        <f t="shared" ca="1" si="296"/>
        <v>98371.063318500004</v>
      </c>
      <c r="C852" s="104">
        <f t="shared" si="288"/>
        <v>97300</v>
      </c>
      <c r="D852" s="105">
        <f ca="1">IF(A852&lt;$B$1,VLOOKUP(A852,[1]DI!$A$4:$B$15000,2,FALSE),0)</f>
        <v>0</v>
      </c>
      <c r="E852" s="106">
        <f t="shared" ca="1" si="280"/>
        <v>1</v>
      </c>
      <c r="F852" s="106">
        <f ca="1">(TRUNC(PRODUCT($E$12:$E851),16))</f>
        <v>1.20644925919561</v>
      </c>
      <c r="G852" s="106">
        <f t="shared" ca="1" si="289"/>
        <v>1.1966676864685</v>
      </c>
      <c r="H852" s="106">
        <f t="shared" ca="1" si="281"/>
        <v>1.0081740100000001</v>
      </c>
      <c r="I852" s="105">
        <f t="shared" si="290"/>
        <v>3.5999999999999997E-2</v>
      </c>
      <c r="J852" s="118">
        <f t="shared" si="291"/>
        <v>41781</v>
      </c>
      <c r="K852" s="112">
        <f t="shared" si="292"/>
        <v>19</v>
      </c>
      <c r="L852" s="108">
        <f t="shared" si="293"/>
        <v>20</v>
      </c>
      <c r="M852" s="109">
        <f t="shared" si="282"/>
        <v>1.002810859</v>
      </c>
      <c r="N852" s="109">
        <f t="shared" ca="1" si="283"/>
        <v>1.011007845</v>
      </c>
      <c r="O852" s="108">
        <f t="shared" si="297"/>
        <v>0</v>
      </c>
      <c r="P852" s="106">
        <f t="shared" ca="1" si="284"/>
        <v>1071.0633184999999</v>
      </c>
      <c r="Q852" s="113">
        <f t="shared" si="285"/>
        <v>0</v>
      </c>
      <c r="R852" s="106">
        <f t="shared" si="286"/>
        <v>0</v>
      </c>
      <c r="S852" s="114" t="str">
        <f t="shared" si="294"/>
        <v>A+J=</v>
      </c>
      <c r="T852" s="107">
        <f t="shared" si="295"/>
        <v>41813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</row>
    <row r="853" spans="1:121" x14ac:dyDescent="0.15">
      <c r="A853" s="102">
        <f t="shared" si="287"/>
        <v>41810</v>
      </c>
      <c r="B853" s="103">
        <f t="shared" ca="1" si="296"/>
        <v>98371.063318500004</v>
      </c>
      <c r="C853" s="104">
        <f t="shared" si="288"/>
        <v>97300</v>
      </c>
      <c r="D853" s="105">
        <f ca="1">IF(A853&lt;$B$1,VLOOKUP(A853,[1]DI!$A$4:$B$15000,2,FALSE),0)</f>
        <v>0.108</v>
      </c>
      <c r="E853" s="106">
        <f t="shared" ca="1" si="280"/>
        <v>1.00040705</v>
      </c>
      <c r="F853" s="106">
        <f ca="1">(TRUNC(PRODUCT($E$12:$E852),16))</f>
        <v>1.20644925919561</v>
      </c>
      <c r="G853" s="106">
        <f t="shared" ca="1" si="289"/>
        <v>1.1966676864685</v>
      </c>
      <c r="H853" s="106">
        <f t="shared" ca="1" si="281"/>
        <v>1.0081740100000001</v>
      </c>
      <c r="I853" s="105">
        <f t="shared" si="290"/>
        <v>3.5999999999999997E-2</v>
      </c>
      <c r="J853" s="118">
        <f t="shared" si="291"/>
        <v>41781</v>
      </c>
      <c r="K853" s="112">
        <f t="shared" si="292"/>
        <v>20</v>
      </c>
      <c r="L853" s="108">
        <f t="shared" si="293"/>
        <v>20</v>
      </c>
      <c r="M853" s="109">
        <f t="shared" si="282"/>
        <v>1.002810859</v>
      </c>
      <c r="N853" s="109">
        <f t="shared" ca="1" si="283"/>
        <v>1.011007845</v>
      </c>
      <c r="O853" s="108">
        <f t="shared" si="297"/>
        <v>0</v>
      </c>
      <c r="P853" s="106">
        <f t="shared" ca="1" si="284"/>
        <v>1071.0633184999999</v>
      </c>
      <c r="Q853" s="113">
        <f t="shared" si="285"/>
        <v>0</v>
      </c>
      <c r="R853" s="106">
        <f t="shared" si="286"/>
        <v>0</v>
      </c>
      <c r="S853" s="114" t="str">
        <f t="shared" si="294"/>
        <v>A+J=</v>
      </c>
      <c r="T853" s="107">
        <f t="shared" si="295"/>
        <v>41813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</row>
    <row r="854" spans="1:121" x14ac:dyDescent="0.15">
      <c r="A854" s="102">
        <f t="shared" si="287"/>
        <v>41811</v>
      </c>
      <c r="B854" s="103">
        <f t="shared" ca="1" si="296"/>
        <v>98424.918090099993</v>
      </c>
      <c r="C854" s="104">
        <f t="shared" si="288"/>
        <v>97300</v>
      </c>
      <c r="D854" s="105">
        <f ca="1">IF(A854&lt;$B$1,VLOOKUP(A854,[1]DI!$A$4:$B$15000,2,FALSE),0)</f>
        <v>0</v>
      </c>
      <c r="E854" s="106">
        <f t="shared" ca="1" si="280"/>
        <v>1</v>
      </c>
      <c r="F854" s="106">
        <f ca="1">(TRUNC(PRODUCT($E$12:$E853),16))</f>
        <v>1.2069403443665701</v>
      </c>
      <c r="G854" s="106">
        <f t="shared" ca="1" si="289"/>
        <v>1.1966676864685</v>
      </c>
      <c r="H854" s="106">
        <f t="shared" ca="1" si="281"/>
        <v>1.00858439</v>
      </c>
      <c r="I854" s="105">
        <f t="shared" si="290"/>
        <v>3.5999999999999997E-2</v>
      </c>
      <c r="J854" s="118">
        <f t="shared" si="291"/>
        <v>41781</v>
      </c>
      <c r="K854" s="112">
        <f t="shared" si="292"/>
        <v>20</v>
      </c>
      <c r="L854" s="108">
        <f t="shared" si="293"/>
        <v>21</v>
      </c>
      <c r="M854" s="109">
        <f t="shared" si="282"/>
        <v>1.0029516089999999</v>
      </c>
      <c r="N854" s="109">
        <f t="shared" ca="1" si="283"/>
        <v>1.0115613370000001</v>
      </c>
      <c r="O854" s="108">
        <f t="shared" si="297"/>
        <v>0</v>
      </c>
      <c r="P854" s="106">
        <f t="shared" ca="1" si="284"/>
        <v>1124.9180901</v>
      </c>
      <c r="Q854" s="113">
        <f t="shared" si="285"/>
        <v>0</v>
      </c>
      <c r="R854" s="106">
        <f t="shared" si="286"/>
        <v>0</v>
      </c>
      <c r="S854" s="114" t="str">
        <f t="shared" si="294"/>
        <v>A+J=</v>
      </c>
      <c r="T854" s="107">
        <f t="shared" si="295"/>
        <v>41813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</row>
    <row r="855" spans="1:121" x14ac:dyDescent="0.15">
      <c r="A855" s="102">
        <f t="shared" si="287"/>
        <v>41812</v>
      </c>
      <c r="B855" s="103">
        <f t="shared" ca="1" si="296"/>
        <v>98424.918090099993</v>
      </c>
      <c r="C855" s="104">
        <f t="shared" si="288"/>
        <v>97300</v>
      </c>
      <c r="D855" s="105">
        <f ca="1">IF(A855&lt;$B$1,VLOOKUP(A855,[1]DI!$A$4:$B$15000,2,FALSE),0)</f>
        <v>0</v>
      </c>
      <c r="E855" s="106">
        <f t="shared" ca="1" si="280"/>
        <v>1</v>
      </c>
      <c r="F855" s="106">
        <f ca="1">(TRUNC(PRODUCT($E$12:$E854),16))</f>
        <v>1.2069403443665701</v>
      </c>
      <c r="G855" s="106">
        <f t="shared" ca="1" si="289"/>
        <v>1.1966676864685</v>
      </c>
      <c r="H855" s="106">
        <f t="shared" ca="1" si="281"/>
        <v>1.00858439</v>
      </c>
      <c r="I855" s="105">
        <f t="shared" si="290"/>
        <v>3.5999999999999997E-2</v>
      </c>
      <c r="J855" s="118">
        <f t="shared" si="291"/>
        <v>41781</v>
      </c>
      <c r="K855" s="112">
        <f t="shared" si="292"/>
        <v>20</v>
      </c>
      <c r="L855" s="108">
        <f t="shared" si="293"/>
        <v>21</v>
      </c>
      <c r="M855" s="109">
        <f t="shared" si="282"/>
        <v>1.0029516089999999</v>
      </c>
      <c r="N855" s="109">
        <f t="shared" ca="1" si="283"/>
        <v>1.0115613370000001</v>
      </c>
      <c r="O855" s="108">
        <f t="shared" si="297"/>
        <v>0</v>
      </c>
      <c r="P855" s="106">
        <f t="shared" ca="1" si="284"/>
        <v>1124.9180901</v>
      </c>
      <c r="Q855" s="113">
        <f t="shared" si="285"/>
        <v>0</v>
      </c>
      <c r="R855" s="106">
        <f t="shared" si="286"/>
        <v>0</v>
      </c>
      <c r="S855" s="114" t="str">
        <f t="shared" si="294"/>
        <v>A+J=</v>
      </c>
      <c r="T855" s="107">
        <f t="shared" si="295"/>
        <v>41813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</row>
    <row r="856" spans="1:121" x14ac:dyDescent="0.15">
      <c r="A856" s="102">
        <f t="shared" si="287"/>
        <v>41813</v>
      </c>
      <c r="B856" s="103">
        <f t="shared" ca="1" si="296"/>
        <v>98424.918090099993</v>
      </c>
      <c r="C856" s="104">
        <f t="shared" si="288"/>
        <v>97300</v>
      </c>
      <c r="D856" s="105">
        <f ca="1">IF(A856&lt;$B$1,VLOOKUP(A856,[1]DI!$A$4:$B$15000,2,FALSE),0)</f>
        <v>0.108</v>
      </c>
      <c r="E856" s="106">
        <f t="shared" ca="1" si="280"/>
        <v>1.00040705</v>
      </c>
      <c r="F856" s="106">
        <f ca="1">(TRUNC(PRODUCT($E$12:$E855),16))</f>
        <v>1.2069403443665701</v>
      </c>
      <c r="G856" s="106">
        <f t="shared" ca="1" si="289"/>
        <v>1.1966676864685</v>
      </c>
      <c r="H856" s="106">
        <f t="shared" ca="1" si="281"/>
        <v>1.00858439</v>
      </c>
      <c r="I856" s="105">
        <f t="shared" si="290"/>
        <v>3.5999999999999997E-2</v>
      </c>
      <c r="J856" s="118">
        <f t="shared" si="291"/>
        <v>41781</v>
      </c>
      <c r="K856" s="112">
        <f t="shared" si="292"/>
        <v>21</v>
      </c>
      <c r="L856" s="108">
        <f t="shared" si="293"/>
        <v>21</v>
      </c>
      <c r="M856" s="109">
        <f t="shared" si="282"/>
        <v>1.0029516089999999</v>
      </c>
      <c r="N856" s="109">
        <f t="shared" ca="1" si="283"/>
        <v>1.0115613370000001</v>
      </c>
      <c r="O856" s="108">
        <f t="shared" si="297"/>
        <v>12</v>
      </c>
      <c r="P856" s="106">
        <f t="shared" ca="1" si="284"/>
        <v>1124.9180901</v>
      </c>
      <c r="Q856" s="113">
        <f t="shared" si="285"/>
        <v>8.9999999999999993E-3</v>
      </c>
      <c r="R856" s="106">
        <f t="shared" si="286"/>
        <v>900</v>
      </c>
      <c r="S856" s="114" t="str">
        <f t="shared" si="294"/>
        <v>A+J=</v>
      </c>
      <c r="T856" s="107">
        <f t="shared" si="295"/>
        <v>41813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</row>
    <row r="857" spans="1:121" x14ac:dyDescent="0.15">
      <c r="A857" s="102">
        <f t="shared" si="287"/>
        <v>41814</v>
      </c>
      <c r="B857" s="103">
        <f t="shared" ca="1" si="296"/>
        <v>96452.775433190007</v>
      </c>
      <c r="C857" s="104">
        <f t="shared" si="288"/>
        <v>96400</v>
      </c>
      <c r="D857" s="105">
        <f ca="1">IF(A857&lt;$B$1,VLOOKUP(A857,[1]DI!$A$4:$B$15000,2,FALSE),0)</f>
        <v>0.108</v>
      </c>
      <c r="E857" s="106">
        <f t="shared" ca="1" si="280"/>
        <v>1.00040705</v>
      </c>
      <c r="F857" s="106">
        <f ca="1">(TRUNC(PRODUCT($E$12:$E856),16))</f>
        <v>1.2074316294337399</v>
      </c>
      <c r="G857" s="106">
        <f t="shared" ca="1" si="289"/>
        <v>1.2069403443665701</v>
      </c>
      <c r="H857" s="106">
        <f t="shared" ca="1" si="281"/>
        <v>1.00040705</v>
      </c>
      <c r="I857" s="105">
        <f t="shared" si="290"/>
        <v>3.5999999999999997E-2</v>
      </c>
      <c r="J857" s="118">
        <f t="shared" si="291"/>
        <v>41813</v>
      </c>
      <c r="K857" s="112">
        <f t="shared" si="292"/>
        <v>1</v>
      </c>
      <c r="L857" s="108">
        <f t="shared" si="293"/>
        <v>1</v>
      </c>
      <c r="M857" s="109">
        <f t="shared" si="282"/>
        <v>1.000140356</v>
      </c>
      <c r="N857" s="109">
        <f t="shared" ca="1" si="283"/>
        <v>1.000547463</v>
      </c>
      <c r="O857" s="108">
        <f t="shared" si="297"/>
        <v>0</v>
      </c>
      <c r="P857" s="106">
        <f t="shared" ca="1" si="284"/>
        <v>52.775433190000001</v>
      </c>
      <c r="Q857" s="113">
        <f t="shared" si="285"/>
        <v>0</v>
      </c>
      <c r="R857" s="106">
        <f t="shared" si="286"/>
        <v>0</v>
      </c>
      <c r="S857" s="114" t="str">
        <f t="shared" si="294"/>
        <v>A+J=</v>
      </c>
      <c r="T857" s="107">
        <f t="shared" si="295"/>
        <v>41842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</row>
    <row r="858" spans="1:121" x14ac:dyDescent="0.15">
      <c r="A858" s="102">
        <f t="shared" si="287"/>
        <v>41815</v>
      </c>
      <c r="B858" s="103">
        <f t="shared" ca="1" si="296"/>
        <v>96505.580172000002</v>
      </c>
      <c r="C858" s="104">
        <f t="shared" si="288"/>
        <v>96400</v>
      </c>
      <c r="D858" s="105">
        <f ca="1">IF(A858&lt;$B$1,VLOOKUP(A858,[1]DI!$A$4:$B$15000,2,FALSE),0)</f>
        <v>0.108</v>
      </c>
      <c r="E858" s="106">
        <f t="shared" ca="1" si="280"/>
        <v>1.00040705</v>
      </c>
      <c r="F858" s="106">
        <f ca="1">(TRUNC(PRODUCT($E$12:$E857),16))</f>
        <v>1.2079231144785001</v>
      </c>
      <c r="G858" s="106">
        <f t="shared" ca="1" si="289"/>
        <v>1.2069403443665701</v>
      </c>
      <c r="H858" s="106">
        <f t="shared" ca="1" si="281"/>
        <v>1.00081427</v>
      </c>
      <c r="I858" s="105">
        <f t="shared" si="290"/>
        <v>3.5999999999999997E-2</v>
      </c>
      <c r="J858" s="118">
        <f t="shared" si="291"/>
        <v>41813</v>
      </c>
      <c r="K858" s="112">
        <f t="shared" si="292"/>
        <v>2</v>
      </c>
      <c r="L858" s="108">
        <f t="shared" si="293"/>
        <v>2</v>
      </c>
      <c r="M858" s="109">
        <f t="shared" si="282"/>
        <v>1.0002807309999999</v>
      </c>
      <c r="N858" s="109">
        <f t="shared" ca="1" si="283"/>
        <v>1.00109523</v>
      </c>
      <c r="O858" s="108">
        <f t="shared" si="297"/>
        <v>0</v>
      </c>
      <c r="P858" s="106">
        <f t="shared" ca="1" si="284"/>
        <v>105.580172</v>
      </c>
      <c r="Q858" s="113">
        <f t="shared" si="285"/>
        <v>0</v>
      </c>
      <c r="R858" s="106">
        <f t="shared" si="286"/>
        <v>0</v>
      </c>
      <c r="S858" s="114" t="str">
        <f t="shared" si="294"/>
        <v>A+J=</v>
      </c>
      <c r="T858" s="107">
        <f t="shared" si="295"/>
        <v>41842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</row>
    <row r="859" spans="1:121" x14ac:dyDescent="0.15">
      <c r="A859" s="102">
        <f t="shared" si="287"/>
        <v>41816</v>
      </c>
      <c r="B859" s="103">
        <f t="shared" ca="1" si="296"/>
        <v>96558.413155999995</v>
      </c>
      <c r="C859" s="104">
        <f t="shared" si="288"/>
        <v>96400</v>
      </c>
      <c r="D859" s="105">
        <f ca="1">IF(A859&lt;$B$1,VLOOKUP(A859,[1]DI!$A$4:$B$15000,2,FALSE),0)</f>
        <v>0.108</v>
      </c>
      <c r="E859" s="106">
        <f t="shared" ca="1" si="280"/>
        <v>1.00040705</v>
      </c>
      <c r="F859" s="106">
        <f ca="1">(TRUNC(PRODUCT($E$12:$E858),16))</f>
        <v>1.2084147995822501</v>
      </c>
      <c r="G859" s="106">
        <f t="shared" ca="1" si="289"/>
        <v>1.2069403443665701</v>
      </c>
      <c r="H859" s="106">
        <f t="shared" ca="1" si="281"/>
        <v>1.00122165</v>
      </c>
      <c r="I859" s="105">
        <f t="shared" si="290"/>
        <v>3.5999999999999997E-2</v>
      </c>
      <c r="J859" s="118">
        <f t="shared" si="291"/>
        <v>41813</v>
      </c>
      <c r="K859" s="112">
        <f t="shared" si="292"/>
        <v>3</v>
      </c>
      <c r="L859" s="108">
        <f t="shared" si="293"/>
        <v>3</v>
      </c>
      <c r="M859" s="109">
        <f t="shared" si="282"/>
        <v>1.000421126</v>
      </c>
      <c r="N859" s="109">
        <f t="shared" ca="1" si="283"/>
        <v>1.0016432900000001</v>
      </c>
      <c r="O859" s="108">
        <f t="shared" si="297"/>
        <v>0</v>
      </c>
      <c r="P859" s="106">
        <f t="shared" ca="1" si="284"/>
        <v>158.41315599999999</v>
      </c>
      <c r="Q859" s="113">
        <f t="shared" si="285"/>
        <v>0</v>
      </c>
      <c r="R859" s="106">
        <f t="shared" si="286"/>
        <v>0</v>
      </c>
      <c r="S859" s="114" t="str">
        <f t="shared" si="294"/>
        <v>A+J=</v>
      </c>
      <c r="T859" s="107">
        <f t="shared" si="295"/>
        <v>41842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</row>
    <row r="860" spans="1:121" x14ac:dyDescent="0.15">
      <c r="A860" s="102">
        <f t="shared" si="287"/>
        <v>41817</v>
      </c>
      <c r="B860" s="103">
        <f t="shared" ca="1" si="296"/>
        <v>96611.274674390006</v>
      </c>
      <c r="C860" s="104">
        <f t="shared" si="288"/>
        <v>96400</v>
      </c>
      <c r="D860" s="105">
        <f ca="1">IF(A860&lt;$B$1,VLOOKUP(A860,[1]DI!$A$4:$B$15000,2,FALSE),0)</f>
        <v>0.108</v>
      </c>
      <c r="E860" s="106">
        <f t="shared" ca="1" si="280"/>
        <v>1.00040705</v>
      </c>
      <c r="F860" s="106">
        <f ca="1">(TRUNC(PRODUCT($E$12:$E859),16))</f>
        <v>1.2089066848264201</v>
      </c>
      <c r="G860" s="106">
        <f t="shared" ca="1" si="289"/>
        <v>1.2069403443665701</v>
      </c>
      <c r="H860" s="106">
        <f t="shared" ca="1" si="281"/>
        <v>1.0016291900000001</v>
      </c>
      <c r="I860" s="105">
        <f t="shared" si="290"/>
        <v>3.5999999999999997E-2</v>
      </c>
      <c r="J860" s="118">
        <f t="shared" si="291"/>
        <v>41813</v>
      </c>
      <c r="K860" s="112">
        <f t="shared" si="292"/>
        <v>4</v>
      </c>
      <c r="L860" s="108">
        <f t="shared" si="293"/>
        <v>4</v>
      </c>
      <c r="M860" s="109">
        <f t="shared" si="282"/>
        <v>1.0005615409999999</v>
      </c>
      <c r="N860" s="109">
        <f t="shared" ca="1" si="283"/>
        <v>1.002191646</v>
      </c>
      <c r="O860" s="108">
        <f t="shared" si="297"/>
        <v>0</v>
      </c>
      <c r="P860" s="106">
        <f t="shared" ca="1" si="284"/>
        <v>211.27467439</v>
      </c>
      <c r="Q860" s="113">
        <f t="shared" si="285"/>
        <v>0</v>
      </c>
      <c r="R860" s="106">
        <f t="shared" si="286"/>
        <v>0</v>
      </c>
      <c r="S860" s="114" t="str">
        <f t="shared" si="294"/>
        <v>A+J=</v>
      </c>
      <c r="T860" s="107">
        <f t="shared" si="295"/>
        <v>41842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</row>
    <row r="861" spans="1:121" x14ac:dyDescent="0.15">
      <c r="A861" s="102">
        <f t="shared" si="287"/>
        <v>41818</v>
      </c>
      <c r="B861" s="103">
        <f t="shared" ca="1" si="296"/>
        <v>96664.166366000005</v>
      </c>
      <c r="C861" s="104">
        <f t="shared" si="288"/>
        <v>96400</v>
      </c>
      <c r="D861" s="105">
        <f ca="1">IF(A861&lt;$B$1,VLOOKUP(A861,[1]DI!$A$4:$B$15000,2,FALSE),0)</f>
        <v>0</v>
      </c>
      <c r="E861" s="106">
        <f t="shared" ca="1" si="280"/>
        <v>1</v>
      </c>
      <c r="F861" s="106">
        <f ca="1">(TRUNC(PRODUCT($E$12:$E860),16))</f>
        <v>1.20939877029248</v>
      </c>
      <c r="G861" s="106">
        <f t="shared" ca="1" si="289"/>
        <v>1.2069403443665701</v>
      </c>
      <c r="H861" s="106">
        <f t="shared" ca="1" si="281"/>
        <v>1.0020369099999999</v>
      </c>
      <c r="I861" s="105">
        <f t="shared" si="290"/>
        <v>3.5999999999999997E-2</v>
      </c>
      <c r="J861" s="118">
        <f t="shared" si="291"/>
        <v>41813</v>
      </c>
      <c r="K861" s="112">
        <f t="shared" si="292"/>
        <v>4</v>
      </c>
      <c r="L861" s="108">
        <f t="shared" si="293"/>
        <v>5</v>
      </c>
      <c r="M861" s="109">
        <f t="shared" si="282"/>
        <v>1.0007019749999999</v>
      </c>
      <c r="N861" s="109">
        <f t="shared" ca="1" si="283"/>
        <v>1.002740315</v>
      </c>
      <c r="O861" s="108">
        <f t="shared" si="297"/>
        <v>0</v>
      </c>
      <c r="P861" s="106">
        <f t="shared" ca="1" si="284"/>
        <v>264.16636599999998</v>
      </c>
      <c r="Q861" s="113">
        <f t="shared" si="285"/>
        <v>0</v>
      </c>
      <c r="R861" s="106">
        <f t="shared" si="286"/>
        <v>0</v>
      </c>
      <c r="S861" s="114" t="str">
        <f t="shared" si="294"/>
        <v>A+J=</v>
      </c>
      <c r="T861" s="107">
        <f t="shared" si="295"/>
        <v>41842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</row>
    <row r="862" spans="1:121" x14ac:dyDescent="0.15">
      <c r="A862" s="102">
        <f t="shared" si="287"/>
        <v>41819</v>
      </c>
      <c r="B862" s="103">
        <f t="shared" ca="1" si="296"/>
        <v>96664.166366000005</v>
      </c>
      <c r="C862" s="104">
        <f t="shared" si="288"/>
        <v>96400</v>
      </c>
      <c r="D862" s="105">
        <f ca="1">IF(A862&lt;$B$1,VLOOKUP(A862,[1]DI!$A$4:$B$15000,2,FALSE),0)</f>
        <v>0</v>
      </c>
      <c r="E862" s="106">
        <f t="shared" ca="1" si="280"/>
        <v>1</v>
      </c>
      <c r="F862" s="106">
        <f ca="1">(TRUNC(PRODUCT($E$12:$E861),16))</f>
        <v>1.20939877029248</v>
      </c>
      <c r="G862" s="106">
        <f t="shared" ca="1" si="289"/>
        <v>1.2069403443665701</v>
      </c>
      <c r="H862" s="106">
        <f t="shared" ca="1" si="281"/>
        <v>1.0020369099999999</v>
      </c>
      <c r="I862" s="105">
        <f t="shared" si="290"/>
        <v>3.5999999999999997E-2</v>
      </c>
      <c r="J862" s="118">
        <f t="shared" si="291"/>
        <v>41813</v>
      </c>
      <c r="K862" s="112">
        <f t="shared" si="292"/>
        <v>4</v>
      </c>
      <c r="L862" s="108">
        <f t="shared" si="293"/>
        <v>5</v>
      </c>
      <c r="M862" s="109">
        <f t="shared" si="282"/>
        <v>1.0007019749999999</v>
      </c>
      <c r="N862" s="109">
        <f t="shared" ca="1" si="283"/>
        <v>1.002740315</v>
      </c>
      <c r="O862" s="108">
        <f t="shared" si="297"/>
        <v>0</v>
      </c>
      <c r="P862" s="106">
        <f t="shared" ca="1" si="284"/>
        <v>264.16636599999998</v>
      </c>
      <c r="Q862" s="113">
        <f t="shared" si="285"/>
        <v>0</v>
      </c>
      <c r="R862" s="106">
        <f t="shared" si="286"/>
        <v>0</v>
      </c>
      <c r="S862" s="114" t="str">
        <f t="shared" si="294"/>
        <v>A+J=</v>
      </c>
      <c r="T862" s="107">
        <f t="shared" si="295"/>
        <v>41842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</row>
    <row r="863" spans="1:121" x14ac:dyDescent="0.15">
      <c r="A863" s="102">
        <f t="shared" si="287"/>
        <v>41820</v>
      </c>
      <c r="B863" s="103">
        <f t="shared" ca="1" si="296"/>
        <v>96664.166366000005</v>
      </c>
      <c r="C863" s="104">
        <f t="shared" si="288"/>
        <v>96400</v>
      </c>
      <c r="D863" s="105">
        <f ca="1">IF(A863&lt;$B$1,VLOOKUP(A863,[1]DI!$A$4:$B$15000,2,FALSE),0)</f>
        <v>0.108</v>
      </c>
      <c r="E863" s="106">
        <f t="shared" ca="1" si="280"/>
        <v>1.00040705</v>
      </c>
      <c r="F863" s="106">
        <f ca="1">(TRUNC(PRODUCT($E$12:$E862),16))</f>
        <v>1.20939877029248</v>
      </c>
      <c r="G863" s="106">
        <f t="shared" ca="1" si="289"/>
        <v>1.2069403443665701</v>
      </c>
      <c r="H863" s="106">
        <f t="shared" ca="1" si="281"/>
        <v>1.0020369099999999</v>
      </c>
      <c r="I863" s="105">
        <f t="shared" si="290"/>
        <v>3.5999999999999997E-2</v>
      </c>
      <c r="J863" s="118">
        <f t="shared" si="291"/>
        <v>41813</v>
      </c>
      <c r="K863" s="112">
        <f t="shared" si="292"/>
        <v>5</v>
      </c>
      <c r="L863" s="108">
        <f t="shared" si="293"/>
        <v>5</v>
      </c>
      <c r="M863" s="109">
        <f t="shared" si="282"/>
        <v>1.0007019749999999</v>
      </c>
      <c r="N863" s="109">
        <f t="shared" ca="1" si="283"/>
        <v>1.002740315</v>
      </c>
      <c r="O863" s="108">
        <f t="shared" si="297"/>
        <v>0</v>
      </c>
      <c r="P863" s="106">
        <f t="shared" ca="1" si="284"/>
        <v>264.16636599999998</v>
      </c>
      <c r="Q863" s="113">
        <f t="shared" si="285"/>
        <v>0</v>
      </c>
      <c r="R863" s="106">
        <f t="shared" si="286"/>
        <v>0</v>
      </c>
      <c r="S863" s="114" t="str">
        <f t="shared" si="294"/>
        <v>A+J=</v>
      </c>
      <c r="T863" s="107">
        <f t="shared" si="295"/>
        <v>41842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</row>
    <row r="864" spans="1:121" x14ac:dyDescent="0.15">
      <c r="A864" s="102">
        <f t="shared" si="287"/>
        <v>41821</v>
      </c>
      <c r="B864" s="103">
        <f t="shared" ca="1" si="296"/>
        <v>96717.0864956</v>
      </c>
      <c r="C864" s="104">
        <f t="shared" si="288"/>
        <v>96400</v>
      </c>
      <c r="D864" s="105">
        <f ca="1">IF(A864&lt;$B$1,VLOOKUP(A864,[1]DI!$A$4:$B$15000,2,FALSE),0)</f>
        <v>0.108</v>
      </c>
      <c r="E864" s="106">
        <f t="shared" ca="1" si="280"/>
        <v>1.00040705</v>
      </c>
      <c r="F864" s="106">
        <f ca="1">(TRUNC(PRODUCT($E$12:$E863),16))</f>
        <v>1.20989105606193</v>
      </c>
      <c r="G864" s="106">
        <f t="shared" ca="1" si="289"/>
        <v>1.2069403443665701</v>
      </c>
      <c r="H864" s="106">
        <f t="shared" ca="1" si="281"/>
        <v>1.00244479</v>
      </c>
      <c r="I864" s="105">
        <f t="shared" si="290"/>
        <v>3.5999999999999997E-2</v>
      </c>
      <c r="J864" s="118">
        <f t="shared" si="291"/>
        <v>41813</v>
      </c>
      <c r="K864" s="112">
        <f t="shared" si="292"/>
        <v>6</v>
      </c>
      <c r="L864" s="108">
        <f t="shared" si="293"/>
        <v>6</v>
      </c>
      <c r="M864" s="109">
        <f t="shared" si="282"/>
        <v>1.000842429</v>
      </c>
      <c r="N864" s="109">
        <f t="shared" ca="1" si="283"/>
        <v>1.0032892790000001</v>
      </c>
      <c r="O864" s="108">
        <f t="shared" si="297"/>
        <v>0</v>
      </c>
      <c r="P864" s="106">
        <f t="shared" ca="1" si="284"/>
        <v>317.08649559999998</v>
      </c>
      <c r="Q864" s="113">
        <f t="shared" si="285"/>
        <v>0</v>
      </c>
      <c r="R864" s="106">
        <f t="shared" si="286"/>
        <v>0</v>
      </c>
      <c r="S864" s="114" t="str">
        <f t="shared" si="294"/>
        <v>A+J=</v>
      </c>
      <c r="T864" s="107">
        <f t="shared" si="295"/>
        <v>41842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</row>
    <row r="865" spans="1:121" x14ac:dyDescent="0.15">
      <c r="A865" s="102">
        <f t="shared" si="287"/>
        <v>41822</v>
      </c>
      <c r="B865" s="103">
        <f t="shared" ca="1" si="296"/>
        <v>96770.034966799998</v>
      </c>
      <c r="C865" s="104">
        <f t="shared" si="288"/>
        <v>96400</v>
      </c>
      <c r="D865" s="105">
        <f ca="1">IF(A865&lt;$B$1,VLOOKUP(A865,[1]DI!$A$4:$B$15000,2,FALSE),0)</f>
        <v>0.108</v>
      </c>
      <c r="E865" s="106">
        <f t="shared" ca="1" si="280"/>
        <v>1.00040705</v>
      </c>
      <c r="F865" s="106">
        <f ca="1">(TRUNC(PRODUCT($E$12:$E864),16))</f>
        <v>1.2103835422163001</v>
      </c>
      <c r="G865" s="106">
        <f t="shared" ca="1" si="289"/>
        <v>1.2069403443665701</v>
      </c>
      <c r="H865" s="106">
        <f t="shared" ca="1" si="281"/>
        <v>1.0028528299999999</v>
      </c>
      <c r="I865" s="105">
        <f t="shared" si="290"/>
        <v>3.5999999999999997E-2</v>
      </c>
      <c r="J865" s="118">
        <f t="shared" si="291"/>
        <v>41813</v>
      </c>
      <c r="K865" s="112">
        <f t="shared" si="292"/>
        <v>7</v>
      </c>
      <c r="L865" s="108">
        <f t="shared" si="293"/>
        <v>7</v>
      </c>
      <c r="M865" s="109">
        <f t="shared" si="282"/>
        <v>1.0009829029999999</v>
      </c>
      <c r="N865" s="109">
        <f t="shared" ca="1" si="283"/>
        <v>1.003838537</v>
      </c>
      <c r="O865" s="108">
        <f t="shared" si="297"/>
        <v>0</v>
      </c>
      <c r="P865" s="106">
        <f t="shared" ca="1" si="284"/>
        <v>370.03496680000001</v>
      </c>
      <c r="Q865" s="113">
        <f t="shared" si="285"/>
        <v>0</v>
      </c>
      <c r="R865" s="106">
        <f t="shared" si="286"/>
        <v>0</v>
      </c>
      <c r="S865" s="114" t="str">
        <f t="shared" si="294"/>
        <v>A+J=</v>
      </c>
      <c r="T865" s="107">
        <f t="shared" si="295"/>
        <v>41842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</row>
    <row r="866" spans="1:121" x14ac:dyDescent="0.15">
      <c r="A866" s="102">
        <f t="shared" si="287"/>
        <v>41823</v>
      </c>
      <c r="B866" s="103">
        <f t="shared" ca="1" si="296"/>
        <v>96823.012839989999</v>
      </c>
      <c r="C866" s="104">
        <f t="shared" si="288"/>
        <v>96400</v>
      </c>
      <c r="D866" s="105">
        <f ca="1">IF(A866&lt;$B$1,VLOOKUP(A866,[1]DI!$A$4:$B$15000,2,FALSE),0)</f>
        <v>0.108</v>
      </c>
      <c r="E866" s="106">
        <f t="shared" ca="1" si="280"/>
        <v>1.00040705</v>
      </c>
      <c r="F866" s="106">
        <f ca="1">(TRUNC(PRODUCT($E$12:$E865),16))</f>
        <v>1.21087622883716</v>
      </c>
      <c r="G866" s="106">
        <f t="shared" ca="1" si="289"/>
        <v>1.2069403443665701</v>
      </c>
      <c r="H866" s="106">
        <f t="shared" ca="1" si="281"/>
        <v>1.0032610399999999</v>
      </c>
      <c r="I866" s="105">
        <f t="shared" si="290"/>
        <v>3.5999999999999997E-2</v>
      </c>
      <c r="J866" s="118">
        <f t="shared" si="291"/>
        <v>41813</v>
      </c>
      <c r="K866" s="112">
        <f t="shared" si="292"/>
        <v>8</v>
      </c>
      <c r="L866" s="108">
        <f t="shared" si="293"/>
        <v>8</v>
      </c>
      <c r="M866" s="109">
        <f t="shared" si="282"/>
        <v>1.001123397</v>
      </c>
      <c r="N866" s="109">
        <f t="shared" ca="1" si="283"/>
        <v>1.0043880999999999</v>
      </c>
      <c r="O866" s="108">
        <f t="shared" si="297"/>
        <v>0</v>
      </c>
      <c r="P866" s="106">
        <f t="shared" ca="1" si="284"/>
        <v>423.01283998999997</v>
      </c>
      <c r="Q866" s="113">
        <f t="shared" si="285"/>
        <v>0</v>
      </c>
      <c r="R866" s="106">
        <f t="shared" si="286"/>
        <v>0</v>
      </c>
      <c r="S866" s="114" t="str">
        <f t="shared" si="294"/>
        <v>A+J=</v>
      </c>
      <c r="T866" s="107">
        <f t="shared" si="295"/>
        <v>41842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</row>
    <row r="867" spans="1:121" x14ac:dyDescent="0.15">
      <c r="A867" s="102">
        <f t="shared" si="287"/>
        <v>41824</v>
      </c>
      <c r="B867" s="103">
        <f t="shared" ca="1" si="296"/>
        <v>96876.020115189996</v>
      </c>
      <c r="C867" s="104">
        <f t="shared" si="288"/>
        <v>96400</v>
      </c>
      <c r="D867" s="105">
        <f ca="1">IF(A867&lt;$B$1,VLOOKUP(A867,[1]DI!$A$4:$B$15000,2,FALSE),0)</f>
        <v>0.108</v>
      </c>
      <c r="E867" s="106">
        <f t="shared" ca="1" si="280"/>
        <v>1.00040705</v>
      </c>
      <c r="F867" s="106">
        <f ca="1">(TRUNC(PRODUCT($E$12:$E866),16))</f>
        <v>1.2113691160061</v>
      </c>
      <c r="G867" s="106">
        <f t="shared" ca="1" si="289"/>
        <v>1.2069403443665701</v>
      </c>
      <c r="H867" s="106">
        <f t="shared" ca="1" si="281"/>
        <v>1.00366942</v>
      </c>
      <c r="I867" s="105">
        <f t="shared" si="290"/>
        <v>3.5999999999999997E-2</v>
      </c>
      <c r="J867" s="118">
        <f t="shared" si="291"/>
        <v>41813</v>
      </c>
      <c r="K867" s="112">
        <f t="shared" si="292"/>
        <v>9</v>
      </c>
      <c r="L867" s="108">
        <f t="shared" si="293"/>
        <v>9</v>
      </c>
      <c r="M867" s="109">
        <f t="shared" si="282"/>
        <v>1.00126391</v>
      </c>
      <c r="N867" s="109">
        <f t="shared" ca="1" si="283"/>
        <v>1.0049379679999999</v>
      </c>
      <c r="O867" s="108">
        <f t="shared" si="297"/>
        <v>0</v>
      </c>
      <c r="P867" s="106">
        <f t="shared" ca="1" si="284"/>
        <v>476.02011519000001</v>
      </c>
      <c r="Q867" s="113">
        <f t="shared" si="285"/>
        <v>0</v>
      </c>
      <c r="R867" s="106">
        <f t="shared" si="286"/>
        <v>0</v>
      </c>
      <c r="S867" s="114" t="str">
        <f t="shared" si="294"/>
        <v>A+J=</v>
      </c>
      <c r="T867" s="107">
        <f t="shared" si="295"/>
        <v>41842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</row>
    <row r="868" spans="1:121" x14ac:dyDescent="0.15">
      <c r="A868" s="102">
        <f t="shared" si="287"/>
        <v>41825</v>
      </c>
      <c r="B868" s="103">
        <f t="shared" ca="1" si="296"/>
        <v>96929.055731999993</v>
      </c>
      <c r="C868" s="104">
        <f t="shared" si="288"/>
        <v>96400</v>
      </c>
      <c r="D868" s="105">
        <f ca="1">IF(A868&lt;$B$1,VLOOKUP(A868,[1]DI!$A$4:$B$15000,2,FALSE),0)</f>
        <v>0</v>
      </c>
      <c r="E868" s="106">
        <f t="shared" ca="1" si="280"/>
        <v>1</v>
      </c>
      <c r="F868" s="106">
        <f ca="1">(TRUNC(PRODUCT($E$12:$E867),16))</f>
        <v>1.2118622038047699</v>
      </c>
      <c r="G868" s="106">
        <f t="shared" ca="1" si="289"/>
        <v>1.2069403443665701</v>
      </c>
      <c r="H868" s="106">
        <f t="shared" ca="1" si="281"/>
        <v>1.00407796</v>
      </c>
      <c r="I868" s="105">
        <f t="shared" si="290"/>
        <v>3.5999999999999997E-2</v>
      </c>
      <c r="J868" s="118">
        <f t="shared" si="291"/>
        <v>41813</v>
      </c>
      <c r="K868" s="112">
        <f t="shared" si="292"/>
        <v>9</v>
      </c>
      <c r="L868" s="108">
        <f t="shared" si="293"/>
        <v>10</v>
      </c>
      <c r="M868" s="109">
        <f t="shared" si="282"/>
        <v>1.001404443</v>
      </c>
      <c r="N868" s="109">
        <f t="shared" ca="1" si="283"/>
        <v>1.00548813</v>
      </c>
      <c r="O868" s="108">
        <f t="shared" si="297"/>
        <v>0</v>
      </c>
      <c r="P868" s="106">
        <f t="shared" ca="1" si="284"/>
        <v>529.05573200000003</v>
      </c>
      <c r="Q868" s="113">
        <f t="shared" si="285"/>
        <v>0</v>
      </c>
      <c r="R868" s="106">
        <f t="shared" si="286"/>
        <v>0</v>
      </c>
      <c r="S868" s="114" t="str">
        <f t="shared" si="294"/>
        <v>A+J=</v>
      </c>
      <c r="T868" s="107">
        <f t="shared" si="295"/>
        <v>41842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</row>
    <row r="869" spans="1:121" x14ac:dyDescent="0.15">
      <c r="A869" s="102">
        <f t="shared" si="287"/>
        <v>41826</v>
      </c>
      <c r="B869" s="103">
        <f t="shared" ca="1" si="296"/>
        <v>96929.055731999993</v>
      </c>
      <c r="C869" s="104">
        <f t="shared" si="288"/>
        <v>96400</v>
      </c>
      <c r="D869" s="105">
        <f ca="1">IF(A869&lt;$B$1,VLOOKUP(A869,[1]DI!$A$4:$B$15000,2,FALSE),0)</f>
        <v>0</v>
      </c>
      <c r="E869" s="106">
        <f t="shared" ca="1" si="280"/>
        <v>1</v>
      </c>
      <c r="F869" s="106">
        <f ca="1">(TRUNC(PRODUCT($E$12:$E868),16))</f>
        <v>1.2118622038047699</v>
      </c>
      <c r="G869" s="106">
        <f t="shared" ca="1" si="289"/>
        <v>1.2069403443665701</v>
      </c>
      <c r="H869" s="106">
        <f t="shared" ca="1" si="281"/>
        <v>1.00407796</v>
      </c>
      <c r="I869" s="105">
        <f t="shared" si="290"/>
        <v>3.5999999999999997E-2</v>
      </c>
      <c r="J869" s="118">
        <f t="shared" si="291"/>
        <v>41813</v>
      </c>
      <c r="K869" s="112">
        <f t="shared" si="292"/>
        <v>9</v>
      </c>
      <c r="L869" s="108">
        <f t="shared" si="293"/>
        <v>10</v>
      </c>
      <c r="M869" s="109">
        <f t="shared" si="282"/>
        <v>1.001404443</v>
      </c>
      <c r="N869" s="109">
        <f t="shared" ca="1" si="283"/>
        <v>1.00548813</v>
      </c>
      <c r="O869" s="108">
        <f t="shared" si="297"/>
        <v>0</v>
      </c>
      <c r="P869" s="106">
        <f t="shared" ca="1" si="284"/>
        <v>529.05573200000003</v>
      </c>
      <c r="Q869" s="113">
        <f t="shared" si="285"/>
        <v>0</v>
      </c>
      <c r="R869" s="106">
        <f t="shared" si="286"/>
        <v>0</v>
      </c>
      <c r="S869" s="114" t="str">
        <f t="shared" si="294"/>
        <v>A+J=</v>
      </c>
      <c r="T869" s="107">
        <f t="shared" si="295"/>
        <v>41842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</row>
    <row r="870" spans="1:121" x14ac:dyDescent="0.15">
      <c r="A870" s="102">
        <f t="shared" si="287"/>
        <v>41827</v>
      </c>
      <c r="B870" s="103">
        <f t="shared" ca="1" si="296"/>
        <v>96929.055731999993</v>
      </c>
      <c r="C870" s="104">
        <f t="shared" si="288"/>
        <v>96400</v>
      </c>
      <c r="D870" s="105">
        <f ca="1">IF(A870&lt;$B$1,VLOOKUP(A870,[1]DI!$A$4:$B$15000,2,FALSE),0)</f>
        <v>0.108</v>
      </c>
      <c r="E870" s="106">
        <f t="shared" ca="1" si="280"/>
        <v>1.00040705</v>
      </c>
      <c r="F870" s="106">
        <f ca="1">(TRUNC(PRODUCT($E$12:$E869),16))</f>
        <v>1.2118622038047699</v>
      </c>
      <c r="G870" s="106">
        <f t="shared" ca="1" si="289"/>
        <v>1.2069403443665701</v>
      </c>
      <c r="H870" s="106">
        <f t="shared" ca="1" si="281"/>
        <v>1.00407796</v>
      </c>
      <c r="I870" s="105">
        <f t="shared" si="290"/>
        <v>3.5999999999999997E-2</v>
      </c>
      <c r="J870" s="118">
        <f t="shared" si="291"/>
        <v>41813</v>
      </c>
      <c r="K870" s="112">
        <f t="shared" si="292"/>
        <v>10</v>
      </c>
      <c r="L870" s="108">
        <f t="shared" si="293"/>
        <v>10</v>
      </c>
      <c r="M870" s="109">
        <f t="shared" si="282"/>
        <v>1.001404443</v>
      </c>
      <c r="N870" s="109">
        <f t="shared" ca="1" si="283"/>
        <v>1.00548813</v>
      </c>
      <c r="O870" s="108">
        <f t="shared" si="297"/>
        <v>0</v>
      </c>
      <c r="P870" s="106">
        <f t="shared" ca="1" si="284"/>
        <v>529.05573200000003</v>
      </c>
      <c r="Q870" s="113">
        <f t="shared" si="285"/>
        <v>0</v>
      </c>
      <c r="R870" s="106">
        <f t="shared" si="286"/>
        <v>0</v>
      </c>
      <c r="S870" s="114" t="str">
        <f t="shared" si="294"/>
        <v>A+J=</v>
      </c>
      <c r="T870" s="107">
        <f t="shared" si="295"/>
        <v>41842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</row>
    <row r="871" spans="1:121" x14ac:dyDescent="0.15">
      <c r="A871" s="102">
        <f t="shared" si="287"/>
        <v>41828</v>
      </c>
      <c r="B871" s="103">
        <f t="shared" ca="1" si="296"/>
        <v>96982.120847190003</v>
      </c>
      <c r="C871" s="104">
        <f t="shared" si="288"/>
        <v>96400</v>
      </c>
      <c r="D871" s="105">
        <f ca="1">IF(A871&lt;$B$1,VLOOKUP(A871,[1]DI!$A$4:$B$15000,2,FALSE),0)</f>
        <v>0.108</v>
      </c>
      <c r="E871" s="106">
        <f t="shared" ca="1" si="280"/>
        <v>1.00040705</v>
      </c>
      <c r="F871" s="106">
        <f ca="1">(TRUNC(PRODUCT($E$12:$E870),16))</f>
        <v>1.2123554923148301</v>
      </c>
      <c r="G871" s="106">
        <f t="shared" ca="1" si="289"/>
        <v>1.2069403443665701</v>
      </c>
      <c r="H871" s="106">
        <f t="shared" ca="1" si="281"/>
        <v>1.0044866699999999</v>
      </c>
      <c r="I871" s="105">
        <f t="shared" si="290"/>
        <v>3.5999999999999997E-2</v>
      </c>
      <c r="J871" s="118">
        <f t="shared" si="291"/>
        <v>41813</v>
      </c>
      <c r="K871" s="112">
        <f t="shared" si="292"/>
        <v>11</v>
      </c>
      <c r="L871" s="108">
        <f t="shared" si="293"/>
        <v>11</v>
      </c>
      <c r="M871" s="109">
        <f t="shared" si="282"/>
        <v>1.001544996</v>
      </c>
      <c r="N871" s="109">
        <f t="shared" ca="1" si="283"/>
        <v>1.006038598</v>
      </c>
      <c r="O871" s="108">
        <f t="shared" si="297"/>
        <v>0</v>
      </c>
      <c r="P871" s="106">
        <f t="shared" ca="1" si="284"/>
        <v>582.12084718999995</v>
      </c>
      <c r="Q871" s="113">
        <f t="shared" si="285"/>
        <v>0</v>
      </c>
      <c r="R871" s="106">
        <f t="shared" si="286"/>
        <v>0</v>
      </c>
      <c r="S871" s="114" t="str">
        <f t="shared" si="294"/>
        <v>A+J=</v>
      </c>
      <c r="T871" s="107">
        <f t="shared" si="295"/>
        <v>41842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</row>
    <row r="872" spans="1:121" x14ac:dyDescent="0.15">
      <c r="A872" s="102">
        <f t="shared" si="287"/>
        <v>41829</v>
      </c>
      <c r="B872" s="103">
        <f t="shared" ca="1" si="296"/>
        <v>97035.215364400006</v>
      </c>
      <c r="C872" s="104">
        <f t="shared" si="288"/>
        <v>96400</v>
      </c>
      <c r="D872" s="105">
        <f ca="1">IF(A872&lt;$B$1,VLOOKUP(A872,[1]DI!$A$4:$B$15000,2,FALSE),0)</f>
        <v>0.108</v>
      </c>
      <c r="E872" s="106">
        <f t="shared" ca="1" si="280"/>
        <v>1.00040705</v>
      </c>
      <c r="F872" s="106">
        <f ca="1">(TRUNC(PRODUCT($E$12:$E871),16))</f>
        <v>1.2128489816179799</v>
      </c>
      <c r="G872" s="106">
        <f t="shared" ca="1" si="289"/>
        <v>1.2069403443665701</v>
      </c>
      <c r="H872" s="106">
        <f t="shared" ca="1" si="281"/>
        <v>1.0048955500000001</v>
      </c>
      <c r="I872" s="105">
        <f t="shared" si="290"/>
        <v>3.5999999999999997E-2</v>
      </c>
      <c r="J872" s="118">
        <f t="shared" si="291"/>
        <v>41813</v>
      </c>
      <c r="K872" s="112">
        <f t="shared" si="292"/>
        <v>12</v>
      </c>
      <c r="L872" s="108">
        <f t="shared" si="293"/>
        <v>12</v>
      </c>
      <c r="M872" s="109">
        <f t="shared" si="282"/>
        <v>1.0016855689999999</v>
      </c>
      <c r="N872" s="109">
        <f t="shared" ca="1" si="283"/>
        <v>1.006589371</v>
      </c>
      <c r="O872" s="108">
        <f t="shared" si="297"/>
        <v>0</v>
      </c>
      <c r="P872" s="106">
        <f t="shared" ca="1" si="284"/>
        <v>635.2153644</v>
      </c>
      <c r="Q872" s="113">
        <f t="shared" si="285"/>
        <v>0</v>
      </c>
      <c r="R872" s="106">
        <f t="shared" si="286"/>
        <v>0</v>
      </c>
      <c r="S872" s="114" t="str">
        <f t="shared" si="294"/>
        <v>A+J=</v>
      </c>
      <c r="T872" s="107">
        <f t="shared" si="295"/>
        <v>41842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</row>
    <row r="873" spans="1:121" x14ac:dyDescent="0.15">
      <c r="A873" s="102">
        <f t="shared" si="287"/>
        <v>41830</v>
      </c>
      <c r="B873" s="103">
        <f t="shared" ca="1" si="296"/>
        <v>97088.338223190003</v>
      </c>
      <c r="C873" s="104">
        <f t="shared" si="288"/>
        <v>96400</v>
      </c>
      <c r="D873" s="105">
        <f ca="1">IF(A873&lt;$B$1,VLOOKUP(A873,[1]DI!$A$4:$B$15000,2,FALSE),0)</f>
        <v>0.108</v>
      </c>
      <c r="E873" s="106">
        <f t="shared" ca="1" si="280"/>
        <v>1.00040705</v>
      </c>
      <c r="F873" s="106">
        <f ca="1">(TRUNC(PRODUCT($E$12:$E872),16))</f>
        <v>1.2133426717959499</v>
      </c>
      <c r="G873" s="106">
        <f t="shared" ca="1" si="289"/>
        <v>1.2069403443665701</v>
      </c>
      <c r="H873" s="106">
        <f t="shared" ca="1" si="281"/>
        <v>1.0053045899999999</v>
      </c>
      <c r="I873" s="105">
        <f t="shared" si="290"/>
        <v>3.5999999999999997E-2</v>
      </c>
      <c r="J873" s="118">
        <f t="shared" si="291"/>
        <v>41813</v>
      </c>
      <c r="K873" s="112">
        <f t="shared" si="292"/>
        <v>13</v>
      </c>
      <c r="L873" s="108">
        <f t="shared" si="293"/>
        <v>13</v>
      </c>
      <c r="M873" s="109">
        <f t="shared" si="282"/>
        <v>1.0018261610000001</v>
      </c>
      <c r="N873" s="109">
        <f t="shared" ca="1" si="283"/>
        <v>1.007140438</v>
      </c>
      <c r="O873" s="108">
        <f t="shared" si="297"/>
        <v>0</v>
      </c>
      <c r="P873" s="106">
        <f t="shared" ca="1" si="284"/>
        <v>688.33822319000001</v>
      </c>
      <c r="Q873" s="113">
        <f t="shared" si="285"/>
        <v>0</v>
      </c>
      <c r="R873" s="106">
        <f t="shared" si="286"/>
        <v>0</v>
      </c>
      <c r="S873" s="114" t="str">
        <f t="shared" si="294"/>
        <v>A+J=</v>
      </c>
      <c r="T873" s="107">
        <f t="shared" si="295"/>
        <v>41842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</row>
    <row r="874" spans="1:121" x14ac:dyDescent="0.15">
      <c r="A874" s="102">
        <f t="shared" si="287"/>
        <v>41831</v>
      </c>
      <c r="B874" s="103">
        <f t="shared" ca="1" si="296"/>
        <v>97141.490580390004</v>
      </c>
      <c r="C874" s="104">
        <f t="shared" si="288"/>
        <v>96400</v>
      </c>
      <c r="D874" s="105">
        <f ca="1">IF(A874&lt;$B$1,VLOOKUP(A874,[1]DI!$A$4:$B$15000,2,FALSE),0)</f>
        <v>0.108</v>
      </c>
      <c r="E874" s="106">
        <f t="shared" ca="1" si="280"/>
        <v>1.00040705</v>
      </c>
      <c r="F874" s="106">
        <f ca="1">(TRUNC(PRODUCT($E$12:$E873),16))</f>
        <v>1.2138365629304999</v>
      </c>
      <c r="G874" s="106">
        <f t="shared" ca="1" si="289"/>
        <v>1.2069403443665701</v>
      </c>
      <c r="H874" s="106">
        <f t="shared" ca="1" si="281"/>
        <v>1.0057138000000001</v>
      </c>
      <c r="I874" s="105">
        <f t="shared" si="290"/>
        <v>3.5999999999999997E-2</v>
      </c>
      <c r="J874" s="118">
        <f t="shared" si="291"/>
        <v>41813</v>
      </c>
      <c r="K874" s="112">
        <f t="shared" si="292"/>
        <v>14</v>
      </c>
      <c r="L874" s="108">
        <f t="shared" si="293"/>
        <v>14</v>
      </c>
      <c r="M874" s="109">
        <f t="shared" si="282"/>
        <v>1.0019667729999999</v>
      </c>
      <c r="N874" s="109">
        <f t="shared" ca="1" si="283"/>
        <v>1.0076918109999999</v>
      </c>
      <c r="O874" s="108">
        <f t="shared" si="297"/>
        <v>0</v>
      </c>
      <c r="P874" s="106">
        <f t="shared" ca="1" si="284"/>
        <v>741.49058038999999</v>
      </c>
      <c r="Q874" s="113">
        <f t="shared" si="285"/>
        <v>0</v>
      </c>
      <c r="R874" s="106">
        <f t="shared" si="286"/>
        <v>0</v>
      </c>
      <c r="S874" s="114" t="str">
        <f t="shared" si="294"/>
        <v>A+J=</v>
      </c>
      <c r="T874" s="107">
        <f t="shared" si="295"/>
        <v>41842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</row>
    <row r="875" spans="1:121" x14ac:dyDescent="0.15">
      <c r="A875" s="102">
        <f t="shared" si="287"/>
        <v>41832</v>
      </c>
      <c r="B875" s="103">
        <f t="shared" ca="1" si="296"/>
        <v>97194.672339600002</v>
      </c>
      <c r="C875" s="104">
        <f t="shared" si="288"/>
        <v>96400</v>
      </c>
      <c r="D875" s="105">
        <f ca="1">IF(A875&lt;$B$1,VLOOKUP(A875,[1]DI!$A$4:$B$15000,2,FALSE),0)</f>
        <v>0</v>
      </c>
      <c r="E875" s="106">
        <f t="shared" ca="1" si="280"/>
        <v>1</v>
      </c>
      <c r="F875" s="106">
        <f ca="1">(TRUNC(PRODUCT($E$12:$E874),16))</f>
        <v>1.2143306551034401</v>
      </c>
      <c r="G875" s="106">
        <f t="shared" ca="1" si="289"/>
        <v>1.2069403443665701</v>
      </c>
      <c r="H875" s="106">
        <f t="shared" ca="1" si="281"/>
        <v>1.0061231799999999</v>
      </c>
      <c r="I875" s="105">
        <f t="shared" si="290"/>
        <v>3.5999999999999997E-2</v>
      </c>
      <c r="J875" s="118">
        <f t="shared" si="291"/>
        <v>41813</v>
      </c>
      <c r="K875" s="112">
        <f t="shared" si="292"/>
        <v>14</v>
      </c>
      <c r="L875" s="108">
        <f t="shared" si="293"/>
        <v>15</v>
      </c>
      <c r="M875" s="109">
        <f t="shared" si="282"/>
        <v>1.0021074050000001</v>
      </c>
      <c r="N875" s="109">
        <f t="shared" ca="1" si="283"/>
        <v>1.008243489</v>
      </c>
      <c r="O875" s="108">
        <f t="shared" si="297"/>
        <v>0</v>
      </c>
      <c r="P875" s="106">
        <f t="shared" ca="1" si="284"/>
        <v>794.67233959999999</v>
      </c>
      <c r="Q875" s="113">
        <f t="shared" si="285"/>
        <v>0</v>
      </c>
      <c r="R875" s="106">
        <f t="shared" si="286"/>
        <v>0</v>
      </c>
      <c r="S875" s="114" t="str">
        <f t="shared" si="294"/>
        <v>A+J=</v>
      </c>
      <c r="T875" s="107">
        <f t="shared" si="295"/>
        <v>41842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</row>
    <row r="876" spans="1:121" x14ac:dyDescent="0.15">
      <c r="A876" s="102">
        <f t="shared" si="287"/>
        <v>41833</v>
      </c>
      <c r="B876" s="103">
        <f t="shared" ca="1" si="296"/>
        <v>97194.672339600002</v>
      </c>
      <c r="C876" s="104">
        <f t="shared" si="288"/>
        <v>96400</v>
      </c>
      <c r="D876" s="105">
        <f ca="1">IF(A876&lt;$B$1,VLOOKUP(A876,[1]DI!$A$4:$B$15000,2,FALSE),0)</f>
        <v>0</v>
      </c>
      <c r="E876" s="106">
        <f t="shared" ca="1" si="280"/>
        <v>1</v>
      </c>
      <c r="F876" s="106">
        <f ca="1">(TRUNC(PRODUCT($E$12:$E875),16))</f>
        <v>1.2143306551034401</v>
      </c>
      <c r="G876" s="106">
        <f t="shared" ca="1" si="289"/>
        <v>1.2069403443665701</v>
      </c>
      <c r="H876" s="106">
        <f t="shared" ca="1" si="281"/>
        <v>1.0061231799999999</v>
      </c>
      <c r="I876" s="105">
        <f t="shared" si="290"/>
        <v>3.5999999999999997E-2</v>
      </c>
      <c r="J876" s="118">
        <f t="shared" si="291"/>
        <v>41813</v>
      </c>
      <c r="K876" s="112">
        <f t="shared" si="292"/>
        <v>14</v>
      </c>
      <c r="L876" s="108">
        <f t="shared" si="293"/>
        <v>15</v>
      </c>
      <c r="M876" s="109">
        <f t="shared" si="282"/>
        <v>1.0021074050000001</v>
      </c>
      <c r="N876" s="109">
        <f t="shared" ca="1" si="283"/>
        <v>1.008243489</v>
      </c>
      <c r="O876" s="108">
        <f t="shared" si="297"/>
        <v>0</v>
      </c>
      <c r="P876" s="106">
        <f t="shared" ca="1" si="284"/>
        <v>794.67233959999999</v>
      </c>
      <c r="Q876" s="113">
        <f t="shared" si="285"/>
        <v>0</v>
      </c>
      <c r="R876" s="106">
        <f t="shared" si="286"/>
        <v>0</v>
      </c>
      <c r="S876" s="114" t="str">
        <f t="shared" si="294"/>
        <v>A+J=</v>
      </c>
      <c r="T876" s="107">
        <f t="shared" si="295"/>
        <v>41842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</row>
    <row r="877" spans="1:121" x14ac:dyDescent="0.15">
      <c r="A877" s="102">
        <f t="shared" si="287"/>
        <v>41834</v>
      </c>
      <c r="B877" s="103">
        <f t="shared" ca="1" si="296"/>
        <v>97194.672339600002</v>
      </c>
      <c r="C877" s="104">
        <f t="shared" si="288"/>
        <v>96400</v>
      </c>
      <c r="D877" s="105">
        <f ca="1">IF(A877&lt;$B$1,VLOOKUP(A877,[1]DI!$A$4:$B$15000,2,FALSE),0)</f>
        <v>0.108</v>
      </c>
      <c r="E877" s="106">
        <f t="shared" ca="1" si="280"/>
        <v>1.00040705</v>
      </c>
      <c r="F877" s="106">
        <f ca="1">(TRUNC(PRODUCT($E$12:$E876),16))</f>
        <v>1.2143306551034401</v>
      </c>
      <c r="G877" s="106">
        <f t="shared" ca="1" si="289"/>
        <v>1.2069403443665701</v>
      </c>
      <c r="H877" s="106">
        <f t="shared" ca="1" si="281"/>
        <v>1.0061231799999999</v>
      </c>
      <c r="I877" s="105">
        <f t="shared" si="290"/>
        <v>3.5999999999999997E-2</v>
      </c>
      <c r="J877" s="118">
        <f t="shared" si="291"/>
        <v>41813</v>
      </c>
      <c r="K877" s="112">
        <f t="shared" si="292"/>
        <v>15</v>
      </c>
      <c r="L877" s="108">
        <f t="shared" si="293"/>
        <v>15</v>
      </c>
      <c r="M877" s="109">
        <f t="shared" si="282"/>
        <v>1.0021074050000001</v>
      </c>
      <c r="N877" s="109">
        <f t="shared" ca="1" si="283"/>
        <v>1.008243489</v>
      </c>
      <c r="O877" s="108">
        <f t="shared" si="297"/>
        <v>0</v>
      </c>
      <c r="P877" s="106">
        <f t="shared" ca="1" si="284"/>
        <v>794.67233959999999</v>
      </c>
      <c r="Q877" s="113">
        <f t="shared" si="285"/>
        <v>0</v>
      </c>
      <c r="R877" s="106">
        <f t="shared" si="286"/>
        <v>0</v>
      </c>
      <c r="S877" s="114" t="str">
        <f t="shared" si="294"/>
        <v>A+J=</v>
      </c>
      <c r="T877" s="107">
        <f t="shared" si="295"/>
        <v>41842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</row>
    <row r="878" spans="1:121" x14ac:dyDescent="0.15">
      <c r="A878" s="102">
        <f t="shared" si="287"/>
        <v>41835</v>
      </c>
      <c r="B878" s="103">
        <f t="shared" ca="1" si="296"/>
        <v>97247.882536789999</v>
      </c>
      <c r="C878" s="104">
        <f t="shared" si="288"/>
        <v>96400</v>
      </c>
      <c r="D878" s="105">
        <f ca="1">IF(A878&lt;$B$1,VLOOKUP(A878,[1]DI!$A$4:$B$15000,2,FALSE),0)</f>
        <v>0.108</v>
      </c>
      <c r="E878" s="106">
        <f t="shared" ca="1" si="280"/>
        <v>1.00040705</v>
      </c>
      <c r="F878" s="106">
        <f ca="1">(TRUNC(PRODUCT($E$12:$E877),16))</f>
        <v>1.2148249483966</v>
      </c>
      <c r="G878" s="106">
        <f t="shared" ca="1" si="289"/>
        <v>1.2069403443665701</v>
      </c>
      <c r="H878" s="106">
        <f t="shared" ca="1" si="281"/>
        <v>1.00653272</v>
      </c>
      <c r="I878" s="105">
        <f t="shared" si="290"/>
        <v>3.5999999999999997E-2</v>
      </c>
      <c r="J878" s="118">
        <f t="shared" si="291"/>
        <v>41813</v>
      </c>
      <c r="K878" s="112">
        <f t="shared" si="292"/>
        <v>16</v>
      </c>
      <c r="L878" s="108">
        <f t="shared" si="293"/>
        <v>16</v>
      </c>
      <c r="M878" s="109">
        <f t="shared" si="282"/>
        <v>1.002248056</v>
      </c>
      <c r="N878" s="109">
        <f t="shared" ca="1" si="283"/>
        <v>1.0087954619999999</v>
      </c>
      <c r="O878" s="108">
        <f t="shared" si="297"/>
        <v>0</v>
      </c>
      <c r="P878" s="106">
        <f t="shared" ca="1" si="284"/>
        <v>847.88253679000002</v>
      </c>
      <c r="Q878" s="113">
        <f t="shared" si="285"/>
        <v>0</v>
      </c>
      <c r="R878" s="106">
        <f t="shared" si="286"/>
        <v>0</v>
      </c>
      <c r="S878" s="114" t="str">
        <f t="shared" si="294"/>
        <v>A+J=</v>
      </c>
      <c r="T878" s="107">
        <f t="shared" si="295"/>
        <v>41842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</row>
    <row r="879" spans="1:121" x14ac:dyDescent="0.15">
      <c r="A879" s="102">
        <f t="shared" si="287"/>
        <v>41836</v>
      </c>
      <c r="B879" s="103">
        <f t="shared" ca="1" si="296"/>
        <v>97301.122232399997</v>
      </c>
      <c r="C879" s="104">
        <f t="shared" si="288"/>
        <v>96400</v>
      </c>
      <c r="D879" s="105">
        <f ca="1">IF(A879&lt;$B$1,VLOOKUP(A879,[1]DI!$A$4:$B$15000,2,FALSE),0)</f>
        <v>0.108</v>
      </c>
      <c r="E879" s="106">
        <f t="shared" ca="1" si="280"/>
        <v>1.00040705</v>
      </c>
      <c r="F879" s="106">
        <f ca="1">(TRUNC(PRODUCT($E$12:$E878),16))</f>
        <v>1.2153194428918499</v>
      </c>
      <c r="G879" s="106">
        <f t="shared" ca="1" si="289"/>
        <v>1.2069403443665701</v>
      </c>
      <c r="H879" s="106">
        <f t="shared" ca="1" si="281"/>
        <v>1.0069424300000001</v>
      </c>
      <c r="I879" s="105">
        <f t="shared" si="290"/>
        <v>3.5999999999999997E-2</v>
      </c>
      <c r="J879" s="118">
        <f t="shared" si="291"/>
        <v>41813</v>
      </c>
      <c r="K879" s="112">
        <f t="shared" si="292"/>
        <v>17</v>
      </c>
      <c r="L879" s="108">
        <f t="shared" si="293"/>
        <v>17</v>
      </c>
      <c r="M879" s="109">
        <f t="shared" si="282"/>
        <v>1.002388727</v>
      </c>
      <c r="N879" s="109">
        <f t="shared" ca="1" si="283"/>
        <v>1.009347741</v>
      </c>
      <c r="O879" s="108">
        <f t="shared" si="297"/>
        <v>0</v>
      </c>
      <c r="P879" s="106">
        <f t="shared" ca="1" si="284"/>
        <v>901.12223240000003</v>
      </c>
      <c r="Q879" s="113">
        <f t="shared" si="285"/>
        <v>0</v>
      </c>
      <c r="R879" s="106">
        <f t="shared" si="286"/>
        <v>0</v>
      </c>
      <c r="S879" s="114" t="str">
        <f t="shared" si="294"/>
        <v>A+J=</v>
      </c>
      <c r="T879" s="107">
        <f t="shared" si="295"/>
        <v>41842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</row>
    <row r="880" spans="1:121" x14ac:dyDescent="0.15">
      <c r="A880" s="102">
        <f t="shared" si="287"/>
        <v>41837</v>
      </c>
      <c r="B880" s="103">
        <f t="shared" ca="1" si="296"/>
        <v>97354.391329999999</v>
      </c>
      <c r="C880" s="104">
        <f t="shared" si="288"/>
        <v>96400</v>
      </c>
      <c r="D880" s="105">
        <f ca="1">IF(A880&lt;$B$1,VLOOKUP(A880,[1]DI!$A$4:$B$15000,2,FALSE),0)</f>
        <v>0.108</v>
      </c>
      <c r="E880" s="106">
        <f t="shared" ca="1" si="280"/>
        <v>1.00040705</v>
      </c>
      <c r="F880" s="106">
        <f ca="1">(TRUNC(PRODUCT($E$12:$E879),16))</f>
        <v>1.2158141386710799</v>
      </c>
      <c r="G880" s="106">
        <f t="shared" ca="1" si="289"/>
        <v>1.2069403443665701</v>
      </c>
      <c r="H880" s="106">
        <f t="shared" ca="1" si="281"/>
        <v>1.0073523099999999</v>
      </c>
      <c r="I880" s="105">
        <f t="shared" si="290"/>
        <v>3.5999999999999997E-2</v>
      </c>
      <c r="J880" s="118">
        <f t="shared" si="291"/>
        <v>41813</v>
      </c>
      <c r="K880" s="112">
        <f t="shared" si="292"/>
        <v>18</v>
      </c>
      <c r="L880" s="108">
        <f t="shared" si="293"/>
        <v>18</v>
      </c>
      <c r="M880" s="109">
        <f t="shared" si="282"/>
        <v>1.0025294179999999</v>
      </c>
      <c r="N880" s="109">
        <f t="shared" ca="1" si="283"/>
        <v>1.009900325</v>
      </c>
      <c r="O880" s="108">
        <f t="shared" si="297"/>
        <v>0</v>
      </c>
      <c r="P880" s="106">
        <f t="shared" ca="1" si="284"/>
        <v>954.39133000000004</v>
      </c>
      <c r="Q880" s="113">
        <f t="shared" si="285"/>
        <v>0</v>
      </c>
      <c r="R880" s="106">
        <f t="shared" si="286"/>
        <v>0</v>
      </c>
      <c r="S880" s="114" t="str">
        <f t="shared" si="294"/>
        <v>A+J=</v>
      </c>
      <c r="T880" s="107">
        <f t="shared" si="295"/>
        <v>41842</v>
      </c>
      <c r="U880" s="3"/>
      <c r="V880" s="3"/>
      <c r="W880" s="3"/>
      <c r="X880" s="31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</row>
    <row r="881" spans="1:121" x14ac:dyDescent="0.15">
      <c r="A881" s="102">
        <f t="shared" si="287"/>
        <v>41838</v>
      </c>
      <c r="B881" s="103">
        <f t="shared" ca="1" si="296"/>
        <v>97407.688961990003</v>
      </c>
      <c r="C881" s="104">
        <f t="shared" si="288"/>
        <v>96400</v>
      </c>
      <c r="D881" s="105">
        <f ca="1">IF(A881&lt;$B$1,VLOOKUP(A881,[1]DI!$A$4:$B$15000,2,FALSE),0)</f>
        <v>0.108</v>
      </c>
      <c r="E881" s="106">
        <f t="shared" ca="1" si="280"/>
        <v>1.00040705</v>
      </c>
      <c r="F881" s="106">
        <f ca="1">(TRUNC(PRODUCT($E$12:$E880),16))</f>
        <v>1.2163090358162201</v>
      </c>
      <c r="G881" s="106">
        <f t="shared" ca="1" si="289"/>
        <v>1.2069403443665701</v>
      </c>
      <c r="H881" s="106">
        <f t="shared" ca="1" si="281"/>
        <v>1.0077623499999999</v>
      </c>
      <c r="I881" s="105">
        <f t="shared" si="290"/>
        <v>3.5999999999999997E-2</v>
      </c>
      <c r="J881" s="118">
        <f t="shared" si="291"/>
        <v>41813</v>
      </c>
      <c r="K881" s="112">
        <f t="shared" si="292"/>
        <v>19</v>
      </c>
      <c r="L881" s="108">
        <f t="shared" si="293"/>
        <v>19</v>
      </c>
      <c r="M881" s="109">
        <f t="shared" si="282"/>
        <v>1.002670129</v>
      </c>
      <c r="N881" s="109">
        <f t="shared" ca="1" si="283"/>
        <v>1.0104532049999999</v>
      </c>
      <c r="O881" s="108">
        <f t="shared" si="297"/>
        <v>0</v>
      </c>
      <c r="P881" s="106">
        <f t="shared" ca="1" si="284"/>
        <v>1007.6889619900001</v>
      </c>
      <c r="Q881" s="113">
        <f t="shared" si="285"/>
        <v>0</v>
      </c>
      <c r="R881" s="106">
        <f t="shared" si="286"/>
        <v>0</v>
      </c>
      <c r="S881" s="114" t="str">
        <f t="shared" si="294"/>
        <v>A+J=</v>
      </c>
      <c r="T881" s="107">
        <f t="shared" si="295"/>
        <v>41842</v>
      </c>
      <c r="U881" s="3"/>
      <c r="V881" s="3"/>
      <c r="W881" s="3"/>
      <c r="X881" s="31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</row>
    <row r="882" spans="1:121" x14ac:dyDescent="0.15">
      <c r="A882" s="102">
        <f t="shared" si="287"/>
        <v>41839</v>
      </c>
      <c r="B882" s="103">
        <f t="shared" ca="1" si="296"/>
        <v>97461.016092399994</v>
      </c>
      <c r="C882" s="104">
        <f t="shared" si="288"/>
        <v>96400</v>
      </c>
      <c r="D882" s="105">
        <f ca="1">IF(A882&lt;$B$1,VLOOKUP(A882,[1]DI!$A$4:$B$15000,2,FALSE),0)</f>
        <v>0</v>
      </c>
      <c r="E882" s="106">
        <f t="shared" ca="1" si="280"/>
        <v>1</v>
      </c>
      <c r="F882" s="106">
        <f ca="1">(TRUNC(PRODUCT($E$12:$E881),16))</f>
        <v>1.2168041344092499</v>
      </c>
      <c r="G882" s="106">
        <f t="shared" ca="1" si="289"/>
        <v>1.2069403443665701</v>
      </c>
      <c r="H882" s="106">
        <f t="shared" ca="1" si="281"/>
        <v>1.00817256</v>
      </c>
      <c r="I882" s="105">
        <f t="shared" si="290"/>
        <v>3.5999999999999997E-2</v>
      </c>
      <c r="J882" s="118">
        <f t="shared" si="291"/>
        <v>41813</v>
      </c>
      <c r="K882" s="112">
        <f t="shared" si="292"/>
        <v>19</v>
      </c>
      <c r="L882" s="108">
        <f t="shared" si="293"/>
        <v>20</v>
      </c>
      <c r="M882" s="109">
        <f t="shared" si="282"/>
        <v>1.002810859</v>
      </c>
      <c r="N882" s="109">
        <f t="shared" ca="1" si="283"/>
        <v>1.011006391</v>
      </c>
      <c r="O882" s="108">
        <f t="shared" si="297"/>
        <v>0</v>
      </c>
      <c r="P882" s="106">
        <f t="shared" ca="1" si="284"/>
        <v>1061.0160923999999</v>
      </c>
      <c r="Q882" s="113">
        <f t="shared" si="285"/>
        <v>0</v>
      </c>
      <c r="R882" s="106">
        <f t="shared" si="286"/>
        <v>0</v>
      </c>
      <c r="S882" s="114" t="str">
        <f t="shared" si="294"/>
        <v>A+J=</v>
      </c>
      <c r="T882" s="107">
        <f t="shared" si="295"/>
        <v>41842</v>
      </c>
      <c r="U882" s="3"/>
      <c r="V882" s="3"/>
      <c r="W882" s="3"/>
      <c r="X882" s="31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</row>
    <row r="883" spans="1:121" x14ac:dyDescent="0.15">
      <c r="A883" s="102">
        <f t="shared" si="287"/>
        <v>41840</v>
      </c>
      <c r="B883" s="103">
        <f t="shared" ca="1" si="296"/>
        <v>97461.016092399994</v>
      </c>
      <c r="C883" s="104">
        <f t="shared" si="288"/>
        <v>96400</v>
      </c>
      <c r="D883" s="105">
        <f ca="1">IF(A883&lt;$B$1,VLOOKUP(A883,[1]DI!$A$4:$B$15000,2,FALSE),0)</f>
        <v>0</v>
      </c>
      <c r="E883" s="106">
        <f t="shared" ca="1" si="280"/>
        <v>1</v>
      </c>
      <c r="F883" s="106">
        <f ca="1">(TRUNC(PRODUCT($E$12:$E882),16))</f>
        <v>1.2168041344092499</v>
      </c>
      <c r="G883" s="106">
        <f t="shared" ca="1" si="289"/>
        <v>1.2069403443665701</v>
      </c>
      <c r="H883" s="106">
        <f t="shared" ca="1" si="281"/>
        <v>1.00817256</v>
      </c>
      <c r="I883" s="105">
        <f t="shared" si="290"/>
        <v>3.5999999999999997E-2</v>
      </c>
      <c r="J883" s="118">
        <f t="shared" si="291"/>
        <v>41813</v>
      </c>
      <c r="K883" s="112">
        <f t="shared" si="292"/>
        <v>19</v>
      </c>
      <c r="L883" s="108">
        <f t="shared" si="293"/>
        <v>20</v>
      </c>
      <c r="M883" s="109">
        <f t="shared" si="282"/>
        <v>1.002810859</v>
      </c>
      <c r="N883" s="109">
        <f t="shared" ca="1" si="283"/>
        <v>1.011006391</v>
      </c>
      <c r="O883" s="108">
        <f t="shared" si="297"/>
        <v>0</v>
      </c>
      <c r="P883" s="106">
        <f t="shared" ca="1" si="284"/>
        <v>1061.0160923999999</v>
      </c>
      <c r="Q883" s="113">
        <f t="shared" si="285"/>
        <v>0</v>
      </c>
      <c r="R883" s="106">
        <f t="shared" si="286"/>
        <v>0</v>
      </c>
      <c r="S883" s="114" t="str">
        <f t="shared" si="294"/>
        <v>A+J=</v>
      </c>
      <c r="T883" s="107">
        <f t="shared" si="295"/>
        <v>41842</v>
      </c>
      <c r="U883" s="3"/>
      <c r="V883" s="3"/>
      <c r="W883" s="3"/>
      <c r="X883" s="31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</row>
    <row r="884" spans="1:121" x14ac:dyDescent="0.15">
      <c r="A884" s="102">
        <f t="shared" si="287"/>
        <v>41841</v>
      </c>
      <c r="B884" s="103">
        <f t="shared" ca="1" si="296"/>
        <v>97461.016092399994</v>
      </c>
      <c r="C884" s="104">
        <f t="shared" si="288"/>
        <v>96400</v>
      </c>
      <c r="D884" s="105">
        <f ca="1">IF(A884&lt;$B$1,VLOOKUP(A884,[1]DI!$A$4:$B$15000,2,FALSE),0)</f>
        <v>0.108</v>
      </c>
      <c r="E884" s="106">
        <f t="shared" ca="1" si="280"/>
        <v>1.00040705</v>
      </c>
      <c r="F884" s="106">
        <f ca="1">(TRUNC(PRODUCT($E$12:$E883),16))</f>
        <v>1.2168041344092499</v>
      </c>
      <c r="G884" s="106">
        <f t="shared" ca="1" si="289"/>
        <v>1.2069403443665701</v>
      </c>
      <c r="H884" s="106">
        <f t="shared" ca="1" si="281"/>
        <v>1.00817256</v>
      </c>
      <c r="I884" s="105">
        <f t="shared" si="290"/>
        <v>3.5999999999999997E-2</v>
      </c>
      <c r="J884" s="118">
        <f t="shared" si="291"/>
        <v>41813</v>
      </c>
      <c r="K884" s="112">
        <f t="shared" si="292"/>
        <v>20</v>
      </c>
      <c r="L884" s="108">
        <f t="shared" si="293"/>
        <v>20</v>
      </c>
      <c r="M884" s="109">
        <f t="shared" si="282"/>
        <v>1.002810859</v>
      </c>
      <c r="N884" s="109">
        <f t="shared" ca="1" si="283"/>
        <v>1.011006391</v>
      </c>
      <c r="O884" s="108">
        <f t="shared" si="297"/>
        <v>0</v>
      </c>
      <c r="P884" s="106">
        <f t="shared" ca="1" si="284"/>
        <v>1061.0160923999999</v>
      </c>
      <c r="Q884" s="113">
        <f t="shared" si="285"/>
        <v>0</v>
      </c>
      <c r="R884" s="106">
        <f t="shared" si="286"/>
        <v>0</v>
      </c>
      <c r="S884" s="114" t="str">
        <f t="shared" si="294"/>
        <v>A+J=</v>
      </c>
      <c r="T884" s="107">
        <f t="shared" si="295"/>
        <v>41842</v>
      </c>
      <c r="U884" s="3"/>
      <c r="V884" s="3"/>
      <c r="W884" s="3"/>
      <c r="X884" s="31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</row>
    <row r="885" spans="1:121" x14ac:dyDescent="0.15">
      <c r="A885" s="102">
        <f t="shared" si="287"/>
        <v>41842</v>
      </c>
      <c r="B885" s="103">
        <f t="shared" ca="1" si="296"/>
        <v>97514.371660799996</v>
      </c>
      <c r="C885" s="104">
        <f t="shared" si="288"/>
        <v>96400</v>
      </c>
      <c r="D885" s="105">
        <f ca="1">IF(A885&lt;$B$1,VLOOKUP(A885,[1]DI!$A$4:$B$15000,2,FALSE),0)</f>
        <v>0.108</v>
      </c>
      <c r="E885" s="106">
        <f t="shared" ca="1" si="280"/>
        <v>1.00040705</v>
      </c>
      <c r="F885" s="106">
        <f ca="1">(TRUNC(PRODUCT($E$12:$E884),16))</f>
        <v>1.2172994345321599</v>
      </c>
      <c r="G885" s="106">
        <f t="shared" ca="1" si="289"/>
        <v>1.2069403443665701</v>
      </c>
      <c r="H885" s="106">
        <f t="shared" ca="1" si="281"/>
        <v>1.00858293</v>
      </c>
      <c r="I885" s="105">
        <f t="shared" si="290"/>
        <v>3.5999999999999997E-2</v>
      </c>
      <c r="J885" s="118">
        <f t="shared" si="291"/>
        <v>41813</v>
      </c>
      <c r="K885" s="112">
        <f t="shared" si="292"/>
        <v>21</v>
      </c>
      <c r="L885" s="108">
        <f t="shared" si="293"/>
        <v>21</v>
      </c>
      <c r="M885" s="109">
        <f t="shared" si="282"/>
        <v>1.0029516089999999</v>
      </c>
      <c r="N885" s="109">
        <f t="shared" ca="1" si="283"/>
        <v>1.0115598720000001</v>
      </c>
      <c r="O885" s="108">
        <f t="shared" si="297"/>
        <v>13</v>
      </c>
      <c r="P885" s="106">
        <f t="shared" ca="1" si="284"/>
        <v>1114.3716608</v>
      </c>
      <c r="Q885" s="113">
        <f t="shared" si="285"/>
        <v>8.9999999999999993E-3</v>
      </c>
      <c r="R885" s="106">
        <f t="shared" si="286"/>
        <v>900</v>
      </c>
      <c r="S885" s="114" t="str">
        <f t="shared" si="294"/>
        <v>A+J=</v>
      </c>
      <c r="T885" s="107">
        <f t="shared" si="295"/>
        <v>41842</v>
      </c>
      <c r="U885" s="3"/>
      <c r="V885" s="3"/>
      <c r="W885" s="3"/>
      <c r="X885" s="31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</row>
    <row r="886" spans="1:121" x14ac:dyDescent="0.15">
      <c r="A886" s="102">
        <f t="shared" si="287"/>
        <v>41843</v>
      </c>
      <c r="B886" s="103">
        <f t="shared" ca="1" si="296"/>
        <v>95552.282716489994</v>
      </c>
      <c r="C886" s="104">
        <f t="shared" si="288"/>
        <v>95500</v>
      </c>
      <c r="D886" s="105">
        <f ca="1">IF(A886&lt;$B$1,VLOOKUP(A886,[1]DI!$A$4:$B$15000,2,FALSE),0)</f>
        <v>0.108</v>
      </c>
      <c r="E886" s="106">
        <f t="shared" ca="1" si="280"/>
        <v>1.00040705</v>
      </c>
      <c r="F886" s="106">
        <f ca="1">(TRUNC(PRODUCT($E$12:$E885),16))</f>
        <v>1.21779493626699</v>
      </c>
      <c r="G886" s="106">
        <f t="shared" ca="1" si="289"/>
        <v>1.2172994345321599</v>
      </c>
      <c r="H886" s="106">
        <f t="shared" ca="1" si="281"/>
        <v>1.00040705</v>
      </c>
      <c r="I886" s="105">
        <f t="shared" si="290"/>
        <v>3.5999999999999997E-2</v>
      </c>
      <c r="J886" s="118">
        <f t="shared" si="291"/>
        <v>41842</v>
      </c>
      <c r="K886" s="112">
        <f t="shared" si="292"/>
        <v>1</v>
      </c>
      <c r="L886" s="108">
        <f t="shared" si="293"/>
        <v>1</v>
      </c>
      <c r="M886" s="109">
        <f t="shared" si="282"/>
        <v>1.000140356</v>
      </c>
      <c r="N886" s="109">
        <f t="shared" ca="1" si="283"/>
        <v>1.000547463</v>
      </c>
      <c r="O886" s="108">
        <f t="shared" si="297"/>
        <v>0</v>
      </c>
      <c r="P886" s="106">
        <f t="shared" ca="1" si="284"/>
        <v>52.282716489999999</v>
      </c>
      <c r="Q886" s="113">
        <f t="shared" si="285"/>
        <v>0</v>
      </c>
      <c r="R886" s="106">
        <f t="shared" si="286"/>
        <v>0</v>
      </c>
      <c r="S886" s="114" t="str">
        <f t="shared" si="294"/>
        <v>A+J=</v>
      </c>
      <c r="T886" s="107">
        <f t="shared" si="295"/>
        <v>41873</v>
      </c>
      <c r="U886" s="3"/>
      <c r="V886" s="3"/>
      <c r="W886" s="3"/>
      <c r="X886" s="31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</row>
    <row r="887" spans="1:121" x14ac:dyDescent="0.15">
      <c r="A887" s="102">
        <f t="shared" si="287"/>
        <v>41844</v>
      </c>
      <c r="B887" s="103">
        <f t="shared" ca="1" si="296"/>
        <v>95604.594465000002</v>
      </c>
      <c r="C887" s="104">
        <f t="shared" si="288"/>
        <v>95500</v>
      </c>
      <c r="D887" s="105">
        <f ca="1">IF(A887&lt;$B$1,VLOOKUP(A887,[1]DI!$A$4:$B$15000,2,FALSE),0)</f>
        <v>0.108</v>
      </c>
      <c r="E887" s="106">
        <f t="shared" ca="1" si="280"/>
        <v>1.00040705</v>
      </c>
      <c r="F887" s="106">
        <f ca="1">(TRUNC(PRODUCT($E$12:$E886),16))</f>
        <v>1.2182906396958</v>
      </c>
      <c r="G887" s="106">
        <f t="shared" ca="1" si="289"/>
        <v>1.2172994345321599</v>
      </c>
      <c r="H887" s="106">
        <f t="shared" ca="1" si="281"/>
        <v>1.00081427</v>
      </c>
      <c r="I887" s="105">
        <f t="shared" si="290"/>
        <v>3.5999999999999997E-2</v>
      </c>
      <c r="J887" s="118">
        <f t="shared" si="291"/>
        <v>41842</v>
      </c>
      <c r="K887" s="112">
        <f t="shared" si="292"/>
        <v>2</v>
      </c>
      <c r="L887" s="108">
        <f t="shared" si="293"/>
        <v>2</v>
      </c>
      <c r="M887" s="109">
        <f t="shared" si="282"/>
        <v>1.0002807309999999</v>
      </c>
      <c r="N887" s="109">
        <f t="shared" ca="1" si="283"/>
        <v>1.00109523</v>
      </c>
      <c r="O887" s="108">
        <f t="shared" si="297"/>
        <v>0</v>
      </c>
      <c r="P887" s="106">
        <f t="shared" ca="1" si="284"/>
        <v>104.594465</v>
      </c>
      <c r="Q887" s="113">
        <f t="shared" si="285"/>
        <v>0</v>
      </c>
      <c r="R887" s="106">
        <f t="shared" si="286"/>
        <v>0</v>
      </c>
      <c r="S887" s="114" t="str">
        <f t="shared" si="294"/>
        <v>A+J=</v>
      </c>
      <c r="T887" s="107">
        <f t="shared" si="295"/>
        <v>41873</v>
      </c>
      <c r="U887" s="3"/>
      <c r="V887" s="3"/>
      <c r="W887" s="3"/>
      <c r="X887" s="31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</row>
    <row r="888" spans="1:121" x14ac:dyDescent="0.15">
      <c r="A888" s="102">
        <f t="shared" si="287"/>
        <v>41845</v>
      </c>
      <c r="B888" s="103">
        <f t="shared" ca="1" si="296"/>
        <v>95656.934194999994</v>
      </c>
      <c r="C888" s="104">
        <f t="shared" si="288"/>
        <v>95500</v>
      </c>
      <c r="D888" s="105">
        <f ca="1">IF(A888&lt;$B$1,VLOOKUP(A888,[1]DI!$A$4:$B$15000,2,FALSE),0)</f>
        <v>0.108</v>
      </c>
      <c r="E888" s="106">
        <f t="shared" ca="1" si="280"/>
        <v>1.00040705</v>
      </c>
      <c r="F888" s="106">
        <f ca="1">(TRUNC(PRODUCT($E$12:$E887),16))</f>
        <v>1.2187865449006801</v>
      </c>
      <c r="G888" s="106">
        <f t="shared" ca="1" si="289"/>
        <v>1.2172994345321599</v>
      </c>
      <c r="H888" s="106">
        <f t="shared" ca="1" si="281"/>
        <v>1.00122165</v>
      </c>
      <c r="I888" s="105">
        <f t="shared" si="290"/>
        <v>3.5999999999999997E-2</v>
      </c>
      <c r="J888" s="118">
        <f t="shared" si="291"/>
        <v>41842</v>
      </c>
      <c r="K888" s="112">
        <f t="shared" si="292"/>
        <v>3</v>
      </c>
      <c r="L888" s="108">
        <f t="shared" si="293"/>
        <v>3</v>
      </c>
      <c r="M888" s="109">
        <f t="shared" si="282"/>
        <v>1.000421126</v>
      </c>
      <c r="N888" s="109">
        <f t="shared" ca="1" si="283"/>
        <v>1.0016432900000001</v>
      </c>
      <c r="O888" s="108">
        <f t="shared" si="297"/>
        <v>0</v>
      </c>
      <c r="P888" s="106">
        <f t="shared" ca="1" si="284"/>
        <v>156.93419499999999</v>
      </c>
      <c r="Q888" s="113">
        <f t="shared" si="285"/>
        <v>0</v>
      </c>
      <c r="R888" s="106">
        <f t="shared" si="286"/>
        <v>0</v>
      </c>
      <c r="S888" s="114" t="str">
        <f t="shared" si="294"/>
        <v>A+J=</v>
      </c>
      <c r="T888" s="107">
        <f t="shared" si="295"/>
        <v>41873</v>
      </c>
      <c r="U888" s="3"/>
      <c r="V888" s="3"/>
      <c r="W888" s="3"/>
      <c r="X888" s="31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</row>
    <row r="889" spans="1:121" x14ac:dyDescent="0.15">
      <c r="A889" s="102">
        <f t="shared" si="287"/>
        <v>41846</v>
      </c>
      <c r="B889" s="103">
        <f t="shared" ca="1" si="296"/>
        <v>95709.302192989999</v>
      </c>
      <c r="C889" s="104">
        <f t="shared" si="288"/>
        <v>95500</v>
      </c>
      <c r="D889" s="105">
        <f ca="1">IF(A889&lt;$B$1,VLOOKUP(A889,[1]DI!$A$4:$B$15000,2,FALSE),0)</f>
        <v>0</v>
      </c>
      <c r="E889" s="106">
        <f t="shared" ca="1" si="280"/>
        <v>1</v>
      </c>
      <c r="F889" s="106">
        <f ca="1">(TRUNC(PRODUCT($E$12:$E888),16))</f>
        <v>1.21928265196379</v>
      </c>
      <c r="G889" s="106">
        <f t="shared" ca="1" si="289"/>
        <v>1.2172994345321599</v>
      </c>
      <c r="H889" s="106">
        <f t="shared" ca="1" si="281"/>
        <v>1.0016291900000001</v>
      </c>
      <c r="I889" s="105">
        <f t="shared" si="290"/>
        <v>3.5999999999999997E-2</v>
      </c>
      <c r="J889" s="118">
        <f t="shared" si="291"/>
        <v>41842</v>
      </c>
      <c r="K889" s="112">
        <f t="shared" si="292"/>
        <v>3</v>
      </c>
      <c r="L889" s="108">
        <f t="shared" si="293"/>
        <v>4</v>
      </c>
      <c r="M889" s="109">
        <f t="shared" si="282"/>
        <v>1.0005615409999999</v>
      </c>
      <c r="N889" s="109">
        <f t="shared" ca="1" si="283"/>
        <v>1.002191646</v>
      </c>
      <c r="O889" s="108">
        <f t="shared" si="297"/>
        <v>0</v>
      </c>
      <c r="P889" s="106">
        <f t="shared" ca="1" si="284"/>
        <v>209.30219299000001</v>
      </c>
      <c r="Q889" s="113">
        <f t="shared" si="285"/>
        <v>0</v>
      </c>
      <c r="R889" s="106">
        <f t="shared" si="286"/>
        <v>0</v>
      </c>
      <c r="S889" s="114" t="str">
        <f t="shared" si="294"/>
        <v>A+J=</v>
      </c>
      <c r="T889" s="107">
        <f t="shared" si="295"/>
        <v>41873</v>
      </c>
      <c r="U889" s="3"/>
      <c r="V889" s="3"/>
      <c r="W889" s="3"/>
      <c r="X889" s="31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</row>
    <row r="890" spans="1:121" x14ac:dyDescent="0.15">
      <c r="A890" s="102">
        <f t="shared" si="287"/>
        <v>41847</v>
      </c>
      <c r="B890" s="103">
        <f t="shared" ca="1" si="296"/>
        <v>95709.302192989999</v>
      </c>
      <c r="C890" s="104">
        <f t="shared" si="288"/>
        <v>95500</v>
      </c>
      <c r="D890" s="105">
        <f ca="1">IF(A890&lt;$B$1,VLOOKUP(A890,[1]DI!$A$4:$B$15000,2,FALSE),0)</f>
        <v>0</v>
      </c>
      <c r="E890" s="106">
        <f t="shared" ca="1" si="280"/>
        <v>1</v>
      </c>
      <c r="F890" s="106">
        <f ca="1">(TRUNC(PRODUCT($E$12:$E889),16))</f>
        <v>1.21928265196379</v>
      </c>
      <c r="G890" s="106">
        <f t="shared" ca="1" si="289"/>
        <v>1.2172994345321599</v>
      </c>
      <c r="H890" s="106">
        <f t="shared" ca="1" si="281"/>
        <v>1.0016291900000001</v>
      </c>
      <c r="I890" s="105">
        <f t="shared" si="290"/>
        <v>3.5999999999999997E-2</v>
      </c>
      <c r="J890" s="118">
        <f t="shared" si="291"/>
        <v>41842</v>
      </c>
      <c r="K890" s="112">
        <f t="shared" si="292"/>
        <v>3</v>
      </c>
      <c r="L890" s="108">
        <f t="shared" si="293"/>
        <v>4</v>
      </c>
      <c r="M890" s="109">
        <f t="shared" si="282"/>
        <v>1.0005615409999999</v>
      </c>
      <c r="N890" s="109">
        <f t="shared" ca="1" si="283"/>
        <v>1.002191646</v>
      </c>
      <c r="O890" s="108">
        <f t="shared" si="297"/>
        <v>0</v>
      </c>
      <c r="P890" s="106">
        <f t="shared" ca="1" si="284"/>
        <v>209.30219299000001</v>
      </c>
      <c r="Q890" s="113">
        <f t="shared" si="285"/>
        <v>0</v>
      </c>
      <c r="R890" s="106">
        <f t="shared" si="286"/>
        <v>0</v>
      </c>
      <c r="S890" s="114" t="str">
        <f t="shared" si="294"/>
        <v>A+J=</v>
      </c>
      <c r="T890" s="107">
        <f t="shared" si="295"/>
        <v>41873</v>
      </c>
      <c r="U890" s="3"/>
      <c r="V890" s="3"/>
      <c r="W890" s="3"/>
      <c r="X890" s="31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</row>
    <row r="891" spans="1:121" x14ac:dyDescent="0.15">
      <c r="A891" s="102">
        <f t="shared" si="287"/>
        <v>41848</v>
      </c>
      <c r="B891" s="103">
        <f t="shared" ca="1" si="296"/>
        <v>95709.302192989999</v>
      </c>
      <c r="C891" s="104">
        <f t="shared" si="288"/>
        <v>95500</v>
      </c>
      <c r="D891" s="105">
        <f ca="1">IF(A891&lt;$B$1,VLOOKUP(A891,[1]DI!$A$4:$B$15000,2,FALSE),0)</f>
        <v>0.108</v>
      </c>
      <c r="E891" s="106">
        <f t="shared" ca="1" si="280"/>
        <v>1.00040705</v>
      </c>
      <c r="F891" s="106">
        <f ca="1">(TRUNC(PRODUCT($E$12:$E890),16))</f>
        <v>1.21928265196379</v>
      </c>
      <c r="G891" s="106">
        <f t="shared" ca="1" si="289"/>
        <v>1.2172994345321599</v>
      </c>
      <c r="H891" s="106">
        <f t="shared" ca="1" si="281"/>
        <v>1.0016291900000001</v>
      </c>
      <c r="I891" s="105">
        <f t="shared" si="290"/>
        <v>3.5999999999999997E-2</v>
      </c>
      <c r="J891" s="118">
        <f t="shared" si="291"/>
        <v>41842</v>
      </c>
      <c r="K891" s="112">
        <f t="shared" si="292"/>
        <v>4</v>
      </c>
      <c r="L891" s="108">
        <f t="shared" si="293"/>
        <v>4</v>
      </c>
      <c r="M891" s="109">
        <f t="shared" si="282"/>
        <v>1.0005615409999999</v>
      </c>
      <c r="N891" s="109">
        <f t="shared" ca="1" si="283"/>
        <v>1.002191646</v>
      </c>
      <c r="O891" s="108">
        <f t="shared" si="297"/>
        <v>0</v>
      </c>
      <c r="P891" s="106">
        <f t="shared" ca="1" si="284"/>
        <v>209.30219299000001</v>
      </c>
      <c r="Q891" s="113">
        <f t="shared" si="285"/>
        <v>0</v>
      </c>
      <c r="R891" s="106">
        <f t="shared" si="286"/>
        <v>0</v>
      </c>
      <c r="S891" s="114" t="str">
        <f t="shared" si="294"/>
        <v>A+J=</v>
      </c>
      <c r="T891" s="107">
        <f t="shared" si="295"/>
        <v>41873</v>
      </c>
      <c r="U891" s="3"/>
      <c r="V891" s="3"/>
      <c r="W891" s="3"/>
      <c r="X891" s="31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</row>
    <row r="892" spans="1:121" x14ac:dyDescent="0.15">
      <c r="A892" s="102">
        <f t="shared" si="287"/>
        <v>41849</v>
      </c>
      <c r="B892" s="103">
        <f t="shared" ca="1" si="296"/>
        <v>95761.7000825</v>
      </c>
      <c r="C892" s="104">
        <f t="shared" si="288"/>
        <v>95500</v>
      </c>
      <c r="D892" s="105">
        <f ca="1">IF(A892&lt;$B$1,VLOOKUP(A892,[1]DI!$A$4:$B$15000,2,FALSE),0)</f>
        <v>0.108</v>
      </c>
      <c r="E892" s="106">
        <f t="shared" ca="1" si="280"/>
        <v>1.00040705</v>
      </c>
      <c r="F892" s="106">
        <f ca="1">(TRUNC(PRODUCT($E$12:$E891),16))</f>
        <v>1.21977896096727</v>
      </c>
      <c r="G892" s="106">
        <f t="shared" ca="1" si="289"/>
        <v>1.2172994345321599</v>
      </c>
      <c r="H892" s="106">
        <f t="shared" ca="1" si="281"/>
        <v>1.0020369099999999</v>
      </c>
      <c r="I892" s="105">
        <f t="shared" si="290"/>
        <v>3.5999999999999997E-2</v>
      </c>
      <c r="J892" s="118">
        <f t="shared" si="291"/>
        <v>41842</v>
      </c>
      <c r="K892" s="112">
        <f t="shared" si="292"/>
        <v>5</v>
      </c>
      <c r="L892" s="108">
        <f t="shared" si="293"/>
        <v>5</v>
      </c>
      <c r="M892" s="109">
        <f t="shared" si="282"/>
        <v>1.0007019749999999</v>
      </c>
      <c r="N892" s="109">
        <f t="shared" ca="1" si="283"/>
        <v>1.002740315</v>
      </c>
      <c r="O892" s="108">
        <f t="shared" si="297"/>
        <v>0</v>
      </c>
      <c r="P892" s="106">
        <f t="shared" ca="1" si="284"/>
        <v>261.70008250000001</v>
      </c>
      <c r="Q892" s="113">
        <f t="shared" si="285"/>
        <v>0</v>
      </c>
      <c r="R892" s="106">
        <f t="shared" si="286"/>
        <v>0</v>
      </c>
      <c r="S892" s="114" t="str">
        <f t="shared" si="294"/>
        <v>A+J=</v>
      </c>
      <c r="T892" s="107">
        <f t="shared" si="295"/>
        <v>41873</v>
      </c>
      <c r="U892" s="3"/>
      <c r="V892" s="3"/>
      <c r="W892" s="3"/>
      <c r="X892" s="31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</row>
    <row r="893" spans="1:121" x14ac:dyDescent="0.15">
      <c r="A893" s="102">
        <f t="shared" si="287"/>
        <v>41850</v>
      </c>
      <c r="B893" s="103">
        <f t="shared" ca="1" si="296"/>
        <v>95814.126144499998</v>
      </c>
      <c r="C893" s="104">
        <f t="shared" si="288"/>
        <v>95500</v>
      </c>
      <c r="D893" s="105">
        <f ca="1">IF(A893&lt;$B$1,VLOOKUP(A893,[1]DI!$A$4:$B$15000,2,FALSE),0)</f>
        <v>0.108</v>
      </c>
      <c r="E893" s="106">
        <f t="shared" ca="1" si="280"/>
        <v>1.00040705</v>
      </c>
      <c r="F893" s="106">
        <f ca="1">(TRUNC(PRODUCT($E$12:$E892),16))</f>
        <v>1.22027547199333</v>
      </c>
      <c r="G893" s="106">
        <f t="shared" ca="1" si="289"/>
        <v>1.2172994345321599</v>
      </c>
      <c r="H893" s="106">
        <f t="shared" ca="1" si="281"/>
        <v>1.00244479</v>
      </c>
      <c r="I893" s="105">
        <f t="shared" si="290"/>
        <v>3.5999999999999997E-2</v>
      </c>
      <c r="J893" s="118">
        <f t="shared" si="291"/>
        <v>41842</v>
      </c>
      <c r="K893" s="112">
        <f t="shared" si="292"/>
        <v>6</v>
      </c>
      <c r="L893" s="108">
        <f t="shared" si="293"/>
        <v>6</v>
      </c>
      <c r="M893" s="109">
        <f t="shared" si="282"/>
        <v>1.000842429</v>
      </c>
      <c r="N893" s="109">
        <f t="shared" ca="1" si="283"/>
        <v>1.0032892790000001</v>
      </c>
      <c r="O893" s="108">
        <f t="shared" si="297"/>
        <v>0</v>
      </c>
      <c r="P893" s="106">
        <f t="shared" ca="1" si="284"/>
        <v>314.12614450000001</v>
      </c>
      <c r="Q893" s="113">
        <f t="shared" si="285"/>
        <v>0</v>
      </c>
      <c r="R893" s="106">
        <f t="shared" si="286"/>
        <v>0</v>
      </c>
      <c r="S893" s="114" t="str">
        <f t="shared" si="294"/>
        <v>A+J=</v>
      </c>
      <c r="T893" s="107">
        <f t="shared" si="295"/>
        <v>41873</v>
      </c>
      <c r="U893" s="3"/>
      <c r="V893" s="3"/>
      <c r="W893" s="3"/>
      <c r="X893" s="31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</row>
    <row r="894" spans="1:121" x14ac:dyDescent="0.15">
      <c r="A894" s="102">
        <f t="shared" si="287"/>
        <v>41851</v>
      </c>
      <c r="B894" s="103">
        <f t="shared" ca="1" si="296"/>
        <v>95866.580283500007</v>
      </c>
      <c r="C894" s="104">
        <f t="shared" si="288"/>
        <v>95500</v>
      </c>
      <c r="D894" s="105">
        <f ca="1">IF(A894&lt;$B$1,VLOOKUP(A894,[1]DI!$A$4:$B$15000,2,FALSE),0)</f>
        <v>0.108</v>
      </c>
      <c r="E894" s="106">
        <f t="shared" ca="1" si="280"/>
        <v>1.00040705</v>
      </c>
      <c r="F894" s="106">
        <f ca="1">(TRUNC(PRODUCT($E$12:$E893),16))</f>
        <v>1.2207721851241999</v>
      </c>
      <c r="G894" s="106">
        <f t="shared" ca="1" si="289"/>
        <v>1.2172994345321599</v>
      </c>
      <c r="H894" s="106">
        <f t="shared" ca="1" si="281"/>
        <v>1.0028528299999999</v>
      </c>
      <c r="I894" s="105">
        <f t="shared" si="290"/>
        <v>3.5999999999999997E-2</v>
      </c>
      <c r="J894" s="118">
        <f t="shared" si="291"/>
        <v>41842</v>
      </c>
      <c r="K894" s="112">
        <f t="shared" si="292"/>
        <v>7</v>
      </c>
      <c r="L894" s="108">
        <f t="shared" si="293"/>
        <v>7</v>
      </c>
      <c r="M894" s="109">
        <f t="shared" si="282"/>
        <v>1.0009829029999999</v>
      </c>
      <c r="N894" s="109">
        <f t="shared" ca="1" si="283"/>
        <v>1.003838537</v>
      </c>
      <c r="O894" s="108">
        <f t="shared" si="297"/>
        <v>0</v>
      </c>
      <c r="P894" s="106">
        <f t="shared" ca="1" si="284"/>
        <v>366.58028350000001</v>
      </c>
      <c r="Q894" s="113">
        <f t="shared" si="285"/>
        <v>0</v>
      </c>
      <c r="R894" s="106">
        <f t="shared" si="286"/>
        <v>0</v>
      </c>
      <c r="S894" s="114" t="str">
        <f t="shared" si="294"/>
        <v>A+J=</v>
      </c>
      <c r="T894" s="107">
        <f t="shared" si="295"/>
        <v>41873</v>
      </c>
      <c r="U894" s="3"/>
      <c r="V894" s="3"/>
      <c r="W894" s="3"/>
      <c r="X894" s="31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</row>
    <row r="895" spans="1:121" x14ac:dyDescent="0.15">
      <c r="A895" s="102">
        <f t="shared" si="287"/>
        <v>41852</v>
      </c>
      <c r="B895" s="103">
        <f t="shared" ca="1" si="296"/>
        <v>95919.063549989994</v>
      </c>
      <c r="C895" s="104">
        <f t="shared" si="288"/>
        <v>95500</v>
      </c>
      <c r="D895" s="105">
        <f ca="1">IF(A895&lt;$B$1,VLOOKUP(A895,[1]DI!$A$4:$B$15000,2,FALSE),0)</f>
        <v>0.108</v>
      </c>
      <c r="E895" s="106">
        <f t="shared" ca="1" si="280"/>
        <v>1.00040705</v>
      </c>
      <c r="F895" s="106">
        <f ca="1">(TRUNC(PRODUCT($E$12:$E894),16))</f>
        <v>1.2212691004421601</v>
      </c>
      <c r="G895" s="106">
        <f t="shared" ca="1" si="289"/>
        <v>1.2172994345321599</v>
      </c>
      <c r="H895" s="106">
        <f t="shared" ca="1" si="281"/>
        <v>1.0032610399999999</v>
      </c>
      <c r="I895" s="105">
        <f t="shared" si="290"/>
        <v>3.5999999999999997E-2</v>
      </c>
      <c r="J895" s="118">
        <f t="shared" si="291"/>
        <v>41842</v>
      </c>
      <c r="K895" s="112">
        <f t="shared" si="292"/>
        <v>8</v>
      </c>
      <c r="L895" s="108">
        <f t="shared" si="293"/>
        <v>8</v>
      </c>
      <c r="M895" s="109">
        <f t="shared" si="282"/>
        <v>1.001123397</v>
      </c>
      <c r="N895" s="109">
        <f t="shared" ca="1" si="283"/>
        <v>1.0043880999999999</v>
      </c>
      <c r="O895" s="108">
        <f t="shared" si="297"/>
        <v>0</v>
      </c>
      <c r="P895" s="106">
        <f t="shared" ca="1" si="284"/>
        <v>419.06354999000001</v>
      </c>
      <c r="Q895" s="113">
        <f t="shared" si="285"/>
        <v>0</v>
      </c>
      <c r="R895" s="106">
        <f t="shared" si="286"/>
        <v>0</v>
      </c>
      <c r="S895" s="114" t="str">
        <f t="shared" si="294"/>
        <v>A+J=</v>
      </c>
      <c r="T895" s="107">
        <f t="shared" si="295"/>
        <v>41873</v>
      </c>
      <c r="U895" s="3"/>
      <c r="V895" s="3"/>
      <c r="W895" s="3"/>
      <c r="X895" s="31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</row>
    <row r="896" spans="1:121" x14ac:dyDescent="0.15">
      <c r="A896" s="102">
        <f t="shared" si="287"/>
        <v>41853</v>
      </c>
      <c r="B896" s="103">
        <f t="shared" ca="1" si="296"/>
        <v>95971.575943989999</v>
      </c>
      <c r="C896" s="104">
        <f t="shared" si="288"/>
        <v>95500</v>
      </c>
      <c r="D896" s="105">
        <f ca="1">IF(A896&lt;$B$1,VLOOKUP(A896,[1]DI!$A$4:$B$15000,2,FALSE),0)</f>
        <v>0</v>
      </c>
      <c r="E896" s="106">
        <f t="shared" ca="1" si="280"/>
        <v>1</v>
      </c>
      <c r="F896" s="106">
        <f ca="1">(TRUNC(PRODUCT($E$12:$E895),16))</f>
        <v>1.2217662180294899</v>
      </c>
      <c r="G896" s="106">
        <f t="shared" ca="1" si="289"/>
        <v>1.2172994345321599</v>
      </c>
      <c r="H896" s="106">
        <f t="shared" ca="1" si="281"/>
        <v>1.00366942</v>
      </c>
      <c r="I896" s="105">
        <f t="shared" si="290"/>
        <v>3.5999999999999997E-2</v>
      </c>
      <c r="J896" s="118">
        <f t="shared" si="291"/>
        <v>41842</v>
      </c>
      <c r="K896" s="112">
        <f t="shared" si="292"/>
        <v>8</v>
      </c>
      <c r="L896" s="108">
        <f t="shared" si="293"/>
        <v>9</v>
      </c>
      <c r="M896" s="109">
        <f t="shared" si="282"/>
        <v>1.00126391</v>
      </c>
      <c r="N896" s="109">
        <f t="shared" ca="1" si="283"/>
        <v>1.0049379679999999</v>
      </c>
      <c r="O896" s="108">
        <f t="shared" si="297"/>
        <v>0</v>
      </c>
      <c r="P896" s="106">
        <f t="shared" ca="1" si="284"/>
        <v>471.57594398999998</v>
      </c>
      <c r="Q896" s="113">
        <f t="shared" si="285"/>
        <v>0</v>
      </c>
      <c r="R896" s="106">
        <f t="shared" si="286"/>
        <v>0</v>
      </c>
      <c r="S896" s="114" t="str">
        <f t="shared" si="294"/>
        <v>A+J=</v>
      </c>
      <c r="T896" s="107">
        <f t="shared" si="295"/>
        <v>41873</v>
      </c>
      <c r="U896" s="3"/>
      <c r="V896" s="3"/>
      <c r="W896" s="3"/>
      <c r="X896" s="31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</row>
    <row r="897" spans="1:121" x14ac:dyDescent="0.15">
      <c r="A897" s="102">
        <f t="shared" si="287"/>
        <v>41854</v>
      </c>
      <c r="B897" s="103">
        <f t="shared" ca="1" si="296"/>
        <v>95971.575943989999</v>
      </c>
      <c r="C897" s="104">
        <f t="shared" si="288"/>
        <v>95500</v>
      </c>
      <c r="D897" s="105">
        <f ca="1">IF(A897&lt;$B$1,VLOOKUP(A897,[1]DI!$A$4:$B$15000,2,FALSE),0)</f>
        <v>0</v>
      </c>
      <c r="E897" s="106">
        <f t="shared" ca="1" si="280"/>
        <v>1</v>
      </c>
      <c r="F897" s="106">
        <f ca="1">(TRUNC(PRODUCT($E$12:$E896),16))</f>
        <v>1.2217662180294899</v>
      </c>
      <c r="G897" s="106">
        <f t="shared" ca="1" si="289"/>
        <v>1.2172994345321599</v>
      </c>
      <c r="H897" s="106">
        <f t="shared" ca="1" si="281"/>
        <v>1.00366942</v>
      </c>
      <c r="I897" s="105">
        <f t="shared" si="290"/>
        <v>3.5999999999999997E-2</v>
      </c>
      <c r="J897" s="118">
        <f t="shared" si="291"/>
        <v>41842</v>
      </c>
      <c r="K897" s="112">
        <f t="shared" si="292"/>
        <v>8</v>
      </c>
      <c r="L897" s="108">
        <f t="shared" si="293"/>
        <v>9</v>
      </c>
      <c r="M897" s="109">
        <f t="shared" si="282"/>
        <v>1.00126391</v>
      </c>
      <c r="N897" s="109">
        <f t="shared" ca="1" si="283"/>
        <v>1.0049379679999999</v>
      </c>
      <c r="O897" s="108">
        <f t="shared" si="297"/>
        <v>0</v>
      </c>
      <c r="P897" s="106">
        <f t="shared" ca="1" si="284"/>
        <v>471.57594398999998</v>
      </c>
      <c r="Q897" s="113">
        <f t="shared" si="285"/>
        <v>0</v>
      </c>
      <c r="R897" s="106">
        <f t="shared" si="286"/>
        <v>0</v>
      </c>
      <c r="S897" s="114" t="str">
        <f t="shared" si="294"/>
        <v>A+J=</v>
      </c>
      <c r="T897" s="107">
        <f t="shared" si="295"/>
        <v>41873</v>
      </c>
      <c r="U897" s="3"/>
      <c r="V897" s="3"/>
      <c r="W897" s="3"/>
      <c r="X897" s="31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</row>
    <row r="898" spans="1:121" x14ac:dyDescent="0.15">
      <c r="A898" s="102">
        <f t="shared" si="287"/>
        <v>41855</v>
      </c>
      <c r="B898" s="103">
        <f t="shared" ca="1" si="296"/>
        <v>95971.575943989999</v>
      </c>
      <c r="C898" s="104">
        <f t="shared" si="288"/>
        <v>95500</v>
      </c>
      <c r="D898" s="105">
        <f ca="1">IF(A898&lt;$B$1,VLOOKUP(A898,[1]DI!$A$4:$B$15000,2,FALSE),0)</f>
        <v>0.1081</v>
      </c>
      <c r="E898" s="106">
        <f t="shared" ca="1" si="280"/>
        <v>1.00040741</v>
      </c>
      <c r="F898" s="106">
        <f ca="1">(TRUNC(PRODUCT($E$12:$E897),16))</f>
        <v>1.2217662180294899</v>
      </c>
      <c r="G898" s="106">
        <f t="shared" ca="1" si="289"/>
        <v>1.2172994345321599</v>
      </c>
      <c r="H898" s="106">
        <f t="shared" ca="1" si="281"/>
        <v>1.00366942</v>
      </c>
      <c r="I898" s="105">
        <f t="shared" si="290"/>
        <v>3.5999999999999997E-2</v>
      </c>
      <c r="J898" s="118">
        <f t="shared" si="291"/>
        <v>41842</v>
      </c>
      <c r="K898" s="112">
        <f t="shared" si="292"/>
        <v>9</v>
      </c>
      <c r="L898" s="108">
        <f t="shared" si="293"/>
        <v>9</v>
      </c>
      <c r="M898" s="109">
        <f t="shared" si="282"/>
        <v>1.00126391</v>
      </c>
      <c r="N898" s="109">
        <f t="shared" ca="1" si="283"/>
        <v>1.0049379679999999</v>
      </c>
      <c r="O898" s="108">
        <f t="shared" si="297"/>
        <v>0</v>
      </c>
      <c r="P898" s="106">
        <f t="shared" ca="1" si="284"/>
        <v>471.57594398999998</v>
      </c>
      <c r="Q898" s="113">
        <f t="shared" si="285"/>
        <v>0</v>
      </c>
      <c r="R898" s="106">
        <f t="shared" si="286"/>
        <v>0</v>
      </c>
      <c r="S898" s="114" t="str">
        <f t="shared" si="294"/>
        <v>A+J=</v>
      </c>
      <c r="T898" s="107">
        <f t="shared" si="295"/>
        <v>41873</v>
      </c>
      <c r="U898" s="3"/>
      <c r="V898" s="3"/>
      <c r="W898" s="3"/>
      <c r="X898" s="31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</row>
    <row r="899" spans="1:121" x14ac:dyDescent="0.15">
      <c r="A899" s="102">
        <f t="shared" si="287"/>
        <v>41856</v>
      </c>
      <c r="B899" s="103">
        <f t="shared" ca="1" si="296"/>
        <v>96024.151845500004</v>
      </c>
      <c r="C899" s="104">
        <f t="shared" si="288"/>
        <v>95500</v>
      </c>
      <c r="D899" s="105">
        <f ca="1">IF(A899&lt;$B$1,VLOOKUP(A899,[1]DI!$A$4:$B$15000,2,FALSE),0)</f>
        <v>0.1081</v>
      </c>
      <c r="E899" s="106">
        <f t="shared" ca="1" si="280"/>
        <v>1.00040741</v>
      </c>
      <c r="F899" s="106">
        <f ca="1">(TRUNC(PRODUCT($E$12:$E898),16))</f>
        <v>1.22226397780438</v>
      </c>
      <c r="G899" s="106">
        <f t="shared" ca="1" si="289"/>
        <v>1.2172994345321599</v>
      </c>
      <c r="H899" s="106">
        <f t="shared" ca="1" si="281"/>
        <v>1.00407833</v>
      </c>
      <c r="I899" s="105">
        <f t="shared" si="290"/>
        <v>3.5999999999999997E-2</v>
      </c>
      <c r="J899" s="118">
        <f t="shared" si="291"/>
        <v>41842</v>
      </c>
      <c r="K899" s="112">
        <f t="shared" si="292"/>
        <v>10</v>
      </c>
      <c r="L899" s="108">
        <f t="shared" si="293"/>
        <v>10</v>
      </c>
      <c r="M899" s="109">
        <f t="shared" si="282"/>
        <v>1.001404443</v>
      </c>
      <c r="N899" s="109">
        <f t="shared" ca="1" si="283"/>
        <v>1.0054885010000001</v>
      </c>
      <c r="O899" s="108">
        <f t="shared" si="297"/>
        <v>0</v>
      </c>
      <c r="P899" s="106">
        <f t="shared" ca="1" si="284"/>
        <v>524.15184550000004</v>
      </c>
      <c r="Q899" s="113">
        <f t="shared" si="285"/>
        <v>0</v>
      </c>
      <c r="R899" s="106">
        <f t="shared" si="286"/>
        <v>0</v>
      </c>
      <c r="S899" s="114" t="str">
        <f t="shared" si="294"/>
        <v>A+J=</v>
      </c>
      <c r="T899" s="107">
        <f t="shared" si="295"/>
        <v>41873</v>
      </c>
      <c r="U899" s="3"/>
      <c r="V899" s="3"/>
      <c r="W899" s="3"/>
      <c r="X899" s="31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</row>
    <row r="900" spans="1:121" x14ac:dyDescent="0.15">
      <c r="A900" s="102">
        <f t="shared" si="287"/>
        <v>41857</v>
      </c>
      <c r="B900" s="103">
        <f t="shared" ca="1" si="296"/>
        <v>96076.755919500007</v>
      </c>
      <c r="C900" s="104">
        <f t="shared" si="288"/>
        <v>95500</v>
      </c>
      <c r="D900" s="105">
        <f ca="1">IF(A900&lt;$B$1,VLOOKUP(A900,[1]DI!$A$4:$B$15000,2,FALSE),0)</f>
        <v>0.1081</v>
      </c>
      <c r="E900" s="106">
        <f t="shared" ca="1" si="280"/>
        <v>1.00040741</v>
      </c>
      <c r="F900" s="106">
        <f ca="1">(TRUNC(PRODUCT($E$12:$E899),16))</f>
        <v>1.2227619403715799</v>
      </c>
      <c r="G900" s="106">
        <f t="shared" ca="1" si="289"/>
        <v>1.2172994345321599</v>
      </c>
      <c r="H900" s="106">
        <f t="shared" ca="1" si="281"/>
        <v>1.0044873999999999</v>
      </c>
      <c r="I900" s="105">
        <f t="shared" si="290"/>
        <v>3.5999999999999997E-2</v>
      </c>
      <c r="J900" s="118">
        <f t="shared" si="291"/>
        <v>41842</v>
      </c>
      <c r="K900" s="112">
        <f t="shared" si="292"/>
        <v>11</v>
      </c>
      <c r="L900" s="108">
        <f t="shared" si="293"/>
        <v>11</v>
      </c>
      <c r="M900" s="109">
        <f t="shared" si="282"/>
        <v>1.001544996</v>
      </c>
      <c r="N900" s="109">
        <f t="shared" ca="1" si="283"/>
        <v>1.006039329</v>
      </c>
      <c r="O900" s="108">
        <f t="shared" si="297"/>
        <v>0</v>
      </c>
      <c r="P900" s="106">
        <f t="shared" ca="1" si="284"/>
        <v>576.7559195</v>
      </c>
      <c r="Q900" s="113">
        <f t="shared" si="285"/>
        <v>0</v>
      </c>
      <c r="R900" s="106">
        <f t="shared" si="286"/>
        <v>0</v>
      </c>
      <c r="S900" s="114" t="str">
        <f t="shared" si="294"/>
        <v>A+J=</v>
      </c>
      <c r="T900" s="107">
        <f t="shared" si="295"/>
        <v>41873</v>
      </c>
      <c r="U900" s="3"/>
      <c r="V900" s="3"/>
      <c r="W900" s="3"/>
      <c r="X900" s="31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</row>
    <row r="901" spans="1:121" x14ac:dyDescent="0.15">
      <c r="A901" s="102">
        <f t="shared" si="287"/>
        <v>41858</v>
      </c>
      <c r="B901" s="103">
        <f t="shared" ca="1" si="296"/>
        <v>96129.389216490003</v>
      </c>
      <c r="C901" s="104">
        <f t="shared" si="288"/>
        <v>95500</v>
      </c>
      <c r="D901" s="105">
        <f ca="1">IF(A901&lt;$B$1,VLOOKUP(A901,[1]DI!$A$4:$B$15000,2,FALSE),0)</f>
        <v>0.1081</v>
      </c>
      <c r="E901" s="106">
        <f t="shared" ca="1" si="280"/>
        <v>1.00040741</v>
      </c>
      <c r="F901" s="106">
        <f ca="1">(TRUNC(PRODUCT($E$12:$E900),16))</f>
        <v>1.2232601058137</v>
      </c>
      <c r="G901" s="106">
        <f t="shared" ca="1" si="289"/>
        <v>1.2172994345321599</v>
      </c>
      <c r="H901" s="106">
        <f t="shared" ca="1" si="281"/>
        <v>1.0048966399999999</v>
      </c>
      <c r="I901" s="105">
        <f t="shared" si="290"/>
        <v>3.5999999999999997E-2</v>
      </c>
      <c r="J901" s="118">
        <f t="shared" si="291"/>
        <v>41842</v>
      </c>
      <c r="K901" s="112">
        <f t="shared" si="292"/>
        <v>12</v>
      </c>
      <c r="L901" s="108">
        <f t="shared" si="293"/>
        <v>12</v>
      </c>
      <c r="M901" s="109">
        <f t="shared" si="282"/>
        <v>1.0016855689999999</v>
      </c>
      <c r="N901" s="109">
        <f t="shared" ca="1" si="283"/>
        <v>1.006590463</v>
      </c>
      <c r="O901" s="108">
        <f t="shared" si="297"/>
        <v>0</v>
      </c>
      <c r="P901" s="106">
        <f t="shared" ca="1" si="284"/>
        <v>629.38921648999997</v>
      </c>
      <c r="Q901" s="113">
        <f t="shared" si="285"/>
        <v>0</v>
      </c>
      <c r="R901" s="106">
        <f t="shared" si="286"/>
        <v>0</v>
      </c>
      <c r="S901" s="114" t="str">
        <f t="shared" si="294"/>
        <v>A+J=</v>
      </c>
      <c r="T901" s="107">
        <f t="shared" si="295"/>
        <v>41873</v>
      </c>
      <c r="U901" s="3"/>
      <c r="V901" s="3"/>
      <c r="W901" s="3"/>
      <c r="X901" s="31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</row>
    <row r="902" spans="1:121" x14ac:dyDescent="0.15">
      <c r="A902" s="102">
        <f t="shared" si="287"/>
        <v>41859</v>
      </c>
      <c r="B902" s="103">
        <f t="shared" ca="1" si="296"/>
        <v>96182.050590500003</v>
      </c>
      <c r="C902" s="104">
        <f t="shared" si="288"/>
        <v>95500</v>
      </c>
      <c r="D902" s="105">
        <f ca="1">IF(A902&lt;$B$1,VLOOKUP(A902,[1]DI!$A$4:$B$15000,2,FALSE),0)</f>
        <v>0.1081</v>
      </c>
      <c r="E902" s="106">
        <f t="shared" ca="1" si="280"/>
        <v>1.00040741</v>
      </c>
      <c r="F902" s="106">
        <f ca="1">(TRUNC(PRODUCT($E$12:$E901),16))</f>
        <v>1.22375847421341</v>
      </c>
      <c r="G902" s="106">
        <f t="shared" ca="1" si="289"/>
        <v>1.2172994345321599</v>
      </c>
      <c r="H902" s="106">
        <f t="shared" ca="1" si="281"/>
        <v>1.00530604</v>
      </c>
      <c r="I902" s="105">
        <f t="shared" si="290"/>
        <v>3.5999999999999997E-2</v>
      </c>
      <c r="J902" s="118">
        <f t="shared" si="291"/>
        <v>41842</v>
      </c>
      <c r="K902" s="112">
        <f t="shared" si="292"/>
        <v>13</v>
      </c>
      <c r="L902" s="108">
        <f t="shared" si="293"/>
        <v>13</v>
      </c>
      <c r="M902" s="109">
        <f t="shared" si="282"/>
        <v>1.0018261610000001</v>
      </c>
      <c r="N902" s="109">
        <f t="shared" ca="1" si="283"/>
        <v>1.0071418910000001</v>
      </c>
      <c r="O902" s="108">
        <f t="shared" si="297"/>
        <v>0</v>
      </c>
      <c r="P902" s="106">
        <f t="shared" ca="1" si="284"/>
        <v>682.0505905</v>
      </c>
      <c r="Q902" s="113">
        <f t="shared" si="285"/>
        <v>0</v>
      </c>
      <c r="R902" s="106">
        <f t="shared" si="286"/>
        <v>0</v>
      </c>
      <c r="S902" s="114" t="str">
        <f t="shared" si="294"/>
        <v>A+J=</v>
      </c>
      <c r="T902" s="107">
        <f t="shared" si="295"/>
        <v>41873</v>
      </c>
      <c r="U902" s="3"/>
      <c r="V902" s="3"/>
      <c r="W902" s="3"/>
      <c r="X902" s="31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</row>
    <row r="903" spans="1:121" x14ac:dyDescent="0.15">
      <c r="A903" s="102">
        <f t="shared" si="287"/>
        <v>41860</v>
      </c>
      <c r="B903" s="103">
        <f t="shared" ca="1" si="296"/>
        <v>96234.741091999997</v>
      </c>
      <c r="C903" s="104">
        <f t="shared" si="288"/>
        <v>95500</v>
      </c>
      <c r="D903" s="105">
        <f ca="1">IF(A903&lt;$B$1,VLOOKUP(A903,[1]DI!$A$4:$B$15000,2,FALSE),0)</f>
        <v>0</v>
      </c>
      <c r="E903" s="106">
        <f t="shared" ca="1" si="280"/>
        <v>1</v>
      </c>
      <c r="F903" s="106">
        <f ca="1">(TRUNC(PRODUCT($E$12:$E902),16))</f>
        <v>1.2242570456533901</v>
      </c>
      <c r="G903" s="106">
        <f t="shared" ca="1" si="289"/>
        <v>1.2172994345321599</v>
      </c>
      <c r="H903" s="106">
        <f t="shared" ca="1" si="281"/>
        <v>1.00571561</v>
      </c>
      <c r="I903" s="105">
        <f t="shared" si="290"/>
        <v>3.5999999999999997E-2</v>
      </c>
      <c r="J903" s="118">
        <f t="shared" si="291"/>
        <v>41842</v>
      </c>
      <c r="K903" s="112">
        <f t="shared" si="292"/>
        <v>13</v>
      </c>
      <c r="L903" s="108">
        <f t="shared" si="293"/>
        <v>14</v>
      </c>
      <c r="M903" s="109">
        <f t="shared" si="282"/>
        <v>1.0019667729999999</v>
      </c>
      <c r="N903" s="109">
        <f t="shared" ca="1" si="283"/>
        <v>1.0076936240000001</v>
      </c>
      <c r="O903" s="108">
        <f t="shared" si="297"/>
        <v>0</v>
      </c>
      <c r="P903" s="106">
        <f t="shared" ca="1" si="284"/>
        <v>734.74109199999998</v>
      </c>
      <c r="Q903" s="113">
        <f t="shared" si="285"/>
        <v>0</v>
      </c>
      <c r="R903" s="106">
        <f t="shared" si="286"/>
        <v>0</v>
      </c>
      <c r="S903" s="114" t="str">
        <f t="shared" si="294"/>
        <v>A+J=</v>
      </c>
      <c r="T903" s="107">
        <f t="shared" si="295"/>
        <v>41873</v>
      </c>
      <c r="U903" s="3"/>
      <c r="V903" s="3"/>
      <c r="W903" s="3"/>
      <c r="X903" s="31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</row>
    <row r="904" spans="1:121" x14ac:dyDescent="0.15">
      <c r="A904" s="102">
        <f t="shared" si="287"/>
        <v>41861</v>
      </c>
      <c r="B904" s="103">
        <f t="shared" ca="1" si="296"/>
        <v>96234.741091999997</v>
      </c>
      <c r="C904" s="104">
        <f t="shared" si="288"/>
        <v>95500</v>
      </c>
      <c r="D904" s="105">
        <f ca="1">IF(A904&lt;$B$1,VLOOKUP(A904,[1]DI!$A$4:$B$15000,2,FALSE),0)</f>
        <v>0</v>
      </c>
      <c r="E904" s="106">
        <f t="shared" ca="1" si="280"/>
        <v>1</v>
      </c>
      <c r="F904" s="106">
        <f ca="1">(TRUNC(PRODUCT($E$12:$E903),16))</f>
        <v>1.2242570456533901</v>
      </c>
      <c r="G904" s="106">
        <f t="shared" ca="1" si="289"/>
        <v>1.2172994345321599</v>
      </c>
      <c r="H904" s="106">
        <f t="shared" ca="1" si="281"/>
        <v>1.00571561</v>
      </c>
      <c r="I904" s="105">
        <f t="shared" si="290"/>
        <v>3.5999999999999997E-2</v>
      </c>
      <c r="J904" s="118">
        <f t="shared" si="291"/>
        <v>41842</v>
      </c>
      <c r="K904" s="112">
        <f t="shared" si="292"/>
        <v>13</v>
      </c>
      <c r="L904" s="108">
        <f t="shared" si="293"/>
        <v>14</v>
      </c>
      <c r="M904" s="109">
        <f t="shared" si="282"/>
        <v>1.0019667729999999</v>
      </c>
      <c r="N904" s="109">
        <f t="shared" ca="1" si="283"/>
        <v>1.0076936240000001</v>
      </c>
      <c r="O904" s="108">
        <f t="shared" si="297"/>
        <v>0</v>
      </c>
      <c r="P904" s="106">
        <f t="shared" ca="1" si="284"/>
        <v>734.74109199999998</v>
      </c>
      <c r="Q904" s="113">
        <f t="shared" si="285"/>
        <v>0</v>
      </c>
      <c r="R904" s="106">
        <f t="shared" si="286"/>
        <v>0</v>
      </c>
      <c r="S904" s="114" t="str">
        <f t="shared" si="294"/>
        <v>A+J=</v>
      </c>
      <c r="T904" s="107">
        <f t="shared" si="295"/>
        <v>41873</v>
      </c>
      <c r="U904" s="3"/>
      <c r="V904" s="3"/>
      <c r="W904" s="3"/>
      <c r="X904" s="31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</row>
    <row r="905" spans="1:121" x14ac:dyDescent="0.15">
      <c r="A905" s="102">
        <f t="shared" si="287"/>
        <v>41862</v>
      </c>
      <c r="B905" s="103">
        <f t="shared" ca="1" si="296"/>
        <v>96234.741091999997</v>
      </c>
      <c r="C905" s="104">
        <f t="shared" si="288"/>
        <v>95500</v>
      </c>
      <c r="D905" s="105">
        <f ca="1">IF(A905&lt;$B$1,VLOOKUP(A905,[1]DI!$A$4:$B$15000,2,FALSE),0)</f>
        <v>0.1081</v>
      </c>
      <c r="E905" s="106">
        <f t="shared" ca="1" si="280"/>
        <v>1.00040741</v>
      </c>
      <c r="F905" s="106">
        <f ca="1">(TRUNC(PRODUCT($E$12:$E904),16))</f>
        <v>1.2242570456533901</v>
      </c>
      <c r="G905" s="106">
        <f t="shared" ca="1" si="289"/>
        <v>1.2172994345321599</v>
      </c>
      <c r="H905" s="106">
        <f t="shared" ca="1" si="281"/>
        <v>1.00571561</v>
      </c>
      <c r="I905" s="105">
        <f t="shared" si="290"/>
        <v>3.5999999999999997E-2</v>
      </c>
      <c r="J905" s="118">
        <f t="shared" si="291"/>
        <v>41842</v>
      </c>
      <c r="K905" s="112">
        <f t="shared" si="292"/>
        <v>14</v>
      </c>
      <c r="L905" s="108">
        <f t="shared" si="293"/>
        <v>14</v>
      </c>
      <c r="M905" s="109">
        <f t="shared" si="282"/>
        <v>1.0019667729999999</v>
      </c>
      <c r="N905" s="109">
        <f t="shared" ca="1" si="283"/>
        <v>1.0076936240000001</v>
      </c>
      <c r="O905" s="108">
        <f t="shared" si="297"/>
        <v>0</v>
      </c>
      <c r="P905" s="106">
        <f t="shared" ca="1" si="284"/>
        <v>734.74109199999998</v>
      </c>
      <c r="Q905" s="113">
        <f t="shared" si="285"/>
        <v>0</v>
      </c>
      <c r="R905" s="106">
        <f t="shared" si="286"/>
        <v>0</v>
      </c>
      <c r="S905" s="114" t="str">
        <f t="shared" si="294"/>
        <v>A+J=</v>
      </c>
      <c r="T905" s="107">
        <f t="shared" si="295"/>
        <v>41873</v>
      </c>
      <c r="U905" s="3"/>
      <c r="V905" s="3"/>
      <c r="W905" s="3"/>
      <c r="X905" s="31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</row>
    <row r="906" spans="1:121" x14ac:dyDescent="0.15">
      <c r="A906" s="102">
        <f t="shared" si="287"/>
        <v>41863</v>
      </c>
      <c r="B906" s="103">
        <f t="shared" ca="1" si="296"/>
        <v>96287.460911989998</v>
      </c>
      <c r="C906" s="104">
        <f t="shared" si="288"/>
        <v>95500</v>
      </c>
      <c r="D906" s="105">
        <f ca="1">IF(A906&lt;$B$1,VLOOKUP(A906,[1]DI!$A$4:$B$15000,2,FALSE),0)</f>
        <v>0.1081</v>
      </c>
      <c r="E906" s="106">
        <f t="shared" ca="1" si="280"/>
        <v>1.00040741</v>
      </c>
      <c r="F906" s="106">
        <f ca="1">(TRUNC(PRODUCT($E$12:$E905),16))</f>
        <v>1.22475582021636</v>
      </c>
      <c r="G906" s="106">
        <f t="shared" ca="1" si="289"/>
        <v>1.2172994345321599</v>
      </c>
      <c r="H906" s="106">
        <f t="shared" ca="1" si="281"/>
        <v>1.00612535</v>
      </c>
      <c r="I906" s="105">
        <f t="shared" si="290"/>
        <v>3.5999999999999997E-2</v>
      </c>
      <c r="J906" s="118">
        <f t="shared" si="291"/>
        <v>41842</v>
      </c>
      <c r="K906" s="112">
        <f t="shared" si="292"/>
        <v>15</v>
      </c>
      <c r="L906" s="108">
        <f t="shared" si="293"/>
        <v>15</v>
      </c>
      <c r="M906" s="109">
        <f t="shared" si="282"/>
        <v>1.0021074050000001</v>
      </c>
      <c r="N906" s="109">
        <f t="shared" ca="1" si="283"/>
        <v>1.0082456639999999</v>
      </c>
      <c r="O906" s="108">
        <f t="shared" si="297"/>
        <v>0</v>
      </c>
      <c r="P906" s="106">
        <f t="shared" ca="1" si="284"/>
        <v>787.46091199</v>
      </c>
      <c r="Q906" s="113">
        <f t="shared" si="285"/>
        <v>0</v>
      </c>
      <c r="R906" s="106">
        <f t="shared" si="286"/>
        <v>0</v>
      </c>
      <c r="S906" s="114" t="str">
        <f t="shared" si="294"/>
        <v>A+J=</v>
      </c>
      <c r="T906" s="107">
        <f t="shared" si="295"/>
        <v>41873</v>
      </c>
      <c r="U906" s="3"/>
      <c r="V906" s="3"/>
      <c r="W906" s="3"/>
      <c r="X906" s="31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</row>
    <row r="907" spans="1:121" x14ac:dyDescent="0.15">
      <c r="A907" s="102">
        <f t="shared" si="287"/>
        <v>41864</v>
      </c>
      <c r="B907" s="103">
        <f t="shared" ca="1" si="296"/>
        <v>96340.209763999999</v>
      </c>
      <c r="C907" s="104">
        <f t="shared" si="288"/>
        <v>95500</v>
      </c>
      <c r="D907" s="105">
        <f ca="1">IF(A907&lt;$B$1,VLOOKUP(A907,[1]DI!$A$4:$B$15000,2,FALSE),0)</f>
        <v>0.1081</v>
      </c>
      <c r="E907" s="106">
        <f t="shared" ca="1" si="280"/>
        <v>1.00040741</v>
      </c>
      <c r="F907" s="106">
        <f ca="1">(TRUNC(PRODUCT($E$12:$E906),16))</f>
        <v>1.2252547979850801</v>
      </c>
      <c r="G907" s="106">
        <f t="shared" ca="1" si="289"/>
        <v>1.2172994345321599</v>
      </c>
      <c r="H907" s="106">
        <f t="shared" ca="1" si="281"/>
        <v>1.0065352599999999</v>
      </c>
      <c r="I907" s="105">
        <f t="shared" si="290"/>
        <v>3.5999999999999997E-2</v>
      </c>
      <c r="J907" s="118">
        <f t="shared" si="291"/>
        <v>41842</v>
      </c>
      <c r="K907" s="112">
        <f t="shared" si="292"/>
        <v>16</v>
      </c>
      <c r="L907" s="108">
        <f t="shared" si="293"/>
        <v>16</v>
      </c>
      <c r="M907" s="109">
        <f t="shared" si="282"/>
        <v>1.002248056</v>
      </c>
      <c r="N907" s="109">
        <f t="shared" ca="1" si="283"/>
        <v>1.0087980080000001</v>
      </c>
      <c r="O907" s="108">
        <f t="shared" si="297"/>
        <v>0</v>
      </c>
      <c r="P907" s="106">
        <f t="shared" ca="1" si="284"/>
        <v>840.20976399999995</v>
      </c>
      <c r="Q907" s="113">
        <f t="shared" si="285"/>
        <v>0</v>
      </c>
      <c r="R907" s="106">
        <f t="shared" si="286"/>
        <v>0</v>
      </c>
      <c r="S907" s="114" t="str">
        <f t="shared" si="294"/>
        <v>A+J=</v>
      </c>
      <c r="T907" s="107">
        <f t="shared" si="295"/>
        <v>41873</v>
      </c>
      <c r="U907" s="3"/>
      <c r="V907" s="3"/>
      <c r="W907" s="3"/>
      <c r="X907" s="31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</row>
    <row r="908" spans="1:121" x14ac:dyDescent="0.15">
      <c r="A908" s="102">
        <f t="shared" si="287"/>
        <v>41865</v>
      </c>
      <c r="B908" s="103">
        <f t="shared" ca="1" si="296"/>
        <v>96392.986788490001</v>
      </c>
      <c r="C908" s="104">
        <f t="shared" si="288"/>
        <v>95500</v>
      </c>
      <c r="D908" s="105">
        <f ca="1">IF(A908&lt;$B$1,VLOOKUP(A908,[1]DI!$A$4:$B$15000,2,FALSE),0)</f>
        <v>0.1081</v>
      </c>
      <c r="E908" s="106">
        <f t="shared" ref="E908:E971" ca="1" si="298">ROUND(((1+D908)^(1/252)),8)</f>
        <v>1.00040741</v>
      </c>
      <c r="F908" s="106">
        <f ca="1">(TRUNC(PRODUCT($E$12:$E907),16))</f>
        <v>1.22575397904232</v>
      </c>
      <c r="G908" s="106">
        <f t="shared" ca="1" si="289"/>
        <v>1.2172994345321599</v>
      </c>
      <c r="H908" s="106">
        <f t="shared" ref="H908:H971" ca="1" si="299">ROUND(F908/G908,8)</f>
        <v>1.00694533</v>
      </c>
      <c r="I908" s="105">
        <f t="shared" si="290"/>
        <v>3.5999999999999997E-2</v>
      </c>
      <c r="J908" s="118">
        <f t="shared" si="291"/>
        <v>41842</v>
      </c>
      <c r="K908" s="112">
        <f t="shared" si="292"/>
        <v>17</v>
      </c>
      <c r="L908" s="108">
        <f t="shared" si="293"/>
        <v>17</v>
      </c>
      <c r="M908" s="109">
        <f t="shared" ref="M908:M971" si="300">ROUND((I908+1)^(L908/252),9)</f>
        <v>1.002388727</v>
      </c>
      <c r="N908" s="109">
        <f t="shared" ref="N908:N971" ca="1" si="301">ROUND(H908*M908,9)</f>
        <v>1.009350647</v>
      </c>
      <c r="O908" s="108">
        <f t="shared" si="297"/>
        <v>0</v>
      </c>
      <c r="P908" s="106">
        <f t="shared" ref="P908:P971" ca="1" si="302">TRUNC(((N908-1)*C908),8)</f>
        <v>892.98678848999998</v>
      </c>
      <c r="Q908" s="113">
        <f t="shared" ref="Q908:Q971" si="303">IF($O908&gt;0,VLOOKUP($O908,$W$12:$AC$150,7),0)</f>
        <v>0</v>
      </c>
      <c r="R908" s="106">
        <f t="shared" ref="R908:R971" si="304">IF(Q908&gt;0,TRUNC(Q908*C$12,8),0)</f>
        <v>0</v>
      </c>
      <c r="S908" s="114" t="str">
        <f t="shared" si="294"/>
        <v>A+J=</v>
      </c>
      <c r="T908" s="107">
        <f t="shared" si="295"/>
        <v>41873</v>
      </c>
      <c r="U908" s="3"/>
      <c r="V908" s="3"/>
      <c r="W908" s="3"/>
      <c r="X908" s="31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</row>
    <row r="909" spans="1:121" x14ac:dyDescent="0.15">
      <c r="A909" s="102">
        <f t="shared" ref="A909:A972" si="305">(A908+1)</f>
        <v>41866</v>
      </c>
      <c r="B909" s="103">
        <f t="shared" ca="1" si="296"/>
        <v>96445.793131490005</v>
      </c>
      <c r="C909" s="104">
        <f t="shared" ref="C909:C972" si="306">(C908-R908)</f>
        <v>95500</v>
      </c>
      <c r="D909" s="105">
        <f ca="1">IF(A909&lt;$B$1,VLOOKUP(A909,[1]DI!$A$4:$B$15000,2,FALSE),0)</f>
        <v>0.1082</v>
      </c>
      <c r="E909" s="106">
        <f t="shared" ca="1" si="298"/>
        <v>1.00040777</v>
      </c>
      <c r="F909" s="106">
        <f ca="1">(TRUNC(PRODUCT($E$12:$E908),16))</f>
        <v>1.2262533634709301</v>
      </c>
      <c r="G909" s="106">
        <f t="shared" ref="G909:G972" ca="1" si="307">IF(O908&gt;0,F908,G908)</f>
        <v>1.2172994345321599</v>
      </c>
      <c r="H909" s="106">
        <f t="shared" ca="1" si="299"/>
        <v>1.0073555700000001</v>
      </c>
      <c r="I909" s="105">
        <f t="shared" ref="I909:I972" si="308">I908</f>
        <v>3.5999999999999997E-2</v>
      </c>
      <c r="J909" s="118">
        <f t="shared" ref="J909:J972" si="309">IF(O908&gt;0,VLOOKUP(O908,W$12:AG$150,2),J908)</f>
        <v>41842</v>
      </c>
      <c r="K909" s="112">
        <f t="shared" ref="K909:K972" si="310">IF(A909&gt;J909,IF(NETWORKDAYS(J909,A909,$W$160:$W$544)-1=0,1,NETWORKDAYS(J909,A909,$W$160:$W$544)-1),0)</f>
        <v>18</v>
      </c>
      <c r="L909" s="108">
        <f t="shared" ref="L909:L972" si="311">IF(AND(K909=1,K908=1),1,IF(K909&gt;0,IF(K909=K908,K909+1,K909),0))</f>
        <v>18</v>
      </c>
      <c r="M909" s="109">
        <f t="shared" si="300"/>
        <v>1.0025294179999999</v>
      </c>
      <c r="N909" s="109">
        <f t="shared" ca="1" si="301"/>
        <v>1.009903593</v>
      </c>
      <c r="O909" s="108">
        <f t="shared" si="297"/>
        <v>0</v>
      </c>
      <c r="P909" s="106">
        <f t="shared" ca="1" si="302"/>
        <v>945.79313148999995</v>
      </c>
      <c r="Q909" s="113">
        <f t="shared" si="303"/>
        <v>0</v>
      </c>
      <c r="R909" s="106">
        <f t="shared" si="304"/>
        <v>0</v>
      </c>
      <c r="S909" s="114" t="str">
        <f t="shared" ref="S909:S972" si="312">IF(O908&gt;0,VLOOKUP(O908,W$12:AG$150,10),S908)</f>
        <v>A+J=</v>
      </c>
      <c r="T909" s="107">
        <f t="shared" ref="T909:T972" si="313">IF(O908&gt;0,VLOOKUP(O908,W$12:AG$150,11),T908)</f>
        <v>41873</v>
      </c>
      <c r="U909" s="3"/>
      <c r="V909" s="3"/>
      <c r="W909" s="3"/>
      <c r="X909" s="31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</row>
    <row r="910" spans="1:121" x14ac:dyDescent="0.15">
      <c r="A910" s="102">
        <f t="shared" si="305"/>
        <v>41867</v>
      </c>
      <c r="B910" s="103">
        <f t="shared" ref="B910:B973" ca="1" si="314">IF(A910&lt;=TODAY(),C910+P910,IF(AND(A910&gt;TODAY(),A910&lt;=$B$1),IF(VLOOKUP(TODAY(),$A$10:$D$5000,4,FALSE)=0,"n.d",C910+P910),"n.d"))</f>
        <v>96498.663172999994</v>
      </c>
      <c r="C910" s="104">
        <f t="shared" si="306"/>
        <v>95500</v>
      </c>
      <c r="D910" s="105">
        <f ca="1">IF(A910&lt;$B$1,VLOOKUP(A910,[1]DI!$A$4:$B$15000,2,FALSE),0)</f>
        <v>0</v>
      </c>
      <c r="E910" s="106">
        <f t="shared" ca="1" si="298"/>
        <v>1</v>
      </c>
      <c r="F910" s="106">
        <f ca="1">(TRUNC(PRODUCT($E$12:$E909),16))</f>
        <v>1.2267533928049501</v>
      </c>
      <c r="G910" s="106">
        <f t="shared" ca="1" si="307"/>
        <v>1.2172994345321599</v>
      </c>
      <c r="H910" s="106">
        <f t="shared" ca="1" si="299"/>
        <v>1.0077663400000001</v>
      </c>
      <c r="I910" s="105">
        <f t="shared" si="308"/>
        <v>3.5999999999999997E-2</v>
      </c>
      <c r="J910" s="118">
        <f t="shared" si="309"/>
        <v>41842</v>
      </c>
      <c r="K910" s="112">
        <f t="shared" si="310"/>
        <v>18</v>
      </c>
      <c r="L910" s="108">
        <f t="shared" si="311"/>
        <v>19</v>
      </c>
      <c r="M910" s="109">
        <f t="shared" si="300"/>
        <v>1.002670129</v>
      </c>
      <c r="N910" s="109">
        <f t="shared" ca="1" si="301"/>
        <v>1.0104572060000001</v>
      </c>
      <c r="O910" s="108">
        <f t="shared" ref="O910:O973" si="315">IF(VLOOKUP(A910,X$12:AE$151,8)=VLOOKUP(A909,X$12:AE$151,8),0,VLOOKUP(A910,X$12:AE$151,8))</f>
        <v>0</v>
      </c>
      <c r="P910" s="106">
        <f t="shared" ca="1" si="302"/>
        <v>998.66317300000003</v>
      </c>
      <c r="Q910" s="113">
        <f t="shared" si="303"/>
        <v>0</v>
      </c>
      <c r="R910" s="106">
        <f t="shared" si="304"/>
        <v>0</v>
      </c>
      <c r="S910" s="114" t="str">
        <f t="shared" si="312"/>
        <v>A+J=</v>
      </c>
      <c r="T910" s="107">
        <f t="shared" si="313"/>
        <v>41873</v>
      </c>
      <c r="U910" s="3"/>
      <c r="V910" s="3"/>
      <c r="W910" s="3"/>
      <c r="X910" s="31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</row>
    <row r="911" spans="1:121" x14ac:dyDescent="0.15">
      <c r="A911" s="102">
        <f t="shared" si="305"/>
        <v>41868</v>
      </c>
      <c r="B911" s="103">
        <f t="shared" ca="1" si="314"/>
        <v>96498.663172999994</v>
      </c>
      <c r="C911" s="104">
        <f t="shared" si="306"/>
        <v>95500</v>
      </c>
      <c r="D911" s="105">
        <f ca="1">IF(A911&lt;$B$1,VLOOKUP(A911,[1]DI!$A$4:$B$15000,2,FALSE),0)</f>
        <v>0</v>
      </c>
      <c r="E911" s="106">
        <f t="shared" ca="1" si="298"/>
        <v>1</v>
      </c>
      <c r="F911" s="106">
        <f ca="1">(TRUNC(PRODUCT($E$12:$E910),16))</f>
        <v>1.2267533928049501</v>
      </c>
      <c r="G911" s="106">
        <f t="shared" ca="1" si="307"/>
        <v>1.2172994345321599</v>
      </c>
      <c r="H911" s="106">
        <f t="shared" ca="1" si="299"/>
        <v>1.0077663400000001</v>
      </c>
      <c r="I911" s="105">
        <f t="shared" si="308"/>
        <v>3.5999999999999997E-2</v>
      </c>
      <c r="J911" s="118">
        <f t="shared" si="309"/>
        <v>41842</v>
      </c>
      <c r="K911" s="112">
        <f t="shared" si="310"/>
        <v>18</v>
      </c>
      <c r="L911" s="108">
        <f t="shared" si="311"/>
        <v>19</v>
      </c>
      <c r="M911" s="109">
        <f t="shared" si="300"/>
        <v>1.002670129</v>
      </c>
      <c r="N911" s="109">
        <f t="shared" ca="1" si="301"/>
        <v>1.0104572060000001</v>
      </c>
      <c r="O911" s="108">
        <f t="shared" si="315"/>
        <v>0</v>
      </c>
      <c r="P911" s="106">
        <f t="shared" ca="1" si="302"/>
        <v>998.66317300000003</v>
      </c>
      <c r="Q911" s="113">
        <f t="shared" si="303"/>
        <v>0</v>
      </c>
      <c r="R911" s="106">
        <f t="shared" si="304"/>
        <v>0</v>
      </c>
      <c r="S911" s="114" t="str">
        <f t="shared" si="312"/>
        <v>A+J=</v>
      </c>
      <c r="T911" s="107">
        <f t="shared" si="313"/>
        <v>41873</v>
      </c>
      <c r="U911" s="3"/>
      <c r="V911" s="3"/>
      <c r="W911" s="3"/>
      <c r="X911" s="31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</row>
    <row r="912" spans="1:121" x14ac:dyDescent="0.15">
      <c r="A912" s="102">
        <f t="shared" si="305"/>
        <v>41869</v>
      </c>
      <c r="B912" s="103">
        <f t="shared" ca="1" si="314"/>
        <v>96498.663172999994</v>
      </c>
      <c r="C912" s="104">
        <f t="shared" si="306"/>
        <v>95500</v>
      </c>
      <c r="D912" s="105">
        <f ca="1">IF(A912&lt;$B$1,VLOOKUP(A912,[1]DI!$A$4:$B$15000,2,FALSE),0)</f>
        <v>0.1081</v>
      </c>
      <c r="E912" s="106">
        <f t="shared" ca="1" si="298"/>
        <v>1.00040741</v>
      </c>
      <c r="F912" s="106">
        <f ca="1">(TRUNC(PRODUCT($E$12:$E911),16))</f>
        <v>1.2267533928049501</v>
      </c>
      <c r="G912" s="106">
        <f t="shared" ca="1" si="307"/>
        <v>1.2172994345321599</v>
      </c>
      <c r="H912" s="106">
        <f t="shared" ca="1" si="299"/>
        <v>1.0077663400000001</v>
      </c>
      <c r="I912" s="105">
        <f t="shared" si="308"/>
        <v>3.5999999999999997E-2</v>
      </c>
      <c r="J912" s="118">
        <f t="shared" si="309"/>
        <v>41842</v>
      </c>
      <c r="K912" s="112">
        <f t="shared" si="310"/>
        <v>19</v>
      </c>
      <c r="L912" s="108">
        <f t="shared" si="311"/>
        <v>19</v>
      </c>
      <c r="M912" s="109">
        <f t="shared" si="300"/>
        <v>1.002670129</v>
      </c>
      <c r="N912" s="109">
        <f t="shared" ca="1" si="301"/>
        <v>1.0104572060000001</v>
      </c>
      <c r="O912" s="108">
        <f t="shared" si="315"/>
        <v>0</v>
      </c>
      <c r="P912" s="106">
        <f t="shared" ca="1" si="302"/>
        <v>998.66317300000003</v>
      </c>
      <c r="Q912" s="113">
        <f t="shared" si="303"/>
        <v>0</v>
      </c>
      <c r="R912" s="106">
        <f t="shared" si="304"/>
        <v>0</v>
      </c>
      <c r="S912" s="114" t="str">
        <f t="shared" si="312"/>
        <v>A+J=</v>
      </c>
      <c r="T912" s="107">
        <f t="shared" si="313"/>
        <v>41873</v>
      </c>
      <c r="U912" s="3"/>
      <c r="V912" s="3"/>
      <c r="W912" s="3"/>
      <c r="X912" s="31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</row>
    <row r="913" spans="1:121" x14ac:dyDescent="0.15">
      <c r="A913" s="102">
        <f t="shared" si="305"/>
        <v>41870</v>
      </c>
      <c r="B913" s="103">
        <f t="shared" ca="1" si="314"/>
        <v>96551.526911499997</v>
      </c>
      <c r="C913" s="104">
        <f t="shared" si="306"/>
        <v>95500</v>
      </c>
      <c r="D913" s="105">
        <f ca="1">IF(A913&lt;$B$1,VLOOKUP(A913,[1]DI!$A$4:$B$15000,2,FALSE),0)</f>
        <v>0.1081</v>
      </c>
      <c r="E913" s="106">
        <f t="shared" ca="1" si="298"/>
        <v>1.00040741</v>
      </c>
      <c r="F913" s="106">
        <f ca="1">(TRUNC(PRODUCT($E$12:$E912),16))</f>
        <v>1.2272531844047101</v>
      </c>
      <c r="G913" s="106">
        <f t="shared" ca="1" si="307"/>
        <v>1.2172994345321599</v>
      </c>
      <c r="H913" s="106">
        <f t="shared" ca="1" si="299"/>
        <v>1.00817691</v>
      </c>
      <c r="I913" s="105">
        <f t="shared" si="308"/>
        <v>3.5999999999999997E-2</v>
      </c>
      <c r="J913" s="118">
        <f t="shared" si="309"/>
        <v>41842</v>
      </c>
      <c r="K913" s="112">
        <f t="shared" si="310"/>
        <v>20</v>
      </c>
      <c r="L913" s="108">
        <f t="shared" si="311"/>
        <v>20</v>
      </c>
      <c r="M913" s="109">
        <f t="shared" si="300"/>
        <v>1.002810859</v>
      </c>
      <c r="N913" s="109">
        <f t="shared" ca="1" si="301"/>
        <v>1.0110107530000001</v>
      </c>
      <c r="O913" s="108">
        <f t="shared" si="315"/>
        <v>0</v>
      </c>
      <c r="P913" s="106">
        <f t="shared" ca="1" si="302"/>
        <v>1051.5269115000001</v>
      </c>
      <c r="Q913" s="113">
        <f t="shared" si="303"/>
        <v>0</v>
      </c>
      <c r="R913" s="106">
        <f t="shared" si="304"/>
        <v>0</v>
      </c>
      <c r="S913" s="114" t="str">
        <f t="shared" si="312"/>
        <v>A+J=</v>
      </c>
      <c r="T913" s="107">
        <f t="shared" si="313"/>
        <v>41873</v>
      </c>
      <c r="U913" s="3"/>
      <c r="V913" s="3"/>
      <c r="W913" s="3"/>
      <c r="X913" s="31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</row>
    <row r="914" spans="1:121" x14ac:dyDescent="0.15">
      <c r="A914" s="102">
        <f t="shared" si="305"/>
        <v>41871</v>
      </c>
      <c r="B914" s="103">
        <f t="shared" ca="1" si="314"/>
        <v>96604.419873000006</v>
      </c>
      <c r="C914" s="104">
        <f t="shared" si="306"/>
        <v>95500</v>
      </c>
      <c r="D914" s="105">
        <f ca="1">IF(A914&lt;$B$1,VLOOKUP(A914,[1]DI!$A$4:$B$15000,2,FALSE),0)</f>
        <v>0.1084</v>
      </c>
      <c r="E914" s="106">
        <f t="shared" ca="1" si="298"/>
        <v>1.0004084900000001</v>
      </c>
      <c r="F914" s="106">
        <f ca="1">(TRUNC(PRODUCT($E$12:$E913),16))</f>
        <v>1.22775317962457</v>
      </c>
      <c r="G914" s="106">
        <f t="shared" ca="1" si="307"/>
        <v>1.2172994345321599</v>
      </c>
      <c r="H914" s="106">
        <f t="shared" ca="1" si="299"/>
        <v>1.0085876499999999</v>
      </c>
      <c r="I914" s="105">
        <f t="shared" si="308"/>
        <v>3.5999999999999997E-2</v>
      </c>
      <c r="J914" s="118">
        <f t="shared" si="309"/>
        <v>41842</v>
      </c>
      <c r="K914" s="112">
        <f t="shared" si="310"/>
        <v>21</v>
      </c>
      <c r="L914" s="108">
        <f t="shared" si="311"/>
        <v>21</v>
      </c>
      <c r="M914" s="109">
        <f t="shared" si="300"/>
        <v>1.0029516089999999</v>
      </c>
      <c r="N914" s="109">
        <f t="shared" ca="1" si="301"/>
        <v>1.0115646060000001</v>
      </c>
      <c r="O914" s="108">
        <f t="shared" si="315"/>
        <v>0</v>
      </c>
      <c r="P914" s="106">
        <f t="shared" ca="1" si="302"/>
        <v>1104.4198730000001</v>
      </c>
      <c r="Q914" s="113">
        <f t="shared" si="303"/>
        <v>0</v>
      </c>
      <c r="R914" s="106">
        <f t="shared" si="304"/>
        <v>0</v>
      </c>
      <c r="S914" s="114" t="str">
        <f t="shared" si="312"/>
        <v>A+J=</v>
      </c>
      <c r="T914" s="107">
        <f t="shared" si="313"/>
        <v>41873</v>
      </c>
      <c r="U914" s="3"/>
      <c r="V914" s="3"/>
      <c r="W914" s="3"/>
      <c r="X914" s="31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</row>
    <row r="915" spans="1:121" x14ac:dyDescent="0.15">
      <c r="A915" s="102">
        <f t="shared" si="305"/>
        <v>41872</v>
      </c>
      <c r="B915" s="103">
        <f t="shared" ca="1" si="314"/>
        <v>96657.446534500006</v>
      </c>
      <c r="C915" s="104">
        <f t="shared" si="306"/>
        <v>95500</v>
      </c>
      <c r="D915" s="105">
        <f ca="1">IF(A915&lt;$B$1,VLOOKUP(A915,[1]DI!$A$4:$B$15000,2,FALSE),0)</f>
        <v>0.1082</v>
      </c>
      <c r="E915" s="106">
        <f t="shared" ca="1" si="298"/>
        <v>1.00040777</v>
      </c>
      <c r="F915" s="106">
        <f ca="1">(TRUNC(PRODUCT($E$12:$E914),16))</f>
        <v>1.22825470452091</v>
      </c>
      <c r="G915" s="106">
        <f t="shared" ca="1" si="307"/>
        <v>1.2172994345321599</v>
      </c>
      <c r="H915" s="106">
        <f t="shared" ca="1" si="299"/>
        <v>1.00899965</v>
      </c>
      <c r="I915" s="105">
        <f t="shared" si="308"/>
        <v>3.5999999999999997E-2</v>
      </c>
      <c r="J915" s="118">
        <f t="shared" si="309"/>
        <v>41842</v>
      </c>
      <c r="K915" s="112">
        <f t="shared" si="310"/>
        <v>22</v>
      </c>
      <c r="L915" s="108">
        <f t="shared" si="311"/>
        <v>22</v>
      </c>
      <c r="M915" s="109">
        <f t="shared" si="300"/>
        <v>1.0030923789999999</v>
      </c>
      <c r="N915" s="109">
        <f t="shared" ca="1" si="301"/>
        <v>1.012119859</v>
      </c>
      <c r="O915" s="108">
        <f t="shared" si="315"/>
        <v>0</v>
      </c>
      <c r="P915" s="106">
        <f t="shared" ca="1" si="302"/>
        <v>1157.4465345000001</v>
      </c>
      <c r="Q915" s="113">
        <f t="shared" si="303"/>
        <v>0</v>
      </c>
      <c r="R915" s="106">
        <f t="shared" si="304"/>
        <v>0</v>
      </c>
      <c r="S915" s="114" t="str">
        <f t="shared" si="312"/>
        <v>A+J=</v>
      </c>
      <c r="T915" s="107">
        <f t="shared" si="313"/>
        <v>41873</v>
      </c>
      <c r="U915" s="3"/>
      <c r="V915" s="3"/>
      <c r="W915" s="3"/>
      <c r="X915" s="31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</row>
    <row r="916" spans="1:121" x14ac:dyDescent="0.15">
      <c r="A916" s="102">
        <f t="shared" si="305"/>
        <v>41873</v>
      </c>
      <c r="B916" s="103">
        <f t="shared" ca="1" si="314"/>
        <v>96710.432608500007</v>
      </c>
      <c r="C916" s="104">
        <f t="shared" si="306"/>
        <v>95500</v>
      </c>
      <c r="D916" s="105">
        <f ca="1">IF(A916&lt;$B$1,VLOOKUP(A916,[1]DI!$A$4:$B$15000,2,FALSE),0)</f>
        <v>0.1081</v>
      </c>
      <c r="E916" s="106">
        <f t="shared" ca="1" si="298"/>
        <v>1.00040741</v>
      </c>
      <c r="F916" s="106">
        <f ca="1">(TRUNC(PRODUCT($E$12:$E915),16))</f>
        <v>1.2287555499417799</v>
      </c>
      <c r="G916" s="106">
        <f t="shared" ca="1" si="307"/>
        <v>1.2172994345321599</v>
      </c>
      <c r="H916" s="106">
        <f t="shared" ca="1" si="299"/>
        <v>1.00941109</v>
      </c>
      <c r="I916" s="105">
        <f t="shared" si="308"/>
        <v>3.5999999999999997E-2</v>
      </c>
      <c r="J916" s="118">
        <f t="shared" si="309"/>
        <v>41842</v>
      </c>
      <c r="K916" s="112">
        <f t="shared" si="310"/>
        <v>23</v>
      </c>
      <c r="L916" s="108">
        <f t="shared" si="311"/>
        <v>23</v>
      </c>
      <c r="M916" s="109">
        <f t="shared" si="300"/>
        <v>1.003233169</v>
      </c>
      <c r="N916" s="109">
        <f t="shared" ca="1" si="301"/>
        <v>1.0126746870000001</v>
      </c>
      <c r="O916" s="108">
        <f t="shared" si="315"/>
        <v>14</v>
      </c>
      <c r="P916" s="106">
        <f t="shared" ca="1" si="302"/>
        <v>1210.4326085</v>
      </c>
      <c r="Q916" s="113">
        <f t="shared" si="303"/>
        <v>8.9999999999999993E-3</v>
      </c>
      <c r="R916" s="106">
        <f t="shared" si="304"/>
        <v>900</v>
      </c>
      <c r="S916" s="114" t="str">
        <f t="shared" si="312"/>
        <v>A+J=</v>
      </c>
      <c r="T916" s="107">
        <f t="shared" si="313"/>
        <v>41873</v>
      </c>
      <c r="U916" s="3"/>
      <c r="V916" s="3"/>
      <c r="W916" s="3"/>
      <c r="X916" s="31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</row>
    <row r="917" spans="1:121" x14ac:dyDescent="0.15">
      <c r="A917" s="102">
        <f t="shared" si="305"/>
        <v>41874</v>
      </c>
      <c r="B917" s="103">
        <f t="shared" ca="1" si="314"/>
        <v>94651.824055799996</v>
      </c>
      <c r="C917" s="104">
        <f t="shared" si="306"/>
        <v>94600</v>
      </c>
      <c r="D917" s="105">
        <f ca="1">IF(A917&lt;$B$1,VLOOKUP(A917,[1]DI!$A$4:$B$15000,2,FALSE),0)</f>
        <v>0</v>
      </c>
      <c r="E917" s="106">
        <f t="shared" ca="1" si="298"/>
        <v>1</v>
      </c>
      <c r="F917" s="106">
        <f ca="1">(TRUNC(PRODUCT($E$12:$E916),16))</f>
        <v>1.22925615724038</v>
      </c>
      <c r="G917" s="106">
        <f t="shared" ca="1" si="307"/>
        <v>1.2287555499417799</v>
      </c>
      <c r="H917" s="106">
        <f t="shared" ca="1" si="299"/>
        <v>1.00040741</v>
      </c>
      <c r="I917" s="105">
        <f t="shared" si="308"/>
        <v>3.5999999999999997E-2</v>
      </c>
      <c r="J917" s="118">
        <f t="shared" si="309"/>
        <v>41873</v>
      </c>
      <c r="K917" s="112">
        <f t="shared" si="310"/>
        <v>1</v>
      </c>
      <c r="L917" s="108">
        <f t="shared" si="311"/>
        <v>1</v>
      </c>
      <c r="M917" s="109">
        <f t="shared" si="300"/>
        <v>1.000140356</v>
      </c>
      <c r="N917" s="109">
        <f t="shared" ca="1" si="301"/>
        <v>1.000547823</v>
      </c>
      <c r="O917" s="108">
        <f t="shared" si="315"/>
        <v>0</v>
      </c>
      <c r="P917" s="106">
        <f t="shared" ca="1" si="302"/>
        <v>51.824055799999996</v>
      </c>
      <c r="Q917" s="113">
        <f t="shared" si="303"/>
        <v>0</v>
      </c>
      <c r="R917" s="106">
        <f t="shared" si="304"/>
        <v>0</v>
      </c>
      <c r="S917" s="114" t="str">
        <f t="shared" si="312"/>
        <v>A+J=</v>
      </c>
      <c r="T917" s="107">
        <f t="shared" si="313"/>
        <v>41904</v>
      </c>
      <c r="U917" s="3"/>
      <c r="V917" s="3"/>
      <c r="W917" s="3"/>
      <c r="X917" s="31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</row>
    <row r="918" spans="1:121" x14ac:dyDescent="0.15">
      <c r="A918" s="102">
        <f t="shared" si="305"/>
        <v>41875</v>
      </c>
      <c r="B918" s="103">
        <f t="shared" ca="1" si="314"/>
        <v>94651.824055799996</v>
      </c>
      <c r="C918" s="104">
        <f t="shared" si="306"/>
        <v>94600</v>
      </c>
      <c r="D918" s="105">
        <f ca="1">IF(A918&lt;$B$1,VLOOKUP(A918,[1]DI!$A$4:$B$15000,2,FALSE),0)</f>
        <v>0</v>
      </c>
      <c r="E918" s="106">
        <f t="shared" ca="1" si="298"/>
        <v>1</v>
      </c>
      <c r="F918" s="106">
        <f ca="1">(TRUNC(PRODUCT($E$12:$E917),16))</f>
        <v>1.22925615724038</v>
      </c>
      <c r="G918" s="106">
        <f t="shared" ca="1" si="307"/>
        <v>1.2287555499417799</v>
      </c>
      <c r="H918" s="106">
        <f t="shared" ca="1" si="299"/>
        <v>1.00040741</v>
      </c>
      <c r="I918" s="105">
        <f t="shared" si="308"/>
        <v>3.5999999999999997E-2</v>
      </c>
      <c r="J918" s="118">
        <f t="shared" si="309"/>
        <v>41873</v>
      </c>
      <c r="K918" s="112">
        <f t="shared" si="310"/>
        <v>1</v>
      </c>
      <c r="L918" s="108">
        <f t="shared" si="311"/>
        <v>1</v>
      </c>
      <c r="M918" s="109">
        <f t="shared" si="300"/>
        <v>1.000140356</v>
      </c>
      <c r="N918" s="109">
        <f t="shared" ca="1" si="301"/>
        <v>1.000547823</v>
      </c>
      <c r="O918" s="108">
        <f t="shared" si="315"/>
        <v>0</v>
      </c>
      <c r="P918" s="106">
        <f t="shared" ca="1" si="302"/>
        <v>51.824055799999996</v>
      </c>
      <c r="Q918" s="113">
        <f t="shared" si="303"/>
        <v>0</v>
      </c>
      <c r="R918" s="106">
        <f t="shared" si="304"/>
        <v>0</v>
      </c>
      <c r="S918" s="114" t="str">
        <f t="shared" si="312"/>
        <v>A+J=</v>
      </c>
      <c r="T918" s="107">
        <f t="shared" si="313"/>
        <v>41904</v>
      </c>
      <c r="U918" s="3"/>
      <c r="V918" s="3"/>
      <c r="W918" s="3"/>
      <c r="X918" s="31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</row>
    <row r="919" spans="1:121" x14ac:dyDescent="0.15">
      <c r="A919" s="102">
        <f t="shared" si="305"/>
        <v>41876</v>
      </c>
      <c r="B919" s="103">
        <f t="shared" ca="1" si="314"/>
        <v>94651.824055799996</v>
      </c>
      <c r="C919" s="104">
        <f t="shared" si="306"/>
        <v>94600</v>
      </c>
      <c r="D919" s="105">
        <f ca="1">IF(A919&lt;$B$1,VLOOKUP(A919,[1]DI!$A$4:$B$15000,2,FALSE),0)</f>
        <v>0.1084</v>
      </c>
      <c r="E919" s="106">
        <f t="shared" ca="1" si="298"/>
        <v>1.0004084900000001</v>
      </c>
      <c r="F919" s="106">
        <f ca="1">(TRUNC(PRODUCT($E$12:$E918),16))</f>
        <v>1.22925615724038</v>
      </c>
      <c r="G919" s="106">
        <f t="shared" ca="1" si="307"/>
        <v>1.2287555499417799</v>
      </c>
      <c r="H919" s="106">
        <f t="shared" ca="1" si="299"/>
        <v>1.00040741</v>
      </c>
      <c r="I919" s="105">
        <f t="shared" si="308"/>
        <v>3.5999999999999997E-2</v>
      </c>
      <c r="J919" s="118">
        <f t="shared" si="309"/>
        <v>41873</v>
      </c>
      <c r="K919" s="112">
        <f t="shared" si="310"/>
        <v>1</v>
      </c>
      <c r="L919" s="108">
        <f t="shared" si="311"/>
        <v>1</v>
      </c>
      <c r="M919" s="109">
        <f t="shared" si="300"/>
        <v>1.000140356</v>
      </c>
      <c r="N919" s="109">
        <f t="shared" ca="1" si="301"/>
        <v>1.000547823</v>
      </c>
      <c r="O919" s="108">
        <f t="shared" si="315"/>
        <v>0</v>
      </c>
      <c r="P919" s="106">
        <f t="shared" ca="1" si="302"/>
        <v>51.824055799999996</v>
      </c>
      <c r="Q919" s="113">
        <f t="shared" si="303"/>
        <v>0</v>
      </c>
      <c r="R919" s="106">
        <f t="shared" si="304"/>
        <v>0</v>
      </c>
      <c r="S919" s="114" t="str">
        <f t="shared" si="312"/>
        <v>A+J=</v>
      </c>
      <c r="T919" s="107">
        <f t="shared" si="313"/>
        <v>41904</v>
      </c>
      <c r="U919" s="3"/>
      <c r="V919" s="3"/>
      <c r="W919" s="3"/>
      <c r="X919" s="31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</row>
    <row r="920" spans="1:121" x14ac:dyDescent="0.15">
      <c r="A920" s="102">
        <f t="shared" si="305"/>
        <v>41877</v>
      </c>
      <c r="B920" s="103">
        <f t="shared" ca="1" si="314"/>
        <v>94703.779037989996</v>
      </c>
      <c r="C920" s="104">
        <f t="shared" si="306"/>
        <v>94600</v>
      </c>
      <c r="D920" s="105">
        <f ca="1">IF(A920&lt;$B$1,VLOOKUP(A920,[1]DI!$A$4:$B$15000,2,FALSE),0)</f>
        <v>0.1084</v>
      </c>
      <c r="E920" s="106">
        <f t="shared" ca="1" si="298"/>
        <v>1.0004084900000001</v>
      </c>
      <c r="F920" s="106">
        <f ca="1">(TRUNC(PRODUCT($E$12:$E919),16))</f>
        <v>1.22975829608805</v>
      </c>
      <c r="G920" s="106">
        <f t="shared" ca="1" si="307"/>
        <v>1.2287555499417799</v>
      </c>
      <c r="H920" s="106">
        <f t="shared" ca="1" si="299"/>
        <v>1.0008160699999999</v>
      </c>
      <c r="I920" s="105">
        <f t="shared" si="308"/>
        <v>3.5999999999999997E-2</v>
      </c>
      <c r="J920" s="118">
        <f t="shared" si="309"/>
        <v>41873</v>
      </c>
      <c r="K920" s="112">
        <f t="shared" si="310"/>
        <v>2</v>
      </c>
      <c r="L920" s="108">
        <f t="shared" si="311"/>
        <v>2</v>
      </c>
      <c r="M920" s="109">
        <f t="shared" si="300"/>
        <v>1.0002807309999999</v>
      </c>
      <c r="N920" s="109">
        <f t="shared" ca="1" si="301"/>
        <v>1.0010970299999999</v>
      </c>
      <c r="O920" s="108">
        <f t="shared" si="315"/>
        <v>0</v>
      </c>
      <c r="P920" s="106">
        <f t="shared" ca="1" si="302"/>
        <v>103.77903799000001</v>
      </c>
      <c r="Q920" s="113">
        <f t="shared" si="303"/>
        <v>0</v>
      </c>
      <c r="R920" s="106">
        <f t="shared" si="304"/>
        <v>0</v>
      </c>
      <c r="S920" s="114" t="str">
        <f t="shared" si="312"/>
        <v>A+J=</v>
      </c>
      <c r="T920" s="107">
        <f t="shared" si="313"/>
        <v>41904</v>
      </c>
      <c r="U920" s="3"/>
      <c r="V920" s="3"/>
      <c r="W920" s="3"/>
      <c r="X920" s="31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</row>
    <row r="921" spans="1:121" x14ac:dyDescent="0.15">
      <c r="A921" s="102">
        <f t="shared" si="305"/>
        <v>41878</v>
      </c>
      <c r="B921" s="103">
        <f t="shared" ca="1" si="314"/>
        <v>94755.761927200001</v>
      </c>
      <c r="C921" s="104">
        <f t="shared" si="306"/>
        <v>94600</v>
      </c>
      <c r="D921" s="105">
        <f ca="1">IF(A921&lt;$B$1,VLOOKUP(A921,[1]DI!$A$4:$B$15000,2,FALSE),0)</f>
        <v>0.1081</v>
      </c>
      <c r="E921" s="106">
        <f t="shared" ca="1" si="298"/>
        <v>1.00040741</v>
      </c>
      <c r="F921" s="106">
        <f ca="1">(TRUNC(PRODUCT($E$12:$E920),16))</f>
        <v>1.23026064005442</v>
      </c>
      <c r="G921" s="106">
        <f t="shared" ca="1" si="307"/>
        <v>1.2287555499417799</v>
      </c>
      <c r="H921" s="106">
        <f t="shared" ca="1" si="299"/>
        <v>1.00122489</v>
      </c>
      <c r="I921" s="105">
        <f t="shared" si="308"/>
        <v>3.5999999999999997E-2</v>
      </c>
      <c r="J921" s="118">
        <f t="shared" si="309"/>
        <v>41873</v>
      </c>
      <c r="K921" s="112">
        <f t="shared" si="310"/>
        <v>3</v>
      </c>
      <c r="L921" s="108">
        <f t="shared" si="311"/>
        <v>3</v>
      </c>
      <c r="M921" s="109">
        <f t="shared" si="300"/>
        <v>1.000421126</v>
      </c>
      <c r="N921" s="109">
        <f t="shared" ca="1" si="301"/>
        <v>1.0016465320000001</v>
      </c>
      <c r="O921" s="108">
        <f t="shared" si="315"/>
        <v>0</v>
      </c>
      <c r="P921" s="106">
        <f t="shared" ca="1" si="302"/>
        <v>155.7619272</v>
      </c>
      <c r="Q921" s="113">
        <f t="shared" si="303"/>
        <v>0</v>
      </c>
      <c r="R921" s="106">
        <f t="shared" si="304"/>
        <v>0</v>
      </c>
      <c r="S921" s="114" t="str">
        <f t="shared" si="312"/>
        <v>A+J=</v>
      </c>
      <c r="T921" s="107">
        <f t="shared" si="313"/>
        <v>41904</v>
      </c>
      <c r="U921" s="3"/>
      <c r="V921" s="3"/>
      <c r="W921" s="3"/>
      <c r="X921" s="31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</row>
    <row r="922" spans="1:121" x14ac:dyDescent="0.15">
      <c r="A922" s="102">
        <f t="shared" si="305"/>
        <v>41879</v>
      </c>
      <c r="B922" s="103">
        <f t="shared" ca="1" si="314"/>
        <v>94807.671406790003</v>
      </c>
      <c r="C922" s="104">
        <f t="shared" si="306"/>
        <v>94600</v>
      </c>
      <c r="D922" s="105">
        <f ca="1">IF(A922&lt;$B$1,VLOOKUP(A922,[1]DI!$A$4:$B$15000,2,FALSE),0)</f>
        <v>0.1084</v>
      </c>
      <c r="E922" s="106">
        <f t="shared" ca="1" si="298"/>
        <v>1.0004084900000001</v>
      </c>
      <c r="F922" s="106">
        <f ca="1">(TRUNC(PRODUCT($E$12:$E921),16))</f>
        <v>1.2307618605417801</v>
      </c>
      <c r="G922" s="106">
        <f t="shared" ca="1" si="307"/>
        <v>1.2287555499417799</v>
      </c>
      <c r="H922" s="106">
        <f t="shared" ca="1" si="299"/>
        <v>1.0016328000000001</v>
      </c>
      <c r="I922" s="105">
        <f t="shared" si="308"/>
        <v>3.5999999999999997E-2</v>
      </c>
      <c r="J922" s="118">
        <f t="shared" si="309"/>
        <v>41873</v>
      </c>
      <c r="K922" s="112">
        <f t="shared" si="310"/>
        <v>4</v>
      </c>
      <c r="L922" s="108">
        <f t="shared" si="311"/>
        <v>4</v>
      </c>
      <c r="M922" s="109">
        <f t="shared" si="300"/>
        <v>1.0005615409999999</v>
      </c>
      <c r="N922" s="109">
        <f t="shared" ca="1" si="301"/>
        <v>1.002195258</v>
      </c>
      <c r="O922" s="108">
        <f t="shared" si="315"/>
        <v>0</v>
      </c>
      <c r="P922" s="106">
        <f t="shared" ca="1" si="302"/>
        <v>207.67140678999999</v>
      </c>
      <c r="Q922" s="113">
        <f t="shared" si="303"/>
        <v>0</v>
      </c>
      <c r="R922" s="106">
        <f t="shared" si="304"/>
        <v>0</v>
      </c>
      <c r="S922" s="114" t="str">
        <f t="shared" si="312"/>
        <v>A+J=</v>
      </c>
      <c r="T922" s="107">
        <f t="shared" si="313"/>
        <v>41904</v>
      </c>
      <c r="U922" s="3"/>
      <c r="V922" s="3"/>
      <c r="W922" s="3"/>
      <c r="X922" s="31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</row>
    <row r="923" spans="1:121" x14ac:dyDescent="0.15">
      <c r="A923" s="102">
        <f t="shared" si="305"/>
        <v>41880</v>
      </c>
      <c r="B923" s="103">
        <f t="shared" ca="1" si="314"/>
        <v>94859.7118128</v>
      </c>
      <c r="C923" s="104">
        <f t="shared" si="306"/>
        <v>94600</v>
      </c>
      <c r="D923" s="105">
        <f ca="1">IF(A923&lt;$B$1,VLOOKUP(A923,[1]DI!$A$4:$B$15000,2,FALSE),0)</f>
        <v>0.1081</v>
      </c>
      <c r="E923" s="106">
        <f t="shared" ca="1" si="298"/>
        <v>1.00040741</v>
      </c>
      <c r="F923" s="106">
        <f ca="1">(TRUNC(PRODUCT($E$12:$E922),16))</f>
        <v>1.2312646144542001</v>
      </c>
      <c r="G923" s="106">
        <f t="shared" ca="1" si="307"/>
        <v>1.2287555499417799</v>
      </c>
      <c r="H923" s="106">
        <f t="shared" ca="1" si="299"/>
        <v>1.0020419599999999</v>
      </c>
      <c r="I923" s="105">
        <f t="shared" si="308"/>
        <v>3.5999999999999997E-2</v>
      </c>
      <c r="J923" s="118">
        <f t="shared" si="309"/>
        <v>41873</v>
      </c>
      <c r="K923" s="112">
        <f t="shared" si="310"/>
        <v>5</v>
      </c>
      <c r="L923" s="108">
        <f t="shared" si="311"/>
        <v>5</v>
      </c>
      <c r="M923" s="109">
        <f t="shared" si="300"/>
        <v>1.0007019749999999</v>
      </c>
      <c r="N923" s="109">
        <f t="shared" ca="1" si="301"/>
        <v>1.002745368</v>
      </c>
      <c r="O923" s="108">
        <f t="shared" si="315"/>
        <v>0</v>
      </c>
      <c r="P923" s="106">
        <f t="shared" ca="1" si="302"/>
        <v>259.71181280000002</v>
      </c>
      <c r="Q923" s="113">
        <f t="shared" si="303"/>
        <v>0</v>
      </c>
      <c r="R923" s="106">
        <f t="shared" si="304"/>
        <v>0</v>
      </c>
      <c r="S923" s="114" t="str">
        <f t="shared" si="312"/>
        <v>A+J=</v>
      </c>
      <c r="T923" s="107">
        <f t="shared" si="313"/>
        <v>41904</v>
      </c>
      <c r="U923" s="3"/>
      <c r="V923" s="3"/>
      <c r="W923" s="3"/>
      <c r="X923" s="31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</row>
    <row r="924" spans="1:121" x14ac:dyDescent="0.15">
      <c r="A924" s="102">
        <f t="shared" si="305"/>
        <v>41881</v>
      </c>
      <c r="B924" s="103">
        <f t="shared" ca="1" si="314"/>
        <v>94911.677957790002</v>
      </c>
      <c r="C924" s="104">
        <f t="shared" si="306"/>
        <v>94600</v>
      </c>
      <c r="D924" s="105">
        <f ca="1">IF(A924&lt;$B$1,VLOOKUP(A924,[1]DI!$A$4:$B$15000,2,FALSE),0)</f>
        <v>0</v>
      </c>
      <c r="E924" s="106">
        <f t="shared" ca="1" si="298"/>
        <v>1</v>
      </c>
      <c r="F924" s="106">
        <f ca="1">(TRUNC(PRODUCT($E$12:$E923),16))</f>
        <v>1.2317662439707699</v>
      </c>
      <c r="G924" s="106">
        <f t="shared" ca="1" si="307"/>
        <v>1.2287555499417799</v>
      </c>
      <c r="H924" s="106">
        <f t="shared" ca="1" si="299"/>
        <v>1.0024502</v>
      </c>
      <c r="I924" s="105">
        <f t="shared" si="308"/>
        <v>3.5999999999999997E-2</v>
      </c>
      <c r="J924" s="118">
        <f t="shared" si="309"/>
        <v>41873</v>
      </c>
      <c r="K924" s="112">
        <f t="shared" si="310"/>
        <v>5</v>
      </c>
      <c r="L924" s="108">
        <f t="shared" si="311"/>
        <v>6</v>
      </c>
      <c r="M924" s="109">
        <f t="shared" si="300"/>
        <v>1.000842429</v>
      </c>
      <c r="N924" s="109">
        <f t="shared" ca="1" si="301"/>
        <v>1.003294693</v>
      </c>
      <c r="O924" s="108">
        <f t="shared" si="315"/>
        <v>0</v>
      </c>
      <c r="P924" s="106">
        <f t="shared" ca="1" si="302"/>
        <v>311.67795778999999</v>
      </c>
      <c r="Q924" s="113">
        <f t="shared" si="303"/>
        <v>0</v>
      </c>
      <c r="R924" s="106">
        <f t="shared" si="304"/>
        <v>0</v>
      </c>
      <c r="S924" s="114" t="str">
        <f t="shared" si="312"/>
        <v>A+J=</v>
      </c>
      <c r="T924" s="107">
        <f t="shared" si="313"/>
        <v>41904</v>
      </c>
      <c r="U924" s="20"/>
      <c r="V924" s="20"/>
      <c r="W924" s="20"/>
      <c r="X924" s="30"/>
      <c r="Y924" s="20"/>
      <c r="Z924" s="23"/>
      <c r="AA924" s="20"/>
      <c r="AB924" s="20"/>
      <c r="AC924" s="20"/>
      <c r="AD924" s="20"/>
      <c r="AE924" s="20"/>
      <c r="AF924" s="21"/>
      <c r="AG924" s="20"/>
      <c r="AH924" s="20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</row>
    <row r="925" spans="1:121" x14ac:dyDescent="0.15">
      <c r="A925" s="102">
        <f t="shared" si="305"/>
        <v>41882</v>
      </c>
      <c r="B925" s="103">
        <f t="shared" ca="1" si="314"/>
        <v>94911.677957790002</v>
      </c>
      <c r="C925" s="104">
        <f t="shared" si="306"/>
        <v>94600</v>
      </c>
      <c r="D925" s="105">
        <f ca="1">IF(A925&lt;$B$1,VLOOKUP(A925,[1]DI!$A$4:$B$15000,2,FALSE),0)</f>
        <v>0</v>
      </c>
      <c r="E925" s="106">
        <f t="shared" ca="1" si="298"/>
        <v>1</v>
      </c>
      <c r="F925" s="106">
        <f ca="1">(TRUNC(PRODUCT($E$12:$E924),16))</f>
        <v>1.2317662439707699</v>
      </c>
      <c r="G925" s="106">
        <f t="shared" ca="1" si="307"/>
        <v>1.2287555499417799</v>
      </c>
      <c r="H925" s="106">
        <f t="shared" ca="1" si="299"/>
        <v>1.0024502</v>
      </c>
      <c r="I925" s="105">
        <f t="shared" si="308"/>
        <v>3.5999999999999997E-2</v>
      </c>
      <c r="J925" s="118">
        <f t="shared" si="309"/>
        <v>41873</v>
      </c>
      <c r="K925" s="112">
        <f t="shared" si="310"/>
        <v>5</v>
      </c>
      <c r="L925" s="108">
        <f t="shared" si="311"/>
        <v>6</v>
      </c>
      <c r="M925" s="109">
        <f t="shared" si="300"/>
        <v>1.000842429</v>
      </c>
      <c r="N925" s="109">
        <f t="shared" ca="1" si="301"/>
        <v>1.003294693</v>
      </c>
      <c r="O925" s="108">
        <f t="shared" si="315"/>
        <v>0</v>
      </c>
      <c r="P925" s="106">
        <f t="shared" ca="1" si="302"/>
        <v>311.67795778999999</v>
      </c>
      <c r="Q925" s="113">
        <f t="shared" si="303"/>
        <v>0</v>
      </c>
      <c r="R925" s="106">
        <f t="shared" si="304"/>
        <v>0</v>
      </c>
      <c r="S925" s="114" t="str">
        <f t="shared" si="312"/>
        <v>A+J=</v>
      </c>
      <c r="T925" s="107">
        <f t="shared" si="313"/>
        <v>41904</v>
      </c>
      <c r="U925" s="3"/>
      <c r="V925" s="3"/>
      <c r="W925" s="3"/>
      <c r="X925" s="31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</row>
    <row r="926" spans="1:121" x14ac:dyDescent="0.15">
      <c r="A926" s="102">
        <f t="shared" si="305"/>
        <v>41883</v>
      </c>
      <c r="B926" s="103">
        <f t="shared" ca="1" si="314"/>
        <v>94911.677957790002</v>
      </c>
      <c r="C926" s="104">
        <f t="shared" si="306"/>
        <v>94600</v>
      </c>
      <c r="D926" s="105">
        <f ca="1">IF(A926&lt;$B$1,VLOOKUP(A926,[1]DI!$A$4:$B$15000,2,FALSE),0)</f>
        <v>0.1081</v>
      </c>
      <c r="E926" s="106">
        <f t="shared" ca="1" si="298"/>
        <v>1.00040741</v>
      </c>
      <c r="F926" s="106">
        <f ca="1">(TRUNC(PRODUCT($E$12:$E925),16))</f>
        <v>1.2317662439707699</v>
      </c>
      <c r="G926" s="106">
        <f t="shared" ca="1" si="307"/>
        <v>1.2287555499417799</v>
      </c>
      <c r="H926" s="106">
        <f t="shared" ca="1" si="299"/>
        <v>1.0024502</v>
      </c>
      <c r="I926" s="105">
        <f t="shared" si="308"/>
        <v>3.5999999999999997E-2</v>
      </c>
      <c r="J926" s="118">
        <f t="shared" si="309"/>
        <v>41873</v>
      </c>
      <c r="K926" s="112">
        <f t="shared" si="310"/>
        <v>6</v>
      </c>
      <c r="L926" s="108">
        <f t="shared" si="311"/>
        <v>6</v>
      </c>
      <c r="M926" s="109">
        <f t="shared" si="300"/>
        <v>1.000842429</v>
      </c>
      <c r="N926" s="109">
        <f t="shared" ca="1" si="301"/>
        <v>1.003294693</v>
      </c>
      <c r="O926" s="108">
        <f t="shared" si="315"/>
        <v>0</v>
      </c>
      <c r="P926" s="106">
        <f t="shared" ca="1" si="302"/>
        <v>311.67795778999999</v>
      </c>
      <c r="Q926" s="113">
        <f t="shared" si="303"/>
        <v>0</v>
      </c>
      <c r="R926" s="106">
        <f t="shared" si="304"/>
        <v>0</v>
      </c>
      <c r="S926" s="114" t="str">
        <f t="shared" si="312"/>
        <v>A+J=</v>
      </c>
      <c r="T926" s="107">
        <f t="shared" si="313"/>
        <v>41904</v>
      </c>
      <c r="U926" s="20"/>
      <c r="V926" s="20"/>
      <c r="W926" s="20"/>
      <c r="X926" s="30"/>
      <c r="Y926" s="20"/>
      <c r="Z926" s="23"/>
      <c r="AA926" s="20"/>
      <c r="AB926" s="20"/>
      <c r="AC926" s="20"/>
      <c r="AD926" s="20"/>
      <c r="AE926" s="20"/>
      <c r="AF926" s="21"/>
      <c r="AG926" s="20"/>
      <c r="AH926" s="20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</row>
    <row r="927" spans="1:121" x14ac:dyDescent="0.15">
      <c r="A927" s="102">
        <f t="shared" si="305"/>
        <v>41884</v>
      </c>
      <c r="B927" s="103">
        <f t="shared" ca="1" si="314"/>
        <v>94963.672955799993</v>
      </c>
      <c r="C927" s="104">
        <f t="shared" si="306"/>
        <v>94600</v>
      </c>
      <c r="D927" s="105">
        <f ca="1">IF(A927&lt;$B$1,VLOOKUP(A927,[1]DI!$A$4:$B$15000,2,FALSE),0)</f>
        <v>0.1081</v>
      </c>
      <c r="E927" s="106">
        <f t="shared" ca="1" si="298"/>
        <v>1.00040741</v>
      </c>
      <c r="F927" s="106">
        <f ca="1">(TRUNC(PRODUCT($E$12:$E926),16))</f>
        <v>1.23226807785623</v>
      </c>
      <c r="G927" s="106">
        <f t="shared" ca="1" si="307"/>
        <v>1.2287555499417799</v>
      </c>
      <c r="H927" s="106">
        <f t="shared" ca="1" si="299"/>
        <v>1.0028586100000001</v>
      </c>
      <c r="I927" s="105">
        <f t="shared" si="308"/>
        <v>3.5999999999999997E-2</v>
      </c>
      <c r="J927" s="118">
        <f t="shared" si="309"/>
        <v>41873</v>
      </c>
      <c r="K927" s="112">
        <f t="shared" si="310"/>
        <v>7</v>
      </c>
      <c r="L927" s="108">
        <f t="shared" si="311"/>
        <v>7</v>
      </c>
      <c r="M927" s="109">
        <f t="shared" si="300"/>
        <v>1.0009829029999999</v>
      </c>
      <c r="N927" s="109">
        <f t="shared" ca="1" si="301"/>
        <v>1.003844323</v>
      </c>
      <c r="O927" s="108">
        <f t="shared" si="315"/>
        <v>0</v>
      </c>
      <c r="P927" s="106">
        <f t="shared" ca="1" si="302"/>
        <v>363.67295580000001</v>
      </c>
      <c r="Q927" s="113">
        <f t="shared" si="303"/>
        <v>0</v>
      </c>
      <c r="R927" s="106">
        <f t="shared" si="304"/>
        <v>0</v>
      </c>
      <c r="S927" s="114" t="str">
        <f t="shared" si="312"/>
        <v>A+J=</v>
      </c>
      <c r="T927" s="107">
        <f t="shared" si="313"/>
        <v>41904</v>
      </c>
      <c r="U927" s="3"/>
      <c r="V927" s="3"/>
      <c r="W927" s="3"/>
      <c r="X927" s="31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</row>
    <row r="928" spans="1:121" x14ac:dyDescent="0.15">
      <c r="A928" s="102">
        <f t="shared" si="305"/>
        <v>41885</v>
      </c>
      <c r="B928" s="103">
        <f t="shared" ca="1" si="314"/>
        <v>95015.695766200006</v>
      </c>
      <c r="C928" s="104">
        <f t="shared" si="306"/>
        <v>94600</v>
      </c>
      <c r="D928" s="105">
        <f ca="1">IF(A928&lt;$B$1,VLOOKUP(A928,[1]DI!$A$4:$B$15000,2,FALSE),0)</f>
        <v>0.1081</v>
      </c>
      <c r="E928" s="106">
        <f t="shared" ca="1" si="298"/>
        <v>1.00040741</v>
      </c>
      <c r="F928" s="106">
        <f ca="1">(TRUNC(PRODUCT($E$12:$E927),16))</f>
        <v>1.23277011619383</v>
      </c>
      <c r="G928" s="106">
        <f t="shared" ca="1" si="307"/>
        <v>1.2287555499417799</v>
      </c>
      <c r="H928" s="106">
        <f t="shared" ca="1" si="299"/>
        <v>1.0032671799999999</v>
      </c>
      <c r="I928" s="105">
        <f t="shared" si="308"/>
        <v>3.5999999999999997E-2</v>
      </c>
      <c r="J928" s="118">
        <f t="shared" si="309"/>
        <v>41873</v>
      </c>
      <c r="K928" s="112">
        <f t="shared" si="310"/>
        <v>8</v>
      </c>
      <c r="L928" s="108">
        <f t="shared" si="311"/>
        <v>8</v>
      </c>
      <c r="M928" s="109">
        <f t="shared" si="300"/>
        <v>1.001123397</v>
      </c>
      <c r="N928" s="109">
        <f t="shared" ca="1" si="301"/>
        <v>1.004394247</v>
      </c>
      <c r="O928" s="108">
        <f t="shared" si="315"/>
        <v>0</v>
      </c>
      <c r="P928" s="106">
        <f t="shared" ca="1" si="302"/>
        <v>415.69576619999998</v>
      </c>
      <c r="Q928" s="113">
        <f t="shared" si="303"/>
        <v>0</v>
      </c>
      <c r="R928" s="106">
        <f t="shared" si="304"/>
        <v>0</v>
      </c>
      <c r="S928" s="114" t="str">
        <f t="shared" si="312"/>
        <v>A+J=</v>
      </c>
      <c r="T928" s="107">
        <f t="shared" si="313"/>
        <v>41904</v>
      </c>
      <c r="U928" s="3"/>
      <c r="V928" s="3"/>
      <c r="W928" s="3"/>
      <c r="X928" s="31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</row>
    <row r="929" spans="1:121" x14ac:dyDescent="0.15">
      <c r="A929" s="102">
        <f t="shared" si="305"/>
        <v>41886</v>
      </c>
      <c r="B929" s="103">
        <f t="shared" ca="1" si="314"/>
        <v>95067.747429590003</v>
      </c>
      <c r="C929" s="104">
        <f t="shared" si="306"/>
        <v>94600</v>
      </c>
      <c r="D929" s="105">
        <f ca="1">IF(A929&lt;$B$1,VLOOKUP(A929,[1]DI!$A$4:$B$15000,2,FALSE),0)</f>
        <v>0.1081</v>
      </c>
      <c r="E929" s="106">
        <f t="shared" ca="1" si="298"/>
        <v>1.00040741</v>
      </c>
      <c r="F929" s="106">
        <f ca="1">(TRUNC(PRODUCT($E$12:$E928),16))</f>
        <v>1.2332723590668699</v>
      </c>
      <c r="G929" s="106">
        <f t="shared" ca="1" si="307"/>
        <v>1.2287555499417799</v>
      </c>
      <c r="H929" s="106">
        <f t="shared" ca="1" si="299"/>
        <v>1.0036759200000001</v>
      </c>
      <c r="I929" s="105">
        <f t="shared" si="308"/>
        <v>3.5999999999999997E-2</v>
      </c>
      <c r="J929" s="118">
        <f t="shared" si="309"/>
        <v>41873</v>
      </c>
      <c r="K929" s="112">
        <f t="shared" si="310"/>
        <v>9</v>
      </c>
      <c r="L929" s="108">
        <f t="shared" si="311"/>
        <v>9</v>
      </c>
      <c r="M929" s="109">
        <f t="shared" si="300"/>
        <v>1.00126391</v>
      </c>
      <c r="N929" s="109">
        <f t="shared" ca="1" si="301"/>
        <v>1.0049444759999999</v>
      </c>
      <c r="O929" s="108">
        <f t="shared" si="315"/>
        <v>0</v>
      </c>
      <c r="P929" s="106">
        <f t="shared" ca="1" si="302"/>
        <v>467.74742959000002</v>
      </c>
      <c r="Q929" s="113">
        <f t="shared" si="303"/>
        <v>0</v>
      </c>
      <c r="R929" s="106">
        <f t="shared" si="304"/>
        <v>0</v>
      </c>
      <c r="S929" s="114" t="str">
        <f t="shared" si="312"/>
        <v>A+J=</v>
      </c>
      <c r="T929" s="107">
        <f t="shared" si="313"/>
        <v>41904</v>
      </c>
      <c r="U929" s="3"/>
      <c r="V929" s="3"/>
      <c r="W929" s="3"/>
      <c r="X929" s="31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</row>
    <row r="930" spans="1:121" x14ac:dyDescent="0.15">
      <c r="A930" s="102">
        <f t="shared" si="305"/>
        <v>41887</v>
      </c>
      <c r="B930" s="103">
        <f t="shared" ca="1" si="314"/>
        <v>95119.827945989993</v>
      </c>
      <c r="C930" s="104">
        <f t="shared" si="306"/>
        <v>94600</v>
      </c>
      <c r="D930" s="105">
        <f ca="1">IF(A930&lt;$B$1,VLOOKUP(A930,[1]DI!$A$4:$B$15000,2,FALSE),0)</f>
        <v>0.1081</v>
      </c>
      <c r="E930" s="106">
        <f t="shared" ca="1" si="298"/>
        <v>1.00040741</v>
      </c>
      <c r="F930" s="106">
        <f ca="1">(TRUNC(PRODUCT($E$12:$E929),16))</f>
        <v>1.23377480655867</v>
      </c>
      <c r="G930" s="106">
        <f t="shared" ca="1" si="307"/>
        <v>1.2287555499417799</v>
      </c>
      <c r="H930" s="106">
        <f t="shared" ca="1" si="299"/>
        <v>1.00408483</v>
      </c>
      <c r="I930" s="105">
        <f t="shared" si="308"/>
        <v>3.5999999999999997E-2</v>
      </c>
      <c r="J930" s="118">
        <f t="shared" si="309"/>
        <v>41873</v>
      </c>
      <c r="K930" s="112">
        <f t="shared" si="310"/>
        <v>10</v>
      </c>
      <c r="L930" s="108">
        <f t="shared" si="311"/>
        <v>10</v>
      </c>
      <c r="M930" s="109">
        <f t="shared" si="300"/>
        <v>1.001404443</v>
      </c>
      <c r="N930" s="109">
        <f t="shared" ca="1" si="301"/>
        <v>1.00549501</v>
      </c>
      <c r="O930" s="108">
        <f t="shared" si="315"/>
        <v>0</v>
      </c>
      <c r="P930" s="106">
        <f t="shared" ca="1" si="302"/>
        <v>519.82794598999999</v>
      </c>
      <c r="Q930" s="113">
        <f t="shared" si="303"/>
        <v>0</v>
      </c>
      <c r="R930" s="106">
        <f t="shared" si="304"/>
        <v>0</v>
      </c>
      <c r="S930" s="114" t="str">
        <f t="shared" si="312"/>
        <v>A+J=</v>
      </c>
      <c r="T930" s="107">
        <f t="shared" si="313"/>
        <v>41904</v>
      </c>
      <c r="U930" s="3"/>
      <c r="V930" s="3"/>
      <c r="W930" s="3"/>
      <c r="X930" s="31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</row>
    <row r="931" spans="1:121" x14ac:dyDescent="0.15">
      <c r="A931" s="102">
        <f t="shared" si="305"/>
        <v>41888</v>
      </c>
      <c r="B931" s="103">
        <f t="shared" ca="1" si="314"/>
        <v>95171.936369400006</v>
      </c>
      <c r="C931" s="104">
        <f t="shared" si="306"/>
        <v>94600</v>
      </c>
      <c r="D931" s="105">
        <f ca="1">IF(A931&lt;$B$1,VLOOKUP(A931,[1]DI!$A$4:$B$15000,2,FALSE),0)</f>
        <v>0</v>
      </c>
      <c r="E931" s="106">
        <f t="shared" ca="1" si="298"/>
        <v>1</v>
      </c>
      <c r="F931" s="106">
        <f ca="1">(TRUNC(PRODUCT($E$12:$E930),16))</f>
        <v>1.23427745875261</v>
      </c>
      <c r="G931" s="106">
        <f t="shared" ca="1" si="307"/>
        <v>1.2287555499417799</v>
      </c>
      <c r="H931" s="106">
        <f t="shared" ca="1" si="299"/>
        <v>1.0044938999999999</v>
      </c>
      <c r="I931" s="105">
        <f t="shared" si="308"/>
        <v>3.5999999999999997E-2</v>
      </c>
      <c r="J931" s="118">
        <f t="shared" si="309"/>
        <v>41873</v>
      </c>
      <c r="K931" s="112">
        <f t="shared" si="310"/>
        <v>10</v>
      </c>
      <c r="L931" s="108">
        <f t="shared" si="311"/>
        <v>11</v>
      </c>
      <c r="M931" s="109">
        <f t="shared" si="300"/>
        <v>1.001544996</v>
      </c>
      <c r="N931" s="109">
        <f t="shared" ca="1" si="301"/>
        <v>1.006045839</v>
      </c>
      <c r="O931" s="108">
        <f t="shared" si="315"/>
        <v>0</v>
      </c>
      <c r="P931" s="106">
        <f t="shared" ca="1" si="302"/>
        <v>571.93636939999999</v>
      </c>
      <c r="Q931" s="113">
        <f t="shared" si="303"/>
        <v>0</v>
      </c>
      <c r="R931" s="106">
        <f t="shared" si="304"/>
        <v>0</v>
      </c>
      <c r="S931" s="114" t="str">
        <f t="shared" si="312"/>
        <v>A+J=</v>
      </c>
      <c r="T931" s="107">
        <f t="shared" si="313"/>
        <v>41904</v>
      </c>
      <c r="U931" s="3"/>
      <c r="V931" s="3"/>
      <c r="W931" s="3"/>
      <c r="X931" s="31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</row>
    <row r="932" spans="1:121" x14ac:dyDescent="0.15">
      <c r="A932" s="102">
        <f t="shared" si="305"/>
        <v>41889</v>
      </c>
      <c r="B932" s="103">
        <f t="shared" ca="1" si="314"/>
        <v>95171.936369400006</v>
      </c>
      <c r="C932" s="104">
        <f t="shared" si="306"/>
        <v>94600</v>
      </c>
      <c r="D932" s="105">
        <f ca="1">IF(A932&lt;$B$1,VLOOKUP(A932,[1]DI!$A$4:$B$15000,2,FALSE),0)</f>
        <v>0</v>
      </c>
      <c r="E932" s="106">
        <f t="shared" ca="1" si="298"/>
        <v>1</v>
      </c>
      <c r="F932" s="106">
        <f ca="1">(TRUNC(PRODUCT($E$12:$E931),16))</f>
        <v>1.23427745875261</v>
      </c>
      <c r="G932" s="106">
        <f t="shared" ca="1" si="307"/>
        <v>1.2287555499417799</v>
      </c>
      <c r="H932" s="106">
        <f t="shared" ca="1" si="299"/>
        <v>1.0044938999999999</v>
      </c>
      <c r="I932" s="105">
        <f t="shared" si="308"/>
        <v>3.5999999999999997E-2</v>
      </c>
      <c r="J932" s="118">
        <f t="shared" si="309"/>
        <v>41873</v>
      </c>
      <c r="K932" s="112">
        <f t="shared" si="310"/>
        <v>10</v>
      </c>
      <c r="L932" s="108">
        <f t="shared" si="311"/>
        <v>11</v>
      </c>
      <c r="M932" s="109">
        <f t="shared" si="300"/>
        <v>1.001544996</v>
      </c>
      <c r="N932" s="109">
        <f t="shared" ca="1" si="301"/>
        <v>1.006045839</v>
      </c>
      <c r="O932" s="108">
        <f t="shared" si="315"/>
        <v>0</v>
      </c>
      <c r="P932" s="106">
        <f t="shared" ca="1" si="302"/>
        <v>571.93636939999999</v>
      </c>
      <c r="Q932" s="113">
        <f t="shared" si="303"/>
        <v>0</v>
      </c>
      <c r="R932" s="106">
        <f t="shared" si="304"/>
        <v>0</v>
      </c>
      <c r="S932" s="114" t="str">
        <f t="shared" si="312"/>
        <v>A+J=</v>
      </c>
      <c r="T932" s="107">
        <f t="shared" si="313"/>
        <v>41904</v>
      </c>
      <c r="U932" s="3"/>
      <c r="V932" s="3"/>
      <c r="W932" s="3"/>
      <c r="X932" s="31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</row>
    <row r="933" spans="1:121" x14ac:dyDescent="0.15">
      <c r="A933" s="102">
        <f t="shared" si="305"/>
        <v>41890</v>
      </c>
      <c r="B933" s="103">
        <f t="shared" ca="1" si="314"/>
        <v>95171.936369400006</v>
      </c>
      <c r="C933" s="104">
        <f t="shared" si="306"/>
        <v>94600</v>
      </c>
      <c r="D933" s="105">
        <f ca="1">IF(A933&lt;$B$1,VLOOKUP(A933,[1]DI!$A$4:$B$15000,2,FALSE),0)</f>
        <v>0.1081</v>
      </c>
      <c r="E933" s="106">
        <f t="shared" ca="1" si="298"/>
        <v>1.00040741</v>
      </c>
      <c r="F933" s="106">
        <f ca="1">(TRUNC(PRODUCT($E$12:$E932),16))</f>
        <v>1.23427745875261</v>
      </c>
      <c r="G933" s="106">
        <f t="shared" ca="1" si="307"/>
        <v>1.2287555499417799</v>
      </c>
      <c r="H933" s="106">
        <f t="shared" ca="1" si="299"/>
        <v>1.0044938999999999</v>
      </c>
      <c r="I933" s="105">
        <f t="shared" si="308"/>
        <v>3.5999999999999997E-2</v>
      </c>
      <c r="J933" s="118">
        <f t="shared" si="309"/>
        <v>41873</v>
      </c>
      <c r="K933" s="112">
        <f t="shared" si="310"/>
        <v>11</v>
      </c>
      <c r="L933" s="108">
        <f t="shared" si="311"/>
        <v>11</v>
      </c>
      <c r="M933" s="109">
        <f t="shared" si="300"/>
        <v>1.001544996</v>
      </c>
      <c r="N933" s="109">
        <f t="shared" ca="1" si="301"/>
        <v>1.006045839</v>
      </c>
      <c r="O933" s="108">
        <f t="shared" si="315"/>
        <v>0</v>
      </c>
      <c r="P933" s="106">
        <f t="shared" ca="1" si="302"/>
        <v>571.93636939999999</v>
      </c>
      <c r="Q933" s="113">
        <f t="shared" si="303"/>
        <v>0</v>
      </c>
      <c r="R933" s="106">
        <f t="shared" si="304"/>
        <v>0</v>
      </c>
      <c r="S933" s="114" t="str">
        <f t="shared" si="312"/>
        <v>A+J=</v>
      </c>
      <c r="T933" s="107">
        <f t="shared" si="313"/>
        <v>41904</v>
      </c>
      <c r="U933" s="3"/>
      <c r="V933" s="3"/>
      <c r="W933" s="3"/>
      <c r="X933" s="31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</row>
    <row r="934" spans="1:121" x14ac:dyDescent="0.15">
      <c r="A934" s="102">
        <f t="shared" si="305"/>
        <v>41891</v>
      </c>
      <c r="B934" s="103">
        <f t="shared" ca="1" si="314"/>
        <v>95224.073740399996</v>
      </c>
      <c r="C934" s="104">
        <f t="shared" si="306"/>
        <v>94600</v>
      </c>
      <c r="D934" s="105">
        <f ca="1">IF(A934&lt;$B$1,VLOOKUP(A934,[1]DI!$A$4:$B$15000,2,FALSE),0)</f>
        <v>0.1081</v>
      </c>
      <c r="E934" s="106">
        <f t="shared" ca="1" si="298"/>
        <v>1.00040741</v>
      </c>
      <c r="F934" s="106">
        <f ca="1">(TRUNC(PRODUCT($E$12:$E933),16))</f>
        <v>1.23478031573208</v>
      </c>
      <c r="G934" s="106">
        <f t="shared" ca="1" si="307"/>
        <v>1.2287555499417799</v>
      </c>
      <c r="H934" s="106">
        <f t="shared" ca="1" si="299"/>
        <v>1.0049031399999999</v>
      </c>
      <c r="I934" s="105">
        <f t="shared" si="308"/>
        <v>3.5999999999999997E-2</v>
      </c>
      <c r="J934" s="118">
        <f t="shared" si="309"/>
        <v>41873</v>
      </c>
      <c r="K934" s="112">
        <f t="shared" si="310"/>
        <v>12</v>
      </c>
      <c r="L934" s="108">
        <f t="shared" si="311"/>
        <v>12</v>
      </c>
      <c r="M934" s="109">
        <f t="shared" si="300"/>
        <v>1.0016855689999999</v>
      </c>
      <c r="N934" s="109">
        <f t="shared" ca="1" si="301"/>
        <v>1.006596974</v>
      </c>
      <c r="O934" s="108">
        <f t="shared" si="315"/>
        <v>0</v>
      </c>
      <c r="P934" s="106">
        <f t="shared" ca="1" si="302"/>
        <v>624.07374040000002</v>
      </c>
      <c r="Q934" s="113">
        <f t="shared" si="303"/>
        <v>0</v>
      </c>
      <c r="R934" s="106">
        <f t="shared" si="304"/>
        <v>0</v>
      </c>
      <c r="S934" s="114" t="str">
        <f t="shared" si="312"/>
        <v>A+J=</v>
      </c>
      <c r="T934" s="107">
        <f t="shared" si="313"/>
        <v>41904</v>
      </c>
      <c r="U934" s="3"/>
      <c r="V934" s="3"/>
      <c r="W934" s="3"/>
      <c r="X934" s="31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</row>
    <row r="935" spans="1:121" x14ac:dyDescent="0.15">
      <c r="A935" s="102">
        <f t="shared" si="305"/>
        <v>41892</v>
      </c>
      <c r="B935" s="103">
        <f t="shared" ca="1" si="314"/>
        <v>95276.239869790006</v>
      </c>
      <c r="C935" s="104">
        <f t="shared" si="306"/>
        <v>94600</v>
      </c>
      <c r="D935" s="105">
        <f ca="1">IF(A935&lt;$B$1,VLOOKUP(A935,[1]DI!$A$4:$B$15000,2,FALSE),0)</f>
        <v>0.1084</v>
      </c>
      <c r="E935" s="106">
        <f t="shared" ca="1" si="298"/>
        <v>1.0004084900000001</v>
      </c>
      <c r="F935" s="106">
        <f ca="1">(TRUNC(PRODUCT($E$12:$E934),16))</f>
        <v>1.2352833775805201</v>
      </c>
      <c r="G935" s="106">
        <f t="shared" ca="1" si="307"/>
        <v>1.2287555499417799</v>
      </c>
      <c r="H935" s="106">
        <f t="shared" ca="1" si="299"/>
        <v>1.00531255</v>
      </c>
      <c r="I935" s="105">
        <f t="shared" si="308"/>
        <v>3.5999999999999997E-2</v>
      </c>
      <c r="J935" s="118">
        <f t="shared" si="309"/>
        <v>41873</v>
      </c>
      <c r="K935" s="112">
        <f t="shared" si="310"/>
        <v>13</v>
      </c>
      <c r="L935" s="108">
        <f t="shared" si="311"/>
        <v>13</v>
      </c>
      <c r="M935" s="109">
        <f t="shared" si="300"/>
        <v>1.0018261610000001</v>
      </c>
      <c r="N935" s="109">
        <f t="shared" ca="1" si="301"/>
        <v>1.0071484129999999</v>
      </c>
      <c r="O935" s="108">
        <f t="shared" si="315"/>
        <v>0</v>
      </c>
      <c r="P935" s="106">
        <f t="shared" ca="1" si="302"/>
        <v>676.23986978999994</v>
      </c>
      <c r="Q935" s="113">
        <f t="shared" si="303"/>
        <v>0</v>
      </c>
      <c r="R935" s="106">
        <f t="shared" si="304"/>
        <v>0</v>
      </c>
      <c r="S935" s="114" t="str">
        <f t="shared" si="312"/>
        <v>A+J=</v>
      </c>
      <c r="T935" s="107">
        <f t="shared" si="313"/>
        <v>41904</v>
      </c>
      <c r="U935" s="3"/>
      <c r="V935" s="3"/>
      <c r="W935" s="3"/>
      <c r="X935" s="31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</row>
    <row r="936" spans="1:121" x14ac:dyDescent="0.15">
      <c r="A936" s="102">
        <f t="shared" si="305"/>
        <v>41893</v>
      </c>
      <c r="B936" s="103">
        <f t="shared" ca="1" si="314"/>
        <v>95328.537209389993</v>
      </c>
      <c r="C936" s="104">
        <f t="shared" si="306"/>
        <v>94600</v>
      </c>
      <c r="D936" s="105">
        <f ca="1">IF(A936&lt;$B$1,VLOOKUP(A936,[1]DI!$A$4:$B$15000,2,FALSE),0)</f>
        <v>0.1081</v>
      </c>
      <c r="E936" s="106">
        <f t="shared" ca="1" si="298"/>
        <v>1.00040741</v>
      </c>
      <c r="F936" s="106">
        <f ca="1">(TRUNC(PRODUCT($E$12:$E935),16))</f>
        <v>1.2357879784874199</v>
      </c>
      <c r="G936" s="106">
        <f t="shared" ca="1" si="307"/>
        <v>1.2287555499417799</v>
      </c>
      <c r="H936" s="106">
        <f t="shared" ca="1" si="299"/>
        <v>1.00572321</v>
      </c>
      <c r="I936" s="105">
        <f t="shared" si="308"/>
        <v>3.5999999999999997E-2</v>
      </c>
      <c r="J936" s="118">
        <f t="shared" si="309"/>
        <v>41873</v>
      </c>
      <c r="K936" s="112">
        <f t="shared" si="310"/>
        <v>14</v>
      </c>
      <c r="L936" s="108">
        <f t="shared" si="311"/>
        <v>14</v>
      </c>
      <c r="M936" s="109">
        <f t="shared" si="300"/>
        <v>1.0019667729999999</v>
      </c>
      <c r="N936" s="109">
        <f t="shared" ca="1" si="301"/>
        <v>1.007701239</v>
      </c>
      <c r="O936" s="108">
        <f t="shared" si="315"/>
        <v>0</v>
      </c>
      <c r="P936" s="106">
        <f t="shared" ca="1" si="302"/>
        <v>728.53720939000004</v>
      </c>
      <c r="Q936" s="113">
        <f t="shared" si="303"/>
        <v>0</v>
      </c>
      <c r="R936" s="106">
        <f t="shared" si="304"/>
        <v>0</v>
      </c>
      <c r="S936" s="114" t="str">
        <f t="shared" si="312"/>
        <v>A+J=</v>
      </c>
      <c r="T936" s="107">
        <f t="shared" si="313"/>
        <v>41904</v>
      </c>
      <c r="U936" s="3"/>
      <c r="V936" s="3"/>
      <c r="W936" s="3"/>
      <c r="X936" s="31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</row>
    <row r="937" spans="1:121" x14ac:dyDescent="0.15">
      <c r="A937" s="102">
        <f t="shared" si="305"/>
        <v>41894</v>
      </c>
      <c r="B937" s="103">
        <f t="shared" ca="1" si="314"/>
        <v>95380.760287989993</v>
      </c>
      <c r="C937" s="104">
        <f t="shared" si="306"/>
        <v>94600</v>
      </c>
      <c r="D937" s="105">
        <f ca="1">IF(A937&lt;$B$1,VLOOKUP(A937,[1]DI!$A$4:$B$15000,2,FALSE),0)</f>
        <v>0.1081</v>
      </c>
      <c r="E937" s="106">
        <f t="shared" ca="1" si="298"/>
        <v>1.00040741</v>
      </c>
      <c r="F937" s="106">
        <f ca="1">(TRUNC(PRODUCT($E$12:$E936),16))</f>
        <v>1.2362914508677401</v>
      </c>
      <c r="G937" s="106">
        <f t="shared" ca="1" si="307"/>
        <v>1.2287555499417799</v>
      </c>
      <c r="H937" s="106">
        <f t="shared" ca="1" si="299"/>
        <v>1.00613295</v>
      </c>
      <c r="I937" s="105">
        <f t="shared" si="308"/>
        <v>3.5999999999999997E-2</v>
      </c>
      <c r="J937" s="118">
        <f t="shared" si="309"/>
        <v>41873</v>
      </c>
      <c r="K937" s="112">
        <f t="shared" si="310"/>
        <v>15</v>
      </c>
      <c r="L937" s="108">
        <f t="shared" si="311"/>
        <v>15</v>
      </c>
      <c r="M937" s="109">
        <f t="shared" si="300"/>
        <v>1.0021074050000001</v>
      </c>
      <c r="N937" s="109">
        <f t="shared" ca="1" si="301"/>
        <v>1.0082532799999999</v>
      </c>
      <c r="O937" s="108">
        <f t="shared" si="315"/>
        <v>0</v>
      </c>
      <c r="P937" s="106">
        <f t="shared" ca="1" si="302"/>
        <v>780.76028799000005</v>
      </c>
      <c r="Q937" s="113">
        <f t="shared" si="303"/>
        <v>0</v>
      </c>
      <c r="R937" s="106">
        <f t="shared" si="304"/>
        <v>0</v>
      </c>
      <c r="S937" s="114" t="str">
        <f t="shared" si="312"/>
        <v>A+J=</v>
      </c>
      <c r="T937" s="107">
        <f t="shared" si="313"/>
        <v>41904</v>
      </c>
      <c r="U937" s="3"/>
      <c r="V937" s="3"/>
      <c r="W937" s="3"/>
      <c r="X937" s="31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</row>
    <row r="938" spans="1:121" x14ac:dyDescent="0.15">
      <c r="A938" s="102">
        <f t="shared" si="305"/>
        <v>41895</v>
      </c>
      <c r="B938" s="103">
        <f t="shared" ca="1" si="314"/>
        <v>95433.012124989997</v>
      </c>
      <c r="C938" s="104">
        <f t="shared" si="306"/>
        <v>94600</v>
      </c>
      <c r="D938" s="105">
        <f ca="1">IF(A938&lt;$B$1,VLOOKUP(A938,[1]DI!$A$4:$B$15000,2,FALSE),0)</f>
        <v>0</v>
      </c>
      <c r="E938" s="106">
        <f t="shared" ca="1" si="298"/>
        <v>1</v>
      </c>
      <c r="F938" s="106">
        <f ca="1">(TRUNC(PRODUCT($E$12:$E937),16))</f>
        <v>1.2367951283677401</v>
      </c>
      <c r="G938" s="106">
        <f t="shared" ca="1" si="307"/>
        <v>1.2287555499417799</v>
      </c>
      <c r="H938" s="106">
        <f t="shared" ca="1" si="299"/>
        <v>1.0065428599999999</v>
      </c>
      <c r="I938" s="105">
        <f t="shared" si="308"/>
        <v>3.5999999999999997E-2</v>
      </c>
      <c r="J938" s="118">
        <f t="shared" si="309"/>
        <v>41873</v>
      </c>
      <c r="K938" s="112">
        <f t="shared" si="310"/>
        <v>15</v>
      </c>
      <c r="L938" s="108">
        <f t="shared" si="311"/>
        <v>16</v>
      </c>
      <c r="M938" s="109">
        <f t="shared" si="300"/>
        <v>1.002248056</v>
      </c>
      <c r="N938" s="109">
        <f t="shared" ca="1" si="301"/>
        <v>1.0088056249999999</v>
      </c>
      <c r="O938" s="108">
        <f t="shared" si="315"/>
        <v>0</v>
      </c>
      <c r="P938" s="106">
        <f t="shared" ca="1" si="302"/>
        <v>833.01212498999996</v>
      </c>
      <c r="Q938" s="113">
        <f t="shared" si="303"/>
        <v>0</v>
      </c>
      <c r="R938" s="106">
        <f t="shared" si="304"/>
        <v>0</v>
      </c>
      <c r="S938" s="114" t="str">
        <f t="shared" si="312"/>
        <v>A+J=</v>
      </c>
      <c r="T938" s="107">
        <f t="shared" si="313"/>
        <v>41904</v>
      </c>
      <c r="U938" s="3"/>
      <c r="V938" s="3"/>
      <c r="W938" s="3"/>
      <c r="X938" s="31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</row>
    <row r="939" spans="1:121" x14ac:dyDescent="0.15">
      <c r="A939" s="102">
        <f t="shared" si="305"/>
        <v>41896</v>
      </c>
      <c r="B939" s="103">
        <f t="shared" ca="1" si="314"/>
        <v>95433.012124989997</v>
      </c>
      <c r="C939" s="104">
        <f t="shared" si="306"/>
        <v>94600</v>
      </c>
      <c r="D939" s="105">
        <f ca="1">IF(A939&lt;$B$1,VLOOKUP(A939,[1]DI!$A$4:$B$15000,2,FALSE),0)</f>
        <v>0</v>
      </c>
      <c r="E939" s="106">
        <f t="shared" ca="1" si="298"/>
        <v>1</v>
      </c>
      <c r="F939" s="106">
        <f ca="1">(TRUNC(PRODUCT($E$12:$E938),16))</f>
        <v>1.2367951283677401</v>
      </c>
      <c r="G939" s="106">
        <f t="shared" ca="1" si="307"/>
        <v>1.2287555499417799</v>
      </c>
      <c r="H939" s="106">
        <f t="shared" ca="1" si="299"/>
        <v>1.0065428599999999</v>
      </c>
      <c r="I939" s="105">
        <f t="shared" si="308"/>
        <v>3.5999999999999997E-2</v>
      </c>
      <c r="J939" s="118">
        <f t="shared" si="309"/>
        <v>41873</v>
      </c>
      <c r="K939" s="112">
        <f t="shared" si="310"/>
        <v>15</v>
      </c>
      <c r="L939" s="108">
        <f t="shared" si="311"/>
        <v>16</v>
      </c>
      <c r="M939" s="109">
        <f t="shared" si="300"/>
        <v>1.002248056</v>
      </c>
      <c r="N939" s="109">
        <f t="shared" ca="1" si="301"/>
        <v>1.0088056249999999</v>
      </c>
      <c r="O939" s="108">
        <f t="shared" si="315"/>
        <v>0</v>
      </c>
      <c r="P939" s="106">
        <f t="shared" ca="1" si="302"/>
        <v>833.01212498999996</v>
      </c>
      <c r="Q939" s="113">
        <f t="shared" si="303"/>
        <v>0</v>
      </c>
      <c r="R939" s="106">
        <f t="shared" si="304"/>
        <v>0</v>
      </c>
      <c r="S939" s="114" t="str">
        <f t="shared" si="312"/>
        <v>A+J=</v>
      </c>
      <c r="T939" s="107">
        <f t="shared" si="313"/>
        <v>41904</v>
      </c>
      <c r="U939" s="3"/>
      <c r="V939" s="3"/>
      <c r="W939" s="3"/>
      <c r="X939" s="31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</row>
    <row r="940" spans="1:121" x14ac:dyDescent="0.15">
      <c r="A940" s="102">
        <f t="shared" si="305"/>
        <v>41897</v>
      </c>
      <c r="B940" s="103">
        <f t="shared" ca="1" si="314"/>
        <v>95433.012124989997</v>
      </c>
      <c r="C940" s="104">
        <f t="shared" si="306"/>
        <v>94600</v>
      </c>
      <c r="D940" s="105">
        <f ca="1">IF(A940&lt;$B$1,VLOOKUP(A940,[1]DI!$A$4:$B$15000,2,FALSE),0)</f>
        <v>0.1081</v>
      </c>
      <c r="E940" s="106">
        <f t="shared" ca="1" si="298"/>
        <v>1.00040741</v>
      </c>
      <c r="F940" s="106">
        <f ca="1">(TRUNC(PRODUCT($E$12:$E939),16))</f>
        <v>1.2367951283677401</v>
      </c>
      <c r="G940" s="106">
        <f t="shared" ca="1" si="307"/>
        <v>1.2287555499417799</v>
      </c>
      <c r="H940" s="106">
        <f t="shared" ca="1" si="299"/>
        <v>1.0065428599999999</v>
      </c>
      <c r="I940" s="105">
        <f t="shared" si="308"/>
        <v>3.5999999999999997E-2</v>
      </c>
      <c r="J940" s="118">
        <f t="shared" si="309"/>
        <v>41873</v>
      </c>
      <c r="K940" s="112">
        <f t="shared" si="310"/>
        <v>16</v>
      </c>
      <c r="L940" s="108">
        <f t="shared" si="311"/>
        <v>16</v>
      </c>
      <c r="M940" s="109">
        <f t="shared" si="300"/>
        <v>1.002248056</v>
      </c>
      <c r="N940" s="109">
        <f t="shared" ca="1" si="301"/>
        <v>1.0088056249999999</v>
      </c>
      <c r="O940" s="108">
        <f t="shared" si="315"/>
        <v>0</v>
      </c>
      <c r="P940" s="106">
        <f t="shared" ca="1" si="302"/>
        <v>833.01212498999996</v>
      </c>
      <c r="Q940" s="113">
        <f t="shared" si="303"/>
        <v>0</v>
      </c>
      <c r="R940" s="106">
        <f t="shared" si="304"/>
        <v>0</v>
      </c>
      <c r="S940" s="114" t="str">
        <f t="shared" si="312"/>
        <v>A+J=</v>
      </c>
      <c r="T940" s="107">
        <f t="shared" si="313"/>
        <v>41904</v>
      </c>
      <c r="U940" s="3"/>
      <c r="V940" s="3"/>
      <c r="W940" s="3"/>
      <c r="X940" s="31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</row>
    <row r="941" spans="1:121" x14ac:dyDescent="0.15">
      <c r="A941" s="102">
        <f t="shared" si="305"/>
        <v>41898</v>
      </c>
      <c r="B941" s="103">
        <f t="shared" ca="1" si="314"/>
        <v>95485.292909590004</v>
      </c>
      <c r="C941" s="104">
        <f t="shared" si="306"/>
        <v>94600</v>
      </c>
      <c r="D941" s="105">
        <f ca="1">IF(A941&lt;$B$1,VLOOKUP(A941,[1]DI!$A$4:$B$15000,2,FALSE),0)</f>
        <v>0.1081</v>
      </c>
      <c r="E941" s="106">
        <f t="shared" ca="1" si="298"/>
        <v>1.00040741</v>
      </c>
      <c r="F941" s="106">
        <f ca="1">(TRUNC(PRODUCT($E$12:$E940),16))</f>
        <v>1.2372990110709901</v>
      </c>
      <c r="G941" s="106">
        <f t="shared" ca="1" si="307"/>
        <v>1.2287555499417799</v>
      </c>
      <c r="H941" s="106">
        <f t="shared" ca="1" si="299"/>
        <v>1.0069529399999999</v>
      </c>
      <c r="I941" s="105">
        <f t="shared" si="308"/>
        <v>3.5999999999999997E-2</v>
      </c>
      <c r="J941" s="118">
        <f t="shared" si="309"/>
        <v>41873</v>
      </c>
      <c r="K941" s="112">
        <f t="shared" si="310"/>
        <v>17</v>
      </c>
      <c r="L941" s="108">
        <f t="shared" si="311"/>
        <v>17</v>
      </c>
      <c r="M941" s="109">
        <f t="shared" si="300"/>
        <v>1.002388727</v>
      </c>
      <c r="N941" s="109">
        <f t="shared" ca="1" si="301"/>
        <v>1.0093582759999999</v>
      </c>
      <c r="O941" s="108">
        <f t="shared" si="315"/>
        <v>0</v>
      </c>
      <c r="P941" s="106">
        <f t="shared" ca="1" si="302"/>
        <v>885.29290959000002</v>
      </c>
      <c r="Q941" s="113">
        <f t="shared" si="303"/>
        <v>0</v>
      </c>
      <c r="R941" s="106">
        <f t="shared" si="304"/>
        <v>0</v>
      </c>
      <c r="S941" s="114" t="str">
        <f t="shared" si="312"/>
        <v>A+J=</v>
      </c>
      <c r="T941" s="107">
        <f t="shared" si="313"/>
        <v>41904</v>
      </c>
      <c r="U941" s="3"/>
      <c r="V941" s="3"/>
      <c r="W941" s="3"/>
      <c r="X941" s="31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</row>
    <row r="942" spans="1:121" x14ac:dyDescent="0.15">
      <c r="A942" s="102">
        <f t="shared" si="305"/>
        <v>41899</v>
      </c>
      <c r="B942" s="103">
        <f t="shared" ca="1" si="314"/>
        <v>95537.601695799996</v>
      </c>
      <c r="C942" s="104">
        <f t="shared" si="306"/>
        <v>94600</v>
      </c>
      <c r="D942" s="105">
        <f ca="1">IF(A942&lt;$B$1,VLOOKUP(A942,[1]DI!$A$4:$B$15000,2,FALSE),0)</f>
        <v>0.1081</v>
      </c>
      <c r="E942" s="106">
        <f t="shared" ca="1" si="298"/>
        <v>1.00040741</v>
      </c>
      <c r="F942" s="106">
        <f ca="1">(TRUNC(PRODUCT($E$12:$E941),16))</f>
        <v>1.23780309906109</v>
      </c>
      <c r="G942" s="106">
        <f t="shared" ca="1" si="307"/>
        <v>1.2287555499417799</v>
      </c>
      <c r="H942" s="106">
        <f t="shared" ca="1" si="299"/>
        <v>1.00736318</v>
      </c>
      <c r="I942" s="105">
        <f t="shared" si="308"/>
        <v>3.5999999999999997E-2</v>
      </c>
      <c r="J942" s="118">
        <f t="shared" si="309"/>
        <v>41873</v>
      </c>
      <c r="K942" s="112">
        <f t="shared" si="310"/>
        <v>18</v>
      </c>
      <c r="L942" s="108">
        <f t="shared" si="311"/>
        <v>18</v>
      </c>
      <c r="M942" s="109">
        <f t="shared" si="300"/>
        <v>1.0025294179999999</v>
      </c>
      <c r="N942" s="109">
        <f t="shared" ca="1" si="301"/>
        <v>1.009911223</v>
      </c>
      <c r="O942" s="108">
        <f t="shared" si="315"/>
        <v>0</v>
      </c>
      <c r="P942" s="106">
        <f t="shared" ca="1" si="302"/>
        <v>937.60169580000002</v>
      </c>
      <c r="Q942" s="113">
        <f t="shared" si="303"/>
        <v>0</v>
      </c>
      <c r="R942" s="106">
        <f t="shared" si="304"/>
        <v>0</v>
      </c>
      <c r="S942" s="114" t="str">
        <f t="shared" si="312"/>
        <v>A+J=</v>
      </c>
      <c r="T942" s="107">
        <f t="shared" si="313"/>
        <v>41904</v>
      </c>
      <c r="U942" s="3"/>
      <c r="V942" s="3"/>
      <c r="W942" s="3"/>
      <c r="X942" s="31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</row>
    <row r="943" spans="1:121" x14ac:dyDescent="0.15">
      <c r="A943" s="102">
        <f t="shared" si="305"/>
        <v>41900</v>
      </c>
      <c r="B943" s="103">
        <f t="shared" ca="1" si="314"/>
        <v>95589.939335000003</v>
      </c>
      <c r="C943" s="104">
        <f t="shared" si="306"/>
        <v>94600</v>
      </c>
      <c r="D943" s="105">
        <f ca="1">IF(A943&lt;$B$1,VLOOKUP(A943,[1]DI!$A$4:$B$15000,2,FALSE),0)</f>
        <v>0.1081</v>
      </c>
      <c r="E943" s="106">
        <f t="shared" ca="1" si="298"/>
        <v>1.00040741</v>
      </c>
      <c r="F943" s="106">
        <f ca="1">(TRUNC(PRODUCT($E$12:$E942),16))</f>
        <v>1.2383073924216701</v>
      </c>
      <c r="G943" s="106">
        <f t="shared" ca="1" si="307"/>
        <v>1.2287555499417799</v>
      </c>
      <c r="H943" s="106">
        <f t="shared" ca="1" si="299"/>
        <v>1.00777359</v>
      </c>
      <c r="I943" s="105">
        <f t="shared" si="308"/>
        <v>3.5999999999999997E-2</v>
      </c>
      <c r="J943" s="118">
        <f t="shared" si="309"/>
        <v>41873</v>
      </c>
      <c r="K943" s="112">
        <f t="shared" si="310"/>
        <v>19</v>
      </c>
      <c r="L943" s="108">
        <f t="shared" si="311"/>
        <v>19</v>
      </c>
      <c r="M943" s="109">
        <f t="shared" si="300"/>
        <v>1.002670129</v>
      </c>
      <c r="N943" s="109">
        <f t="shared" ca="1" si="301"/>
        <v>1.010464475</v>
      </c>
      <c r="O943" s="108">
        <f t="shared" si="315"/>
        <v>0</v>
      </c>
      <c r="P943" s="106">
        <f t="shared" ca="1" si="302"/>
        <v>989.93933500000003</v>
      </c>
      <c r="Q943" s="113">
        <f t="shared" si="303"/>
        <v>0</v>
      </c>
      <c r="R943" s="106">
        <f t="shared" si="304"/>
        <v>0</v>
      </c>
      <c r="S943" s="114" t="str">
        <f t="shared" si="312"/>
        <v>A+J=</v>
      </c>
      <c r="T943" s="107">
        <f t="shared" si="313"/>
        <v>41904</v>
      </c>
      <c r="U943" s="3"/>
      <c r="V943" s="3"/>
      <c r="W943" s="3"/>
      <c r="X943" s="31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</row>
    <row r="944" spans="1:121" x14ac:dyDescent="0.15">
      <c r="A944" s="102">
        <f t="shared" si="305"/>
        <v>41901</v>
      </c>
      <c r="B944" s="103">
        <f t="shared" ca="1" si="314"/>
        <v>95642.306016389994</v>
      </c>
      <c r="C944" s="104">
        <f t="shared" si="306"/>
        <v>94600</v>
      </c>
      <c r="D944" s="105">
        <f ca="1">IF(A944&lt;$B$1,VLOOKUP(A944,[1]DI!$A$4:$B$15000,2,FALSE),0)</f>
        <v>0.1081</v>
      </c>
      <c r="E944" s="106">
        <f t="shared" ca="1" si="298"/>
        <v>1.00040741</v>
      </c>
      <c r="F944" s="106">
        <f ca="1">(TRUNC(PRODUCT($E$12:$E943),16))</f>
        <v>1.2388118912364201</v>
      </c>
      <c r="G944" s="106">
        <f t="shared" ca="1" si="307"/>
        <v>1.2287555499417799</v>
      </c>
      <c r="H944" s="106">
        <f t="shared" ca="1" si="299"/>
        <v>1.00818417</v>
      </c>
      <c r="I944" s="105">
        <f t="shared" si="308"/>
        <v>3.5999999999999997E-2</v>
      </c>
      <c r="J944" s="118">
        <f t="shared" si="309"/>
        <v>41873</v>
      </c>
      <c r="K944" s="112">
        <f t="shared" si="310"/>
        <v>20</v>
      </c>
      <c r="L944" s="108">
        <f t="shared" si="311"/>
        <v>20</v>
      </c>
      <c r="M944" s="109">
        <f t="shared" si="300"/>
        <v>1.002810859</v>
      </c>
      <c r="N944" s="109">
        <f t="shared" ca="1" si="301"/>
        <v>1.0110180339999999</v>
      </c>
      <c r="O944" s="108">
        <f t="shared" si="315"/>
        <v>0</v>
      </c>
      <c r="P944" s="106">
        <f t="shared" ca="1" si="302"/>
        <v>1042.30601639</v>
      </c>
      <c r="Q944" s="113">
        <f t="shared" si="303"/>
        <v>0</v>
      </c>
      <c r="R944" s="106">
        <f t="shared" si="304"/>
        <v>0</v>
      </c>
      <c r="S944" s="114" t="str">
        <f t="shared" si="312"/>
        <v>A+J=</v>
      </c>
      <c r="T944" s="107">
        <f t="shared" si="313"/>
        <v>41904</v>
      </c>
      <c r="U944" s="3"/>
      <c r="V944" s="3"/>
      <c r="W944" s="3"/>
      <c r="X944" s="31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</row>
    <row r="945" spans="1:121" x14ac:dyDescent="0.15">
      <c r="A945" s="102">
        <f t="shared" si="305"/>
        <v>41902</v>
      </c>
      <c r="B945" s="103">
        <f t="shared" ca="1" si="314"/>
        <v>95694.700604800004</v>
      </c>
      <c r="C945" s="104">
        <f t="shared" si="306"/>
        <v>94600</v>
      </c>
      <c r="D945" s="105">
        <f ca="1">IF(A945&lt;$B$1,VLOOKUP(A945,[1]DI!$A$4:$B$15000,2,FALSE),0)</f>
        <v>0</v>
      </c>
      <c r="E945" s="106">
        <f t="shared" ca="1" si="298"/>
        <v>1</v>
      </c>
      <c r="F945" s="106">
        <f ca="1">(TRUNC(PRODUCT($E$12:$E944),16))</f>
        <v>1.23931659558903</v>
      </c>
      <c r="G945" s="106">
        <f t="shared" ca="1" si="307"/>
        <v>1.2287555499417799</v>
      </c>
      <c r="H945" s="106">
        <f t="shared" ca="1" si="299"/>
        <v>1.00859491</v>
      </c>
      <c r="I945" s="105">
        <f t="shared" si="308"/>
        <v>3.5999999999999997E-2</v>
      </c>
      <c r="J945" s="118">
        <f t="shared" si="309"/>
        <v>41873</v>
      </c>
      <c r="K945" s="112">
        <f t="shared" si="310"/>
        <v>20</v>
      </c>
      <c r="L945" s="108">
        <f t="shared" si="311"/>
        <v>21</v>
      </c>
      <c r="M945" s="109">
        <f t="shared" si="300"/>
        <v>1.0029516089999999</v>
      </c>
      <c r="N945" s="109">
        <f t="shared" ca="1" si="301"/>
        <v>1.011571888</v>
      </c>
      <c r="O945" s="108">
        <f t="shared" si="315"/>
        <v>0</v>
      </c>
      <c r="P945" s="106">
        <f t="shared" ca="1" si="302"/>
        <v>1094.7006048000001</v>
      </c>
      <c r="Q945" s="113">
        <f t="shared" si="303"/>
        <v>0</v>
      </c>
      <c r="R945" s="106">
        <f t="shared" si="304"/>
        <v>0</v>
      </c>
      <c r="S945" s="114" t="str">
        <f t="shared" si="312"/>
        <v>A+J=</v>
      </c>
      <c r="T945" s="107">
        <f t="shared" si="313"/>
        <v>41904</v>
      </c>
      <c r="U945" s="3"/>
      <c r="V945" s="3"/>
      <c r="W945" s="3"/>
      <c r="X945" s="31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</row>
    <row r="946" spans="1:121" x14ac:dyDescent="0.15">
      <c r="A946" s="102">
        <f t="shared" si="305"/>
        <v>41903</v>
      </c>
      <c r="B946" s="103">
        <f t="shared" ca="1" si="314"/>
        <v>95694.700604800004</v>
      </c>
      <c r="C946" s="104">
        <f t="shared" si="306"/>
        <v>94600</v>
      </c>
      <c r="D946" s="105">
        <f ca="1">IF(A946&lt;$B$1,VLOOKUP(A946,[1]DI!$A$4:$B$15000,2,FALSE),0)</f>
        <v>0</v>
      </c>
      <c r="E946" s="106">
        <f t="shared" ca="1" si="298"/>
        <v>1</v>
      </c>
      <c r="F946" s="106">
        <f ca="1">(TRUNC(PRODUCT($E$12:$E945),16))</f>
        <v>1.23931659558903</v>
      </c>
      <c r="G946" s="106">
        <f t="shared" ca="1" si="307"/>
        <v>1.2287555499417799</v>
      </c>
      <c r="H946" s="106">
        <f t="shared" ca="1" si="299"/>
        <v>1.00859491</v>
      </c>
      <c r="I946" s="105">
        <f t="shared" si="308"/>
        <v>3.5999999999999997E-2</v>
      </c>
      <c r="J946" s="118">
        <f t="shared" si="309"/>
        <v>41873</v>
      </c>
      <c r="K946" s="112">
        <f t="shared" si="310"/>
        <v>20</v>
      </c>
      <c r="L946" s="108">
        <f t="shared" si="311"/>
        <v>21</v>
      </c>
      <c r="M946" s="109">
        <f t="shared" si="300"/>
        <v>1.0029516089999999</v>
      </c>
      <c r="N946" s="109">
        <f t="shared" ca="1" si="301"/>
        <v>1.011571888</v>
      </c>
      <c r="O946" s="108">
        <f t="shared" si="315"/>
        <v>0</v>
      </c>
      <c r="P946" s="106">
        <f t="shared" ca="1" si="302"/>
        <v>1094.7006048000001</v>
      </c>
      <c r="Q946" s="113">
        <f t="shared" si="303"/>
        <v>0</v>
      </c>
      <c r="R946" s="106">
        <f t="shared" si="304"/>
        <v>0</v>
      </c>
      <c r="S946" s="114" t="str">
        <f t="shared" si="312"/>
        <v>A+J=</v>
      </c>
      <c r="T946" s="107">
        <f t="shared" si="313"/>
        <v>41904</v>
      </c>
      <c r="U946" s="3"/>
      <c r="V946" s="3"/>
      <c r="W946" s="3"/>
      <c r="X946" s="31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</row>
    <row r="947" spans="1:121" x14ac:dyDescent="0.15">
      <c r="A947" s="102">
        <f t="shared" si="305"/>
        <v>41904</v>
      </c>
      <c r="B947" s="103">
        <f t="shared" ca="1" si="314"/>
        <v>95694.700604800004</v>
      </c>
      <c r="C947" s="104">
        <f t="shared" si="306"/>
        <v>94600</v>
      </c>
      <c r="D947" s="105">
        <f ca="1">IF(A947&lt;$B$1,VLOOKUP(A947,[1]DI!$A$4:$B$15000,2,FALSE),0)</f>
        <v>0.1081</v>
      </c>
      <c r="E947" s="106">
        <f t="shared" ca="1" si="298"/>
        <v>1.00040741</v>
      </c>
      <c r="F947" s="106">
        <f ca="1">(TRUNC(PRODUCT($E$12:$E946),16))</f>
        <v>1.23931659558903</v>
      </c>
      <c r="G947" s="106">
        <f t="shared" ca="1" si="307"/>
        <v>1.2287555499417799</v>
      </c>
      <c r="H947" s="106">
        <f t="shared" ca="1" si="299"/>
        <v>1.00859491</v>
      </c>
      <c r="I947" s="105">
        <f t="shared" si="308"/>
        <v>3.5999999999999997E-2</v>
      </c>
      <c r="J947" s="118">
        <f t="shared" si="309"/>
        <v>41873</v>
      </c>
      <c r="K947" s="112">
        <f t="shared" si="310"/>
        <v>21</v>
      </c>
      <c r="L947" s="108">
        <f t="shared" si="311"/>
        <v>21</v>
      </c>
      <c r="M947" s="109">
        <f t="shared" si="300"/>
        <v>1.0029516089999999</v>
      </c>
      <c r="N947" s="109">
        <f t="shared" ca="1" si="301"/>
        <v>1.011571888</v>
      </c>
      <c r="O947" s="108">
        <f t="shared" si="315"/>
        <v>15</v>
      </c>
      <c r="P947" s="106">
        <f t="shared" ca="1" si="302"/>
        <v>1094.7006048000001</v>
      </c>
      <c r="Q947" s="113">
        <f t="shared" si="303"/>
        <v>8.9999999999999993E-3</v>
      </c>
      <c r="R947" s="106">
        <f t="shared" si="304"/>
        <v>900</v>
      </c>
      <c r="S947" s="114" t="str">
        <f t="shared" si="312"/>
        <v>A+J=</v>
      </c>
      <c r="T947" s="107">
        <f t="shared" si="313"/>
        <v>41904</v>
      </c>
      <c r="U947" s="3"/>
      <c r="V947" s="3"/>
      <c r="W947" s="3"/>
      <c r="X947" s="31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</row>
    <row r="948" spans="1:121" x14ac:dyDescent="0.15">
      <c r="A948" s="102">
        <f t="shared" si="305"/>
        <v>41905</v>
      </c>
      <c r="B948" s="103">
        <f t="shared" ca="1" si="314"/>
        <v>93751.331015100004</v>
      </c>
      <c r="C948" s="104">
        <f t="shared" si="306"/>
        <v>93700</v>
      </c>
      <c r="D948" s="105">
        <f ca="1">IF(A948&lt;$B$1,VLOOKUP(A948,[1]DI!$A$4:$B$15000,2,FALSE),0)</f>
        <v>0.1084</v>
      </c>
      <c r="E948" s="106">
        <f t="shared" ca="1" si="298"/>
        <v>1.0004084900000001</v>
      </c>
      <c r="F948" s="106">
        <f ca="1">(TRUNC(PRODUCT($E$12:$E947),16))</f>
        <v>1.23982150556324</v>
      </c>
      <c r="G948" s="106">
        <f t="shared" ca="1" si="307"/>
        <v>1.23931659558903</v>
      </c>
      <c r="H948" s="106">
        <f t="shared" ca="1" si="299"/>
        <v>1.00040741</v>
      </c>
      <c r="I948" s="105">
        <f t="shared" si="308"/>
        <v>3.5999999999999997E-2</v>
      </c>
      <c r="J948" s="118">
        <f t="shared" si="309"/>
        <v>41904</v>
      </c>
      <c r="K948" s="112">
        <f t="shared" si="310"/>
        <v>1</v>
      </c>
      <c r="L948" s="108">
        <f t="shared" si="311"/>
        <v>1</v>
      </c>
      <c r="M948" s="109">
        <f t="shared" si="300"/>
        <v>1.000140356</v>
      </c>
      <c r="N948" s="109">
        <f t="shared" ca="1" si="301"/>
        <v>1.000547823</v>
      </c>
      <c r="O948" s="108">
        <f t="shared" si="315"/>
        <v>0</v>
      </c>
      <c r="P948" s="106">
        <f t="shared" ca="1" si="302"/>
        <v>51.331015100000002</v>
      </c>
      <c r="Q948" s="113">
        <f t="shared" si="303"/>
        <v>0</v>
      </c>
      <c r="R948" s="106">
        <f t="shared" si="304"/>
        <v>0</v>
      </c>
      <c r="S948" s="114" t="str">
        <f t="shared" si="312"/>
        <v>A+J=</v>
      </c>
      <c r="T948" s="107">
        <f t="shared" si="313"/>
        <v>41934</v>
      </c>
      <c r="U948" s="3"/>
      <c r="V948" s="3"/>
      <c r="W948" s="3"/>
      <c r="X948" s="31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</row>
    <row r="949" spans="1:121" x14ac:dyDescent="0.15">
      <c r="A949" s="102">
        <f t="shared" si="305"/>
        <v>41906</v>
      </c>
      <c r="B949" s="103">
        <f t="shared" ca="1" si="314"/>
        <v>93802.791710990001</v>
      </c>
      <c r="C949" s="104">
        <f t="shared" si="306"/>
        <v>93700</v>
      </c>
      <c r="D949" s="105">
        <f ca="1">IF(A949&lt;$B$1,VLOOKUP(A949,[1]DI!$A$4:$B$15000,2,FALSE),0)</f>
        <v>0.1084</v>
      </c>
      <c r="E949" s="106">
        <f t="shared" ca="1" si="298"/>
        <v>1.0004084900000001</v>
      </c>
      <c r="F949" s="106">
        <f ca="1">(TRUNC(PRODUCT($E$12:$E948),16))</f>
        <v>1.2403279602500501</v>
      </c>
      <c r="G949" s="106">
        <f t="shared" ca="1" si="307"/>
        <v>1.23931659558903</v>
      </c>
      <c r="H949" s="106">
        <f t="shared" ca="1" si="299"/>
        <v>1.0008160699999999</v>
      </c>
      <c r="I949" s="105">
        <f t="shared" si="308"/>
        <v>3.5999999999999997E-2</v>
      </c>
      <c r="J949" s="118">
        <f t="shared" si="309"/>
        <v>41904</v>
      </c>
      <c r="K949" s="112">
        <f t="shared" si="310"/>
        <v>2</v>
      </c>
      <c r="L949" s="108">
        <f t="shared" si="311"/>
        <v>2</v>
      </c>
      <c r="M949" s="109">
        <f t="shared" si="300"/>
        <v>1.0002807309999999</v>
      </c>
      <c r="N949" s="109">
        <f t="shared" ca="1" si="301"/>
        <v>1.0010970299999999</v>
      </c>
      <c r="O949" s="108">
        <f t="shared" si="315"/>
        <v>0</v>
      </c>
      <c r="P949" s="106">
        <f t="shared" ca="1" si="302"/>
        <v>102.79171099</v>
      </c>
      <c r="Q949" s="113">
        <f t="shared" si="303"/>
        <v>0</v>
      </c>
      <c r="R949" s="106">
        <f t="shared" si="304"/>
        <v>0</v>
      </c>
      <c r="S949" s="114" t="str">
        <f t="shared" si="312"/>
        <v>A+J=</v>
      </c>
      <c r="T949" s="107">
        <f t="shared" si="313"/>
        <v>41934</v>
      </c>
      <c r="U949" s="3"/>
      <c r="V949" s="3"/>
      <c r="W949" s="3"/>
      <c r="X949" s="31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</row>
    <row r="950" spans="1:121" x14ac:dyDescent="0.15">
      <c r="A950" s="102">
        <f t="shared" si="305"/>
        <v>41907</v>
      </c>
      <c r="B950" s="103">
        <f t="shared" ca="1" si="314"/>
        <v>93854.280048400004</v>
      </c>
      <c r="C950" s="104">
        <f t="shared" si="306"/>
        <v>93700</v>
      </c>
      <c r="D950" s="105">
        <f ca="1">IF(A950&lt;$B$1,VLOOKUP(A950,[1]DI!$A$4:$B$15000,2,FALSE),0)</f>
        <v>0.1084</v>
      </c>
      <c r="E950" s="106">
        <f t="shared" ca="1" si="298"/>
        <v>1.0004084900000001</v>
      </c>
      <c r="F950" s="106">
        <f ca="1">(TRUNC(PRODUCT($E$12:$E949),16))</f>
        <v>1.24083462181853</v>
      </c>
      <c r="G950" s="106">
        <f t="shared" ca="1" si="307"/>
        <v>1.23931659558903</v>
      </c>
      <c r="H950" s="106">
        <f t="shared" ca="1" si="299"/>
        <v>1.00122489</v>
      </c>
      <c r="I950" s="105">
        <f t="shared" si="308"/>
        <v>3.5999999999999997E-2</v>
      </c>
      <c r="J950" s="118">
        <f t="shared" si="309"/>
        <v>41904</v>
      </c>
      <c r="K950" s="112">
        <f t="shared" si="310"/>
        <v>3</v>
      </c>
      <c r="L950" s="108">
        <f t="shared" si="311"/>
        <v>3</v>
      </c>
      <c r="M950" s="109">
        <f t="shared" si="300"/>
        <v>1.000421126</v>
      </c>
      <c r="N950" s="109">
        <f t="shared" ca="1" si="301"/>
        <v>1.0016465320000001</v>
      </c>
      <c r="O950" s="108">
        <f t="shared" si="315"/>
        <v>0</v>
      </c>
      <c r="P950" s="106">
        <f t="shared" ca="1" si="302"/>
        <v>154.2800484</v>
      </c>
      <c r="Q950" s="113">
        <f t="shared" si="303"/>
        <v>0</v>
      </c>
      <c r="R950" s="106">
        <f t="shared" si="304"/>
        <v>0</v>
      </c>
      <c r="S950" s="114" t="str">
        <f t="shared" si="312"/>
        <v>A+J=</v>
      </c>
      <c r="T950" s="107">
        <f t="shared" si="313"/>
        <v>41934</v>
      </c>
      <c r="U950" s="3"/>
      <c r="V950" s="3"/>
      <c r="W950" s="3"/>
      <c r="X950" s="31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</row>
    <row r="951" spans="1:121" x14ac:dyDescent="0.15">
      <c r="A951" s="102">
        <f t="shared" si="305"/>
        <v>41908</v>
      </c>
      <c r="B951" s="103">
        <f t="shared" ca="1" si="314"/>
        <v>93905.796870599996</v>
      </c>
      <c r="C951" s="104">
        <f t="shared" si="306"/>
        <v>93700</v>
      </c>
      <c r="D951" s="105">
        <f ca="1">IF(A951&lt;$B$1,VLOOKUP(A951,[1]DI!$A$4:$B$15000,2,FALSE),0)</f>
        <v>0.1081</v>
      </c>
      <c r="E951" s="106">
        <f t="shared" ca="1" si="298"/>
        <v>1.00040741</v>
      </c>
      <c r="F951" s="106">
        <f ca="1">(TRUNC(PRODUCT($E$12:$E950),16))</f>
        <v>1.2413414903532001</v>
      </c>
      <c r="G951" s="106">
        <f t="shared" ca="1" si="307"/>
        <v>1.23931659558903</v>
      </c>
      <c r="H951" s="106">
        <f t="shared" ca="1" si="299"/>
        <v>1.00163388</v>
      </c>
      <c r="I951" s="105">
        <f t="shared" si="308"/>
        <v>3.5999999999999997E-2</v>
      </c>
      <c r="J951" s="118">
        <f t="shared" si="309"/>
        <v>41904</v>
      </c>
      <c r="K951" s="112">
        <f t="shared" si="310"/>
        <v>4</v>
      </c>
      <c r="L951" s="108">
        <f t="shared" si="311"/>
        <v>4</v>
      </c>
      <c r="M951" s="109">
        <f t="shared" si="300"/>
        <v>1.0005615409999999</v>
      </c>
      <c r="N951" s="109">
        <f t="shared" ca="1" si="301"/>
        <v>1.0021963380000001</v>
      </c>
      <c r="O951" s="108">
        <f t="shared" si="315"/>
        <v>0</v>
      </c>
      <c r="P951" s="106">
        <f t="shared" ca="1" si="302"/>
        <v>205.79687060000001</v>
      </c>
      <c r="Q951" s="113">
        <f t="shared" si="303"/>
        <v>0</v>
      </c>
      <c r="R951" s="106">
        <f t="shared" si="304"/>
        <v>0</v>
      </c>
      <c r="S951" s="114" t="str">
        <f t="shared" si="312"/>
        <v>A+J=</v>
      </c>
      <c r="T951" s="107">
        <f t="shared" si="313"/>
        <v>41934</v>
      </c>
      <c r="U951" s="3"/>
      <c r="V951" s="3"/>
      <c r="W951" s="3"/>
      <c r="X951" s="31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</row>
    <row r="952" spans="1:121" x14ac:dyDescent="0.15">
      <c r="A952" s="102">
        <f t="shared" si="305"/>
        <v>41909</v>
      </c>
      <c r="B952" s="103">
        <f t="shared" ca="1" si="314"/>
        <v>93957.2409816</v>
      </c>
      <c r="C952" s="104">
        <f t="shared" si="306"/>
        <v>93700</v>
      </c>
      <c r="D952" s="105">
        <f ca="1">IF(A952&lt;$B$1,VLOOKUP(A952,[1]DI!$A$4:$B$15000,2,FALSE),0)</f>
        <v>0</v>
      </c>
      <c r="E952" s="106">
        <f t="shared" ca="1" si="298"/>
        <v>1</v>
      </c>
      <c r="F952" s="106">
        <f ca="1">(TRUNC(PRODUCT($E$12:$E951),16))</f>
        <v>1.2418472252897801</v>
      </c>
      <c r="G952" s="106">
        <f t="shared" ca="1" si="307"/>
        <v>1.23931659558903</v>
      </c>
      <c r="H952" s="106">
        <f t="shared" ca="1" si="299"/>
        <v>1.0020419599999999</v>
      </c>
      <c r="I952" s="105">
        <f t="shared" si="308"/>
        <v>3.5999999999999997E-2</v>
      </c>
      <c r="J952" s="118">
        <f t="shared" si="309"/>
        <v>41904</v>
      </c>
      <c r="K952" s="112">
        <f t="shared" si="310"/>
        <v>4</v>
      </c>
      <c r="L952" s="108">
        <f t="shared" si="311"/>
        <v>5</v>
      </c>
      <c r="M952" s="109">
        <f t="shared" si="300"/>
        <v>1.0007019749999999</v>
      </c>
      <c r="N952" s="109">
        <f t="shared" ca="1" si="301"/>
        <v>1.002745368</v>
      </c>
      <c r="O952" s="108">
        <f t="shared" si="315"/>
        <v>0</v>
      </c>
      <c r="P952" s="106">
        <f t="shared" ca="1" si="302"/>
        <v>257.2409816</v>
      </c>
      <c r="Q952" s="113">
        <f t="shared" si="303"/>
        <v>0</v>
      </c>
      <c r="R952" s="106">
        <f t="shared" si="304"/>
        <v>0</v>
      </c>
      <c r="S952" s="114" t="str">
        <f t="shared" si="312"/>
        <v>A+J=</v>
      </c>
      <c r="T952" s="107">
        <f t="shared" si="313"/>
        <v>41934</v>
      </c>
      <c r="U952" s="3"/>
      <c r="V952" s="3"/>
      <c r="W952" s="3"/>
      <c r="X952" s="31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</row>
    <row r="953" spans="1:121" x14ac:dyDescent="0.15">
      <c r="A953" s="102">
        <f t="shared" si="305"/>
        <v>41910</v>
      </c>
      <c r="B953" s="103">
        <f t="shared" ca="1" si="314"/>
        <v>93957.2409816</v>
      </c>
      <c r="C953" s="104">
        <f t="shared" si="306"/>
        <v>93700</v>
      </c>
      <c r="D953" s="105">
        <f ca="1">IF(A953&lt;$B$1,VLOOKUP(A953,[1]DI!$A$4:$B$15000,2,FALSE),0)</f>
        <v>0</v>
      </c>
      <c r="E953" s="106">
        <f t="shared" ca="1" si="298"/>
        <v>1</v>
      </c>
      <c r="F953" s="106">
        <f ca="1">(TRUNC(PRODUCT($E$12:$E952),16))</f>
        <v>1.2418472252897801</v>
      </c>
      <c r="G953" s="106">
        <f t="shared" ca="1" si="307"/>
        <v>1.23931659558903</v>
      </c>
      <c r="H953" s="106">
        <f t="shared" ca="1" si="299"/>
        <v>1.0020419599999999</v>
      </c>
      <c r="I953" s="105">
        <f t="shared" si="308"/>
        <v>3.5999999999999997E-2</v>
      </c>
      <c r="J953" s="118">
        <f t="shared" si="309"/>
        <v>41904</v>
      </c>
      <c r="K953" s="112">
        <f t="shared" si="310"/>
        <v>4</v>
      </c>
      <c r="L953" s="108">
        <f t="shared" si="311"/>
        <v>5</v>
      </c>
      <c r="M953" s="109">
        <f t="shared" si="300"/>
        <v>1.0007019749999999</v>
      </c>
      <c r="N953" s="109">
        <f t="shared" ca="1" si="301"/>
        <v>1.002745368</v>
      </c>
      <c r="O953" s="108">
        <f t="shared" si="315"/>
        <v>0</v>
      </c>
      <c r="P953" s="106">
        <f t="shared" ca="1" si="302"/>
        <v>257.2409816</v>
      </c>
      <c r="Q953" s="113">
        <f t="shared" si="303"/>
        <v>0</v>
      </c>
      <c r="R953" s="106">
        <f t="shared" si="304"/>
        <v>0</v>
      </c>
      <c r="S953" s="114" t="str">
        <f t="shared" si="312"/>
        <v>A+J=</v>
      </c>
      <c r="T953" s="107">
        <f t="shared" si="313"/>
        <v>41934</v>
      </c>
      <c r="U953" s="3"/>
      <c r="V953" s="3"/>
      <c r="W953" s="3"/>
      <c r="X953" s="31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</row>
    <row r="954" spans="1:121" x14ac:dyDescent="0.15">
      <c r="A954" s="102">
        <f t="shared" si="305"/>
        <v>41911</v>
      </c>
      <c r="B954" s="103">
        <f t="shared" ca="1" si="314"/>
        <v>93957.2409816</v>
      </c>
      <c r="C954" s="104">
        <f t="shared" si="306"/>
        <v>93700</v>
      </c>
      <c r="D954" s="105">
        <f ca="1">IF(A954&lt;$B$1,VLOOKUP(A954,[1]DI!$A$4:$B$15000,2,FALSE),0)</f>
        <v>0.1081</v>
      </c>
      <c r="E954" s="106">
        <f t="shared" ca="1" si="298"/>
        <v>1.00040741</v>
      </c>
      <c r="F954" s="106">
        <f ca="1">(TRUNC(PRODUCT($E$12:$E953),16))</f>
        <v>1.2418472252897801</v>
      </c>
      <c r="G954" s="106">
        <f t="shared" ca="1" si="307"/>
        <v>1.23931659558903</v>
      </c>
      <c r="H954" s="106">
        <f t="shared" ca="1" si="299"/>
        <v>1.0020419599999999</v>
      </c>
      <c r="I954" s="105">
        <f t="shared" si="308"/>
        <v>3.5999999999999997E-2</v>
      </c>
      <c r="J954" s="118">
        <f t="shared" si="309"/>
        <v>41904</v>
      </c>
      <c r="K954" s="112">
        <f t="shared" si="310"/>
        <v>5</v>
      </c>
      <c r="L954" s="108">
        <f t="shared" si="311"/>
        <v>5</v>
      </c>
      <c r="M954" s="109">
        <f t="shared" si="300"/>
        <v>1.0007019749999999</v>
      </c>
      <c r="N954" s="109">
        <f t="shared" ca="1" si="301"/>
        <v>1.002745368</v>
      </c>
      <c r="O954" s="108">
        <f t="shared" si="315"/>
        <v>0</v>
      </c>
      <c r="P954" s="106">
        <f t="shared" ca="1" si="302"/>
        <v>257.2409816</v>
      </c>
      <c r="Q954" s="113">
        <f t="shared" si="303"/>
        <v>0</v>
      </c>
      <c r="R954" s="106">
        <f t="shared" si="304"/>
        <v>0</v>
      </c>
      <c r="S954" s="114" t="str">
        <f t="shared" si="312"/>
        <v>A+J=</v>
      </c>
      <c r="T954" s="107">
        <f t="shared" si="313"/>
        <v>41934</v>
      </c>
      <c r="U954" s="3"/>
      <c r="V954" s="3"/>
      <c r="W954" s="3"/>
      <c r="X954" s="31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</row>
    <row r="955" spans="1:121" x14ac:dyDescent="0.15">
      <c r="A955" s="102">
        <f t="shared" si="305"/>
        <v>41912</v>
      </c>
      <c r="B955" s="103">
        <f t="shared" ca="1" si="314"/>
        <v>94008.712734090004</v>
      </c>
      <c r="C955" s="104">
        <f t="shared" si="306"/>
        <v>93700</v>
      </c>
      <c r="D955" s="105">
        <f ca="1">IF(A955&lt;$B$1,VLOOKUP(A955,[1]DI!$A$4:$B$15000,2,FALSE),0)</f>
        <v>0.1081</v>
      </c>
      <c r="E955" s="106">
        <f t="shared" ca="1" si="298"/>
        <v>1.00040741</v>
      </c>
      <c r="F955" s="106">
        <f ca="1">(TRUNC(PRODUCT($E$12:$E954),16))</f>
        <v>1.24235316626784</v>
      </c>
      <c r="G955" s="106">
        <f t="shared" ca="1" si="307"/>
        <v>1.23931659558903</v>
      </c>
      <c r="H955" s="106">
        <f t="shared" ca="1" si="299"/>
        <v>1.0024502</v>
      </c>
      <c r="I955" s="105">
        <f t="shared" si="308"/>
        <v>3.5999999999999997E-2</v>
      </c>
      <c r="J955" s="118">
        <f t="shared" si="309"/>
        <v>41904</v>
      </c>
      <c r="K955" s="112">
        <f t="shared" si="310"/>
        <v>6</v>
      </c>
      <c r="L955" s="108">
        <f t="shared" si="311"/>
        <v>6</v>
      </c>
      <c r="M955" s="109">
        <f t="shared" si="300"/>
        <v>1.000842429</v>
      </c>
      <c r="N955" s="109">
        <f t="shared" ca="1" si="301"/>
        <v>1.003294693</v>
      </c>
      <c r="O955" s="108">
        <f t="shared" si="315"/>
        <v>0</v>
      </c>
      <c r="P955" s="106">
        <f t="shared" ca="1" si="302"/>
        <v>308.71273409000003</v>
      </c>
      <c r="Q955" s="113">
        <f t="shared" si="303"/>
        <v>0</v>
      </c>
      <c r="R955" s="106">
        <f t="shared" si="304"/>
        <v>0</v>
      </c>
      <c r="S955" s="114" t="str">
        <f t="shared" si="312"/>
        <v>A+J=</v>
      </c>
      <c r="T955" s="107">
        <f t="shared" si="313"/>
        <v>41934</v>
      </c>
      <c r="U955" s="3"/>
      <c r="V955" s="3"/>
      <c r="W955" s="3"/>
      <c r="X955" s="31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</row>
    <row r="956" spans="1:121" x14ac:dyDescent="0.15">
      <c r="A956" s="102">
        <f t="shared" si="305"/>
        <v>41913</v>
      </c>
      <c r="B956" s="103">
        <f t="shared" ca="1" si="314"/>
        <v>94060.213065100004</v>
      </c>
      <c r="C956" s="104">
        <f t="shared" si="306"/>
        <v>93700</v>
      </c>
      <c r="D956" s="105">
        <f ca="1">IF(A956&lt;$B$1,VLOOKUP(A956,[1]DI!$A$4:$B$15000,2,FALSE),0)</f>
        <v>0.1081</v>
      </c>
      <c r="E956" s="106">
        <f t="shared" ca="1" si="298"/>
        <v>1.00040741</v>
      </c>
      <c r="F956" s="106">
        <f ca="1">(TRUNC(PRODUCT($E$12:$E955),16))</f>
        <v>1.2428593133713</v>
      </c>
      <c r="G956" s="106">
        <f t="shared" ca="1" si="307"/>
        <v>1.23931659558903</v>
      </c>
      <c r="H956" s="106">
        <f t="shared" ca="1" si="299"/>
        <v>1.0028586100000001</v>
      </c>
      <c r="I956" s="105">
        <f t="shared" si="308"/>
        <v>3.5999999999999997E-2</v>
      </c>
      <c r="J956" s="118">
        <f t="shared" si="309"/>
        <v>41904</v>
      </c>
      <c r="K956" s="112">
        <f t="shared" si="310"/>
        <v>7</v>
      </c>
      <c r="L956" s="108">
        <f t="shared" si="311"/>
        <v>7</v>
      </c>
      <c r="M956" s="109">
        <f t="shared" si="300"/>
        <v>1.0009829029999999</v>
      </c>
      <c r="N956" s="109">
        <f t="shared" ca="1" si="301"/>
        <v>1.003844323</v>
      </c>
      <c r="O956" s="108">
        <f t="shared" si="315"/>
        <v>0</v>
      </c>
      <c r="P956" s="106">
        <f t="shared" ca="1" si="302"/>
        <v>360.21306509999999</v>
      </c>
      <c r="Q956" s="113">
        <f t="shared" si="303"/>
        <v>0</v>
      </c>
      <c r="R956" s="106">
        <f t="shared" si="304"/>
        <v>0</v>
      </c>
      <c r="S956" s="114" t="str">
        <f t="shared" si="312"/>
        <v>A+J=</v>
      </c>
      <c r="T956" s="107">
        <f t="shared" si="313"/>
        <v>41934</v>
      </c>
      <c r="U956" s="3"/>
      <c r="V956" s="3"/>
      <c r="W956" s="3"/>
      <c r="X956" s="31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</row>
    <row r="957" spans="1:121" x14ac:dyDescent="0.15">
      <c r="A957" s="102">
        <f t="shared" si="305"/>
        <v>41914</v>
      </c>
      <c r="B957" s="103">
        <f t="shared" ca="1" si="314"/>
        <v>94111.740943900004</v>
      </c>
      <c r="C957" s="104">
        <f t="shared" si="306"/>
        <v>93700</v>
      </c>
      <c r="D957" s="105">
        <f ca="1">IF(A957&lt;$B$1,VLOOKUP(A957,[1]DI!$A$4:$B$15000,2,FALSE),0)</f>
        <v>0.1081</v>
      </c>
      <c r="E957" s="106">
        <f t="shared" ca="1" si="298"/>
        <v>1.00040741</v>
      </c>
      <c r="F957" s="106">
        <f ca="1">(TRUNC(PRODUCT($E$12:$E956),16))</f>
        <v>1.2433656666841699</v>
      </c>
      <c r="G957" s="106">
        <f t="shared" ca="1" si="307"/>
        <v>1.23931659558903</v>
      </c>
      <c r="H957" s="106">
        <f t="shared" ca="1" si="299"/>
        <v>1.0032671799999999</v>
      </c>
      <c r="I957" s="105">
        <f t="shared" si="308"/>
        <v>3.5999999999999997E-2</v>
      </c>
      <c r="J957" s="118">
        <f t="shared" si="309"/>
        <v>41904</v>
      </c>
      <c r="K957" s="112">
        <f t="shared" si="310"/>
        <v>8</v>
      </c>
      <c r="L957" s="108">
        <f t="shared" si="311"/>
        <v>8</v>
      </c>
      <c r="M957" s="109">
        <f t="shared" si="300"/>
        <v>1.001123397</v>
      </c>
      <c r="N957" s="109">
        <f t="shared" ca="1" si="301"/>
        <v>1.004394247</v>
      </c>
      <c r="O957" s="108">
        <f t="shared" si="315"/>
        <v>0</v>
      </c>
      <c r="P957" s="106">
        <f t="shared" ca="1" si="302"/>
        <v>411.74094389999999</v>
      </c>
      <c r="Q957" s="113">
        <f t="shared" si="303"/>
        <v>0</v>
      </c>
      <c r="R957" s="106">
        <f t="shared" si="304"/>
        <v>0</v>
      </c>
      <c r="S957" s="114" t="str">
        <f t="shared" si="312"/>
        <v>A+J=</v>
      </c>
      <c r="T957" s="107">
        <f t="shared" si="313"/>
        <v>41934</v>
      </c>
      <c r="U957" s="3"/>
      <c r="V957" s="3"/>
      <c r="W957" s="3"/>
      <c r="X957" s="31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</row>
    <row r="958" spans="1:121" x14ac:dyDescent="0.15">
      <c r="A958" s="102">
        <f t="shared" si="305"/>
        <v>41915</v>
      </c>
      <c r="B958" s="103">
        <f t="shared" ca="1" si="314"/>
        <v>94163.297401189993</v>
      </c>
      <c r="C958" s="104">
        <f t="shared" si="306"/>
        <v>93700</v>
      </c>
      <c r="D958" s="105">
        <f ca="1">IF(A958&lt;$B$1,VLOOKUP(A958,[1]DI!$A$4:$B$15000,2,FALSE),0)</f>
        <v>0.1081</v>
      </c>
      <c r="E958" s="106">
        <f t="shared" ca="1" si="298"/>
        <v>1.00040741</v>
      </c>
      <c r="F958" s="106">
        <f ca="1">(TRUNC(PRODUCT($E$12:$E957),16))</f>
        <v>1.24387222629043</v>
      </c>
      <c r="G958" s="106">
        <f t="shared" ca="1" si="307"/>
        <v>1.23931659558903</v>
      </c>
      <c r="H958" s="106">
        <f t="shared" ca="1" si="299"/>
        <v>1.0036759200000001</v>
      </c>
      <c r="I958" s="105">
        <f t="shared" si="308"/>
        <v>3.5999999999999997E-2</v>
      </c>
      <c r="J958" s="118">
        <f t="shared" si="309"/>
        <v>41904</v>
      </c>
      <c r="K958" s="112">
        <f t="shared" si="310"/>
        <v>9</v>
      </c>
      <c r="L958" s="108">
        <f t="shared" si="311"/>
        <v>9</v>
      </c>
      <c r="M958" s="109">
        <f t="shared" si="300"/>
        <v>1.00126391</v>
      </c>
      <c r="N958" s="109">
        <f t="shared" ca="1" si="301"/>
        <v>1.0049444759999999</v>
      </c>
      <c r="O958" s="108">
        <f t="shared" si="315"/>
        <v>0</v>
      </c>
      <c r="P958" s="106">
        <f t="shared" ca="1" si="302"/>
        <v>463.29740119000002</v>
      </c>
      <c r="Q958" s="113">
        <f t="shared" si="303"/>
        <v>0</v>
      </c>
      <c r="R958" s="106">
        <f t="shared" si="304"/>
        <v>0</v>
      </c>
      <c r="S958" s="114" t="str">
        <f t="shared" si="312"/>
        <v>A+J=</v>
      </c>
      <c r="T958" s="107">
        <f t="shared" si="313"/>
        <v>41934</v>
      </c>
      <c r="U958" s="3"/>
      <c r="V958" s="3"/>
      <c r="W958" s="3"/>
      <c r="X958" s="31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</row>
    <row r="959" spans="1:121" x14ac:dyDescent="0.15">
      <c r="A959" s="102">
        <f t="shared" si="305"/>
        <v>41916</v>
      </c>
      <c r="B959" s="103">
        <f t="shared" ca="1" si="314"/>
        <v>94214.882436989996</v>
      </c>
      <c r="C959" s="104">
        <f t="shared" si="306"/>
        <v>93700</v>
      </c>
      <c r="D959" s="105">
        <f ca="1">IF(A959&lt;$B$1,VLOOKUP(A959,[1]DI!$A$4:$B$15000,2,FALSE),0)</f>
        <v>0</v>
      </c>
      <c r="E959" s="106">
        <f t="shared" ca="1" si="298"/>
        <v>1</v>
      </c>
      <c r="F959" s="106">
        <f ca="1">(TRUNC(PRODUCT($E$12:$E958),16))</f>
        <v>1.24437899227414</v>
      </c>
      <c r="G959" s="106">
        <f t="shared" ca="1" si="307"/>
        <v>1.23931659558903</v>
      </c>
      <c r="H959" s="106">
        <f t="shared" ca="1" si="299"/>
        <v>1.00408483</v>
      </c>
      <c r="I959" s="105">
        <f t="shared" si="308"/>
        <v>3.5999999999999997E-2</v>
      </c>
      <c r="J959" s="118">
        <f t="shared" si="309"/>
        <v>41904</v>
      </c>
      <c r="K959" s="112">
        <f t="shared" si="310"/>
        <v>9</v>
      </c>
      <c r="L959" s="108">
        <f t="shared" si="311"/>
        <v>10</v>
      </c>
      <c r="M959" s="109">
        <f t="shared" si="300"/>
        <v>1.001404443</v>
      </c>
      <c r="N959" s="109">
        <f t="shared" ca="1" si="301"/>
        <v>1.00549501</v>
      </c>
      <c r="O959" s="108">
        <f t="shared" si="315"/>
        <v>0</v>
      </c>
      <c r="P959" s="106">
        <f t="shared" ca="1" si="302"/>
        <v>514.88243698999997</v>
      </c>
      <c r="Q959" s="113">
        <f t="shared" si="303"/>
        <v>0</v>
      </c>
      <c r="R959" s="106">
        <f t="shared" si="304"/>
        <v>0</v>
      </c>
      <c r="S959" s="114" t="str">
        <f t="shared" si="312"/>
        <v>A+J=</v>
      </c>
      <c r="T959" s="107">
        <f t="shared" si="313"/>
        <v>41934</v>
      </c>
      <c r="U959" s="3"/>
      <c r="V959" s="3"/>
      <c r="W959" s="3"/>
      <c r="X959" s="31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</row>
    <row r="960" spans="1:121" x14ac:dyDescent="0.15">
      <c r="A960" s="102">
        <f t="shared" si="305"/>
        <v>41917</v>
      </c>
      <c r="B960" s="103">
        <f t="shared" ca="1" si="314"/>
        <v>94214.882436989996</v>
      </c>
      <c r="C960" s="104">
        <f t="shared" si="306"/>
        <v>93700</v>
      </c>
      <c r="D960" s="105">
        <f ca="1">IF(A960&lt;$B$1,VLOOKUP(A960,[1]DI!$A$4:$B$15000,2,FALSE),0)</f>
        <v>0</v>
      </c>
      <c r="E960" s="106">
        <f t="shared" ca="1" si="298"/>
        <v>1</v>
      </c>
      <c r="F960" s="106">
        <f ca="1">(TRUNC(PRODUCT($E$12:$E959),16))</f>
        <v>1.24437899227414</v>
      </c>
      <c r="G960" s="106">
        <f t="shared" ca="1" si="307"/>
        <v>1.23931659558903</v>
      </c>
      <c r="H960" s="106">
        <f t="shared" ca="1" si="299"/>
        <v>1.00408483</v>
      </c>
      <c r="I960" s="105">
        <f t="shared" si="308"/>
        <v>3.5999999999999997E-2</v>
      </c>
      <c r="J960" s="118">
        <f t="shared" si="309"/>
        <v>41904</v>
      </c>
      <c r="K960" s="112">
        <f t="shared" si="310"/>
        <v>9</v>
      </c>
      <c r="L960" s="108">
        <f t="shared" si="311"/>
        <v>10</v>
      </c>
      <c r="M960" s="109">
        <f t="shared" si="300"/>
        <v>1.001404443</v>
      </c>
      <c r="N960" s="109">
        <f t="shared" ca="1" si="301"/>
        <v>1.00549501</v>
      </c>
      <c r="O960" s="108">
        <f t="shared" si="315"/>
        <v>0</v>
      </c>
      <c r="P960" s="106">
        <f t="shared" ca="1" si="302"/>
        <v>514.88243698999997</v>
      </c>
      <c r="Q960" s="113">
        <f t="shared" si="303"/>
        <v>0</v>
      </c>
      <c r="R960" s="106">
        <f t="shared" si="304"/>
        <v>0</v>
      </c>
      <c r="S960" s="114" t="str">
        <f t="shared" si="312"/>
        <v>A+J=</v>
      </c>
      <c r="T960" s="107">
        <f t="shared" si="313"/>
        <v>41934</v>
      </c>
      <c r="U960" s="3"/>
      <c r="V960" s="3"/>
      <c r="W960" s="3"/>
      <c r="X960" s="31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</row>
    <row r="961" spans="1:121" x14ac:dyDescent="0.15">
      <c r="A961" s="102">
        <f t="shared" si="305"/>
        <v>41918</v>
      </c>
      <c r="B961" s="103">
        <f t="shared" ca="1" si="314"/>
        <v>94214.882436989996</v>
      </c>
      <c r="C961" s="104">
        <f t="shared" si="306"/>
        <v>93700</v>
      </c>
      <c r="D961" s="105">
        <f ca="1">IF(A961&lt;$B$1,VLOOKUP(A961,[1]DI!$A$4:$B$15000,2,FALSE),0)</f>
        <v>0.1081</v>
      </c>
      <c r="E961" s="106">
        <f t="shared" ca="1" si="298"/>
        <v>1.00040741</v>
      </c>
      <c r="F961" s="106">
        <f ca="1">(TRUNC(PRODUCT($E$12:$E960),16))</f>
        <v>1.24437899227414</v>
      </c>
      <c r="G961" s="106">
        <f t="shared" ca="1" si="307"/>
        <v>1.23931659558903</v>
      </c>
      <c r="H961" s="106">
        <f t="shared" ca="1" si="299"/>
        <v>1.00408483</v>
      </c>
      <c r="I961" s="105">
        <f t="shared" si="308"/>
        <v>3.5999999999999997E-2</v>
      </c>
      <c r="J961" s="118">
        <f t="shared" si="309"/>
        <v>41904</v>
      </c>
      <c r="K961" s="112">
        <f t="shared" si="310"/>
        <v>10</v>
      </c>
      <c r="L961" s="108">
        <f t="shared" si="311"/>
        <v>10</v>
      </c>
      <c r="M961" s="109">
        <f t="shared" si="300"/>
        <v>1.001404443</v>
      </c>
      <c r="N961" s="109">
        <f t="shared" ca="1" si="301"/>
        <v>1.00549501</v>
      </c>
      <c r="O961" s="108">
        <f t="shared" si="315"/>
        <v>0</v>
      </c>
      <c r="P961" s="106">
        <f t="shared" ca="1" si="302"/>
        <v>514.88243698999997</v>
      </c>
      <c r="Q961" s="113">
        <f t="shared" si="303"/>
        <v>0</v>
      </c>
      <c r="R961" s="106">
        <f t="shared" si="304"/>
        <v>0</v>
      </c>
      <c r="S961" s="114" t="str">
        <f t="shared" si="312"/>
        <v>A+J=</v>
      </c>
      <c r="T961" s="107">
        <f t="shared" si="313"/>
        <v>41934</v>
      </c>
      <c r="U961" s="3"/>
      <c r="V961" s="3"/>
      <c r="W961" s="3"/>
      <c r="X961" s="31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</row>
    <row r="962" spans="1:121" x14ac:dyDescent="0.15">
      <c r="A962" s="102">
        <f t="shared" si="305"/>
        <v>41919</v>
      </c>
      <c r="B962" s="103">
        <f t="shared" ca="1" si="314"/>
        <v>94266.495114300007</v>
      </c>
      <c r="C962" s="104">
        <f t="shared" si="306"/>
        <v>93700</v>
      </c>
      <c r="D962" s="105">
        <f ca="1">IF(A962&lt;$B$1,VLOOKUP(A962,[1]DI!$A$4:$B$15000,2,FALSE),0)</f>
        <v>0.1084</v>
      </c>
      <c r="E962" s="106">
        <f t="shared" ca="1" si="298"/>
        <v>1.0004084900000001</v>
      </c>
      <c r="F962" s="106">
        <f ca="1">(TRUNC(PRODUCT($E$12:$E961),16))</f>
        <v>1.24488596471938</v>
      </c>
      <c r="G962" s="106">
        <f t="shared" ca="1" si="307"/>
        <v>1.23931659558903</v>
      </c>
      <c r="H962" s="106">
        <f t="shared" ca="1" si="299"/>
        <v>1.0044938999999999</v>
      </c>
      <c r="I962" s="105">
        <f t="shared" si="308"/>
        <v>3.5999999999999997E-2</v>
      </c>
      <c r="J962" s="118">
        <f t="shared" si="309"/>
        <v>41904</v>
      </c>
      <c r="K962" s="112">
        <f t="shared" si="310"/>
        <v>11</v>
      </c>
      <c r="L962" s="108">
        <f t="shared" si="311"/>
        <v>11</v>
      </c>
      <c r="M962" s="109">
        <f t="shared" si="300"/>
        <v>1.001544996</v>
      </c>
      <c r="N962" s="109">
        <f t="shared" ca="1" si="301"/>
        <v>1.006045839</v>
      </c>
      <c r="O962" s="108">
        <f t="shared" si="315"/>
        <v>0</v>
      </c>
      <c r="P962" s="106">
        <f t="shared" ca="1" si="302"/>
        <v>566.49511429999995</v>
      </c>
      <c r="Q962" s="113">
        <f t="shared" si="303"/>
        <v>0</v>
      </c>
      <c r="R962" s="106">
        <f t="shared" si="304"/>
        <v>0</v>
      </c>
      <c r="S962" s="114" t="str">
        <f t="shared" si="312"/>
        <v>A+J=</v>
      </c>
      <c r="T962" s="107">
        <f t="shared" si="313"/>
        <v>41934</v>
      </c>
      <c r="U962" s="3"/>
      <c r="V962" s="3"/>
      <c r="W962" s="3"/>
      <c r="X962" s="31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</row>
    <row r="963" spans="1:121" x14ac:dyDescent="0.15">
      <c r="A963" s="102">
        <f t="shared" si="305"/>
        <v>41920</v>
      </c>
      <c r="B963" s="103">
        <f t="shared" ca="1" si="314"/>
        <v>94318.238690490005</v>
      </c>
      <c r="C963" s="104">
        <f t="shared" si="306"/>
        <v>93700</v>
      </c>
      <c r="D963" s="105">
        <f ca="1">IF(A963&lt;$B$1,VLOOKUP(A963,[1]DI!$A$4:$B$15000,2,FALSE),0)</f>
        <v>0.1084</v>
      </c>
      <c r="E963" s="106">
        <f t="shared" ca="1" si="298"/>
        <v>1.0004084900000001</v>
      </c>
      <c r="F963" s="106">
        <f ca="1">(TRUNC(PRODUCT($E$12:$E962),16))</f>
        <v>1.24539448818711</v>
      </c>
      <c r="G963" s="106">
        <f t="shared" ca="1" si="307"/>
        <v>1.23931659558903</v>
      </c>
      <c r="H963" s="106">
        <f t="shared" ca="1" si="299"/>
        <v>1.00490423</v>
      </c>
      <c r="I963" s="105">
        <f t="shared" si="308"/>
        <v>3.5999999999999997E-2</v>
      </c>
      <c r="J963" s="118">
        <f t="shared" si="309"/>
        <v>41904</v>
      </c>
      <c r="K963" s="112">
        <f t="shared" si="310"/>
        <v>12</v>
      </c>
      <c r="L963" s="108">
        <f t="shared" si="311"/>
        <v>12</v>
      </c>
      <c r="M963" s="109">
        <f t="shared" si="300"/>
        <v>1.0016855689999999</v>
      </c>
      <c r="N963" s="109">
        <f t="shared" ca="1" si="301"/>
        <v>1.0065980649999999</v>
      </c>
      <c r="O963" s="108">
        <f t="shared" si="315"/>
        <v>0</v>
      </c>
      <c r="P963" s="106">
        <f t="shared" ca="1" si="302"/>
        <v>618.23869048999995</v>
      </c>
      <c r="Q963" s="113">
        <f t="shared" si="303"/>
        <v>0</v>
      </c>
      <c r="R963" s="106">
        <f t="shared" si="304"/>
        <v>0</v>
      </c>
      <c r="S963" s="114" t="str">
        <f t="shared" si="312"/>
        <v>A+J=</v>
      </c>
      <c r="T963" s="107">
        <f t="shared" si="313"/>
        <v>41934</v>
      </c>
      <c r="U963" s="3"/>
      <c r="V963" s="3"/>
      <c r="W963" s="3"/>
      <c r="X963" s="31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</row>
    <row r="964" spans="1:121" x14ac:dyDescent="0.15">
      <c r="A964" s="102">
        <f t="shared" si="305"/>
        <v>41921</v>
      </c>
      <c r="B964" s="103">
        <f t="shared" ca="1" si="314"/>
        <v>94370.010001889998</v>
      </c>
      <c r="C964" s="104">
        <f t="shared" si="306"/>
        <v>93700</v>
      </c>
      <c r="D964" s="105">
        <f ca="1">IF(A964&lt;$B$1,VLOOKUP(A964,[1]DI!$A$4:$B$15000,2,FALSE),0)</f>
        <v>0.1084</v>
      </c>
      <c r="E964" s="106">
        <f t="shared" ca="1" si="298"/>
        <v>1.0004084900000001</v>
      </c>
      <c r="F964" s="106">
        <f ca="1">(TRUNC(PRODUCT($E$12:$E963),16))</f>
        <v>1.24590321938159</v>
      </c>
      <c r="G964" s="106">
        <f t="shared" ca="1" si="307"/>
        <v>1.23931659558903</v>
      </c>
      <c r="H964" s="106">
        <f t="shared" ca="1" si="299"/>
        <v>1.0053147200000001</v>
      </c>
      <c r="I964" s="105">
        <f t="shared" si="308"/>
        <v>3.5999999999999997E-2</v>
      </c>
      <c r="J964" s="118">
        <f t="shared" si="309"/>
        <v>41904</v>
      </c>
      <c r="K964" s="112">
        <f t="shared" si="310"/>
        <v>13</v>
      </c>
      <c r="L964" s="108">
        <f t="shared" si="311"/>
        <v>13</v>
      </c>
      <c r="M964" s="109">
        <f t="shared" si="300"/>
        <v>1.0018261610000001</v>
      </c>
      <c r="N964" s="109">
        <f t="shared" ca="1" si="301"/>
        <v>1.0071505869999999</v>
      </c>
      <c r="O964" s="108">
        <f t="shared" si="315"/>
        <v>0</v>
      </c>
      <c r="P964" s="106">
        <f t="shared" ca="1" si="302"/>
        <v>670.01000189000001</v>
      </c>
      <c r="Q964" s="113">
        <f t="shared" si="303"/>
        <v>0</v>
      </c>
      <c r="R964" s="106">
        <f t="shared" si="304"/>
        <v>0</v>
      </c>
      <c r="S964" s="114" t="str">
        <f t="shared" si="312"/>
        <v>A+J=</v>
      </c>
      <c r="T964" s="107">
        <f t="shared" si="313"/>
        <v>41934</v>
      </c>
      <c r="U964" s="3"/>
      <c r="V964" s="3"/>
      <c r="W964" s="3"/>
      <c r="X964" s="31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</row>
    <row r="965" spans="1:121" x14ac:dyDescent="0.15">
      <c r="A965" s="102">
        <f t="shared" si="305"/>
        <v>41922</v>
      </c>
      <c r="B965" s="103">
        <f t="shared" ca="1" si="314"/>
        <v>94421.809891800003</v>
      </c>
      <c r="C965" s="104">
        <f t="shared" si="306"/>
        <v>93700</v>
      </c>
      <c r="D965" s="105">
        <f ca="1">IF(A965&lt;$B$1,VLOOKUP(A965,[1]DI!$A$4:$B$15000,2,FALSE),0)</f>
        <v>0.1084</v>
      </c>
      <c r="E965" s="106">
        <f t="shared" ca="1" si="298"/>
        <v>1.0004084900000001</v>
      </c>
      <c r="F965" s="106">
        <f ca="1">(TRUNC(PRODUCT($E$12:$E964),16))</f>
        <v>1.2464121583876799</v>
      </c>
      <c r="G965" s="106">
        <f t="shared" ca="1" si="307"/>
        <v>1.23931659558903</v>
      </c>
      <c r="H965" s="106">
        <f t="shared" ca="1" si="299"/>
        <v>1.0057253799999999</v>
      </c>
      <c r="I965" s="105">
        <f t="shared" si="308"/>
        <v>3.5999999999999997E-2</v>
      </c>
      <c r="J965" s="118">
        <f t="shared" si="309"/>
        <v>41904</v>
      </c>
      <c r="K965" s="112">
        <f t="shared" si="310"/>
        <v>14</v>
      </c>
      <c r="L965" s="108">
        <f t="shared" si="311"/>
        <v>14</v>
      </c>
      <c r="M965" s="109">
        <f t="shared" si="300"/>
        <v>1.0019667729999999</v>
      </c>
      <c r="N965" s="109">
        <f t="shared" ca="1" si="301"/>
        <v>1.0077034140000001</v>
      </c>
      <c r="O965" s="108">
        <f t="shared" si="315"/>
        <v>0</v>
      </c>
      <c r="P965" s="106">
        <f t="shared" ca="1" si="302"/>
        <v>721.80989179999995</v>
      </c>
      <c r="Q965" s="113">
        <f t="shared" si="303"/>
        <v>0</v>
      </c>
      <c r="R965" s="106">
        <f t="shared" si="304"/>
        <v>0</v>
      </c>
      <c r="S965" s="114" t="str">
        <f t="shared" si="312"/>
        <v>A+J=</v>
      </c>
      <c r="T965" s="107">
        <f t="shared" si="313"/>
        <v>41934</v>
      </c>
      <c r="U965" s="3"/>
      <c r="V965" s="3"/>
      <c r="W965" s="3"/>
      <c r="X965" s="31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</row>
    <row r="966" spans="1:121" x14ac:dyDescent="0.15">
      <c r="A966" s="102">
        <f t="shared" si="305"/>
        <v>41923</v>
      </c>
      <c r="B966" s="103">
        <f t="shared" ca="1" si="314"/>
        <v>94473.638360190002</v>
      </c>
      <c r="C966" s="104">
        <f t="shared" si="306"/>
        <v>93700</v>
      </c>
      <c r="D966" s="105">
        <f ca="1">IF(A966&lt;$B$1,VLOOKUP(A966,[1]DI!$A$4:$B$15000,2,FALSE),0)</f>
        <v>0</v>
      </c>
      <c r="E966" s="106">
        <f t="shared" ca="1" si="298"/>
        <v>1</v>
      </c>
      <c r="F966" s="106">
        <f ca="1">(TRUNC(PRODUCT($E$12:$E965),16))</f>
        <v>1.2469213052902599</v>
      </c>
      <c r="G966" s="106">
        <f t="shared" ca="1" si="307"/>
        <v>1.23931659558903</v>
      </c>
      <c r="H966" s="106">
        <f t="shared" ca="1" si="299"/>
        <v>1.00613621</v>
      </c>
      <c r="I966" s="105">
        <f t="shared" si="308"/>
        <v>3.5999999999999997E-2</v>
      </c>
      <c r="J966" s="118">
        <f t="shared" si="309"/>
        <v>41904</v>
      </c>
      <c r="K966" s="112">
        <f t="shared" si="310"/>
        <v>14</v>
      </c>
      <c r="L966" s="108">
        <f t="shared" si="311"/>
        <v>15</v>
      </c>
      <c r="M966" s="109">
        <f t="shared" si="300"/>
        <v>1.0021074050000001</v>
      </c>
      <c r="N966" s="109">
        <f t="shared" ca="1" si="301"/>
        <v>1.0082565459999999</v>
      </c>
      <c r="O966" s="108">
        <f t="shared" si="315"/>
        <v>0</v>
      </c>
      <c r="P966" s="106">
        <f t="shared" ca="1" si="302"/>
        <v>773.63836018999996</v>
      </c>
      <c r="Q966" s="113">
        <f t="shared" si="303"/>
        <v>0</v>
      </c>
      <c r="R966" s="106">
        <f t="shared" si="304"/>
        <v>0</v>
      </c>
      <c r="S966" s="114" t="str">
        <f t="shared" si="312"/>
        <v>A+J=</v>
      </c>
      <c r="T966" s="107">
        <f t="shared" si="313"/>
        <v>41934</v>
      </c>
      <c r="U966" s="3"/>
      <c r="V966" s="3"/>
      <c r="W966" s="3"/>
      <c r="X966" s="31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</row>
    <row r="967" spans="1:121" x14ac:dyDescent="0.15">
      <c r="A967" s="102">
        <f t="shared" si="305"/>
        <v>41924</v>
      </c>
      <c r="B967" s="103">
        <f t="shared" ca="1" si="314"/>
        <v>94473.638360190002</v>
      </c>
      <c r="C967" s="104">
        <f t="shared" si="306"/>
        <v>93700</v>
      </c>
      <c r="D967" s="105">
        <f ca="1">IF(A967&lt;$B$1,VLOOKUP(A967,[1]DI!$A$4:$B$15000,2,FALSE),0)</f>
        <v>0</v>
      </c>
      <c r="E967" s="106">
        <f t="shared" ca="1" si="298"/>
        <v>1</v>
      </c>
      <c r="F967" s="106">
        <f ca="1">(TRUNC(PRODUCT($E$12:$E966),16))</f>
        <v>1.2469213052902599</v>
      </c>
      <c r="G967" s="106">
        <f t="shared" ca="1" si="307"/>
        <v>1.23931659558903</v>
      </c>
      <c r="H967" s="106">
        <f t="shared" ca="1" si="299"/>
        <v>1.00613621</v>
      </c>
      <c r="I967" s="105">
        <f t="shared" si="308"/>
        <v>3.5999999999999997E-2</v>
      </c>
      <c r="J967" s="118">
        <f t="shared" si="309"/>
        <v>41904</v>
      </c>
      <c r="K967" s="112">
        <f t="shared" si="310"/>
        <v>14</v>
      </c>
      <c r="L967" s="108">
        <f t="shared" si="311"/>
        <v>15</v>
      </c>
      <c r="M967" s="109">
        <f t="shared" si="300"/>
        <v>1.0021074050000001</v>
      </c>
      <c r="N967" s="109">
        <f t="shared" ca="1" si="301"/>
        <v>1.0082565459999999</v>
      </c>
      <c r="O967" s="108">
        <f t="shared" si="315"/>
        <v>0</v>
      </c>
      <c r="P967" s="106">
        <f t="shared" ca="1" si="302"/>
        <v>773.63836018999996</v>
      </c>
      <c r="Q967" s="113">
        <f t="shared" si="303"/>
        <v>0</v>
      </c>
      <c r="R967" s="106">
        <f t="shared" si="304"/>
        <v>0</v>
      </c>
      <c r="S967" s="114" t="str">
        <f t="shared" si="312"/>
        <v>A+J=</v>
      </c>
      <c r="T967" s="107">
        <f t="shared" si="313"/>
        <v>41934</v>
      </c>
      <c r="U967" s="3"/>
      <c r="V967" s="3"/>
      <c r="W967" s="3"/>
      <c r="X967" s="31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</row>
    <row r="968" spans="1:121" x14ac:dyDescent="0.15">
      <c r="A968" s="102">
        <f t="shared" si="305"/>
        <v>41925</v>
      </c>
      <c r="B968" s="103">
        <f t="shared" ca="1" si="314"/>
        <v>94473.638360190002</v>
      </c>
      <c r="C968" s="104">
        <f t="shared" si="306"/>
        <v>93700</v>
      </c>
      <c r="D968" s="105">
        <f ca="1">IF(A968&lt;$B$1,VLOOKUP(A968,[1]DI!$A$4:$B$15000,2,FALSE),0)</f>
        <v>0.1081</v>
      </c>
      <c r="E968" s="106">
        <f t="shared" ca="1" si="298"/>
        <v>1.00040741</v>
      </c>
      <c r="F968" s="106">
        <f ca="1">(TRUNC(PRODUCT($E$12:$E967),16))</f>
        <v>1.2469213052902599</v>
      </c>
      <c r="G968" s="106">
        <f t="shared" ca="1" si="307"/>
        <v>1.23931659558903</v>
      </c>
      <c r="H968" s="106">
        <f t="shared" ca="1" si="299"/>
        <v>1.00613621</v>
      </c>
      <c r="I968" s="105">
        <f t="shared" si="308"/>
        <v>3.5999999999999997E-2</v>
      </c>
      <c r="J968" s="118">
        <f t="shared" si="309"/>
        <v>41904</v>
      </c>
      <c r="K968" s="112">
        <f t="shared" si="310"/>
        <v>15</v>
      </c>
      <c r="L968" s="108">
        <f t="shared" si="311"/>
        <v>15</v>
      </c>
      <c r="M968" s="109">
        <f t="shared" si="300"/>
        <v>1.0021074050000001</v>
      </c>
      <c r="N968" s="109">
        <f t="shared" ca="1" si="301"/>
        <v>1.0082565459999999</v>
      </c>
      <c r="O968" s="108">
        <f t="shared" si="315"/>
        <v>0</v>
      </c>
      <c r="P968" s="106">
        <f t="shared" ca="1" si="302"/>
        <v>773.63836018999996</v>
      </c>
      <c r="Q968" s="113">
        <f t="shared" si="303"/>
        <v>0</v>
      </c>
      <c r="R968" s="106">
        <f t="shared" si="304"/>
        <v>0</v>
      </c>
      <c r="S968" s="114" t="str">
        <f t="shared" si="312"/>
        <v>A+J=</v>
      </c>
      <c r="T968" s="107">
        <f t="shared" si="313"/>
        <v>41934</v>
      </c>
      <c r="U968" s="3"/>
      <c r="V968" s="3"/>
      <c r="W968" s="3"/>
      <c r="X968" s="31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</row>
    <row r="969" spans="1:121" x14ac:dyDescent="0.15">
      <c r="A969" s="102">
        <f t="shared" si="305"/>
        <v>41926</v>
      </c>
      <c r="B969" s="103">
        <f t="shared" ca="1" si="314"/>
        <v>94525.393180400002</v>
      </c>
      <c r="C969" s="104">
        <f t="shared" si="306"/>
        <v>93700</v>
      </c>
      <c r="D969" s="105">
        <f ca="1">IF(A969&lt;$B$1,VLOOKUP(A969,[1]DI!$A$4:$B$15000,2,FALSE),0)</f>
        <v>0.1084</v>
      </c>
      <c r="E969" s="106">
        <f t="shared" ca="1" si="298"/>
        <v>1.0004084900000001</v>
      </c>
      <c r="F969" s="106">
        <f ca="1">(TRUNC(PRODUCT($E$12:$E968),16))</f>
        <v>1.24742931349925</v>
      </c>
      <c r="G969" s="106">
        <f t="shared" ca="1" si="307"/>
        <v>1.23931659558903</v>
      </c>
      <c r="H969" s="106">
        <f t="shared" ca="1" si="299"/>
        <v>1.0065461200000001</v>
      </c>
      <c r="I969" s="105">
        <f t="shared" si="308"/>
        <v>3.5999999999999997E-2</v>
      </c>
      <c r="J969" s="118">
        <f t="shared" si="309"/>
        <v>41904</v>
      </c>
      <c r="K969" s="112">
        <f t="shared" si="310"/>
        <v>16</v>
      </c>
      <c r="L969" s="108">
        <f t="shared" si="311"/>
        <v>16</v>
      </c>
      <c r="M969" s="109">
        <f t="shared" si="300"/>
        <v>1.002248056</v>
      </c>
      <c r="N969" s="109">
        <f t="shared" ca="1" si="301"/>
        <v>1.008808892</v>
      </c>
      <c r="O969" s="108">
        <f t="shared" si="315"/>
        <v>0</v>
      </c>
      <c r="P969" s="106">
        <f t="shared" ca="1" si="302"/>
        <v>825.39318040000001</v>
      </c>
      <c r="Q969" s="113">
        <f t="shared" si="303"/>
        <v>0</v>
      </c>
      <c r="R969" s="106">
        <f t="shared" si="304"/>
        <v>0</v>
      </c>
      <c r="S969" s="114" t="str">
        <f t="shared" si="312"/>
        <v>A+J=</v>
      </c>
      <c r="T969" s="107">
        <f t="shared" si="313"/>
        <v>41934</v>
      </c>
      <c r="U969" s="3"/>
      <c r="V969" s="3"/>
      <c r="W969" s="3"/>
      <c r="X969" s="31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</row>
    <row r="970" spans="1:121" x14ac:dyDescent="0.15">
      <c r="A970" s="102">
        <f t="shared" si="305"/>
        <v>41927</v>
      </c>
      <c r="B970" s="103">
        <f t="shared" ca="1" si="314"/>
        <v>94577.278993200001</v>
      </c>
      <c r="C970" s="104">
        <f t="shared" si="306"/>
        <v>93700</v>
      </c>
      <c r="D970" s="105">
        <f ca="1">IF(A970&lt;$B$1,VLOOKUP(A970,[1]DI!$A$4:$B$15000,2,FALSE),0)</f>
        <v>0.1081</v>
      </c>
      <c r="E970" s="106">
        <f t="shared" ca="1" si="298"/>
        <v>1.00040741</v>
      </c>
      <c r="F970" s="106">
        <f ca="1">(TRUNC(PRODUCT($E$12:$E969),16))</f>
        <v>1.24793887589952</v>
      </c>
      <c r="G970" s="106">
        <f t="shared" ca="1" si="307"/>
        <v>1.23931659558903</v>
      </c>
      <c r="H970" s="106">
        <f t="shared" ca="1" si="299"/>
        <v>1.0069572899999999</v>
      </c>
      <c r="I970" s="105">
        <f t="shared" si="308"/>
        <v>3.5999999999999997E-2</v>
      </c>
      <c r="J970" s="118">
        <f t="shared" si="309"/>
        <v>41904</v>
      </c>
      <c r="K970" s="112">
        <f t="shared" si="310"/>
        <v>17</v>
      </c>
      <c r="L970" s="108">
        <f t="shared" si="311"/>
        <v>17</v>
      </c>
      <c r="M970" s="109">
        <f t="shared" si="300"/>
        <v>1.002388727</v>
      </c>
      <c r="N970" s="109">
        <f t="shared" ca="1" si="301"/>
        <v>1.0093626360000001</v>
      </c>
      <c r="O970" s="108">
        <f t="shared" si="315"/>
        <v>0</v>
      </c>
      <c r="P970" s="106">
        <f t="shared" ca="1" si="302"/>
        <v>877.27899319999995</v>
      </c>
      <c r="Q970" s="113">
        <f t="shared" si="303"/>
        <v>0</v>
      </c>
      <c r="R970" s="106">
        <f t="shared" si="304"/>
        <v>0</v>
      </c>
      <c r="S970" s="114" t="str">
        <f t="shared" si="312"/>
        <v>A+J=</v>
      </c>
      <c r="T970" s="107">
        <f t="shared" si="313"/>
        <v>41934</v>
      </c>
      <c r="U970" s="3"/>
      <c r="V970" s="3"/>
      <c r="W970" s="3"/>
      <c r="X970" s="31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</row>
    <row r="971" spans="1:121" x14ac:dyDescent="0.15">
      <c r="A971" s="102">
        <f t="shared" si="305"/>
        <v>41928</v>
      </c>
      <c r="B971" s="103">
        <f t="shared" ca="1" si="314"/>
        <v>94629.090220800004</v>
      </c>
      <c r="C971" s="104">
        <f t="shared" si="306"/>
        <v>93700</v>
      </c>
      <c r="D971" s="105">
        <f ca="1">IF(A971&lt;$B$1,VLOOKUP(A971,[1]DI!$A$4:$B$15000,2,FALSE),0)</f>
        <v>0.1084</v>
      </c>
      <c r="E971" s="106">
        <f t="shared" ca="1" si="298"/>
        <v>1.0004084900000001</v>
      </c>
      <c r="F971" s="106">
        <f ca="1">(TRUNC(PRODUCT($E$12:$E970),16))</f>
        <v>1.2484472986769499</v>
      </c>
      <c r="G971" s="106">
        <f t="shared" ca="1" si="307"/>
        <v>1.23931659558903</v>
      </c>
      <c r="H971" s="106">
        <f t="shared" ca="1" si="299"/>
        <v>1.00736753</v>
      </c>
      <c r="I971" s="105">
        <f t="shared" si="308"/>
        <v>3.5999999999999997E-2</v>
      </c>
      <c r="J971" s="118">
        <f t="shared" si="309"/>
        <v>41904</v>
      </c>
      <c r="K971" s="112">
        <f t="shared" si="310"/>
        <v>18</v>
      </c>
      <c r="L971" s="108">
        <f t="shared" si="311"/>
        <v>18</v>
      </c>
      <c r="M971" s="109">
        <f t="shared" si="300"/>
        <v>1.0025294179999999</v>
      </c>
      <c r="N971" s="109">
        <f t="shared" ca="1" si="301"/>
        <v>1.009915584</v>
      </c>
      <c r="O971" s="108">
        <f t="shared" si="315"/>
        <v>0</v>
      </c>
      <c r="P971" s="106">
        <f t="shared" ca="1" si="302"/>
        <v>929.0902208</v>
      </c>
      <c r="Q971" s="113">
        <f t="shared" si="303"/>
        <v>0</v>
      </c>
      <c r="R971" s="106">
        <f t="shared" si="304"/>
        <v>0</v>
      </c>
      <c r="S971" s="114" t="str">
        <f t="shared" si="312"/>
        <v>A+J=</v>
      </c>
      <c r="T971" s="107">
        <f t="shared" si="313"/>
        <v>41934</v>
      </c>
      <c r="U971" s="3"/>
      <c r="V971" s="3"/>
      <c r="W971" s="3"/>
      <c r="X971" s="31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</row>
    <row r="972" spans="1:121" x14ac:dyDescent="0.15">
      <c r="A972" s="102">
        <f t="shared" si="305"/>
        <v>41929</v>
      </c>
      <c r="B972" s="103">
        <f t="shared" ca="1" si="314"/>
        <v>94681.032440990006</v>
      </c>
      <c r="C972" s="104">
        <f t="shared" si="306"/>
        <v>93700</v>
      </c>
      <c r="D972" s="105">
        <f ca="1">IF(A972&lt;$B$1,VLOOKUP(A972,[1]DI!$A$4:$B$15000,2,FALSE),0)</f>
        <v>0.1084</v>
      </c>
      <c r="E972" s="106">
        <f t="shared" ref="E972:E1035" ca="1" si="316">ROUND(((1+D972)^(1/252)),8)</f>
        <v>1.0004084900000001</v>
      </c>
      <c r="F972" s="106">
        <f ca="1">(TRUNC(PRODUCT($E$12:$E971),16))</f>
        <v>1.2489572769139801</v>
      </c>
      <c r="G972" s="106">
        <f t="shared" ca="1" si="307"/>
        <v>1.23931659558903</v>
      </c>
      <c r="H972" s="106">
        <f t="shared" ref="H972:H1035" ca="1" si="317">ROUND(F972/G972,8)</f>
        <v>1.00777903</v>
      </c>
      <c r="I972" s="105">
        <f t="shared" si="308"/>
        <v>3.5999999999999997E-2</v>
      </c>
      <c r="J972" s="118">
        <f t="shared" si="309"/>
        <v>41904</v>
      </c>
      <c r="K972" s="112">
        <f t="shared" si="310"/>
        <v>19</v>
      </c>
      <c r="L972" s="108">
        <f t="shared" si="311"/>
        <v>19</v>
      </c>
      <c r="M972" s="109">
        <f t="shared" ref="M972:M1035" si="318">ROUND((I972+1)^(L972/252),9)</f>
        <v>1.002670129</v>
      </c>
      <c r="N972" s="109">
        <f t="shared" ref="N972:N1035" ca="1" si="319">ROUND(H972*M972,9)</f>
        <v>1.01046993</v>
      </c>
      <c r="O972" s="108">
        <f t="shared" si="315"/>
        <v>0</v>
      </c>
      <c r="P972" s="106">
        <f t="shared" ref="P972:P1035" ca="1" si="320">TRUNC(((N972-1)*C972),8)</f>
        <v>981.03244099000005</v>
      </c>
      <c r="Q972" s="113">
        <f t="shared" ref="Q972:Q1035" si="321">IF($O972&gt;0,VLOOKUP($O972,$W$12:$AC$150,7),0)</f>
        <v>0</v>
      </c>
      <c r="R972" s="106">
        <f t="shared" ref="R972:R1035" si="322">IF(Q972&gt;0,TRUNC(Q972*C$12,8),0)</f>
        <v>0</v>
      </c>
      <c r="S972" s="114" t="str">
        <f t="shared" si="312"/>
        <v>A+J=</v>
      </c>
      <c r="T972" s="107">
        <f t="shared" si="313"/>
        <v>41934</v>
      </c>
      <c r="U972" s="3"/>
      <c r="V972" s="3"/>
      <c r="W972" s="3"/>
      <c r="X972" s="31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</row>
    <row r="973" spans="1:121" x14ac:dyDescent="0.15">
      <c r="A973" s="102">
        <f t="shared" ref="A973:A1036" si="323">(A972+1)</f>
        <v>41930</v>
      </c>
      <c r="B973" s="103">
        <f t="shared" ca="1" si="314"/>
        <v>94733.003333390006</v>
      </c>
      <c r="C973" s="104">
        <f t="shared" ref="C973:C1036" si="324">(C972-R972)</f>
        <v>93700</v>
      </c>
      <c r="D973" s="105">
        <f ca="1">IF(A973&lt;$B$1,VLOOKUP(A973,[1]DI!$A$4:$B$15000,2,FALSE),0)</f>
        <v>0</v>
      </c>
      <c r="E973" s="106">
        <f t="shared" ca="1" si="316"/>
        <v>1</v>
      </c>
      <c r="F973" s="106">
        <f ca="1">(TRUNC(PRODUCT($E$12:$E972),16))</f>
        <v>1.24946746347203</v>
      </c>
      <c r="G973" s="106">
        <f t="shared" ref="G973:G1036" ca="1" si="325">IF(O972&gt;0,F972,G972)</f>
        <v>1.23931659558903</v>
      </c>
      <c r="H973" s="106">
        <f t="shared" ca="1" si="317"/>
        <v>1.0081907000000001</v>
      </c>
      <c r="I973" s="105">
        <f t="shared" ref="I973:I1036" si="326">I972</f>
        <v>3.5999999999999997E-2</v>
      </c>
      <c r="J973" s="118">
        <f t="shared" ref="J973:J1036" si="327">IF(O972&gt;0,VLOOKUP(O972,W$12:AG$150,2),J972)</f>
        <v>41904</v>
      </c>
      <c r="K973" s="112">
        <f t="shared" ref="K973:K1036" si="328">IF(A973&gt;J973,IF(NETWORKDAYS(J973,A973,$W$160:$W$544)-1=0,1,NETWORKDAYS(J973,A973,$W$160:$W$544)-1),0)</f>
        <v>19</v>
      </c>
      <c r="L973" s="108">
        <f t="shared" ref="L973:L1036" si="329">IF(AND(K973=1,K972=1),1,IF(K973&gt;0,IF(K973=K972,K973+1,K973),0))</f>
        <v>20</v>
      </c>
      <c r="M973" s="109">
        <f t="shared" si="318"/>
        <v>1.002810859</v>
      </c>
      <c r="N973" s="109">
        <f t="shared" ca="1" si="319"/>
        <v>1.0110245819999999</v>
      </c>
      <c r="O973" s="108">
        <f t="shared" si="315"/>
        <v>0</v>
      </c>
      <c r="P973" s="106">
        <f t="shared" ca="1" si="320"/>
        <v>1033.0033333900001</v>
      </c>
      <c r="Q973" s="113">
        <f t="shared" si="321"/>
        <v>0</v>
      </c>
      <c r="R973" s="106">
        <f t="shared" si="322"/>
        <v>0</v>
      </c>
      <c r="S973" s="114" t="str">
        <f t="shared" ref="S973:S1036" si="330">IF(O972&gt;0,VLOOKUP(O972,W$12:AG$150,10),S972)</f>
        <v>A+J=</v>
      </c>
      <c r="T973" s="107">
        <f t="shared" ref="T973:T1036" si="331">IF(O972&gt;0,VLOOKUP(O972,W$12:AG$150,11),T972)</f>
        <v>41934</v>
      </c>
      <c r="U973" s="3"/>
      <c r="V973" s="3"/>
      <c r="W973" s="3"/>
      <c r="X973" s="31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</row>
    <row r="974" spans="1:121" x14ac:dyDescent="0.15">
      <c r="A974" s="102">
        <f t="shared" si="323"/>
        <v>41931</v>
      </c>
      <c r="B974" s="103">
        <f t="shared" ref="B974:B1037" ca="1" si="332">IF(A974&lt;=TODAY(),C974+P974,IF(AND(A974&gt;TODAY(),A974&lt;=$B$1),IF(VLOOKUP(TODAY(),$A$10:$D$5000,4,FALSE)=0,"n.d",C974+P974),"n.d"))</f>
        <v>94733.003333390006</v>
      </c>
      <c r="C974" s="104">
        <f t="shared" si="324"/>
        <v>93700</v>
      </c>
      <c r="D974" s="105">
        <f ca="1">IF(A974&lt;$B$1,VLOOKUP(A974,[1]DI!$A$4:$B$15000,2,FALSE),0)</f>
        <v>0</v>
      </c>
      <c r="E974" s="106">
        <f t="shared" ca="1" si="316"/>
        <v>1</v>
      </c>
      <c r="F974" s="106">
        <f ca="1">(TRUNC(PRODUCT($E$12:$E973),16))</f>
        <v>1.24946746347203</v>
      </c>
      <c r="G974" s="106">
        <f t="shared" ca="1" si="325"/>
        <v>1.23931659558903</v>
      </c>
      <c r="H974" s="106">
        <f t="shared" ca="1" si="317"/>
        <v>1.0081907000000001</v>
      </c>
      <c r="I974" s="105">
        <f t="shared" si="326"/>
        <v>3.5999999999999997E-2</v>
      </c>
      <c r="J974" s="118">
        <f t="shared" si="327"/>
        <v>41904</v>
      </c>
      <c r="K974" s="112">
        <f t="shared" si="328"/>
        <v>19</v>
      </c>
      <c r="L974" s="108">
        <f t="shared" si="329"/>
        <v>20</v>
      </c>
      <c r="M974" s="109">
        <f t="shared" si="318"/>
        <v>1.002810859</v>
      </c>
      <c r="N974" s="109">
        <f t="shared" ca="1" si="319"/>
        <v>1.0110245819999999</v>
      </c>
      <c r="O974" s="108">
        <f t="shared" ref="O974:O1037" si="333">IF(VLOOKUP(A974,X$12:AE$151,8)=VLOOKUP(A973,X$12:AE$151,8),0,VLOOKUP(A974,X$12:AE$151,8))</f>
        <v>0</v>
      </c>
      <c r="P974" s="106">
        <f t="shared" ca="1" si="320"/>
        <v>1033.0033333900001</v>
      </c>
      <c r="Q974" s="113">
        <f t="shared" si="321"/>
        <v>0</v>
      </c>
      <c r="R974" s="106">
        <f t="shared" si="322"/>
        <v>0</v>
      </c>
      <c r="S974" s="114" t="str">
        <f t="shared" si="330"/>
        <v>A+J=</v>
      </c>
      <c r="T974" s="107">
        <f t="shared" si="331"/>
        <v>41934</v>
      </c>
      <c r="U974" s="3"/>
      <c r="V974" s="3"/>
      <c r="W974" s="3"/>
      <c r="X974" s="31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</row>
    <row r="975" spans="1:121" x14ac:dyDescent="0.15">
      <c r="A975" s="102">
        <f t="shared" si="323"/>
        <v>41932</v>
      </c>
      <c r="B975" s="103">
        <f t="shared" ca="1" si="332"/>
        <v>94733.003333390006</v>
      </c>
      <c r="C975" s="104">
        <f t="shared" si="324"/>
        <v>93700</v>
      </c>
      <c r="D975" s="105">
        <f ca="1">IF(A975&lt;$B$1,VLOOKUP(A975,[1]DI!$A$4:$B$15000,2,FALSE),0)</f>
        <v>0.1084</v>
      </c>
      <c r="E975" s="106">
        <f t="shared" ca="1" si="316"/>
        <v>1.0004084900000001</v>
      </c>
      <c r="F975" s="106">
        <f ca="1">(TRUNC(PRODUCT($E$12:$E974),16))</f>
        <v>1.24946746347203</v>
      </c>
      <c r="G975" s="106">
        <f t="shared" ca="1" si="325"/>
        <v>1.23931659558903</v>
      </c>
      <c r="H975" s="106">
        <f t="shared" ca="1" si="317"/>
        <v>1.0081907000000001</v>
      </c>
      <c r="I975" s="105">
        <f t="shared" si="326"/>
        <v>3.5999999999999997E-2</v>
      </c>
      <c r="J975" s="118">
        <f t="shared" si="327"/>
        <v>41904</v>
      </c>
      <c r="K975" s="112">
        <f t="shared" si="328"/>
        <v>20</v>
      </c>
      <c r="L975" s="108">
        <f t="shared" si="329"/>
        <v>20</v>
      </c>
      <c r="M975" s="109">
        <f t="shared" si="318"/>
        <v>1.002810859</v>
      </c>
      <c r="N975" s="109">
        <f t="shared" ca="1" si="319"/>
        <v>1.0110245819999999</v>
      </c>
      <c r="O975" s="108">
        <f t="shared" si="333"/>
        <v>0</v>
      </c>
      <c r="P975" s="106">
        <f t="shared" ca="1" si="320"/>
        <v>1033.0033333900001</v>
      </c>
      <c r="Q975" s="113">
        <f t="shared" si="321"/>
        <v>0</v>
      </c>
      <c r="R975" s="106">
        <f t="shared" si="322"/>
        <v>0</v>
      </c>
      <c r="S975" s="114" t="str">
        <f t="shared" si="330"/>
        <v>A+J=</v>
      </c>
      <c r="T975" s="107">
        <f t="shared" si="331"/>
        <v>41934</v>
      </c>
      <c r="U975" s="3"/>
      <c r="V975" s="3"/>
      <c r="W975" s="3"/>
      <c r="X975" s="31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</row>
    <row r="976" spans="1:121" x14ac:dyDescent="0.15">
      <c r="A976" s="102">
        <f t="shared" si="323"/>
        <v>41933</v>
      </c>
      <c r="B976" s="103">
        <f t="shared" ca="1" si="332"/>
        <v>94785.001960990005</v>
      </c>
      <c r="C976" s="104">
        <f t="shared" si="324"/>
        <v>93700</v>
      </c>
      <c r="D976" s="105">
        <f ca="1">IF(A976&lt;$B$1,VLOOKUP(A976,[1]DI!$A$4:$B$15000,2,FALSE),0)</f>
        <v>0.1084</v>
      </c>
      <c r="E976" s="106">
        <f t="shared" ca="1" si="316"/>
        <v>1.0004084900000001</v>
      </c>
      <c r="F976" s="106">
        <f ca="1">(TRUNC(PRODUCT($E$12:$E975),16))</f>
        <v>1.24997785843618</v>
      </c>
      <c r="G976" s="106">
        <f t="shared" ca="1" si="325"/>
        <v>1.23931659558903</v>
      </c>
      <c r="H976" s="106">
        <f t="shared" ca="1" si="317"/>
        <v>1.0086025300000001</v>
      </c>
      <c r="I976" s="105">
        <f t="shared" si="326"/>
        <v>3.5999999999999997E-2</v>
      </c>
      <c r="J976" s="118">
        <f t="shared" si="327"/>
        <v>41904</v>
      </c>
      <c r="K976" s="112">
        <f t="shared" si="328"/>
        <v>21</v>
      </c>
      <c r="L976" s="108">
        <f t="shared" si="329"/>
        <v>21</v>
      </c>
      <c r="M976" s="109">
        <f t="shared" si="318"/>
        <v>1.0029516089999999</v>
      </c>
      <c r="N976" s="109">
        <f t="shared" ca="1" si="319"/>
        <v>1.0115795299999999</v>
      </c>
      <c r="O976" s="108">
        <f t="shared" si="333"/>
        <v>0</v>
      </c>
      <c r="P976" s="106">
        <f t="shared" ca="1" si="320"/>
        <v>1085.00196099</v>
      </c>
      <c r="Q976" s="113">
        <f t="shared" si="321"/>
        <v>0</v>
      </c>
      <c r="R976" s="106">
        <f t="shared" si="322"/>
        <v>0</v>
      </c>
      <c r="S976" s="114" t="str">
        <f t="shared" si="330"/>
        <v>A+J=</v>
      </c>
      <c r="T976" s="107">
        <f t="shared" si="331"/>
        <v>41934</v>
      </c>
      <c r="U976" s="3"/>
      <c r="V976" s="3"/>
      <c r="W976" s="3"/>
      <c r="X976" s="31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</row>
    <row r="977" spans="1:121" x14ac:dyDescent="0.15">
      <c r="A977" s="102">
        <f t="shared" si="323"/>
        <v>41934</v>
      </c>
      <c r="B977" s="103">
        <f t="shared" ca="1" si="332"/>
        <v>94837.030291489995</v>
      </c>
      <c r="C977" s="104">
        <f t="shared" si="324"/>
        <v>93700</v>
      </c>
      <c r="D977" s="105">
        <f ca="1">IF(A977&lt;$B$1,VLOOKUP(A977,[1]DI!$A$4:$B$15000,2,FALSE),0)</f>
        <v>0.1084</v>
      </c>
      <c r="E977" s="106">
        <f t="shared" ca="1" si="316"/>
        <v>1.0004084900000001</v>
      </c>
      <c r="F977" s="106">
        <f ca="1">(TRUNC(PRODUCT($E$12:$E976),16))</f>
        <v>1.2504884618915799</v>
      </c>
      <c r="G977" s="106">
        <f t="shared" ca="1" si="325"/>
        <v>1.23931659558903</v>
      </c>
      <c r="H977" s="106">
        <f t="shared" ca="1" si="317"/>
        <v>1.0090145399999999</v>
      </c>
      <c r="I977" s="105">
        <f t="shared" si="326"/>
        <v>3.5999999999999997E-2</v>
      </c>
      <c r="J977" s="118">
        <f t="shared" si="327"/>
        <v>41904</v>
      </c>
      <c r="K977" s="112">
        <f t="shared" si="328"/>
        <v>22</v>
      </c>
      <c r="L977" s="108">
        <f t="shared" si="329"/>
        <v>22</v>
      </c>
      <c r="M977" s="109">
        <f t="shared" si="318"/>
        <v>1.0030923789999999</v>
      </c>
      <c r="N977" s="109">
        <f t="shared" ca="1" si="319"/>
        <v>1.0121347949999999</v>
      </c>
      <c r="O977" s="108">
        <f t="shared" si="333"/>
        <v>16</v>
      </c>
      <c r="P977" s="106">
        <f t="shared" ca="1" si="320"/>
        <v>1137.0302914900001</v>
      </c>
      <c r="Q977" s="113">
        <f t="shared" si="321"/>
        <v>8.9999999999999993E-3</v>
      </c>
      <c r="R977" s="106">
        <f t="shared" si="322"/>
        <v>900</v>
      </c>
      <c r="S977" s="114" t="str">
        <f t="shared" si="330"/>
        <v>A+J=</v>
      </c>
      <c r="T977" s="107">
        <f t="shared" si="331"/>
        <v>41934</v>
      </c>
      <c r="U977" s="3"/>
      <c r="V977" s="3"/>
      <c r="W977" s="3"/>
      <c r="X977" s="31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</row>
    <row r="978" spans="1:121" x14ac:dyDescent="0.15">
      <c r="A978" s="102">
        <f t="shared" si="323"/>
        <v>41935</v>
      </c>
      <c r="B978" s="103">
        <f t="shared" ca="1" si="332"/>
        <v>92850.938198400007</v>
      </c>
      <c r="C978" s="104">
        <f t="shared" si="324"/>
        <v>92800</v>
      </c>
      <c r="D978" s="105">
        <f ca="1">IF(A978&lt;$B$1,VLOOKUP(A978,[1]DI!$A$4:$B$15000,2,FALSE),0)</f>
        <v>0.1084</v>
      </c>
      <c r="E978" s="106">
        <f t="shared" ca="1" si="316"/>
        <v>1.0004084900000001</v>
      </c>
      <c r="F978" s="106">
        <f ca="1">(TRUNC(PRODUCT($E$12:$E977),16))</f>
        <v>1.25099927392338</v>
      </c>
      <c r="G978" s="106">
        <f t="shared" ca="1" si="325"/>
        <v>1.2504884618915799</v>
      </c>
      <c r="H978" s="106">
        <f t="shared" ca="1" si="317"/>
        <v>1.0004084900000001</v>
      </c>
      <c r="I978" s="105">
        <f t="shared" si="326"/>
        <v>3.5999999999999997E-2</v>
      </c>
      <c r="J978" s="118">
        <f t="shared" si="327"/>
        <v>41934</v>
      </c>
      <c r="K978" s="112">
        <f t="shared" si="328"/>
        <v>1</v>
      </c>
      <c r="L978" s="108">
        <f t="shared" si="329"/>
        <v>1</v>
      </c>
      <c r="M978" s="109">
        <f t="shared" si="318"/>
        <v>1.000140356</v>
      </c>
      <c r="N978" s="109">
        <f t="shared" ca="1" si="319"/>
        <v>1.0005489030000001</v>
      </c>
      <c r="O978" s="108">
        <f t="shared" si="333"/>
        <v>0</v>
      </c>
      <c r="P978" s="106">
        <f t="shared" ca="1" si="320"/>
        <v>50.938198399999997</v>
      </c>
      <c r="Q978" s="113">
        <f t="shared" si="321"/>
        <v>0</v>
      </c>
      <c r="R978" s="106">
        <f t="shared" si="322"/>
        <v>0</v>
      </c>
      <c r="S978" s="114" t="str">
        <f t="shared" si="330"/>
        <v>A+J=</v>
      </c>
      <c r="T978" s="107">
        <f t="shared" si="331"/>
        <v>41967</v>
      </c>
      <c r="U978" s="3"/>
      <c r="V978" s="3"/>
      <c r="W978" s="3"/>
      <c r="X978" s="31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</row>
    <row r="979" spans="1:121" x14ac:dyDescent="0.15">
      <c r="A979" s="102">
        <f t="shared" si="323"/>
        <v>41936</v>
      </c>
      <c r="B979" s="103">
        <f t="shared" ca="1" si="332"/>
        <v>92901.904607999997</v>
      </c>
      <c r="C979" s="104">
        <f t="shared" si="324"/>
        <v>92800</v>
      </c>
      <c r="D979" s="105">
        <f ca="1">IF(A979&lt;$B$1,VLOOKUP(A979,[1]DI!$A$4:$B$15000,2,FALSE),0)</f>
        <v>0.1084</v>
      </c>
      <c r="E979" s="106">
        <f t="shared" ca="1" si="316"/>
        <v>1.0004084900000001</v>
      </c>
      <c r="F979" s="106">
        <f ca="1">(TRUNC(PRODUCT($E$12:$E978),16))</f>
        <v>1.25151029461678</v>
      </c>
      <c r="G979" s="106">
        <f t="shared" ca="1" si="325"/>
        <v>1.2504884618915799</v>
      </c>
      <c r="H979" s="106">
        <f t="shared" ca="1" si="317"/>
        <v>1.00081715</v>
      </c>
      <c r="I979" s="105">
        <f t="shared" si="326"/>
        <v>3.5999999999999997E-2</v>
      </c>
      <c r="J979" s="118">
        <f t="shared" si="327"/>
        <v>41934</v>
      </c>
      <c r="K979" s="112">
        <f t="shared" si="328"/>
        <v>2</v>
      </c>
      <c r="L979" s="108">
        <f t="shared" si="329"/>
        <v>2</v>
      </c>
      <c r="M979" s="109">
        <f t="shared" si="318"/>
        <v>1.0002807309999999</v>
      </c>
      <c r="N979" s="109">
        <f t="shared" ca="1" si="319"/>
        <v>1.00109811</v>
      </c>
      <c r="O979" s="108">
        <f t="shared" si="333"/>
        <v>0</v>
      </c>
      <c r="P979" s="106">
        <f t="shared" ca="1" si="320"/>
        <v>101.904608</v>
      </c>
      <c r="Q979" s="113">
        <f t="shared" si="321"/>
        <v>0</v>
      </c>
      <c r="R979" s="106">
        <f t="shared" si="322"/>
        <v>0</v>
      </c>
      <c r="S979" s="114" t="str">
        <f t="shared" si="330"/>
        <v>A+J=</v>
      </c>
      <c r="T979" s="107">
        <f t="shared" si="331"/>
        <v>41967</v>
      </c>
      <c r="U979" s="3"/>
      <c r="V979" s="3"/>
      <c r="W979" s="3"/>
      <c r="X979" s="31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</row>
    <row r="980" spans="1:121" x14ac:dyDescent="0.15">
      <c r="A980" s="102">
        <f t="shared" si="323"/>
        <v>41937</v>
      </c>
      <c r="B980" s="103">
        <f t="shared" ca="1" si="332"/>
        <v>92952.898393590003</v>
      </c>
      <c r="C980" s="104">
        <f t="shared" si="324"/>
        <v>92800</v>
      </c>
      <c r="D980" s="105">
        <f ca="1">IF(A980&lt;$B$1,VLOOKUP(A980,[1]DI!$A$4:$B$15000,2,FALSE),0)</f>
        <v>0</v>
      </c>
      <c r="E980" s="106">
        <f t="shared" ca="1" si="316"/>
        <v>1</v>
      </c>
      <c r="F980" s="106">
        <f ca="1">(TRUNC(PRODUCT($E$12:$E979),16))</f>
        <v>1.25202152405703</v>
      </c>
      <c r="G980" s="106">
        <f t="shared" ca="1" si="325"/>
        <v>1.2504884618915799</v>
      </c>
      <c r="H980" s="106">
        <f t="shared" ca="1" si="317"/>
        <v>1.0012259699999999</v>
      </c>
      <c r="I980" s="105">
        <f t="shared" si="326"/>
        <v>3.5999999999999997E-2</v>
      </c>
      <c r="J980" s="118">
        <f t="shared" si="327"/>
        <v>41934</v>
      </c>
      <c r="K980" s="112">
        <f t="shared" si="328"/>
        <v>2</v>
      </c>
      <c r="L980" s="108">
        <f t="shared" si="329"/>
        <v>3</v>
      </c>
      <c r="M980" s="109">
        <f t="shared" si="318"/>
        <v>1.000421126</v>
      </c>
      <c r="N980" s="109">
        <f t="shared" ca="1" si="319"/>
        <v>1.001647612</v>
      </c>
      <c r="O980" s="108">
        <f t="shared" si="333"/>
        <v>0</v>
      </c>
      <c r="P980" s="106">
        <f t="shared" ca="1" si="320"/>
        <v>152.89839359000001</v>
      </c>
      <c r="Q980" s="113">
        <f t="shared" si="321"/>
        <v>0</v>
      </c>
      <c r="R980" s="106">
        <f t="shared" si="322"/>
        <v>0</v>
      </c>
      <c r="S980" s="114" t="str">
        <f t="shared" si="330"/>
        <v>A+J=</v>
      </c>
      <c r="T980" s="107">
        <f t="shared" si="331"/>
        <v>41967</v>
      </c>
      <c r="U980" s="3"/>
      <c r="V980" s="3"/>
      <c r="W980" s="3"/>
      <c r="X980" s="31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</row>
    <row r="981" spans="1:121" x14ac:dyDescent="0.15">
      <c r="A981" s="102">
        <f t="shared" si="323"/>
        <v>41938</v>
      </c>
      <c r="B981" s="103">
        <f t="shared" ca="1" si="332"/>
        <v>92952.898393590003</v>
      </c>
      <c r="C981" s="104">
        <f t="shared" si="324"/>
        <v>92800</v>
      </c>
      <c r="D981" s="105">
        <f ca="1">IF(A981&lt;$B$1,VLOOKUP(A981,[1]DI!$A$4:$B$15000,2,FALSE),0)</f>
        <v>0</v>
      </c>
      <c r="E981" s="106">
        <f t="shared" ca="1" si="316"/>
        <v>1</v>
      </c>
      <c r="F981" s="106">
        <f ca="1">(TRUNC(PRODUCT($E$12:$E980),16))</f>
        <v>1.25202152405703</v>
      </c>
      <c r="G981" s="106">
        <f t="shared" ca="1" si="325"/>
        <v>1.2504884618915799</v>
      </c>
      <c r="H981" s="106">
        <f t="shared" ca="1" si="317"/>
        <v>1.0012259699999999</v>
      </c>
      <c r="I981" s="105">
        <f t="shared" si="326"/>
        <v>3.5999999999999997E-2</v>
      </c>
      <c r="J981" s="118">
        <f t="shared" si="327"/>
        <v>41934</v>
      </c>
      <c r="K981" s="112">
        <f t="shared" si="328"/>
        <v>2</v>
      </c>
      <c r="L981" s="108">
        <f t="shared" si="329"/>
        <v>3</v>
      </c>
      <c r="M981" s="109">
        <f t="shared" si="318"/>
        <v>1.000421126</v>
      </c>
      <c r="N981" s="109">
        <f t="shared" ca="1" si="319"/>
        <v>1.001647612</v>
      </c>
      <c r="O981" s="108">
        <f t="shared" si="333"/>
        <v>0</v>
      </c>
      <c r="P981" s="106">
        <f t="shared" ca="1" si="320"/>
        <v>152.89839359000001</v>
      </c>
      <c r="Q981" s="113">
        <f t="shared" si="321"/>
        <v>0</v>
      </c>
      <c r="R981" s="106">
        <f t="shared" si="322"/>
        <v>0</v>
      </c>
      <c r="S981" s="114" t="str">
        <f t="shared" si="330"/>
        <v>A+J=</v>
      </c>
      <c r="T981" s="107">
        <f t="shared" si="331"/>
        <v>41967</v>
      </c>
      <c r="U981" s="3"/>
      <c r="V981" s="3"/>
      <c r="W981" s="3"/>
      <c r="X981" s="31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</row>
    <row r="982" spans="1:121" x14ac:dyDescent="0.15">
      <c r="A982" s="102">
        <f t="shared" si="323"/>
        <v>41939</v>
      </c>
      <c r="B982" s="103">
        <f t="shared" ca="1" si="332"/>
        <v>92952.898393590003</v>
      </c>
      <c r="C982" s="104">
        <f t="shared" si="324"/>
        <v>92800</v>
      </c>
      <c r="D982" s="105">
        <f ca="1">IF(A982&lt;$B$1,VLOOKUP(A982,[1]DI!$A$4:$B$15000,2,FALSE),0)</f>
        <v>0.1084</v>
      </c>
      <c r="E982" s="106">
        <f t="shared" ca="1" si="316"/>
        <v>1.0004084900000001</v>
      </c>
      <c r="F982" s="106">
        <f ca="1">(TRUNC(PRODUCT($E$12:$E981),16))</f>
        <v>1.25202152405703</v>
      </c>
      <c r="G982" s="106">
        <f t="shared" ca="1" si="325"/>
        <v>1.2504884618915799</v>
      </c>
      <c r="H982" s="106">
        <f t="shared" ca="1" si="317"/>
        <v>1.0012259699999999</v>
      </c>
      <c r="I982" s="105">
        <f t="shared" si="326"/>
        <v>3.5999999999999997E-2</v>
      </c>
      <c r="J982" s="118">
        <f t="shared" si="327"/>
        <v>41934</v>
      </c>
      <c r="K982" s="112">
        <f t="shared" si="328"/>
        <v>3</v>
      </c>
      <c r="L982" s="108">
        <f t="shared" si="329"/>
        <v>3</v>
      </c>
      <c r="M982" s="109">
        <f t="shared" si="318"/>
        <v>1.000421126</v>
      </c>
      <c r="N982" s="109">
        <f t="shared" ca="1" si="319"/>
        <v>1.001647612</v>
      </c>
      <c r="O982" s="108">
        <f t="shared" si="333"/>
        <v>0</v>
      </c>
      <c r="P982" s="106">
        <f t="shared" ca="1" si="320"/>
        <v>152.89839359000001</v>
      </c>
      <c r="Q982" s="113">
        <f t="shared" si="321"/>
        <v>0</v>
      </c>
      <c r="R982" s="106">
        <f t="shared" si="322"/>
        <v>0</v>
      </c>
      <c r="S982" s="114" t="str">
        <f t="shared" si="330"/>
        <v>A+J=</v>
      </c>
      <c r="T982" s="107">
        <f t="shared" si="331"/>
        <v>41967</v>
      </c>
      <c r="U982" s="3"/>
      <c r="V982" s="3"/>
      <c r="W982" s="3"/>
      <c r="X982" s="31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</row>
    <row r="983" spans="1:121" x14ac:dyDescent="0.15">
      <c r="A983" s="102">
        <f t="shared" si="323"/>
        <v>41940</v>
      </c>
      <c r="B983" s="103">
        <f t="shared" ca="1" si="332"/>
        <v>93003.920483199996</v>
      </c>
      <c r="C983" s="104">
        <f t="shared" si="324"/>
        <v>92800</v>
      </c>
      <c r="D983" s="105">
        <f ca="1">IF(A983&lt;$B$1,VLOOKUP(A983,[1]DI!$A$4:$B$15000,2,FALSE),0)</f>
        <v>0.1084</v>
      </c>
      <c r="E983" s="106">
        <f t="shared" ca="1" si="316"/>
        <v>1.0004084900000001</v>
      </c>
      <c r="F983" s="106">
        <f ca="1">(TRUNC(PRODUCT($E$12:$E982),16))</f>
        <v>1.2525329623293899</v>
      </c>
      <c r="G983" s="106">
        <f t="shared" ca="1" si="325"/>
        <v>1.2504884618915799</v>
      </c>
      <c r="H983" s="106">
        <f t="shared" ca="1" si="317"/>
        <v>1.0016349600000001</v>
      </c>
      <c r="I983" s="105">
        <f t="shared" si="326"/>
        <v>3.5999999999999997E-2</v>
      </c>
      <c r="J983" s="118">
        <f t="shared" si="327"/>
        <v>41934</v>
      </c>
      <c r="K983" s="112">
        <f t="shared" si="328"/>
        <v>4</v>
      </c>
      <c r="L983" s="108">
        <f t="shared" si="329"/>
        <v>4</v>
      </c>
      <c r="M983" s="109">
        <f t="shared" si="318"/>
        <v>1.0005615409999999</v>
      </c>
      <c r="N983" s="109">
        <f t="shared" ca="1" si="319"/>
        <v>1.002197419</v>
      </c>
      <c r="O983" s="108">
        <f t="shared" si="333"/>
        <v>0</v>
      </c>
      <c r="P983" s="106">
        <f t="shared" ca="1" si="320"/>
        <v>203.92048320000001</v>
      </c>
      <c r="Q983" s="113">
        <f t="shared" si="321"/>
        <v>0</v>
      </c>
      <c r="R983" s="106">
        <f t="shared" si="322"/>
        <v>0</v>
      </c>
      <c r="S983" s="114" t="str">
        <f t="shared" si="330"/>
        <v>A+J=</v>
      </c>
      <c r="T983" s="107">
        <f t="shared" si="331"/>
        <v>41967</v>
      </c>
      <c r="U983" s="3"/>
      <c r="V983" s="3"/>
      <c r="W983" s="3"/>
      <c r="X983" s="31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</row>
    <row r="984" spans="1:121" x14ac:dyDescent="0.15">
      <c r="A984" s="102">
        <f t="shared" si="323"/>
        <v>41941</v>
      </c>
      <c r="B984" s="103">
        <f t="shared" ca="1" si="332"/>
        <v>93054.970783989993</v>
      </c>
      <c r="C984" s="104">
        <f t="shared" si="324"/>
        <v>92800</v>
      </c>
      <c r="D984" s="105">
        <f ca="1">IF(A984&lt;$B$1,VLOOKUP(A984,[1]DI!$A$4:$B$15000,2,FALSE),0)</f>
        <v>0.1084</v>
      </c>
      <c r="E984" s="106">
        <f t="shared" ca="1" si="316"/>
        <v>1.0004084900000001</v>
      </c>
      <c r="F984" s="106">
        <f ca="1">(TRUNC(PRODUCT($E$12:$E983),16))</f>
        <v>1.2530446095191701</v>
      </c>
      <c r="G984" s="106">
        <f t="shared" ca="1" si="325"/>
        <v>1.2504884618915799</v>
      </c>
      <c r="H984" s="106">
        <f t="shared" ca="1" si="317"/>
        <v>1.0020441200000001</v>
      </c>
      <c r="I984" s="105">
        <f t="shared" si="326"/>
        <v>3.5999999999999997E-2</v>
      </c>
      <c r="J984" s="118">
        <f t="shared" si="327"/>
        <v>41934</v>
      </c>
      <c r="K984" s="112">
        <f t="shared" si="328"/>
        <v>5</v>
      </c>
      <c r="L984" s="108">
        <f t="shared" si="329"/>
        <v>5</v>
      </c>
      <c r="M984" s="109">
        <f t="shared" si="318"/>
        <v>1.0007019749999999</v>
      </c>
      <c r="N984" s="109">
        <f t="shared" ca="1" si="319"/>
        <v>1.0027475299999999</v>
      </c>
      <c r="O984" s="108">
        <f t="shared" si="333"/>
        <v>0</v>
      </c>
      <c r="P984" s="106">
        <f t="shared" ca="1" si="320"/>
        <v>254.97078399</v>
      </c>
      <c r="Q984" s="113">
        <f t="shared" si="321"/>
        <v>0</v>
      </c>
      <c r="R984" s="106">
        <f t="shared" si="322"/>
        <v>0</v>
      </c>
      <c r="S984" s="114" t="str">
        <f t="shared" si="330"/>
        <v>A+J=</v>
      </c>
      <c r="T984" s="107">
        <f t="shared" si="331"/>
        <v>41967</v>
      </c>
      <c r="U984" s="3"/>
      <c r="V984" s="3"/>
      <c r="W984" s="3"/>
      <c r="X984" s="31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</row>
    <row r="985" spans="1:121" x14ac:dyDescent="0.15">
      <c r="A985" s="102">
        <f t="shared" si="323"/>
        <v>41942</v>
      </c>
      <c r="B985" s="103">
        <f t="shared" ca="1" si="332"/>
        <v>93106.048460799997</v>
      </c>
      <c r="C985" s="104">
        <f t="shared" si="324"/>
        <v>92800</v>
      </c>
      <c r="D985" s="105">
        <f ca="1">IF(A985&lt;$B$1,VLOOKUP(A985,[1]DI!$A$4:$B$15000,2,FALSE),0)</f>
        <v>0.1109</v>
      </c>
      <c r="E985" s="106">
        <f t="shared" ca="1" si="316"/>
        <v>1.0004174299999999</v>
      </c>
      <c r="F985" s="106">
        <f ca="1">(TRUNC(PRODUCT($E$12:$E984),16))</f>
        <v>1.25355646571172</v>
      </c>
      <c r="G985" s="106">
        <f t="shared" ca="1" si="325"/>
        <v>1.2504884618915799</v>
      </c>
      <c r="H985" s="106">
        <f t="shared" ca="1" si="317"/>
        <v>1.00245344</v>
      </c>
      <c r="I985" s="105">
        <f t="shared" si="326"/>
        <v>3.5999999999999997E-2</v>
      </c>
      <c r="J985" s="118">
        <f t="shared" si="327"/>
        <v>41934</v>
      </c>
      <c r="K985" s="112">
        <f t="shared" si="328"/>
        <v>6</v>
      </c>
      <c r="L985" s="108">
        <f t="shared" si="329"/>
        <v>6</v>
      </c>
      <c r="M985" s="109">
        <f t="shared" si="318"/>
        <v>1.000842429</v>
      </c>
      <c r="N985" s="109">
        <f t="shared" ca="1" si="319"/>
        <v>1.0032979360000001</v>
      </c>
      <c r="O985" s="108">
        <f t="shared" si="333"/>
        <v>0</v>
      </c>
      <c r="P985" s="106">
        <f t="shared" ca="1" si="320"/>
        <v>306.04846079999999</v>
      </c>
      <c r="Q985" s="113">
        <f t="shared" si="321"/>
        <v>0</v>
      </c>
      <c r="R985" s="106">
        <f t="shared" si="322"/>
        <v>0</v>
      </c>
      <c r="S985" s="114" t="str">
        <f t="shared" si="330"/>
        <v>A+J=</v>
      </c>
      <c r="T985" s="107">
        <f t="shared" si="331"/>
        <v>41967</v>
      </c>
      <c r="U985" s="3"/>
      <c r="V985" s="3"/>
      <c r="W985" s="3"/>
      <c r="X985" s="31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</row>
    <row r="986" spans="1:121" x14ac:dyDescent="0.15">
      <c r="A986" s="102">
        <f t="shared" si="323"/>
        <v>41943</v>
      </c>
      <c r="B986" s="103">
        <f t="shared" ca="1" si="332"/>
        <v>93157.987692800001</v>
      </c>
      <c r="C986" s="104">
        <f t="shared" si="324"/>
        <v>92800</v>
      </c>
      <c r="D986" s="105">
        <f ca="1">IF(A986&lt;$B$1,VLOOKUP(A986,[1]DI!$A$4:$B$15000,2,FALSE),0)</f>
        <v>0.1106</v>
      </c>
      <c r="E986" s="106">
        <f t="shared" ca="1" si="316"/>
        <v>1.00041636</v>
      </c>
      <c r="F986" s="106">
        <f ca="1">(TRUNC(PRODUCT($E$12:$E985),16))</f>
        <v>1.2540797377871999</v>
      </c>
      <c r="G986" s="106">
        <f t="shared" ca="1" si="325"/>
        <v>1.2504884618915799</v>
      </c>
      <c r="H986" s="106">
        <f t="shared" ca="1" si="317"/>
        <v>1.0028718999999999</v>
      </c>
      <c r="I986" s="105">
        <f t="shared" si="326"/>
        <v>3.5999999999999997E-2</v>
      </c>
      <c r="J986" s="118">
        <f t="shared" si="327"/>
        <v>41934</v>
      </c>
      <c r="K986" s="112">
        <f t="shared" si="328"/>
        <v>7</v>
      </c>
      <c r="L986" s="108">
        <f t="shared" si="329"/>
        <v>7</v>
      </c>
      <c r="M986" s="109">
        <f t="shared" si="318"/>
        <v>1.0009829029999999</v>
      </c>
      <c r="N986" s="109">
        <f t="shared" ca="1" si="319"/>
        <v>1.0038576260000001</v>
      </c>
      <c r="O986" s="108">
        <f t="shared" si="333"/>
        <v>0</v>
      </c>
      <c r="P986" s="106">
        <f t="shared" ca="1" si="320"/>
        <v>357.98769279999999</v>
      </c>
      <c r="Q986" s="113">
        <f t="shared" si="321"/>
        <v>0</v>
      </c>
      <c r="R986" s="106">
        <f t="shared" si="322"/>
        <v>0</v>
      </c>
      <c r="S986" s="114" t="str">
        <f t="shared" si="330"/>
        <v>A+J=</v>
      </c>
      <c r="T986" s="107">
        <f t="shared" si="331"/>
        <v>41967</v>
      </c>
      <c r="U986" s="3"/>
      <c r="V986" s="3"/>
      <c r="W986" s="3"/>
      <c r="X986" s="31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</row>
    <row r="987" spans="1:121" x14ac:dyDescent="0.15">
      <c r="A987" s="102">
        <f t="shared" si="323"/>
        <v>41944</v>
      </c>
      <c r="B987" s="103">
        <f t="shared" ca="1" si="332"/>
        <v>93209.85509759</v>
      </c>
      <c r="C987" s="104">
        <f t="shared" si="324"/>
        <v>92800</v>
      </c>
      <c r="D987" s="105">
        <f ca="1">IF(A987&lt;$B$1,VLOOKUP(A987,[1]DI!$A$4:$B$15000,2,FALSE),0)</f>
        <v>0</v>
      </c>
      <c r="E987" s="106">
        <f t="shared" ca="1" si="316"/>
        <v>1</v>
      </c>
      <c r="F987" s="106">
        <f ca="1">(TRUNC(PRODUCT($E$12:$E986),16))</f>
        <v>1.25460188642682</v>
      </c>
      <c r="G987" s="106">
        <f t="shared" ca="1" si="325"/>
        <v>1.2504884618915799</v>
      </c>
      <c r="H987" s="106">
        <f t="shared" ca="1" si="317"/>
        <v>1.00328945</v>
      </c>
      <c r="I987" s="105">
        <f t="shared" si="326"/>
        <v>3.5999999999999997E-2</v>
      </c>
      <c r="J987" s="118">
        <f t="shared" si="327"/>
        <v>41934</v>
      </c>
      <c r="K987" s="112">
        <f t="shared" si="328"/>
        <v>7</v>
      </c>
      <c r="L987" s="108">
        <f t="shared" si="329"/>
        <v>8</v>
      </c>
      <c r="M987" s="109">
        <f t="shared" si="318"/>
        <v>1.001123397</v>
      </c>
      <c r="N987" s="109">
        <f t="shared" ca="1" si="319"/>
        <v>1.004416542</v>
      </c>
      <c r="O987" s="108">
        <f t="shared" si="333"/>
        <v>0</v>
      </c>
      <c r="P987" s="106">
        <f t="shared" ca="1" si="320"/>
        <v>409.85509759000001</v>
      </c>
      <c r="Q987" s="113">
        <f t="shared" si="321"/>
        <v>0</v>
      </c>
      <c r="R987" s="106">
        <f t="shared" si="322"/>
        <v>0</v>
      </c>
      <c r="S987" s="114" t="str">
        <f t="shared" si="330"/>
        <v>A+J=</v>
      </c>
      <c r="T987" s="107">
        <f t="shared" si="331"/>
        <v>41967</v>
      </c>
      <c r="U987" s="3"/>
      <c r="V987" s="3"/>
      <c r="W987" s="3"/>
      <c r="X987" s="31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</row>
    <row r="988" spans="1:121" x14ac:dyDescent="0.15">
      <c r="A988" s="102">
        <f t="shared" si="323"/>
        <v>41945</v>
      </c>
      <c r="B988" s="103">
        <f t="shared" ca="1" si="332"/>
        <v>93209.85509759</v>
      </c>
      <c r="C988" s="104">
        <f t="shared" si="324"/>
        <v>92800</v>
      </c>
      <c r="D988" s="105">
        <f ca="1">IF(A988&lt;$B$1,VLOOKUP(A988,[1]DI!$A$4:$B$15000,2,FALSE),0)</f>
        <v>0</v>
      </c>
      <c r="E988" s="106">
        <f t="shared" ca="1" si="316"/>
        <v>1</v>
      </c>
      <c r="F988" s="106">
        <f ca="1">(TRUNC(PRODUCT($E$12:$E987),16))</f>
        <v>1.25460188642682</v>
      </c>
      <c r="G988" s="106">
        <f t="shared" ca="1" si="325"/>
        <v>1.2504884618915799</v>
      </c>
      <c r="H988" s="106">
        <f t="shared" ca="1" si="317"/>
        <v>1.00328945</v>
      </c>
      <c r="I988" s="105">
        <f t="shared" si="326"/>
        <v>3.5999999999999997E-2</v>
      </c>
      <c r="J988" s="118">
        <f t="shared" si="327"/>
        <v>41934</v>
      </c>
      <c r="K988" s="112">
        <f t="shared" si="328"/>
        <v>7</v>
      </c>
      <c r="L988" s="108">
        <f t="shared" si="329"/>
        <v>8</v>
      </c>
      <c r="M988" s="109">
        <f t="shared" si="318"/>
        <v>1.001123397</v>
      </c>
      <c r="N988" s="109">
        <f t="shared" ca="1" si="319"/>
        <v>1.004416542</v>
      </c>
      <c r="O988" s="108">
        <f t="shared" si="333"/>
        <v>0</v>
      </c>
      <c r="P988" s="106">
        <f t="shared" ca="1" si="320"/>
        <v>409.85509759000001</v>
      </c>
      <c r="Q988" s="113">
        <f t="shared" si="321"/>
        <v>0</v>
      </c>
      <c r="R988" s="106">
        <f t="shared" si="322"/>
        <v>0</v>
      </c>
      <c r="S988" s="114" t="str">
        <f t="shared" si="330"/>
        <v>A+J=</v>
      </c>
      <c r="T988" s="107">
        <f t="shared" si="331"/>
        <v>41967</v>
      </c>
      <c r="U988" s="3"/>
      <c r="V988" s="3"/>
      <c r="W988" s="3"/>
      <c r="X988" s="31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</row>
    <row r="989" spans="1:121" x14ac:dyDescent="0.15">
      <c r="A989" s="102">
        <f t="shared" si="323"/>
        <v>41946</v>
      </c>
      <c r="B989" s="103">
        <f t="shared" ca="1" si="332"/>
        <v>93209.85509759</v>
      </c>
      <c r="C989" s="104">
        <f t="shared" si="324"/>
        <v>92800</v>
      </c>
      <c r="D989" s="105">
        <f ca="1">IF(A989&lt;$B$1,VLOOKUP(A989,[1]DI!$A$4:$B$15000,2,FALSE),0)</f>
        <v>0.1106</v>
      </c>
      <c r="E989" s="106">
        <f t="shared" ca="1" si="316"/>
        <v>1.00041636</v>
      </c>
      <c r="F989" s="106">
        <f ca="1">(TRUNC(PRODUCT($E$12:$E988),16))</f>
        <v>1.25460188642682</v>
      </c>
      <c r="G989" s="106">
        <f t="shared" ca="1" si="325"/>
        <v>1.2504884618915799</v>
      </c>
      <c r="H989" s="106">
        <f t="shared" ca="1" si="317"/>
        <v>1.00328945</v>
      </c>
      <c r="I989" s="105">
        <f t="shared" si="326"/>
        <v>3.5999999999999997E-2</v>
      </c>
      <c r="J989" s="118">
        <f t="shared" si="327"/>
        <v>41934</v>
      </c>
      <c r="K989" s="112">
        <f t="shared" si="328"/>
        <v>8</v>
      </c>
      <c r="L989" s="108">
        <f t="shared" si="329"/>
        <v>8</v>
      </c>
      <c r="M989" s="109">
        <f t="shared" si="318"/>
        <v>1.001123397</v>
      </c>
      <c r="N989" s="109">
        <f t="shared" ca="1" si="319"/>
        <v>1.004416542</v>
      </c>
      <c r="O989" s="108">
        <f t="shared" si="333"/>
        <v>0</v>
      </c>
      <c r="P989" s="106">
        <f t="shared" ca="1" si="320"/>
        <v>409.85509759000001</v>
      </c>
      <c r="Q989" s="113">
        <f t="shared" si="321"/>
        <v>0</v>
      </c>
      <c r="R989" s="106">
        <f t="shared" si="322"/>
        <v>0</v>
      </c>
      <c r="S989" s="114" t="str">
        <f t="shared" si="330"/>
        <v>A+J=</v>
      </c>
      <c r="T989" s="107">
        <f t="shared" si="331"/>
        <v>41967</v>
      </c>
      <c r="U989" s="3"/>
      <c r="V989" s="3"/>
      <c r="W989" s="3"/>
      <c r="X989" s="31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</row>
    <row r="990" spans="1:121" x14ac:dyDescent="0.15">
      <c r="A990" s="102">
        <f t="shared" si="323"/>
        <v>41947</v>
      </c>
      <c r="B990" s="103">
        <f t="shared" ca="1" si="332"/>
        <v>93261.752012790006</v>
      </c>
      <c r="C990" s="104">
        <f t="shared" si="324"/>
        <v>92800</v>
      </c>
      <c r="D990" s="105">
        <f ca="1">IF(A990&lt;$B$1,VLOOKUP(A990,[1]DI!$A$4:$B$15000,2,FALSE),0)</f>
        <v>0.1106</v>
      </c>
      <c r="E990" s="106">
        <f t="shared" ca="1" si="316"/>
        <v>1.00041636</v>
      </c>
      <c r="F990" s="106">
        <f ca="1">(TRUNC(PRODUCT($E$12:$E989),16))</f>
        <v>1.25512425246826</v>
      </c>
      <c r="G990" s="106">
        <f t="shared" ca="1" si="325"/>
        <v>1.2504884618915799</v>
      </c>
      <c r="H990" s="106">
        <f t="shared" ca="1" si="317"/>
        <v>1.0037071799999999</v>
      </c>
      <c r="I990" s="105">
        <f t="shared" si="326"/>
        <v>3.5999999999999997E-2</v>
      </c>
      <c r="J990" s="118">
        <f t="shared" si="327"/>
        <v>41934</v>
      </c>
      <c r="K990" s="112">
        <f t="shared" si="328"/>
        <v>9</v>
      </c>
      <c r="L990" s="108">
        <f t="shared" si="329"/>
        <v>9</v>
      </c>
      <c r="M990" s="109">
        <f t="shared" si="318"/>
        <v>1.00126391</v>
      </c>
      <c r="N990" s="109">
        <f t="shared" ca="1" si="319"/>
        <v>1.004975776</v>
      </c>
      <c r="O990" s="108">
        <f t="shared" si="333"/>
        <v>0</v>
      </c>
      <c r="P990" s="106">
        <f t="shared" ca="1" si="320"/>
        <v>461.75201278999998</v>
      </c>
      <c r="Q990" s="113">
        <f t="shared" si="321"/>
        <v>0</v>
      </c>
      <c r="R990" s="106">
        <f t="shared" si="322"/>
        <v>0</v>
      </c>
      <c r="S990" s="114" t="str">
        <f t="shared" si="330"/>
        <v>A+J=</v>
      </c>
      <c r="T990" s="107">
        <f t="shared" si="331"/>
        <v>41967</v>
      </c>
      <c r="U990" s="3"/>
      <c r="V990" s="3"/>
      <c r="W990" s="3"/>
      <c r="X990" s="31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</row>
    <row r="991" spans="1:121" x14ac:dyDescent="0.15">
      <c r="A991" s="102">
        <f t="shared" si="323"/>
        <v>41948</v>
      </c>
      <c r="B991" s="103">
        <f t="shared" ca="1" si="332"/>
        <v>93313.678252790007</v>
      </c>
      <c r="C991" s="104">
        <f t="shared" si="324"/>
        <v>92800</v>
      </c>
      <c r="D991" s="105">
        <f ca="1">IF(A991&lt;$B$1,VLOOKUP(A991,[1]DI!$A$4:$B$15000,2,FALSE),0)</f>
        <v>0.1109</v>
      </c>
      <c r="E991" s="106">
        <f t="shared" ca="1" si="316"/>
        <v>1.0004174299999999</v>
      </c>
      <c r="F991" s="106">
        <f ca="1">(TRUNC(PRODUCT($E$12:$E990),16))</f>
        <v>1.2556468360020101</v>
      </c>
      <c r="G991" s="106">
        <f t="shared" ca="1" si="325"/>
        <v>1.2504884618915799</v>
      </c>
      <c r="H991" s="106">
        <f t="shared" ca="1" si="317"/>
        <v>1.0041250900000001</v>
      </c>
      <c r="I991" s="105">
        <f t="shared" si="326"/>
        <v>3.5999999999999997E-2</v>
      </c>
      <c r="J991" s="118">
        <f t="shared" si="327"/>
        <v>41934</v>
      </c>
      <c r="K991" s="112">
        <f t="shared" si="328"/>
        <v>10</v>
      </c>
      <c r="L991" s="108">
        <f t="shared" si="329"/>
        <v>10</v>
      </c>
      <c r="M991" s="109">
        <f t="shared" si="318"/>
        <v>1.001404443</v>
      </c>
      <c r="N991" s="109">
        <f t="shared" ca="1" si="319"/>
        <v>1.005535326</v>
      </c>
      <c r="O991" s="108">
        <f t="shared" si="333"/>
        <v>0</v>
      </c>
      <c r="P991" s="106">
        <f t="shared" ca="1" si="320"/>
        <v>513.67825278999999</v>
      </c>
      <c r="Q991" s="113">
        <f t="shared" si="321"/>
        <v>0</v>
      </c>
      <c r="R991" s="106">
        <f t="shared" si="322"/>
        <v>0</v>
      </c>
      <c r="S991" s="114" t="str">
        <f t="shared" si="330"/>
        <v>A+J=</v>
      </c>
      <c r="T991" s="107">
        <f t="shared" si="331"/>
        <v>41967</v>
      </c>
      <c r="U991" s="3"/>
      <c r="V991" s="3"/>
      <c r="W991" s="3"/>
      <c r="X991" s="31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</row>
    <row r="992" spans="1:121" x14ac:dyDescent="0.15">
      <c r="A992" s="102">
        <f t="shared" si="323"/>
        <v>41949</v>
      </c>
      <c r="B992" s="103">
        <f t="shared" ca="1" si="332"/>
        <v>93365.732649600002</v>
      </c>
      <c r="C992" s="104">
        <f t="shared" si="324"/>
        <v>92800</v>
      </c>
      <c r="D992" s="105">
        <f ca="1">IF(A992&lt;$B$1,VLOOKUP(A992,[1]DI!$A$4:$B$15000,2,FALSE),0)</f>
        <v>0.1109</v>
      </c>
      <c r="E992" s="106">
        <f t="shared" ca="1" si="316"/>
        <v>1.0004174299999999</v>
      </c>
      <c r="F992" s="106">
        <f ca="1">(TRUNC(PRODUCT($E$12:$E991),16))</f>
        <v>1.2561709806607699</v>
      </c>
      <c r="G992" s="106">
        <f t="shared" ca="1" si="325"/>
        <v>1.2504884618915799</v>
      </c>
      <c r="H992" s="106">
        <f t="shared" ca="1" si="317"/>
        <v>1.00454424</v>
      </c>
      <c r="I992" s="105">
        <f t="shared" si="326"/>
        <v>3.5999999999999997E-2</v>
      </c>
      <c r="J992" s="118">
        <f t="shared" si="327"/>
        <v>41934</v>
      </c>
      <c r="K992" s="112">
        <f t="shared" si="328"/>
        <v>11</v>
      </c>
      <c r="L992" s="108">
        <f t="shared" si="329"/>
        <v>11</v>
      </c>
      <c r="M992" s="109">
        <f t="shared" si="318"/>
        <v>1.001544996</v>
      </c>
      <c r="N992" s="109">
        <f t="shared" ca="1" si="319"/>
        <v>1.006096257</v>
      </c>
      <c r="O992" s="108">
        <f t="shared" si="333"/>
        <v>0</v>
      </c>
      <c r="P992" s="106">
        <f t="shared" ca="1" si="320"/>
        <v>565.73264959999995</v>
      </c>
      <c r="Q992" s="113">
        <f t="shared" si="321"/>
        <v>0</v>
      </c>
      <c r="R992" s="106">
        <f t="shared" si="322"/>
        <v>0</v>
      </c>
      <c r="S992" s="114" t="str">
        <f t="shared" si="330"/>
        <v>A+J=</v>
      </c>
      <c r="T992" s="107">
        <f t="shared" si="331"/>
        <v>41967</v>
      </c>
      <c r="U992" s="3"/>
      <c r="V992" s="3"/>
      <c r="W992" s="3"/>
      <c r="X992" s="31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</row>
    <row r="993" spans="1:121" x14ac:dyDescent="0.15">
      <c r="A993" s="102">
        <f t="shared" si="323"/>
        <v>41950</v>
      </c>
      <c r="B993" s="103">
        <f t="shared" ca="1" si="332"/>
        <v>93417.816463990006</v>
      </c>
      <c r="C993" s="104">
        <f t="shared" si="324"/>
        <v>92800</v>
      </c>
      <c r="D993" s="105">
        <f ca="1">IF(A993&lt;$B$1,VLOOKUP(A993,[1]DI!$A$4:$B$15000,2,FALSE),0)</f>
        <v>0.1109</v>
      </c>
      <c r="E993" s="106">
        <f t="shared" ca="1" si="316"/>
        <v>1.0004174299999999</v>
      </c>
      <c r="F993" s="106">
        <f ca="1">(TRUNC(PRODUCT($E$12:$E992),16))</f>
        <v>1.25669534411322</v>
      </c>
      <c r="G993" s="106">
        <f t="shared" ca="1" si="325"/>
        <v>1.2504884618915799</v>
      </c>
      <c r="H993" s="106">
        <f t="shared" ca="1" si="317"/>
        <v>1.0049635699999999</v>
      </c>
      <c r="I993" s="105">
        <f t="shared" si="326"/>
        <v>3.5999999999999997E-2</v>
      </c>
      <c r="J993" s="118">
        <f t="shared" si="327"/>
        <v>41934</v>
      </c>
      <c r="K993" s="112">
        <f t="shared" si="328"/>
        <v>12</v>
      </c>
      <c r="L993" s="108">
        <f t="shared" si="329"/>
        <v>12</v>
      </c>
      <c r="M993" s="109">
        <f t="shared" si="318"/>
        <v>1.0016855689999999</v>
      </c>
      <c r="N993" s="109">
        <f t="shared" ca="1" si="319"/>
        <v>1.006657505</v>
      </c>
      <c r="O993" s="108">
        <f t="shared" si="333"/>
        <v>0</v>
      </c>
      <c r="P993" s="106">
        <f t="shared" ca="1" si="320"/>
        <v>617.81646398999999</v>
      </c>
      <c r="Q993" s="113">
        <f t="shared" si="321"/>
        <v>0</v>
      </c>
      <c r="R993" s="106">
        <f t="shared" si="322"/>
        <v>0</v>
      </c>
      <c r="S993" s="114" t="str">
        <f t="shared" si="330"/>
        <v>A+J=</v>
      </c>
      <c r="T993" s="107">
        <f t="shared" si="331"/>
        <v>41967</v>
      </c>
      <c r="U993" s="3"/>
      <c r="V993" s="3"/>
      <c r="W993" s="3"/>
      <c r="X993" s="31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</row>
    <row r="994" spans="1:121" x14ac:dyDescent="0.15">
      <c r="A994" s="102">
        <f t="shared" si="323"/>
        <v>41951</v>
      </c>
      <c r="B994" s="103">
        <f t="shared" ca="1" si="332"/>
        <v>93469.928860800006</v>
      </c>
      <c r="C994" s="104">
        <f t="shared" si="324"/>
        <v>92800</v>
      </c>
      <c r="D994" s="105">
        <f ca="1">IF(A994&lt;$B$1,VLOOKUP(A994,[1]DI!$A$4:$B$15000,2,FALSE),0)</f>
        <v>0</v>
      </c>
      <c r="E994" s="106">
        <f t="shared" ca="1" si="316"/>
        <v>1</v>
      </c>
      <c r="F994" s="106">
        <f ca="1">(TRUNC(PRODUCT($E$12:$E993),16))</f>
        <v>1.25721992645072</v>
      </c>
      <c r="G994" s="106">
        <f t="shared" ca="1" si="325"/>
        <v>1.2504884618915799</v>
      </c>
      <c r="H994" s="106">
        <f t="shared" ca="1" si="317"/>
        <v>1.0053830699999999</v>
      </c>
      <c r="I994" s="105">
        <f t="shared" si="326"/>
        <v>3.5999999999999997E-2</v>
      </c>
      <c r="J994" s="118">
        <f t="shared" si="327"/>
        <v>41934</v>
      </c>
      <c r="K994" s="112">
        <f t="shared" si="328"/>
        <v>12</v>
      </c>
      <c r="L994" s="108">
        <f t="shared" si="329"/>
        <v>13</v>
      </c>
      <c r="M994" s="109">
        <f t="shared" si="318"/>
        <v>1.0018261610000001</v>
      </c>
      <c r="N994" s="109">
        <f t="shared" ca="1" si="319"/>
        <v>1.007219061</v>
      </c>
      <c r="O994" s="108">
        <f t="shared" si="333"/>
        <v>0</v>
      </c>
      <c r="P994" s="106">
        <f t="shared" ca="1" si="320"/>
        <v>669.92886080000005</v>
      </c>
      <c r="Q994" s="113">
        <f t="shared" si="321"/>
        <v>0</v>
      </c>
      <c r="R994" s="106">
        <f t="shared" si="322"/>
        <v>0</v>
      </c>
      <c r="S994" s="114" t="str">
        <f t="shared" si="330"/>
        <v>A+J=</v>
      </c>
      <c r="T994" s="107">
        <f t="shared" si="331"/>
        <v>41967</v>
      </c>
      <c r="U994" s="3"/>
      <c r="V994" s="3"/>
      <c r="W994" s="3"/>
      <c r="X994" s="31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</row>
    <row r="995" spans="1:121" x14ac:dyDescent="0.15">
      <c r="A995" s="102">
        <f t="shared" si="323"/>
        <v>41952</v>
      </c>
      <c r="B995" s="103">
        <f t="shared" ca="1" si="332"/>
        <v>93469.928860800006</v>
      </c>
      <c r="C995" s="104">
        <f t="shared" si="324"/>
        <v>92800</v>
      </c>
      <c r="D995" s="105">
        <f ca="1">IF(A995&lt;$B$1,VLOOKUP(A995,[1]DI!$A$4:$B$15000,2,FALSE),0)</f>
        <v>0</v>
      </c>
      <c r="E995" s="106">
        <f t="shared" ca="1" si="316"/>
        <v>1</v>
      </c>
      <c r="F995" s="106">
        <f ca="1">(TRUNC(PRODUCT($E$12:$E994),16))</f>
        <v>1.25721992645072</v>
      </c>
      <c r="G995" s="106">
        <f t="shared" ca="1" si="325"/>
        <v>1.2504884618915799</v>
      </c>
      <c r="H995" s="106">
        <f t="shared" ca="1" si="317"/>
        <v>1.0053830699999999</v>
      </c>
      <c r="I995" s="105">
        <f t="shared" si="326"/>
        <v>3.5999999999999997E-2</v>
      </c>
      <c r="J995" s="118">
        <f t="shared" si="327"/>
        <v>41934</v>
      </c>
      <c r="K995" s="112">
        <f t="shared" si="328"/>
        <v>12</v>
      </c>
      <c r="L995" s="108">
        <f t="shared" si="329"/>
        <v>13</v>
      </c>
      <c r="M995" s="109">
        <f t="shared" si="318"/>
        <v>1.0018261610000001</v>
      </c>
      <c r="N995" s="109">
        <f t="shared" ca="1" si="319"/>
        <v>1.007219061</v>
      </c>
      <c r="O995" s="108">
        <f t="shared" si="333"/>
        <v>0</v>
      </c>
      <c r="P995" s="106">
        <f t="shared" ca="1" si="320"/>
        <v>669.92886080000005</v>
      </c>
      <c r="Q995" s="113">
        <f t="shared" si="321"/>
        <v>0</v>
      </c>
      <c r="R995" s="106">
        <f t="shared" si="322"/>
        <v>0</v>
      </c>
      <c r="S995" s="114" t="str">
        <f t="shared" si="330"/>
        <v>A+J=</v>
      </c>
      <c r="T995" s="107">
        <f t="shared" si="331"/>
        <v>41967</v>
      </c>
      <c r="U995" s="3"/>
      <c r="V995" s="3"/>
      <c r="W995" s="3"/>
      <c r="X995" s="31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</row>
    <row r="996" spans="1:121" x14ac:dyDescent="0.15">
      <c r="A996" s="102">
        <f t="shared" si="323"/>
        <v>41953</v>
      </c>
      <c r="B996" s="103">
        <f t="shared" ca="1" si="332"/>
        <v>93469.928860800006</v>
      </c>
      <c r="C996" s="104">
        <f t="shared" si="324"/>
        <v>92800</v>
      </c>
      <c r="D996" s="105">
        <f ca="1">IF(A996&lt;$B$1,VLOOKUP(A996,[1]DI!$A$4:$B$15000,2,FALSE),0)</f>
        <v>0.1109</v>
      </c>
      <c r="E996" s="106">
        <f t="shared" ca="1" si="316"/>
        <v>1.0004174299999999</v>
      </c>
      <c r="F996" s="106">
        <f ca="1">(TRUNC(PRODUCT($E$12:$E995),16))</f>
        <v>1.25721992645072</v>
      </c>
      <c r="G996" s="106">
        <f t="shared" ca="1" si="325"/>
        <v>1.2504884618915799</v>
      </c>
      <c r="H996" s="106">
        <f t="shared" ca="1" si="317"/>
        <v>1.0053830699999999</v>
      </c>
      <c r="I996" s="105">
        <f t="shared" si="326"/>
        <v>3.5999999999999997E-2</v>
      </c>
      <c r="J996" s="118">
        <f t="shared" si="327"/>
        <v>41934</v>
      </c>
      <c r="K996" s="112">
        <f t="shared" si="328"/>
        <v>13</v>
      </c>
      <c r="L996" s="108">
        <f t="shared" si="329"/>
        <v>13</v>
      </c>
      <c r="M996" s="109">
        <f t="shared" si="318"/>
        <v>1.0018261610000001</v>
      </c>
      <c r="N996" s="109">
        <f t="shared" ca="1" si="319"/>
        <v>1.007219061</v>
      </c>
      <c r="O996" s="108">
        <f t="shared" si="333"/>
        <v>0</v>
      </c>
      <c r="P996" s="106">
        <f t="shared" ca="1" si="320"/>
        <v>669.92886080000005</v>
      </c>
      <c r="Q996" s="113">
        <f t="shared" si="321"/>
        <v>0</v>
      </c>
      <c r="R996" s="106">
        <f t="shared" si="322"/>
        <v>0</v>
      </c>
      <c r="S996" s="114" t="str">
        <f t="shared" si="330"/>
        <v>A+J=</v>
      </c>
      <c r="T996" s="107">
        <f t="shared" si="331"/>
        <v>41967</v>
      </c>
      <c r="U996" s="3"/>
      <c r="V996" s="3"/>
      <c r="W996" s="3"/>
      <c r="X996" s="31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</row>
    <row r="997" spans="1:121" x14ac:dyDescent="0.15">
      <c r="A997" s="102">
        <f t="shared" si="323"/>
        <v>41954</v>
      </c>
      <c r="B997" s="103">
        <f t="shared" ca="1" si="332"/>
        <v>93522.070860799999</v>
      </c>
      <c r="C997" s="104">
        <f t="shared" si="324"/>
        <v>92800</v>
      </c>
      <c r="D997" s="105">
        <f ca="1">IF(A997&lt;$B$1,VLOOKUP(A997,[1]DI!$A$4:$B$15000,2,FALSE),0)</f>
        <v>0.1109</v>
      </c>
      <c r="E997" s="106">
        <f t="shared" ca="1" si="316"/>
        <v>1.0004174299999999</v>
      </c>
      <c r="F997" s="106">
        <f ca="1">(TRUNC(PRODUCT($E$12:$E996),16))</f>
        <v>1.2577447277646101</v>
      </c>
      <c r="G997" s="106">
        <f t="shared" ca="1" si="325"/>
        <v>1.2504884618915799</v>
      </c>
      <c r="H997" s="106">
        <f t="shared" ca="1" si="317"/>
        <v>1.00580275</v>
      </c>
      <c r="I997" s="105">
        <f t="shared" si="326"/>
        <v>3.5999999999999997E-2</v>
      </c>
      <c r="J997" s="118">
        <f t="shared" si="327"/>
        <v>41934</v>
      </c>
      <c r="K997" s="112">
        <f t="shared" si="328"/>
        <v>14</v>
      </c>
      <c r="L997" s="108">
        <f t="shared" si="329"/>
        <v>14</v>
      </c>
      <c r="M997" s="109">
        <f t="shared" si="318"/>
        <v>1.0019667729999999</v>
      </c>
      <c r="N997" s="109">
        <f t="shared" ca="1" si="319"/>
        <v>1.0077809360000001</v>
      </c>
      <c r="O997" s="108">
        <f t="shared" si="333"/>
        <v>0</v>
      </c>
      <c r="P997" s="106">
        <f t="shared" ca="1" si="320"/>
        <v>722.07086079999999</v>
      </c>
      <c r="Q997" s="113">
        <f t="shared" si="321"/>
        <v>0</v>
      </c>
      <c r="R997" s="106">
        <f t="shared" si="322"/>
        <v>0</v>
      </c>
      <c r="S997" s="114" t="str">
        <f t="shared" si="330"/>
        <v>A+J=</v>
      </c>
      <c r="T997" s="107">
        <f t="shared" si="331"/>
        <v>41967</v>
      </c>
      <c r="U997" s="3"/>
      <c r="V997" s="3"/>
      <c r="W997" s="3"/>
      <c r="X997" s="31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</row>
    <row r="998" spans="1:121" x14ac:dyDescent="0.15">
      <c r="A998" s="102">
        <f t="shared" si="323"/>
        <v>41955</v>
      </c>
      <c r="B998" s="103">
        <f t="shared" ca="1" si="332"/>
        <v>93574.241443199993</v>
      </c>
      <c r="C998" s="104">
        <f t="shared" si="324"/>
        <v>92800</v>
      </c>
      <c r="D998" s="105">
        <f ca="1">IF(A998&lt;$B$1,VLOOKUP(A998,[1]DI!$A$4:$B$15000,2,FALSE),0)</f>
        <v>0.1109</v>
      </c>
      <c r="E998" s="106">
        <f t="shared" ca="1" si="316"/>
        <v>1.0004174299999999</v>
      </c>
      <c r="F998" s="106">
        <f ca="1">(TRUNC(PRODUCT($E$12:$E997),16))</f>
        <v>1.2582697481463201</v>
      </c>
      <c r="G998" s="106">
        <f t="shared" ca="1" si="325"/>
        <v>1.2504884618915799</v>
      </c>
      <c r="H998" s="106">
        <f t="shared" ca="1" si="317"/>
        <v>1.0062226000000001</v>
      </c>
      <c r="I998" s="105">
        <f t="shared" si="326"/>
        <v>3.5999999999999997E-2</v>
      </c>
      <c r="J998" s="118">
        <f t="shared" si="327"/>
        <v>41934</v>
      </c>
      <c r="K998" s="112">
        <f t="shared" si="328"/>
        <v>15</v>
      </c>
      <c r="L998" s="108">
        <f t="shared" si="329"/>
        <v>15</v>
      </c>
      <c r="M998" s="109">
        <f t="shared" si="318"/>
        <v>1.0021074050000001</v>
      </c>
      <c r="N998" s="109">
        <f t="shared" ca="1" si="319"/>
        <v>1.0083431190000001</v>
      </c>
      <c r="O998" s="108">
        <f t="shared" si="333"/>
        <v>0</v>
      </c>
      <c r="P998" s="106">
        <f t="shared" ca="1" si="320"/>
        <v>774.24144320000005</v>
      </c>
      <c r="Q998" s="113">
        <f t="shared" si="321"/>
        <v>0</v>
      </c>
      <c r="R998" s="106">
        <f t="shared" si="322"/>
        <v>0</v>
      </c>
      <c r="S998" s="114" t="str">
        <f t="shared" si="330"/>
        <v>A+J=</v>
      </c>
      <c r="T998" s="107">
        <f t="shared" si="331"/>
        <v>41967</v>
      </c>
      <c r="U998" s="3"/>
      <c r="V998" s="3"/>
      <c r="W998" s="3"/>
      <c r="X998" s="31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</row>
    <row r="999" spans="1:121" x14ac:dyDescent="0.15">
      <c r="A999" s="102">
        <f t="shared" si="323"/>
        <v>41956</v>
      </c>
      <c r="B999" s="103">
        <f t="shared" ca="1" si="332"/>
        <v>93626.440515189999</v>
      </c>
      <c r="C999" s="104">
        <f t="shared" si="324"/>
        <v>92800</v>
      </c>
      <c r="D999" s="105">
        <f ca="1">IF(A999&lt;$B$1,VLOOKUP(A999,[1]DI!$A$4:$B$15000,2,FALSE),0)</f>
        <v>0.1109</v>
      </c>
      <c r="E999" s="106">
        <f t="shared" ca="1" si="316"/>
        <v>1.0004174299999999</v>
      </c>
      <c r="F999" s="106">
        <f ca="1">(TRUNC(PRODUCT($E$12:$E998),16))</f>
        <v>1.2587949876872899</v>
      </c>
      <c r="G999" s="106">
        <f t="shared" ca="1" si="325"/>
        <v>1.2504884618915799</v>
      </c>
      <c r="H999" s="106">
        <f t="shared" ca="1" si="317"/>
        <v>1.00664262</v>
      </c>
      <c r="I999" s="105">
        <f t="shared" si="326"/>
        <v>3.5999999999999997E-2</v>
      </c>
      <c r="J999" s="118">
        <f t="shared" si="327"/>
        <v>41934</v>
      </c>
      <c r="K999" s="112">
        <f t="shared" si="328"/>
        <v>16</v>
      </c>
      <c r="L999" s="108">
        <f t="shared" si="329"/>
        <v>16</v>
      </c>
      <c r="M999" s="109">
        <f t="shared" si="318"/>
        <v>1.002248056</v>
      </c>
      <c r="N999" s="109">
        <f t="shared" ca="1" si="319"/>
        <v>1.0089056089999999</v>
      </c>
      <c r="O999" s="108">
        <f t="shared" si="333"/>
        <v>0</v>
      </c>
      <c r="P999" s="106">
        <f t="shared" ca="1" si="320"/>
        <v>826.44051519000004</v>
      </c>
      <c r="Q999" s="113">
        <f t="shared" si="321"/>
        <v>0</v>
      </c>
      <c r="R999" s="106">
        <f t="shared" si="322"/>
        <v>0</v>
      </c>
      <c r="S999" s="114" t="str">
        <f t="shared" si="330"/>
        <v>A+J=</v>
      </c>
      <c r="T999" s="107">
        <f t="shared" si="331"/>
        <v>41967</v>
      </c>
      <c r="U999" s="3"/>
      <c r="V999" s="3"/>
      <c r="W999" s="3"/>
      <c r="X999" s="31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</row>
    <row r="1000" spans="1:121" x14ac:dyDescent="0.15">
      <c r="A1000" s="102">
        <f t="shared" si="323"/>
        <v>41957</v>
      </c>
      <c r="B1000" s="103">
        <f t="shared" ca="1" si="332"/>
        <v>93678.67011839</v>
      </c>
      <c r="C1000" s="104">
        <f t="shared" si="324"/>
        <v>92800</v>
      </c>
      <c r="D1000" s="105">
        <f ca="1">IF(A1000&lt;$B$1,VLOOKUP(A1000,[1]DI!$A$4:$B$15000,2,FALSE),0)</f>
        <v>0.1109</v>
      </c>
      <c r="E1000" s="106">
        <f t="shared" ca="1" si="316"/>
        <v>1.0004174299999999</v>
      </c>
      <c r="F1000" s="106">
        <f ca="1">(TRUNC(PRODUCT($E$12:$E999),16))</f>
        <v>1.259320446479</v>
      </c>
      <c r="G1000" s="106">
        <f t="shared" ca="1" si="325"/>
        <v>1.2504884618915799</v>
      </c>
      <c r="H1000" s="106">
        <f t="shared" ca="1" si="317"/>
        <v>1.00706283</v>
      </c>
      <c r="I1000" s="105">
        <f t="shared" si="326"/>
        <v>3.5999999999999997E-2</v>
      </c>
      <c r="J1000" s="118">
        <f t="shared" si="327"/>
        <v>41934</v>
      </c>
      <c r="K1000" s="112">
        <f t="shared" si="328"/>
        <v>17</v>
      </c>
      <c r="L1000" s="108">
        <f t="shared" si="329"/>
        <v>17</v>
      </c>
      <c r="M1000" s="109">
        <f t="shared" si="318"/>
        <v>1.002388727</v>
      </c>
      <c r="N1000" s="109">
        <f t="shared" ca="1" si="319"/>
        <v>1.0094684279999999</v>
      </c>
      <c r="O1000" s="108">
        <f t="shared" si="333"/>
        <v>0</v>
      </c>
      <c r="P1000" s="106">
        <f t="shared" ca="1" si="320"/>
        <v>878.67011838999997</v>
      </c>
      <c r="Q1000" s="113">
        <f t="shared" si="321"/>
        <v>0</v>
      </c>
      <c r="R1000" s="106">
        <f t="shared" si="322"/>
        <v>0</v>
      </c>
      <c r="S1000" s="114" t="str">
        <f t="shared" si="330"/>
        <v>A+J=</v>
      </c>
      <c r="T1000" s="107">
        <f t="shared" si="331"/>
        <v>41967</v>
      </c>
      <c r="U1000" s="3"/>
      <c r="V1000" s="3"/>
      <c r="W1000" s="3"/>
      <c r="X1000" s="31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</row>
    <row r="1001" spans="1:121" x14ac:dyDescent="0.15">
      <c r="A1001" s="102">
        <f t="shared" si="323"/>
        <v>41958</v>
      </c>
      <c r="B1001" s="103">
        <f t="shared" ca="1" si="332"/>
        <v>93730.928396789997</v>
      </c>
      <c r="C1001" s="104">
        <f t="shared" si="324"/>
        <v>92800</v>
      </c>
      <c r="D1001" s="105">
        <f ca="1">IF(A1001&lt;$B$1,VLOOKUP(A1001,[1]DI!$A$4:$B$15000,2,FALSE),0)</f>
        <v>0</v>
      </c>
      <c r="E1001" s="106">
        <f t="shared" ca="1" si="316"/>
        <v>1</v>
      </c>
      <c r="F1001" s="106">
        <f ca="1">(TRUNC(PRODUCT($E$12:$E1000),16))</f>
        <v>1.25984612461298</v>
      </c>
      <c r="G1001" s="106">
        <f t="shared" ca="1" si="325"/>
        <v>1.2504884618915799</v>
      </c>
      <c r="H1001" s="106">
        <f t="shared" ca="1" si="317"/>
        <v>1.00748321</v>
      </c>
      <c r="I1001" s="105">
        <f t="shared" si="326"/>
        <v>3.5999999999999997E-2</v>
      </c>
      <c r="J1001" s="118">
        <f t="shared" si="327"/>
        <v>41934</v>
      </c>
      <c r="K1001" s="112">
        <f t="shared" si="328"/>
        <v>17</v>
      </c>
      <c r="L1001" s="108">
        <f t="shared" si="329"/>
        <v>18</v>
      </c>
      <c r="M1001" s="109">
        <f t="shared" si="318"/>
        <v>1.0025294179999999</v>
      </c>
      <c r="N1001" s="109">
        <f t="shared" ca="1" si="319"/>
        <v>1.0100315559999999</v>
      </c>
      <c r="O1001" s="108">
        <f t="shared" si="333"/>
        <v>0</v>
      </c>
      <c r="P1001" s="106">
        <f t="shared" ca="1" si="320"/>
        <v>930.92839678999997</v>
      </c>
      <c r="Q1001" s="113">
        <f t="shared" si="321"/>
        <v>0</v>
      </c>
      <c r="R1001" s="106">
        <f t="shared" si="322"/>
        <v>0</v>
      </c>
      <c r="S1001" s="114" t="str">
        <f t="shared" si="330"/>
        <v>A+J=</v>
      </c>
      <c r="T1001" s="107">
        <f t="shared" si="331"/>
        <v>41967</v>
      </c>
      <c r="U1001" s="3"/>
      <c r="V1001" s="3"/>
      <c r="W1001" s="3"/>
      <c r="X1001" s="31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</row>
    <row r="1002" spans="1:121" x14ac:dyDescent="0.15">
      <c r="A1002" s="102">
        <f t="shared" si="323"/>
        <v>41959</v>
      </c>
      <c r="B1002" s="103">
        <f t="shared" ca="1" si="332"/>
        <v>93730.928396789997</v>
      </c>
      <c r="C1002" s="104">
        <f t="shared" si="324"/>
        <v>92800</v>
      </c>
      <c r="D1002" s="105">
        <f ca="1">IF(A1002&lt;$B$1,VLOOKUP(A1002,[1]DI!$A$4:$B$15000,2,FALSE),0)</f>
        <v>0</v>
      </c>
      <c r="E1002" s="106">
        <f t="shared" ca="1" si="316"/>
        <v>1</v>
      </c>
      <c r="F1002" s="106">
        <f ca="1">(TRUNC(PRODUCT($E$12:$E1001),16))</f>
        <v>1.25984612461298</v>
      </c>
      <c r="G1002" s="106">
        <f t="shared" ca="1" si="325"/>
        <v>1.2504884618915799</v>
      </c>
      <c r="H1002" s="106">
        <f t="shared" ca="1" si="317"/>
        <v>1.00748321</v>
      </c>
      <c r="I1002" s="105">
        <f t="shared" si="326"/>
        <v>3.5999999999999997E-2</v>
      </c>
      <c r="J1002" s="118">
        <f t="shared" si="327"/>
        <v>41934</v>
      </c>
      <c r="K1002" s="112">
        <f t="shared" si="328"/>
        <v>17</v>
      </c>
      <c r="L1002" s="108">
        <f t="shared" si="329"/>
        <v>18</v>
      </c>
      <c r="M1002" s="109">
        <f t="shared" si="318"/>
        <v>1.0025294179999999</v>
      </c>
      <c r="N1002" s="109">
        <f t="shared" ca="1" si="319"/>
        <v>1.0100315559999999</v>
      </c>
      <c r="O1002" s="108">
        <f t="shared" si="333"/>
        <v>0</v>
      </c>
      <c r="P1002" s="106">
        <f t="shared" ca="1" si="320"/>
        <v>930.92839678999997</v>
      </c>
      <c r="Q1002" s="113">
        <f t="shared" si="321"/>
        <v>0</v>
      </c>
      <c r="R1002" s="106">
        <f t="shared" si="322"/>
        <v>0</v>
      </c>
      <c r="S1002" s="114" t="str">
        <f t="shared" si="330"/>
        <v>A+J=</v>
      </c>
      <c r="T1002" s="107">
        <f t="shared" si="331"/>
        <v>41967</v>
      </c>
      <c r="U1002" s="3"/>
      <c r="V1002" s="3"/>
      <c r="W1002" s="3"/>
      <c r="X1002" s="31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</row>
    <row r="1003" spans="1:121" x14ac:dyDescent="0.15">
      <c r="A1003" s="102">
        <f t="shared" si="323"/>
        <v>41960</v>
      </c>
      <c r="B1003" s="103">
        <f t="shared" ca="1" si="332"/>
        <v>93730.928396789997</v>
      </c>
      <c r="C1003" s="104">
        <f t="shared" si="324"/>
        <v>92800</v>
      </c>
      <c r="D1003" s="105">
        <f ca="1">IF(A1003&lt;$B$1,VLOOKUP(A1003,[1]DI!$A$4:$B$15000,2,FALSE),0)</f>
        <v>0.1109</v>
      </c>
      <c r="E1003" s="106">
        <f t="shared" ca="1" si="316"/>
        <v>1.0004174299999999</v>
      </c>
      <c r="F1003" s="106">
        <f ca="1">(TRUNC(PRODUCT($E$12:$E1002),16))</f>
        <v>1.25984612461298</v>
      </c>
      <c r="G1003" s="106">
        <f t="shared" ca="1" si="325"/>
        <v>1.2504884618915799</v>
      </c>
      <c r="H1003" s="106">
        <f t="shared" ca="1" si="317"/>
        <v>1.00748321</v>
      </c>
      <c r="I1003" s="105">
        <f t="shared" si="326"/>
        <v>3.5999999999999997E-2</v>
      </c>
      <c r="J1003" s="118">
        <f t="shared" si="327"/>
        <v>41934</v>
      </c>
      <c r="K1003" s="112">
        <f t="shared" si="328"/>
        <v>18</v>
      </c>
      <c r="L1003" s="108">
        <f t="shared" si="329"/>
        <v>18</v>
      </c>
      <c r="M1003" s="109">
        <f t="shared" si="318"/>
        <v>1.0025294179999999</v>
      </c>
      <c r="N1003" s="109">
        <f t="shared" ca="1" si="319"/>
        <v>1.0100315559999999</v>
      </c>
      <c r="O1003" s="108">
        <f t="shared" si="333"/>
        <v>0</v>
      </c>
      <c r="P1003" s="106">
        <f t="shared" ca="1" si="320"/>
        <v>930.92839678999997</v>
      </c>
      <c r="Q1003" s="113">
        <f t="shared" si="321"/>
        <v>0</v>
      </c>
      <c r="R1003" s="106">
        <f t="shared" si="322"/>
        <v>0</v>
      </c>
      <c r="S1003" s="114" t="str">
        <f t="shared" si="330"/>
        <v>A+J=</v>
      </c>
      <c r="T1003" s="107">
        <f t="shared" si="331"/>
        <v>41967</v>
      </c>
      <c r="U1003" s="3"/>
      <c r="V1003" s="3"/>
      <c r="W1003" s="3"/>
      <c r="X1003" s="31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</row>
    <row r="1004" spans="1:121" x14ac:dyDescent="0.15">
      <c r="A1004" s="102">
        <f t="shared" si="323"/>
        <v>41961</v>
      </c>
      <c r="B1004" s="103">
        <f t="shared" ca="1" si="332"/>
        <v>93783.215350400002</v>
      </c>
      <c r="C1004" s="104">
        <f t="shared" si="324"/>
        <v>92800</v>
      </c>
      <c r="D1004" s="105">
        <f ca="1">IF(A1004&lt;$B$1,VLOOKUP(A1004,[1]DI!$A$4:$B$15000,2,FALSE),0)</f>
        <v>0.1109</v>
      </c>
      <c r="E1004" s="106">
        <f t="shared" ca="1" si="316"/>
        <v>1.0004174299999999</v>
      </c>
      <c r="F1004" s="106">
        <f ca="1">(TRUNC(PRODUCT($E$12:$E1003),16))</f>
        <v>1.2603720221807699</v>
      </c>
      <c r="G1004" s="106">
        <f t="shared" ca="1" si="325"/>
        <v>1.2504884618915799</v>
      </c>
      <c r="H1004" s="106">
        <f t="shared" ca="1" si="317"/>
        <v>1.00790376</v>
      </c>
      <c r="I1004" s="105">
        <f t="shared" si="326"/>
        <v>3.5999999999999997E-2</v>
      </c>
      <c r="J1004" s="118">
        <f t="shared" si="327"/>
        <v>41934</v>
      </c>
      <c r="K1004" s="112">
        <f t="shared" si="328"/>
        <v>19</v>
      </c>
      <c r="L1004" s="108">
        <f t="shared" si="329"/>
        <v>19</v>
      </c>
      <c r="M1004" s="109">
        <f t="shared" si="318"/>
        <v>1.002670129</v>
      </c>
      <c r="N1004" s="109">
        <f t="shared" ca="1" si="319"/>
        <v>1.010594993</v>
      </c>
      <c r="O1004" s="108">
        <f t="shared" si="333"/>
        <v>0</v>
      </c>
      <c r="P1004" s="106">
        <f t="shared" ca="1" si="320"/>
        <v>983.21535040000003</v>
      </c>
      <c r="Q1004" s="113">
        <f t="shared" si="321"/>
        <v>0</v>
      </c>
      <c r="R1004" s="106">
        <f t="shared" si="322"/>
        <v>0</v>
      </c>
      <c r="S1004" s="114" t="str">
        <f t="shared" si="330"/>
        <v>A+J=</v>
      </c>
      <c r="T1004" s="107">
        <f t="shared" si="331"/>
        <v>41967</v>
      </c>
      <c r="U1004" s="3"/>
      <c r="V1004" s="3"/>
      <c r="W1004" s="3"/>
      <c r="X1004" s="31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</row>
    <row r="1005" spans="1:121" x14ac:dyDescent="0.15">
      <c r="A1005" s="102">
        <f t="shared" si="323"/>
        <v>41962</v>
      </c>
      <c r="B1005" s="103">
        <f t="shared" ca="1" si="332"/>
        <v>93835.531814389993</v>
      </c>
      <c r="C1005" s="104">
        <f t="shared" si="324"/>
        <v>92800</v>
      </c>
      <c r="D1005" s="105">
        <f ca="1">IF(A1005&lt;$B$1,VLOOKUP(A1005,[1]DI!$A$4:$B$15000,2,FALSE),0)</f>
        <v>0.1109</v>
      </c>
      <c r="E1005" s="106">
        <f t="shared" ca="1" si="316"/>
        <v>1.0004174299999999</v>
      </c>
      <c r="F1005" s="106">
        <f ca="1">(TRUNC(PRODUCT($E$12:$E1004),16))</f>
        <v>1.26089813927399</v>
      </c>
      <c r="G1005" s="106">
        <f t="shared" ca="1" si="325"/>
        <v>1.2504884618915799</v>
      </c>
      <c r="H1005" s="106">
        <f t="shared" ca="1" si="317"/>
        <v>1.0083244899999999</v>
      </c>
      <c r="I1005" s="105">
        <f t="shared" si="326"/>
        <v>3.5999999999999997E-2</v>
      </c>
      <c r="J1005" s="118">
        <f t="shared" si="327"/>
        <v>41934</v>
      </c>
      <c r="K1005" s="112">
        <f t="shared" si="328"/>
        <v>20</v>
      </c>
      <c r="L1005" s="108">
        <f t="shared" si="329"/>
        <v>20</v>
      </c>
      <c r="M1005" s="109">
        <f t="shared" si="318"/>
        <v>1.002810859</v>
      </c>
      <c r="N1005" s="109">
        <f t="shared" ca="1" si="319"/>
        <v>1.0111587479999999</v>
      </c>
      <c r="O1005" s="108">
        <f t="shared" si="333"/>
        <v>0</v>
      </c>
      <c r="P1005" s="106">
        <f t="shared" ca="1" si="320"/>
        <v>1035.5318143899999</v>
      </c>
      <c r="Q1005" s="113">
        <f t="shared" si="321"/>
        <v>0</v>
      </c>
      <c r="R1005" s="106">
        <f t="shared" si="322"/>
        <v>0</v>
      </c>
      <c r="S1005" s="114" t="str">
        <f t="shared" si="330"/>
        <v>A+J=</v>
      </c>
      <c r="T1005" s="107">
        <f t="shared" si="331"/>
        <v>41967</v>
      </c>
      <c r="U1005" s="3"/>
      <c r="V1005" s="3"/>
      <c r="W1005" s="3"/>
      <c r="X1005" s="31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</row>
    <row r="1006" spans="1:121" x14ac:dyDescent="0.15">
      <c r="A1006" s="102">
        <f t="shared" si="323"/>
        <v>41963</v>
      </c>
      <c r="B1006" s="103">
        <f t="shared" ca="1" si="332"/>
        <v>93887.876953590006</v>
      </c>
      <c r="C1006" s="104">
        <f t="shared" si="324"/>
        <v>92800</v>
      </c>
      <c r="D1006" s="105">
        <f ca="1">IF(A1006&lt;$B$1,VLOOKUP(A1006,[1]DI!$A$4:$B$15000,2,FALSE),0)</f>
        <v>0.1109</v>
      </c>
      <c r="E1006" s="106">
        <f t="shared" ca="1" si="316"/>
        <v>1.0004174299999999</v>
      </c>
      <c r="F1006" s="106">
        <f ca="1">(TRUNC(PRODUCT($E$12:$E1005),16))</f>
        <v>1.2614244759842701</v>
      </c>
      <c r="G1006" s="106">
        <f t="shared" ca="1" si="325"/>
        <v>1.2504884618915799</v>
      </c>
      <c r="H1006" s="106">
        <f t="shared" ca="1" si="317"/>
        <v>1.0087453900000001</v>
      </c>
      <c r="I1006" s="105">
        <f t="shared" si="326"/>
        <v>3.5999999999999997E-2</v>
      </c>
      <c r="J1006" s="118">
        <f t="shared" si="327"/>
        <v>41934</v>
      </c>
      <c r="K1006" s="112">
        <f t="shared" si="328"/>
        <v>21</v>
      </c>
      <c r="L1006" s="108">
        <f t="shared" si="329"/>
        <v>21</v>
      </c>
      <c r="M1006" s="109">
        <f t="shared" si="318"/>
        <v>1.0029516089999999</v>
      </c>
      <c r="N1006" s="109">
        <f t="shared" ca="1" si="319"/>
        <v>1.0117228119999999</v>
      </c>
      <c r="O1006" s="108">
        <f t="shared" si="333"/>
        <v>0</v>
      </c>
      <c r="P1006" s="106">
        <f t="shared" ca="1" si="320"/>
        <v>1087.8769535900001</v>
      </c>
      <c r="Q1006" s="113">
        <f t="shared" si="321"/>
        <v>0</v>
      </c>
      <c r="R1006" s="106">
        <f t="shared" si="322"/>
        <v>0</v>
      </c>
      <c r="S1006" s="114" t="str">
        <f t="shared" si="330"/>
        <v>A+J=</v>
      </c>
      <c r="T1006" s="107">
        <f t="shared" si="331"/>
        <v>41967</v>
      </c>
      <c r="U1006" s="3"/>
      <c r="V1006" s="3"/>
      <c r="W1006" s="3"/>
      <c r="X1006" s="31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</row>
    <row r="1007" spans="1:121" x14ac:dyDescent="0.15">
      <c r="A1007" s="102">
        <f t="shared" si="323"/>
        <v>41964</v>
      </c>
      <c r="B1007" s="103">
        <f t="shared" ca="1" si="332"/>
        <v>93940.251696000007</v>
      </c>
      <c r="C1007" s="104">
        <f t="shared" si="324"/>
        <v>92800</v>
      </c>
      <c r="D1007" s="105">
        <f ca="1">IF(A1007&lt;$B$1,VLOOKUP(A1007,[1]DI!$A$4:$B$15000,2,FALSE),0)</f>
        <v>0.1109</v>
      </c>
      <c r="E1007" s="106">
        <f t="shared" ca="1" si="316"/>
        <v>1.0004174299999999</v>
      </c>
      <c r="F1007" s="106">
        <f ca="1">(TRUNC(PRODUCT($E$12:$E1006),16))</f>
        <v>1.2619510324032801</v>
      </c>
      <c r="G1007" s="106">
        <f t="shared" ca="1" si="325"/>
        <v>1.2504884618915799</v>
      </c>
      <c r="H1007" s="106">
        <f t="shared" ca="1" si="317"/>
        <v>1.00916647</v>
      </c>
      <c r="I1007" s="105">
        <f t="shared" si="326"/>
        <v>3.5999999999999997E-2</v>
      </c>
      <c r="J1007" s="118">
        <f t="shared" si="327"/>
        <v>41934</v>
      </c>
      <c r="K1007" s="112">
        <f t="shared" si="328"/>
        <v>22</v>
      </c>
      <c r="L1007" s="108">
        <f t="shared" si="329"/>
        <v>22</v>
      </c>
      <c r="M1007" s="109">
        <f t="shared" si="318"/>
        <v>1.0030923789999999</v>
      </c>
      <c r="N1007" s="109">
        <f t="shared" ca="1" si="319"/>
        <v>1.0122871950000001</v>
      </c>
      <c r="O1007" s="108">
        <f t="shared" si="333"/>
        <v>0</v>
      </c>
      <c r="P1007" s="106">
        <f t="shared" ca="1" si="320"/>
        <v>1140.251696</v>
      </c>
      <c r="Q1007" s="113">
        <f t="shared" si="321"/>
        <v>0</v>
      </c>
      <c r="R1007" s="106">
        <f t="shared" si="322"/>
        <v>0</v>
      </c>
      <c r="S1007" s="114" t="str">
        <f t="shared" si="330"/>
        <v>A+J=</v>
      </c>
      <c r="T1007" s="107">
        <f t="shared" si="331"/>
        <v>41967</v>
      </c>
      <c r="U1007" s="3"/>
      <c r="V1007" s="3"/>
      <c r="W1007" s="3"/>
      <c r="X1007" s="31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</row>
    <row r="1008" spans="1:121" x14ac:dyDescent="0.15">
      <c r="A1008" s="102">
        <f t="shared" si="323"/>
        <v>41965</v>
      </c>
      <c r="B1008" s="103">
        <f t="shared" ca="1" si="332"/>
        <v>93992.656134399993</v>
      </c>
      <c r="C1008" s="104">
        <f t="shared" si="324"/>
        <v>92800</v>
      </c>
      <c r="D1008" s="105">
        <f ca="1">IF(A1008&lt;$B$1,VLOOKUP(A1008,[1]DI!$A$4:$B$15000,2,FALSE),0)</f>
        <v>0</v>
      </c>
      <c r="E1008" s="106">
        <f t="shared" ca="1" si="316"/>
        <v>1</v>
      </c>
      <c r="F1008" s="106">
        <f ca="1">(TRUNC(PRODUCT($E$12:$E1007),16))</f>
        <v>1.2624778086227399</v>
      </c>
      <c r="G1008" s="106">
        <f t="shared" ca="1" si="325"/>
        <v>1.2504884618915799</v>
      </c>
      <c r="H1008" s="106">
        <f t="shared" ca="1" si="317"/>
        <v>1.00958773</v>
      </c>
      <c r="I1008" s="105">
        <f t="shared" si="326"/>
        <v>3.5999999999999997E-2</v>
      </c>
      <c r="J1008" s="118">
        <f t="shared" si="327"/>
        <v>41934</v>
      </c>
      <c r="K1008" s="112">
        <f t="shared" si="328"/>
        <v>22</v>
      </c>
      <c r="L1008" s="108">
        <f t="shared" si="329"/>
        <v>23</v>
      </c>
      <c r="M1008" s="109">
        <f t="shared" si="318"/>
        <v>1.003233169</v>
      </c>
      <c r="N1008" s="109">
        <f t="shared" ca="1" si="319"/>
        <v>1.0128518980000001</v>
      </c>
      <c r="O1008" s="108">
        <f t="shared" si="333"/>
        <v>0</v>
      </c>
      <c r="P1008" s="106">
        <f t="shared" ca="1" si="320"/>
        <v>1192.6561343999999</v>
      </c>
      <c r="Q1008" s="113">
        <f t="shared" si="321"/>
        <v>0</v>
      </c>
      <c r="R1008" s="106">
        <f t="shared" si="322"/>
        <v>0</v>
      </c>
      <c r="S1008" s="114" t="str">
        <f t="shared" si="330"/>
        <v>A+J=</v>
      </c>
      <c r="T1008" s="107">
        <f t="shared" si="331"/>
        <v>41967</v>
      </c>
      <c r="U1008" s="3"/>
      <c r="V1008" s="3"/>
      <c r="W1008" s="3"/>
      <c r="X1008" s="31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</row>
    <row r="1009" spans="1:121" x14ac:dyDescent="0.15">
      <c r="A1009" s="102">
        <f t="shared" si="323"/>
        <v>41966</v>
      </c>
      <c r="B1009" s="103">
        <f t="shared" ca="1" si="332"/>
        <v>93992.656134399993</v>
      </c>
      <c r="C1009" s="104">
        <f t="shared" si="324"/>
        <v>92800</v>
      </c>
      <c r="D1009" s="105">
        <f ca="1">IF(A1009&lt;$B$1,VLOOKUP(A1009,[1]DI!$A$4:$B$15000,2,FALSE),0)</f>
        <v>0</v>
      </c>
      <c r="E1009" s="106">
        <f t="shared" ca="1" si="316"/>
        <v>1</v>
      </c>
      <c r="F1009" s="106">
        <f ca="1">(TRUNC(PRODUCT($E$12:$E1008),16))</f>
        <v>1.2624778086227399</v>
      </c>
      <c r="G1009" s="106">
        <f t="shared" ca="1" si="325"/>
        <v>1.2504884618915799</v>
      </c>
      <c r="H1009" s="106">
        <f t="shared" ca="1" si="317"/>
        <v>1.00958773</v>
      </c>
      <c r="I1009" s="105">
        <f t="shared" si="326"/>
        <v>3.5999999999999997E-2</v>
      </c>
      <c r="J1009" s="118">
        <f t="shared" si="327"/>
        <v>41934</v>
      </c>
      <c r="K1009" s="112">
        <f t="shared" si="328"/>
        <v>22</v>
      </c>
      <c r="L1009" s="108">
        <f t="shared" si="329"/>
        <v>23</v>
      </c>
      <c r="M1009" s="109">
        <f t="shared" si="318"/>
        <v>1.003233169</v>
      </c>
      <c r="N1009" s="109">
        <f t="shared" ca="1" si="319"/>
        <v>1.0128518980000001</v>
      </c>
      <c r="O1009" s="108">
        <f t="shared" si="333"/>
        <v>0</v>
      </c>
      <c r="P1009" s="106">
        <f t="shared" ca="1" si="320"/>
        <v>1192.6561343999999</v>
      </c>
      <c r="Q1009" s="113">
        <f t="shared" si="321"/>
        <v>0</v>
      </c>
      <c r="R1009" s="106">
        <f t="shared" si="322"/>
        <v>0</v>
      </c>
      <c r="S1009" s="114" t="str">
        <f t="shared" si="330"/>
        <v>A+J=</v>
      </c>
      <c r="T1009" s="107">
        <f t="shared" si="331"/>
        <v>41967</v>
      </c>
      <c r="U1009" s="3"/>
      <c r="V1009" s="3"/>
      <c r="W1009" s="3"/>
      <c r="X1009" s="31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</row>
    <row r="1010" spans="1:121" x14ac:dyDescent="0.15">
      <c r="A1010" s="102">
        <f t="shared" si="323"/>
        <v>41967</v>
      </c>
      <c r="B1010" s="103">
        <f t="shared" ca="1" si="332"/>
        <v>93992.656134399993</v>
      </c>
      <c r="C1010" s="104">
        <f t="shared" si="324"/>
        <v>92800</v>
      </c>
      <c r="D1010" s="105">
        <f ca="1">IF(A1010&lt;$B$1,VLOOKUP(A1010,[1]DI!$A$4:$B$15000,2,FALSE),0)</f>
        <v>0.1109</v>
      </c>
      <c r="E1010" s="106">
        <f t="shared" ca="1" si="316"/>
        <v>1.0004174299999999</v>
      </c>
      <c r="F1010" s="106">
        <f ca="1">(TRUNC(PRODUCT($E$12:$E1009),16))</f>
        <v>1.2624778086227399</v>
      </c>
      <c r="G1010" s="106">
        <f t="shared" ca="1" si="325"/>
        <v>1.2504884618915799</v>
      </c>
      <c r="H1010" s="106">
        <f t="shared" ca="1" si="317"/>
        <v>1.00958773</v>
      </c>
      <c r="I1010" s="105">
        <f t="shared" si="326"/>
        <v>3.5999999999999997E-2</v>
      </c>
      <c r="J1010" s="118">
        <f t="shared" si="327"/>
        <v>41934</v>
      </c>
      <c r="K1010" s="112">
        <f t="shared" si="328"/>
        <v>23</v>
      </c>
      <c r="L1010" s="108">
        <f t="shared" si="329"/>
        <v>23</v>
      </c>
      <c r="M1010" s="109">
        <f t="shared" si="318"/>
        <v>1.003233169</v>
      </c>
      <c r="N1010" s="109">
        <f t="shared" ca="1" si="319"/>
        <v>1.0128518980000001</v>
      </c>
      <c r="O1010" s="108">
        <f t="shared" si="333"/>
        <v>17</v>
      </c>
      <c r="P1010" s="106">
        <f t="shared" ca="1" si="320"/>
        <v>1192.6561343999999</v>
      </c>
      <c r="Q1010" s="113">
        <f t="shared" si="321"/>
        <v>8.9999999999999993E-3</v>
      </c>
      <c r="R1010" s="106">
        <f t="shared" si="322"/>
        <v>900</v>
      </c>
      <c r="S1010" s="114" t="str">
        <f t="shared" si="330"/>
        <v>A+J=</v>
      </c>
      <c r="T1010" s="107">
        <f t="shared" si="331"/>
        <v>41967</v>
      </c>
      <c r="U1010" s="3"/>
      <c r="V1010" s="3"/>
      <c r="W1010" s="3"/>
      <c r="X1010" s="31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</row>
    <row r="1011" spans="1:121" x14ac:dyDescent="0.15">
      <c r="A1011" s="102">
        <f t="shared" si="323"/>
        <v>41968</v>
      </c>
      <c r="B1011" s="103">
        <f t="shared" ca="1" si="332"/>
        <v>91951.265955490002</v>
      </c>
      <c r="C1011" s="104">
        <f t="shared" si="324"/>
        <v>91900</v>
      </c>
      <c r="D1011" s="105">
        <f ca="1">IF(A1011&lt;$B$1,VLOOKUP(A1011,[1]DI!$A$4:$B$15000,2,FALSE),0)</f>
        <v>0.1109</v>
      </c>
      <c r="E1011" s="106">
        <f t="shared" ca="1" si="316"/>
        <v>1.0004174299999999</v>
      </c>
      <c r="F1011" s="106">
        <f ca="1">(TRUNC(PRODUCT($E$12:$E1010),16))</f>
        <v>1.26300480473439</v>
      </c>
      <c r="G1011" s="106">
        <f t="shared" ca="1" si="325"/>
        <v>1.2624778086227399</v>
      </c>
      <c r="H1011" s="106">
        <f t="shared" ca="1" si="317"/>
        <v>1.0004174299999999</v>
      </c>
      <c r="I1011" s="105">
        <f t="shared" si="326"/>
        <v>3.5999999999999997E-2</v>
      </c>
      <c r="J1011" s="118">
        <f t="shared" si="327"/>
        <v>41967</v>
      </c>
      <c r="K1011" s="112">
        <f t="shared" si="328"/>
        <v>1</v>
      </c>
      <c r="L1011" s="108">
        <f t="shared" si="329"/>
        <v>1</v>
      </c>
      <c r="M1011" s="109">
        <f t="shared" si="318"/>
        <v>1.000140356</v>
      </c>
      <c r="N1011" s="109">
        <f t="shared" ca="1" si="319"/>
        <v>1.0005578449999999</v>
      </c>
      <c r="O1011" s="108">
        <f t="shared" si="333"/>
        <v>0</v>
      </c>
      <c r="P1011" s="106">
        <f t="shared" ca="1" si="320"/>
        <v>51.265955490000003</v>
      </c>
      <c r="Q1011" s="113">
        <f t="shared" si="321"/>
        <v>0</v>
      </c>
      <c r="R1011" s="106">
        <f t="shared" si="322"/>
        <v>0</v>
      </c>
      <c r="S1011" s="114" t="str">
        <f t="shared" si="330"/>
        <v>A+J=</v>
      </c>
      <c r="T1011" s="107">
        <f t="shared" si="331"/>
        <v>41995</v>
      </c>
      <c r="U1011" s="3"/>
      <c r="V1011" s="3"/>
      <c r="W1011" s="3"/>
      <c r="X1011" s="31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</row>
    <row r="1012" spans="1:121" x14ac:dyDescent="0.15">
      <c r="A1012" s="102">
        <f t="shared" si="323"/>
        <v>41969</v>
      </c>
      <c r="B1012" s="103">
        <f t="shared" ca="1" si="332"/>
        <v>92002.559940489999</v>
      </c>
      <c r="C1012" s="104">
        <f t="shared" si="324"/>
        <v>91900</v>
      </c>
      <c r="D1012" s="105">
        <f ca="1">IF(A1012&lt;$B$1,VLOOKUP(A1012,[1]DI!$A$4:$B$15000,2,FALSE),0)</f>
        <v>0.1109</v>
      </c>
      <c r="E1012" s="106">
        <f t="shared" ca="1" si="316"/>
        <v>1.0004174299999999</v>
      </c>
      <c r="F1012" s="106">
        <f ca="1">(TRUNC(PRODUCT($E$12:$E1011),16))</f>
        <v>1.26353202083003</v>
      </c>
      <c r="G1012" s="106">
        <f t="shared" ca="1" si="325"/>
        <v>1.2624778086227399</v>
      </c>
      <c r="H1012" s="106">
        <f t="shared" ca="1" si="317"/>
        <v>1.00083503</v>
      </c>
      <c r="I1012" s="105">
        <f t="shared" si="326"/>
        <v>3.5999999999999997E-2</v>
      </c>
      <c r="J1012" s="118">
        <f t="shared" si="327"/>
        <v>41967</v>
      </c>
      <c r="K1012" s="112">
        <f t="shared" si="328"/>
        <v>2</v>
      </c>
      <c r="L1012" s="108">
        <f t="shared" si="329"/>
        <v>2</v>
      </c>
      <c r="M1012" s="109">
        <f t="shared" si="318"/>
        <v>1.0002807309999999</v>
      </c>
      <c r="N1012" s="109">
        <f t="shared" ca="1" si="319"/>
        <v>1.0011159949999999</v>
      </c>
      <c r="O1012" s="108">
        <f t="shared" si="333"/>
        <v>0</v>
      </c>
      <c r="P1012" s="106">
        <f t="shared" ca="1" si="320"/>
        <v>102.55994049</v>
      </c>
      <c r="Q1012" s="113">
        <f t="shared" si="321"/>
        <v>0</v>
      </c>
      <c r="R1012" s="106">
        <f t="shared" si="322"/>
        <v>0</v>
      </c>
      <c r="S1012" s="114" t="str">
        <f t="shared" si="330"/>
        <v>A+J=</v>
      </c>
      <c r="T1012" s="107">
        <f t="shared" si="331"/>
        <v>41995</v>
      </c>
      <c r="U1012" s="3"/>
      <c r="V1012" s="3"/>
      <c r="W1012" s="3"/>
      <c r="X1012" s="31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</row>
    <row r="1013" spans="1:121" x14ac:dyDescent="0.15">
      <c r="A1013" s="102">
        <f t="shared" si="323"/>
        <v>41970</v>
      </c>
      <c r="B1013" s="103">
        <f t="shared" ca="1" si="332"/>
        <v>92053.883241589996</v>
      </c>
      <c r="C1013" s="104">
        <f t="shared" si="324"/>
        <v>91900</v>
      </c>
      <c r="D1013" s="105">
        <f ca="1">IF(A1013&lt;$B$1,VLOOKUP(A1013,[1]DI!$A$4:$B$15000,2,FALSE),0)</f>
        <v>0.1109</v>
      </c>
      <c r="E1013" s="106">
        <f t="shared" ca="1" si="316"/>
        <v>1.0004174299999999</v>
      </c>
      <c r="F1013" s="106">
        <f ca="1">(TRUNC(PRODUCT($E$12:$E1012),16))</f>
        <v>1.26405945700149</v>
      </c>
      <c r="G1013" s="106">
        <f t="shared" ca="1" si="325"/>
        <v>1.2624778086227399</v>
      </c>
      <c r="H1013" s="106">
        <f t="shared" ca="1" si="317"/>
        <v>1.00125281</v>
      </c>
      <c r="I1013" s="105">
        <f t="shared" si="326"/>
        <v>3.5999999999999997E-2</v>
      </c>
      <c r="J1013" s="118">
        <f t="shared" si="327"/>
        <v>41967</v>
      </c>
      <c r="K1013" s="112">
        <f t="shared" si="328"/>
        <v>3</v>
      </c>
      <c r="L1013" s="108">
        <f t="shared" si="329"/>
        <v>3</v>
      </c>
      <c r="M1013" s="109">
        <f t="shared" si="318"/>
        <v>1.000421126</v>
      </c>
      <c r="N1013" s="109">
        <f t="shared" ca="1" si="319"/>
        <v>1.0016744639999999</v>
      </c>
      <c r="O1013" s="108">
        <f t="shared" si="333"/>
        <v>0</v>
      </c>
      <c r="P1013" s="106">
        <f t="shared" ca="1" si="320"/>
        <v>153.88324159000001</v>
      </c>
      <c r="Q1013" s="113">
        <f t="shared" si="321"/>
        <v>0</v>
      </c>
      <c r="R1013" s="106">
        <f t="shared" si="322"/>
        <v>0</v>
      </c>
      <c r="S1013" s="114" t="str">
        <f t="shared" si="330"/>
        <v>A+J=</v>
      </c>
      <c r="T1013" s="107">
        <f t="shared" si="331"/>
        <v>41995</v>
      </c>
      <c r="U1013" s="3"/>
      <c r="V1013" s="3"/>
      <c r="W1013" s="3"/>
      <c r="X1013" s="31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</row>
    <row r="1014" spans="1:121" x14ac:dyDescent="0.15">
      <c r="A1014" s="102">
        <f t="shared" si="323"/>
        <v>41971</v>
      </c>
      <c r="B1014" s="103">
        <f t="shared" ca="1" si="332"/>
        <v>92105.235583100002</v>
      </c>
      <c r="C1014" s="104">
        <f t="shared" si="324"/>
        <v>91900</v>
      </c>
      <c r="D1014" s="105">
        <f ca="1">IF(A1014&lt;$B$1,VLOOKUP(A1014,[1]DI!$A$4:$B$15000,2,FALSE),0)</f>
        <v>0.1106</v>
      </c>
      <c r="E1014" s="106">
        <f t="shared" ca="1" si="316"/>
        <v>1.00041636</v>
      </c>
      <c r="F1014" s="106">
        <f ca="1">(TRUNC(PRODUCT($E$12:$E1013),16))</f>
        <v>1.2645871133406199</v>
      </c>
      <c r="G1014" s="106">
        <f t="shared" ca="1" si="325"/>
        <v>1.2624778086227399</v>
      </c>
      <c r="H1014" s="106">
        <f t="shared" ca="1" si="317"/>
        <v>1.00167077</v>
      </c>
      <c r="I1014" s="105">
        <f t="shared" si="326"/>
        <v>3.5999999999999997E-2</v>
      </c>
      <c r="J1014" s="118">
        <f t="shared" si="327"/>
        <v>41967</v>
      </c>
      <c r="K1014" s="112">
        <f t="shared" si="328"/>
        <v>4</v>
      </c>
      <c r="L1014" s="108">
        <f t="shared" si="329"/>
        <v>4</v>
      </c>
      <c r="M1014" s="109">
        <f t="shared" si="318"/>
        <v>1.0005615409999999</v>
      </c>
      <c r="N1014" s="109">
        <f t="shared" ca="1" si="319"/>
        <v>1.0022332490000001</v>
      </c>
      <c r="O1014" s="108">
        <f t="shared" si="333"/>
        <v>0</v>
      </c>
      <c r="P1014" s="106">
        <f t="shared" ca="1" si="320"/>
        <v>205.23558310000001</v>
      </c>
      <c r="Q1014" s="113">
        <f t="shared" si="321"/>
        <v>0</v>
      </c>
      <c r="R1014" s="106">
        <f t="shared" si="322"/>
        <v>0</v>
      </c>
      <c r="S1014" s="114" t="str">
        <f t="shared" si="330"/>
        <v>A+J=</v>
      </c>
      <c r="T1014" s="107">
        <f t="shared" si="331"/>
        <v>41995</v>
      </c>
      <c r="U1014" s="3"/>
      <c r="V1014" s="3"/>
      <c r="W1014" s="3"/>
      <c r="X1014" s="31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</row>
    <row r="1015" spans="1:121" x14ac:dyDescent="0.15">
      <c r="A1015" s="102">
        <f t="shared" si="323"/>
        <v>41972</v>
      </c>
      <c r="B1015" s="103">
        <f t="shared" ca="1" si="332"/>
        <v>92156.516885899997</v>
      </c>
      <c r="C1015" s="104">
        <f t="shared" si="324"/>
        <v>91900</v>
      </c>
      <c r="D1015" s="105">
        <f ca="1">IF(A1015&lt;$B$1,VLOOKUP(A1015,[1]DI!$A$4:$B$15000,2,FALSE),0)</f>
        <v>0</v>
      </c>
      <c r="E1015" s="106">
        <f t="shared" ca="1" si="316"/>
        <v>1</v>
      </c>
      <c r="F1015" s="106">
        <f ca="1">(TRUNC(PRODUCT($E$12:$E1014),16))</f>
        <v>1.26511363683113</v>
      </c>
      <c r="G1015" s="106">
        <f t="shared" ca="1" si="325"/>
        <v>1.2624778086227399</v>
      </c>
      <c r="H1015" s="106">
        <f t="shared" ca="1" si="317"/>
        <v>1.0020878200000001</v>
      </c>
      <c r="I1015" s="105">
        <f t="shared" si="326"/>
        <v>3.5999999999999997E-2</v>
      </c>
      <c r="J1015" s="118">
        <f t="shared" si="327"/>
        <v>41967</v>
      </c>
      <c r="K1015" s="112">
        <f t="shared" si="328"/>
        <v>4</v>
      </c>
      <c r="L1015" s="108">
        <f t="shared" si="329"/>
        <v>5</v>
      </c>
      <c r="M1015" s="109">
        <f t="shared" si="318"/>
        <v>1.0007019749999999</v>
      </c>
      <c r="N1015" s="109">
        <f t="shared" ca="1" si="319"/>
        <v>1.002791261</v>
      </c>
      <c r="O1015" s="108">
        <f t="shared" si="333"/>
        <v>0</v>
      </c>
      <c r="P1015" s="106">
        <f t="shared" ca="1" si="320"/>
        <v>256.51688589999998</v>
      </c>
      <c r="Q1015" s="113">
        <f t="shared" si="321"/>
        <v>0</v>
      </c>
      <c r="R1015" s="106">
        <f t="shared" si="322"/>
        <v>0</v>
      </c>
      <c r="S1015" s="114" t="str">
        <f t="shared" si="330"/>
        <v>A+J=</v>
      </c>
      <c r="T1015" s="107">
        <f t="shared" si="331"/>
        <v>41995</v>
      </c>
      <c r="U1015" s="3"/>
      <c r="V1015" s="3"/>
      <c r="W1015" s="3"/>
      <c r="X1015" s="31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</row>
    <row r="1016" spans="1:121" x14ac:dyDescent="0.15">
      <c r="A1016" s="102">
        <f t="shared" si="323"/>
        <v>41973</v>
      </c>
      <c r="B1016" s="103">
        <f t="shared" ca="1" si="332"/>
        <v>92156.516885899997</v>
      </c>
      <c r="C1016" s="104">
        <f t="shared" si="324"/>
        <v>91900</v>
      </c>
      <c r="D1016" s="105">
        <f ca="1">IF(A1016&lt;$B$1,VLOOKUP(A1016,[1]DI!$A$4:$B$15000,2,FALSE),0)</f>
        <v>0</v>
      </c>
      <c r="E1016" s="106">
        <f t="shared" ca="1" si="316"/>
        <v>1</v>
      </c>
      <c r="F1016" s="106">
        <f ca="1">(TRUNC(PRODUCT($E$12:$E1015),16))</f>
        <v>1.26511363683113</v>
      </c>
      <c r="G1016" s="106">
        <f t="shared" ca="1" si="325"/>
        <v>1.2624778086227399</v>
      </c>
      <c r="H1016" s="106">
        <f t="shared" ca="1" si="317"/>
        <v>1.0020878200000001</v>
      </c>
      <c r="I1016" s="105">
        <f t="shared" si="326"/>
        <v>3.5999999999999997E-2</v>
      </c>
      <c r="J1016" s="118">
        <f t="shared" si="327"/>
        <v>41967</v>
      </c>
      <c r="K1016" s="112">
        <f t="shared" si="328"/>
        <v>4</v>
      </c>
      <c r="L1016" s="108">
        <f t="shared" si="329"/>
        <v>5</v>
      </c>
      <c r="M1016" s="109">
        <f t="shared" si="318"/>
        <v>1.0007019749999999</v>
      </c>
      <c r="N1016" s="109">
        <f t="shared" ca="1" si="319"/>
        <v>1.002791261</v>
      </c>
      <c r="O1016" s="108">
        <f t="shared" si="333"/>
        <v>0</v>
      </c>
      <c r="P1016" s="106">
        <f t="shared" ca="1" si="320"/>
        <v>256.51688589999998</v>
      </c>
      <c r="Q1016" s="113">
        <f t="shared" si="321"/>
        <v>0</v>
      </c>
      <c r="R1016" s="106">
        <f t="shared" si="322"/>
        <v>0</v>
      </c>
      <c r="S1016" s="114" t="str">
        <f t="shared" si="330"/>
        <v>A+J=</v>
      </c>
      <c r="T1016" s="107">
        <f t="shared" si="331"/>
        <v>41995</v>
      </c>
      <c r="U1016" s="3"/>
      <c r="V1016" s="3"/>
      <c r="W1016" s="3"/>
      <c r="X1016" s="31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</row>
    <row r="1017" spans="1:121" x14ac:dyDescent="0.15">
      <c r="A1017" s="102">
        <f t="shared" si="323"/>
        <v>41974</v>
      </c>
      <c r="B1017" s="103">
        <f t="shared" ca="1" si="332"/>
        <v>92156.516885899997</v>
      </c>
      <c r="C1017" s="104">
        <f t="shared" si="324"/>
        <v>91900</v>
      </c>
      <c r="D1017" s="105">
        <f ca="1">IF(A1017&lt;$B$1,VLOOKUP(A1017,[1]DI!$A$4:$B$15000,2,FALSE),0)</f>
        <v>0.1106</v>
      </c>
      <c r="E1017" s="106">
        <f t="shared" ca="1" si="316"/>
        <v>1.00041636</v>
      </c>
      <c r="F1017" s="106">
        <f ca="1">(TRUNC(PRODUCT($E$12:$E1016),16))</f>
        <v>1.26511363683113</v>
      </c>
      <c r="G1017" s="106">
        <f t="shared" ca="1" si="325"/>
        <v>1.2624778086227399</v>
      </c>
      <c r="H1017" s="106">
        <f t="shared" ca="1" si="317"/>
        <v>1.0020878200000001</v>
      </c>
      <c r="I1017" s="105">
        <f t="shared" si="326"/>
        <v>3.5999999999999997E-2</v>
      </c>
      <c r="J1017" s="118">
        <f t="shared" si="327"/>
        <v>41967</v>
      </c>
      <c r="K1017" s="112">
        <f t="shared" si="328"/>
        <v>5</v>
      </c>
      <c r="L1017" s="108">
        <f t="shared" si="329"/>
        <v>5</v>
      </c>
      <c r="M1017" s="109">
        <f t="shared" si="318"/>
        <v>1.0007019749999999</v>
      </c>
      <c r="N1017" s="109">
        <f t="shared" ca="1" si="319"/>
        <v>1.002791261</v>
      </c>
      <c r="O1017" s="108">
        <f t="shared" si="333"/>
        <v>0</v>
      </c>
      <c r="P1017" s="106">
        <f t="shared" ca="1" si="320"/>
        <v>256.51688589999998</v>
      </c>
      <c r="Q1017" s="113">
        <f t="shared" si="321"/>
        <v>0</v>
      </c>
      <c r="R1017" s="106">
        <f t="shared" si="322"/>
        <v>0</v>
      </c>
      <c r="S1017" s="114" t="str">
        <f t="shared" si="330"/>
        <v>A+J=</v>
      </c>
      <c r="T1017" s="107">
        <f t="shared" si="331"/>
        <v>41995</v>
      </c>
      <c r="U1017" s="3"/>
      <c r="V1017" s="3"/>
      <c r="W1017" s="3"/>
      <c r="X1017" s="31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</row>
    <row r="1018" spans="1:121" x14ac:dyDescent="0.15">
      <c r="A1018" s="102">
        <f t="shared" si="323"/>
        <v>41975</v>
      </c>
      <c r="B1018" s="103">
        <f t="shared" ca="1" si="332"/>
        <v>92207.827229090006</v>
      </c>
      <c r="C1018" s="104">
        <f t="shared" si="324"/>
        <v>91900</v>
      </c>
      <c r="D1018" s="105">
        <f ca="1">IF(A1018&lt;$B$1,VLOOKUP(A1018,[1]DI!$A$4:$B$15000,2,FALSE),0)</f>
        <v>0.1106</v>
      </c>
      <c r="E1018" s="106">
        <f t="shared" ca="1" si="316"/>
        <v>1.00041636</v>
      </c>
      <c r="F1018" s="106">
        <f ca="1">(TRUNC(PRODUCT($E$12:$E1017),16))</f>
        <v>1.26564037954496</v>
      </c>
      <c r="G1018" s="106">
        <f t="shared" ca="1" si="325"/>
        <v>1.2624778086227399</v>
      </c>
      <c r="H1018" s="106">
        <f t="shared" ca="1" si="317"/>
        <v>1.0025050499999999</v>
      </c>
      <c r="I1018" s="105">
        <f t="shared" si="326"/>
        <v>3.5999999999999997E-2</v>
      </c>
      <c r="J1018" s="118">
        <f t="shared" si="327"/>
        <v>41967</v>
      </c>
      <c r="K1018" s="112">
        <f t="shared" si="328"/>
        <v>6</v>
      </c>
      <c r="L1018" s="108">
        <f t="shared" si="329"/>
        <v>6</v>
      </c>
      <c r="M1018" s="109">
        <f t="shared" si="318"/>
        <v>1.000842429</v>
      </c>
      <c r="N1018" s="109">
        <f t="shared" ca="1" si="319"/>
        <v>1.0033495889999999</v>
      </c>
      <c r="O1018" s="108">
        <f t="shared" si="333"/>
        <v>0</v>
      </c>
      <c r="P1018" s="106">
        <f t="shared" ca="1" si="320"/>
        <v>307.82722909</v>
      </c>
      <c r="Q1018" s="113">
        <f t="shared" si="321"/>
        <v>0</v>
      </c>
      <c r="R1018" s="106">
        <f t="shared" si="322"/>
        <v>0</v>
      </c>
      <c r="S1018" s="114" t="str">
        <f t="shared" si="330"/>
        <v>A+J=</v>
      </c>
      <c r="T1018" s="107">
        <f t="shared" si="331"/>
        <v>41995</v>
      </c>
      <c r="U1018" s="3"/>
      <c r="V1018" s="3"/>
      <c r="W1018" s="3"/>
      <c r="X1018" s="31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</row>
    <row r="1019" spans="1:121" x14ac:dyDescent="0.15">
      <c r="A1019" s="102">
        <f t="shared" si="323"/>
        <v>41976</v>
      </c>
      <c r="B1019" s="103">
        <f t="shared" ca="1" si="332"/>
        <v>92259.165877489999</v>
      </c>
      <c r="C1019" s="104">
        <f t="shared" si="324"/>
        <v>91900</v>
      </c>
      <c r="D1019" s="105">
        <f ca="1">IF(A1019&lt;$B$1,VLOOKUP(A1019,[1]DI!$A$4:$B$15000,2,FALSE),0)</f>
        <v>0.1109</v>
      </c>
      <c r="E1019" s="106">
        <f t="shared" ca="1" si="316"/>
        <v>1.0004174299999999</v>
      </c>
      <c r="F1019" s="106">
        <f ca="1">(TRUNC(PRODUCT($E$12:$E1018),16))</f>
        <v>1.2661673415733901</v>
      </c>
      <c r="G1019" s="106">
        <f t="shared" ca="1" si="325"/>
        <v>1.2624778086227399</v>
      </c>
      <c r="H1019" s="106">
        <f t="shared" ca="1" si="317"/>
        <v>1.00292245</v>
      </c>
      <c r="I1019" s="105">
        <f t="shared" si="326"/>
        <v>3.5999999999999997E-2</v>
      </c>
      <c r="J1019" s="118">
        <f t="shared" si="327"/>
        <v>41967</v>
      </c>
      <c r="K1019" s="112">
        <f t="shared" si="328"/>
        <v>7</v>
      </c>
      <c r="L1019" s="108">
        <f t="shared" si="329"/>
        <v>7</v>
      </c>
      <c r="M1019" s="109">
        <f t="shared" si="318"/>
        <v>1.0009829029999999</v>
      </c>
      <c r="N1019" s="109">
        <f t="shared" ca="1" si="319"/>
        <v>1.003908225</v>
      </c>
      <c r="O1019" s="108">
        <f t="shared" si="333"/>
        <v>0</v>
      </c>
      <c r="P1019" s="106">
        <f t="shared" ca="1" si="320"/>
        <v>359.16587749000001</v>
      </c>
      <c r="Q1019" s="113">
        <f t="shared" si="321"/>
        <v>0</v>
      </c>
      <c r="R1019" s="106">
        <f t="shared" si="322"/>
        <v>0</v>
      </c>
      <c r="S1019" s="114" t="str">
        <f t="shared" si="330"/>
        <v>A+J=</v>
      </c>
      <c r="T1019" s="107">
        <f t="shared" si="331"/>
        <v>41995</v>
      </c>
      <c r="U1019" s="3"/>
      <c r="V1019" s="3"/>
      <c r="W1019" s="3"/>
      <c r="X1019" s="31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</row>
    <row r="1020" spans="1:121" x14ac:dyDescent="0.15">
      <c r="A1020" s="102">
        <f t="shared" si="323"/>
        <v>41977</v>
      </c>
      <c r="B1020" s="103">
        <f t="shared" ca="1" si="332"/>
        <v>92310.632174989994</v>
      </c>
      <c r="C1020" s="104">
        <f t="shared" si="324"/>
        <v>91900</v>
      </c>
      <c r="D1020" s="105">
        <f ca="1">IF(A1020&lt;$B$1,VLOOKUP(A1020,[1]DI!$A$4:$B$15000,2,FALSE),0)</f>
        <v>0.1159</v>
      </c>
      <c r="E1020" s="106">
        <f t="shared" ca="1" si="316"/>
        <v>1.0004352599999999</v>
      </c>
      <c r="F1020" s="106">
        <f ca="1">(TRUNC(PRODUCT($E$12:$E1019),16))</f>
        <v>1.2666958778067801</v>
      </c>
      <c r="G1020" s="106">
        <f t="shared" ca="1" si="325"/>
        <v>1.2624778086227399</v>
      </c>
      <c r="H1020" s="106">
        <f t="shared" ca="1" si="317"/>
        <v>1.0033411000000001</v>
      </c>
      <c r="I1020" s="105">
        <f t="shared" si="326"/>
        <v>3.5999999999999997E-2</v>
      </c>
      <c r="J1020" s="118">
        <f t="shared" si="327"/>
        <v>41967</v>
      </c>
      <c r="K1020" s="112">
        <f t="shared" si="328"/>
        <v>8</v>
      </c>
      <c r="L1020" s="108">
        <f t="shared" si="329"/>
        <v>8</v>
      </c>
      <c r="M1020" s="109">
        <f t="shared" si="318"/>
        <v>1.001123397</v>
      </c>
      <c r="N1020" s="109">
        <f t="shared" ca="1" si="319"/>
        <v>1.00446825</v>
      </c>
      <c r="O1020" s="108">
        <f t="shared" si="333"/>
        <v>0</v>
      </c>
      <c r="P1020" s="106">
        <f t="shared" ca="1" si="320"/>
        <v>410.63217499000001</v>
      </c>
      <c r="Q1020" s="113">
        <f t="shared" si="321"/>
        <v>0</v>
      </c>
      <c r="R1020" s="106">
        <f t="shared" si="322"/>
        <v>0</v>
      </c>
      <c r="S1020" s="114" t="str">
        <f t="shared" si="330"/>
        <v>A+J=</v>
      </c>
      <c r="T1020" s="107">
        <f t="shared" si="331"/>
        <v>41995</v>
      </c>
      <c r="U1020" s="3"/>
      <c r="V1020" s="3"/>
      <c r="W1020" s="3"/>
      <c r="X1020" s="31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</row>
    <row r="1021" spans="1:121" x14ac:dyDescent="0.15">
      <c r="A1021" s="102">
        <f t="shared" si="323"/>
        <v>41978</v>
      </c>
      <c r="B1021" s="103">
        <f t="shared" ca="1" si="332"/>
        <v>92363.773809489998</v>
      </c>
      <c r="C1021" s="104">
        <f t="shared" si="324"/>
        <v>91900</v>
      </c>
      <c r="D1021" s="105">
        <f ca="1">IF(A1021&lt;$B$1,VLOOKUP(A1021,[1]DI!$A$4:$B$15000,2,FALSE),0)</f>
        <v>0.1159</v>
      </c>
      <c r="E1021" s="106">
        <f t="shared" ca="1" si="316"/>
        <v>1.0004352599999999</v>
      </c>
      <c r="F1021" s="106">
        <f ca="1">(TRUNC(PRODUCT($E$12:$E1020),16))</f>
        <v>1.2672472198545599</v>
      </c>
      <c r="G1021" s="106">
        <f t="shared" ca="1" si="325"/>
        <v>1.2624778086227399</v>
      </c>
      <c r="H1021" s="106">
        <f t="shared" ca="1" si="317"/>
        <v>1.00377782</v>
      </c>
      <c r="I1021" s="105">
        <f t="shared" si="326"/>
        <v>3.5999999999999997E-2</v>
      </c>
      <c r="J1021" s="118">
        <f t="shared" si="327"/>
        <v>41967</v>
      </c>
      <c r="K1021" s="112">
        <f t="shared" si="328"/>
        <v>9</v>
      </c>
      <c r="L1021" s="108">
        <f t="shared" si="329"/>
        <v>9</v>
      </c>
      <c r="M1021" s="109">
        <f t="shared" si="318"/>
        <v>1.00126391</v>
      </c>
      <c r="N1021" s="109">
        <f t="shared" ca="1" si="319"/>
        <v>1.0050465049999999</v>
      </c>
      <c r="O1021" s="108">
        <f t="shared" si="333"/>
        <v>0</v>
      </c>
      <c r="P1021" s="106">
        <f t="shared" ca="1" si="320"/>
        <v>463.77380949000002</v>
      </c>
      <c r="Q1021" s="113">
        <f t="shared" si="321"/>
        <v>0</v>
      </c>
      <c r="R1021" s="106">
        <f t="shared" si="322"/>
        <v>0</v>
      </c>
      <c r="S1021" s="114" t="str">
        <f t="shared" si="330"/>
        <v>A+J=</v>
      </c>
      <c r="T1021" s="107">
        <f t="shared" si="331"/>
        <v>41995</v>
      </c>
      <c r="U1021" s="3"/>
      <c r="V1021" s="3"/>
      <c r="W1021" s="3"/>
      <c r="X1021" s="31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</row>
    <row r="1022" spans="1:121" x14ac:dyDescent="0.15">
      <c r="A1022" s="102">
        <f t="shared" si="323"/>
        <v>41979</v>
      </c>
      <c r="B1022" s="103">
        <f t="shared" ca="1" si="332"/>
        <v>92416.945035790006</v>
      </c>
      <c r="C1022" s="104">
        <f t="shared" si="324"/>
        <v>91900</v>
      </c>
      <c r="D1022" s="105">
        <f ca="1">IF(A1022&lt;$B$1,VLOOKUP(A1022,[1]DI!$A$4:$B$15000,2,FALSE),0)</f>
        <v>0</v>
      </c>
      <c r="E1022" s="106">
        <f t="shared" ca="1" si="316"/>
        <v>1</v>
      </c>
      <c r="F1022" s="106">
        <f ca="1">(TRUNC(PRODUCT($E$12:$E1021),16))</f>
        <v>1.2677988018794699</v>
      </c>
      <c r="G1022" s="106">
        <f t="shared" ca="1" si="325"/>
        <v>1.2624778086227399</v>
      </c>
      <c r="H1022" s="106">
        <f t="shared" ca="1" si="317"/>
        <v>1.00421472</v>
      </c>
      <c r="I1022" s="105">
        <f t="shared" si="326"/>
        <v>3.5999999999999997E-2</v>
      </c>
      <c r="J1022" s="118">
        <f t="shared" si="327"/>
        <v>41967</v>
      </c>
      <c r="K1022" s="112">
        <f t="shared" si="328"/>
        <v>9</v>
      </c>
      <c r="L1022" s="108">
        <f t="shared" si="329"/>
        <v>10</v>
      </c>
      <c r="M1022" s="109">
        <f t="shared" si="318"/>
        <v>1.001404443</v>
      </c>
      <c r="N1022" s="109">
        <f t="shared" ca="1" si="319"/>
        <v>1.0056250819999999</v>
      </c>
      <c r="O1022" s="108">
        <f t="shared" si="333"/>
        <v>0</v>
      </c>
      <c r="P1022" s="106">
        <f t="shared" ca="1" si="320"/>
        <v>516.94503579000002</v>
      </c>
      <c r="Q1022" s="113">
        <f t="shared" si="321"/>
        <v>0</v>
      </c>
      <c r="R1022" s="106">
        <f t="shared" si="322"/>
        <v>0</v>
      </c>
      <c r="S1022" s="114" t="str">
        <f t="shared" si="330"/>
        <v>A+J=</v>
      </c>
      <c r="T1022" s="107">
        <f t="shared" si="331"/>
        <v>41995</v>
      </c>
      <c r="U1022" s="3"/>
      <c r="V1022" s="3"/>
      <c r="W1022" s="3"/>
      <c r="X1022" s="31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</row>
    <row r="1023" spans="1:121" x14ac:dyDescent="0.15">
      <c r="A1023" s="102">
        <f t="shared" si="323"/>
        <v>41980</v>
      </c>
      <c r="B1023" s="103">
        <f t="shared" ca="1" si="332"/>
        <v>92416.945035790006</v>
      </c>
      <c r="C1023" s="104">
        <f t="shared" si="324"/>
        <v>91900</v>
      </c>
      <c r="D1023" s="105">
        <f ca="1">IF(A1023&lt;$B$1,VLOOKUP(A1023,[1]DI!$A$4:$B$15000,2,FALSE),0)</f>
        <v>0</v>
      </c>
      <c r="E1023" s="106">
        <f t="shared" ca="1" si="316"/>
        <v>1</v>
      </c>
      <c r="F1023" s="106">
        <f ca="1">(TRUNC(PRODUCT($E$12:$E1022),16))</f>
        <v>1.2677988018794699</v>
      </c>
      <c r="G1023" s="106">
        <f t="shared" ca="1" si="325"/>
        <v>1.2624778086227399</v>
      </c>
      <c r="H1023" s="106">
        <f t="shared" ca="1" si="317"/>
        <v>1.00421472</v>
      </c>
      <c r="I1023" s="105">
        <f t="shared" si="326"/>
        <v>3.5999999999999997E-2</v>
      </c>
      <c r="J1023" s="118">
        <f t="shared" si="327"/>
        <v>41967</v>
      </c>
      <c r="K1023" s="112">
        <f t="shared" si="328"/>
        <v>9</v>
      </c>
      <c r="L1023" s="108">
        <f t="shared" si="329"/>
        <v>10</v>
      </c>
      <c r="M1023" s="109">
        <f t="shared" si="318"/>
        <v>1.001404443</v>
      </c>
      <c r="N1023" s="109">
        <f t="shared" ca="1" si="319"/>
        <v>1.0056250819999999</v>
      </c>
      <c r="O1023" s="108">
        <f t="shared" si="333"/>
        <v>0</v>
      </c>
      <c r="P1023" s="106">
        <f t="shared" ca="1" si="320"/>
        <v>516.94503579000002</v>
      </c>
      <c r="Q1023" s="113">
        <f t="shared" si="321"/>
        <v>0</v>
      </c>
      <c r="R1023" s="106">
        <f t="shared" si="322"/>
        <v>0</v>
      </c>
      <c r="S1023" s="114" t="str">
        <f t="shared" si="330"/>
        <v>A+J=</v>
      </c>
      <c r="T1023" s="107">
        <f t="shared" si="331"/>
        <v>41995</v>
      </c>
      <c r="U1023" s="3"/>
      <c r="V1023" s="3"/>
      <c r="W1023" s="3"/>
      <c r="X1023" s="31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</row>
    <row r="1024" spans="1:121" x14ac:dyDescent="0.15">
      <c r="A1024" s="102">
        <f t="shared" si="323"/>
        <v>41981</v>
      </c>
      <c r="B1024" s="103">
        <f t="shared" ca="1" si="332"/>
        <v>92416.945035790006</v>
      </c>
      <c r="C1024" s="104">
        <f t="shared" si="324"/>
        <v>91900</v>
      </c>
      <c r="D1024" s="105">
        <f ca="1">IF(A1024&lt;$B$1,VLOOKUP(A1024,[1]DI!$A$4:$B$15000,2,FALSE),0)</f>
        <v>0.1159</v>
      </c>
      <c r="E1024" s="106">
        <f t="shared" ca="1" si="316"/>
        <v>1.0004352599999999</v>
      </c>
      <c r="F1024" s="106">
        <f ca="1">(TRUNC(PRODUCT($E$12:$E1023),16))</f>
        <v>1.2677988018794699</v>
      </c>
      <c r="G1024" s="106">
        <f t="shared" ca="1" si="325"/>
        <v>1.2624778086227399</v>
      </c>
      <c r="H1024" s="106">
        <f t="shared" ca="1" si="317"/>
        <v>1.00421472</v>
      </c>
      <c r="I1024" s="105">
        <f t="shared" si="326"/>
        <v>3.5999999999999997E-2</v>
      </c>
      <c r="J1024" s="118">
        <f t="shared" si="327"/>
        <v>41967</v>
      </c>
      <c r="K1024" s="112">
        <f t="shared" si="328"/>
        <v>10</v>
      </c>
      <c r="L1024" s="108">
        <f t="shared" si="329"/>
        <v>10</v>
      </c>
      <c r="M1024" s="109">
        <f t="shared" si="318"/>
        <v>1.001404443</v>
      </c>
      <c r="N1024" s="109">
        <f t="shared" ca="1" si="319"/>
        <v>1.0056250819999999</v>
      </c>
      <c r="O1024" s="108">
        <f t="shared" si="333"/>
        <v>0</v>
      </c>
      <c r="P1024" s="106">
        <f t="shared" ca="1" si="320"/>
        <v>516.94503579000002</v>
      </c>
      <c r="Q1024" s="113">
        <f t="shared" si="321"/>
        <v>0</v>
      </c>
      <c r="R1024" s="106">
        <f t="shared" si="322"/>
        <v>0</v>
      </c>
      <c r="S1024" s="114" t="str">
        <f t="shared" si="330"/>
        <v>A+J=</v>
      </c>
      <c r="T1024" s="107">
        <f t="shared" si="331"/>
        <v>41995</v>
      </c>
      <c r="U1024" s="3"/>
      <c r="V1024" s="3"/>
      <c r="W1024" s="3"/>
      <c r="X1024" s="31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</row>
    <row r="1025" spans="1:121" x14ac:dyDescent="0.15">
      <c r="A1025" s="102">
        <f t="shared" si="323"/>
        <v>41982</v>
      </c>
      <c r="B1025" s="103">
        <f t="shared" ca="1" si="332"/>
        <v>92470.147875690003</v>
      </c>
      <c r="C1025" s="104">
        <f t="shared" si="324"/>
        <v>91900</v>
      </c>
      <c r="D1025" s="105">
        <f ca="1">IF(A1025&lt;$B$1,VLOOKUP(A1025,[1]DI!$A$4:$B$15000,2,FALSE),0)</f>
        <v>0.1157</v>
      </c>
      <c r="E1025" s="106">
        <f t="shared" ca="1" si="316"/>
        <v>1.00043455</v>
      </c>
      <c r="F1025" s="106">
        <f ca="1">(TRUNC(PRODUCT($E$12:$E1024),16))</f>
        <v>1.2683506239859801</v>
      </c>
      <c r="G1025" s="106">
        <f t="shared" ca="1" si="325"/>
        <v>1.2624778086227399</v>
      </c>
      <c r="H1025" s="106">
        <f t="shared" ca="1" si="317"/>
        <v>1.0046518200000001</v>
      </c>
      <c r="I1025" s="105">
        <f t="shared" si="326"/>
        <v>3.5999999999999997E-2</v>
      </c>
      <c r="J1025" s="118">
        <f t="shared" si="327"/>
        <v>41967</v>
      </c>
      <c r="K1025" s="112">
        <f t="shared" si="328"/>
        <v>11</v>
      </c>
      <c r="L1025" s="108">
        <f t="shared" si="329"/>
        <v>11</v>
      </c>
      <c r="M1025" s="109">
        <f t="shared" si="318"/>
        <v>1.001544996</v>
      </c>
      <c r="N1025" s="109">
        <f t="shared" ca="1" si="319"/>
        <v>1.0062040029999999</v>
      </c>
      <c r="O1025" s="108">
        <f t="shared" si="333"/>
        <v>0</v>
      </c>
      <c r="P1025" s="106">
        <f t="shared" ca="1" si="320"/>
        <v>570.14787568999998</v>
      </c>
      <c r="Q1025" s="113">
        <f t="shared" si="321"/>
        <v>0</v>
      </c>
      <c r="R1025" s="106">
        <f t="shared" si="322"/>
        <v>0</v>
      </c>
      <c r="S1025" s="114" t="str">
        <f t="shared" si="330"/>
        <v>A+J=</v>
      </c>
      <c r="T1025" s="107">
        <f t="shared" si="331"/>
        <v>41995</v>
      </c>
      <c r="U1025" s="3"/>
      <c r="V1025" s="3"/>
      <c r="W1025" s="3"/>
      <c r="X1025" s="31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</row>
    <row r="1026" spans="1:121" x14ac:dyDescent="0.15">
      <c r="A1026" s="102">
        <f t="shared" si="323"/>
        <v>41983</v>
      </c>
      <c r="B1026" s="103">
        <f t="shared" ca="1" si="332"/>
        <v>92523.315058399996</v>
      </c>
      <c r="C1026" s="104">
        <f t="shared" si="324"/>
        <v>91900</v>
      </c>
      <c r="D1026" s="105">
        <f ca="1">IF(A1026&lt;$B$1,VLOOKUP(A1026,[1]DI!$A$4:$B$15000,2,FALSE),0)</f>
        <v>0.1157</v>
      </c>
      <c r="E1026" s="106">
        <f t="shared" ca="1" si="316"/>
        <v>1.00043455</v>
      </c>
      <c r="F1026" s="106">
        <f ca="1">(TRUNC(PRODUCT($E$12:$E1025),16))</f>
        <v>1.2689017857496301</v>
      </c>
      <c r="G1026" s="106">
        <f t="shared" ca="1" si="325"/>
        <v>1.2624778086227399</v>
      </c>
      <c r="H1026" s="106">
        <f t="shared" ca="1" si="317"/>
        <v>1.0050883900000001</v>
      </c>
      <c r="I1026" s="105">
        <f t="shared" si="326"/>
        <v>3.5999999999999997E-2</v>
      </c>
      <c r="J1026" s="118">
        <f t="shared" si="327"/>
        <v>41967</v>
      </c>
      <c r="K1026" s="112">
        <f t="shared" si="328"/>
        <v>12</v>
      </c>
      <c r="L1026" s="108">
        <f t="shared" si="329"/>
        <v>12</v>
      </c>
      <c r="M1026" s="109">
        <f t="shared" si="318"/>
        <v>1.0016855689999999</v>
      </c>
      <c r="N1026" s="109">
        <f t="shared" ca="1" si="319"/>
        <v>1.006782536</v>
      </c>
      <c r="O1026" s="108">
        <f t="shared" si="333"/>
        <v>0</v>
      </c>
      <c r="P1026" s="106">
        <f t="shared" ca="1" si="320"/>
        <v>623.3150584</v>
      </c>
      <c r="Q1026" s="113">
        <f t="shared" si="321"/>
        <v>0</v>
      </c>
      <c r="R1026" s="106">
        <f t="shared" si="322"/>
        <v>0</v>
      </c>
      <c r="S1026" s="114" t="str">
        <f t="shared" si="330"/>
        <v>A+J=</v>
      </c>
      <c r="T1026" s="107">
        <f t="shared" si="331"/>
        <v>41995</v>
      </c>
      <c r="U1026" s="3"/>
      <c r="V1026" s="3"/>
      <c r="W1026" s="3"/>
      <c r="X1026" s="31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</row>
    <row r="1027" spans="1:121" x14ac:dyDescent="0.15">
      <c r="A1027" s="102">
        <f t="shared" si="323"/>
        <v>41984</v>
      </c>
      <c r="B1027" s="103">
        <f t="shared" ca="1" si="332"/>
        <v>92576.512751899994</v>
      </c>
      <c r="C1027" s="104">
        <f t="shared" si="324"/>
        <v>91900</v>
      </c>
      <c r="D1027" s="105">
        <f ca="1">IF(A1027&lt;$B$1,VLOOKUP(A1027,[1]DI!$A$4:$B$15000,2,FALSE),0)</f>
        <v>0.1159</v>
      </c>
      <c r="E1027" s="106">
        <f t="shared" ca="1" si="316"/>
        <v>1.0004352599999999</v>
      </c>
      <c r="F1027" s="106">
        <f ca="1">(TRUNC(PRODUCT($E$12:$E1026),16))</f>
        <v>1.26945318702063</v>
      </c>
      <c r="G1027" s="106">
        <f t="shared" ca="1" si="325"/>
        <v>1.2624778086227399</v>
      </c>
      <c r="H1027" s="106">
        <f t="shared" ca="1" si="317"/>
        <v>1.00552515</v>
      </c>
      <c r="I1027" s="105">
        <f t="shared" si="326"/>
        <v>3.5999999999999997E-2</v>
      </c>
      <c r="J1027" s="118">
        <f t="shared" si="327"/>
        <v>41967</v>
      </c>
      <c r="K1027" s="112">
        <f t="shared" si="328"/>
        <v>13</v>
      </c>
      <c r="L1027" s="108">
        <f t="shared" si="329"/>
        <v>13</v>
      </c>
      <c r="M1027" s="109">
        <f t="shared" si="318"/>
        <v>1.0018261610000001</v>
      </c>
      <c r="N1027" s="109">
        <f t="shared" ca="1" si="319"/>
        <v>1.007361401</v>
      </c>
      <c r="O1027" s="108">
        <f t="shared" si="333"/>
        <v>0</v>
      </c>
      <c r="P1027" s="106">
        <f t="shared" ca="1" si="320"/>
        <v>676.51275190000001</v>
      </c>
      <c r="Q1027" s="113">
        <f t="shared" si="321"/>
        <v>0</v>
      </c>
      <c r="R1027" s="106">
        <f t="shared" si="322"/>
        <v>0</v>
      </c>
      <c r="S1027" s="114" t="str">
        <f t="shared" si="330"/>
        <v>A+J=</v>
      </c>
      <c r="T1027" s="107">
        <f t="shared" si="331"/>
        <v>41995</v>
      </c>
      <c r="U1027" s="3"/>
      <c r="V1027" s="3"/>
      <c r="W1027" s="3"/>
      <c r="X1027" s="31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</row>
    <row r="1028" spans="1:121" x14ac:dyDescent="0.15">
      <c r="A1028" s="102">
        <f t="shared" si="323"/>
        <v>41985</v>
      </c>
      <c r="B1028" s="103">
        <f t="shared" ca="1" si="332"/>
        <v>92629.806389000005</v>
      </c>
      <c r="C1028" s="104">
        <f t="shared" si="324"/>
        <v>91900</v>
      </c>
      <c r="D1028" s="105">
        <f ca="1">IF(A1028&lt;$B$1,VLOOKUP(A1028,[1]DI!$A$4:$B$15000,2,FALSE),0)</f>
        <v>0.1159</v>
      </c>
      <c r="E1028" s="106">
        <f t="shared" ca="1" si="316"/>
        <v>1.0004352599999999</v>
      </c>
      <c r="F1028" s="106">
        <f ca="1">(TRUNC(PRODUCT($E$12:$E1027),16))</f>
        <v>1.2700057292148099</v>
      </c>
      <c r="G1028" s="106">
        <f t="shared" ca="1" si="325"/>
        <v>1.2624778086227399</v>
      </c>
      <c r="H1028" s="106">
        <f t="shared" ca="1" si="317"/>
        <v>1.00596281</v>
      </c>
      <c r="I1028" s="105">
        <f t="shared" si="326"/>
        <v>3.5999999999999997E-2</v>
      </c>
      <c r="J1028" s="118">
        <f t="shared" si="327"/>
        <v>41967</v>
      </c>
      <c r="K1028" s="112">
        <f t="shared" si="328"/>
        <v>14</v>
      </c>
      <c r="L1028" s="108">
        <f t="shared" si="329"/>
        <v>14</v>
      </c>
      <c r="M1028" s="109">
        <f t="shared" si="318"/>
        <v>1.0019667729999999</v>
      </c>
      <c r="N1028" s="109">
        <f t="shared" ca="1" si="319"/>
        <v>1.0079413100000001</v>
      </c>
      <c r="O1028" s="108">
        <f t="shared" si="333"/>
        <v>0</v>
      </c>
      <c r="P1028" s="106">
        <f t="shared" ca="1" si="320"/>
        <v>729.80638899999997</v>
      </c>
      <c r="Q1028" s="113">
        <f t="shared" si="321"/>
        <v>0</v>
      </c>
      <c r="R1028" s="106">
        <f t="shared" si="322"/>
        <v>0</v>
      </c>
      <c r="S1028" s="114" t="str">
        <f t="shared" si="330"/>
        <v>A+J=</v>
      </c>
      <c r="T1028" s="107">
        <f t="shared" si="331"/>
        <v>41995</v>
      </c>
      <c r="U1028" s="3"/>
      <c r="V1028" s="3"/>
      <c r="W1028" s="3"/>
      <c r="X1028" s="31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</row>
    <row r="1029" spans="1:121" x14ac:dyDescent="0.15">
      <c r="A1029" s="102">
        <f t="shared" si="323"/>
        <v>41986</v>
      </c>
      <c r="B1029" s="103">
        <f t="shared" ca="1" si="332"/>
        <v>92683.131731600006</v>
      </c>
      <c r="C1029" s="104">
        <f t="shared" si="324"/>
        <v>91900</v>
      </c>
      <c r="D1029" s="105">
        <f ca="1">IF(A1029&lt;$B$1,VLOOKUP(A1029,[1]DI!$A$4:$B$15000,2,FALSE),0)</f>
        <v>0</v>
      </c>
      <c r="E1029" s="106">
        <f t="shared" ca="1" si="316"/>
        <v>1</v>
      </c>
      <c r="F1029" s="106">
        <f ca="1">(TRUNC(PRODUCT($E$12:$E1028),16))</f>
        <v>1.2705585119085101</v>
      </c>
      <c r="G1029" s="106">
        <f t="shared" ca="1" si="325"/>
        <v>1.2624778086227399</v>
      </c>
      <c r="H1029" s="106">
        <f t="shared" ca="1" si="317"/>
        <v>1.0064006700000001</v>
      </c>
      <c r="I1029" s="105">
        <f t="shared" si="326"/>
        <v>3.5999999999999997E-2</v>
      </c>
      <c r="J1029" s="118">
        <f t="shared" si="327"/>
        <v>41967</v>
      </c>
      <c r="K1029" s="112">
        <f t="shared" si="328"/>
        <v>14</v>
      </c>
      <c r="L1029" s="108">
        <f t="shared" si="329"/>
        <v>15</v>
      </c>
      <c r="M1029" s="109">
        <f t="shared" si="318"/>
        <v>1.0021074050000001</v>
      </c>
      <c r="N1029" s="109">
        <f t="shared" ca="1" si="319"/>
        <v>1.008521564</v>
      </c>
      <c r="O1029" s="108">
        <f t="shared" si="333"/>
        <v>0</v>
      </c>
      <c r="P1029" s="106">
        <f t="shared" ca="1" si="320"/>
        <v>783.13173159999997</v>
      </c>
      <c r="Q1029" s="113">
        <f t="shared" si="321"/>
        <v>0</v>
      </c>
      <c r="R1029" s="106">
        <f t="shared" si="322"/>
        <v>0</v>
      </c>
      <c r="S1029" s="114" t="str">
        <f t="shared" si="330"/>
        <v>A+J=</v>
      </c>
      <c r="T1029" s="107">
        <f t="shared" si="331"/>
        <v>41995</v>
      </c>
      <c r="U1029" s="3"/>
      <c r="V1029" s="3"/>
      <c r="W1029" s="3"/>
      <c r="X1029" s="31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</row>
    <row r="1030" spans="1:121" x14ac:dyDescent="0.15">
      <c r="A1030" s="102">
        <f t="shared" si="323"/>
        <v>41987</v>
      </c>
      <c r="B1030" s="103">
        <f t="shared" ca="1" si="332"/>
        <v>92683.131731600006</v>
      </c>
      <c r="C1030" s="104">
        <f t="shared" si="324"/>
        <v>91900</v>
      </c>
      <c r="D1030" s="105">
        <f ca="1">IF(A1030&lt;$B$1,VLOOKUP(A1030,[1]DI!$A$4:$B$15000,2,FALSE),0)</f>
        <v>0</v>
      </c>
      <c r="E1030" s="106">
        <f t="shared" ca="1" si="316"/>
        <v>1</v>
      </c>
      <c r="F1030" s="106">
        <f ca="1">(TRUNC(PRODUCT($E$12:$E1029),16))</f>
        <v>1.2705585119085101</v>
      </c>
      <c r="G1030" s="106">
        <f t="shared" ca="1" si="325"/>
        <v>1.2624778086227399</v>
      </c>
      <c r="H1030" s="106">
        <f t="shared" ca="1" si="317"/>
        <v>1.0064006700000001</v>
      </c>
      <c r="I1030" s="105">
        <f t="shared" si="326"/>
        <v>3.5999999999999997E-2</v>
      </c>
      <c r="J1030" s="118">
        <f t="shared" si="327"/>
        <v>41967</v>
      </c>
      <c r="K1030" s="112">
        <f t="shared" si="328"/>
        <v>14</v>
      </c>
      <c r="L1030" s="108">
        <f t="shared" si="329"/>
        <v>15</v>
      </c>
      <c r="M1030" s="109">
        <f t="shared" si="318"/>
        <v>1.0021074050000001</v>
      </c>
      <c r="N1030" s="109">
        <f t="shared" ca="1" si="319"/>
        <v>1.008521564</v>
      </c>
      <c r="O1030" s="108">
        <f t="shared" si="333"/>
        <v>0</v>
      </c>
      <c r="P1030" s="106">
        <f t="shared" ca="1" si="320"/>
        <v>783.13173159999997</v>
      </c>
      <c r="Q1030" s="113">
        <f t="shared" si="321"/>
        <v>0</v>
      </c>
      <c r="R1030" s="106">
        <f t="shared" si="322"/>
        <v>0</v>
      </c>
      <c r="S1030" s="114" t="str">
        <f t="shared" si="330"/>
        <v>A+J=</v>
      </c>
      <c r="T1030" s="107">
        <f t="shared" si="331"/>
        <v>41995</v>
      </c>
      <c r="U1030" s="3"/>
      <c r="V1030" s="3"/>
      <c r="W1030" s="3"/>
      <c r="X1030" s="31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</row>
    <row r="1031" spans="1:121" x14ac:dyDescent="0.15">
      <c r="A1031" s="102">
        <f t="shared" si="323"/>
        <v>41988</v>
      </c>
      <c r="B1031" s="103">
        <f t="shared" ca="1" si="332"/>
        <v>92683.131731600006</v>
      </c>
      <c r="C1031" s="104">
        <f t="shared" si="324"/>
        <v>91900</v>
      </c>
      <c r="D1031" s="105">
        <f ca="1">IF(A1031&lt;$B$1,VLOOKUP(A1031,[1]DI!$A$4:$B$15000,2,FALSE),0)</f>
        <v>0.1159</v>
      </c>
      <c r="E1031" s="106">
        <f t="shared" ca="1" si="316"/>
        <v>1.0004352599999999</v>
      </c>
      <c r="F1031" s="106">
        <f ca="1">(TRUNC(PRODUCT($E$12:$E1030),16))</f>
        <v>1.2705585119085101</v>
      </c>
      <c r="G1031" s="106">
        <f t="shared" ca="1" si="325"/>
        <v>1.2624778086227399</v>
      </c>
      <c r="H1031" s="106">
        <f t="shared" ca="1" si="317"/>
        <v>1.0064006700000001</v>
      </c>
      <c r="I1031" s="105">
        <f t="shared" si="326"/>
        <v>3.5999999999999997E-2</v>
      </c>
      <c r="J1031" s="118">
        <f t="shared" si="327"/>
        <v>41967</v>
      </c>
      <c r="K1031" s="112">
        <f t="shared" si="328"/>
        <v>15</v>
      </c>
      <c r="L1031" s="108">
        <f t="shared" si="329"/>
        <v>15</v>
      </c>
      <c r="M1031" s="109">
        <f t="shared" si="318"/>
        <v>1.0021074050000001</v>
      </c>
      <c r="N1031" s="109">
        <f t="shared" ca="1" si="319"/>
        <v>1.008521564</v>
      </c>
      <c r="O1031" s="108">
        <f t="shared" si="333"/>
        <v>0</v>
      </c>
      <c r="P1031" s="106">
        <f t="shared" ca="1" si="320"/>
        <v>783.13173159999997</v>
      </c>
      <c r="Q1031" s="113">
        <f t="shared" si="321"/>
        <v>0</v>
      </c>
      <c r="R1031" s="106">
        <f t="shared" si="322"/>
        <v>0</v>
      </c>
      <c r="S1031" s="114" t="str">
        <f t="shared" si="330"/>
        <v>A+J=</v>
      </c>
      <c r="T1031" s="107">
        <f t="shared" si="331"/>
        <v>41995</v>
      </c>
      <c r="U1031" s="3"/>
      <c r="V1031" s="3"/>
      <c r="W1031" s="3"/>
      <c r="X1031" s="31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</row>
    <row r="1032" spans="1:121" x14ac:dyDescent="0.15">
      <c r="A1032" s="102">
        <f t="shared" si="323"/>
        <v>41989</v>
      </c>
      <c r="B1032" s="103">
        <f t="shared" ca="1" si="332"/>
        <v>92736.487584989998</v>
      </c>
      <c r="C1032" s="104">
        <f t="shared" si="324"/>
        <v>91900</v>
      </c>
      <c r="D1032" s="105">
        <f ca="1">IF(A1032&lt;$B$1,VLOOKUP(A1032,[1]DI!$A$4:$B$15000,2,FALSE),0)</f>
        <v>0.1159</v>
      </c>
      <c r="E1032" s="106">
        <f t="shared" ca="1" si="316"/>
        <v>1.0004352599999999</v>
      </c>
      <c r="F1032" s="106">
        <f ca="1">(TRUNC(PRODUCT($E$12:$E1031),16))</f>
        <v>1.2711115352064</v>
      </c>
      <c r="G1032" s="106">
        <f t="shared" ca="1" si="325"/>
        <v>1.2624778086227399</v>
      </c>
      <c r="H1032" s="106">
        <f t="shared" ca="1" si="317"/>
        <v>1.00683872</v>
      </c>
      <c r="I1032" s="105">
        <f t="shared" si="326"/>
        <v>3.5999999999999997E-2</v>
      </c>
      <c r="J1032" s="118">
        <f t="shared" si="327"/>
        <v>41967</v>
      </c>
      <c r="K1032" s="112">
        <f t="shared" si="328"/>
        <v>16</v>
      </c>
      <c r="L1032" s="108">
        <f t="shared" si="329"/>
        <v>16</v>
      </c>
      <c r="M1032" s="109">
        <f t="shared" si="318"/>
        <v>1.002248056</v>
      </c>
      <c r="N1032" s="109">
        <f t="shared" ca="1" si="319"/>
        <v>1.0091021499999999</v>
      </c>
      <c r="O1032" s="108">
        <f t="shared" si="333"/>
        <v>0</v>
      </c>
      <c r="P1032" s="106">
        <f t="shared" ca="1" si="320"/>
        <v>836.48758498999996</v>
      </c>
      <c r="Q1032" s="113">
        <f t="shared" si="321"/>
        <v>0</v>
      </c>
      <c r="R1032" s="106">
        <f t="shared" si="322"/>
        <v>0</v>
      </c>
      <c r="S1032" s="114" t="str">
        <f t="shared" si="330"/>
        <v>A+J=</v>
      </c>
      <c r="T1032" s="107">
        <f t="shared" si="331"/>
        <v>41995</v>
      </c>
      <c r="U1032" s="3"/>
      <c r="V1032" s="3"/>
      <c r="W1032" s="3"/>
      <c r="X1032" s="31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</row>
    <row r="1033" spans="1:121" x14ac:dyDescent="0.15">
      <c r="A1033" s="102">
        <f t="shared" si="323"/>
        <v>41990</v>
      </c>
      <c r="B1033" s="103">
        <f t="shared" ca="1" si="332"/>
        <v>92789.873213989995</v>
      </c>
      <c r="C1033" s="104">
        <f t="shared" si="324"/>
        <v>91900</v>
      </c>
      <c r="D1033" s="105">
        <f ca="1">IF(A1033&lt;$B$1,VLOOKUP(A1033,[1]DI!$A$4:$B$15000,2,FALSE),0)</f>
        <v>0.1159</v>
      </c>
      <c r="E1033" s="106">
        <f t="shared" ca="1" si="316"/>
        <v>1.0004352599999999</v>
      </c>
      <c r="F1033" s="106">
        <f ca="1">(TRUNC(PRODUCT($E$12:$E1032),16))</f>
        <v>1.27166479921321</v>
      </c>
      <c r="G1033" s="106">
        <f t="shared" ca="1" si="325"/>
        <v>1.2624778086227399</v>
      </c>
      <c r="H1033" s="106">
        <f t="shared" ca="1" si="317"/>
        <v>1.0072769500000001</v>
      </c>
      <c r="I1033" s="105">
        <f t="shared" si="326"/>
        <v>3.5999999999999997E-2</v>
      </c>
      <c r="J1033" s="118">
        <f t="shared" si="327"/>
        <v>41967</v>
      </c>
      <c r="K1033" s="112">
        <f t="shared" si="328"/>
        <v>17</v>
      </c>
      <c r="L1033" s="108">
        <f t="shared" si="329"/>
        <v>17</v>
      </c>
      <c r="M1033" s="109">
        <f t="shared" si="318"/>
        <v>1.002388727</v>
      </c>
      <c r="N1033" s="109">
        <f t="shared" ca="1" si="319"/>
        <v>1.00968306</v>
      </c>
      <c r="O1033" s="108">
        <f t="shared" si="333"/>
        <v>0</v>
      </c>
      <c r="P1033" s="106">
        <f t="shared" ca="1" si="320"/>
        <v>889.87321398999995</v>
      </c>
      <c r="Q1033" s="113">
        <f t="shared" si="321"/>
        <v>0</v>
      </c>
      <c r="R1033" s="106">
        <f t="shared" si="322"/>
        <v>0</v>
      </c>
      <c r="S1033" s="114" t="str">
        <f t="shared" si="330"/>
        <v>A+J=</v>
      </c>
      <c r="T1033" s="107">
        <f t="shared" si="331"/>
        <v>41995</v>
      </c>
      <c r="U1033" s="3"/>
      <c r="V1033" s="3"/>
      <c r="W1033" s="3"/>
      <c r="X1033" s="31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</row>
    <row r="1034" spans="1:121" x14ac:dyDescent="0.15">
      <c r="A1034" s="102">
        <f t="shared" si="323"/>
        <v>41991</v>
      </c>
      <c r="B1034" s="103">
        <f t="shared" ca="1" si="332"/>
        <v>92843.290364689994</v>
      </c>
      <c r="C1034" s="104">
        <f t="shared" si="324"/>
        <v>91900</v>
      </c>
      <c r="D1034" s="105">
        <f ca="1">IF(A1034&lt;$B$1,VLOOKUP(A1034,[1]DI!$A$4:$B$15000,2,FALSE),0)</f>
        <v>0.1159</v>
      </c>
      <c r="E1034" s="106">
        <f t="shared" ca="1" si="316"/>
        <v>1.0004352599999999</v>
      </c>
      <c r="F1034" s="106">
        <f ca="1">(TRUNC(PRODUCT($E$12:$E1033),16))</f>
        <v>1.27221830403372</v>
      </c>
      <c r="G1034" s="106">
        <f t="shared" ca="1" si="325"/>
        <v>1.2624778086227399</v>
      </c>
      <c r="H1034" s="106">
        <f t="shared" ca="1" si="317"/>
        <v>1.00771538</v>
      </c>
      <c r="I1034" s="105">
        <f t="shared" si="326"/>
        <v>3.5999999999999997E-2</v>
      </c>
      <c r="J1034" s="118">
        <f t="shared" si="327"/>
        <v>41967</v>
      </c>
      <c r="K1034" s="112">
        <f t="shared" si="328"/>
        <v>18</v>
      </c>
      <c r="L1034" s="108">
        <f t="shared" si="329"/>
        <v>18</v>
      </c>
      <c r="M1034" s="109">
        <f t="shared" si="318"/>
        <v>1.0025294179999999</v>
      </c>
      <c r="N1034" s="109">
        <f t="shared" ca="1" si="319"/>
        <v>1.010264313</v>
      </c>
      <c r="O1034" s="108">
        <f t="shared" si="333"/>
        <v>0</v>
      </c>
      <c r="P1034" s="106">
        <f t="shared" ca="1" si="320"/>
        <v>943.29036469000005</v>
      </c>
      <c r="Q1034" s="113">
        <f t="shared" si="321"/>
        <v>0</v>
      </c>
      <c r="R1034" s="106">
        <f t="shared" si="322"/>
        <v>0</v>
      </c>
      <c r="S1034" s="114" t="str">
        <f t="shared" si="330"/>
        <v>A+J=</v>
      </c>
      <c r="T1034" s="107">
        <f t="shared" si="331"/>
        <v>41995</v>
      </c>
      <c r="U1034" s="3"/>
      <c r="V1034" s="3"/>
      <c r="W1034" s="3"/>
      <c r="X1034" s="31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</row>
    <row r="1035" spans="1:121" x14ac:dyDescent="0.15">
      <c r="A1035" s="102">
        <f t="shared" si="323"/>
        <v>41992</v>
      </c>
      <c r="B1035" s="103">
        <f t="shared" ca="1" si="332"/>
        <v>92896.73830189</v>
      </c>
      <c r="C1035" s="104">
        <f t="shared" si="324"/>
        <v>91900</v>
      </c>
      <c r="D1035" s="105">
        <f ca="1">IF(A1035&lt;$B$1,VLOOKUP(A1035,[1]DI!$A$4:$B$15000,2,FALSE),0)</f>
        <v>0.1159</v>
      </c>
      <c r="E1035" s="106">
        <f t="shared" ca="1" si="316"/>
        <v>1.0004352599999999</v>
      </c>
      <c r="F1035" s="106">
        <f ca="1">(TRUNC(PRODUCT($E$12:$E1034),16))</f>
        <v>1.27277204977273</v>
      </c>
      <c r="G1035" s="106">
        <f t="shared" ca="1" si="325"/>
        <v>1.2624778086227399</v>
      </c>
      <c r="H1035" s="106">
        <f t="shared" ca="1" si="317"/>
        <v>1.008154</v>
      </c>
      <c r="I1035" s="105">
        <f t="shared" si="326"/>
        <v>3.5999999999999997E-2</v>
      </c>
      <c r="J1035" s="118">
        <f t="shared" si="327"/>
        <v>41967</v>
      </c>
      <c r="K1035" s="112">
        <f t="shared" si="328"/>
        <v>19</v>
      </c>
      <c r="L1035" s="108">
        <f t="shared" si="329"/>
        <v>19</v>
      </c>
      <c r="M1035" s="109">
        <f t="shared" si="318"/>
        <v>1.002670129</v>
      </c>
      <c r="N1035" s="109">
        <f t="shared" ca="1" si="319"/>
        <v>1.0108459009999999</v>
      </c>
      <c r="O1035" s="108">
        <f t="shared" si="333"/>
        <v>0</v>
      </c>
      <c r="P1035" s="106">
        <f t="shared" ca="1" si="320"/>
        <v>996.73830189</v>
      </c>
      <c r="Q1035" s="113">
        <f t="shared" si="321"/>
        <v>0</v>
      </c>
      <c r="R1035" s="106">
        <f t="shared" si="322"/>
        <v>0</v>
      </c>
      <c r="S1035" s="114" t="str">
        <f t="shared" si="330"/>
        <v>A+J=</v>
      </c>
      <c r="T1035" s="107">
        <f t="shared" si="331"/>
        <v>41995</v>
      </c>
      <c r="U1035" s="3"/>
      <c r="V1035" s="3"/>
      <c r="W1035" s="3"/>
      <c r="X1035" s="31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</row>
    <row r="1036" spans="1:121" x14ac:dyDescent="0.15">
      <c r="A1036" s="102">
        <f t="shared" si="323"/>
        <v>41993</v>
      </c>
      <c r="B1036" s="103">
        <f t="shared" ca="1" si="332"/>
        <v>92950.216841789996</v>
      </c>
      <c r="C1036" s="104">
        <f t="shared" si="324"/>
        <v>91900</v>
      </c>
      <c r="D1036" s="105">
        <f ca="1">IF(A1036&lt;$B$1,VLOOKUP(A1036,[1]DI!$A$4:$B$15000,2,FALSE),0)</f>
        <v>0</v>
      </c>
      <c r="E1036" s="106">
        <f t="shared" ref="E1036:E1099" ca="1" si="334">ROUND(((1+D1036)^(1/252)),8)</f>
        <v>1</v>
      </c>
      <c r="F1036" s="106">
        <f ca="1">(TRUNC(PRODUCT($E$12:$E1035),16))</f>
        <v>1.27332603653512</v>
      </c>
      <c r="G1036" s="106">
        <f t="shared" ca="1" si="325"/>
        <v>1.2624778086227399</v>
      </c>
      <c r="H1036" s="106">
        <f t="shared" ref="H1036:H1099" ca="1" si="335">ROUND(F1036/G1036,8)</f>
        <v>1.0085928099999999</v>
      </c>
      <c r="I1036" s="105">
        <f t="shared" si="326"/>
        <v>3.5999999999999997E-2</v>
      </c>
      <c r="J1036" s="118">
        <f t="shared" si="327"/>
        <v>41967</v>
      </c>
      <c r="K1036" s="112">
        <f t="shared" si="328"/>
        <v>19</v>
      </c>
      <c r="L1036" s="108">
        <f t="shared" si="329"/>
        <v>20</v>
      </c>
      <c r="M1036" s="109">
        <f t="shared" ref="M1036:M1099" si="336">ROUND((I1036+1)^(L1036/252),9)</f>
        <v>1.002810859</v>
      </c>
      <c r="N1036" s="109">
        <f t="shared" ref="N1036:N1099" ca="1" si="337">ROUND(H1036*M1036,9)</f>
        <v>1.0114278219999999</v>
      </c>
      <c r="O1036" s="108">
        <f t="shared" si="333"/>
        <v>0</v>
      </c>
      <c r="P1036" s="106">
        <f t="shared" ref="P1036:P1099" ca="1" si="338">TRUNC(((N1036-1)*C1036),8)</f>
        <v>1050.21684179</v>
      </c>
      <c r="Q1036" s="113">
        <f t="shared" ref="Q1036:Q1099" si="339">IF($O1036&gt;0,VLOOKUP($O1036,$W$12:$AC$150,7),0)</f>
        <v>0</v>
      </c>
      <c r="R1036" s="106">
        <f t="shared" ref="R1036:R1099" si="340">IF(Q1036&gt;0,TRUNC(Q1036*C$12,8),0)</f>
        <v>0</v>
      </c>
      <c r="S1036" s="114" t="str">
        <f t="shared" si="330"/>
        <v>A+J=</v>
      </c>
      <c r="T1036" s="107">
        <f t="shared" si="331"/>
        <v>41995</v>
      </c>
      <c r="U1036" s="3"/>
      <c r="V1036" s="3"/>
      <c r="W1036" s="3"/>
      <c r="X1036" s="31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</row>
    <row r="1037" spans="1:121" x14ac:dyDescent="0.15">
      <c r="A1037" s="102">
        <f t="shared" ref="A1037:A1100" si="341">(A1036+1)</f>
        <v>41994</v>
      </c>
      <c r="B1037" s="103">
        <f t="shared" ca="1" si="332"/>
        <v>92950.216841789996</v>
      </c>
      <c r="C1037" s="104">
        <f t="shared" ref="C1037:C1100" si="342">(C1036-R1036)</f>
        <v>91900</v>
      </c>
      <c r="D1037" s="105">
        <f ca="1">IF(A1037&lt;$B$1,VLOOKUP(A1037,[1]DI!$A$4:$B$15000,2,FALSE),0)</f>
        <v>0</v>
      </c>
      <c r="E1037" s="106">
        <f t="shared" ca="1" si="334"/>
        <v>1</v>
      </c>
      <c r="F1037" s="106">
        <f ca="1">(TRUNC(PRODUCT($E$12:$E1036),16))</f>
        <v>1.27332603653512</v>
      </c>
      <c r="G1037" s="106">
        <f t="shared" ref="G1037:G1100" ca="1" si="343">IF(O1036&gt;0,F1036,G1036)</f>
        <v>1.2624778086227399</v>
      </c>
      <c r="H1037" s="106">
        <f t="shared" ca="1" si="335"/>
        <v>1.0085928099999999</v>
      </c>
      <c r="I1037" s="105">
        <f t="shared" ref="I1037:I1100" si="344">I1036</f>
        <v>3.5999999999999997E-2</v>
      </c>
      <c r="J1037" s="118">
        <f t="shared" ref="J1037:J1100" si="345">IF(O1036&gt;0,VLOOKUP(O1036,W$12:AG$150,2),J1036)</f>
        <v>41967</v>
      </c>
      <c r="K1037" s="112">
        <f t="shared" ref="K1037:K1100" si="346">IF(A1037&gt;J1037,IF(NETWORKDAYS(J1037,A1037,$W$160:$W$544)-1=0,1,NETWORKDAYS(J1037,A1037,$W$160:$W$544)-1),0)</f>
        <v>19</v>
      </c>
      <c r="L1037" s="108">
        <f t="shared" ref="L1037:L1100" si="347">IF(AND(K1037=1,K1036=1),1,IF(K1037&gt;0,IF(K1037=K1036,K1037+1,K1037),0))</f>
        <v>20</v>
      </c>
      <c r="M1037" s="109">
        <f t="shared" si="336"/>
        <v>1.002810859</v>
      </c>
      <c r="N1037" s="109">
        <f t="shared" ca="1" si="337"/>
        <v>1.0114278219999999</v>
      </c>
      <c r="O1037" s="108">
        <f t="shared" si="333"/>
        <v>0</v>
      </c>
      <c r="P1037" s="106">
        <f t="shared" ca="1" si="338"/>
        <v>1050.21684179</v>
      </c>
      <c r="Q1037" s="113">
        <f t="shared" si="339"/>
        <v>0</v>
      </c>
      <c r="R1037" s="106">
        <f t="shared" si="340"/>
        <v>0</v>
      </c>
      <c r="S1037" s="114" t="str">
        <f t="shared" ref="S1037:S1100" si="348">IF(O1036&gt;0,VLOOKUP(O1036,W$12:AG$150,10),S1036)</f>
        <v>A+J=</v>
      </c>
      <c r="T1037" s="107">
        <f t="shared" ref="T1037:T1100" si="349">IF(O1036&gt;0,VLOOKUP(O1036,W$12:AG$150,11),T1036)</f>
        <v>41995</v>
      </c>
      <c r="U1037" s="3"/>
      <c r="V1037" s="3"/>
      <c r="W1037" s="3"/>
      <c r="X1037" s="31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</row>
    <row r="1038" spans="1:121" x14ac:dyDescent="0.15">
      <c r="A1038" s="102">
        <f t="shared" si="341"/>
        <v>41995</v>
      </c>
      <c r="B1038" s="103">
        <f t="shared" ref="B1038:B1101" ca="1" si="350">IF(A1038&lt;=TODAY(),C1038+P1038,IF(AND(A1038&gt;TODAY(),A1038&lt;=$B$1),IF(VLOOKUP(TODAY(),$A$10:$D$5000,4,FALSE)=0,"n.d",C1038+P1038),"n.d"))</f>
        <v>92950.216841789996</v>
      </c>
      <c r="C1038" s="104">
        <f t="shared" si="342"/>
        <v>91900</v>
      </c>
      <c r="D1038" s="105">
        <f ca="1">IF(A1038&lt;$B$1,VLOOKUP(A1038,[1]DI!$A$4:$B$15000,2,FALSE),0)</f>
        <v>0.1159</v>
      </c>
      <c r="E1038" s="106">
        <f t="shared" ca="1" si="334"/>
        <v>1.0004352599999999</v>
      </c>
      <c r="F1038" s="106">
        <f ca="1">(TRUNC(PRODUCT($E$12:$E1037),16))</f>
        <v>1.27332603653512</v>
      </c>
      <c r="G1038" s="106">
        <f t="shared" ca="1" si="343"/>
        <v>1.2624778086227399</v>
      </c>
      <c r="H1038" s="106">
        <f t="shared" ca="1" si="335"/>
        <v>1.0085928099999999</v>
      </c>
      <c r="I1038" s="105">
        <f t="shared" si="344"/>
        <v>3.5999999999999997E-2</v>
      </c>
      <c r="J1038" s="118">
        <f t="shared" si="345"/>
        <v>41967</v>
      </c>
      <c r="K1038" s="112">
        <f t="shared" si="346"/>
        <v>20</v>
      </c>
      <c r="L1038" s="108">
        <f t="shared" si="347"/>
        <v>20</v>
      </c>
      <c r="M1038" s="109">
        <f t="shared" si="336"/>
        <v>1.002810859</v>
      </c>
      <c r="N1038" s="109">
        <f t="shared" ca="1" si="337"/>
        <v>1.0114278219999999</v>
      </c>
      <c r="O1038" s="108">
        <f t="shared" ref="O1038:O1101" si="351">IF(VLOOKUP(A1038,X$12:AE$151,8)=VLOOKUP(A1037,X$12:AE$151,8),0,VLOOKUP(A1038,X$12:AE$151,8))</f>
        <v>18</v>
      </c>
      <c r="P1038" s="106">
        <f t="shared" ca="1" si="338"/>
        <v>1050.21684179</v>
      </c>
      <c r="Q1038" s="113">
        <f t="shared" si="339"/>
        <v>8.9999999999999993E-3</v>
      </c>
      <c r="R1038" s="106">
        <f t="shared" si="340"/>
        <v>900</v>
      </c>
      <c r="S1038" s="114" t="str">
        <f t="shared" si="348"/>
        <v>A+J=</v>
      </c>
      <c r="T1038" s="107">
        <f t="shared" si="349"/>
        <v>41995</v>
      </c>
      <c r="U1038" s="3"/>
      <c r="V1038" s="3"/>
      <c r="W1038" s="3"/>
      <c r="X1038" s="31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</row>
    <row r="1039" spans="1:121" x14ac:dyDescent="0.15">
      <c r="A1039" s="102">
        <f t="shared" si="341"/>
        <v>41996</v>
      </c>
      <c r="B1039" s="103">
        <f t="shared" ca="1" si="350"/>
        <v>91052.386606999993</v>
      </c>
      <c r="C1039" s="104">
        <f t="shared" si="342"/>
        <v>91000</v>
      </c>
      <c r="D1039" s="105">
        <f ca="1">IF(A1039&lt;$B$1,VLOOKUP(A1039,[1]DI!$A$4:$B$15000,2,FALSE),0)</f>
        <v>0.1157</v>
      </c>
      <c r="E1039" s="106">
        <f t="shared" ca="1" si="334"/>
        <v>1.00043455</v>
      </c>
      <c r="F1039" s="106">
        <f ca="1">(TRUNC(PRODUCT($E$12:$E1038),16))</f>
        <v>1.2738802644257801</v>
      </c>
      <c r="G1039" s="106">
        <f t="shared" ca="1" si="343"/>
        <v>1.27332603653512</v>
      </c>
      <c r="H1039" s="106">
        <f t="shared" ca="1" si="335"/>
        <v>1.0004352599999999</v>
      </c>
      <c r="I1039" s="105">
        <f t="shared" si="344"/>
        <v>3.5999999999999997E-2</v>
      </c>
      <c r="J1039" s="118">
        <f t="shared" si="345"/>
        <v>41995</v>
      </c>
      <c r="K1039" s="112">
        <f t="shared" si="346"/>
        <v>1</v>
      </c>
      <c r="L1039" s="108">
        <f t="shared" si="347"/>
        <v>1</v>
      </c>
      <c r="M1039" s="109">
        <f t="shared" si="336"/>
        <v>1.000140356</v>
      </c>
      <c r="N1039" s="109">
        <f t="shared" ca="1" si="337"/>
        <v>1.0005756770000001</v>
      </c>
      <c r="O1039" s="108">
        <f t="shared" si="351"/>
        <v>0</v>
      </c>
      <c r="P1039" s="106">
        <f t="shared" ca="1" si="338"/>
        <v>52.386606999999998</v>
      </c>
      <c r="Q1039" s="113">
        <f t="shared" si="339"/>
        <v>0</v>
      </c>
      <c r="R1039" s="106">
        <f t="shared" si="340"/>
        <v>0</v>
      </c>
      <c r="S1039" s="114" t="str">
        <f t="shared" si="348"/>
        <v>A+J=</v>
      </c>
      <c r="T1039" s="107">
        <f t="shared" si="349"/>
        <v>42026</v>
      </c>
      <c r="U1039" s="3"/>
      <c r="V1039" s="3"/>
      <c r="W1039" s="3"/>
      <c r="X1039" s="31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</row>
    <row r="1040" spans="1:121" x14ac:dyDescent="0.15">
      <c r="A1040" s="102">
        <f t="shared" si="341"/>
        <v>41997</v>
      </c>
      <c r="B1040" s="103">
        <f t="shared" ca="1" si="350"/>
        <v>91104.738725000003</v>
      </c>
      <c r="C1040" s="104">
        <f t="shared" si="342"/>
        <v>91000</v>
      </c>
      <c r="D1040" s="105">
        <f ca="1">IF(A1040&lt;$B$1,VLOOKUP(A1040,[1]DI!$A$4:$B$15000,2,FALSE),0)</f>
        <v>0.1157</v>
      </c>
      <c r="E1040" s="106">
        <f t="shared" ca="1" si="334"/>
        <v>1.00043455</v>
      </c>
      <c r="F1040" s="106">
        <f ca="1">(TRUNC(PRODUCT($E$12:$E1039),16))</f>
        <v>1.2744338290946899</v>
      </c>
      <c r="G1040" s="106">
        <f t="shared" ca="1" si="343"/>
        <v>1.27332603653512</v>
      </c>
      <c r="H1040" s="106">
        <f t="shared" ca="1" si="335"/>
        <v>1.0008699999999999</v>
      </c>
      <c r="I1040" s="105">
        <f t="shared" si="344"/>
        <v>3.5999999999999997E-2</v>
      </c>
      <c r="J1040" s="118">
        <f t="shared" si="345"/>
        <v>41995</v>
      </c>
      <c r="K1040" s="112">
        <f t="shared" si="346"/>
        <v>2</v>
      </c>
      <c r="L1040" s="108">
        <f t="shared" si="347"/>
        <v>2</v>
      </c>
      <c r="M1040" s="109">
        <f t="shared" si="336"/>
        <v>1.0002807309999999</v>
      </c>
      <c r="N1040" s="109">
        <f t="shared" ca="1" si="337"/>
        <v>1.0011509750000001</v>
      </c>
      <c r="O1040" s="108">
        <f t="shared" si="351"/>
        <v>0</v>
      </c>
      <c r="P1040" s="106">
        <f t="shared" ca="1" si="338"/>
        <v>104.738725</v>
      </c>
      <c r="Q1040" s="113">
        <f t="shared" si="339"/>
        <v>0</v>
      </c>
      <c r="R1040" s="106">
        <f t="shared" si="340"/>
        <v>0</v>
      </c>
      <c r="S1040" s="114" t="str">
        <f t="shared" si="348"/>
        <v>A+J=</v>
      </c>
      <c r="T1040" s="107">
        <f t="shared" si="349"/>
        <v>42026</v>
      </c>
      <c r="U1040" s="3"/>
      <c r="V1040" s="3"/>
      <c r="W1040" s="3"/>
      <c r="X1040" s="31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</row>
    <row r="1041" spans="1:121" x14ac:dyDescent="0.15">
      <c r="A1041" s="102">
        <f t="shared" si="341"/>
        <v>41998</v>
      </c>
      <c r="B1041" s="103">
        <f t="shared" ca="1" si="350"/>
        <v>91157.121146000005</v>
      </c>
      <c r="C1041" s="104">
        <f t="shared" si="342"/>
        <v>91000</v>
      </c>
      <c r="D1041" s="105">
        <f ca="1">IF(A1041&lt;$B$1,VLOOKUP(A1041,[1]DI!$A$4:$B$15000,2,FALSE),0)</f>
        <v>0</v>
      </c>
      <c r="E1041" s="106">
        <f t="shared" ca="1" si="334"/>
        <v>1</v>
      </c>
      <c r="F1041" s="106">
        <f ca="1">(TRUNC(PRODUCT($E$12:$E1040),16))</f>
        <v>1.2749876343151201</v>
      </c>
      <c r="G1041" s="106">
        <f t="shared" ca="1" si="343"/>
        <v>1.27332603653512</v>
      </c>
      <c r="H1041" s="106">
        <f t="shared" ca="1" si="335"/>
        <v>1.0013049300000001</v>
      </c>
      <c r="I1041" s="105">
        <f t="shared" si="344"/>
        <v>3.5999999999999997E-2</v>
      </c>
      <c r="J1041" s="118">
        <f t="shared" si="345"/>
        <v>41995</v>
      </c>
      <c r="K1041" s="112">
        <f t="shared" si="346"/>
        <v>2</v>
      </c>
      <c r="L1041" s="108">
        <f t="shared" si="347"/>
        <v>3</v>
      </c>
      <c r="M1041" s="109">
        <f t="shared" si="336"/>
        <v>1.000421126</v>
      </c>
      <c r="N1041" s="109">
        <f t="shared" ca="1" si="337"/>
        <v>1.0017266060000001</v>
      </c>
      <c r="O1041" s="108">
        <f t="shared" si="351"/>
        <v>0</v>
      </c>
      <c r="P1041" s="106">
        <f t="shared" ca="1" si="338"/>
        <v>157.12114600000001</v>
      </c>
      <c r="Q1041" s="113">
        <f t="shared" si="339"/>
        <v>0</v>
      </c>
      <c r="R1041" s="106">
        <f t="shared" si="340"/>
        <v>0</v>
      </c>
      <c r="S1041" s="114" t="str">
        <f t="shared" si="348"/>
        <v>A+J=</v>
      </c>
      <c r="T1041" s="107">
        <f t="shared" si="349"/>
        <v>42026</v>
      </c>
      <c r="U1041" s="3"/>
      <c r="V1041" s="3"/>
      <c r="W1041" s="3"/>
      <c r="X1041" s="31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</row>
    <row r="1042" spans="1:121" x14ac:dyDescent="0.15">
      <c r="A1042" s="102">
        <f t="shared" si="341"/>
        <v>41999</v>
      </c>
      <c r="B1042" s="103">
        <f t="shared" ca="1" si="350"/>
        <v>91157.121146000005</v>
      </c>
      <c r="C1042" s="104">
        <f t="shared" si="342"/>
        <v>91000</v>
      </c>
      <c r="D1042" s="105">
        <f ca="1">IF(A1042&lt;$B$1,VLOOKUP(A1042,[1]DI!$A$4:$B$15000,2,FALSE),0)</f>
        <v>0.1157</v>
      </c>
      <c r="E1042" s="106">
        <f t="shared" ca="1" si="334"/>
        <v>1.00043455</v>
      </c>
      <c r="F1042" s="106">
        <f ca="1">(TRUNC(PRODUCT($E$12:$E1041),16))</f>
        <v>1.2749876343151201</v>
      </c>
      <c r="G1042" s="106">
        <f t="shared" ca="1" si="343"/>
        <v>1.27332603653512</v>
      </c>
      <c r="H1042" s="106">
        <f t="shared" ca="1" si="335"/>
        <v>1.0013049300000001</v>
      </c>
      <c r="I1042" s="105">
        <f t="shared" si="344"/>
        <v>3.5999999999999997E-2</v>
      </c>
      <c r="J1042" s="118">
        <f t="shared" si="345"/>
        <v>41995</v>
      </c>
      <c r="K1042" s="112">
        <f t="shared" si="346"/>
        <v>3</v>
      </c>
      <c r="L1042" s="108">
        <f t="shared" si="347"/>
        <v>3</v>
      </c>
      <c r="M1042" s="109">
        <f t="shared" si="336"/>
        <v>1.000421126</v>
      </c>
      <c r="N1042" s="109">
        <f t="shared" ca="1" si="337"/>
        <v>1.0017266060000001</v>
      </c>
      <c r="O1042" s="108">
        <f t="shared" si="351"/>
        <v>0</v>
      </c>
      <c r="P1042" s="106">
        <f t="shared" ca="1" si="338"/>
        <v>157.12114600000001</v>
      </c>
      <c r="Q1042" s="113">
        <f t="shared" si="339"/>
        <v>0</v>
      </c>
      <c r="R1042" s="106">
        <f t="shared" si="340"/>
        <v>0</v>
      </c>
      <c r="S1042" s="114" t="str">
        <f t="shared" si="348"/>
        <v>A+J=</v>
      </c>
      <c r="T1042" s="107">
        <f t="shared" si="349"/>
        <v>42026</v>
      </c>
      <c r="U1042" s="3"/>
      <c r="V1042" s="3"/>
      <c r="W1042" s="3"/>
      <c r="X1042" s="31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</row>
    <row r="1043" spans="1:121" x14ac:dyDescent="0.15">
      <c r="A1043" s="102">
        <f t="shared" si="341"/>
        <v>42000</v>
      </c>
      <c r="B1043" s="103">
        <f t="shared" ca="1" si="350"/>
        <v>91209.532777999993</v>
      </c>
      <c r="C1043" s="104">
        <f t="shared" si="342"/>
        <v>91000</v>
      </c>
      <c r="D1043" s="105">
        <f ca="1">IF(A1043&lt;$B$1,VLOOKUP(A1043,[1]DI!$A$4:$B$15000,2,FALSE),0)</f>
        <v>0</v>
      </c>
      <c r="E1043" s="106">
        <f t="shared" ca="1" si="334"/>
        <v>1</v>
      </c>
      <c r="F1043" s="106">
        <f ca="1">(TRUNC(PRODUCT($E$12:$E1042),16))</f>
        <v>1.27554168019161</v>
      </c>
      <c r="G1043" s="106">
        <f t="shared" ca="1" si="343"/>
        <v>1.27332603653512</v>
      </c>
      <c r="H1043" s="106">
        <f t="shared" ca="1" si="335"/>
        <v>1.0017400400000001</v>
      </c>
      <c r="I1043" s="105">
        <f t="shared" si="344"/>
        <v>3.5999999999999997E-2</v>
      </c>
      <c r="J1043" s="118">
        <f t="shared" si="345"/>
        <v>41995</v>
      </c>
      <c r="K1043" s="112">
        <f t="shared" si="346"/>
        <v>3</v>
      </c>
      <c r="L1043" s="108">
        <f t="shared" si="347"/>
        <v>4</v>
      </c>
      <c r="M1043" s="109">
        <f t="shared" si="336"/>
        <v>1.0005615409999999</v>
      </c>
      <c r="N1043" s="109">
        <f t="shared" ca="1" si="337"/>
        <v>1.002302558</v>
      </c>
      <c r="O1043" s="108">
        <f t="shared" si="351"/>
        <v>0</v>
      </c>
      <c r="P1043" s="106">
        <f t="shared" ca="1" si="338"/>
        <v>209.53277800000001</v>
      </c>
      <c r="Q1043" s="113">
        <f t="shared" si="339"/>
        <v>0</v>
      </c>
      <c r="R1043" s="106">
        <f t="shared" si="340"/>
        <v>0</v>
      </c>
      <c r="S1043" s="114" t="str">
        <f t="shared" si="348"/>
        <v>A+J=</v>
      </c>
      <c r="T1043" s="107">
        <f t="shared" si="349"/>
        <v>42026</v>
      </c>
      <c r="U1043" s="3"/>
      <c r="V1043" s="3"/>
      <c r="W1043" s="3"/>
      <c r="X1043" s="31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</row>
    <row r="1044" spans="1:121" x14ac:dyDescent="0.15">
      <c r="A1044" s="102">
        <f t="shared" si="341"/>
        <v>42001</v>
      </c>
      <c r="B1044" s="103">
        <f t="shared" ca="1" si="350"/>
        <v>91209.532777999993</v>
      </c>
      <c r="C1044" s="104">
        <f t="shared" si="342"/>
        <v>91000</v>
      </c>
      <c r="D1044" s="105">
        <f ca="1">IF(A1044&lt;$B$1,VLOOKUP(A1044,[1]DI!$A$4:$B$15000,2,FALSE),0)</f>
        <v>0</v>
      </c>
      <c r="E1044" s="106">
        <f t="shared" ca="1" si="334"/>
        <v>1</v>
      </c>
      <c r="F1044" s="106">
        <f ca="1">(TRUNC(PRODUCT($E$12:$E1043),16))</f>
        <v>1.27554168019161</v>
      </c>
      <c r="G1044" s="106">
        <f t="shared" ca="1" si="343"/>
        <v>1.27332603653512</v>
      </c>
      <c r="H1044" s="106">
        <f t="shared" ca="1" si="335"/>
        <v>1.0017400400000001</v>
      </c>
      <c r="I1044" s="105">
        <f t="shared" si="344"/>
        <v>3.5999999999999997E-2</v>
      </c>
      <c r="J1044" s="118">
        <f t="shared" si="345"/>
        <v>41995</v>
      </c>
      <c r="K1044" s="112">
        <f t="shared" si="346"/>
        <v>3</v>
      </c>
      <c r="L1044" s="108">
        <f t="shared" si="347"/>
        <v>4</v>
      </c>
      <c r="M1044" s="109">
        <f t="shared" si="336"/>
        <v>1.0005615409999999</v>
      </c>
      <c r="N1044" s="109">
        <f t="shared" ca="1" si="337"/>
        <v>1.002302558</v>
      </c>
      <c r="O1044" s="108">
        <f t="shared" si="351"/>
        <v>0</v>
      </c>
      <c r="P1044" s="106">
        <f t="shared" ca="1" si="338"/>
        <v>209.53277800000001</v>
      </c>
      <c r="Q1044" s="113">
        <f t="shared" si="339"/>
        <v>0</v>
      </c>
      <c r="R1044" s="106">
        <f t="shared" si="340"/>
        <v>0</v>
      </c>
      <c r="S1044" s="114" t="str">
        <f t="shared" si="348"/>
        <v>A+J=</v>
      </c>
      <c r="T1044" s="107">
        <f t="shared" si="349"/>
        <v>42026</v>
      </c>
      <c r="U1044" s="3"/>
      <c r="V1044" s="3"/>
      <c r="W1044" s="3"/>
      <c r="X1044" s="31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</row>
    <row r="1045" spans="1:121" x14ac:dyDescent="0.15">
      <c r="A1045" s="102">
        <f t="shared" si="341"/>
        <v>42002</v>
      </c>
      <c r="B1045" s="103">
        <f t="shared" ca="1" si="350"/>
        <v>91209.532777999993</v>
      </c>
      <c r="C1045" s="104">
        <f t="shared" si="342"/>
        <v>91000</v>
      </c>
      <c r="D1045" s="105">
        <f ca="1">IF(A1045&lt;$B$1,VLOOKUP(A1045,[1]DI!$A$4:$B$15000,2,FALSE),0)</f>
        <v>0.1159</v>
      </c>
      <c r="E1045" s="106">
        <f t="shared" ca="1" si="334"/>
        <v>1.0004352599999999</v>
      </c>
      <c r="F1045" s="106">
        <f ca="1">(TRUNC(PRODUCT($E$12:$E1044),16))</f>
        <v>1.27554168019161</v>
      </c>
      <c r="G1045" s="106">
        <f t="shared" ca="1" si="343"/>
        <v>1.27332603653512</v>
      </c>
      <c r="H1045" s="106">
        <f t="shared" ca="1" si="335"/>
        <v>1.0017400400000001</v>
      </c>
      <c r="I1045" s="105">
        <f t="shared" si="344"/>
        <v>3.5999999999999997E-2</v>
      </c>
      <c r="J1045" s="118">
        <f t="shared" si="345"/>
        <v>41995</v>
      </c>
      <c r="K1045" s="112">
        <f t="shared" si="346"/>
        <v>4</v>
      </c>
      <c r="L1045" s="108">
        <f t="shared" si="347"/>
        <v>4</v>
      </c>
      <c r="M1045" s="109">
        <f t="shared" si="336"/>
        <v>1.0005615409999999</v>
      </c>
      <c r="N1045" s="109">
        <f t="shared" ca="1" si="337"/>
        <v>1.002302558</v>
      </c>
      <c r="O1045" s="108">
        <f t="shared" si="351"/>
        <v>0</v>
      </c>
      <c r="P1045" s="106">
        <f t="shared" ca="1" si="338"/>
        <v>209.53277800000001</v>
      </c>
      <c r="Q1045" s="113">
        <f t="shared" si="339"/>
        <v>0</v>
      </c>
      <c r="R1045" s="106">
        <f t="shared" si="340"/>
        <v>0</v>
      </c>
      <c r="S1045" s="114" t="str">
        <f t="shared" si="348"/>
        <v>A+J=</v>
      </c>
      <c r="T1045" s="107">
        <f t="shared" si="349"/>
        <v>42026</v>
      </c>
      <c r="U1045" s="3"/>
      <c r="V1045" s="3"/>
      <c r="W1045" s="3"/>
      <c r="X1045" s="31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</row>
    <row r="1046" spans="1:121" x14ac:dyDescent="0.15">
      <c r="A1046" s="102">
        <f t="shared" si="341"/>
        <v>42003</v>
      </c>
      <c r="B1046" s="103">
        <f t="shared" ca="1" si="350"/>
        <v>91262.040233000007</v>
      </c>
      <c r="C1046" s="104">
        <f t="shared" si="342"/>
        <v>91000</v>
      </c>
      <c r="D1046" s="105">
        <f ca="1">IF(A1046&lt;$B$1,VLOOKUP(A1046,[1]DI!$A$4:$B$15000,2,FALSE),0)</f>
        <v>0.1157</v>
      </c>
      <c r="E1046" s="106">
        <f t="shared" ca="1" si="334"/>
        <v>1.00043455</v>
      </c>
      <c r="F1046" s="106">
        <f ca="1">(TRUNC(PRODUCT($E$12:$E1045),16))</f>
        <v>1.2760968724633299</v>
      </c>
      <c r="G1046" s="106">
        <f t="shared" ca="1" si="343"/>
        <v>1.27332603653512</v>
      </c>
      <c r="H1046" s="106">
        <f t="shared" ca="1" si="335"/>
        <v>1.00217606</v>
      </c>
      <c r="I1046" s="105">
        <f t="shared" si="344"/>
        <v>3.5999999999999997E-2</v>
      </c>
      <c r="J1046" s="118">
        <f t="shared" si="345"/>
        <v>41995</v>
      </c>
      <c r="K1046" s="112">
        <f t="shared" si="346"/>
        <v>5</v>
      </c>
      <c r="L1046" s="108">
        <f t="shared" si="347"/>
        <v>5</v>
      </c>
      <c r="M1046" s="109">
        <f t="shared" si="336"/>
        <v>1.0007019749999999</v>
      </c>
      <c r="N1046" s="109">
        <f t="shared" ca="1" si="337"/>
        <v>1.002879563</v>
      </c>
      <c r="O1046" s="108">
        <f t="shared" si="351"/>
        <v>0</v>
      </c>
      <c r="P1046" s="106">
        <f t="shared" ca="1" si="338"/>
        <v>262.040233</v>
      </c>
      <c r="Q1046" s="113">
        <f t="shared" si="339"/>
        <v>0</v>
      </c>
      <c r="R1046" s="106">
        <f t="shared" si="340"/>
        <v>0</v>
      </c>
      <c r="S1046" s="114" t="str">
        <f t="shared" si="348"/>
        <v>A+J=</v>
      </c>
      <c r="T1046" s="107">
        <f t="shared" si="349"/>
        <v>42026</v>
      </c>
      <c r="U1046" s="3"/>
      <c r="V1046" s="3"/>
      <c r="W1046" s="3"/>
      <c r="X1046" s="31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</row>
    <row r="1047" spans="1:121" x14ac:dyDescent="0.15">
      <c r="A1047" s="102">
        <f t="shared" si="341"/>
        <v>42004</v>
      </c>
      <c r="B1047" s="103">
        <f t="shared" ca="1" si="350"/>
        <v>91314.513198999994</v>
      </c>
      <c r="C1047" s="104">
        <f t="shared" si="342"/>
        <v>91000</v>
      </c>
      <c r="D1047" s="105">
        <f ca="1">IF(A1047&lt;$B$1,VLOOKUP(A1047,[1]DI!$A$4:$B$15000,2,FALSE),0)</f>
        <v>0.1157</v>
      </c>
      <c r="E1047" s="106">
        <f t="shared" ca="1" si="334"/>
        <v>1.00043455</v>
      </c>
      <c r="F1047" s="106">
        <f ca="1">(TRUNC(PRODUCT($E$12:$E1046),16))</f>
        <v>1.2766514003592599</v>
      </c>
      <c r="G1047" s="106">
        <f t="shared" ca="1" si="343"/>
        <v>1.27332603653512</v>
      </c>
      <c r="H1047" s="106">
        <f t="shared" ca="1" si="335"/>
        <v>1.0026115600000001</v>
      </c>
      <c r="I1047" s="105">
        <f t="shared" si="344"/>
        <v>3.5999999999999997E-2</v>
      </c>
      <c r="J1047" s="118">
        <f t="shared" si="345"/>
        <v>41995</v>
      </c>
      <c r="K1047" s="112">
        <f t="shared" si="346"/>
        <v>6</v>
      </c>
      <c r="L1047" s="108">
        <f t="shared" si="347"/>
        <v>6</v>
      </c>
      <c r="M1047" s="109">
        <f t="shared" si="336"/>
        <v>1.000842429</v>
      </c>
      <c r="N1047" s="109">
        <f t="shared" ca="1" si="337"/>
        <v>1.003456189</v>
      </c>
      <c r="O1047" s="108">
        <f t="shared" si="351"/>
        <v>0</v>
      </c>
      <c r="P1047" s="106">
        <f t="shared" ca="1" si="338"/>
        <v>314.51319899999999</v>
      </c>
      <c r="Q1047" s="113">
        <f t="shared" si="339"/>
        <v>0</v>
      </c>
      <c r="R1047" s="106">
        <f t="shared" si="340"/>
        <v>0</v>
      </c>
      <c r="S1047" s="114" t="str">
        <f t="shared" si="348"/>
        <v>A+J=</v>
      </c>
      <c r="T1047" s="107">
        <f t="shared" si="349"/>
        <v>42026</v>
      </c>
      <c r="U1047" s="3"/>
      <c r="V1047" s="3"/>
      <c r="W1047" s="3"/>
      <c r="X1047" s="31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</row>
    <row r="1048" spans="1:121" x14ac:dyDescent="0.15">
      <c r="A1048" s="102">
        <f t="shared" si="341"/>
        <v>42005</v>
      </c>
      <c r="B1048" s="103">
        <f t="shared" ca="1" si="350"/>
        <v>91367.015557999999</v>
      </c>
      <c r="C1048" s="104">
        <f t="shared" si="342"/>
        <v>91000</v>
      </c>
      <c r="D1048" s="105">
        <f ca="1">IF(A1048&lt;$B$1,VLOOKUP(A1048,[1]DI!$A$4:$B$15000,2,FALSE),0)</f>
        <v>0</v>
      </c>
      <c r="E1048" s="106">
        <f t="shared" ca="1" si="334"/>
        <v>1</v>
      </c>
      <c r="F1048" s="106">
        <f ca="1">(TRUNC(PRODUCT($E$12:$E1047),16))</f>
        <v>1.2772061692252901</v>
      </c>
      <c r="G1048" s="106">
        <f t="shared" ca="1" si="343"/>
        <v>1.27332603653512</v>
      </c>
      <c r="H1048" s="106">
        <f t="shared" ca="1" si="335"/>
        <v>1.0030472399999999</v>
      </c>
      <c r="I1048" s="105">
        <f t="shared" si="344"/>
        <v>3.5999999999999997E-2</v>
      </c>
      <c r="J1048" s="118">
        <f t="shared" si="345"/>
        <v>41995</v>
      </c>
      <c r="K1048" s="112">
        <f t="shared" si="346"/>
        <v>6</v>
      </c>
      <c r="L1048" s="108">
        <f t="shared" si="347"/>
        <v>7</v>
      </c>
      <c r="M1048" s="109">
        <f t="shared" si="336"/>
        <v>1.0009829029999999</v>
      </c>
      <c r="N1048" s="109">
        <f t="shared" ca="1" si="337"/>
        <v>1.004033138</v>
      </c>
      <c r="O1048" s="108">
        <f t="shared" si="351"/>
        <v>0</v>
      </c>
      <c r="P1048" s="106">
        <f t="shared" ca="1" si="338"/>
        <v>367.015558</v>
      </c>
      <c r="Q1048" s="113">
        <f t="shared" si="339"/>
        <v>0</v>
      </c>
      <c r="R1048" s="106">
        <f t="shared" si="340"/>
        <v>0</v>
      </c>
      <c r="S1048" s="114" t="str">
        <f t="shared" si="348"/>
        <v>A+J=</v>
      </c>
      <c r="T1048" s="107">
        <f t="shared" si="349"/>
        <v>42026</v>
      </c>
      <c r="U1048" s="3"/>
      <c r="V1048" s="3"/>
      <c r="W1048" s="3"/>
      <c r="X1048" s="31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</row>
    <row r="1049" spans="1:121" x14ac:dyDescent="0.15">
      <c r="A1049" s="102">
        <f t="shared" si="341"/>
        <v>42006</v>
      </c>
      <c r="B1049" s="103">
        <f t="shared" ca="1" si="350"/>
        <v>91367.015557999999</v>
      </c>
      <c r="C1049" s="104">
        <f t="shared" si="342"/>
        <v>91000</v>
      </c>
      <c r="D1049" s="105">
        <f ca="1">IF(A1049&lt;$B$1,VLOOKUP(A1049,[1]DI!$A$4:$B$15000,2,FALSE),0)</f>
        <v>0.1157</v>
      </c>
      <c r="E1049" s="106">
        <f t="shared" ca="1" si="334"/>
        <v>1.00043455</v>
      </c>
      <c r="F1049" s="106">
        <f ca="1">(TRUNC(PRODUCT($E$12:$E1048),16))</f>
        <v>1.2772061692252901</v>
      </c>
      <c r="G1049" s="106">
        <f t="shared" ca="1" si="343"/>
        <v>1.27332603653512</v>
      </c>
      <c r="H1049" s="106">
        <f t="shared" ca="1" si="335"/>
        <v>1.0030472399999999</v>
      </c>
      <c r="I1049" s="105">
        <f t="shared" si="344"/>
        <v>3.5999999999999997E-2</v>
      </c>
      <c r="J1049" s="118">
        <f t="shared" si="345"/>
        <v>41995</v>
      </c>
      <c r="K1049" s="112">
        <f t="shared" si="346"/>
        <v>7</v>
      </c>
      <c r="L1049" s="108">
        <f t="shared" si="347"/>
        <v>7</v>
      </c>
      <c r="M1049" s="109">
        <f t="shared" si="336"/>
        <v>1.0009829029999999</v>
      </c>
      <c r="N1049" s="109">
        <f t="shared" ca="1" si="337"/>
        <v>1.004033138</v>
      </c>
      <c r="O1049" s="108">
        <f t="shared" si="351"/>
        <v>0</v>
      </c>
      <c r="P1049" s="106">
        <f t="shared" ca="1" si="338"/>
        <v>367.015558</v>
      </c>
      <c r="Q1049" s="113">
        <f t="shared" si="339"/>
        <v>0</v>
      </c>
      <c r="R1049" s="106">
        <f t="shared" si="340"/>
        <v>0</v>
      </c>
      <c r="S1049" s="114" t="str">
        <f t="shared" si="348"/>
        <v>A+J=</v>
      </c>
      <c r="T1049" s="107">
        <f t="shared" si="349"/>
        <v>42026</v>
      </c>
      <c r="U1049" s="3"/>
      <c r="V1049" s="3"/>
      <c r="W1049" s="3"/>
      <c r="X1049" s="31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</row>
    <row r="1050" spans="1:121" x14ac:dyDescent="0.15">
      <c r="A1050" s="102">
        <f t="shared" si="341"/>
        <v>42007</v>
      </c>
      <c r="B1050" s="103">
        <f t="shared" ca="1" si="350"/>
        <v>91419.549129999999</v>
      </c>
      <c r="C1050" s="104">
        <f t="shared" si="342"/>
        <v>91000</v>
      </c>
      <c r="D1050" s="105">
        <f ca="1">IF(A1050&lt;$B$1,VLOOKUP(A1050,[1]DI!$A$4:$B$15000,2,FALSE),0)</f>
        <v>0</v>
      </c>
      <c r="E1050" s="106">
        <f t="shared" ca="1" si="334"/>
        <v>1</v>
      </c>
      <c r="F1050" s="106">
        <f ca="1">(TRUNC(PRODUCT($E$12:$E1049),16))</f>
        <v>1.2777611791661201</v>
      </c>
      <c r="G1050" s="106">
        <f t="shared" ca="1" si="343"/>
        <v>1.27332603653512</v>
      </c>
      <c r="H1050" s="106">
        <f t="shared" ca="1" si="335"/>
        <v>1.0034831200000001</v>
      </c>
      <c r="I1050" s="105">
        <f t="shared" si="344"/>
        <v>3.5999999999999997E-2</v>
      </c>
      <c r="J1050" s="118">
        <f t="shared" si="345"/>
        <v>41995</v>
      </c>
      <c r="K1050" s="112">
        <f t="shared" si="346"/>
        <v>7</v>
      </c>
      <c r="L1050" s="108">
        <f t="shared" si="347"/>
        <v>8</v>
      </c>
      <c r="M1050" s="109">
        <f t="shared" si="336"/>
        <v>1.001123397</v>
      </c>
      <c r="N1050" s="109">
        <f t="shared" ca="1" si="337"/>
        <v>1.0046104300000001</v>
      </c>
      <c r="O1050" s="108">
        <f t="shared" si="351"/>
        <v>0</v>
      </c>
      <c r="P1050" s="106">
        <f t="shared" ca="1" si="338"/>
        <v>419.54912999999999</v>
      </c>
      <c r="Q1050" s="113">
        <f t="shared" si="339"/>
        <v>0</v>
      </c>
      <c r="R1050" s="106">
        <f t="shared" si="340"/>
        <v>0</v>
      </c>
      <c r="S1050" s="114" t="str">
        <f t="shared" si="348"/>
        <v>A+J=</v>
      </c>
      <c r="T1050" s="107">
        <f t="shared" si="349"/>
        <v>42026</v>
      </c>
      <c r="U1050" s="3"/>
      <c r="V1050" s="3"/>
      <c r="W1050" s="3"/>
      <c r="X1050" s="31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</row>
    <row r="1051" spans="1:121" x14ac:dyDescent="0.15">
      <c r="A1051" s="102">
        <f t="shared" si="341"/>
        <v>42008</v>
      </c>
      <c r="B1051" s="103">
        <f t="shared" ca="1" si="350"/>
        <v>91419.549129999999</v>
      </c>
      <c r="C1051" s="104">
        <f t="shared" si="342"/>
        <v>91000</v>
      </c>
      <c r="D1051" s="105">
        <f ca="1">IF(A1051&lt;$B$1,VLOOKUP(A1051,[1]DI!$A$4:$B$15000,2,FALSE),0)</f>
        <v>0</v>
      </c>
      <c r="E1051" s="106">
        <f t="shared" ca="1" si="334"/>
        <v>1</v>
      </c>
      <c r="F1051" s="106">
        <f ca="1">(TRUNC(PRODUCT($E$12:$E1050),16))</f>
        <v>1.2777611791661201</v>
      </c>
      <c r="G1051" s="106">
        <f t="shared" ca="1" si="343"/>
        <v>1.27332603653512</v>
      </c>
      <c r="H1051" s="106">
        <f t="shared" ca="1" si="335"/>
        <v>1.0034831200000001</v>
      </c>
      <c r="I1051" s="105">
        <f t="shared" si="344"/>
        <v>3.5999999999999997E-2</v>
      </c>
      <c r="J1051" s="118">
        <f t="shared" si="345"/>
        <v>41995</v>
      </c>
      <c r="K1051" s="112">
        <f t="shared" si="346"/>
        <v>7</v>
      </c>
      <c r="L1051" s="108">
        <f t="shared" si="347"/>
        <v>8</v>
      </c>
      <c r="M1051" s="109">
        <f t="shared" si="336"/>
        <v>1.001123397</v>
      </c>
      <c r="N1051" s="109">
        <f t="shared" ca="1" si="337"/>
        <v>1.0046104300000001</v>
      </c>
      <c r="O1051" s="108">
        <f t="shared" si="351"/>
        <v>0</v>
      </c>
      <c r="P1051" s="106">
        <f t="shared" ca="1" si="338"/>
        <v>419.54912999999999</v>
      </c>
      <c r="Q1051" s="113">
        <f t="shared" si="339"/>
        <v>0</v>
      </c>
      <c r="R1051" s="106">
        <f t="shared" si="340"/>
        <v>0</v>
      </c>
      <c r="S1051" s="114" t="str">
        <f t="shared" si="348"/>
        <v>A+J=</v>
      </c>
      <c r="T1051" s="107">
        <f t="shared" si="349"/>
        <v>42026</v>
      </c>
      <c r="U1051" s="3"/>
      <c r="V1051" s="3"/>
      <c r="W1051" s="3"/>
      <c r="X1051" s="31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</row>
    <row r="1052" spans="1:121" x14ac:dyDescent="0.15">
      <c r="A1052" s="102">
        <f t="shared" si="341"/>
        <v>42009</v>
      </c>
      <c r="B1052" s="103">
        <f t="shared" ca="1" si="350"/>
        <v>91419.549129999999</v>
      </c>
      <c r="C1052" s="104">
        <f t="shared" si="342"/>
        <v>91000</v>
      </c>
      <c r="D1052" s="105">
        <f ca="1">IF(A1052&lt;$B$1,VLOOKUP(A1052,[1]DI!$A$4:$B$15000,2,FALSE),0)</f>
        <v>0.1157</v>
      </c>
      <c r="E1052" s="106">
        <f t="shared" ca="1" si="334"/>
        <v>1.00043455</v>
      </c>
      <c r="F1052" s="106">
        <f ca="1">(TRUNC(PRODUCT($E$12:$E1051),16))</f>
        <v>1.2777611791661201</v>
      </c>
      <c r="G1052" s="106">
        <f t="shared" ca="1" si="343"/>
        <v>1.27332603653512</v>
      </c>
      <c r="H1052" s="106">
        <f t="shared" ca="1" si="335"/>
        <v>1.0034831200000001</v>
      </c>
      <c r="I1052" s="105">
        <f t="shared" si="344"/>
        <v>3.5999999999999997E-2</v>
      </c>
      <c r="J1052" s="118">
        <f t="shared" si="345"/>
        <v>41995</v>
      </c>
      <c r="K1052" s="112">
        <f t="shared" si="346"/>
        <v>8</v>
      </c>
      <c r="L1052" s="108">
        <f t="shared" si="347"/>
        <v>8</v>
      </c>
      <c r="M1052" s="109">
        <f t="shared" si="336"/>
        <v>1.001123397</v>
      </c>
      <c r="N1052" s="109">
        <f t="shared" ca="1" si="337"/>
        <v>1.0046104300000001</v>
      </c>
      <c r="O1052" s="108">
        <f t="shared" si="351"/>
        <v>0</v>
      </c>
      <c r="P1052" s="106">
        <f t="shared" ca="1" si="338"/>
        <v>419.54912999999999</v>
      </c>
      <c r="Q1052" s="113">
        <f t="shared" si="339"/>
        <v>0</v>
      </c>
      <c r="R1052" s="106">
        <f t="shared" si="340"/>
        <v>0</v>
      </c>
      <c r="S1052" s="114" t="str">
        <f t="shared" si="348"/>
        <v>A+J=</v>
      </c>
      <c r="T1052" s="107">
        <f t="shared" si="349"/>
        <v>42026</v>
      </c>
      <c r="U1052" s="3"/>
      <c r="V1052" s="3"/>
      <c r="W1052" s="3"/>
      <c r="X1052" s="31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</row>
    <row r="1053" spans="1:121" x14ac:dyDescent="0.15">
      <c r="A1053" s="102">
        <f t="shared" si="341"/>
        <v>42010</v>
      </c>
      <c r="B1053" s="103">
        <f t="shared" ca="1" si="350"/>
        <v>91472.111912990003</v>
      </c>
      <c r="C1053" s="104">
        <f t="shared" si="342"/>
        <v>91000</v>
      </c>
      <c r="D1053" s="105">
        <f ca="1">IF(A1053&lt;$B$1,VLOOKUP(A1053,[1]DI!$A$4:$B$15000,2,FALSE),0)</f>
        <v>0.1157</v>
      </c>
      <c r="E1053" s="106">
        <f t="shared" ca="1" si="334"/>
        <v>1.00043455</v>
      </c>
      <c r="F1053" s="106">
        <f ca="1">(TRUNC(PRODUCT($E$12:$E1052),16))</f>
        <v>1.27831643028653</v>
      </c>
      <c r="G1053" s="106">
        <f t="shared" ca="1" si="343"/>
        <v>1.27332603653512</v>
      </c>
      <c r="H1053" s="106">
        <f t="shared" ca="1" si="335"/>
        <v>1.00391918</v>
      </c>
      <c r="I1053" s="105">
        <f t="shared" si="344"/>
        <v>3.5999999999999997E-2</v>
      </c>
      <c r="J1053" s="118">
        <f t="shared" si="345"/>
        <v>41995</v>
      </c>
      <c r="K1053" s="112">
        <f t="shared" si="346"/>
        <v>9</v>
      </c>
      <c r="L1053" s="108">
        <f t="shared" si="347"/>
        <v>9</v>
      </c>
      <c r="M1053" s="109">
        <f t="shared" si="336"/>
        <v>1.00126391</v>
      </c>
      <c r="N1053" s="109">
        <f t="shared" ca="1" si="337"/>
        <v>1.005188043</v>
      </c>
      <c r="O1053" s="108">
        <f t="shared" si="351"/>
        <v>0</v>
      </c>
      <c r="P1053" s="106">
        <f t="shared" ca="1" si="338"/>
        <v>472.11191299000001</v>
      </c>
      <c r="Q1053" s="113">
        <f t="shared" si="339"/>
        <v>0</v>
      </c>
      <c r="R1053" s="106">
        <f t="shared" si="340"/>
        <v>0</v>
      </c>
      <c r="S1053" s="114" t="str">
        <f t="shared" si="348"/>
        <v>A+J=</v>
      </c>
      <c r="T1053" s="107">
        <f t="shared" si="349"/>
        <v>42026</v>
      </c>
      <c r="U1053" s="3"/>
      <c r="V1053" s="3"/>
      <c r="W1053" s="3"/>
      <c r="X1053" s="31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</row>
    <row r="1054" spans="1:121" x14ac:dyDescent="0.15">
      <c r="A1054" s="102">
        <f t="shared" si="341"/>
        <v>42011</v>
      </c>
      <c r="B1054" s="103">
        <f t="shared" ca="1" si="350"/>
        <v>91524.705090000003</v>
      </c>
      <c r="C1054" s="104">
        <f t="shared" si="342"/>
        <v>91000</v>
      </c>
      <c r="D1054" s="105">
        <f ca="1">IF(A1054&lt;$B$1,VLOOKUP(A1054,[1]DI!$A$4:$B$15000,2,FALSE),0)</f>
        <v>0.1157</v>
      </c>
      <c r="E1054" s="106">
        <f t="shared" ca="1" si="334"/>
        <v>1.00043455</v>
      </c>
      <c r="F1054" s="106">
        <f ca="1">(TRUNC(PRODUCT($E$12:$E1053),16))</f>
        <v>1.2788719226913099</v>
      </c>
      <c r="G1054" s="106">
        <f t="shared" ca="1" si="343"/>
        <v>1.27332603653512</v>
      </c>
      <c r="H1054" s="106">
        <f t="shared" ca="1" si="335"/>
        <v>1.0043554299999999</v>
      </c>
      <c r="I1054" s="105">
        <f t="shared" si="344"/>
        <v>3.5999999999999997E-2</v>
      </c>
      <c r="J1054" s="118">
        <f t="shared" si="345"/>
        <v>41995</v>
      </c>
      <c r="K1054" s="112">
        <f t="shared" si="346"/>
        <v>10</v>
      </c>
      <c r="L1054" s="108">
        <f t="shared" si="347"/>
        <v>10</v>
      </c>
      <c r="M1054" s="109">
        <f t="shared" si="336"/>
        <v>1.001404443</v>
      </c>
      <c r="N1054" s="109">
        <f t="shared" ca="1" si="337"/>
        <v>1.00576599</v>
      </c>
      <c r="O1054" s="108">
        <f t="shared" si="351"/>
        <v>0</v>
      </c>
      <c r="P1054" s="106">
        <f t="shared" ca="1" si="338"/>
        <v>524.70509000000004</v>
      </c>
      <c r="Q1054" s="113">
        <f t="shared" si="339"/>
        <v>0</v>
      </c>
      <c r="R1054" s="106">
        <f t="shared" si="340"/>
        <v>0</v>
      </c>
      <c r="S1054" s="114" t="str">
        <f t="shared" si="348"/>
        <v>A+J=</v>
      </c>
      <c r="T1054" s="107">
        <f t="shared" si="349"/>
        <v>42026</v>
      </c>
      <c r="U1054" s="3"/>
      <c r="V1054" s="3"/>
      <c r="W1054" s="3"/>
      <c r="X1054" s="31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</row>
    <row r="1055" spans="1:121" x14ac:dyDescent="0.15">
      <c r="A1055" s="102">
        <f t="shared" si="341"/>
        <v>42012</v>
      </c>
      <c r="B1055" s="103">
        <f t="shared" ca="1" si="350"/>
        <v>91577.329388989994</v>
      </c>
      <c r="C1055" s="104">
        <f t="shared" si="342"/>
        <v>91000</v>
      </c>
      <c r="D1055" s="105">
        <f ca="1">IF(A1055&lt;$B$1,VLOOKUP(A1055,[1]DI!$A$4:$B$15000,2,FALSE),0)</f>
        <v>0.1157</v>
      </c>
      <c r="E1055" s="106">
        <f t="shared" ca="1" si="334"/>
        <v>1.00043455</v>
      </c>
      <c r="F1055" s="106">
        <f ca="1">(TRUNC(PRODUCT($E$12:$E1054),16))</f>
        <v>1.27942765648532</v>
      </c>
      <c r="G1055" s="106">
        <f t="shared" ca="1" si="343"/>
        <v>1.27332603653512</v>
      </c>
      <c r="H1055" s="106">
        <f t="shared" ca="1" si="335"/>
        <v>1.00479188</v>
      </c>
      <c r="I1055" s="105">
        <f t="shared" si="344"/>
        <v>3.5999999999999997E-2</v>
      </c>
      <c r="J1055" s="118">
        <f t="shared" si="345"/>
        <v>41995</v>
      </c>
      <c r="K1055" s="112">
        <f t="shared" si="346"/>
        <v>11</v>
      </c>
      <c r="L1055" s="108">
        <f t="shared" si="347"/>
        <v>11</v>
      </c>
      <c r="M1055" s="109">
        <f t="shared" si="336"/>
        <v>1.001544996</v>
      </c>
      <c r="N1055" s="109">
        <f t="shared" ca="1" si="337"/>
        <v>1.0063442789999999</v>
      </c>
      <c r="O1055" s="108">
        <f t="shared" si="351"/>
        <v>0</v>
      </c>
      <c r="P1055" s="106">
        <f t="shared" ca="1" si="338"/>
        <v>577.32938898999998</v>
      </c>
      <c r="Q1055" s="113">
        <f t="shared" si="339"/>
        <v>0</v>
      </c>
      <c r="R1055" s="106">
        <f t="shared" si="340"/>
        <v>0</v>
      </c>
      <c r="S1055" s="114" t="str">
        <f t="shared" si="348"/>
        <v>A+J=</v>
      </c>
      <c r="T1055" s="107">
        <f t="shared" si="349"/>
        <v>42026</v>
      </c>
      <c r="U1055" s="3"/>
      <c r="V1055" s="3"/>
      <c r="W1055" s="3"/>
      <c r="X1055" s="31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</row>
    <row r="1056" spans="1:121" x14ac:dyDescent="0.15">
      <c r="A1056" s="102">
        <f t="shared" si="341"/>
        <v>42013</v>
      </c>
      <c r="B1056" s="103">
        <f t="shared" ca="1" si="350"/>
        <v>91629.983171989996</v>
      </c>
      <c r="C1056" s="104">
        <f t="shared" si="342"/>
        <v>91000</v>
      </c>
      <c r="D1056" s="105">
        <f ca="1">IF(A1056&lt;$B$1,VLOOKUP(A1056,[1]DI!$A$4:$B$15000,2,FALSE),0)</f>
        <v>0.1157</v>
      </c>
      <c r="E1056" s="106">
        <f t="shared" ca="1" si="334"/>
        <v>1.00043455</v>
      </c>
      <c r="F1056" s="106">
        <f ca="1">(TRUNC(PRODUCT($E$12:$E1055),16))</f>
        <v>1.2799836317734401</v>
      </c>
      <c r="G1056" s="106">
        <f t="shared" ca="1" si="343"/>
        <v>1.27332603653512</v>
      </c>
      <c r="H1056" s="106">
        <f t="shared" ca="1" si="335"/>
        <v>1.00522851</v>
      </c>
      <c r="I1056" s="105">
        <f t="shared" si="344"/>
        <v>3.5999999999999997E-2</v>
      </c>
      <c r="J1056" s="118">
        <f t="shared" si="345"/>
        <v>41995</v>
      </c>
      <c r="K1056" s="112">
        <f t="shared" si="346"/>
        <v>12</v>
      </c>
      <c r="L1056" s="108">
        <f t="shared" si="347"/>
        <v>12</v>
      </c>
      <c r="M1056" s="109">
        <f t="shared" si="336"/>
        <v>1.0016855689999999</v>
      </c>
      <c r="N1056" s="109">
        <f t="shared" ca="1" si="337"/>
        <v>1.006922892</v>
      </c>
      <c r="O1056" s="108">
        <f t="shared" si="351"/>
        <v>0</v>
      </c>
      <c r="P1056" s="106">
        <f t="shared" ca="1" si="338"/>
        <v>629.98317198999996</v>
      </c>
      <c r="Q1056" s="113">
        <f t="shared" si="339"/>
        <v>0</v>
      </c>
      <c r="R1056" s="106">
        <f t="shared" si="340"/>
        <v>0</v>
      </c>
      <c r="S1056" s="114" t="str">
        <f t="shared" si="348"/>
        <v>A+J=</v>
      </c>
      <c r="T1056" s="107">
        <f t="shared" si="349"/>
        <v>42026</v>
      </c>
      <c r="U1056" s="3"/>
      <c r="V1056" s="3"/>
      <c r="W1056" s="3"/>
      <c r="X1056" s="31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</row>
    <row r="1057" spans="1:121" x14ac:dyDescent="0.15">
      <c r="A1057" s="102">
        <f t="shared" si="341"/>
        <v>42014</v>
      </c>
      <c r="B1057" s="103">
        <f t="shared" ca="1" si="350"/>
        <v>91682.667166989995</v>
      </c>
      <c r="C1057" s="104">
        <f t="shared" si="342"/>
        <v>91000</v>
      </c>
      <c r="D1057" s="105">
        <f ca="1">IF(A1057&lt;$B$1,VLOOKUP(A1057,[1]DI!$A$4:$B$15000,2,FALSE),0)</f>
        <v>0</v>
      </c>
      <c r="E1057" s="106">
        <f t="shared" ca="1" si="334"/>
        <v>1</v>
      </c>
      <c r="F1057" s="106">
        <f ca="1">(TRUNC(PRODUCT($E$12:$E1056),16))</f>
        <v>1.2805398486606301</v>
      </c>
      <c r="G1057" s="106">
        <f t="shared" ca="1" si="343"/>
        <v>1.27332603653512</v>
      </c>
      <c r="H1057" s="106">
        <f t="shared" ca="1" si="335"/>
        <v>1.00566533</v>
      </c>
      <c r="I1057" s="105">
        <f t="shared" si="344"/>
        <v>3.5999999999999997E-2</v>
      </c>
      <c r="J1057" s="118">
        <f t="shared" si="345"/>
        <v>41995</v>
      </c>
      <c r="K1057" s="112">
        <f t="shared" si="346"/>
        <v>12</v>
      </c>
      <c r="L1057" s="108">
        <f t="shared" si="347"/>
        <v>13</v>
      </c>
      <c r="M1057" s="109">
        <f t="shared" si="336"/>
        <v>1.0018261610000001</v>
      </c>
      <c r="N1057" s="109">
        <f t="shared" ca="1" si="337"/>
        <v>1.007501837</v>
      </c>
      <c r="O1057" s="108">
        <f t="shared" si="351"/>
        <v>0</v>
      </c>
      <c r="P1057" s="106">
        <f t="shared" ca="1" si="338"/>
        <v>682.66716699000006</v>
      </c>
      <c r="Q1057" s="113">
        <f t="shared" si="339"/>
        <v>0</v>
      </c>
      <c r="R1057" s="106">
        <f t="shared" si="340"/>
        <v>0</v>
      </c>
      <c r="S1057" s="114" t="str">
        <f t="shared" si="348"/>
        <v>A+J=</v>
      </c>
      <c r="T1057" s="107">
        <f t="shared" si="349"/>
        <v>42026</v>
      </c>
      <c r="U1057" s="3"/>
      <c r="V1057" s="3"/>
      <c r="W1057" s="3"/>
      <c r="X1057" s="31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</row>
    <row r="1058" spans="1:121" x14ac:dyDescent="0.15">
      <c r="A1058" s="102">
        <f t="shared" si="341"/>
        <v>42015</v>
      </c>
      <c r="B1058" s="103">
        <f t="shared" ca="1" si="350"/>
        <v>91682.667166989995</v>
      </c>
      <c r="C1058" s="104">
        <f t="shared" si="342"/>
        <v>91000</v>
      </c>
      <c r="D1058" s="105">
        <f ca="1">IF(A1058&lt;$B$1,VLOOKUP(A1058,[1]DI!$A$4:$B$15000,2,FALSE),0)</f>
        <v>0</v>
      </c>
      <c r="E1058" s="106">
        <f t="shared" ca="1" si="334"/>
        <v>1</v>
      </c>
      <c r="F1058" s="106">
        <f ca="1">(TRUNC(PRODUCT($E$12:$E1057),16))</f>
        <v>1.2805398486606301</v>
      </c>
      <c r="G1058" s="106">
        <f t="shared" ca="1" si="343"/>
        <v>1.27332603653512</v>
      </c>
      <c r="H1058" s="106">
        <f t="shared" ca="1" si="335"/>
        <v>1.00566533</v>
      </c>
      <c r="I1058" s="105">
        <f t="shared" si="344"/>
        <v>3.5999999999999997E-2</v>
      </c>
      <c r="J1058" s="118">
        <f t="shared" si="345"/>
        <v>41995</v>
      </c>
      <c r="K1058" s="112">
        <f t="shared" si="346"/>
        <v>12</v>
      </c>
      <c r="L1058" s="108">
        <f t="shared" si="347"/>
        <v>13</v>
      </c>
      <c r="M1058" s="109">
        <f t="shared" si="336"/>
        <v>1.0018261610000001</v>
      </c>
      <c r="N1058" s="109">
        <f t="shared" ca="1" si="337"/>
        <v>1.007501837</v>
      </c>
      <c r="O1058" s="108">
        <f t="shared" si="351"/>
        <v>0</v>
      </c>
      <c r="P1058" s="106">
        <f t="shared" ca="1" si="338"/>
        <v>682.66716699000006</v>
      </c>
      <c r="Q1058" s="113">
        <f t="shared" si="339"/>
        <v>0</v>
      </c>
      <c r="R1058" s="106">
        <f t="shared" si="340"/>
        <v>0</v>
      </c>
      <c r="S1058" s="114" t="str">
        <f t="shared" si="348"/>
        <v>A+J=</v>
      </c>
      <c r="T1058" s="107">
        <f t="shared" si="349"/>
        <v>42026</v>
      </c>
      <c r="U1058" s="3"/>
      <c r="V1058" s="3"/>
      <c r="W1058" s="3"/>
      <c r="X1058" s="31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</row>
    <row r="1059" spans="1:121" x14ac:dyDescent="0.15">
      <c r="A1059" s="102">
        <f t="shared" si="341"/>
        <v>42016</v>
      </c>
      <c r="B1059" s="103">
        <f t="shared" ca="1" si="350"/>
        <v>91682.667166989995</v>
      </c>
      <c r="C1059" s="104">
        <f t="shared" si="342"/>
        <v>91000</v>
      </c>
      <c r="D1059" s="105">
        <f ca="1">IF(A1059&lt;$B$1,VLOOKUP(A1059,[1]DI!$A$4:$B$15000,2,FALSE),0)</f>
        <v>0.1157</v>
      </c>
      <c r="E1059" s="106">
        <f t="shared" ca="1" si="334"/>
        <v>1.00043455</v>
      </c>
      <c r="F1059" s="106">
        <f ca="1">(TRUNC(PRODUCT($E$12:$E1058),16))</f>
        <v>1.2805398486606301</v>
      </c>
      <c r="G1059" s="106">
        <f t="shared" ca="1" si="343"/>
        <v>1.27332603653512</v>
      </c>
      <c r="H1059" s="106">
        <f t="shared" ca="1" si="335"/>
        <v>1.00566533</v>
      </c>
      <c r="I1059" s="105">
        <f t="shared" si="344"/>
        <v>3.5999999999999997E-2</v>
      </c>
      <c r="J1059" s="118">
        <f t="shared" si="345"/>
        <v>41995</v>
      </c>
      <c r="K1059" s="112">
        <f t="shared" si="346"/>
        <v>13</v>
      </c>
      <c r="L1059" s="108">
        <f t="shared" si="347"/>
        <v>13</v>
      </c>
      <c r="M1059" s="109">
        <f t="shared" si="336"/>
        <v>1.0018261610000001</v>
      </c>
      <c r="N1059" s="109">
        <f t="shared" ca="1" si="337"/>
        <v>1.007501837</v>
      </c>
      <c r="O1059" s="108">
        <f t="shared" si="351"/>
        <v>0</v>
      </c>
      <c r="P1059" s="106">
        <f t="shared" ca="1" si="338"/>
        <v>682.66716699000006</v>
      </c>
      <c r="Q1059" s="113">
        <f t="shared" si="339"/>
        <v>0</v>
      </c>
      <c r="R1059" s="106">
        <f t="shared" si="340"/>
        <v>0</v>
      </c>
      <c r="S1059" s="114" t="str">
        <f t="shared" si="348"/>
        <v>A+J=</v>
      </c>
      <c r="T1059" s="107">
        <f t="shared" si="349"/>
        <v>42026</v>
      </c>
      <c r="U1059" s="3"/>
      <c r="V1059" s="3"/>
      <c r="W1059" s="3"/>
      <c r="X1059" s="31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</row>
    <row r="1060" spans="1:121" x14ac:dyDescent="0.15">
      <c r="A1060" s="102">
        <f t="shared" si="341"/>
        <v>42017</v>
      </c>
      <c r="B1060" s="103">
        <f t="shared" ca="1" si="350"/>
        <v>91735.381464990001</v>
      </c>
      <c r="C1060" s="104">
        <f t="shared" si="342"/>
        <v>91000</v>
      </c>
      <c r="D1060" s="105">
        <f ca="1">IF(A1060&lt;$B$1,VLOOKUP(A1060,[1]DI!$A$4:$B$15000,2,FALSE),0)</f>
        <v>0.1157</v>
      </c>
      <c r="E1060" s="106">
        <f t="shared" ca="1" si="334"/>
        <v>1.00043455</v>
      </c>
      <c r="F1060" s="106">
        <f ca="1">(TRUNC(PRODUCT($E$12:$E1059),16))</f>
        <v>1.28109630725187</v>
      </c>
      <c r="G1060" s="106">
        <f t="shared" ca="1" si="343"/>
        <v>1.27332603653512</v>
      </c>
      <c r="H1060" s="106">
        <f t="shared" ca="1" si="335"/>
        <v>1.00610234</v>
      </c>
      <c r="I1060" s="105">
        <f t="shared" si="344"/>
        <v>3.5999999999999997E-2</v>
      </c>
      <c r="J1060" s="118">
        <f t="shared" si="345"/>
        <v>41995</v>
      </c>
      <c r="K1060" s="112">
        <f t="shared" si="346"/>
        <v>14</v>
      </c>
      <c r="L1060" s="108">
        <f t="shared" si="347"/>
        <v>14</v>
      </c>
      <c r="M1060" s="109">
        <f t="shared" si="336"/>
        <v>1.0019667729999999</v>
      </c>
      <c r="N1060" s="109">
        <f t="shared" ca="1" si="337"/>
        <v>1.008081115</v>
      </c>
      <c r="O1060" s="108">
        <f t="shared" si="351"/>
        <v>0</v>
      </c>
      <c r="P1060" s="106">
        <f t="shared" ca="1" si="338"/>
        <v>735.38146499000004</v>
      </c>
      <c r="Q1060" s="113">
        <f t="shared" si="339"/>
        <v>0</v>
      </c>
      <c r="R1060" s="106">
        <f t="shared" si="340"/>
        <v>0</v>
      </c>
      <c r="S1060" s="114" t="str">
        <f t="shared" si="348"/>
        <v>A+J=</v>
      </c>
      <c r="T1060" s="107">
        <f t="shared" si="349"/>
        <v>42026</v>
      </c>
      <c r="U1060" s="3"/>
      <c r="V1060" s="3"/>
      <c r="W1060" s="3"/>
      <c r="X1060" s="31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</row>
    <row r="1061" spans="1:121" x14ac:dyDescent="0.15">
      <c r="A1061" s="102">
        <f t="shared" si="341"/>
        <v>42018</v>
      </c>
      <c r="B1061" s="103">
        <f t="shared" ca="1" si="350"/>
        <v>91788.126065999997</v>
      </c>
      <c r="C1061" s="104">
        <f t="shared" si="342"/>
        <v>91000</v>
      </c>
      <c r="D1061" s="105">
        <f ca="1">IF(A1061&lt;$B$1,VLOOKUP(A1061,[1]DI!$A$4:$B$15000,2,FALSE),0)</f>
        <v>0.1157</v>
      </c>
      <c r="E1061" s="106">
        <f t="shared" ca="1" si="334"/>
        <v>1.00043455</v>
      </c>
      <c r="F1061" s="106">
        <f ca="1">(TRUNC(PRODUCT($E$12:$E1060),16))</f>
        <v>1.2816530076521799</v>
      </c>
      <c r="G1061" s="106">
        <f t="shared" ca="1" si="343"/>
        <v>1.27332603653512</v>
      </c>
      <c r="H1061" s="106">
        <f t="shared" ca="1" si="335"/>
        <v>1.0065395399999999</v>
      </c>
      <c r="I1061" s="105">
        <f t="shared" si="344"/>
        <v>3.5999999999999997E-2</v>
      </c>
      <c r="J1061" s="118">
        <f t="shared" si="345"/>
        <v>41995</v>
      </c>
      <c r="K1061" s="112">
        <f t="shared" si="346"/>
        <v>15</v>
      </c>
      <c r="L1061" s="108">
        <f t="shared" si="347"/>
        <v>15</v>
      </c>
      <c r="M1061" s="109">
        <f t="shared" si="336"/>
        <v>1.0021074050000001</v>
      </c>
      <c r="N1061" s="109">
        <f t="shared" ca="1" si="337"/>
        <v>1.008660726</v>
      </c>
      <c r="O1061" s="108">
        <f t="shared" si="351"/>
        <v>0</v>
      </c>
      <c r="P1061" s="106">
        <f t="shared" ca="1" si="338"/>
        <v>788.12606600000004</v>
      </c>
      <c r="Q1061" s="113">
        <f t="shared" si="339"/>
        <v>0</v>
      </c>
      <c r="R1061" s="106">
        <f t="shared" si="340"/>
        <v>0</v>
      </c>
      <c r="S1061" s="114" t="str">
        <f t="shared" si="348"/>
        <v>A+J=</v>
      </c>
      <c r="T1061" s="107">
        <f t="shared" si="349"/>
        <v>42026</v>
      </c>
      <c r="U1061" s="3"/>
      <c r="V1061" s="3"/>
      <c r="W1061" s="3"/>
      <c r="X1061" s="31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</row>
    <row r="1062" spans="1:121" x14ac:dyDescent="0.15">
      <c r="A1062" s="102">
        <f t="shared" si="341"/>
        <v>42019</v>
      </c>
      <c r="B1062" s="103">
        <f t="shared" ca="1" si="350"/>
        <v>91840.901970999999</v>
      </c>
      <c r="C1062" s="104">
        <f t="shared" si="342"/>
        <v>91000</v>
      </c>
      <c r="D1062" s="105">
        <f ca="1">IF(A1062&lt;$B$1,VLOOKUP(A1062,[1]DI!$A$4:$B$15000,2,FALSE),0)</f>
        <v>0.1157</v>
      </c>
      <c r="E1062" s="106">
        <f t="shared" ca="1" si="334"/>
        <v>1.00043455</v>
      </c>
      <c r="F1062" s="106">
        <f ca="1">(TRUNC(PRODUCT($E$12:$E1061),16))</f>
        <v>1.2822099499666599</v>
      </c>
      <c r="G1062" s="106">
        <f t="shared" ca="1" si="343"/>
        <v>1.27332603653512</v>
      </c>
      <c r="H1062" s="106">
        <f t="shared" ca="1" si="335"/>
        <v>1.0069769399999999</v>
      </c>
      <c r="I1062" s="105">
        <f t="shared" si="344"/>
        <v>3.5999999999999997E-2</v>
      </c>
      <c r="J1062" s="118">
        <f t="shared" si="345"/>
        <v>41995</v>
      </c>
      <c r="K1062" s="112">
        <f t="shared" si="346"/>
        <v>16</v>
      </c>
      <c r="L1062" s="108">
        <f t="shared" si="347"/>
        <v>16</v>
      </c>
      <c r="M1062" s="109">
        <f t="shared" si="336"/>
        <v>1.002248056</v>
      </c>
      <c r="N1062" s="109">
        <f t="shared" ca="1" si="337"/>
        <v>1.0092406810000001</v>
      </c>
      <c r="O1062" s="108">
        <f t="shared" si="351"/>
        <v>0</v>
      </c>
      <c r="P1062" s="106">
        <f t="shared" ca="1" si="338"/>
        <v>840.901971</v>
      </c>
      <c r="Q1062" s="113">
        <f t="shared" si="339"/>
        <v>0</v>
      </c>
      <c r="R1062" s="106">
        <f t="shared" si="340"/>
        <v>0</v>
      </c>
      <c r="S1062" s="114" t="str">
        <f t="shared" si="348"/>
        <v>A+J=</v>
      </c>
      <c r="T1062" s="107">
        <f t="shared" si="349"/>
        <v>42026</v>
      </c>
      <c r="U1062" s="3"/>
      <c r="V1062" s="3"/>
      <c r="W1062" s="3"/>
      <c r="X1062" s="31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</row>
    <row r="1063" spans="1:121" x14ac:dyDescent="0.15">
      <c r="A1063" s="102">
        <f t="shared" si="341"/>
        <v>42020</v>
      </c>
      <c r="B1063" s="103">
        <f t="shared" ca="1" si="350"/>
        <v>91893.70717799</v>
      </c>
      <c r="C1063" s="104">
        <f t="shared" si="342"/>
        <v>91000</v>
      </c>
      <c r="D1063" s="105">
        <f ca="1">IF(A1063&lt;$B$1,VLOOKUP(A1063,[1]DI!$A$4:$B$15000,2,FALSE),0)</f>
        <v>0.1157</v>
      </c>
      <c r="E1063" s="106">
        <f t="shared" ca="1" si="334"/>
        <v>1.00043455</v>
      </c>
      <c r="F1063" s="106">
        <f ca="1">(TRUNC(PRODUCT($E$12:$E1062),16))</f>
        <v>1.2827671343004201</v>
      </c>
      <c r="G1063" s="106">
        <f t="shared" ca="1" si="343"/>
        <v>1.27332603653512</v>
      </c>
      <c r="H1063" s="106">
        <f t="shared" ca="1" si="335"/>
        <v>1.00741452</v>
      </c>
      <c r="I1063" s="105">
        <f t="shared" si="344"/>
        <v>3.5999999999999997E-2</v>
      </c>
      <c r="J1063" s="118">
        <f t="shared" si="345"/>
        <v>41995</v>
      </c>
      <c r="K1063" s="112">
        <f t="shared" si="346"/>
        <v>17</v>
      </c>
      <c r="L1063" s="108">
        <f t="shared" si="347"/>
        <v>17</v>
      </c>
      <c r="M1063" s="109">
        <f t="shared" si="336"/>
        <v>1.002388727</v>
      </c>
      <c r="N1063" s="109">
        <f t="shared" ca="1" si="337"/>
        <v>1.0098209579999999</v>
      </c>
      <c r="O1063" s="108">
        <f t="shared" si="351"/>
        <v>0</v>
      </c>
      <c r="P1063" s="106">
        <f t="shared" ca="1" si="338"/>
        <v>893.70717798999999</v>
      </c>
      <c r="Q1063" s="113">
        <f t="shared" si="339"/>
        <v>0</v>
      </c>
      <c r="R1063" s="106">
        <f t="shared" si="340"/>
        <v>0</v>
      </c>
      <c r="S1063" s="114" t="str">
        <f t="shared" si="348"/>
        <v>A+J=</v>
      </c>
      <c r="T1063" s="107">
        <f t="shared" si="349"/>
        <v>42026</v>
      </c>
      <c r="U1063" s="3"/>
      <c r="V1063" s="3"/>
      <c r="W1063" s="3"/>
      <c r="X1063" s="31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</row>
    <row r="1064" spans="1:121" x14ac:dyDescent="0.15">
      <c r="A1064" s="102">
        <f t="shared" si="341"/>
        <v>42021</v>
      </c>
      <c r="B1064" s="103">
        <f t="shared" ca="1" si="350"/>
        <v>91946.542869989993</v>
      </c>
      <c r="C1064" s="104">
        <f t="shared" si="342"/>
        <v>91000</v>
      </c>
      <c r="D1064" s="105">
        <f ca="1">IF(A1064&lt;$B$1,VLOOKUP(A1064,[1]DI!$A$4:$B$15000,2,FALSE),0)</f>
        <v>0</v>
      </c>
      <c r="E1064" s="106">
        <f t="shared" ca="1" si="334"/>
        <v>1</v>
      </c>
      <c r="F1064" s="106">
        <f ca="1">(TRUNC(PRODUCT($E$12:$E1063),16))</f>
        <v>1.2833245607586301</v>
      </c>
      <c r="G1064" s="106">
        <f t="shared" ca="1" si="343"/>
        <v>1.27332603653512</v>
      </c>
      <c r="H1064" s="106">
        <f t="shared" ca="1" si="335"/>
        <v>1.00785229</v>
      </c>
      <c r="I1064" s="105">
        <f t="shared" si="344"/>
        <v>3.5999999999999997E-2</v>
      </c>
      <c r="J1064" s="118">
        <f t="shared" si="345"/>
        <v>41995</v>
      </c>
      <c r="K1064" s="112">
        <f t="shared" si="346"/>
        <v>17</v>
      </c>
      <c r="L1064" s="108">
        <f t="shared" si="347"/>
        <v>18</v>
      </c>
      <c r="M1064" s="109">
        <f t="shared" si="336"/>
        <v>1.0025294179999999</v>
      </c>
      <c r="N1064" s="109">
        <f t="shared" ca="1" si="337"/>
        <v>1.01040157</v>
      </c>
      <c r="O1064" s="108">
        <f t="shared" si="351"/>
        <v>0</v>
      </c>
      <c r="P1064" s="106">
        <f t="shared" ca="1" si="338"/>
        <v>946.54286998999999</v>
      </c>
      <c r="Q1064" s="113">
        <f t="shared" si="339"/>
        <v>0</v>
      </c>
      <c r="R1064" s="106">
        <f t="shared" si="340"/>
        <v>0</v>
      </c>
      <c r="S1064" s="114" t="str">
        <f t="shared" si="348"/>
        <v>A+J=</v>
      </c>
      <c r="T1064" s="107">
        <f t="shared" si="349"/>
        <v>42026</v>
      </c>
      <c r="U1064" s="3"/>
      <c r="V1064" s="3"/>
      <c r="W1064" s="3"/>
      <c r="X1064" s="31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</row>
    <row r="1065" spans="1:121" x14ac:dyDescent="0.15">
      <c r="A1065" s="102">
        <f t="shared" si="341"/>
        <v>42022</v>
      </c>
      <c r="B1065" s="103">
        <f t="shared" ca="1" si="350"/>
        <v>91946.542869989993</v>
      </c>
      <c r="C1065" s="104">
        <f t="shared" si="342"/>
        <v>91000</v>
      </c>
      <c r="D1065" s="105">
        <f ca="1">IF(A1065&lt;$B$1,VLOOKUP(A1065,[1]DI!$A$4:$B$15000,2,FALSE),0)</f>
        <v>0</v>
      </c>
      <c r="E1065" s="106">
        <f t="shared" ca="1" si="334"/>
        <v>1</v>
      </c>
      <c r="F1065" s="106">
        <f ca="1">(TRUNC(PRODUCT($E$12:$E1064),16))</f>
        <v>1.2833245607586301</v>
      </c>
      <c r="G1065" s="106">
        <f t="shared" ca="1" si="343"/>
        <v>1.27332603653512</v>
      </c>
      <c r="H1065" s="106">
        <f t="shared" ca="1" si="335"/>
        <v>1.00785229</v>
      </c>
      <c r="I1065" s="105">
        <f t="shared" si="344"/>
        <v>3.5999999999999997E-2</v>
      </c>
      <c r="J1065" s="118">
        <f t="shared" si="345"/>
        <v>41995</v>
      </c>
      <c r="K1065" s="112">
        <f t="shared" si="346"/>
        <v>17</v>
      </c>
      <c r="L1065" s="108">
        <f t="shared" si="347"/>
        <v>18</v>
      </c>
      <c r="M1065" s="109">
        <f t="shared" si="336"/>
        <v>1.0025294179999999</v>
      </c>
      <c r="N1065" s="109">
        <f t="shared" ca="1" si="337"/>
        <v>1.01040157</v>
      </c>
      <c r="O1065" s="108">
        <f t="shared" si="351"/>
        <v>0</v>
      </c>
      <c r="P1065" s="106">
        <f t="shared" ca="1" si="338"/>
        <v>946.54286998999999</v>
      </c>
      <c r="Q1065" s="113">
        <f t="shared" si="339"/>
        <v>0</v>
      </c>
      <c r="R1065" s="106">
        <f t="shared" si="340"/>
        <v>0</v>
      </c>
      <c r="S1065" s="114" t="str">
        <f t="shared" si="348"/>
        <v>A+J=</v>
      </c>
      <c r="T1065" s="107">
        <f t="shared" si="349"/>
        <v>42026</v>
      </c>
      <c r="U1065" s="3"/>
      <c r="V1065" s="3"/>
      <c r="W1065" s="3"/>
      <c r="X1065" s="31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</row>
    <row r="1066" spans="1:121" x14ac:dyDescent="0.15">
      <c r="A1066" s="102">
        <f t="shared" si="341"/>
        <v>42023</v>
      </c>
      <c r="B1066" s="103">
        <f t="shared" ca="1" si="350"/>
        <v>91946.542869989993</v>
      </c>
      <c r="C1066" s="104">
        <f t="shared" si="342"/>
        <v>91000</v>
      </c>
      <c r="D1066" s="105">
        <f ca="1">IF(A1066&lt;$B$1,VLOOKUP(A1066,[1]DI!$A$4:$B$15000,2,FALSE),0)</f>
        <v>0.1157</v>
      </c>
      <c r="E1066" s="106">
        <f t="shared" ca="1" si="334"/>
        <v>1.00043455</v>
      </c>
      <c r="F1066" s="106">
        <f ca="1">(TRUNC(PRODUCT($E$12:$E1065),16))</f>
        <v>1.2833245607586301</v>
      </c>
      <c r="G1066" s="106">
        <f t="shared" ca="1" si="343"/>
        <v>1.27332603653512</v>
      </c>
      <c r="H1066" s="106">
        <f t="shared" ca="1" si="335"/>
        <v>1.00785229</v>
      </c>
      <c r="I1066" s="105">
        <f t="shared" si="344"/>
        <v>3.5999999999999997E-2</v>
      </c>
      <c r="J1066" s="118">
        <f t="shared" si="345"/>
        <v>41995</v>
      </c>
      <c r="K1066" s="112">
        <f t="shared" si="346"/>
        <v>18</v>
      </c>
      <c r="L1066" s="108">
        <f t="shared" si="347"/>
        <v>18</v>
      </c>
      <c r="M1066" s="109">
        <f t="shared" si="336"/>
        <v>1.0025294179999999</v>
      </c>
      <c r="N1066" s="109">
        <f t="shared" ca="1" si="337"/>
        <v>1.01040157</v>
      </c>
      <c r="O1066" s="108">
        <f t="shared" si="351"/>
        <v>0</v>
      </c>
      <c r="P1066" s="106">
        <f t="shared" ca="1" si="338"/>
        <v>946.54286998999999</v>
      </c>
      <c r="Q1066" s="113">
        <f t="shared" si="339"/>
        <v>0</v>
      </c>
      <c r="R1066" s="106">
        <f t="shared" si="340"/>
        <v>0</v>
      </c>
      <c r="S1066" s="114" t="str">
        <f t="shared" si="348"/>
        <v>A+J=</v>
      </c>
      <c r="T1066" s="107">
        <f t="shared" si="349"/>
        <v>42026</v>
      </c>
      <c r="U1066" s="3"/>
      <c r="V1066" s="3"/>
      <c r="W1066" s="3"/>
      <c r="X1066" s="31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</row>
    <row r="1067" spans="1:121" x14ac:dyDescent="0.15">
      <c r="A1067" s="102">
        <f t="shared" si="341"/>
        <v>42024</v>
      </c>
      <c r="B1067" s="103">
        <f t="shared" ca="1" si="350"/>
        <v>91999.408865000005</v>
      </c>
      <c r="C1067" s="104">
        <f t="shared" si="342"/>
        <v>91000</v>
      </c>
      <c r="D1067" s="105">
        <f ca="1">IF(A1067&lt;$B$1,VLOOKUP(A1067,[1]DI!$A$4:$B$15000,2,FALSE),0)</f>
        <v>0.1157</v>
      </c>
      <c r="E1067" s="106">
        <f t="shared" ca="1" si="334"/>
        <v>1.00043455</v>
      </c>
      <c r="F1067" s="106">
        <f ca="1">(TRUNC(PRODUCT($E$12:$E1066),16))</f>
        <v>1.2838822294465</v>
      </c>
      <c r="G1067" s="106">
        <f t="shared" ca="1" si="343"/>
        <v>1.27332603653512</v>
      </c>
      <c r="H1067" s="106">
        <f t="shared" ca="1" si="335"/>
        <v>1.0082902499999999</v>
      </c>
      <c r="I1067" s="105">
        <f t="shared" si="344"/>
        <v>3.5999999999999997E-2</v>
      </c>
      <c r="J1067" s="118">
        <f t="shared" si="345"/>
        <v>41995</v>
      </c>
      <c r="K1067" s="112">
        <f t="shared" si="346"/>
        <v>19</v>
      </c>
      <c r="L1067" s="108">
        <f t="shared" si="347"/>
        <v>19</v>
      </c>
      <c r="M1067" s="109">
        <f t="shared" si="336"/>
        <v>1.002670129</v>
      </c>
      <c r="N1067" s="109">
        <f t="shared" ca="1" si="337"/>
        <v>1.010982515</v>
      </c>
      <c r="O1067" s="108">
        <f t="shared" si="351"/>
        <v>0</v>
      </c>
      <c r="P1067" s="106">
        <f t="shared" ca="1" si="338"/>
        <v>999.40886499999999</v>
      </c>
      <c r="Q1067" s="113">
        <f t="shared" si="339"/>
        <v>0</v>
      </c>
      <c r="R1067" s="106">
        <f t="shared" si="340"/>
        <v>0</v>
      </c>
      <c r="S1067" s="114" t="str">
        <f t="shared" si="348"/>
        <v>A+J=</v>
      </c>
      <c r="T1067" s="107">
        <f t="shared" si="349"/>
        <v>42026</v>
      </c>
      <c r="U1067" s="3"/>
      <c r="V1067" s="3"/>
      <c r="W1067" s="3"/>
      <c r="X1067" s="31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</row>
    <row r="1068" spans="1:121" x14ac:dyDescent="0.15">
      <c r="A1068" s="102">
        <f t="shared" si="341"/>
        <v>42025</v>
      </c>
      <c r="B1068" s="103">
        <f t="shared" ca="1" si="350"/>
        <v>92052.305162999997</v>
      </c>
      <c r="C1068" s="104">
        <f t="shared" si="342"/>
        <v>91000</v>
      </c>
      <c r="D1068" s="105">
        <f ca="1">IF(A1068&lt;$B$1,VLOOKUP(A1068,[1]DI!$A$4:$B$15000,2,FALSE),0)</f>
        <v>0.1157</v>
      </c>
      <c r="E1068" s="106">
        <f t="shared" ca="1" si="334"/>
        <v>1.00043455</v>
      </c>
      <c r="F1068" s="106">
        <f ca="1">(TRUNC(PRODUCT($E$12:$E1067),16))</f>
        <v>1.28444014046931</v>
      </c>
      <c r="G1068" s="106">
        <f t="shared" ca="1" si="343"/>
        <v>1.27332603653512</v>
      </c>
      <c r="H1068" s="106">
        <f t="shared" ca="1" si="335"/>
        <v>1.0087284000000001</v>
      </c>
      <c r="I1068" s="105">
        <f t="shared" si="344"/>
        <v>3.5999999999999997E-2</v>
      </c>
      <c r="J1068" s="118">
        <f t="shared" si="345"/>
        <v>41995</v>
      </c>
      <c r="K1068" s="112">
        <f t="shared" si="346"/>
        <v>20</v>
      </c>
      <c r="L1068" s="108">
        <f t="shared" si="347"/>
        <v>20</v>
      </c>
      <c r="M1068" s="109">
        <f t="shared" si="336"/>
        <v>1.002810859</v>
      </c>
      <c r="N1068" s="109">
        <f t="shared" ca="1" si="337"/>
        <v>1.0115637930000001</v>
      </c>
      <c r="O1068" s="108">
        <f t="shared" si="351"/>
        <v>0</v>
      </c>
      <c r="P1068" s="106">
        <f t="shared" ca="1" si="338"/>
        <v>1052.305163</v>
      </c>
      <c r="Q1068" s="113">
        <f t="shared" si="339"/>
        <v>0</v>
      </c>
      <c r="R1068" s="106">
        <f t="shared" si="340"/>
        <v>0</v>
      </c>
      <c r="S1068" s="114" t="str">
        <f t="shared" si="348"/>
        <v>A+J=</v>
      </c>
      <c r="T1068" s="107">
        <f t="shared" si="349"/>
        <v>42026</v>
      </c>
      <c r="U1068" s="3"/>
      <c r="V1068" s="3"/>
      <c r="W1068" s="3"/>
      <c r="X1068" s="31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</row>
    <row r="1069" spans="1:121" x14ac:dyDescent="0.15">
      <c r="A1069" s="102">
        <f t="shared" si="341"/>
        <v>42026</v>
      </c>
      <c r="B1069" s="103">
        <f t="shared" ca="1" si="350"/>
        <v>92105.232856000002</v>
      </c>
      <c r="C1069" s="104">
        <f t="shared" si="342"/>
        <v>91000</v>
      </c>
      <c r="D1069" s="105">
        <f ca="1">IF(A1069&lt;$B$1,VLOOKUP(A1069,[1]DI!$A$4:$B$15000,2,FALSE),0)</f>
        <v>0.12089999999999999</v>
      </c>
      <c r="E1069" s="106">
        <f t="shared" ca="1" si="334"/>
        <v>1.00045301</v>
      </c>
      <c r="F1069" s="106">
        <f ca="1">(TRUNC(PRODUCT($E$12:$E1068),16))</f>
        <v>1.2849982939323501</v>
      </c>
      <c r="G1069" s="106">
        <f t="shared" ca="1" si="343"/>
        <v>1.27332603653512</v>
      </c>
      <c r="H1069" s="106">
        <f t="shared" ca="1" si="335"/>
        <v>1.0091667499999999</v>
      </c>
      <c r="I1069" s="105">
        <f t="shared" si="344"/>
        <v>3.5999999999999997E-2</v>
      </c>
      <c r="J1069" s="118">
        <f t="shared" si="345"/>
        <v>41995</v>
      </c>
      <c r="K1069" s="112">
        <f t="shared" si="346"/>
        <v>21</v>
      </c>
      <c r="L1069" s="108">
        <f t="shared" si="347"/>
        <v>21</v>
      </c>
      <c r="M1069" s="109">
        <f t="shared" si="336"/>
        <v>1.0029516089999999</v>
      </c>
      <c r="N1069" s="109">
        <f t="shared" ca="1" si="337"/>
        <v>1.0121454160000001</v>
      </c>
      <c r="O1069" s="108">
        <f t="shared" si="351"/>
        <v>19</v>
      </c>
      <c r="P1069" s="106">
        <f t="shared" ca="1" si="338"/>
        <v>1105.2328560000001</v>
      </c>
      <c r="Q1069" s="113">
        <f t="shared" si="339"/>
        <v>1.6659999999999999E-3</v>
      </c>
      <c r="R1069" s="106">
        <f t="shared" si="340"/>
        <v>166.6</v>
      </c>
      <c r="S1069" s="114" t="str">
        <f t="shared" si="348"/>
        <v>A+J=</v>
      </c>
      <c r="T1069" s="107">
        <f t="shared" si="349"/>
        <v>42026</v>
      </c>
      <c r="U1069" s="3"/>
      <c r="V1069" s="3"/>
      <c r="W1069" s="3"/>
      <c r="X1069" s="31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</row>
    <row r="1070" spans="1:121" x14ac:dyDescent="0.15">
      <c r="A1070" s="102">
        <f t="shared" si="341"/>
        <v>42027</v>
      </c>
      <c r="B1070" s="103">
        <f t="shared" ca="1" si="350"/>
        <v>90887.303264559989</v>
      </c>
      <c r="C1070" s="104">
        <f t="shared" si="342"/>
        <v>90833.4</v>
      </c>
      <c r="D1070" s="105">
        <f ca="1">IF(A1070&lt;$B$1,VLOOKUP(A1070,[1]DI!$A$4:$B$15000,2,FALSE),0)</f>
        <v>0.1208</v>
      </c>
      <c r="E1070" s="106">
        <f t="shared" ca="1" si="334"/>
        <v>1.0004526499999999</v>
      </c>
      <c r="F1070" s="106">
        <f ca="1">(TRUNC(PRODUCT($E$12:$E1069),16))</f>
        <v>1.28558041100948</v>
      </c>
      <c r="G1070" s="106">
        <f t="shared" ca="1" si="343"/>
        <v>1.2849982939323501</v>
      </c>
      <c r="H1070" s="106">
        <f t="shared" ca="1" si="335"/>
        <v>1.00045301</v>
      </c>
      <c r="I1070" s="105">
        <f t="shared" si="344"/>
        <v>3.5999999999999997E-2</v>
      </c>
      <c r="J1070" s="118">
        <f t="shared" si="345"/>
        <v>42026</v>
      </c>
      <c r="K1070" s="112">
        <f t="shared" si="346"/>
        <v>1</v>
      </c>
      <c r="L1070" s="108">
        <f t="shared" si="347"/>
        <v>1</v>
      </c>
      <c r="M1070" s="109">
        <f t="shared" si="336"/>
        <v>1.000140356</v>
      </c>
      <c r="N1070" s="109">
        <f t="shared" ca="1" si="337"/>
        <v>1.0005934299999999</v>
      </c>
      <c r="O1070" s="108">
        <f t="shared" si="351"/>
        <v>0</v>
      </c>
      <c r="P1070" s="106">
        <f t="shared" ca="1" si="338"/>
        <v>53.903264559999997</v>
      </c>
      <c r="Q1070" s="113">
        <f t="shared" si="339"/>
        <v>0</v>
      </c>
      <c r="R1070" s="106">
        <f t="shared" si="340"/>
        <v>0</v>
      </c>
      <c r="S1070" s="114" t="str">
        <f t="shared" si="348"/>
        <v>A+J=</v>
      </c>
      <c r="T1070" s="107">
        <f t="shared" si="349"/>
        <v>42058</v>
      </c>
      <c r="U1070" s="3"/>
      <c r="V1070" s="3"/>
      <c r="W1070" s="3"/>
      <c r="X1070" s="31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</row>
    <row r="1071" spans="1:121" x14ac:dyDescent="0.15">
      <c r="A1071" s="102">
        <f t="shared" si="341"/>
        <v>42028</v>
      </c>
      <c r="B1071" s="103">
        <f t="shared" ca="1" si="350"/>
        <v>90928.443800590001</v>
      </c>
      <c r="C1071" s="104">
        <f t="shared" si="342"/>
        <v>90833.4</v>
      </c>
      <c r="D1071" s="105">
        <f ca="1">IF(A1071&lt;$B$1,VLOOKUP(A1071,[1]DI!$A$4:$B$15000,2,FALSE),0)</f>
        <v>0</v>
      </c>
      <c r="E1071" s="106">
        <f t="shared" ca="1" si="334"/>
        <v>1</v>
      </c>
      <c r="F1071" s="106">
        <f ca="1">(TRUNC(PRODUCT($E$12:$E1070),16))</f>
        <v>1.2861623289825299</v>
      </c>
      <c r="G1071" s="106">
        <f t="shared" ca="1" si="343"/>
        <v>1.2849982939323501</v>
      </c>
      <c r="H1071" s="106">
        <f t="shared" ca="1" si="335"/>
        <v>1.00090587</v>
      </c>
      <c r="I1071" s="105">
        <f t="shared" si="344"/>
        <v>3.5999999999999997E-2</v>
      </c>
      <c r="J1071" s="118">
        <f t="shared" si="345"/>
        <v>42026</v>
      </c>
      <c r="K1071" s="112">
        <f t="shared" si="346"/>
        <v>1</v>
      </c>
      <c r="L1071" s="108">
        <f t="shared" si="347"/>
        <v>1</v>
      </c>
      <c r="M1071" s="109">
        <f t="shared" si="336"/>
        <v>1.000140356</v>
      </c>
      <c r="N1071" s="109">
        <f t="shared" ca="1" si="337"/>
        <v>1.001046353</v>
      </c>
      <c r="O1071" s="108">
        <f t="shared" si="351"/>
        <v>0</v>
      </c>
      <c r="P1071" s="106">
        <f t="shared" ca="1" si="338"/>
        <v>95.043800590000004</v>
      </c>
      <c r="Q1071" s="113">
        <f t="shared" si="339"/>
        <v>0</v>
      </c>
      <c r="R1071" s="106">
        <f t="shared" si="340"/>
        <v>0</v>
      </c>
      <c r="S1071" s="114" t="str">
        <f t="shared" si="348"/>
        <v>A+J=</v>
      </c>
      <c r="T1071" s="107">
        <f t="shared" si="349"/>
        <v>42058</v>
      </c>
      <c r="U1071" s="3"/>
      <c r="V1071" s="3"/>
      <c r="W1071" s="3"/>
      <c r="X1071" s="31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</row>
    <row r="1072" spans="1:121" x14ac:dyDescent="0.15">
      <c r="A1072" s="102">
        <f t="shared" si="341"/>
        <v>42029</v>
      </c>
      <c r="B1072" s="103">
        <f t="shared" ca="1" si="350"/>
        <v>90928.443800590001</v>
      </c>
      <c r="C1072" s="104">
        <f t="shared" si="342"/>
        <v>90833.4</v>
      </c>
      <c r="D1072" s="105">
        <f ca="1">IF(A1072&lt;$B$1,VLOOKUP(A1072,[1]DI!$A$4:$B$15000,2,FALSE),0)</f>
        <v>0</v>
      </c>
      <c r="E1072" s="106">
        <f t="shared" ca="1" si="334"/>
        <v>1</v>
      </c>
      <c r="F1072" s="106">
        <f ca="1">(TRUNC(PRODUCT($E$12:$E1071),16))</f>
        <v>1.2861623289825299</v>
      </c>
      <c r="G1072" s="106">
        <f t="shared" ca="1" si="343"/>
        <v>1.2849982939323501</v>
      </c>
      <c r="H1072" s="106">
        <f t="shared" ca="1" si="335"/>
        <v>1.00090587</v>
      </c>
      <c r="I1072" s="105">
        <f t="shared" si="344"/>
        <v>3.5999999999999997E-2</v>
      </c>
      <c r="J1072" s="118">
        <f t="shared" si="345"/>
        <v>42026</v>
      </c>
      <c r="K1072" s="112">
        <f t="shared" si="346"/>
        <v>1</v>
      </c>
      <c r="L1072" s="108">
        <f t="shared" si="347"/>
        <v>1</v>
      </c>
      <c r="M1072" s="109">
        <f t="shared" si="336"/>
        <v>1.000140356</v>
      </c>
      <c r="N1072" s="109">
        <f t="shared" ca="1" si="337"/>
        <v>1.001046353</v>
      </c>
      <c r="O1072" s="108">
        <f t="shared" si="351"/>
        <v>0</v>
      </c>
      <c r="P1072" s="106">
        <f t="shared" ca="1" si="338"/>
        <v>95.043800590000004</v>
      </c>
      <c r="Q1072" s="113">
        <f t="shared" si="339"/>
        <v>0</v>
      </c>
      <c r="R1072" s="106">
        <f t="shared" si="340"/>
        <v>0</v>
      </c>
      <c r="S1072" s="114" t="str">
        <f t="shared" si="348"/>
        <v>A+J=</v>
      </c>
      <c r="T1072" s="107">
        <f t="shared" si="349"/>
        <v>42058</v>
      </c>
      <c r="U1072" s="3"/>
      <c r="V1072" s="3"/>
      <c r="W1072" s="3"/>
      <c r="X1072" s="31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</row>
    <row r="1073" spans="1:121" x14ac:dyDescent="0.15">
      <c r="A1073" s="102">
        <f t="shared" si="341"/>
        <v>42030</v>
      </c>
      <c r="B1073" s="103">
        <f t="shared" ca="1" si="350"/>
        <v>90941.206074949994</v>
      </c>
      <c r="C1073" s="104">
        <f t="shared" si="342"/>
        <v>90833.4</v>
      </c>
      <c r="D1073" s="105">
        <f ca="1">IF(A1073&lt;$B$1,VLOOKUP(A1073,[1]DI!$A$4:$B$15000,2,FALSE),0)</f>
        <v>0.1208</v>
      </c>
      <c r="E1073" s="106">
        <f t="shared" ca="1" si="334"/>
        <v>1.0004526499999999</v>
      </c>
      <c r="F1073" s="106">
        <f ca="1">(TRUNC(PRODUCT($E$12:$E1072),16))</f>
        <v>1.2861623289825299</v>
      </c>
      <c r="G1073" s="106">
        <f t="shared" ca="1" si="343"/>
        <v>1.2849982939323501</v>
      </c>
      <c r="H1073" s="106">
        <f t="shared" ca="1" si="335"/>
        <v>1.00090587</v>
      </c>
      <c r="I1073" s="105">
        <f t="shared" si="344"/>
        <v>3.5999999999999997E-2</v>
      </c>
      <c r="J1073" s="118">
        <f t="shared" si="345"/>
        <v>42026</v>
      </c>
      <c r="K1073" s="112">
        <f t="shared" si="346"/>
        <v>2</v>
      </c>
      <c r="L1073" s="108">
        <f t="shared" si="347"/>
        <v>2</v>
      </c>
      <c r="M1073" s="109">
        <f t="shared" si="336"/>
        <v>1.0002807309999999</v>
      </c>
      <c r="N1073" s="109">
        <f t="shared" ca="1" si="337"/>
        <v>1.001186855</v>
      </c>
      <c r="O1073" s="108">
        <f t="shared" si="351"/>
        <v>0</v>
      </c>
      <c r="P1073" s="106">
        <f t="shared" ca="1" si="338"/>
        <v>107.80607495</v>
      </c>
      <c r="Q1073" s="113">
        <f t="shared" si="339"/>
        <v>0</v>
      </c>
      <c r="R1073" s="106">
        <f t="shared" si="340"/>
        <v>0</v>
      </c>
      <c r="S1073" s="114" t="str">
        <f t="shared" si="348"/>
        <v>A+J=</v>
      </c>
      <c r="T1073" s="107">
        <f t="shared" si="349"/>
        <v>42058</v>
      </c>
      <c r="U1073" s="3"/>
      <c r="V1073" s="3"/>
      <c r="W1073" s="3"/>
      <c r="X1073" s="31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</row>
    <row r="1074" spans="1:121" x14ac:dyDescent="0.15">
      <c r="A1074" s="102">
        <f t="shared" si="341"/>
        <v>42031</v>
      </c>
      <c r="B1074" s="103">
        <f t="shared" ca="1" si="350"/>
        <v>90995.140495369997</v>
      </c>
      <c r="C1074" s="104">
        <f t="shared" si="342"/>
        <v>90833.4</v>
      </c>
      <c r="D1074" s="105">
        <f ca="1">IF(A1074&lt;$B$1,VLOOKUP(A1074,[1]DI!$A$4:$B$15000,2,FALSE),0)</f>
        <v>0.1208</v>
      </c>
      <c r="E1074" s="106">
        <f t="shared" ca="1" si="334"/>
        <v>1.0004526499999999</v>
      </c>
      <c r="F1074" s="106">
        <f ca="1">(TRUNC(PRODUCT($E$12:$E1073),16))</f>
        <v>1.28674451036074</v>
      </c>
      <c r="G1074" s="106">
        <f t="shared" ca="1" si="343"/>
        <v>1.2849982939323501</v>
      </c>
      <c r="H1074" s="106">
        <f t="shared" ca="1" si="335"/>
        <v>1.0013589300000001</v>
      </c>
      <c r="I1074" s="105">
        <f t="shared" si="344"/>
        <v>3.5999999999999997E-2</v>
      </c>
      <c r="J1074" s="118">
        <f t="shared" si="345"/>
        <v>42026</v>
      </c>
      <c r="K1074" s="112">
        <f t="shared" si="346"/>
        <v>3</v>
      </c>
      <c r="L1074" s="108">
        <f t="shared" si="347"/>
        <v>3</v>
      </c>
      <c r="M1074" s="109">
        <f t="shared" si="336"/>
        <v>1.000421126</v>
      </c>
      <c r="N1074" s="109">
        <f t="shared" ca="1" si="337"/>
        <v>1.0017806279999999</v>
      </c>
      <c r="O1074" s="108">
        <f t="shared" si="351"/>
        <v>0</v>
      </c>
      <c r="P1074" s="106">
        <f t="shared" ca="1" si="338"/>
        <v>161.74049536999999</v>
      </c>
      <c r="Q1074" s="113">
        <f t="shared" si="339"/>
        <v>0</v>
      </c>
      <c r="R1074" s="106">
        <f t="shared" si="340"/>
        <v>0</v>
      </c>
      <c r="S1074" s="114" t="str">
        <f t="shared" si="348"/>
        <v>A+J=</v>
      </c>
      <c r="T1074" s="107">
        <f t="shared" si="349"/>
        <v>42058</v>
      </c>
      <c r="U1074" s="3"/>
      <c r="V1074" s="3"/>
      <c r="W1074" s="3"/>
      <c r="X1074" s="31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</row>
    <row r="1075" spans="1:121" x14ac:dyDescent="0.15">
      <c r="A1075" s="102">
        <f t="shared" si="341"/>
        <v>42032</v>
      </c>
      <c r="B1075" s="103">
        <f t="shared" ca="1" si="350"/>
        <v>91049.106525809999</v>
      </c>
      <c r="C1075" s="104">
        <f t="shared" si="342"/>
        <v>90833.4</v>
      </c>
      <c r="D1075" s="105">
        <f ca="1">IF(A1075&lt;$B$1,VLOOKUP(A1075,[1]DI!$A$4:$B$15000,2,FALSE),0)</f>
        <v>0.1208</v>
      </c>
      <c r="E1075" s="106">
        <f t="shared" ca="1" si="334"/>
        <v>1.0004526499999999</v>
      </c>
      <c r="F1075" s="106">
        <f ca="1">(TRUNC(PRODUCT($E$12:$E1074),16))</f>
        <v>1.2873269552633599</v>
      </c>
      <c r="G1075" s="106">
        <f t="shared" ca="1" si="343"/>
        <v>1.2849982939323501</v>
      </c>
      <c r="H1075" s="106">
        <f t="shared" ca="1" si="335"/>
        <v>1.0018121900000001</v>
      </c>
      <c r="I1075" s="105">
        <f t="shared" si="344"/>
        <v>3.5999999999999997E-2</v>
      </c>
      <c r="J1075" s="118">
        <f t="shared" si="345"/>
        <v>42026</v>
      </c>
      <c r="K1075" s="112">
        <f t="shared" si="346"/>
        <v>4</v>
      </c>
      <c r="L1075" s="108">
        <f t="shared" si="347"/>
        <v>4</v>
      </c>
      <c r="M1075" s="109">
        <f t="shared" si="336"/>
        <v>1.0005615409999999</v>
      </c>
      <c r="N1075" s="109">
        <f t="shared" ca="1" si="337"/>
        <v>1.0023747489999999</v>
      </c>
      <c r="O1075" s="108">
        <f t="shared" si="351"/>
        <v>0</v>
      </c>
      <c r="P1075" s="106">
        <f t="shared" ca="1" si="338"/>
        <v>215.70652580999999</v>
      </c>
      <c r="Q1075" s="113">
        <f t="shared" si="339"/>
        <v>0</v>
      </c>
      <c r="R1075" s="106">
        <f t="shared" si="340"/>
        <v>0</v>
      </c>
      <c r="S1075" s="114" t="str">
        <f t="shared" si="348"/>
        <v>A+J=</v>
      </c>
      <c r="T1075" s="107">
        <f t="shared" si="349"/>
        <v>42058</v>
      </c>
      <c r="U1075" s="3"/>
      <c r="V1075" s="3"/>
      <c r="W1075" s="3"/>
      <c r="X1075" s="31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</row>
    <row r="1076" spans="1:121" x14ac:dyDescent="0.15">
      <c r="A1076" s="102">
        <f t="shared" si="341"/>
        <v>42033</v>
      </c>
      <c r="B1076" s="103">
        <f t="shared" ca="1" si="350"/>
        <v>91103.10480211</v>
      </c>
      <c r="C1076" s="104">
        <f t="shared" si="342"/>
        <v>90833.4</v>
      </c>
      <c r="D1076" s="105">
        <f ca="1">IF(A1076&lt;$B$1,VLOOKUP(A1076,[1]DI!$A$4:$B$15000,2,FALSE),0)</f>
        <v>0.1208</v>
      </c>
      <c r="E1076" s="106">
        <f t="shared" ca="1" si="334"/>
        <v>1.0004526499999999</v>
      </c>
      <c r="F1076" s="106">
        <f ca="1">(TRUNC(PRODUCT($E$12:$E1075),16))</f>
        <v>1.2879096638096601</v>
      </c>
      <c r="G1076" s="106">
        <f t="shared" ca="1" si="343"/>
        <v>1.2849982939323501</v>
      </c>
      <c r="H1076" s="106">
        <f t="shared" ca="1" si="335"/>
        <v>1.0022656599999999</v>
      </c>
      <c r="I1076" s="105">
        <f t="shared" si="344"/>
        <v>3.5999999999999997E-2</v>
      </c>
      <c r="J1076" s="118">
        <f t="shared" si="345"/>
        <v>42026</v>
      </c>
      <c r="K1076" s="112">
        <f t="shared" si="346"/>
        <v>5</v>
      </c>
      <c r="L1076" s="108">
        <f t="shared" si="347"/>
        <v>5</v>
      </c>
      <c r="M1076" s="109">
        <f t="shared" si="336"/>
        <v>1.0007019749999999</v>
      </c>
      <c r="N1076" s="109">
        <f t="shared" ca="1" si="337"/>
        <v>1.002969225</v>
      </c>
      <c r="O1076" s="108">
        <f t="shared" si="351"/>
        <v>0</v>
      </c>
      <c r="P1076" s="106">
        <f t="shared" ca="1" si="338"/>
        <v>269.70480211</v>
      </c>
      <c r="Q1076" s="113">
        <f t="shared" si="339"/>
        <v>0</v>
      </c>
      <c r="R1076" s="106">
        <f t="shared" si="340"/>
        <v>0</v>
      </c>
      <c r="S1076" s="114" t="str">
        <f t="shared" si="348"/>
        <v>A+J=</v>
      </c>
      <c r="T1076" s="107">
        <f t="shared" si="349"/>
        <v>42058</v>
      </c>
      <c r="U1076" s="3"/>
      <c r="V1076" s="3"/>
      <c r="W1076" s="3"/>
      <c r="X1076" s="31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</row>
    <row r="1077" spans="1:121" x14ac:dyDescent="0.15">
      <c r="A1077" s="102">
        <f t="shared" si="341"/>
        <v>42034</v>
      </c>
      <c r="B1077" s="103">
        <f t="shared" ca="1" si="350"/>
        <v>91157.135687599992</v>
      </c>
      <c r="C1077" s="104">
        <f t="shared" si="342"/>
        <v>90833.4</v>
      </c>
      <c r="D1077" s="105">
        <f ca="1">IF(A1077&lt;$B$1,VLOOKUP(A1077,[1]DI!$A$4:$B$15000,2,FALSE),0)</f>
        <v>0.1208</v>
      </c>
      <c r="E1077" s="106">
        <f t="shared" ca="1" si="334"/>
        <v>1.0004526499999999</v>
      </c>
      <c r="F1077" s="106">
        <f ca="1">(TRUNC(PRODUCT($E$12:$E1076),16))</f>
        <v>1.2884926361189799</v>
      </c>
      <c r="G1077" s="106">
        <f t="shared" ca="1" si="343"/>
        <v>1.2849982939323501</v>
      </c>
      <c r="H1077" s="106">
        <f t="shared" ca="1" si="335"/>
        <v>1.0027193400000001</v>
      </c>
      <c r="I1077" s="105">
        <f t="shared" si="344"/>
        <v>3.5999999999999997E-2</v>
      </c>
      <c r="J1077" s="118">
        <f t="shared" si="345"/>
        <v>42026</v>
      </c>
      <c r="K1077" s="112">
        <f t="shared" si="346"/>
        <v>6</v>
      </c>
      <c r="L1077" s="108">
        <f t="shared" si="347"/>
        <v>6</v>
      </c>
      <c r="M1077" s="109">
        <f t="shared" si="336"/>
        <v>1.000842429</v>
      </c>
      <c r="N1077" s="109">
        <f t="shared" ca="1" si="337"/>
        <v>1.00356406</v>
      </c>
      <c r="O1077" s="108">
        <f t="shared" si="351"/>
        <v>0</v>
      </c>
      <c r="P1077" s="106">
        <f t="shared" ca="1" si="338"/>
        <v>323.73568760000001</v>
      </c>
      <c r="Q1077" s="113">
        <f t="shared" si="339"/>
        <v>0</v>
      </c>
      <c r="R1077" s="106">
        <f t="shared" si="340"/>
        <v>0</v>
      </c>
      <c r="S1077" s="114" t="str">
        <f t="shared" si="348"/>
        <v>A+J=</v>
      </c>
      <c r="T1077" s="107">
        <f t="shared" si="349"/>
        <v>42058</v>
      </c>
      <c r="U1077" s="3"/>
      <c r="V1077" s="3"/>
      <c r="W1077" s="3"/>
      <c r="X1077" s="31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</row>
    <row r="1078" spans="1:121" x14ac:dyDescent="0.15">
      <c r="A1078" s="102">
        <f t="shared" si="341"/>
        <v>42035</v>
      </c>
      <c r="B1078" s="103">
        <f t="shared" ca="1" si="350"/>
        <v>91211.198092279999</v>
      </c>
      <c r="C1078" s="104">
        <f t="shared" si="342"/>
        <v>90833.4</v>
      </c>
      <c r="D1078" s="105">
        <f ca="1">IF(A1078&lt;$B$1,VLOOKUP(A1078,[1]DI!$A$4:$B$15000,2,FALSE),0)</f>
        <v>0</v>
      </c>
      <c r="E1078" s="106">
        <f t="shared" ca="1" si="334"/>
        <v>1</v>
      </c>
      <c r="F1078" s="106">
        <f ca="1">(TRUNC(PRODUCT($E$12:$E1077),16))</f>
        <v>1.2890758723107201</v>
      </c>
      <c r="G1078" s="106">
        <f t="shared" ca="1" si="343"/>
        <v>1.2849982939323501</v>
      </c>
      <c r="H1078" s="106">
        <f t="shared" ca="1" si="335"/>
        <v>1.0031732200000001</v>
      </c>
      <c r="I1078" s="105">
        <f t="shared" si="344"/>
        <v>3.5999999999999997E-2</v>
      </c>
      <c r="J1078" s="118">
        <f t="shared" si="345"/>
        <v>42026</v>
      </c>
      <c r="K1078" s="112">
        <f t="shared" si="346"/>
        <v>6</v>
      </c>
      <c r="L1078" s="108">
        <f t="shared" si="347"/>
        <v>7</v>
      </c>
      <c r="M1078" s="109">
        <f t="shared" si="336"/>
        <v>1.0009829029999999</v>
      </c>
      <c r="N1078" s="109">
        <f t="shared" ca="1" si="337"/>
        <v>1.0041592420000001</v>
      </c>
      <c r="O1078" s="108">
        <f t="shared" si="351"/>
        <v>0</v>
      </c>
      <c r="P1078" s="106">
        <f t="shared" ca="1" si="338"/>
        <v>377.79809227999999</v>
      </c>
      <c r="Q1078" s="113">
        <f t="shared" si="339"/>
        <v>0</v>
      </c>
      <c r="R1078" s="106">
        <f t="shared" si="340"/>
        <v>0</v>
      </c>
      <c r="S1078" s="114" t="str">
        <f t="shared" si="348"/>
        <v>A+J=</v>
      </c>
      <c r="T1078" s="107">
        <f t="shared" si="349"/>
        <v>42058</v>
      </c>
      <c r="U1078" s="3"/>
      <c r="V1078" s="3"/>
      <c r="W1078" s="3"/>
      <c r="X1078" s="31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</row>
    <row r="1079" spans="1:121" x14ac:dyDescent="0.15">
      <c r="A1079" s="102">
        <f t="shared" si="341"/>
        <v>42036</v>
      </c>
      <c r="B1079" s="103">
        <f t="shared" ca="1" si="350"/>
        <v>91211.198092279999</v>
      </c>
      <c r="C1079" s="104">
        <f t="shared" si="342"/>
        <v>90833.4</v>
      </c>
      <c r="D1079" s="105">
        <f ca="1">IF(A1079&lt;$B$1,VLOOKUP(A1079,[1]DI!$A$4:$B$15000,2,FALSE),0)</f>
        <v>0</v>
      </c>
      <c r="E1079" s="106">
        <f t="shared" ca="1" si="334"/>
        <v>1</v>
      </c>
      <c r="F1079" s="106">
        <f ca="1">(TRUNC(PRODUCT($E$12:$E1078),16))</f>
        <v>1.2890758723107201</v>
      </c>
      <c r="G1079" s="106">
        <f t="shared" ca="1" si="343"/>
        <v>1.2849982939323501</v>
      </c>
      <c r="H1079" s="106">
        <f t="shared" ca="1" si="335"/>
        <v>1.0031732200000001</v>
      </c>
      <c r="I1079" s="105">
        <f t="shared" si="344"/>
        <v>3.5999999999999997E-2</v>
      </c>
      <c r="J1079" s="118">
        <f t="shared" si="345"/>
        <v>42026</v>
      </c>
      <c r="K1079" s="112">
        <f t="shared" si="346"/>
        <v>6</v>
      </c>
      <c r="L1079" s="108">
        <f t="shared" si="347"/>
        <v>7</v>
      </c>
      <c r="M1079" s="109">
        <f t="shared" si="336"/>
        <v>1.0009829029999999</v>
      </c>
      <c r="N1079" s="109">
        <f t="shared" ca="1" si="337"/>
        <v>1.0041592420000001</v>
      </c>
      <c r="O1079" s="108">
        <f t="shared" si="351"/>
        <v>0</v>
      </c>
      <c r="P1079" s="106">
        <f t="shared" ca="1" si="338"/>
        <v>377.79809227999999</v>
      </c>
      <c r="Q1079" s="113">
        <f t="shared" si="339"/>
        <v>0</v>
      </c>
      <c r="R1079" s="106">
        <f t="shared" si="340"/>
        <v>0</v>
      </c>
      <c r="S1079" s="114" t="str">
        <f t="shared" si="348"/>
        <v>A+J=</v>
      </c>
      <c r="T1079" s="107">
        <f t="shared" si="349"/>
        <v>42058</v>
      </c>
      <c r="U1079" s="3"/>
      <c r="V1079" s="3"/>
      <c r="W1079" s="3"/>
      <c r="X1079" s="31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</row>
    <row r="1080" spans="1:121" x14ac:dyDescent="0.15">
      <c r="A1080" s="102">
        <f t="shared" si="341"/>
        <v>42037</v>
      </c>
      <c r="B1080" s="103">
        <f t="shared" ca="1" si="350"/>
        <v>91211.198092279999</v>
      </c>
      <c r="C1080" s="104">
        <f t="shared" si="342"/>
        <v>90833.4</v>
      </c>
      <c r="D1080" s="105">
        <f ca="1">IF(A1080&lt;$B$1,VLOOKUP(A1080,[1]DI!$A$4:$B$15000,2,FALSE),0)</f>
        <v>0.1208</v>
      </c>
      <c r="E1080" s="106">
        <f t="shared" ca="1" si="334"/>
        <v>1.0004526499999999</v>
      </c>
      <c r="F1080" s="106">
        <f ca="1">(TRUNC(PRODUCT($E$12:$E1079),16))</f>
        <v>1.2890758723107201</v>
      </c>
      <c r="G1080" s="106">
        <f t="shared" ca="1" si="343"/>
        <v>1.2849982939323501</v>
      </c>
      <c r="H1080" s="106">
        <f t="shared" ca="1" si="335"/>
        <v>1.0031732200000001</v>
      </c>
      <c r="I1080" s="105">
        <f t="shared" si="344"/>
        <v>3.5999999999999997E-2</v>
      </c>
      <c r="J1080" s="118">
        <f t="shared" si="345"/>
        <v>42026</v>
      </c>
      <c r="K1080" s="112">
        <f t="shared" si="346"/>
        <v>7</v>
      </c>
      <c r="L1080" s="108">
        <f t="shared" si="347"/>
        <v>7</v>
      </c>
      <c r="M1080" s="109">
        <f t="shared" si="336"/>
        <v>1.0009829029999999</v>
      </c>
      <c r="N1080" s="109">
        <f t="shared" ca="1" si="337"/>
        <v>1.0041592420000001</v>
      </c>
      <c r="O1080" s="108">
        <f t="shared" si="351"/>
        <v>0</v>
      </c>
      <c r="P1080" s="106">
        <f t="shared" ca="1" si="338"/>
        <v>377.79809227999999</v>
      </c>
      <c r="Q1080" s="113">
        <f t="shared" si="339"/>
        <v>0</v>
      </c>
      <c r="R1080" s="106">
        <f t="shared" si="340"/>
        <v>0</v>
      </c>
      <c r="S1080" s="114" t="str">
        <f t="shared" si="348"/>
        <v>A+J=</v>
      </c>
      <c r="T1080" s="107">
        <f t="shared" si="349"/>
        <v>42058</v>
      </c>
      <c r="U1080" s="3"/>
      <c r="V1080" s="3"/>
      <c r="W1080" s="3"/>
      <c r="X1080" s="31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</row>
    <row r="1081" spans="1:121" x14ac:dyDescent="0.15">
      <c r="A1081" s="102">
        <f t="shared" si="341"/>
        <v>42038</v>
      </c>
      <c r="B1081" s="103">
        <f t="shared" ca="1" si="350"/>
        <v>91265.292106979992</v>
      </c>
      <c r="C1081" s="104">
        <f t="shared" si="342"/>
        <v>90833.4</v>
      </c>
      <c r="D1081" s="105">
        <f ca="1">IF(A1081&lt;$B$1,VLOOKUP(A1081,[1]DI!$A$4:$B$15000,2,FALSE),0)</f>
        <v>0.12089999999999999</v>
      </c>
      <c r="E1081" s="106">
        <f t="shared" ca="1" si="334"/>
        <v>1.00045301</v>
      </c>
      <c r="F1081" s="106">
        <f ca="1">(TRUNC(PRODUCT($E$12:$E1080),16))</f>
        <v>1.2896593725043199</v>
      </c>
      <c r="G1081" s="106">
        <f t="shared" ca="1" si="343"/>
        <v>1.2849982939323501</v>
      </c>
      <c r="H1081" s="106">
        <f t="shared" ca="1" si="335"/>
        <v>1.0036273</v>
      </c>
      <c r="I1081" s="105">
        <f t="shared" si="344"/>
        <v>3.5999999999999997E-2</v>
      </c>
      <c r="J1081" s="118">
        <f t="shared" si="345"/>
        <v>42026</v>
      </c>
      <c r="K1081" s="112">
        <f t="shared" si="346"/>
        <v>8</v>
      </c>
      <c r="L1081" s="108">
        <f t="shared" si="347"/>
        <v>8</v>
      </c>
      <c r="M1081" s="109">
        <f t="shared" si="336"/>
        <v>1.001123397</v>
      </c>
      <c r="N1081" s="109">
        <f t="shared" ca="1" si="337"/>
        <v>1.0047547720000001</v>
      </c>
      <c r="O1081" s="108">
        <f t="shared" si="351"/>
        <v>0</v>
      </c>
      <c r="P1081" s="106">
        <f t="shared" ca="1" si="338"/>
        <v>431.89210697999999</v>
      </c>
      <c r="Q1081" s="113">
        <f t="shared" si="339"/>
        <v>0</v>
      </c>
      <c r="R1081" s="106">
        <f t="shared" si="340"/>
        <v>0</v>
      </c>
      <c r="S1081" s="114" t="str">
        <f t="shared" si="348"/>
        <v>A+J=</v>
      </c>
      <c r="T1081" s="107">
        <f t="shared" si="349"/>
        <v>42058</v>
      </c>
      <c r="U1081" s="3"/>
      <c r="V1081" s="3"/>
      <c r="W1081" s="3"/>
      <c r="X1081" s="31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</row>
    <row r="1082" spans="1:121" x14ac:dyDescent="0.15">
      <c r="A1082" s="102">
        <f t="shared" si="341"/>
        <v>42039</v>
      </c>
      <c r="B1082" s="103">
        <f t="shared" ca="1" si="350"/>
        <v>91319.452157559994</v>
      </c>
      <c r="C1082" s="104">
        <f t="shared" si="342"/>
        <v>90833.4</v>
      </c>
      <c r="D1082" s="105">
        <f ca="1">IF(A1082&lt;$B$1,VLOOKUP(A1082,[1]DI!$A$4:$B$15000,2,FALSE),0)</f>
        <v>0.12089999999999999</v>
      </c>
      <c r="E1082" s="106">
        <f t="shared" ca="1" si="334"/>
        <v>1.00045301</v>
      </c>
      <c r="F1082" s="106">
        <f ca="1">(TRUNC(PRODUCT($E$12:$E1081),16))</f>
        <v>1.29024360109666</v>
      </c>
      <c r="G1082" s="106">
        <f t="shared" ca="1" si="343"/>
        <v>1.2849982939323501</v>
      </c>
      <c r="H1082" s="106">
        <f t="shared" ca="1" si="335"/>
        <v>1.0040819599999999</v>
      </c>
      <c r="I1082" s="105">
        <f t="shared" si="344"/>
        <v>3.5999999999999997E-2</v>
      </c>
      <c r="J1082" s="118">
        <f t="shared" si="345"/>
        <v>42026</v>
      </c>
      <c r="K1082" s="112">
        <f t="shared" si="346"/>
        <v>9</v>
      </c>
      <c r="L1082" s="108">
        <f t="shared" si="347"/>
        <v>9</v>
      </c>
      <c r="M1082" s="109">
        <f t="shared" si="336"/>
        <v>1.00126391</v>
      </c>
      <c r="N1082" s="109">
        <f t="shared" ca="1" si="337"/>
        <v>1.0053510290000001</v>
      </c>
      <c r="O1082" s="108">
        <f t="shared" si="351"/>
        <v>0</v>
      </c>
      <c r="P1082" s="106">
        <f t="shared" ca="1" si="338"/>
        <v>486.05215756000001</v>
      </c>
      <c r="Q1082" s="113">
        <f t="shared" si="339"/>
        <v>0</v>
      </c>
      <c r="R1082" s="106">
        <f t="shared" si="340"/>
        <v>0</v>
      </c>
      <c r="S1082" s="114" t="str">
        <f t="shared" si="348"/>
        <v>A+J=</v>
      </c>
      <c r="T1082" s="107">
        <f t="shared" si="349"/>
        <v>42058</v>
      </c>
      <c r="U1082" s="3"/>
      <c r="V1082" s="3"/>
      <c r="W1082" s="3"/>
      <c r="X1082" s="31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</row>
    <row r="1083" spans="1:121" x14ac:dyDescent="0.15">
      <c r="A1083" s="102">
        <f t="shared" si="341"/>
        <v>42040</v>
      </c>
      <c r="B1083" s="103">
        <f t="shared" ca="1" si="350"/>
        <v>91373.643908999991</v>
      </c>
      <c r="C1083" s="104">
        <f t="shared" si="342"/>
        <v>90833.4</v>
      </c>
      <c r="D1083" s="105">
        <f ca="1">IF(A1083&lt;$B$1,VLOOKUP(A1083,[1]DI!$A$4:$B$15000,2,FALSE),0)</f>
        <v>0.12089999999999999</v>
      </c>
      <c r="E1083" s="106">
        <f t="shared" ca="1" si="334"/>
        <v>1.00045301</v>
      </c>
      <c r="F1083" s="106">
        <f ca="1">(TRUNC(PRODUCT($E$12:$E1082),16))</f>
        <v>1.29082809435039</v>
      </c>
      <c r="G1083" s="106">
        <f t="shared" ca="1" si="343"/>
        <v>1.2849982939323501</v>
      </c>
      <c r="H1083" s="106">
        <f t="shared" ca="1" si="335"/>
        <v>1.00453682</v>
      </c>
      <c r="I1083" s="105">
        <f t="shared" si="344"/>
        <v>3.5999999999999997E-2</v>
      </c>
      <c r="J1083" s="118">
        <f t="shared" si="345"/>
        <v>42026</v>
      </c>
      <c r="K1083" s="112">
        <f t="shared" si="346"/>
        <v>10</v>
      </c>
      <c r="L1083" s="108">
        <f t="shared" si="347"/>
        <v>10</v>
      </c>
      <c r="M1083" s="109">
        <f t="shared" si="336"/>
        <v>1.001404443</v>
      </c>
      <c r="N1083" s="109">
        <f t="shared" ca="1" si="337"/>
        <v>1.0059476350000001</v>
      </c>
      <c r="O1083" s="108">
        <f t="shared" si="351"/>
        <v>0</v>
      </c>
      <c r="P1083" s="106">
        <f t="shared" ca="1" si="338"/>
        <v>540.24390900000003</v>
      </c>
      <c r="Q1083" s="113">
        <f t="shared" si="339"/>
        <v>0</v>
      </c>
      <c r="R1083" s="106">
        <f t="shared" si="340"/>
        <v>0</v>
      </c>
      <c r="S1083" s="114" t="str">
        <f t="shared" si="348"/>
        <v>A+J=</v>
      </c>
      <c r="T1083" s="107">
        <f t="shared" si="349"/>
        <v>42058</v>
      </c>
      <c r="U1083" s="3"/>
      <c r="V1083" s="3"/>
      <c r="W1083" s="3"/>
      <c r="X1083" s="31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</row>
    <row r="1084" spans="1:121" x14ac:dyDescent="0.15">
      <c r="A1084" s="102">
        <f t="shared" si="341"/>
        <v>42041</v>
      </c>
      <c r="B1084" s="103">
        <f t="shared" ca="1" si="350"/>
        <v>91427.86717962999</v>
      </c>
      <c r="C1084" s="104">
        <f t="shared" si="342"/>
        <v>90833.4</v>
      </c>
      <c r="D1084" s="105">
        <f ca="1">IF(A1084&lt;$B$1,VLOOKUP(A1084,[1]DI!$A$4:$B$15000,2,FALSE),0)</f>
        <v>0.12089999999999999</v>
      </c>
      <c r="E1084" s="106">
        <f t="shared" ca="1" si="334"/>
        <v>1.00045301</v>
      </c>
      <c r="F1084" s="106">
        <f ca="1">(TRUNC(PRODUCT($E$12:$E1083),16))</f>
        <v>1.29141285238541</v>
      </c>
      <c r="G1084" s="106">
        <f t="shared" ca="1" si="343"/>
        <v>1.2849982939323501</v>
      </c>
      <c r="H1084" s="106">
        <f t="shared" ca="1" si="335"/>
        <v>1.0049918799999999</v>
      </c>
      <c r="I1084" s="105">
        <f t="shared" si="344"/>
        <v>3.5999999999999997E-2</v>
      </c>
      <c r="J1084" s="118">
        <f t="shared" si="345"/>
        <v>42026</v>
      </c>
      <c r="K1084" s="112">
        <f t="shared" si="346"/>
        <v>11</v>
      </c>
      <c r="L1084" s="108">
        <f t="shared" si="347"/>
        <v>11</v>
      </c>
      <c r="M1084" s="109">
        <f t="shared" si="336"/>
        <v>1.001544996</v>
      </c>
      <c r="N1084" s="109">
        <f t="shared" ca="1" si="337"/>
        <v>1.0065445879999999</v>
      </c>
      <c r="O1084" s="108">
        <f t="shared" si="351"/>
        <v>0</v>
      </c>
      <c r="P1084" s="106">
        <f t="shared" ca="1" si="338"/>
        <v>594.46717963000003</v>
      </c>
      <c r="Q1084" s="113">
        <f t="shared" si="339"/>
        <v>0</v>
      </c>
      <c r="R1084" s="106">
        <f t="shared" si="340"/>
        <v>0</v>
      </c>
      <c r="S1084" s="114" t="str">
        <f t="shared" si="348"/>
        <v>A+J=</v>
      </c>
      <c r="T1084" s="107">
        <f t="shared" si="349"/>
        <v>42058</v>
      </c>
      <c r="U1084" s="3"/>
      <c r="V1084" s="3"/>
      <c r="W1084" s="3"/>
      <c r="X1084" s="31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</row>
    <row r="1085" spans="1:121" x14ac:dyDescent="0.15">
      <c r="A1085" s="102">
        <f t="shared" si="341"/>
        <v>42042</v>
      </c>
      <c r="B1085" s="103">
        <f t="shared" ca="1" si="350"/>
        <v>91482.12315028999</v>
      </c>
      <c r="C1085" s="104">
        <f t="shared" si="342"/>
        <v>90833.4</v>
      </c>
      <c r="D1085" s="105">
        <f ca="1">IF(A1085&lt;$B$1,VLOOKUP(A1085,[1]DI!$A$4:$B$15000,2,FALSE),0)</f>
        <v>0</v>
      </c>
      <c r="E1085" s="106">
        <f t="shared" ca="1" si="334"/>
        <v>1</v>
      </c>
      <c r="F1085" s="106">
        <f ca="1">(TRUNC(PRODUCT($E$12:$E1084),16))</f>
        <v>1.2919978753216701</v>
      </c>
      <c r="G1085" s="106">
        <f t="shared" ca="1" si="343"/>
        <v>1.2849982939323501</v>
      </c>
      <c r="H1085" s="106">
        <f t="shared" ca="1" si="335"/>
        <v>1.00544715</v>
      </c>
      <c r="I1085" s="105">
        <f t="shared" si="344"/>
        <v>3.5999999999999997E-2</v>
      </c>
      <c r="J1085" s="118">
        <f t="shared" si="345"/>
        <v>42026</v>
      </c>
      <c r="K1085" s="112">
        <f t="shared" si="346"/>
        <v>11</v>
      </c>
      <c r="L1085" s="108">
        <f t="shared" si="347"/>
        <v>12</v>
      </c>
      <c r="M1085" s="109">
        <f t="shared" si="336"/>
        <v>1.0016855689999999</v>
      </c>
      <c r="N1085" s="109">
        <f t="shared" ca="1" si="337"/>
        <v>1.007141901</v>
      </c>
      <c r="O1085" s="108">
        <f t="shared" si="351"/>
        <v>0</v>
      </c>
      <c r="P1085" s="106">
        <f t="shared" ca="1" si="338"/>
        <v>648.72315029000004</v>
      </c>
      <c r="Q1085" s="113">
        <f t="shared" si="339"/>
        <v>0</v>
      </c>
      <c r="R1085" s="106">
        <f t="shared" si="340"/>
        <v>0</v>
      </c>
      <c r="S1085" s="114" t="str">
        <f t="shared" si="348"/>
        <v>A+J=</v>
      </c>
      <c r="T1085" s="107">
        <f t="shared" si="349"/>
        <v>42058</v>
      </c>
      <c r="U1085" s="3"/>
      <c r="V1085" s="3"/>
      <c r="W1085" s="3"/>
      <c r="X1085" s="31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</row>
    <row r="1086" spans="1:121" x14ac:dyDescent="0.15">
      <c r="A1086" s="102">
        <f t="shared" si="341"/>
        <v>42043</v>
      </c>
      <c r="B1086" s="103">
        <f t="shared" ca="1" si="350"/>
        <v>91482.12315028999</v>
      </c>
      <c r="C1086" s="104">
        <f t="shared" si="342"/>
        <v>90833.4</v>
      </c>
      <c r="D1086" s="105">
        <f ca="1">IF(A1086&lt;$B$1,VLOOKUP(A1086,[1]DI!$A$4:$B$15000,2,FALSE),0)</f>
        <v>0</v>
      </c>
      <c r="E1086" s="106">
        <f t="shared" ca="1" si="334"/>
        <v>1</v>
      </c>
      <c r="F1086" s="106">
        <f ca="1">(TRUNC(PRODUCT($E$12:$E1085),16))</f>
        <v>1.2919978753216701</v>
      </c>
      <c r="G1086" s="106">
        <f t="shared" ca="1" si="343"/>
        <v>1.2849982939323501</v>
      </c>
      <c r="H1086" s="106">
        <f t="shared" ca="1" si="335"/>
        <v>1.00544715</v>
      </c>
      <c r="I1086" s="105">
        <f t="shared" si="344"/>
        <v>3.5999999999999997E-2</v>
      </c>
      <c r="J1086" s="118">
        <f t="shared" si="345"/>
        <v>42026</v>
      </c>
      <c r="K1086" s="112">
        <f t="shared" si="346"/>
        <v>11</v>
      </c>
      <c r="L1086" s="108">
        <f t="shared" si="347"/>
        <v>12</v>
      </c>
      <c r="M1086" s="109">
        <f t="shared" si="336"/>
        <v>1.0016855689999999</v>
      </c>
      <c r="N1086" s="109">
        <f t="shared" ca="1" si="337"/>
        <v>1.007141901</v>
      </c>
      <c r="O1086" s="108">
        <f t="shared" si="351"/>
        <v>0</v>
      </c>
      <c r="P1086" s="106">
        <f t="shared" ca="1" si="338"/>
        <v>648.72315029000004</v>
      </c>
      <c r="Q1086" s="113">
        <f t="shared" si="339"/>
        <v>0</v>
      </c>
      <c r="R1086" s="106">
        <f t="shared" si="340"/>
        <v>0</v>
      </c>
      <c r="S1086" s="114" t="str">
        <f t="shared" si="348"/>
        <v>A+J=</v>
      </c>
      <c r="T1086" s="107">
        <f t="shared" si="349"/>
        <v>42058</v>
      </c>
      <c r="U1086" s="3"/>
      <c r="V1086" s="3"/>
      <c r="W1086" s="3"/>
      <c r="X1086" s="31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</row>
    <row r="1087" spans="1:121" x14ac:dyDescent="0.15">
      <c r="A1087" s="102">
        <f t="shared" si="341"/>
        <v>42044</v>
      </c>
      <c r="B1087" s="103">
        <f t="shared" ca="1" si="350"/>
        <v>91482.12315028999</v>
      </c>
      <c r="C1087" s="104">
        <f t="shared" si="342"/>
        <v>90833.4</v>
      </c>
      <c r="D1087" s="105">
        <f ca="1">IF(A1087&lt;$B$1,VLOOKUP(A1087,[1]DI!$A$4:$B$15000,2,FALSE),0)</f>
        <v>0.12089999999999999</v>
      </c>
      <c r="E1087" s="106">
        <f t="shared" ca="1" si="334"/>
        <v>1.00045301</v>
      </c>
      <c r="F1087" s="106">
        <f ca="1">(TRUNC(PRODUCT($E$12:$E1086),16))</f>
        <v>1.2919978753216701</v>
      </c>
      <c r="G1087" s="106">
        <f t="shared" ca="1" si="343"/>
        <v>1.2849982939323501</v>
      </c>
      <c r="H1087" s="106">
        <f t="shared" ca="1" si="335"/>
        <v>1.00544715</v>
      </c>
      <c r="I1087" s="105">
        <f t="shared" si="344"/>
        <v>3.5999999999999997E-2</v>
      </c>
      <c r="J1087" s="118">
        <f t="shared" si="345"/>
        <v>42026</v>
      </c>
      <c r="K1087" s="112">
        <f t="shared" si="346"/>
        <v>12</v>
      </c>
      <c r="L1087" s="108">
        <f t="shared" si="347"/>
        <v>12</v>
      </c>
      <c r="M1087" s="109">
        <f t="shared" si="336"/>
        <v>1.0016855689999999</v>
      </c>
      <c r="N1087" s="109">
        <f t="shared" ca="1" si="337"/>
        <v>1.007141901</v>
      </c>
      <c r="O1087" s="108">
        <f t="shared" si="351"/>
        <v>0</v>
      </c>
      <c r="P1087" s="106">
        <f t="shared" ca="1" si="338"/>
        <v>648.72315029000004</v>
      </c>
      <c r="Q1087" s="113">
        <f t="shared" si="339"/>
        <v>0</v>
      </c>
      <c r="R1087" s="106">
        <f t="shared" si="340"/>
        <v>0</v>
      </c>
      <c r="S1087" s="114" t="str">
        <f t="shared" si="348"/>
        <v>A+J=</v>
      </c>
      <c r="T1087" s="107">
        <f t="shared" si="349"/>
        <v>42058</v>
      </c>
      <c r="U1087" s="3"/>
      <c r="V1087" s="3"/>
      <c r="W1087" s="3"/>
      <c r="X1087" s="31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</row>
    <row r="1088" spans="1:121" x14ac:dyDescent="0.15">
      <c r="A1088" s="102">
        <f t="shared" si="341"/>
        <v>42045</v>
      </c>
      <c r="B1088" s="103">
        <f t="shared" ca="1" si="350"/>
        <v>91536.411457629991</v>
      </c>
      <c r="C1088" s="104">
        <f t="shared" si="342"/>
        <v>90833.4</v>
      </c>
      <c r="D1088" s="105">
        <f ca="1">IF(A1088&lt;$B$1,VLOOKUP(A1088,[1]DI!$A$4:$B$15000,2,FALSE),0)</f>
        <v>0.12089999999999999</v>
      </c>
      <c r="E1088" s="106">
        <f t="shared" ca="1" si="334"/>
        <v>1.00045301</v>
      </c>
      <c r="F1088" s="106">
        <f ca="1">(TRUNC(PRODUCT($E$12:$E1087),16))</f>
        <v>1.29258316327917</v>
      </c>
      <c r="G1088" s="106">
        <f t="shared" ca="1" si="343"/>
        <v>1.2849982939323501</v>
      </c>
      <c r="H1088" s="106">
        <f t="shared" ca="1" si="335"/>
        <v>1.00590263</v>
      </c>
      <c r="I1088" s="105">
        <f t="shared" si="344"/>
        <v>3.5999999999999997E-2</v>
      </c>
      <c r="J1088" s="118">
        <f t="shared" si="345"/>
        <v>42026</v>
      </c>
      <c r="K1088" s="112">
        <f t="shared" si="346"/>
        <v>13</v>
      </c>
      <c r="L1088" s="108">
        <f t="shared" si="347"/>
        <v>13</v>
      </c>
      <c r="M1088" s="109">
        <f t="shared" si="336"/>
        <v>1.0018261610000001</v>
      </c>
      <c r="N1088" s="109">
        <f t="shared" ca="1" si="337"/>
        <v>1.00773957</v>
      </c>
      <c r="O1088" s="108">
        <f t="shared" si="351"/>
        <v>0</v>
      </c>
      <c r="P1088" s="106">
        <f t="shared" ca="1" si="338"/>
        <v>703.01145763</v>
      </c>
      <c r="Q1088" s="113">
        <f t="shared" si="339"/>
        <v>0</v>
      </c>
      <c r="R1088" s="106">
        <f t="shared" si="340"/>
        <v>0</v>
      </c>
      <c r="S1088" s="114" t="str">
        <f t="shared" si="348"/>
        <v>A+J=</v>
      </c>
      <c r="T1088" s="107">
        <f t="shared" si="349"/>
        <v>42058</v>
      </c>
      <c r="U1088" s="3"/>
      <c r="V1088" s="3"/>
      <c r="W1088" s="3"/>
      <c r="X1088" s="31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</row>
    <row r="1089" spans="1:121" x14ac:dyDescent="0.15">
      <c r="A1089" s="102">
        <f t="shared" si="341"/>
        <v>42046</v>
      </c>
      <c r="B1089" s="103">
        <f t="shared" ca="1" si="350"/>
        <v>91590.731465829987</v>
      </c>
      <c r="C1089" s="104">
        <f t="shared" si="342"/>
        <v>90833.4</v>
      </c>
      <c r="D1089" s="105">
        <f ca="1">IF(A1089&lt;$B$1,VLOOKUP(A1089,[1]DI!$A$4:$B$15000,2,FALSE),0)</f>
        <v>0.12089999999999999</v>
      </c>
      <c r="E1089" s="106">
        <f t="shared" ca="1" si="334"/>
        <v>1.00045301</v>
      </c>
      <c r="F1089" s="106">
        <f ca="1">(TRUNC(PRODUCT($E$12:$E1088),16))</f>
        <v>1.2931687163779699</v>
      </c>
      <c r="G1089" s="106">
        <f t="shared" ca="1" si="343"/>
        <v>1.2849982939323501</v>
      </c>
      <c r="H1089" s="106">
        <f t="shared" ca="1" si="335"/>
        <v>1.00635831</v>
      </c>
      <c r="I1089" s="105">
        <f t="shared" si="344"/>
        <v>3.5999999999999997E-2</v>
      </c>
      <c r="J1089" s="118">
        <f t="shared" si="345"/>
        <v>42026</v>
      </c>
      <c r="K1089" s="112">
        <f t="shared" si="346"/>
        <v>14</v>
      </c>
      <c r="L1089" s="108">
        <f t="shared" si="347"/>
        <v>14</v>
      </c>
      <c r="M1089" s="109">
        <f t="shared" si="336"/>
        <v>1.0019667729999999</v>
      </c>
      <c r="N1089" s="109">
        <f t="shared" ca="1" si="337"/>
        <v>1.0083375880000001</v>
      </c>
      <c r="O1089" s="108">
        <f t="shared" si="351"/>
        <v>0</v>
      </c>
      <c r="P1089" s="106">
        <f t="shared" ca="1" si="338"/>
        <v>757.33146582999996</v>
      </c>
      <c r="Q1089" s="113">
        <f t="shared" si="339"/>
        <v>0</v>
      </c>
      <c r="R1089" s="106">
        <f t="shared" si="340"/>
        <v>0</v>
      </c>
      <c r="S1089" s="114" t="str">
        <f t="shared" si="348"/>
        <v>A+J=</v>
      </c>
      <c r="T1089" s="107">
        <f t="shared" si="349"/>
        <v>42058</v>
      </c>
      <c r="U1089" s="3"/>
      <c r="V1089" s="3"/>
      <c r="W1089" s="3"/>
      <c r="X1089" s="31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</row>
    <row r="1090" spans="1:121" x14ac:dyDescent="0.15">
      <c r="A1090" s="102">
        <f t="shared" si="341"/>
        <v>42047</v>
      </c>
      <c r="B1090" s="103">
        <f t="shared" ca="1" si="350"/>
        <v>91645.084083229987</v>
      </c>
      <c r="C1090" s="104">
        <f t="shared" si="342"/>
        <v>90833.4</v>
      </c>
      <c r="D1090" s="105">
        <f ca="1">IF(A1090&lt;$B$1,VLOOKUP(A1090,[1]DI!$A$4:$B$15000,2,FALSE),0)</f>
        <v>0.12089999999999999</v>
      </c>
      <c r="E1090" s="106">
        <f t="shared" ca="1" si="334"/>
        <v>1.00045301</v>
      </c>
      <c r="F1090" s="106">
        <f ca="1">(TRUNC(PRODUCT($E$12:$E1089),16))</f>
        <v>1.29375453473817</v>
      </c>
      <c r="G1090" s="106">
        <f t="shared" ca="1" si="343"/>
        <v>1.2849982939323501</v>
      </c>
      <c r="H1090" s="106">
        <f t="shared" ca="1" si="335"/>
        <v>1.0068142</v>
      </c>
      <c r="I1090" s="105">
        <f t="shared" si="344"/>
        <v>3.5999999999999997E-2</v>
      </c>
      <c r="J1090" s="118">
        <f t="shared" si="345"/>
        <v>42026</v>
      </c>
      <c r="K1090" s="112">
        <f t="shared" si="346"/>
        <v>15</v>
      </c>
      <c r="L1090" s="108">
        <f t="shared" si="347"/>
        <v>15</v>
      </c>
      <c r="M1090" s="109">
        <f t="shared" si="336"/>
        <v>1.0021074050000001</v>
      </c>
      <c r="N1090" s="109">
        <f t="shared" ca="1" si="337"/>
        <v>1.008935965</v>
      </c>
      <c r="O1090" s="108">
        <f t="shared" si="351"/>
        <v>0</v>
      </c>
      <c r="P1090" s="106">
        <f t="shared" ca="1" si="338"/>
        <v>811.68408323000006</v>
      </c>
      <c r="Q1090" s="113">
        <f t="shared" si="339"/>
        <v>0</v>
      </c>
      <c r="R1090" s="106">
        <f t="shared" si="340"/>
        <v>0</v>
      </c>
      <c r="S1090" s="114" t="str">
        <f t="shared" si="348"/>
        <v>A+J=</v>
      </c>
      <c r="T1090" s="107">
        <f t="shared" si="349"/>
        <v>42058</v>
      </c>
      <c r="U1090" s="3"/>
      <c r="V1090" s="3"/>
      <c r="W1090" s="3"/>
      <c r="X1090" s="31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</row>
    <row r="1091" spans="1:121" x14ac:dyDescent="0.15">
      <c r="A1091" s="102">
        <f t="shared" si="341"/>
        <v>42048</v>
      </c>
      <c r="B1091" s="103">
        <f t="shared" ca="1" si="350"/>
        <v>91699.46921897</v>
      </c>
      <c r="C1091" s="104">
        <f t="shared" si="342"/>
        <v>90833.4</v>
      </c>
      <c r="D1091" s="105">
        <f ca="1">IF(A1091&lt;$B$1,VLOOKUP(A1091,[1]DI!$A$4:$B$15000,2,FALSE),0)</f>
        <v>0.12089999999999999</v>
      </c>
      <c r="E1091" s="106">
        <f t="shared" ca="1" si="334"/>
        <v>1.00045301</v>
      </c>
      <c r="F1091" s="106">
        <f ca="1">(TRUNC(PRODUCT($E$12:$E1090),16))</f>
        <v>1.29434061847996</v>
      </c>
      <c r="G1091" s="106">
        <f t="shared" ca="1" si="343"/>
        <v>1.2849982939323501</v>
      </c>
      <c r="H1091" s="106">
        <f t="shared" ca="1" si="335"/>
        <v>1.0072703000000001</v>
      </c>
      <c r="I1091" s="105">
        <f t="shared" si="344"/>
        <v>3.5999999999999997E-2</v>
      </c>
      <c r="J1091" s="118">
        <f t="shared" si="345"/>
        <v>42026</v>
      </c>
      <c r="K1091" s="112">
        <f t="shared" si="346"/>
        <v>16</v>
      </c>
      <c r="L1091" s="108">
        <f t="shared" si="347"/>
        <v>16</v>
      </c>
      <c r="M1091" s="109">
        <f t="shared" si="336"/>
        <v>1.002248056</v>
      </c>
      <c r="N1091" s="109">
        <f t="shared" ca="1" si="337"/>
        <v>1.0095346999999999</v>
      </c>
      <c r="O1091" s="108">
        <f t="shared" si="351"/>
        <v>0</v>
      </c>
      <c r="P1091" s="106">
        <f t="shared" ca="1" si="338"/>
        <v>866.06921896999995</v>
      </c>
      <c r="Q1091" s="113">
        <f t="shared" si="339"/>
        <v>0</v>
      </c>
      <c r="R1091" s="106">
        <f t="shared" si="340"/>
        <v>0</v>
      </c>
      <c r="S1091" s="114" t="str">
        <f t="shared" si="348"/>
        <v>A+J=</v>
      </c>
      <c r="T1091" s="107">
        <f t="shared" si="349"/>
        <v>42058</v>
      </c>
      <c r="U1091" s="3"/>
      <c r="V1091" s="3"/>
      <c r="W1091" s="3"/>
      <c r="X1091" s="31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</row>
    <row r="1092" spans="1:121" x14ac:dyDescent="0.15">
      <c r="A1092" s="102">
        <f t="shared" si="341"/>
        <v>42049</v>
      </c>
      <c r="B1092" s="103">
        <f t="shared" ca="1" si="350"/>
        <v>91753.886055579991</v>
      </c>
      <c r="C1092" s="104">
        <f t="shared" si="342"/>
        <v>90833.4</v>
      </c>
      <c r="D1092" s="105">
        <f ca="1">IF(A1092&lt;$B$1,VLOOKUP(A1092,[1]DI!$A$4:$B$15000,2,FALSE),0)</f>
        <v>0</v>
      </c>
      <c r="E1092" s="106">
        <f t="shared" ca="1" si="334"/>
        <v>1</v>
      </c>
      <c r="F1092" s="106">
        <f ca="1">(TRUNC(PRODUCT($E$12:$E1091),16))</f>
        <v>1.29492696772353</v>
      </c>
      <c r="G1092" s="106">
        <f t="shared" ca="1" si="343"/>
        <v>1.2849982939323501</v>
      </c>
      <c r="H1092" s="106">
        <f t="shared" ca="1" si="335"/>
        <v>1.0077266</v>
      </c>
      <c r="I1092" s="105">
        <f t="shared" si="344"/>
        <v>3.5999999999999997E-2</v>
      </c>
      <c r="J1092" s="118">
        <f t="shared" si="345"/>
        <v>42026</v>
      </c>
      <c r="K1092" s="112">
        <f t="shared" si="346"/>
        <v>16</v>
      </c>
      <c r="L1092" s="108">
        <f t="shared" si="347"/>
        <v>17</v>
      </c>
      <c r="M1092" s="109">
        <f t="shared" si="336"/>
        <v>1.002388727</v>
      </c>
      <c r="N1092" s="109">
        <f t="shared" ca="1" si="337"/>
        <v>1.010133784</v>
      </c>
      <c r="O1092" s="108">
        <f t="shared" si="351"/>
        <v>0</v>
      </c>
      <c r="P1092" s="106">
        <f t="shared" ca="1" si="338"/>
        <v>920.48605557999997</v>
      </c>
      <c r="Q1092" s="113">
        <f t="shared" si="339"/>
        <v>0</v>
      </c>
      <c r="R1092" s="106">
        <f t="shared" si="340"/>
        <v>0</v>
      </c>
      <c r="S1092" s="114" t="str">
        <f t="shared" si="348"/>
        <v>A+J=</v>
      </c>
      <c r="T1092" s="107">
        <f t="shared" si="349"/>
        <v>42058</v>
      </c>
      <c r="U1092" s="3"/>
      <c r="V1092" s="3"/>
      <c r="W1092" s="3"/>
      <c r="X1092" s="31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</row>
    <row r="1093" spans="1:121" x14ac:dyDescent="0.15">
      <c r="A1093" s="102">
        <f t="shared" si="341"/>
        <v>42050</v>
      </c>
      <c r="B1093" s="103">
        <f t="shared" ca="1" si="350"/>
        <v>91753.886055579991</v>
      </c>
      <c r="C1093" s="104">
        <f t="shared" si="342"/>
        <v>90833.4</v>
      </c>
      <c r="D1093" s="105">
        <f ca="1">IF(A1093&lt;$B$1,VLOOKUP(A1093,[1]DI!$A$4:$B$15000,2,FALSE),0)</f>
        <v>0</v>
      </c>
      <c r="E1093" s="106">
        <f t="shared" ca="1" si="334"/>
        <v>1</v>
      </c>
      <c r="F1093" s="106">
        <f ca="1">(TRUNC(PRODUCT($E$12:$E1092),16))</f>
        <v>1.29492696772353</v>
      </c>
      <c r="G1093" s="106">
        <f t="shared" ca="1" si="343"/>
        <v>1.2849982939323501</v>
      </c>
      <c r="H1093" s="106">
        <f t="shared" ca="1" si="335"/>
        <v>1.0077266</v>
      </c>
      <c r="I1093" s="105">
        <f t="shared" si="344"/>
        <v>3.5999999999999997E-2</v>
      </c>
      <c r="J1093" s="118">
        <f t="shared" si="345"/>
        <v>42026</v>
      </c>
      <c r="K1093" s="112">
        <f t="shared" si="346"/>
        <v>16</v>
      </c>
      <c r="L1093" s="108">
        <f t="shared" si="347"/>
        <v>17</v>
      </c>
      <c r="M1093" s="109">
        <f t="shared" si="336"/>
        <v>1.002388727</v>
      </c>
      <c r="N1093" s="109">
        <f t="shared" ca="1" si="337"/>
        <v>1.010133784</v>
      </c>
      <c r="O1093" s="108">
        <f t="shared" si="351"/>
        <v>0</v>
      </c>
      <c r="P1093" s="106">
        <f t="shared" ca="1" si="338"/>
        <v>920.48605557999997</v>
      </c>
      <c r="Q1093" s="113">
        <f t="shared" si="339"/>
        <v>0</v>
      </c>
      <c r="R1093" s="106">
        <f t="shared" si="340"/>
        <v>0</v>
      </c>
      <c r="S1093" s="114" t="str">
        <f t="shared" si="348"/>
        <v>A+J=</v>
      </c>
      <c r="T1093" s="107">
        <f t="shared" si="349"/>
        <v>42058</v>
      </c>
      <c r="U1093" s="3"/>
      <c r="V1093" s="3"/>
      <c r="W1093" s="3"/>
      <c r="X1093" s="31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</row>
    <row r="1094" spans="1:121" x14ac:dyDescent="0.15">
      <c r="A1094" s="102">
        <f t="shared" si="341"/>
        <v>42051</v>
      </c>
      <c r="B1094" s="103">
        <f t="shared" ca="1" si="350"/>
        <v>91753.886055579991</v>
      </c>
      <c r="C1094" s="104">
        <f t="shared" si="342"/>
        <v>90833.4</v>
      </c>
      <c r="D1094" s="105">
        <f ca="1">IF(A1094&lt;$B$1,VLOOKUP(A1094,[1]DI!$A$4:$B$15000,2,FALSE),0)</f>
        <v>0</v>
      </c>
      <c r="E1094" s="106">
        <f t="shared" ca="1" si="334"/>
        <v>1</v>
      </c>
      <c r="F1094" s="106">
        <f ca="1">(TRUNC(PRODUCT($E$12:$E1093),16))</f>
        <v>1.29492696772353</v>
      </c>
      <c r="G1094" s="106">
        <f t="shared" ca="1" si="343"/>
        <v>1.2849982939323501</v>
      </c>
      <c r="H1094" s="106">
        <f t="shared" ca="1" si="335"/>
        <v>1.0077266</v>
      </c>
      <c r="I1094" s="105">
        <f t="shared" si="344"/>
        <v>3.5999999999999997E-2</v>
      </c>
      <c r="J1094" s="118">
        <f t="shared" si="345"/>
        <v>42026</v>
      </c>
      <c r="K1094" s="112">
        <f t="shared" si="346"/>
        <v>16</v>
      </c>
      <c r="L1094" s="108">
        <f t="shared" si="347"/>
        <v>17</v>
      </c>
      <c r="M1094" s="109">
        <f t="shared" si="336"/>
        <v>1.002388727</v>
      </c>
      <c r="N1094" s="109">
        <f t="shared" ca="1" si="337"/>
        <v>1.010133784</v>
      </c>
      <c r="O1094" s="108">
        <f t="shared" si="351"/>
        <v>0</v>
      </c>
      <c r="P1094" s="106">
        <f t="shared" ca="1" si="338"/>
        <v>920.48605557999997</v>
      </c>
      <c r="Q1094" s="113">
        <f t="shared" si="339"/>
        <v>0</v>
      </c>
      <c r="R1094" s="106">
        <f t="shared" si="340"/>
        <v>0</v>
      </c>
      <c r="S1094" s="114" t="str">
        <f t="shared" si="348"/>
        <v>A+J=</v>
      </c>
      <c r="T1094" s="107">
        <f t="shared" si="349"/>
        <v>42058</v>
      </c>
      <c r="U1094" s="3"/>
      <c r="V1094" s="3"/>
      <c r="W1094" s="3"/>
      <c r="X1094" s="31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</row>
    <row r="1095" spans="1:121" x14ac:dyDescent="0.15">
      <c r="A1095" s="102">
        <f t="shared" si="341"/>
        <v>42052</v>
      </c>
      <c r="B1095" s="103">
        <f t="shared" ca="1" si="350"/>
        <v>91753.886055579991</v>
      </c>
      <c r="C1095" s="104">
        <f t="shared" si="342"/>
        <v>90833.4</v>
      </c>
      <c r="D1095" s="105">
        <f ca="1">IF(A1095&lt;$B$1,VLOOKUP(A1095,[1]DI!$A$4:$B$15000,2,FALSE),0)</f>
        <v>0</v>
      </c>
      <c r="E1095" s="106">
        <f t="shared" ca="1" si="334"/>
        <v>1</v>
      </c>
      <c r="F1095" s="106">
        <f ca="1">(TRUNC(PRODUCT($E$12:$E1094),16))</f>
        <v>1.29492696772353</v>
      </c>
      <c r="G1095" s="106">
        <f t="shared" ca="1" si="343"/>
        <v>1.2849982939323501</v>
      </c>
      <c r="H1095" s="106">
        <f t="shared" ca="1" si="335"/>
        <v>1.0077266</v>
      </c>
      <c r="I1095" s="105">
        <f t="shared" si="344"/>
        <v>3.5999999999999997E-2</v>
      </c>
      <c r="J1095" s="118">
        <f t="shared" si="345"/>
        <v>42026</v>
      </c>
      <c r="K1095" s="112">
        <f t="shared" si="346"/>
        <v>16</v>
      </c>
      <c r="L1095" s="108">
        <f t="shared" si="347"/>
        <v>17</v>
      </c>
      <c r="M1095" s="109">
        <f t="shared" si="336"/>
        <v>1.002388727</v>
      </c>
      <c r="N1095" s="109">
        <f t="shared" ca="1" si="337"/>
        <v>1.010133784</v>
      </c>
      <c r="O1095" s="108">
        <f t="shared" si="351"/>
        <v>0</v>
      </c>
      <c r="P1095" s="106">
        <f t="shared" ca="1" si="338"/>
        <v>920.48605557999997</v>
      </c>
      <c r="Q1095" s="113">
        <f t="shared" si="339"/>
        <v>0</v>
      </c>
      <c r="R1095" s="106">
        <f t="shared" si="340"/>
        <v>0</v>
      </c>
      <c r="S1095" s="114" t="str">
        <f t="shared" si="348"/>
        <v>A+J=</v>
      </c>
      <c r="T1095" s="107">
        <f t="shared" si="349"/>
        <v>42058</v>
      </c>
      <c r="U1095" s="3"/>
      <c r="V1095" s="3"/>
      <c r="W1095" s="3"/>
      <c r="X1095" s="31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</row>
    <row r="1096" spans="1:121" x14ac:dyDescent="0.15">
      <c r="A1096" s="102">
        <f t="shared" si="341"/>
        <v>42053</v>
      </c>
      <c r="B1096" s="103">
        <f t="shared" ca="1" si="350"/>
        <v>91753.886055579991</v>
      </c>
      <c r="C1096" s="104">
        <f t="shared" si="342"/>
        <v>90833.4</v>
      </c>
      <c r="D1096" s="105">
        <f ca="1">IF(A1096&lt;$B$1,VLOOKUP(A1096,[1]DI!$A$4:$B$15000,2,FALSE),0)</f>
        <v>0.12089999999999999</v>
      </c>
      <c r="E1096" s="106">
        <f t="shared" ca="1" si="334"/>
        <v>1.00045301</v>
      </c>
      <c r="F1096" s="106">
        <f ca="1">(TRUNC(PRODUCT($E$12:$E1095),16))</f>
        <v>1.29492696772353</v>
      </c>
      <c r="G1096" s="106">
        <f t="shared" ca="1" si="343"/>
        <v>1.2849982939323501</v>
      </c>
      <c r="H1096" s="106">
        <f t="shared" ca="1" si="335"/>
        <v>1.0077266</v>
      </c>
      <c r="I1096" s="105">
        <f t="shared" si="344"/>
        <v>3.5999999999999997E-2</v>
      </c>
      <c r="J1096" s="118">
        <f t="shared" si="345"/>
        <v>42026</v>
      </c>
      <c r="K1096" s="112">
        <f t="shared" si="346"/>
        <v>17</v>
      </c>
      <c r="L1096" s="108">
        <f t="shared" si="347"/>
        <v>17</v>
      </c>
      <c r="M1096" s="109">
        <f t="shared" si="336"/>
        <v>1.002388727</v>
      </c>
      <c r="N1096" s="109">
        <f t="shared" ca="1" si="337"/>
        <v>1.010133784</v>
      </c>
      <c r="O1096" s="108">
        <f t="shared" si="351"/>
        <v>0</v>
      </c>
      <c r="P1096" s="106">
        <f t="shared" ca="1" si="338"/>
        <v>920.48605557999997</v>
      </c>
      <c r="Q1096" s="113">
        <f t="shared" si="339"/>
        <v>0</v>
      </c>
      <c r="R1096" s="106">
        <f t="shared" si="340"/>
        <v>0</v>
      </c>
      <c r="S1096" s="114" t="str">
        <f t="shared" si="348"/>
        <v>A+J=</v>
      </c>
      <c r="T1096" s="107">
        <f t="shared" si="349"/>
        <v>42058</v>
      </c>
      <c r="U1096" s="3"/>
      <c r="V1096" s="3"/>
      <c r="W1096" s="3"/>
      <c r="X1096" s="31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</row>
    <row r="1097" spans="1:121" x14ac:dyDescent="0.15">
      <c r="A1097" s="102">
        <f t="shared" si="341"/>
        <v>42054</v>
      </c>
      <c r="B1097" s="103">
        <f t="shared" ca="1" si="350"/>
        <v>91808.335501379988</v>
      </c>
      <c r="C1097" s="104">
        <f t="shared" si="342"/>
        <v>90833.4</v>
      </c>
      <c r="D1097" s="105">
        <f ca="1">IF(A1097&lt;$B$1,VLOOKUP(A1097,[1]DI!$A$4:$B$15000,2,FALSE),0)</f>
        <v>0.12089999999999999</v>
      </c>
      <c r="E1097" s="106">
        <f t="shared" ca="1" si="334"/>
        <v>1.00045301</v>
      </c>
      <c r="F1097" s="106">
        <f ca="1">(TRUNC(PRODUCT($E$12:$E1096),16))</f>
        <v>1.2955135825891799</v>
      </c>
      <c r="G1097" s="106">
        <f t="shared" ca="1" si="343"/>
        <v>1.2849982939323501</v>
      </c>
      <c r="H1097" s="106">
        <f t="shared" ca="1" si="335"/>
        <v>1.00818311</v>
      </c>
      <c r="I1097" s="105">
        <f t="shared" si="344"/>
        <v>3.5999999999999997E-2</v>
      </c>
      <c r="J1097" s="118">
        <f t="shared" si="345"/>
        <v>42026</v>
      </c>
      <c r="K1097" s="112">
        <f t="shared" si="346"/>
        <v>18</v>
      </c>
      <c r="L1097" s="108">
        <f t="shared" si="347"/>
        <v>18</v>
      </c>
      <c r="M1097" s="109">
        <f t="shared" si="336"/>
        <v>1.0025294179999999</v>
      </c>
      <c r="N1097" s="109">
        <f t="shared" ca="1" si="337"/>
        <v>1.010733227</v>
      </c>
      <c r="O1097" s="108">
        <f t="shared" si="351"/>
        <v>0</v>
      </c>
      <c r="P1097" s="106">
        <f t="shared" ca="1" si="338"/>
        <v>974.93550138000001</v>
      </c>
      <c r="Q1097" s="113">
        <f t="shared" si="339"/>
        <v>0</v>
      </c>
      <c r="R1097" s="106">
        <f t="shared" si="340"/>
        <v>0</v>
      </c>
      <c r="S1097" s="114" t="str">
        <f t="shared" si="348"/>
        <v>A+J=</v>
      </c>
      <c r="T1097" s="107">
        <f t="shared" si="349"/>
        <v>42058</v>
      </c>
      <c r="U1097" s="3"/>
      <c r="V1097" s="3"/>
      <c r="W1097" s="3"/>
      <c r="X1097" s="31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</row>
    <row r="1098" spans="1:121" x14ac:dyDescent="0.15">
      <c r="A1098" s="102">
        <f t="shared" si="341"/>
        <v>42055</v>
      </c>
      <c r="B1098" s="103">
        <f t="shared" ca="1" si="350"/>
        <v>91862.817465529995</v>
      </c>
      <c r="C1098" s="104">
        <f t="shared" si="342"/>
        <v>90833.4</v>
      </c>
      <c r="D1098" s="105">
        <f ca="1">IF(A1098&lt;$B$1,VLOOKUP(A1098,[1]DI!$A$4:$B$15000,2,FALSE),0)</f>
        <v>0.12089999999999999</v>
      </c>
      <c r="E1098" s="106">
        <f t="shared" ca="1" si="334"/>
        <v>1.00045301</v>
      </c>
      <c r="F1098" s="106">
        <f ca="1">(TRUNC(PRODUCT($E$12:$E1097),16))</f>
        <v>1.2961004631972299</v>
      </c>
      <c r="G1098" s="106">
        <f t="shared" ca="1" si="343"/>
        <v>1.2849982939323501</v>
      </c>
      <c r="H1098" s="106">
        <f t="shared" ca="1" si="335"/>
        <v>1.0086398299999999</v>
      </c>
      <c r="I1098" s="105">
        <f t="shared" si="344"/>
        <v>3.5999999999999997E-2</v>
      </c>
      <c r="J1098" s="118">
        <f t="shared" si="345"/>
        <v>42026</v>
      </c>
      <c r="K1098" s="112">
        <f t="shared" si="346"/>
        <v>19</v>
      </c>
      <c r="L1098" s="108">
        <f t="shared" si="347"/>
        <v>19</v>
      </c>
      <c r="M1098" s="109">
        <f t="shared" si="336"/>
        <v>1.002670129</v>
      </c>
      <c r="N1098" s="109">
        <f t="shared" ca="1" si="337"/>
        <v>1.0113330279999999</v>
      </c>
      <c r="O1098" s="108">
        <f t="shared" si="351"/>
        <v>0</v>
      </c>
      <c r="P1098" s="106">
        <f t="shared" ca="1" si="338"/>
        <v>1029.4174655300001</v>
      </c>
      <c r="Q1098" s="113">
        <f t="shared" si="339"/>
        <v>0</v>
      </c>
      <c r="R1098" s="106">
        <f t="shared" si="340"/>
        <v>0</v>
      </c>
      <c r="S1098" s="114" t="str">
        <f t="shared" si="348"/>
        <v>A+J=</v>
      </c>
      <c r="T1098" s="107">
        <f t="shared" si="349"/>
        <v>42058</v>
      </c>
      <c r="U1098" s="3"/>
      <c r="V1098" s="3"/>
      <c r="W1098" s="3"/>
      <c r="X1098" s="31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</row>
    <row r="1099" spans="1:121" x14ac:dyDescent="0.15">
      <c r="A1099" s="102">
        <f t="shared" si="341"/>
        <v>42056</v>
      </c>
      <c r="B1099" s="103">
        <f t="shared" ca="1" si="350"/>
        <v>91917.33212970999</v>
      </c>
      <c r="C1099" s="104">
        <f t="shared" si="342"/>
        <v>90833.4</v>
      </c>
      <c r="D1099" s="105">
        <f ca="1">IF(A1099&lt;$B$1,VLOOKUP(A1099,[1]DI!$A$4:$B$15000,2,FALSE),0)</f>
        <v>0</v>
      </c>
      <c r="E1099" s="106">
        <f t="shared" ca="1" si="334"/>
        <v>1</v>
      </c>
      <c r="F1099" s="106">
        <f ca="1">(TRUNC(PRODUCT($E$12:$E1098),16))</f>
        <v>1.29668760966806</v>
      </c>
      <c r="G1099" s="106">
        <f t="shared" ca="1" si="343"/>
        <v>1.2849982939323501</v>
      </c>
      <c r="H1099" s="106">
        <f t="shared" ca="1" si="335"/>
        <v>1.00909676</v>
      </c>
      <c r="I1099" s="105">
        <f t="shared" si="344"/>
        <v>3.5999999999999997E-2</v>
      </c>
      <c r="J1099" s="118">
        <f t="shared" si="345"/>
        <v>42026</v>
      </c>
      <c r="K1099" s="112">
        <f t="shared" si="346"/>
        <v>19</v>
      </c>
      <c r="L1099" s="108">
        <f t="shared" si="347"/>
        <v>20</v>
      </c>
      <c r="M1099" s="109">
        <f t="shared" si="336"/>
        <v>1.002810859</v>
      </c>
      <c r="N1099" s="109">
        <f t="shared" ca="1" si="337"/>
        <v>1.0119331890000001</v>
      </c>
      <c r="O1099" s="108">
        <f t="shared" si="351"/>
        <v>0</v>
      </c>
      <c r="P1099" s="106">
        <f t="shared" ca="1" si="338"/>
        <v>1083.93212971</v>
      </c>
      <c r="Q1099" s="113">
        <f t="shared" si="339"/>
        <v>0</v>
      </c>
      <c r="R1099" s="106">
        <f t="shared" si="340"/>
        <v>0</v>
      </c>
      <c r="S1099" s="114" t="str">
        <f t="shared" si="348"/>
        <v>A+J=</v>
      </c>
      <c r="T1099" s="107">
        <f t="shared" si="349"/>
        <v>42058</v>
      </c>
      <c r="U1099" s="3"/>
      <c r="V1099" s="3"/>
      <c r="W1099" s="3"/>
      <c r="X1099" s="31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</row>
    <row r="1100" spans="1:121" x14ac:dyDescent="0.15">
      <c r="A1100" s="102">
        <f t="shared" si="341"/>
        <v>42057</v>
      </c>
      <c r="B1100" s="103">
        <f t="shared" ca="1" si="350"/>
        <v>91917.33212970999</v>
      </c>
      <c r="C1100" s="104">
        <f t="shared" si="342"/>
        <v>90833.4</v>
      </c>
      <c r="D1100" s="105">
        <f ca="1">IF(A1100&lt;$B$1,VLOOKUP(A1100,[1]DI!$A$4:$B$15000,2,FALSE),0)</f>
        <v>0</v>
      </c>
      <c r="E1100" s="106">
        <f t="shared" ref="E1100:E1163" ca="1" si="352">ROUND(((1+D1100)^(1/252)),8)</f>
        <v>1</v>
      </c>
      <c r="F1100" s="106">
        <f ca="1">(TRUNC(PRODUCT($E$12:$E1099),16))</f>
        <v>1.29668760966806</v>
      </c>
      <c r="G1100" s="106">
        <f t="shared" ca="1" si="343"/>
        <v>1.2849982939323501</v>
      </c>
      <c r="H1100" s="106">
        <f t="shared" ref="H1100:H1163" ca="1" si="353">ROUND(F1100/G1100,8)</f>
        <v>1.00909676</v>
      </c>
      <c r="I1100" s="105">
        <f t="shared" si="344"/>
        <v>3.5999999999999997E-2</v>
      </c>
      <c r="J1100" s="118">
        <f t="shared" si="345"/>
        <v>42026</v>
      </c>
      <c r="K1100" s="112">
        <f t="shared" si="346"/>
        <v>19</v>
      </c>
      <c r="L1100" s="108">
        <f t="shared" si="347"/>
        <v>20</v>
      </c>
      <c r="M1100" s="109">
        <f t="shared" ref="M1100:M1163" si="354">ROUND((I1100+1)^(L1100/252),9)</f>
        <v>1.002810859</v>
      </c>
      <c r="N1100" s="109">
        <f t="shared" ref="N1100:N1163" ca="1" si="355">ROUND(H1100*M1100,9)</f>
        <v>1.0119331890000001</v>
      </c>
      <c r="O1100" s="108">
        <f t="shared" si="351"/>
        <v>0</v>
      </c>
      <c r="P1100" s="106">
        <f t="shared" ref="P1100:P1163" ca="1" si="356">TRUNC(((N1100-1)*C1100),8)</f>
        <v>1083.93212971</v>
      </c>
      <c r="Q1100" s="113">
        <f t="shared" ref="Q1100:Q1163" si="357">IF($O1100&gt;0,VLOOKUP($O1100,$W$12:$AC$150,7),0)</f>
        <v>0</v>
      </c>
      <c r="R1100" s="106">
        <f t="shared" ref="R1100:R1163" si="358">IF(Q1100&gt;0,TRUNC(Q1100*C$12,8),0)</f>
        <v>0</v>
      </c>
      <c r="S1100" s="114" t="str">
        <f t="shared" si="348"/>
        <v>A+J=</v>
      </c>
      <c r="T1100" s="107">
        <f t="shared" si="349"/>
        <v>42058</v>
      </c>
      <c r="U1100" s="3"/>
      <c r="V1100" s="3"/>
      <c r="W1100" s="3"/>
      <c r="X1100" s="31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</row>
    <row r="1101" spans="1:121" x14ac:dyDescent="0.15">
      <c r="A1101" s="102">
        <f t="shared" ref="A1101:A1164" si="359">(A1100+1)</f>
        <v>42058</v>
      </c>
      <c r="B1101" s="103">
        <f t="shared" ca="1" si="350"/>
        <v>91917.33212970999</v>
      </c>
      <c r="C1101" s="104">
        <f t="shared" ref="C1101:C1164" si="360">(C1100-R1100)</f>
        <v>90833.4</v>
      </c>
      <c r="D1101" s="105">
        <f ca="1">IF(A1101&lt;$B$1,VLOOKUP(A1101,[1]DI!$A$4:$B$15000,2,FALSE),0)</f>
        <v>0.12089999999999999</v>
      </c>
      <c r="E1101" s="106">
        <f t="shared" ca="1" si="352"/>
        <v>1.00045301</v>
      </c>
      <c r="F1101" s="106">
        <f ca="1">(TRUNC(PRODUCT($E$12:$E1100),16))</f>
        <v>1.29668760966806</v>
      </c>
      <c r="G1101" s="106">
        <f t="shared" ref="G1101:G1164" ca="1" si="361">IF(O1100&gt;0,F1100,G1100)</f>
        <v>1.2849982939323501</v>
      </c>
      <c r="H1101" s="106">
        <f t="shared" ca="1" si="353"/>
        <v>1.00909676</v>
      </c>
      <c r="I1101" s="105">
        <f t="shared" ref="I1101:I1164" si="362">I1100</f>
        <v>3.5999999999999997E-2</v>
      </c>
      <c r="J1101" s="118">
        <f t="shared" ref="J1101:J1164" si="363">IF(O1100&gt;0,VLOOKUP(O1100,W$12:AG$150,2),J1100)</f>
        <v>42026</v>
      </c>
      <c r="K1101" s="112">
        <f t="shared" ref="K1101:K1164" si="364">IF(A1101&gt;J1101,IF(NETWORKDAYS(J1101,A1101,$W$160:$W$544)-1=0,1,NETWORKDAYS(J1101,A1101,$W$160:$W$544)-1),0)</f>
        <v>20</v>
      </c>
      <c r="L1101" s="108">
        <f t="shared" ref="L1101:L1164" si="365">IF(AND(K1101=1,K1100=1),1,IF(K1101&gt;0,IF(K1101=K1100,K1101+1,K1101),0))</f>
        <v>20</v>
      </c>
      <c r="M1101" s="109">
        <f t="shared" si="354"/>
        <v>1.002810859</v>
      </c>
      <c r="N1101" s="109">
        <f t="shared" ca="1" si="355"/>
        <v>1.0119331890000001</v>
      </c>
      <c r="O1101" s="108">
        <f t="shared" si="351"/>
        <v>20</v>
      </c>
      <c r="P1101" s="106">
        <f t="shared" ca="1" si="356"/>
        <v>1083.93212971</v>
      </c>
      <c r="Q1101" s="113">
        <f t="shared" si="357"/>
        <v>1.6659999999999999E-3</v>
      </c>
      <c r="R1101" s="106">
        <f t="shared" si="358"/>
        <v>166.6</v>
      </c>
      <c r="S1101" s="114" t="str">
        <f t="shared" ref="S1101:S1164" si="366">IF(O1100&gt;0,VLOOKUP(O1100,W$12:AG$150,10),S1100)</f>
        <v>A+J=</v>
      </c>
      <c r="T1101" s="107">
        <f t="shared" ref="T1101:T1164" si="367">IF(O1100&gt;0,VLOOKUP(O1100,W$12:AG$150,11),T1100)</f>
        <v>42058</v>
      </c>
      <c r="U1101" s="3"/>
      <c r="V1101" s="3"/>
      <c r="W1101" s="3"/>
      <c r="X1101" s="31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</row>
    <row r="1102" spans="1:121" x14ac:dyDescent="0.15">
      <c r="A1102" s="102">
        <f t="shared" si="359"/>
        <v>42059</v>
      </c>
      <c r="B1102" s="103">
        <f t="shared" ref="B1102:B1165" ca="1" si="368">IF(A1102&lt;=TODAY(),C1102+P1102,IF(AND(A1102&gt;TODAY(),A1102&lt;=$B$1),IF(VLOOKUP(TODAY(),$A$10:$D$5000,4,FALSE)=0,"n.d",C1102+P1102),"n.d"))</f>
        <v>90720.604399119984</v>
      </c>
      <c r="C1102" s="104">
        <f t="shared" si="360"/>
        <v>90666.799999999988</v>
      </c>
      <c r="D1102" s="105">
        <f ca="1">IF(A1102&lt;$B$1,VLOOKUP(A1102,[1]DI!$A$4:$B$15000,2,FALSE),0)</f>
        <v>0.12089999999999999</v>
      </c>
      <c r="E1102" s="106">
        <f t="shared" ca="1" si="352"/>
        <v>1.00045301</v>
      </c>
      <c r="F1102" s="106">
        <f ca="1">(TRUNC(PRODUCT($E$12:$E1101),16))</f>
        <v>1.2972750221221201</v>
      </c>
      <c r="G1102" s="106">
        <f t="shared" ca="1" si="361"/>
        <v>1.29668760966806</v>
      </c>
      <c r="H1102" s="106">
        <f t="shared" ca="1" si="353"/>
        <v>1.00045301</v>
      </c>
      <c r="I1102" s="105">
        <f t="shared" si="362"/>
        <v>3.5999999999999997E-2</v>
      </c>
      <c r="J1102" s="118">
        <f t="shared" si="363"/>
        <v>42058</v>
      </c>
      <c r="K1102" s="112">
        <f t="shared" si="364"/>
        <v>1</v>
      </c>
      <c r="L1102" s="108">
        <f t="shared" si="365"/>
        <v>1</v>
      </c>
      <c r="M1102" s="109">
        <f t="shared" si="354"/>
        <v>1.000140356</v>
      </c>
      <c r="N1102" s="109">
        <f t="shared" ca="1" si="355"/>
        <v>1.0005934299999999</v>
      </c>
      <c r="O1102" s="108">
        <f t="shared" ref="O1102:O1165" si="369">IF(VLOOKUP(A1102,X$12:AE$151,8)=VLOOKUP(A1101,X$12:AE$151,8),0,VLOOKUP(A1102,X$12:AE$151,8))</f>
        <v>0</v>
      </c>
      <c r="P1102" s="106">
        <f t="shared" ca="1" si="356"/>
        <v>53.804399119999999</v>
      </c>
      <c r="Q1102" s="113">
        <f t="shared" si="357"/>
        <v>0</v>
      </c>
      <c r="R1102" s="106">
        <f t="shared" si="358"/>
        <v>0</v>
      </c>
      <c r="S1102" s="114" t="str">
        <f t="shared" si="366"/>
        <v>A+J=</v>
      </c>
      <c r="T1102" s="107">
        <f t="shared" si="367"/>
        <v>42086</v>
      </c>
      <c r="U1102" s="3"/>
      <c r="V1102" s="3"/>
      <c r="W1102" s="3"/>
      <c r="X1102" s="31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</row>
    <row r="1103" spans="1:121" x14ac:dyDescent="0.15">
      <c r="A1103" s="102">
        <f t="shared" si="359"/>
        <v>42060</v>
      </c>
      <c r="B1103" s="103">
        <f t="shared" ca="1" si="368"/>
        <v>90774.440984959991</v>
      </c>
      <c r="C1103" s="104">
        <f t="shared" si="360"/>
        <v>90666.799999999988</v>
      </c>
      <c r="D1103" s="105">
        <f ca="1">IF(A1103&lt;$B$1,VLOOKUP(A1103,[1]DI!$A$4:$B$15000,2,FALSE),0)</f>
        <v>0.12089999999999999</v>
      </c>
      <c r="E1103" s="106">
        <f t="shared" ca="1" si="352"/>
        <v>1.00045301</v>
      </c>
      <c r="F1103" s="106">
        <f ca="1">(TRUNC(PRODUCT($E$12:$E1102),16))</f>
        <v>1.29786270067989</v>
      </c>
      <c r="G1103" s="106">
        <f t="shared" ca="1" si="361"/>
        <v>1.29668760966806</v>
      </c>
      <c r="H1103" s="106">
        <f t="shared" ca="1" si="353"/>
        <v>1.00090623</v>
      </c>
      <c r="I1103" s="105">
        <f t="shared" si="362"/>
        <v>3.5999999999999997E-2</v>
      </c>
      <c r="J1103" s="118">
        <f t="shared" si="363"/>
        <v>42058</v>
      </c>
      <c r="K1103" s="112">
        <f t="shared" si="364"/>
        <v>2</v>
      </c>
      <c r="L1103" s="108">
        <f t="shared" si="365"/>
        <v>2</v>
      </c>
      <c r="M1103" s="109">
        <f t="shared" si="354"/>
        <v>1.0002807309999999</v>
      </c>
      <c r="N1103" s="109">
        <f t="shared" ca="1" si="355"/>
        <v>1.0011872150000001</v>
      </c>
      <c r="O1103" s="108">
        <f t="shared" si="369"/>
        <v>0</v>
      </c>
      <c r="P1103" s="106">
        <f t="shared" ca="1" si="356"/>
        <v>107.64098496</v>
      </c>
      <c r="Q1103" s="113">
        <f t="shared" si="357"/>
        <v>0</v>
      </c>
      <c r="R1103" s="106">
        <f t="shared" si="358"/>
        <v>0</v>
      </c>
      <c r="S1103" s="114" t="str">
        <f t="shared" si="366"/>
        <v>A+J=</v>
      </c>
      <c r="T1103" s="107">
        <f t="shared" si="367"/>
        <v>42086</v>
      </c>
      <c r="U1103" s="3"/>
      <c r="V1103" s="3"/>
      <c r="W1103" s="3"/>
      <c r="X1103" s="31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</row>
    <row r="1104" spans="1:121" x14ac:dyDescent="0.15">
      <c r="A1104" s="102">
        <f t="shared" si="359"/>
        <v>42061</v>
      </c>
      <c r="B1104" s="103">
        <f t="shared" ca="1" si="368"/>
        <v>90828.309213509987</v>
      </c>
      <c r="C1104" s="104">
        <f t="shared" si="360"/>
        <v>90666.799999999988</v>
      </c>
      <c r="D1104" s="105">
        <f ca="1">IF(A1104&lt;$B$1,VLOOKUP(A1104,[1]DI!$A$4:$B$15000,2,FALSE),0)</f>
        <v>0.12089999999999999</v>
      </c>
      <c r="E1104" s="106">
        <f t="shared" ca="1" si="352"/>
        <v>1.00045301</v>
      </c>
      <c r="F1104" s="106">
        <f ca="1">(TRUNC(PRODUCT($E$12:$E1103),16))</f>
        <v>1.29845064546193</v>
      </c>
      <c r="G1104" s="106">
        <f t="shared" ca="1" si="361"/>
        <v>1.29668760966806</v>
      </c>
      <c r="H1104" s="106">
        <f t="shared" ca="1" si="353"/>
        <v>1.0013596499999999</v>
      </c>
      <c r="I1104" s="105">
        <f t="shared" si="362"/>
        <v>3.5999999999999997E-2</v>
      </c>
      <c r="J1104" s="118">
        <f t="shared" si="363"/>
        <v>42058</v>
      </c>
      <c r="K1104" s="112">
        <f t="shared" si="364"/>
        <v>3</v>
      </c>
      <c r="L1104" s="108">
        <f t="shared" si="365"/>
        <v>3</v>
      </c>
      <c r="M1104" s="109">
        <f t="shared" si="354"/>
        <v>1.000421126</v>
      </c>
      <c r="N1104" s="109">
        <f t="shared" ca="1" si="355"/>
        <v>1.001781349</v>
      </c>
      <c r="O1104" s="108">
        <f t="shared" si="369"/>
        <v>0</v>
      </c>
      <c r="P1104" s="106">
        <f t="shared" ca="1" si="356"/>
        <v>161.50921351</v>
      </c>
      <c r="Q1104" s="113">
        <f t="shared" si="357"/>
        <v>0</v>
      </c>
      <c r="R1104" s="106">
        <f t="shared" si="358"/>
        <v>0</v>
      </c>
      <c r="S1104" s="114" t="str">
        <f t="shared" si="366"/>
        <v>A+J=</v>
      </c>
      <c r="T1104" s="107">
        <f t="shared" si="367"/>
        <v>42086</v>
      </c>
      <c r="U1104" s="3"/>
      <c r="V1104" s="3"/>
      <c r="W1104" s="3"/>
      <c r="X1104" s="31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</row>
    <row r="1105" spans="1:121" x14ac:dyDescent="0.15">
      <c r="A1105" s="102">
        <f t="shared" si="359"/>
        <v>42062</v>
      </c>
      <c r="B1105" s="103">
        <f t="shared" ca="1" si="368"/>
        <v>90882.208812769983</v>
      </c>
      <c r="C1105" s="104">
        <f t="shared" si="360"/>
        <v>90666.799999999988</v>
      </c>
      <c r="D1105" s="105">
        <f ca="1">IF(A1105&lt;$B$1,VLOOKUP(A1105,[1]DI!$A$4:$B$15000,2,FALSE),0)</f>
        <v>0.12089999999999999</v>
      </c>
      <c r="E1105" s="106">
        <f t="shared" ca="1" si="352"/>
        <v>1.00045301</v>
      </c>
      <c r="F1105" s="106">
        <f ca="1">(TRUNC(PRODUCT($E$12:$E1104),16))</f>
        <v>1.29903885658883</v>
      </c>
      <c r="G1105" s="106">
        <f t="shared" ca="1" si="361"/>
        <v>1.29668760966806</v>
      </c>
      <c r="H1105" s="106">
        <f t="shared" ca="1" si="353"/>
        <v>1.00181327</v>
      </c>
      <c r="I1105" s="105">
        <f t="shared" si="362"/>
        <v>3.5999999999999997E-2</v>
      </c>
      <c r="J1105" s="118">
        <f t="shared" si="363"/>
        <v>42058</v>
      </c>
      <c r="K1105" s="112">
        <f t="shared" si="364"/>
        <v>4</v>
      </c>
      <c r="L1105" s="108">
        <f t="shared" si="365"/>
        <v>4</v>
      </c>
      <c r="M1105" s="109">
        <f t="shared" si="354"/>
        <v>1.0005615409999999</v>
      </c>
      <c r="N1105" s="109">
        <f t="shared" ca="1" si="355"/>
        <v>1.002375829</v>
      </c>
      <c r="O1105" s="108">
        <f t="shared" si="369"/>
        <v>0</v>
      </c>
      <c r="P1105" s="106">
        <f t="shared" ca="1" si="356"/>
        <v>215.40881277</v>
      </c>
      <c r="Q1105" s="113">
        <f t="shared" si="357"/>
        <v>0</v>
      </c>
      <c r="R1105" s="106">
        <f t="shared" si="358"/>
        <v>0</v>
      </c>
      <c r="S1105" s="114" t="str">
        <f t="shared" si="366"/>
        <v>A+J=</v>
      </c>
      <c r="T1105" s="107">
        <f t="shared" si="367"/>
        <v>42086</v>
      </c>
      <c r="U1105" s="3"/>
      <c r="V1105" s="3"/>
      <c r="W1105" s="3"/>
      <c r="X1105" s="31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</row>
    <row r="1106" spans="1:121" x14ac:dyDescent="0.15">
      <c r="A1106" s="102">
        <f t="shared" si="359"/>
        <v>42063</v>
      </c>
      <c r="B1106" s="103">
        <f t="shared" ca="1" si="368"/>
        <v>90936.140780079993</v>
      </c>
      <c r="C1106" s="104">
        <f t="shared" si="360"/>
        <v>90666.799999999988</v>
      </c>
      <c r="D1106" s="105">
        <f ca="1">IF(A1106&lt;$B$1,VLOOKUP(A1106,[1]DI!$A$4:$B$15000,2,FALSE),0)</f>
        <v>0</v>
      </c>
      <c r="E1106" s="106">
        <f t="shared" ca="1" si="352"/>
        <v>1</v>
      </c>
      <c r="F1106" s="106">
        <f ca="1">(TRUNC(PRODUCT($E$12:$E1105),16))</f>
        <v>1.2996273341812501</v>
      </c>
      <c r="G1106" s="106">
        <f t="shared" ca="1" si="361"/>
        <v>1.29668760966806</v>
      </c>
      <c r="H1106" s="106">
        <f t="shared" ca="1" si="353"/>
        <v>1.0022671000000001</v>
      </c>
      <c r="I1106" s="105">
        <f t="shared" si="362"/>
        <v>3.5999999999999997E-2</v>
      </c>
      <c r="J1106" s="118">
        <f t="shared" si="363"/>
        <v>42058</v>
      </c>
      <c r="K1106" s="112">
        <f t="shared" si="364"/>
        <v>4</v>
      </c>
      <c r="L1106" s="108">
        <f t="shared" si="365"/>
        <v>5</v>
      </c>
      <c r="M1106" s="109">
        <f t="shared" si="354"/>
        <v>1.0007019749999999</v>
      </c>
      <c r="N1106" s="109">
        <f t="shared" ca="1" si="355"/>
        <v>1.002970666</v>
      </c>
      <c r="O1106" s="108">
        <f t="shared" si="369"/>
        <v>0</v>
      </c>
      <c r="P1106" s="106">
        <f t="shared" ca="1" si="356"/>
        <v>269.34078008</v>
      </c>
      <c r="Q1106" s="113">
        <f t="shared" si="357"/>
        <v>0</v>
      </c>
      <c r="R1106" s="106">
        <f t="shared" si="358"/>
        <v>0</v>
      </c>
      <c r="S1106" s="114" t="str">
        <f t="shared" si="366"/>
        <v>A+J=</v>
      </c>
      <c r="T1106" s="107">
        <f t="shared" si="367"/>
        <v>42086</v>
      </c>
      <c r="U1106" s="3"/>
      <c r="V1106" s="3"/>
      <c r="W1106" s="3"/>
      <c r="X1106" s="31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</row>
    <row r="1107" spans="1:121" x14ac:dyDescent="0.15">
      <c r="A1107" s="102">
        <f t="shared" si="359"/>
        <v>42064</v>
      </c>
      <c r="B1107" s="103">
        <f t="shared" ca="1" si="368"/>
        <v>90936.140780079993</v>
      </c>
      <c r="C1107" s="104">
        <f t="shared" si="360"/>
        <v>90666.799999999988</v>
      </c>
      <c r="D1107" s="105">
        <f ca="1">IF(A1107&lt;$B$1,VLOOKUP(A1107,[1]DI!$A$4:$B$15000,2,FALSE),0)</f>
        <v>0</v>
      </c>
      <c r="E1107" s="106">
        <f t="shared" ca="1" si="352"/>
        <v>1</v>
      </c>
      <c r="F1107" s="106">
        <f ca="1">(TRUNC(PRODUCT($E$12:$E1106),16))</f>
        <v>1.2996273341812501</v>
      </c>
      <c r="G1107" s="106">
        <f t="shared" ca="1" si="361"/>
        <v>1.29668760966806</v>
      </c>
      <c r="H1107" s="106">
        <f t="shared" ca="1" si="353"/>
        <v>1.0022671000000001</v>
      </c>
      <c r="I1107" s="105">
        <f t="shared" si="362"/>
        <v>3.5999999999999997E-2</v>
      </c>
      <c r="J1107" s="118">
        <f t="shared" si="363"/>
        <v>42058</v>
      </c>
      <c r="K1107" s="112">
        <f t="shared" si="364"/>
        <v>4</v>
      </c>
      <c r="L1107" s="108">
        <f t="shared" si="365"/>
        <v>5</v>
      </c>
      <c r="M1107" s="109">
        <f t="shared" si="354"/>
        <v>1.0007019749999999</v>
      </c>
      <c r="N1107" s="109">
        <f t="shared" ca="1" si="355"/>
        <v>1.002970666</v>
      </c>
      <c r="O1107" s="108">
        <f t="shared" si="369"/>
        <v>0</v>
      </c>
      <c r="P1107" s="106">
        <f t="shared" ca="1" si="356"/>
        <v>269.34078008</v>
      </c>
      <c r="Q1107" s="113">
        <f t="shared" si="357"/>
        <v>0</v>
      </c>
      <c r="R1107" s="106">
        <f t="shared" si="358"/>
        <v>0</v>
      </c>
      <c r="S1107" s="114" t="str">
        <f t="shared" si="366"/>
        <v>A+J=</v>
      </c>
      <c r="T1107" s="107">
        <f t="shared" si="367"/>
        <v>42086</v>
      </c>
      <c r="U1107" s="3"/>
      <c r="V1107" s="3"/>
      <c r="W1107" s="3"/>
      <c r="X1107" s="31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</row>
    <row r="1108" spans="1:121" x14ac:dyDescent="0.15">
      <c r="A1108" s="102">
        <f t="shared" si="359"/>
        <v>42065</v>
      </c>
      <c r="B1108" s="103">
        <f t="shared" ca="1" si="368"/>
        <v>90936.140780079993</v>
      </c>
      <c r="C1108" s="104">
        <f t="shared" si="360"/>
        <v>90666.799999999988</v>
      </c>
      <c r="D1108" s="105">
        <f ca="1">IF(A1108&lt;$B$1,VLOOKUP(A1108,[1]DI!$A$4:$B$15000,2,FALSE),0)</f>
        <v>0.12089999999999999</v>
      </c>
      <c r="E1108" s="106">
        <f t="shared" ca="1" si="352"/>
        <v>1.00045301</v>
      </c>
      <c r="F1108" s="106">
        <f ca="1">(TRUNC(PRODUCT($E$12:$E1107),16))</f>
        <v>1.2996273341812501</v>
      </c>
      <c r="G1108" s="106">
        <f t="shared" ca="1" si="361"/>
        <v>1.29668760966806</v>
      </c>
      <c r="H1108" s="106">
        <f t="shared" ca="1" si="353"/>
        <v>1.0022671000000001</v>
      </c>
      <c r="I1108" s="105">
        <f t="shared" si="362"/>
        <v>3.5999999999999997E-2</v>
      </c>
      <c r="J1108" s="118">
        <f t="shared" si="363"/>
        <v>42058</v>
      </c>
      <c r="K1108" s="112">
        <f t="shared" si="364"/>
        <v>5</v>
      </c>
      <c r="L1108" s="108">
        <f t="shared" si="365"/>
        <v>5</v>
      </c>
      <c r="M1108" s="109">
        <f t="shared" si="354"/>
        <v>1.0007019749999999</v>
      </c>
      <c r="N1108" s="109">
        <f t="shared" ca="1" si="355"/>
        <v>1.002970666</v>
      </c>
      <c r="O1108" s="108">
        <f t="shared" si="369"/>
        <v>0</v>
      </c>
      <c r="P1108" s="106">
        <f t="shared" ca="1" si="356"/>
        <v>269.34078008</v>
      </c>
      <c r="Q1108" s="113">
        <f t="shared" si="357"/>
        <v>0</v>
      </c>
      <c r="R1108" s="106">
        <f t="shared" si="358"/>
        <v>0</v>
      </c>
      <c r="S1108" s="114" t="str">
        <f t="shared" si="366"/>
        <v>A+J=</v>
      </c>
      <c r="T1108" s="107">
        <f t="shared" si="367"/>
        <v>42086</v>
      </c>
      <c r="U1108" s="20"/>
      <c r="V1108" s="20"/>
      <c r="W1108" s="20"/>
      <c r="X1108" s="30"/>
      <c r="Y1108" s="20"/>
      <c r="Z1108" s="23"/>
      <c r="AA1108" s="20"/>
      <c r="AB1108" s="20"/>
      <c r="AC1108" s="20"/>
      <c r="AD1108" s="20"/>
      <c r="AE1108" s="20"/>
      <c r="AF1108" s="21"/>
      <c r="AG1108" s="20"/>
      <c r="AH1108" s="20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</row>
    <row r="1109" spans="1:121" x14ac:dyDescent="0.15">
      <c r="A1109" s="102">
        <f t="shared" si="359"/>
        <v>42066</v>
      </c>
      <c r="B1109" s="103">
        <f t="shared" ca="1" si="368"/>
        <v>90990.105206109991</v>
      </c>
      <c r="C1109" s="104">
        <f t="shared" si="360"/>
        <v>90666.799999999988</v>
      </c>
      <c r="D1109" s="105">
        <f ca="1">IF(A1109&lt;$B$1,VLOOKUP(A1109,[1]DI!$A$4:$B$15000,2,FALSE),0)</f>
        <v>0.12089999999999999</v>
      </c>
      <c r="E1109" s="106">
        <f t="shared" ca="1" si="352"/>
        <v>1.00045301</v>
      </c>
      <c r="F1109" s="106">
        <f ca="1">(TRUNC(PRODUCT($E$12:$E1108),16))</f>
        <v>1.3002160783599099</v>
      </c>
      <c r="G1109" s="106">
        <f t="shared" ca="1" si="361"/>
        <v>1.29668760966806</v>
      </c>
      <c r="H1109" s="106">
        <f t="shared" ca="1" si="353"/>
        <v>1.00272114</v>
      </c>
      <c r="I1109" s="105">
        <f t="shared" si="362"/>
        <v>3.5999999999999997E-2</v>
      </c>
      <c r="J1109" s="118">
        <f t="shared" si="363"/>
        <v>42058</v>
      </c>
      <c r="K1109" s="112">
        <f t="shared" si="364"/>
        <v>6</v>
      </c>
      <c r="L1109" s="108">
        <f t="shared" si="365"/>
        <v>6</v>
      </c>
      <c r="M1109" s="109">
        <f t="shared" si="354"/>
        <v>1.000842429</v>
      </c>
      <c r="N1109" s="109">
        <f t="shared" ca="1" si="355"/>
        <v>1.003565861</v>
      </c>
      <c r="O1109" s="108">
        <f t="shared" si="369"/>
        <v>0</v>
      </c>
      <c r="P1109" s="106">
        <f t="shared" ca="1" si="356"/>
        <v>323.30520610999997</v>
      </c>
      <c r="Q1109" s="113">
        <f t="shared" si="357"/>
        <v>0</v>
      </c>
      <c r="R1109" s="106">
        <f t="shared" si="358"/>
        <v>0</v>
      </c>
      <c r="S1109" s="114" t="str">
        <f t="shared" si="366"/>
        <v>A+J=</v>
      </c>
      <c r="T1109" s="107">
        <f t="shared" si="367"/>
        <v>42086</v>
      </c>
      <c r="U1109" s="20"/>
      <c r="V1109" s="20"/>
      <c r="W1109" s="20"/>
      <c r="X1109" s="30"/>
      <c r="Y1109" s="20"/>
      <c r="Z1109" s="23"/>
      <c r="AA1109" s="20"/>
      <c r="AB1109" s="20"/>
      <c r="AC1109" s="20"/>
      <c r="AD1109" s="20"/>
      <c r="AE1109" s="20"/>
      <c r="AF1109" s="21"/>
      <c r="AG1109" s="20"/>
      <c r="AH1109" s="20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</row>
    <row r="1110" spans="1:121" x14ac:dyDescent="0.15">
      <c r="A1110" s="102">
        <f t="shared" si="359"/>
        <v>42067</v>
      </c>
      <c r="B1110" s="103">
        <f t="shared" ca="1" si="368"/>
        <v>91044.101184179992</v>
      </c>
      <c r="C1110" s="104">
        <f t="shared" si="360"/>
        <v>90666.799999999988</v>
      </c>
      <c r="D1110" s="105">
        <f ca="1">IF(A1110&lt;$B$1,VLOOKUP(A1110,[1]DI!$A$4:$B$15000,2,FALSE),0)</f>
        <v>0.12089999999999999</v>
      </c>
      <c r="E1110" s="106">
        <f t="shared" ca="1" si="352"/>
        <v>1.00045301</v>
      </c>
      <c r="F1110" s="106">
        <f ca="1">(TRUNC(PRODUCT($E$12:$E1109),16))</f>
        <v>1.30080508924556</v>
      </c>
      <c r="G1110" s="106">
        <f t="shared" ca="1" si="361"/>
        <v>1.29668760966806</v>
      </c>
      <c r="H1110" s="106">
        <f t="shared" ca="1" si="353"/>
        <v>1.0031753800000001</v>
      </c>
      <c r="I1110" s="105">
        <f t="shared" si="362"/>
        <v>3.5999999999999997E-2</v>
      </c>
      <c r="J1110" s="118">
        <f t="shared" si="363"/>
        <v>42058</v>
      </c>
      <c r="K1110" s="112">
        <f t="shared" si="364"/>
        <v>7</v>
      </c>
      <c r="L1110" s="108">
        <f t="shared" si="365"/>
        <v>7</v>
      </c>
      <c r="M1110" s="109">
        <f t="shared" si="354"/>
        <v>1.0009829029999999</v>
      </c>
      <c r="N1110" s="109">
        <f t="shared" ca="1" si="355"/>
        <v>1.004161404</v>
      </c>
      <c r="O1110" s="108">
        <f t="shared" si="369"/>
        <v>0</v>
      </c>
      <c r="P1110" s="106">
        <f t="shared" ca="1" si="356"/>
        <v>377.30118418000001</v>
      </c>
      <c r="Q1110" s="113">
        <f t="shared" si="357"/>
        <v>0</v>
      </c>
      <c r="R1110" s="106">
        <f t="shared" si="358"/>
        <v>0</v>
      </c>
      <c r="S1110" s="114" t="str">
        <f t="shared" si="366"/>
        <v>A+J=</v>
      </c>
      <c r="T1110" s="107">
        <f t="shared" si="367"/>
        <v>42086</v>
      </c>
      <c r="U1110" s="3"/>
      <c r="V1110" s="3"/>
      <c r="W1110" s="3"/>
      <c r="X1110" s="31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</row>
    <row r="1111" spans="1:121" x14ac:dyDescent="0.15">
      <c r="A1111" s="102">
        <f t="shared" si="359"/>
        <v>42068</v>
      </c>
      <c r="B1111" s="103">
        <f t="shared" ca="1" si="368"/>
        <v>91098.129620969994</v>
      </c>
      <c r="C1111" s="104">
        <f t="shared" si="360"/>
        <v>90666.799999999988</v>
      </c>
      <c r="D1111" s="105">
        <f ca="1">IF(A1111&lt;$B$1,VLOOKUP(A1111,[1]DI!$A$4:$B$15000,2,FALSE),0)</f>
        <v>0.126</v>
      </c>
      <c r="E1111" s="106">
        <f t="shared" ca="1" si="352"/>
        <v>1.0004710299999999</v>
      </c>
      <c r="F1111" s="106">
        <f ca="1">(TRUNC(PRODUCT($E$12:$E1110),16))</f>
        <v>1.30139436695904</v>
      </c>
      <c r="G1111" s="106">
        <f t="shared" ca="1" si="361"/>
        <v>1.29668760966806</v>
      </c>
      <c r="H1111" s="106">
        <f t="shared" ca="1" si="353"/>
        <v>1.0036298299999999</v>
      </c>
      <c r="I1111" s="105">
        <f t="shared" si="362"/>
        <v>3.5999999999999997E-2</v>
      </c>
      <c r="J1111" s="118">
        <f t="shared" si="363"/>
        <v>42058</v>
      </c>
      <c r="K1111" s="112">
        <f t="shared" si="364"/>
        <v>8</v>
      </c>
      <c r="L1111" s="108">
        <f t="shared" si="365"/>
        <v>8</v>
      </c>
      <c r="M1111" s="109">
        <f t="shared" si="354"/>
        <v>1.001123397</v>
      </c>
      <c r="N1111" s="109">
        <f t="shared" ca="1" si="355"/>
        <v>1.004757305</v>
      </c>
      <c r="O1111" s="108">
        <f t="shared" si="369"/>
        <v>0</v>
      </c>
      <c r="P1111" s="106">
        <f t="shared" ca="1" si="356"/>
        <v>431.32962097000001</v>
      </c>
      <c r="Q1111" s="113">
        <f t="shared" si="357"/>
        <v>0</v>
      </c>
      <c r="R1111" s="106">
        <f t="shared" si="358"/>
        <v>0</v>
      </c>
      <c r="S1111" s="114" t="str">
        <f t="shared" si="366"/>
        <v>A+J=</v>
      </c>
      <c r="T1111" s="107">
        <f t="shared" si="367"/>
        <v>42086</v>
      </c>
      <c r="U1111" s="3"/>
      <c r="V1111" s="3"/>
      <c r="W1111" s="3"/>
      <c r="X1111" s="31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</row>
    <row r="1112" spans="1:121" x14ac:dyDescent="0.15">
      <c r="A1112" s="102">
        <f t="shared" si="359"/>
        <v>42069</v>
      </c>
      <c r="B1112" s="103">
        <f t="shared" ca="1" si="368"/>
        <v>91153.831676219983</v>
      </c>
      <c r="C1112" s="104">
        <f t="shared" si="360"/>
        <v>90666.799999999988</v>
      </c>
      <c r="D1112" s="105">
        <f ca="1">IF(A1112&lt;$B$1,VLOOKUP(A1112,[1]DI!$A$4:$B$15000,2,FALSE),0)</f>
        <v>0.126</v>
      </c>
      <c r="E1112" s="106">
        <f t="shared" ca="1" si="352"/>
        <v>1.0004710299999999</v>
      </c>
      <c r="F1112" s="106">
        <f ca="1">(TRUNC(PRODUCT($E$12:$E1111),16))</f>
        <v>1.30200736274771</v>
      </c>
      <c r="G1112" s="106">
        <f t="shared" ca="1" si="361"/>
        <v>1.29668760966806</v>
      </c>
      <c r="H1112" s="106">
        <f t="shared" ca="1" si="353"/>
        <v>1.0041025699999999</v>
      </c>
      <c r="I1112" s="105">
        <f t="shared" si="362"/>
        <v>3.5999999999999997E-2</v>
      </c>
      <c r="J1112" s="118">
        <f t="shared" si="363"/>
        <v>42058</v>
      </c>
      <c r="K1112" s="112">
        <f t="shared" si="364"/>
        <v>9</v>
      </c>
      <c r="L1112" s="108">
        <f t="shared" si="365"/>
        <v>9</v>
      </c>
      <c r="M1112" s="109">
        <f t="shared" si="354"/>
        <v>1.00126391</v>
      </c>
      <c r="N1112" s="109">
        <f t="shared" ca="1" si="355"/>
        <v>1.005371665</v>
      </c>
      <c r="O1112" s="108">
        <f t="shared" si="369"/>
        <v>0</v>
      </c>
      <c r="P1112" s="106">
        <f t="shared" ca="1" si="356"/>
        <v>487.03167622000001</v>
      </c>
      <c r="Q1112" s="113">
        <f t="shared" si="357"/>
        <v>0</v>
      </c>
      <c r="R1112" s="106">
        <f t="shared" si="358"/>
        <v>0</v>
      </c>
      <c r="S1112" s="114" t="str">
        <f t="shared" si="366"/>
        <v>A+J=</v>
      </c>
      <c r="T1112" s="107">
        <f t="shared" si="367"/>
        <v>42086</v>
      </c>
      <c r="U1112" s="3"/>
      <c r="V1112" s="3"/>
      <c r="W1112" s="3"/>
      <c r="X1112" s="31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</row>
    <row r="1113" spans="1:121" x14ac:dyDescent="0.15">
      <c r="A1113" s="102">
        <f t="shared" si="359"/>
        <v>42070</v>
      </c>
      <c r="B1113" s="103">
        <f t="shared" ca="1" si="368"/>
        <v>91209.567640849986</v>
      </c>
      <c r="C1113" s="104">
        <f t="shared" si="360"/>
        <v>90666.799999999988</v>
      </c>
      <c r="D1113" s="105">
        <f ca="1">IF(A1113&lt;$B$1,VLOOKUP(A1113,[1]DI!$A$4:$B$15000,2,FALSE),0)</f>
        <v>0</v>
      </c>
      <c r="E1113" s="106">
        <f t="shared" ca="1" si="352"/>
        <v>1</v>
      </c>
      <c r="F1113" s="106">
        <f ca="1">(TRUNC(PRODUCT($E$12:$E1112),16))</f>
        <v>1.30262064727579</v>
      </c>
      <c r="G1113" s="106">
        <f t="shared" ca="1" si="361"/>
        <v>1.29668760966806</v>
      </c>
      <c r="H1113" s="106">
        <f t="shared" ca="1" si="353"/>
        <v>1.0045755300000001</v>
      </c>
      <c r="I1113" s="105">
        <f t="shared" si="362"/>
        <v>3.5999999999999997E-2</v>
      </c>
      <c r="J1113" s="118">
        <f t="shared" si="363"/>
        <v>42058</v>
      </c>
      <c r="K1113" s="112">
        <f t="shared" si="364"/>
        <v>9</v>
      </c>
      <c r="L1113" s="108">
        <f t="shared" si="365"/>
        <v>10</v>
      </c>
      <c r="M1113" s="109">
        <f t="shared" si="354"/>
        <v>1.001404443</v>
      </c>
      <c r="N1113" s="109">
        <f t="shared" ca="1" si="355"/>
        <v>1.005986399</v>
      </c>
      <c r="O1113" s="108">
        <f t="shared" si="369"/>
        <v>0</v>
      </c>
      <c r="P1113" s="106">
        <f t="shared" ca="1" si="356"/>
        <v>542.76764085000002</v>
      </c>
      <c r="Q1113" s="113">
        <f t="shared" si="357"/>
        <v>0</v>
      </c>
      <c r="R1113" s="106">
        <f t="shared" si="358"/>
        <v>0</v>
      </c>
      <c r="S1113" s="114" t="str">
        <f t="shared" si="366"/>
        <v>A+J=</v>
      </c>
      <c r="T1113" s="107">
        <f t="shared" si="367"/>
        <v>42086</v>
      </c>
      <c r="U1113" s="3"/>
      <c r="V1113" s="3"/>
      <c r="W1113" s="3"/>
      <c r="X1113" s="31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</row>
    <row r="1114" spans="1:121" x14ac:dyDescent="0.15">
      <c r="A1114" s="102">
        <f t="shared" si="359"/>
        <v>42071</v>
      </c>
      <c r="B1114" s="103">
        <f t="shared" ca="1" si="368"/>
        <v>91209.567640849986</v>
      </c>
      <c r="C1114" s="104">
        <f t="shared" si="360"/>
        <v>90666.799999999988</v>
      </c>
      <c r="D1114" s="105">
        <f ca="1">IF(A1114&lt;$B$1,VLOOKUP(A1114,[1]DI!$A$4:$B$15000,2,FALSE),0)</f>
        <v>0</v>
      </c>
      <c r="E1114" s="106">
        <f t="shared" ca="1" si="352"/>
        <v>1</v>
      </c>
      <c r="F1114" s="106">
        <f ca="1">(TRUNC(PRODUCT($E$12:$E1113),16))</f>
        <v>1.30262064727579</v>
      </c>
      <c r="G1114" s="106">
        <f t="shared" ca="1" si="361"/>
        <v>1.29668760966806</v>
      </c>
      <c r="H1114" s="106">
        <f t="shared" ca="1" si="353"/>
        <v>1.0045755300000001</v>
      </c>
      <c r="I1114" s="105">
        <f t="shared" si="362"/>
        <v>3.5999999999999997E-2</v>
      </c>
      <c r="J1114" s="118">
        <f t="shared" si="363"/>
        <v>42058</v>
      </c>
      <c r="K1114" s="112">
        <f t="shared" si="364"/>
        <v>9</v>
      </c>
      <c r="L1114" s="108">
        <f t="shared" si="365"/>
        <v>10</v>
      </c>
      <c r="M1114" s="109">
        <f t="shared" si="354"/>
        <v>1.001404443</v>
      </c>
      <c r="N1114" s="109">
        <f t="shared" ca="1" si="355"/>
        <v>1.005986399</v>
      </c>
      <c r="O1114" s="108">
        <f t="shared" si="369"/>
        <v>0</v>
      </c>
      <c r="P1114" s="106">
        <f t="shared" ca="1" si="356"/>
        <v>542.76764085000002</v>
      </c>
      <c r="Q1114" s="113">
        <f t="shared" si="357"/>
        <v>0</v>
      </c>
      <c r="R1114" s="106">
        <f t="shared" si="358"/>
        <v>0</v>
      </c>
      <c r="S1114" s="114" t="str">
        <f t="shared" si="366"/>
        <v>A+J=</v>
      </c>
      <c r="T1114" s="107">
        <f t="shared" si="367"/>
        <v>42086</v>
      </c>
      <c r="U1114" s="3"/>
      <c r="V1114" s="3"/>
      <c r="W1114" s="3"/>
      <c r="X1114" s="31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</row>
    <row r="1115" spans="1:121" x14ac:dyDescent="0.15">
      <c r="A1115" s="102">
        <f t="shared" si="359"/>
        <v>42072</v>
      </c>
      <c r="B1115" s="103">
        <f t="shared" ca="1" si="368"/>
        <v>91209.567640849986</v>
      </c>
      <c r="C1115" s="104">
        <f t="shared" si="360"/>
        <v>90666.799999999988</v>
      </c>
      <c r="D1115" s="105">
        <f ca="1">IF(A1115&lt;$B$1,VLOOKUP(A1115,[1]DI!$A$4:$B$15000,2,FALSE),0)</f>
        <v>0.126</v>
      </c>
      <c r="E1115" s="106">
        <f t="shared" ca="1" si="352"/>
        <v>1.0004710299999999</v>
      </c>
      <c r="F1115" s="106">
        <f ca="1">(TRUNC(PRODUCT($E$12:$E1114),16))</f>
        <v>1.30262064727579</v>
      </c>
      <c r="G1115" s="106">
        <f t="shared" ca="1" si="361"/>
        <v>1.29668760966806</v>
      </c>
      <c r="H1115" s="106">
        <f t="shared" ca="1" si="353"/>
        <v>1.0045755300000001</v>
      </c>
      <c r="I1115" s="105">
        <f t="shared" si="362"/>
        <v>3.5999999999999997E-2</v>
      </c>
      <c r="J1115" s="118">
        <f t="shared" si="363"/>
        <v>42058</v>
      </c>
      <c r="K1115" s="112">
        <f t="shared" si="364"/>
        <v>10</v>
      </c>
      <c r="L1115" s="108">
        <f t="shared" si="365"/>
        <v>10</v>
      </c>
      <c r="M1115" s="109">
        <f t="shared" si="354"/>
        <v>1.001404443</v>
      </c>
      <c r="N1115" s="109">
        <f t="shared" ca="1" si="355"/>
        <v>1.005986399</v>
      </c>
      <c r="O1115" s="108">
        <f t="shared" si="369"/>
        <v>0</v>
      </c>
      <c r="P1115" s="106">
        <f t="shared" ca="1" si="356"/>
        <v>542.76764085000002</v>
      </c>
      <c r="Q1115" s="113">
        <f t="shared" si="357"/>
        <v>0</v>
      </c>
      <c r="R1115" s="106">
        <f t="shared" si="358"/>
        <v>0</v>
      </c>
      <c r="S1115" s="114" t="str">
        <f t="shared" si="366"/>
        <v>A+J=</v>
      </c>
      <c r="T1115" s="107">
        <f t="shared" si="367"/>
        <v>42086</v>
      </c>
      <c r="U1115" s="3"/>
      <c r="V1115" s="3"/>
      <c r="W1115" s="3"/>
      <c r="X1115" s="31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</row>
    <row r="1116" spans="1:121" x14ac:dyDescent="0.15">
      <c r="A1116" s="102">
        <f t="shared" si="359"/>
        <v>42073</v>
      </c>
      <c r="B1116" s="103">
        <f t="shared" ca="1" si="368"/>
        <v>91265.338330859988</v>
      </c>
      <c r="C1116" s="104">
        <f t="shared" si="360"/>
        <v>90666.799999999988</v>
      </c>
      <c r="D1116" s="105">
        <f ca="1">IF(A1116&lt;$B$1,VLOOKUP(A1116,[1]DI!$A$4:$B$15000,2,FALSE),0)</f>
        <v>0.126</v>
      </c>
      <c r="E1116" s="106">
        <f t="shared" ca="1" si="352"/>
        <v>1.0004710299999999</v>
      </c>
      <c r="F1116" s="106">
        <f ca="1">(TRUNC(PRODUCT($E$12:$E1115),16))</f>
        <v>1.30323422067927</v>
      </c>
      <c r="G1116" s="106">
        <f t="shared" ca="1" si="361"/>
        <v>1.29668760966806</v>
      </c>
      <c r="H1116" s="106">
        <f t="shared" ca="1" si="353"/>
        <v>1.00504872</v>
      </c>
      <c r="I1116" s="105">
        <f t="shared" si="362"/>
        <v>3.5999999999999997E-2</v>
      </c>
      <c r="J1116" s="118">
        <f t="shared" si="363"/>
        <v>42058</v>
      </c>
      <c r="K1116" s="112">
        <f t="shared" si="364"/>
        <v>11</v>
      </c>
      <c r="L1116" s="108">
        <f t="shared" si="365"/>
        <v>11</v>
      </c>
      <c r="M1116" s="109">
        <f t="shared" si="354"/>
        <v>1.001544996</v>
      </c>
      <c r="N1116" s="109">
        <f t="shared" ca="1" si="355"/>
        <v>1.0066015159999999</v>
      </c>
      <c r="O1116" s="108">
        <f t="shared" si="369"/>
        <v>0</v>
      </c>
      <c r="P1116" s="106">
        <f t="shared" ca="1" si="356"/>
        <v>598.53833085999997</v>
      </c>
      <c r="Q1116" s="113">
        <f t="shared" si="357"/>
        <v>0</v>
      </c>
      <c r="R1116" s="106">
        <f t="shared" si="358"/>
        <v>0</v>
      </c>
      <c r="S1116" s="114" t="str">
        <f t="shared" si="366"/>
        <v>A+J=</v>
      </c>
      <c r="T1116" s="107">
        <f t="shared" si="367"/>
        <v>42086</v>
      </c>
      <c r="U1116" s="3"/>
      <c r="V1116" s="3"/>
      <c r="W1116" s="3"/>
      <c r="X1116" s="31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</row>
    <row r="1117" spans="1:121" x14ac:dyDescent="0.15">
      <c r="A1117" s="102">
        <f t="shared" si="359"/>
        <v>42074</v>
      </c>
      <c r="B1117" s="103">
        <f t="shared" ca="1" si="368"/>
        <v>91321.142930259986</v>
      </c>
      <c r="C1117" s="104">
        <f t="shared" si="360"/>
        <v>90666.799999999988</v>
      </c>
      <c r="D1117" s="105">
        <f ca="1">IF(A1117&lt;$B$1,VLOOKUP(A1117,[1]DI!$A$4:$B$15000,2,FALSE),0)</f>
        <v>0.126</v>
      </c>
      <c r="E1117" s="106">
        <f t="shared" ca="1" si="352"/>
        <v>1.0004710299999999</v>
      </c>
      <c r="F1117" s="106">
        <f ca="1">(TRUNC(PRODUCT($E$12:$E1116),16))</f>
        <v>1.3038480830942401</v>
      </c>
      <c r="G1117" s="106">
        <f t="shared" ca="1" si="361"/>
        <v>1.29668760966806</v>
      </c>
      <c r="H1117" s="106">
        <f t="shared" ca="1" si="353"/>
        <v>1.0055221299999999</v>
      </c>
      <c r="I1117" s="105">
        <f t="shared" si="362"/>
        <v>3.5999999999999997E-2</v>
      </c>
      <c r="J1117" s="118">
        <f t="shared" si="363"/>
        <v>42058</v>
      </c>
      <c r="K1117" s="112">
        <f t="shared" si="364"/>
        <v>12</v>
      </c>
      <c r="L1117" s="108">
        <f t="shared" si="365"/>
        <v>12</v>
      </c>
      <c r="M1117" s="109">
        <f t="shared" si="354"/>
        <v>1.0016855689999999</v>
      </c>
      <c r="N1117" s="109">
        <f t="shared" ca="1" si="355"/>
        <v>1.0072170069999999</v>
      </c>
      <c r="O1117" s="108">
        <f t="shared" si="369"/>
        <v>0</v>
      </c>
      <c r="P1117" s="106">
        <f t="shared" ca="1" si="356"/>
        <v>654.34293026</v>
      </c>
      <c r="Q1117" s="113">
        <f t="shared" si="357"/>
        <v>0</v>
      </c>
      <c r="R1117" s="106">
        <f t="shared" si="358"/>
        <v>0</v>
      </c>
      <c r="S1117" s="114" t="str">
        <f t="shared" si="366"/>
        <v>A+J=</v>
      </c>
      <c r="T1117" s="107">
        <f t="shared" si="367"/>
        <v>42086</v>
      </c>
      <c r="U1117" s="3"/>
      <c r="V1117" s="3"/>
      <c r="W1117" s="3"/>
      <c r="X1117" s="31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</row>
    <row r="1118" spans="1:121" x14ac:dyDescent="0.15">
      <c r="A1118" s="102">
        <f t="shared" si="359"/>
        <v>42075</v>
      </c>
      <c r="B1118" s="103">
        <f t="shared" ca="1" si="368"/>
        <v>91376.981257709995</v>
      </c>
      <c r="C1118" s="104">
        <f t="shared" si="360"/>
        <v>90666.799999999988</v>
      </c>
      <c r="D1118" s="105">
        <f ca="1">IF(A1118&lt;$B$1,VLOOKUP(A1118,[1]DI!$A$4:$B$15000,2,FALSE),0)</f>
        <v>0.126</v>
      </c>
      <c r="E1118" s="106">
        <f t="shared" ca="1" si="352"/>
        <v>1.0004710299999999</v>
      </c>
      <c r="F1118" s="106">
        <f ca="1">(TRUNC(PRODUCT($E$12:$E1117),16))</f>
        <v>1.30446223465682</v>
      </c>
      <c r="G1118" s="106">
        <f t="shared" ca="1" si="361"/>
        <v>1.29668760966806</v>
      </c>
      <c r="H1118" s="106">
        <f t="shared" ca="1" si="353"/>
        <v>1.00599576</v>
      </c>
      <c r="I1118" s="105">
        <f t="shared" si="362"/>
        <v>3.5999999999999997E-2</v>
      </c>
      <c r="J1118" s="118">
        <f t="shared" si="363"/>
        <v>42058</v>
      </c>
      <c r="K1118" s="112">
        <f t="shared" si="364"/>
        <v>13</v>
      </c>
      <c r="L1118" s="108">
        <f t="shared" si="365"/>
        <v>13</v>
      </c>
      <c r="M1118" s="109">
        <f t="shared" si="354"/>
        <v>1.0018261610000001</v>
      </c>
      <c r="N1118" s="109">
        <f t="shared" ca="1" si="355"/>
        <v>1.0078328700000001</v>
      </c>
      <c r="O1118" s="108">
        <f t="shared" si="369"/>
        <v>0</v>
      </c>
      <c r="P1118" s="106">
        <f t="shared" ca="1" si="356"/>
        <v>710.18125770999995</v>
      </c>
      <c r="Q1118" s="113">
        <f t="shared" si="357"/>
        <v>0</v>
      </c>
      <c r="R1118" s="106">
        <f t="shared" si="358"/>
        <v>0</v>
      </c>
      <c r="S1118" s="114" t="str">
        <f t="shared" si="366"/>
        <v>A+J=</v>
      </c>
      <c r="T1118" s="107">
        <f t="shared" si="367"/>
        <v>42086</v>
      </c>
      <c r="U1118" s="3"/>
      <c r="V1118" s="3"/>
      <c r="W1118" s="3"/>
      <c r="X1118" s="31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</row>
    <row r="1119" spans="1:121" x14ac:dyDescent="0.15">
      <c r="A1119" s="102">
        <f t="shared" si="359"/>
        <v>42076</v>
      </c>
      <c r="B1119" s="103">
        <f t="shared" ca="1" si="368"/>
        <v>91432.853494539988</v>
      </c>
      <c r="C1119" s="104">
        <f t="shared" si="360"/>
        <v>90666.799999999988</v>
      </c>
      <c r="D1119" s="105">
        <f ca="1">IF(A1119&lt;$B$1,VLOOKUP(A1119,[1]DI!$A$4:$B$15000,2,FALSE),0)</f>
        <v>0.126</v>
      </c>
      <c r="E1119" s="106">
        <f t="shared" ca="1" si="352"/>
        <v>1.0004710299999999</v>
      </c>
      <c r="F1119" s="106">
        <f ca="1">(TRUNC(PRODUCT($E$12:$E1118),16))</f>
        <v>1.3050766755032099</v>
      </c>
      <c r="G1119" s="106">
        <f t="shared" ca="1" si="361"/>
        <v>1.29668760966806</v>
      </c>
      <c r="H1119" s="106">
        <f t="shared" ca="1" si="353"/>
        <v>1.0064696099999999</v>
      </c>
      <c r="I1119" s="105">
        <f t="shared" si="362"/>
        <v>3.5999999999999997E-2</v>
      </c>
      <c r="J1119" s="118">
        <f t="shared" si="363"/>
        <v>42058</v>
      </c>
      <c r="K1119" s="112">
        <f t="shared" si="364"/>
        <v>14</v>
      </c>
      <c r="L1119" s="108">
        <f t="shared" si="365"/>
        <v>14</v>
      </c>
      <c r="M1119" s="109">
        <f t="shared" si="354"/>
        <v>1.0019667729999999</v>
      </c>
      <c r="N1119" s="109">
        <f t="shared" ca="1" si="355"/>
        <v>1.0084491069999999</v>
      </c>
      <c r="O1119" s="108">
        <f t="shared" si="369"/>
        <v>0</v>
      </c>
      <c r="P1119" s="106">
        <f t="shared" ca="1" si="356"/>
        <v>766.05349453999997</v>
      </c>
      <c r="Q1119" s="113">
        <f t="shared" si="357"/>
        <v>0</v>
      </c>
      <c r="R1119" s="106">
        <f t="shared" si="358"/>
        <v>0</v>
      </c>
      <c r="S1119" s="114" t="str">
        <f t="shared" si="366"/>
        <v>A+J=</v>
      </c>
      <c r="T1119" s="107">
        <f t="shared" si="367"/>
        <v>42086</v>
      </c>
      <c r="U1119" s="3"/>
      <c r="V1119" s="3"/>
      <c r="W1119" s="3"/>
      <c r="X1119" s="31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</row>
    <row r="1120" spans="1:121" x14ac:dyDescent="0.15">
      <c r="A1120" s="102">
        <f t="shared" si="359"/>
        <v>42077</v>
      </c>
      <c r="B1120" s="103">
        <f t="shared" ca="1" si="368"/>
        <v>91488.760547429993</v>
      </c>
      <c r="C1120" s="104">
        <f t="shared" si="360"/>
        <v>90666.799999999988</v>
      </c>
      <c r="D1120" s="105">
        <f ca="1">IF(A1120&lt;$B$1,VLOOKUP(A1120,[1]DI!$A$4:$B$15000,2,FALSE),0)</f>
        <v>0</v>
      </c>
      <c r="E1120" s="106">
        <f t="shared" ca="1" si="352"/>
        <v>1</v>
      </c>
      <c r="F1120" s="106">
        <f ca="1">(TRUNC(PRODUCT($E$12:$E1119),16))</f>
        <v>1.30569140576967</v>
      </c>
      <c r="G1120" s="106">
        <f t="shared" ca="1" si="361"/>
        <v>1.29668760966806</v>
      </c>
      <c r="H1120" s="106">
        <f t="shared" ca="1" si="353"/>
        <v>1.0069436899999999</v>
      </c>
      <c r="I1120" s="105">
        <f t="shared" si="362"/>
        <v>3.5999999999999997E-2</v>
      </c>
      <c r="J1120" s="118">
        <f t="shared" si="363"/>
        <v>42058</v>
      </c>
      <c r="K1120" s="112">
        <f t="shared" si="364"/>
        <v>14</v>
      </c>
      <c r="L1120" s="108">
        <f t="shared" si="365"/>
        <v>15</v>
      </c>
      <c r="M1120" s="109">
        <f t="shared" si="354"/>
        <v>1.0021074050000001</v>
      </c>
      <c r="N1120" s="109">
        <f t="shared" ca="1" si="355"/>
        <v>1.0090657279999999</v>
      </c>
      <c r="O1120" s="108">
        <f t="shared" si="369"/>
        <v>0</v>
      </c>
      <c r="P1120" s="106">
        <f t="shared" ca="1" si="356"/>
        <v>821.96054743000002</v>
      </c>
      <c r="Q1120" s="113">
        <f t="shared" si="357"/>
        <v>0</v>
      </c>
      <c r="R1120" s="106">
        <f t="shared" si="358"/>
        <v>0</v>
      </c>
      <c r="S1120" s="114" t="str">
        <f t="shared" si="366"/>
        <v>A+J=</v>
      </c>
      <c r="T1120" s="107">
        <f t="shared" si="367"/>
        <v>42086</v>
      </c>
      <c r="U1120" s="3"/>
      <c r="V1120" s="3"/>
      <c r="W1120" s="3"/>
      <c r="X1120" s="31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</row>
    <row r="1121" spans="1:121" x14ac:dyDescent="0.15">
      <c r="A1121" s="102">
        <f t="shared" si="359"/>
        <v>42078</v>
      </c>
      <c r="B1121" s="103">
        <f t="shared" ca="1" si="368"/>
        <v>91488.760547429993</v>
      </c>
      <c r="C1121" s="104">
        <f t="shared" si="360"/>
        <v>90666.799999999988</v>
      </c>
      <c r="D1121" s="105">
        <f ca="1">IF(A1121&lt;$B$1,VLOOKUP(A1121,[1]DI!$A$4:$B$15000,2,FALSE),0)</f>
        <v>0</v>
      </c>
      <c r="E1121" s="106">
        <f t="shared" ca="1" si="352"/>
        <v>1</v>
      </c>
      <c r="F1121" s="106">
        <f ca="1">(TRUNC(PRODUCT($E$12:$E1120),16))</f>
        <v>1.30569140576967</v>
      </c>
      <c r="G1121" s="106">
        <f t="shared" ca="1" si="361"/>
        <v>1.29668760966806</v>
      </c>
      <c r="H1121" s="106">
        <f t="shared" ca="1" si="353"/>
        <v>1.0069436899999999</v>
      </c>
      <c r="I1121" s="105">
        <f t="shared" si="362"/>
        <v>3.5999999999999997E-2</v>
      </c>
      <c r="J1121" s="118">
        <f t="shared" si="363"/>
        <v>42058</v>
      </c>
      <c r="K1121" s="112">
        <f t="shared" si="364"/>
        <v>14</v>
      </c>
      <c r="L1121" s="108">
        <f t="shared" si="365"/>
        <v>15</v>
      </c>
      <c r="M1121" s="109">
        <f t="shared" si="354"/>
        <v>1.0021074050000001</v>
      </c>
      <c r="N1121" s="109">
        <f t="shared" ca="1" si="355"/>
        <v>1.0090657279999999</v>
      </c>
      <c r="O1121" s="108">
        <f t="shared" si="369"/>
        <v>0</v>
      </c>
      <c r="P1121" s="106">
        <f t="shared" ca="1" si="356"/>
        <v>821.96054743000002</v>
      </c>
      <c r="Q1121" s="113">
        <f t="shared" si="357"/>
        <v>0</v>
      </c>
      <c r="R1121" s="106">
        <f t="shared" si="358"/>
        <v>0</v>
      </c>
      <c r="S1121" s="114" t="str">
        <f t="shared" si="366"/>
        <v>A+J=</v>
      </c>
      <c r="T1121" s="107">
        <f t="shared" si="367"/>
        <v>42086</v>
      </c>
      <c r="U1121" s="3"/>
      <c r="V1121" s="3"/>
      <c r="W1121" s="3"/>
      <c r="X1121" s="31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</row>
    <row r="1122" spans="1:121" x14ac:dyDescent="0.15">
      <c r="A1122" s="102">
        <f t="shared" si="359"/>
        <v>42079</v>
      </c>
      <c r="B1122" s="103">
        <f t="shared" ca="1" si="368"/>
        <v>91488.760547429993</v>
      </c>
      <c r="C1122" s="104">
        <f t="shared" si="360"/>
        <v>90666.799999999988</v>
      </c>
      <c r="D1122" s="105">
        <f ca="1">IF(A1122&lt;$B$1,VLOOKUP(A1122,[1]DI!$A$4:$B$15000,2,FALSE),0)</f>
        <v>0.126</v>
      </c>
      <c r="E1122" s="106">
        <f t="shared" ca="1" si="352"/>
        <v>1.0004710299999999</v>
      </c>
      <c r="F1122" s="106">
        <f ca="1">(TRUNC(PRODUCT($E$12:$E1121),16))</f>
        <v>1.30569140576967</v>
      </c>
      <c r="G1122" s="106">
        <f t="shared" ca="1" si="361"/>
        <v>1.29668760966806</v>
      </c>
      <c r="H1122" s="106">
        <f t="shared" ca="1" si="353"/>
        <v>1.0069436899999999</v>
      </c>
      <c r="I1122" s="105">
        <f t="shared" si="362"/>
        <v>3.5999999999999997E-2</v>
      </c>
      <c r="J1122" s="118">
        <f t="shared" si="363"/>
        <v>42058</v>
      </c>
      <c r="K1122" s="112">
        <f t="shared" si="364"/>
        <v>15</v>
      </c>
      <c r="L1122" s="108">
        <f t="shared" si="365"/>
        <v>15</v>
      </c>
      <c r="M1122" s="109">
        <f t="shared" si="354"/>
        <v>1.0021074050000001</v>
      </c>
      <c r="N1122" s="109">
        <f t="shared" ca="1" si="355"/>
        <v>1.0090657279999999</v>
      </c>
      <c r="O1122" s="108">
        <f t="shared" si="369"/>
        <v>0</v>
      </c>
      <c r="P1122" s="106">
        <f t="shared" ca="1" si="356"/>
        <v>821.96054743000002</v>
      </c>
      <c r="Q1122" s="113">
        <f t="shared" si="357"/>
        <v>0</v>
      </c>
      <c r="R1122" s="106">
        <f t="shared" si="358"/>
        <v>0</v>
      </c>
      <c r="S1122" s="114" t="str">
        <f t="shared" si="366"/>
        <v>A+J=</v>
      </c>
      <c r="T1122" s="107">
        <f t="shared" si="367"/>
        <v>42086</v>
      </c>
      <c r="U1122" s="3"/>
      <c r="V1122" s="3"/>
      <c r="W1122" s="3"/>
      <c r="X1122" s="31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</row>
    <row r="1123" spans="1:121" x14ac:dyDescent="0.15">
      <c r="A1123" s="102">
        <f t="shared" si="359"/>
        <v>42080</v>
      </c>
      <c r="B1123" s="103">
        <f t="shared" ca="1" si="368"/>
        <v>91544.701419019984</v>
      </c>
      <c r="C1123" s="104">
        <f t="shared" si="360"/>
        <v>90666.799999999988</v>
      </c>
      <c r="D1123" s="105">
        <f ca="1">IF(A1123&lt;$B$1,VLOOKUP(A1123,[1]DI!$A$4:$B$15000,2,FALSE),0)</f>
        <v>0.126</v>
      </c>
      <c r="E1123" s="106">
        <f t="shared" ca="1" si="352"/>
        <v>1.0004710299999999</v>
      </c>
      <c r="F1123" s="106">
        <f ca="1">(TRUNC(PRODUCT($E$12:$E1122),16))</f>
        <v>1.3063064255925301</v>
      </c>
      <c r="G1123" s="106">
        <f t="shared" ca="1" si="361"/>
        <v>1.29668760966806</v>
      </c>
      <c r="H1123" s="106">
        <f t="shared" ca="1" si="353"/>
        <v>1.00741799</v>
      </c>
      <c r="I1123" s="105">
        <f t="shared" si="362"/>
        <v>3.5999999999999997E-2</v>
      </c>
      <c r="J1123" s="118">
        <f t="shared" si="363"/>
        <v>42058</v>
      </c>
      <c r="K1123" s="112">
        <f t="shared" si="364"/>
        <v>16</v>
      </c>
      <c r="L1123" s="108">
        <f t="shared" si="365"/>
        <v>16</v>
      </c>
      <c r="M1123" s="109">
        <f t="shared" si="354"/>
        <v>1.002248056</v>
      </c>
      <c r="N1123" s="109">
        <f t="shared" ca="1" si="355"/>
        <v>1.009682722</v>
      </c>
      <c r="O1123" s="108">
        <f t="shared" si="369"/>
        <v>0</v>
      </c>
      <c r="P1123" s="106">
        <f t="shared" ca="1" si="356"/>
        <v>877.90141902000005</v>
      </c>
      <c r="Q1123" s="113">
        <f t="shared" si="357"/>
        <v>0</v>
      </c>
      <c r="R1123" s="106">
        <f t="shared" si="358"/>
        <v>0</v>
      </c>
      <c r="S1123" s="114" t="str">
        <f t="shared" si="366"/>
        <v>A+J=</v>
      </c>
      <c r="T1123" s="107">
        <f t="shared" si="367"/>
        <v>42086</v>
      </c>
      <c r="U1123" s="3"/>
      <c r="V1123" s="3"/>
      <c r="W1123" s="3"/>
      <c r="X1123" s="31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</row>
    <row r="1124" spans="1:121" x14ac:dyDescent="0.15">
      <c r="A1124" s="102">
        <f t="shared" si="359"/>
        <v>42081</v>
      </c>
      <c r="B1124" s="103">
        <f t="shared" ca="1" si="368"/>
        <v>91600.676200009984</v>
      </c>
      <c r="C1124" s="104">
        <f t="shared" si="360"/>
        <v>90666.799999999988</v>
      </c>
      <c r="D1124" s="105">
        <f ca="1">IF(A1124&lt;$B$1,VLOOKUP(A1124,[1]DI!$A$4:$B$15000,2,FALSE),0)</f>
        <v>0.126</v>
      </c>
      <c r="E1124" s="106">
        <f t="shared" ca="1" si="352"/>
        <v>1.0004710299999999</v>
      </c>
      <c r="F1124" s="106">
        <f ca="1">(TRUNC(PRODUCT($E$12:$E1123),16))</f>
        <v>1.3069217351081801</v>
      </c>
      <c r="G1124" s="106">
        <f t="shared" ca="1" si="361"/>
        <v>1.29668760966806</v>
      </c>
      <c r="H1124" s="106">
        <f t="shared" ca="1" si="353"/>
        <v>1.00789251</v>
      </c>
      <c r="I1124" s="105">
        <f t="shared" si="362"/>
        <v>3.5999999999999997E-2</v>
      </c>
      <c r="J1124" s="118">
        <f t="shared" si="363"/>
        <v>42058</v>
      </c>
      <c r="K1124" s="112">
        <f t="shared" si="364"/>
        <v>17</v>
      </c>
      <c r="L1124" s="108">
        <f t="shared" si="365"/>
        <v>17</v>
      </c>
      <c r="M1124" s="109">
        <f t="shared" si="354"/>
        <v>1.002388727</v>
      </c>
      <c r="N1124" s="109">
        <f t="shared" ca="1" si="355"/>
        <v>1.0103000900000001</v>
      </c>
      <c r="O1124" s="108">
        <f t="shared" si="369"/>
        <v>0</v>
      </c>
      <c r="P1124" s="106">
        <f t="shared" ca="1" si="356"/>
        <v>933.87620001000005</v>
      </c>
      <c r="Q1124" s="113">
        <f t="shared" si="357"/>
        <v>0</v>
      </c>
      <c r="R1124" s="106">
        <f t="shared" si="358"/>
        <v>0</v>
      </c>
      <c r="S1124" s="114" t="str">
        <f t="shared" si="366"/>
        <v>A+J=</v>
      </c>
      <c r="T1124" s="107">
        <f t="shared" si="367"/>
        <v>42086</v>
      </c>
      <c r="U1124" s="3"/>
      <c r="V1124" s="3"/>
      <c r="W1124" s="3"/>
      <c r="X1124" s="31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</row>
    <row r="1125" spans="1:121" x14ac:dyDescent="0.15">
      <c r="A1125" s="102">
        <f t="shared" si="359"/>
        <v>42082</v>
      </c>
      <c r="B1125" s="103">
        <f t="shared" ca="1" si="368"/>
        <v>91656.685797039987</v>
      </c>
      <c r="C1125" s="104">
        <f t="shared" si="360"/>
        <v>90666.799999999988</v>
      </c>
      <c r="D1125" s="105">
        <f ca="1">IF(A1125&lt;$B$1,VLOOKUP(A1125,[1]DI!$A$4:$B$15000,2,FALSE),0)</f>
        <v>0.126</v>
      </c>
      <c r="E1125" s="106">
        <f t="shared" ca="1" si="352"/>
        <v>1.0004710299999999</v>
      </c>
      <c r="F1125" s="106">
        <f ca="1">(TRUNC(PRODUCT($E$12:$E1124),16))</f>
        <v>1.3075373344530701</v>
      </c>
      <c r="G1125" s="106">
        <f t="shared" ca="1" si="361"/>
        <v>1.29668760966806</v>
      </c>
      <c r="H1125" s="106">
        <f t="shared" ca="1" si="353"/>
        <v>1.00836726</v>
      </c>
      <c r="I1125" s="105">
        <f t="shared" si="362"/>
        <v>3.5999999999999997E-2</v>
      </c>
      <c r="J1125" s="118">
        <f t="shared" si="363"/>
        <v>42058</v>
      </c>
      <c r="K1125" s="112">
        <f t="shared" si="364"/>
        <v>18</v>
      </c>
      <c r="L1125" s="108">
        <f t="shared" si="365"/>
        <v>18</v>
      </c>
      <c r="M1125" s="109">
        <f t="shared" si="354"/>
        <v>1.0025294179999999</v>
      </c>
      <c r="N1125" s="109">
        <f t="shared" ca="1" si="355"/>
        <v>1.010917842</v>
      </c>
      <c r="O1125" s="108">
        <f t="shared" si="369"/>
        <v>0</v>
      </c>
      <c r="P1125" s="106">
        <f t="shared" ca="1" si="356"/>
        <v>989.88579704000006</v>
      </c>
      <c r="Q1125" s="113">
        <f t="shared" si="357"/>
        <v>0</v>
      </c>
      <c r="R1125" s="106">
        <f t="shared" si="358"/>
        <v>0</v>
      </c>
      <c r="S1125" s="114" t="str">
        <f t="shared" si="366"/>
        <v>A+J=</v>
      </c>
      <c r="T1125" s="107">
        <f t="shared" si="367"/>
        <v>42086</v>
      </c>
      <c r="U1125" s="3"/>
      <c r="V1125" s="3"/>
      <c r="W1125" s="3"/>
      <c r="X1125" s="31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</row>
    <row r="1126" spans="1:121" x14ac:dyDescent="0.15">
      <c r="A1126" s="102">
        <f t="shared" si="359"/>
        <v>42083</v>
      </c>
      <c r="B1126" s="103">
        <f t="shared" ca="1" si="368"/>
        <v>91712.72939411999</v>
      </c>
      <c r="C1126" s="104">
        <f t="shared" si="360"/>
        <v>90666.799999999988</v>
      </c>
      <c r="D1126" s="105">
        <f ca="1">IF(A1126&lt;$B$1,VLOOKUP(A1126,[1]DI!$A$4:$B$15000,2,FALSE),0)</f>
        <v>0.126</v>
      </c>
      <c r="E1126" s="106">
        <f t="shared" ca="1" si="352"/>
        <v>1.0004710299999999</v>
      </c>
      <c r="F1126" s="106">
        <f ca="1">(TRUNC(PRODUCT($E$12:$E1125),16))</f>
        <v>1.3081532237637099</v>
      </c>
      <c r="G1126" s="106">
        <f t="shared" ca="1" si="361"/>
        <v>1.29668760966806</v>
      </c>
      <c r="H1126" s="106">
        <f t="shared" ca="1" si="353"/>
        <v>1.00884223</v>
      </c>
      <c r="I1126" s="105">
        <f t="shared" si="362"/>
        <v>3.5999999999999997E-2</v>
      </c>
      <c r="J1126" s="118">
        <f t="shared" si="363"/>
        <v>42058</v>
      </c>
      <c r="K1126" s="112">
        <f t="shared" si="364"/>
        <v>19</v>
      </c>
      <c r="L1126" s="108">
        <f t="shared" si="365"/>
        <v>19</v>
      </c>
      <c r="M1126" s="109">
        <f t="shared" si="354"/>
        <v>1.002670129</v>
      </c>
      <c r="N1126" s="109">
        <f t="shared" ca="1" si="355"/>
        <v>1.0115359690000001</v>
      </c>
      <c r="O1126" s="108">
        <f t="shared" si="369"/>
        <v>0</v>
      </c>
      <c r="P1126" s="106">
        <f t="shared" ca="1" si="356"/>
        <v>1045.9293941200001</v>
      </c>
      <c r="Q1126" s="113">
        <f t="shared" si="357"/>
        <v>0</v>
      </c>
      <c r="R1126" s="106">
        <f t="shared" si="358"/>
        <v>0</v>
      </c>
      <c r="S1126" s="114" t="str">
        <f t="shared" si="366"/>
        <v>A+J=</v>
      </c>
      <c r="T1126" s="107">
        <f t="shared" si="367"/>
        <v>42086</v>
      </c>
      <c r="U1126" s="3"/>
      <c r="V1126" s="3"/>
      <c r="W1126" s="3"/>
      <c r="X1126" s="31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</row>
    <row r="1127" spans="1:121" x14ac:dyDescent="0.15">
      <c r="A1127" s="102">
        <f t="shared" si="359"/>
        <v>42084</v>
      </c>
      <c r="B1127" s="103">
        <f t="shared" ca="1" si="368"/>
        <v>91768.807716589989</v>
      </c>
      <c r="C1127" s="104">
        <f t="shared" si="360"/>
        <v>90666.799999999988</v>
      </c>
      <c r="D1127" s="105">
        <f ca="1">IF(A1127&lt;$B$1,VLOOKUP(A1127,[1]DI!$A$4:$B$15000,2,FALSE),0)</f>
        <v>0</v>
      </c>
      <c r="E1127" s="106">
        <f t="shared" ca="1" si="352"/>
        <v>1</v>
      </c>
      <c r="F1127" s="106">
        <f ca="1">(TRUNC(PRODUCT($E$12:$E1126),16))</f>
        <v>1.3087694031767001</v>
      </c>
      <c r="G1127" s="106">
        <f t="shared" ca="1" si="361"/>
        <v>1.29668760966806</v>
      </c>
      <c r="H1127" s="106">
        <f t="shared" ca="1" si="353"/>
        <v>1.0093174300000001</v>
      </c>
      <c r="I1127" s="105">
        <f t="shared" si="362"/>
        <v>3.5999999999999997E-2</v>
      </c>
      <c r="J1127" s="118">
        <f t="shared" si="363"/>
        <v>42058</v>
      </c>
      <c r="K1127" s="112">
        <f t="shared" si="364"/>
        <v>19</v>
      </c>
      <c r="L1127" s="108">
        <f t="shared" si="365"/>
        <v>20</v>
      </c>
      <c r="M1127" s="109">
        <f t="shared" si="354"/>
        <v>1.002810859</v>
      </c>
      <c r="N1127" s="109">
        <f t="shared" ca="1" si="355"/>
        <v>1.0121544790000001</v>
      </c>
      <c r="O1127" s="108">
        <f t="shared" si="369"/>
        <v>0</v>
      </c>
      <c r="P1127" s="106">
        <f t="shared" ca="1" si="356"/>
        <v>1102.00771659</v>
      </c>
      <c r="Q1127" s="113">
        <f t="shared" si="357"/>
        <v>0</v>
      </c>
      <c r="R1127" s="106">
        <f t="shared" si="358"/>
        <v>0</v>
      </c>
      <c r="S1127" s="114" t="str">
        <f t="shared" si="366"/>
        <v>A+J=</v>
      </c>
      <c r="T1127" s="107">
        <f t="shared" si="367"/>
        <v>42086</v>
      </c>
      <c r="U1127" s="3"/>
      <c r="V1127" s="3"/>
      <c r="W1127" s="3"/>
      <c r="X1127" s="31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</row>
    <row r="1128" spans="1:121" x14ac:dyDescent="0.15">
      <c r="A1128" s="102">
        <f t="shared" si="359"/>
        <v>42085</v>
      </c>
      <c r="B1128" s="103">
        <f t="shared" ca="1" si="368"/>
        <v>91768.807716589989</v>
      </c>
      <c r="C1128" s="104">
        <f t="shared" si="360"/>
        <v>90666.799999999988</v>
      </c>
      <c r="D1128" s="105">
        <f ca="1">IF(A1128&lt;$B$1,VLOOKUP(A1128,[1]DI!$A$4:$B$15000,2,FALSE),0)</f>
        <v>0</v>
      </c>
      <c r="E1128" s="106">
        <f t="shared" ca="1" si="352"/>
        <v>1</v>
      </c>
      <c r="F1128" s="106">
        <f ca="1">(TRUNC(PRODUCT($E$12:$E1127),16))</f>
        <v>1.3087694031767001</v>
      </c>
      <c r="G1128" s="106">
        <f t="shared" ca="1" si="361"/>
        <v>1.29668760966806</v>
      </c>
      <c r="H1128" s="106">
        <f t="shared" ca="1" si="353"/>
        <v>1.0093174300000001</v>
      </c>
      <c r="I1128" s="105">
        <f t="shared" si="362"/>
        <v>3.5999999999999997E-2</v>
      </c>
      <c r="J1128" s="118">
        <f t="shared" si="363"/>
        <v>42058</v>
      </c>
      <c r="K1128" s="112">
        <f t="shared" si="364"/>
        <v>19</v>
      </c>
      <c r="L1128" s="108">
        <f t="shared" si="365"/>
        <v>20</v>
      </c>
      <c r="M1128" s="109">
        <f t="shared" si="354"/>
        <v>1.002810859</v>
      </c>
      <c r="N1128" s="109">
        <f t="shared" ca="1" si="355"/>
        <v>1.0121544790000001</v>
      </c>
      <c r="O1128" s="108">
        <f t="shared" si="369"/>
        <v>0</v>
      </c>
      <c r="P1128" s="106">
        <f t="shared" ca="1" si="356"/>
        <v>1102.00771659</v>
      </c>
      <c r="Q1128" s="113">
        <f t="shared" si="357"/>
        <v>0</v>
      </c>
      <c r="R1128" s="106">
        <f t="shared" si="358"/>
        <v>0</v>
      </c>
      <c r="S1128" s="114" t="str">
        <f t="shared" si="366"/>
        <v>A+J=</v>
      </c>
      <c r="T1128" s="107">
        <f t="shared" si="367"/>
        <v>42086</v>
      </c>
      <c r="U1128" s="3"/>
      <c r="V1128" s="3"/>
      <c r="W1128" s="3"/>
      <c r="X1128" s="31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</row>
    <row r="1129" spans="1:121" x14ac:dyDescent="0.15">
      <c r="A1129" s="102">
        <f t="shared" si="359"/>
        <v>42086</v>
      </c>
      <c r="B1129" s="103">
        <f t="shared" ca="1" si="368"/>
        <v>91768.807716589989</v>
      </c>
      <c r="C1129" s="104">
        <f t="shared" si="360"/>
        <v>90666.799999999988</v>
      </c>
      <c r="D1129" s="105">
        <f ca="1">IF(A1129&lt;$B$1,VLOOKUP(A1129,[1]DI!$A$4:$B$15000,2,FALSE),0)</f>
        <v>0.12609999999999999</v>
      </c>
      <c r="E1129" s="106">
        <f t="shared" ca="1" si="352"/>
        <v>1.00047138</v>
      </c>
      <c r="F1129" s="106">
        <f ca="1">(TRUNC(PRODUCT($E$12:$E1128),16))</f>
        <v>1.3087694031767001</v>
      </c>
      <c r="G1129" s="106">
        <f t="shared" ca="1" si="361"/>
        <v>1.29668760966806</v>
      </c>
      <c r="H1129" s="106">
        <f t="shared" ca="1" si="353"/>
        <v>1.0093174300000001</v>
      </c>
      <c r="I1129" s="105">
        <f t="shared" si="362"/>
        <v>3.5999999999999997E-2</v>
      </c>
      <c r="J1129" s="118">
        <f t="shared" si="363"/>
        <v>42058</v>
      </c>
      <c r="K1129" s="112">
        <f t="shared" si="364"/>
        <v>20</v>
      </c>
      <c r="L1129" s="108">
        <f t="shared" si="365"/>
        <v>20</v>
      </c>
      <c r="M1129" s="109">
        <f t="shared" si="354"/>
        <v>1.002810859</v>
      </c>
      <c r="N1129" s="109">
        <f t="shared" ca="1" si="355"/>
        <v>1.0121544790000001</v>
      </c>
      <c r="O1129" s="108">
        <f t="shared" si="369"/>
        <v>21</v>
      </c>
      <c r="P1129" s="106">
        <f t="shared" ca="1" si="356"/>
        <v>1102.00771659</v>
      </c>
      <c r="Q1129" s="113">
        <f t="shared" si="357"/>
        <v>1.6659999999999999E-3</v>
      </c>
      <c r="R1129" s="106">
        <f t="shared" si="358"/>
        <v>166.6</v>
      </c>
      <c r="S1129" s="114" t="str">
        <f t="shared" si="366"/>
        <v>A+J=</v>
      </c>
      <c r="T1129" s="107">
        <f t="shared" si="367"/>
        <v>42086</v>
      </c>
      <c r="U1129" s="3"/>
      <c r="V1129" s="3"/>
      <c r="W1129" s="3"/>
      <c r="X1129" s="31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</row>
    <row r="1130" spans="1:121" x14ac:dyDescent="0.15">
      <c r="A1130" s="102">
        <f t="shared" si="359"/>
        <v>42087</v>
      </c>
      <c r="B1130" s="103">
        <f t="shared" ca="1" si="368"/>
        <v>90555.568203359988</v>
      </c>
      <c r="C1130" s="104">
        <f t="shared" si="360"/>
        <v>90500.199999999983</v>
      </c>
      <c r="D1130" s="105">
        <f ca="1">IF(A1130&lt;$B$1,VLOOKUP(A1130,[1]DI!$A$4:$B$15000,2,FALSE),0)</f>
        <v>0.12609999999999999</v>
      </c>
      <c r="E1130" s="106">
        <f t="shared" ca="1" si="352"/>
        <v>1.00047138</v>
      </c>
      <c r="F1130" s="106">
        <f ca="1">(TRUNC(PRODUCT($E$12:$E1129),16))</f>
        <v>1.3093863308979701</v>
      </c>
      <c r="G1130" s="106">
        <f t="shared" ca="1" si="361"/>
        <v>1.3087694031767001</v>
      </c>
      <c r="H1130" s="106">
        <f t="shared" ca="1" si="353"/>
        <v>1.00047138</v>
      </c>
      <c r="I1130" s="105">
        <f t="shared" si="362"/>
        <v>3.5999999999999997E-2</v>
      </c>
      <c r="J1130" s="118">
        <f t="shared" si="363"/>
        <v>42086</v>
      </c>
      <c r="K1130" s="112">
        <f t="shared" si="364"/>
        <v>1</v>
      </c>
      <c r="L1130" s="108">
        <f t="shared" si="365"/>
        <v>1</v>
      </c>
      <c r="M1130" s="109">
        <f t="shared" si="354"/>
        <v>1.000140356</v>
      </c>
      <c r="N1130" s="109">
        <f t="shared" ca="1" si="355"/>
        <v>1.0006118020000001</v>
      </c>
      <c r="O1130" s="108">
        <f t="shared" si="369"/>
        <v>0</v>
      </c>
      <c r="P1130" s="106">
        <f t="shared" ca="1" si="356"/>
        <v>55.368203360000003</v>
      </c>
      <c r="Q1130" s="113">
        <f t="shared" si="357"/>
        <v>0</v>
      </c>
      <c r="R1130" s="106">
        <f t="shared" si="358"/>
        <v>0</v>
      </c>
      <c r="S1130" s="114" t="str">
        <f t="shared" si="366"/>
        <v>A+J=</v>
      </c>
      <c r="T1130" s="107">
        <f t="shared" si="367"/>
        <v>42116</v>
      </c>
      <c r="U1130" s="3"/>
      <c r="V1130" s="3"/>
      <c r="W1130" s="3"/>
      <c r="X1130" s="31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</row>
    <row r="1131" spans="1:121" x14ac:dyDescent="0.15">
      <c r="A1131" s="102">
        <f t="shared" si="359"/>
        <v>42088</v>
      </c>
      <c r="B1131" s="103">
        <f t="shared" ca="1" si="368"/>
        <v>90610.970072789976</v>
      </c>
      <c r="C1131" s="104">
        <f t="shared" si="360"/>
        <v>90500.199999999983</v>
      </c>
      <c r="D1131" s="105">
        <f ca="1">IF(A1131&lt;$B$1,VLOOKUP(A1131,[1]DI!$A$4:$B$15000,2,FALSE),0)</f>
        <v>0.12609999999999999</v>
      </c>
      <c r="E1131" s="106">
        <f t="shared" ca="1" si="352"/>
        <v>1.00047138</v>
      </c>
      <c r="F1131" s="106">
        <f ca="1">(TRUNC(PRODUCT($E$12:$E1130),16))</f>
        <v>1.31000354942663</v>
      </c>
      <c r="G1131" s="106">
        <f t="shared" ca="1" si="361"/>
        <v>1.3087694031767001</v>
      </c>
      <c r="H1131" s="106">
        <f t="shared" ca="1" si="353"/>
        <v>1.00094298</v>
      </c>
      <c r="I1131" s="105">
        <f t="shared" si="362"/>
        <v>3.5999999999999997E-2</v>
      </c>
      <c r="J1131" s="118">
        <f t="shared" si="363"/>
        <v>42086</v>
      </c>
      <c r="K1131" s="112">
        <f t="shared" si="364"/>
        <v>2</v>
      </c>
      <c r="L1131" s="108">
        <f t="shared" si="365"/>
        <v>2</v>
      </c>
      <c r="M1131" s="109">
        <f t="shared" si="354"/>
        <v>1.0002807309999999</v>
      </c>
      <c r="N1131" s="109">
        <f t="shared" ca="1" si="355"/>
        <v>1.0012239759999999</v>
      </c>
      <c r="O1131" s="108">
        <f t="shared" si="369"/>
        <v>0</v>
      </c>
      <c r="P1131" s="106">
        <f t="shared" ca="1" si="356"/>
        <v>110.77007279</v>
      </c>
      <c r="Q1131" s="113">
        <f t="shared" si="357"/>
        <v>0</v>
      </c>
      <c r="R1131" s="106">
        <f t="shared" si="358"/>
        <v>0</v>
      </c>
      <c r="S1131" s="114" t="str">
        <f t="shared" si="366"/>
        <v>A+J=</v>
      </c>
      <c r="T1131" s="107">
        <f t="shared" si="367"/>
        <v>42116</v>
      </c>
      <c r="U1131" s="3"/>
      <c r="V1131" s="3"/>
      <c r="W1131" s="3"/>
      <c r="X1131" s="31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</row>
    <row r="1132" spans="1:121" x14ac:dyDescent="0.15">
      <c r="A1132" s="102">
        <f t="shared" si="359"/>
        <v>42089</v>
      </c>
      <c r="B1132" s="103">
        <f t="shared" ca="1" si="368"/>
        <v>90666.406513299982</v>
      </c>
      <c r="C1132" s="104">
        <f t="shared" si="360"/>
        <v>90500.199999999983</v>
      </c>
      <c r="D1132" s="105">
        <f ca="1">IF(A1132&lt;$B$1,VLOOKUP(A1132,[1]DI!$A$4:$B$15000,2,FALSE),0)</f>
        <v>0.12609999999999999</v>
      </c>
      <c r="E1132" s="106">
        <f t="shared" ca="1" si="352"/>
        <v>1.00047138</v>
      </c>
      <c r="F1132" s="106">
        <f ca="1">(TRUNC(PRODUCT($E$12:$E1131),16))</f>
        <v>1.31062105889976</v>
      </c>
      <c r="G1132" s="106">
        <f t="shared" ca="1" si="361"/>
        <v>1.3087694031767001</v>
      </c>
      <c r="H1132" s="106">
        <f t="shared" ca="1" si="353"/>
        <v>1.00141481</v>
      </c>
      <c r="I1132" s="105">
        <f t="shared" si="362"/>
        <v>3.5999999999999997E-2</v>
      </c>
      <c r="J1132" s="118">
        <f t="shared" si="363"/>
        <v>42086</v>
      </c>
      <c r="K1132" s="112">
        <f t="shared" si="364"/>
        <v>3</v>
      </c>
      <c r="L1132" s="108">
        <f t="shared" si="365"/>
        <v>3</v>
      </c>
      <c r="M1132" s="109">
        <f t="shared" si="354"/>
        <v>1.000421126</v>
      </c>
      <c r="N1132" s="109">
        <f t="shared" ca="1" si="355"/>
        <v>1.001836532</v>
      </c>
      <c r="O1132" s="108">
        <f t="shared" si="369"/>
        <v>0</v>
      </c>
      <c r="P1132" s="106">
        <f t="shared" ca="1" si="356"/>
        <v>166.20651330000001</v>
      </c>
      <c r="Q1132" s="113">
        <f t="shared" si="357"/>
        <v>0</v>
      </c>
      <c r="R1132" s="106">
        <f t="shared" si="358"/>
        <v>0</v>
      </c>
      <c r="S1132" s="114" t="str">
        <f t="shared" si="366"/>
        <v>A+J=</v>
      </c>
      <c r="T1132" s="107">
        <f t="shared" si="367"/>
        <v>42116</v>
      </c>
      <c r="U1132" s="3"/>
      <c r="V1132" s="3"/>
      <c r="W1132" s="3"/>
      <c r="X1132" s="31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</row>
    <row r="1133" spans="1:121" x14ac:dyDescent="0.15">
      <c r="A1133" s="102">
        <f t="shared" si="359"/>
        <v>42090</v>
      </c>
      <c r="B1133" s="103">
        <f t="shared" ca="1" si="368"/>
        <v>90721.87580538998</v>
      </c>
      <c r="C1133" s="104">
        <f t="shared" si="360"/>
        <v>90500.199999999983</v>
      </c>
      <c r="D1133" s="105">
        <f ca="1">IF(A1133&lt;$B$1,VLOOKUP(A1133,[1]DI!$A$4:$B$15000,2,FALSE),0)</f>
        <v>0.12609999999999999</v>
      </c>
      <c r="E1133" s="106">
        <f t="shared" ca="1" si="352"/>
        <v>1.00047138</v>
      </c>
      <c r="F1133" s="106">
        <f ca="1">(TRUNC(PRODUCT($E$12:$E1132),16))</f>
        <v>1.3112388594544999</v>
      </c>
      <c r="G1133" s="106">
        <f t="shared" ca="1" si="361"/>
        <v>1.3087694031767001</v>
      </c>
      <c r="H1133" s="106">
        <f t="shared" ca="1" si="353"/>
        <v>1.00188685</v>
      </c>
      <c r="I1133" s="105">
        <f t="shared" si="362"/>
        <v>3.5999999999999997E-2</v>
      </c>
      <c r="J1133" s="118">
        <f t="shared" si="363"/>
        <v>42086</v>
      </c>
      <c r="K1133" s="112">
        <f t="shared" si="364"/>
        <v>4</v>
      </c>
      <c r="L1133" s="108">
        <f t="shared" si="365"/>
        <v>4</v>
      </c>
      <c r="M1133" s="109">
        <f t="shared" si="354"/>
        <v>1.0005615409999999</v>
      </c>
      <c r="N1133" s="109">
        <f t="shared" ca="1" si="355"/>
        <v>1.0024494509999999</v>
      </c>
      <c r="O1133" s="108">
        <f t="shared" si="369"/>
        <v>0</v>
      </c>
      <c r="P1133" s="106">
        <f t="shared" ca="1" si="356"/>
        <v>221.67580538999999</v>
      </c>
      <c r="Q1133" s="113">
        <f t="shared" si="357"/>
        <v>0</v>
      </c>
      <c r="R1133" s="106">
        <f t="shared" si="358"/>
        <v>0</v>
      </c>
      <c r="S1133" s="114" t="str">
        <f t="shared" si="366"/>
        <v>A+J=</v>
      </c>
      <c r="T1133" s="107">
        <f t="shared" si="367"/>
        <v>42116</v>
      </c>
      <c r="U1133" s="3"/>
      <c r="V1133" s="3"/>
      <c r="W1133" s="3"/>
      <c r="X1133" s="31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</row>
    <row r="1134" spans="1:121" x14ac:dyDescent="0.15">
      <c r="A1134" s="102">
        <f t="shared" si="359"/>
        <v>42091</v>
      </c>
      <c r="B1134" s="103">
        <f t="shared" ca="1" si="368"/>
        <v>90777.379578049979</v>
      </c>
      <c r="C1134" s="104">
        <f t="shared" si="360"/>
        <v>90500.199999999983</v>
      </c>
      <c r="D1134" s="105">
        <f ca="1">IF(A1134&lt;$B$1,VLOOKUP(A1134,[1]DI!$A$4:$B$15000,2,FALSE),0)</f>
        <v>0</v>
      </c>
      <c r="E1134" s="106">
        <f t="shared" ca="1" si="352"/>
        <v>1</v>
      </c>
      <c r="F1134" s="106">
        <f ca="1">(TRUNC(PRODUCT($E$12:$E1133),16))</f>
        <v>1.31185695122807</v>
      </c>
      <c r="G1134" s="106">
        <f t="shared" ca="1" si="361"/>
        <v>1.3087694031767001</v>
      </c>
      <c r="H1134" s="106">
        <f t="shared" ca="1" si="353"/>
        <v>1.0023591199999999</v>
      </c>
      <c r="I1134" s="105">
        <f t="shared" si="362"/>
        <v>3.5999999999999997E-2</v>
      </c>
      <c r="J1134" s="118">
        <f t="shared" si="363"/>
        <v>42086</v>
      </c>
      <c r="K1134" s="112">
        <f t="shared" si="364"/>
        <v>4</v>
      </c>
      <c r="L1134" s="108">
        <f t="shared" si="365"/>
        <v>5</v>
      </c>
      <c r="M1134" s="109">
        <f t="shared" si="354"/>
        <v>1.0007019749999999</v>
      </c>
      <c r="N1134" s="109">
        <f t="shared" ca="1" si="355"/>
        <v>1.0030627510000001</v>
      </c>
      <c r="O1134" s="108">
        <f t="shared" si="369"/>
        <v>0</v>
      </c>
      <c r="P1134" s="106">
        <f t="shared" ca="1" si="356"/>
        <v>277.17957804999998</v>
      </c>
      <c r="Q1134" s="113">
        <f t="shared" si="357"/>
        <v>0</v>
      </c>
      <c r="R1134" s="106">
        <f t="shared" si="358"/>
        <v>0</v>
      </c>
      <c r="S1134" s="114" t="str">
        <f t="shared" si="366"/>
        <v>A+J=</v>
      </c>
      <c r="T1134" s="107">
        <f t="shared" si="367"/>
        <v>42116</v>
      </c>
      <c r="U1134" s="3"/>
      <c r="V1134" s="3"/>
      <c r="W1134" s="3"/>
      <c r="X1134" s="31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</row>
    <row r="1135" spans="1:121" x14ac:dyDescent="0.15">
      <c r="A1135" s="102">
        <f t="shared" si="359"/>
        <v>42092</v>
      </c>
      <c r="B1135" s="103">
        <f t="shared" ca="1" si="368"/>
        <v>90777.379578049979</v>
      </c>
      <c r="C1135" s="104">
        <f t="shared" si="360"/>
        <v>90500.199999999983</v>
      </c>
      <c r="D1135" s="105">
        <f ca="1">IF(A1135&lt;$B$1,VLOOKUP(A1135,[1]DI!$A$4:$B$15000,2,FALSE),0)</f>
        <v>0</v>
      </c>
      <c r="E1135" s="106">
        <f t="shared" ca="1" si="352"/>
        <v>1</v>
      </c>
      <c r="F1135" s="106">
        <f ca="1">(TRUNC(PRODUCT($E$12:$E1134),16))</f>
        <v>1.31185695122807</v>
      </c>
      <c r="G1135" s="106">
        <f t="shared" ca="1" si="361"/>
        <v>1.3087694031767001</v>
      </c>
      <c r="H1135" s="106">
        <f t="shared" ca="1" si="353"/>
        <v>1.0023591199999999</v>
      </c>
      <c r="I1135" s="105">
        <f t="shared" si="362"/>
        <v>3.5999999999999997E-2</v>
      </c>
      <c r="J1135" s="118">
        <f t="shared" si="363"/>
        <v>42086</v>
      </c>
      <c r="K1135" s="112">
        <f t="shared" si="364"/>
        <v>4</v>
      </c>
      <c r="L1135" s="108">
        <f t="shared" si="365"/>
        <v>5</v>
      </c>
      <c r="M1135" s="109">
        <f t="shared" si="354"/>
        <v>1.0007019749999999</v>
      </c>
      <c r="N1135" s="109">
        <f t="shared" ca="1" si="355"/>
        <v>1.0030627510000001</v>
      </c>
      <c r="O1135" s="108">
        <f t="shared" si="369"/>
        <v>0</v>
      </c>
      <c r="P1135" s="106">
        <f t="shared" ca="1" si="356"/>
        <v>277.17957804999998</v>
      </c>
      <c r="Q1135" s="113">
        <f t="shared" si="357"/>
        <v>0</v>
      </c>
      <c r="R1135" s="106">
        <f t="shared" si="358"/>
        <v>0</v>
      </c>
      <c r="S1135" s="114" t="str">
        <f t="shared" si="366"/>
        <v>A+J=</v>
      </c>
      <c r="T1135" s="107">
        <f t="shared" si="367"/>
        <v>42116</v>
      </c>
      <c r="U1135" s="3"/>
      <c r="V1135" s="3"/>
      <c r="W1135" s="3"/>
      <c r="X1135" s="31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</row>
    <row r="1136" spans="1:121" x14ac:dyDescent="0.15">
      <c r="A1136" s="102">
        <f t="shared" si="359"/>
        <v>42093</v>
      </c>
      <c r="B1136" s="103">
        <f t="shared" ca="1" si="368"/>
        <v>90777.379578049979</v>
      </c>
      <c r="C1136" s="104">
        <f t="shared" si="360"/>
        <v>90500.199999999983</v>
      </c>
      <c r="D1136" s="105">
        <f ca="1">IF(A1136&lt;$B$1,VLOOKUP(A1136,[1]DI!$A$4:$B$15000,2,FALSE),0)</f>
        <v>0.126</v>
      </c>
      <c r="E1136" s="106">
        <f t="shared" ca="1" si="352"/>
        <v>1.0004710299999999</v>
      </c>
      <c r="F1136" s="106">
        <f ca="1">(TRUNC(PRODUCT($E$12:$E1135),16))</f>
        <v>1.31185695122807</v>
      </c>
      <c r="G1136" s="106">
        <f t="shared" ca="1" si="361"/>
        <v>1.3087694031767001</v>
      </c>
      <c r="H1136" s="106">
        <f t="shared" ca="1" si="353"/>
        <v>1.0023591199999999</v>
      </c>
      <c r="I1136" s="105">
        <f t="shared" si="362"/>
        <v>3.5999999999999997E-2</v>
      </c>
      <c r="J1136" s="118">
        <f t="shared" si="363"/>
        <v>42086</v>
      </c>
      <c r="K1136" s="112">
        <f t="shared" si="364"/>
        <v>5</v>
      </c>
      <c r="L1136" s="108">
        <f t="shared" si="365"/>
        <v>5</v>
      </c>
      <c r="M1136" s="109">
        <f t="shared" si="354"/>
        <v>1.0007019749999999</v>
      </c>
      <c r="N1136" s="109">
        <f t="shared" ca="1" si="355"/>
        <v>1.0030627510000001</v>
      </c>
      <c r="O1136" s="108">
        <f t="shared" si="369"/>
        <v>0</v>
      </c>
      <c r="P1136" s="106">
        <f t="shared" ca="1" si="356"/>
        <v>277.17957804999998</v>
      </c>
      <c r="Q1136" s="113">
        <f t="shared" si="357"/>
        <v>0</v>
      </c>
      <c r="R1136" s="106">
        <f t="shared" si="358"/>
        <v>0</v>
      </c>
      <c r="S1136" s="114" t="str">
        <f t="shared" si="366"/>
        <v>A+J=</v>
      </c>
      <c r="T1136" s="107">
        <f t="shared" si="367"/>
        <v>42116</v>
      </c>
      <c r="U1136" s="3"/>
      <c r="V1136" s="3"/>
      <c r="W1136" s="3"/>
      <c r="X1136" s="31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</row>
    <row r="1137" spans="1:121" x14ac:dyDescent="0.15">
      <c r="A1137" s="102">
        <f t="shared" si="359"/>
        <v>42094</v>
      </c>
      <c r="B1137" s="103">
        <f t="shared" ca="1" si="368"/>
        <v>90832.88543220998</v>
      </c>
      <c r="C1137" s="104">
        <f t="shared" si="360"/>
        <v>90500.199999999983</v>
      </c>
      <c r="D1137" s="105">
        <f ca="1">IF(A1137&lt;$B$1,VLOOKUP(A1137,[1]DI!$A$4:$B$15000,2,FALSE),0)</f>
        <v>0.126</v>
      </c>
      <c r="E1137" s="106">
        <f t="shared" ca="1" si="352"/>
        <v>1.0004710299999999</v>
      </c>
      <c r="F1137" s="106">
        <f ca="1">(TRUNC(PRODUCT($E$12:$E1136),16))</f>
        <v>1.3124748752078099</v>
      </c>
      <c r="G1137" s="106">
        <f t="shared" ca="1" si="361"/>
        <v>1.3087694031767001</v>
      </c>
      <c r="H1137" s="106">
        <f t="shared" ca="1" si="353"/>
        <v>1.00283126</v>
      </c>
      <c r="I1137" s="105">
        <f t="shared" si="362"/>
        <v>3.5999999999999997E-2</v>
      </c>
      <c r="J1137" s="118">
        <f t="shared" si="363"/>
        <v>42086</v>
      </c>
      <c r="K1137" s="112">
        <f t="shared" si="364"/>
        <v>6</v>
      </c>
      <c r="L1137" s="108">
        <f t="shared" si="365"/>
        <v>6</v>
      </c>
      <c r="M1137" s="109">
        <f t="shared" si="354"/>
        <v>1.000842429</v>
      </c>
      <c r="N1137" s="109">
        <f t="shared" ca="1" si="355"/>
        <v>1.0036760739999999</v>
      </c>
      <c r="O1137" s="108">
        <f t="shared" si="369"/>
        <v>0</v>
      </c>
      <c r="P1137" s="106">
        <f t="shared" ca="1" si="356"/>
        <v>332.68543220999999</v>
      </c>
      <c r="Q1137" s="113">
        <f t="shared" si="357"/>
        <v>0</v>
      </c>
      <c r="R1137" s="106">
        <f t="shared" si="358"/>
        <v>0</v>
      </c>
      <c r="S1137" s="114" t="str">
        <f t="shared" si="366"/>
        <v>A+J=</v>
      </c>
      <c r="T1137" s="107">
        <f t="shared" si="367"/>
        <v>42116</v>
      </c>
      <c r="U1137" s="3"/>
      <c r="V1137" s="3"/>
      <c r="W1137" s="3"/>
      <c r="X1137" s="31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</row>
    <row r="1138" spans="1:121" x14ac:dyDescent="0.15">
      <c r="A1138" s="102">
        <f t="shared" si="359"/>
        <v>42095</v>
      </c>
      <c r="B1138" s="103">
        <f t="shared" ca="1" si="368"/>
        <v>90888.425947949989</v>
      </c>
      <c r="C1138" s="104">
        <f t="shared" si="360"/>
        <v>90500.199999999983</v>
      </c>
      <c r="D1138" s="105">
        <f ca="1">IF(A1138&lt;$B$1,VLOOKUP(A1138,[1]DI!$A$4:$B$15000,2,FALSE),0)</f>
        <v>0.126</v>
      </c>
      <c r="E1138" s="106">
        <f t="shared" ca="1" si="352"/>
        <v>1.0004710299999999</v>
      </c>
      <c r="F1138" s="106">
        <f ca="1">(TRUNC(PRODUCT($E$12:$E1137),16))</f>
        <v>1.31309309024828</v>
      </c>
      <c r="G1138" s="106">
        <f t="shared" ca="1" si="361"/>
        <v>1.3087694031767001</v>
      </c>
      <c r="H1138" s="106">
        <f t="shared" ca="1" si="353"/>
        <v>1.00330363</v>
      </c>
      <c r="I1138" s="105">
        <f t="shared" si="362"/>
        <v>3.5999999999999997E-2</v>
      </c>
      <c r="J1138" s="118">
        <f t="shared" si="363"/>
        <v>42086</v>
      </c>
      <c r="K1138" s="112">
        <f t="shared" si="364"/>
        <v>7</v>
      </c>
      <c r="L1138" s="108">
        <f t="shared" si="365"/>
        <v>7</v>
      </c>
      <c r="M1138" s="109">
        <f t="shared" si="354"/>
        <v>1.0009829029999999</v>
      </c>
      <c r="N1138" s="109">
        <f t="shared" ca="1" si="355"/>
        <v>1.0042897799999999</v>
      </c>
      <c r="O1138" s="108">
        <f t="shared" si="369"/>
        <v>0</v>
      </c>
      <c r="P1138" s="106">
        <f t="shared" ca="1" si="356"/>
        <v>388.22594794999998</v>
      </c>
      <c r="Q1138" s="113">
        <f t="shared" si="357"/>
        <v>0</v>
      </c>
      <c r="R1138" s="106">
        <f t="shared" si="358"/>
        <v>0</v>
      </c>
      <c r="S1138" s="114" t="str">
        <f t="shared" si="366"/>
        <v>A+J=</v>
      </c>
      <c r="T1138" s="107">
        <f t="shared" si="367"/>
        <v>42116</v>
      </c>
      <c r="U1138" s="3"/>
      <c r="V1138" s="3"/>
      <c r="W1138" s="3"/>
      <c r="X1138" s="31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</row>
    <row r="1139" spans="1:121" x14ac:dyDescent="0.15">
      <c r="A1139" s="102">
        <f t="shared" si="359"/>
        <v>42096</v>
      </c>
      <c r="B1139" s="103">
        <f t="shared" ca="1" si="368"/>
        <v>90943.999315259978</v>
      </c>
      <c r="C1139" s="104">
        <f t="shared" si="360"/>
        <v>90500.199999999983</v>
      </c>
      <c r="D1139" s="105">
        <f ca="1">IF(A1139&lt;$B$1,VLOOKUP(A1139,[1]DI!$A$4:$B$15000,2,FALSE),0)</f>
        <v>0.126</v>
      </c>
      <c r="E1139" s="106">
        <f t="shared" ca="1" si="352"/>
        <v>1.0004710299999999</v>
      </c>
      <c r="F1139" s="106">
        <f ca="1">(TRUNC(PRODUCT($E$12:$E1138),16))</f>
        <v>1.31371159648658</v>
      </c>
      <c r="G1139" s="106">
        <f t="shared" ca="1" si="361"/>
        <v>1.3087694031767001</v>
      </c>
      <c r="H1139" s="106">
        <f t="shared" ca="1" si="353"/>
        <v>1.0037762100000001</v>
      </c>
      <c r="I1139" s="105">
        <f t="shared" si="362"/>
        <v>3.5999999999999997E-2</v>
      </c>
      <c r="J1139" s="118">
        <f t="shared" si="363"/>
        <v>42086</v>
      </c>
      <c r="K1139" s="112">
        <f t="shared" si="364"/>
        <v>8</v>
      </c>
      <c r="L1139" s="108">
        <f t="shared" si="365"/>
        <v>8</v>
      </c>
      <c r="M1139" s="109">
        <f t="shared" si="354"/>
        <v>1.001123397</v>
      </c>
      <c r="N1139" s="109">
        <f t="shared" ca="1" si="355"/>
        <v>1.004903849</v>
      </c>
      <c r="O1139" s="108">
        <f t="shared" si="369"/>
        <v>0</v>
      </c>
      <c r="P1139" s="106">
        <f t="shared" ca="1" si="356"/>
        <v>443.79931526000001</v>
      </c>
      <c r="Q1139" s="113">
        <f t="shared" si="357"/>
        <v>0</v>
      </c>
      <c r="R1139" s="106">
        <f t="shared" si="358"/>
        <v>0</v>
      </c>
      <c r="S1139" s="114" t="str">
        <f t="shared" si="366"/>
        <v>A+J=</v>
      </c>
      <c r="T1139" s="107">
        <f t="shared" si="367"/>
        <v>42116</v>
      </c>
      <c r="U1139" s="3"/>
      <c r="V1139" s="3"/>
      <c r="W1139" s="3"/>
      <c r="X1139" s="31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</row>
    <row r="1140" spans="1:121" x14ac:dyDescent="0.15">
      <c r="A1140" s="102">
        <f t="shared" si="359"/>
        <v>42097</v>
      </c>
      <c r="B1140" s="103">
        <f t="shared" ca="1" si="368"/>
        <v>90999.607253659982</v>
      </c>
      <c r="C1140" s="104">
        <f t="shared" si="360"/>
        <v>90500.199999999983</v>
      </c>
      <c r="D1140" s="105">
        <f ca="1">IF(A1140&lt;$B$1,VLOOKUP(A1140,[1]DI!$A$4:$B$15000,2,FALSE),0)</f>
        <v>0</v>
      </c>
      <c r="E1140" s="106">
        <f t="shared" ca="1" si="352"/>
        <v>1</v>
      </c>
      <c r="F1140" s="106">
        <f ca="1">(TRUNC(PRODUCT($E$12:$E1139),16))</f>
        <v>1.3143303940598701</v>
      </c>
      <c r="G1140" s="106">
        <f t="shared" ca="1" si="361"/>
        <v>1.3087694031767001</v>
      </c>
      <c r="H1140" s="106">
        <f t="shared" ca="1" si="353"/>
        <v>1.00424902</v>
      </c>
      <c r="I1140" s="105">
        <f t="shared" si="362"/>
        <v>3.5999999999999997E-2</v>
      </c>
      <c r="J1140" s="118">
        <f t="shared" si="363"/>
        <v>42086</v>
      </c>
      <c r="K1140" s="112">
        <f t="shared" si="364"/>
        <v>8</v>
      </c>
      <c r="L1140" s="108">
        <f t="shared" si="365"/>
        <v>9</v>
      </c>
      <c r="M1140" s="109">
        <f t="shared" si="354"/>
        <v>1.00126391</v>
      </c>
      <c r="N1140" s="109">
        <f t="shared" ca="1" si="355"/>
        <v>1.0055183000000001</v>
      </c>
      <c r="O1140" s="108">
        <f t="shared" si="369"/>
        <v>0</v>
      </c>
      <c r="P1140" s="106">
        <f t="shared" ca="1" si="356"/>
        <v>499.40725365999998</v>
      </c>
      <c r="Q1140" s="113">
        <f t="shared" si="357"/>
        <v>0</v>
      </c>
      <c r="R1140" s="106">
        <f t="shared" si="358"/>
        <v>0</v>
      </c>
      <c r="S1140" s="114" t="str">
        <f t="shared" si="366"/>
        <v>A+J=</v>
      </c>
      <c r="T1140" s="107">
        <f t="shared" si="367"/>
        <v>42116</v>
      </c>
      <c r="U1140" s="3"/>
      <c r="V1140" s="3"/>
      <c r="W1140" s="3"/>
      <c r="X1140" s="31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</row>
    <row r="1141" spans="1:121" x14ac:dyDescent="0.15">
      <c r="A1141" s="102">
        <f t="shared" si="359"/>
        <v>42098</v>
      </c>
      <c r="B1141" s="103">
        <f t="shared" ca="1" si="368"/>
        <v>90999.607253659982</v>
      </c>
      <c r="C1141" s="104">
        <f t="shared" si="360"/>
        <v>90500.199999999983</v>
      </c>
      <c r="D1141" s="105">
        <f ca="1">IF(A1141&lt;$B$1,VLOOKUP(A1141,[1]DI!$A$4:$B$15000,2,FALSE),0)</f>
        <v>0</v>
      </c>
      <c r="E1141" s="106">
        <f t="shared" ca="1" si="352"/>
        <v>1</v>
      </c>
      <c r="F1141" s="106">
        <f ca="1">(TRUNC(PRODUCT($E$12:$E1140),16))</f>
        <v>1.3143303940598701</v>
      </c>
      <c r="G1141" s="106">
        <f t="shared" ca="1" si="361"/>
        <v>1.3087694031767001</v>
      </c>
      <c r="H1141" s="106">
        <f t="shared" ca="1" si="353"/>
        <v>1.00424902</v>
      </c>
      <c r="I1141" s="105">
        <f t="shared" si="362"/>
        <v>3.5999999999999997E-2</v>
      </c>
      <c r="J1141" s="118">
        <f t="shared" si="363"/>
        <v>42086</v>
      </c>
      <c r="K1141" s="112">
        <f t="shared" si="364"/>
        <v>8</v>
      </c>
      <c r="L1141" s="108">
        <f t="shared" si="365"/>
        <v>9</v>
      </c>
      <c r="M1141" s="109">
        <f t="shared" si="354"/>
        <v>1.00126391</v>
      </c>
      <c r="N1141" s="109">
        <f t="shared" ca="1" si="355"/>
        <v>1.0055183000000001</v>
      </c>
      <c r="O1141" s="108">
        <f t="shared" si="369"/>
        <v>0</v>
      </c>
      <c r="P1141" s="106">
        <f t="shared" ca="1" si="356"/>
        <v>499.40725365999998</v>
      </c>
      <c r="Q1141" s="113">
        <f t="shared" si="357"/>
        <v>0</v>
      </c>
      <c r="R1141" s="106">
        <f t="shared" si="358"/>
        <v>0</v>
      </c>
      <c r="S1141" s="114" t="str">
        <f t="shared" si="366"/>
        <v>A+J=</v>
      </c>
      <c r="T1141" s="107">
        <f t="shared" si="367"/>
        <v>42116</v>
      </c>
      <c r="U1141" s="3"/>
      <c r="V1141" s="3"/>
      <c r="W1141" s="3"/>
      <c r="X1141" s="31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</row>
    <row r="1142" spans="1:121" x14ac:dyDescent="0.15">
      <c r="A1142" s="102">
        <f t="shared" si="359"/>
        <v>42099</v>
      </c>
      <c r="B1142" s="103">
        <f t="shared" ca="1" si="368"/>
        <v>90999.607253659982</v>
      </c>
      <c r="C1142" s="104">
        <f t="shared" si="360"/>
        <v>90500.199999999983</v>
      </c>
      <c r="D1142" s="105">
        <f ca="1">IF(A1142&lt;$B$1,VLOOKUP(A1142,[1]DI!$A$4:$B$15000,2,FALSE),0)</f>
        <v>0</v>
      </c>
      <c r="E1142" s="106">
        <f t="shared" ca="1" si="352"/>
        <v>1</v>
      </c>
      <c r="F1142" s="106">
        <f ca="1">(TRUNC(PRODUCT($E$12:$E1141),16))</f>
        <v>1.3143303940598701</v>
      </c>
      <c r="G1142" s="106">
        <f t="shared" ca="1" si="361"/>
        <v>1.3087694031767001</v>
      </c>
      <c r="H1142" s="106">
        <f t="shared" ca="1" si="353"/>
        <v>1.00424902</v>
      </c>
      <c r="I1142" s="105">
        <f t="shared" si="362"/>
        <v>3.5999999999999997E-2</v>
      </c>
      <c r="J1142" s="118">
        <f t="shared" si="363"/>
        <v>42086</v>
      </c>
      <c r="K1142" s="112">
        <f t="shared" si="364"/>
        <v>8</v>
      </c>
      <c r="L1142" s="108">
        <f t="shared" si="365"/>
        <v>9</v>
      </c>
      <c r="M1142" s="109">
        <f t="shared" si="354"/>
        <v>1.00126391</v>
      </c>
      <c r="N1142" s="109">
        <f t="shared" ca="1" si="355"/>
        <v>1.0055183000000001</v>
      </c>
      <c r="O1142" s="108">
        <f t="shared" si="369"/>
        <v>0</v>
      </c>
      <c r="P1142" s="106">
        <f t="shared" ca="1" si="356"/>
        <v>499.40725365999998</v>
      </c>
      <c r="Q1142" s="113">
        <f t="shared" si="357"/>
        <v>0</v>
      </c>
      <c r="R1142" s="106">
        <f t="shared" si="358"/>
        <v>0</v>
      </c>
      <c r="S1142" s="114" t="str">
        <f t="shared" si="366"/>
        <v>A+J=</v>
      </c>
      <c r="T1142" s="107">
        <f t="shared" si="367"/>
        <v>42116</v>
      </c>
      <c r="U1142" s="3"/>
      <c r="V1142" s="3"/>
      <c r="W1142" s="3"/>
      <c r="X1142" s="31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</row>
    <row r="1143" spans="1:121" x14ac:dyDescent="0.15">
      <c r="A1143" s="102">
        <f t="shared" si="359"/>
        <v>42100</v>
      </c>
      <c r="B1143" s="103">
        <f t="shared" ca="1" si="368"/>
        <v>90999.607253659982</v>
      </c>
      <c r="C1143" s="104">
        <f t="shared" si="360"/>
        <v>90500.199999999983</v>
      </c>
      <c r="D1143" s="105">
        <f ca="1">IF(A1143&lt;$B$1,VLOOKUP(A1143,[1]DI!$A$4:$B$15000,2,FALSE),0)</f>
        <v>0.126</v>
      </c>
      <c r="E1143" s="106">
        <f t="shared" ca="1" si="352"/>
        <v>1.0004710299999999</v>
      </c>
      <c r="F1143" s="106">
        <f ca="1">(TRUNC(PRODUCT($E$12:$E1142),16))</f>
        <v>1.3143303940598701</v>
      </c>
      <c r="G1143" s="106">
        <f t="shared" ca="1" si="361"/>
        <v>1.3087694031767001</v>
      </c>
      <c r="H1143" s="106">
        <f t="shared" ca="1" si="353"/>
        <v>1.00424902</v>
      </c>
      <c r="I1143" s="105">
        <f t="shared" si="362"/>
        <v>3.5999999999999997E-2</v>
      </c>
      <c r="J1143" s="118">
        <f t="shared" si="363"/>
        <v>42086</v>
      </c>
      <c r="K1143" s="112">
        <f t="shared" si="364"/>
        <v>9</v>
      </c>
      <c r="L1143" s="108">
        <f t="shared" si="365"/>
        <v>9</v>
      </c>
      <c r="M1143" s="109">
        <f t="shared" si="354"/>
        <v>1.00126391</v>
      </c>
      <c r="N1143" s="109">
        <f t="shared" ca="1" si="355"/>
        <v>1.0055183000000001</v>
      </c>
      <c r="O1143" s="108">
        <f t="shared" si="369"/>
        <v>0</v>
      </c>
      <c r="P1143" s="106">
        <f t="shared" ca="1" si="356"/>
        <v>499.40725365999998</v>
      </c>
      <c r="Q1143" s="113">
        <f t="shared" si="357"/>
        <v>0</v>
      </c>
      <c r="R1143" s="106">
        <f t="shared" si="358"/>
        <v>0</v>
      </c>
      <c r="S1143" s="114" t="str">
        <f t="shared" si="366"/>
        <v>A+J=</v>
      </c>
      <c r="T1143" s="107">
        <f t="shared" si="367"/>
        <v>42116</v>
      </c>
      <c r="U1143" s="3"/>
      <c r="V1143" s="3"/>
      <c r="W1143" s="3"/>
      <c r="X1143" s="31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</row>
    <row r="1144" spans="1:121" x14ac:dyDescent="0.15">
      <c r="A1144" s="102">
        <f t="shared" si="359"/>
        <v>42101</v>
      </c>
      <c r="B1144" s="103">
        <f t="shared" ca="1" si="368"/>
        <v>91055.249039119983</v>
      </c>
      <c r="C1144" s="104">
        <f t="shared" si="360"/>
        <v>90500.199999999983</v>
      </c>
      <c r="D1144" s="105">
        <f ca="1">IF(A1144&lt;$B$1,VLOOKUP(A1144,[1]DI!$A$4:$B$15000,2,FALSE),0)</f>
        <v>0.126</v>
      </c>
      <c r="E1144" s="106">
        <f t="shared" ca="1" si="352"/>
        <v>1.0004710299999999</v>
      </c>
      <c r="F1144" s="106">
        <f ca="1">(TRUNC(PRODUCT($E$12:$E1143),16))</f>
        <v>1.3149494831053901</v>
      </c>
      <c r="G1144" s="106">
        <f t="shared" ca="1" si="361"/>
        <v>1.3087694031767001</v>
      </c>
      <c r="H1144" s="106">
        <f t="shared" ca="1" si="353"/>
        <v>1.00472205</v>
      </c>
      <c r="I1144" s="105">
        <f t="shared" si="362"/>
        <v>3.5999999999999997E-2</v>
      </c>
      <c r="J1144" s="118">
        <f t="shared" si="363"/>
        <v>42086</v>
      </c>
      <c r="K1144" s="112">
        <f t="shared" si="364"/>
        <v>10</v>
      </c>
      <c r="L1144" s="108">
        <f t="shared" si="365"/>
        <v>10</v>
      </c>
      <c r="M1144" s="109">
        <f t="shared" si="354"/>
        <v>1.001404443</v>
      </c>
      <c r="N1144" s="109">
        <f t="shared" ca="1" si="355"/>
        <v>1.0061331250000001</v>
      </c>
      <c r="O1144" s="108">
        <f t="shared" si="369"/>
        <v>0</v>
      </c>
      <c r="P1144" s="106">
        <f t="shared" ca="1" si="356"/>
        <v>555.04903911999997</v>
      </c>
      <c r="Q1144" s="113">
        <f t="shared" si="357"/>
        <v>0</v>
      </c>
      <c r="R1144" s="106">
        <f t="shared" si="358"/>
        <v>0</v>
      </c>
      <c r="S1144" s="114" t="str">
        <f t="shared" si="366"/>
        <v>A+J=</v>
      </c>
      <c r="T1144" s="107">
        <f t="shared" si="367"/>
        <v>42116</v>
      </c>
      <c r="U1144" s="3"/>
      <c r="V1144" s="3"/>
      <c r="W1144" s="3"/>
      <c r="X1144" s="31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</row>
    <row r="1145" spans="1:121" x14ac:dyDescent="0.15">
      <c r="A1145" s="102">
        <f t="shared" si="359"/>
        <v>42102</v>
      </c>
      <c r="B1145" s="103">
        <f t="shared" ca="1" si="368"/>
        <v>91110.925486159977</v>
      </c>
      <c r="C1145" s="104">
        <f t="shared" si="360"/>
        <v>90500.199999999983</v>
      </c>
      <c r="D1145" s="105">
        <f ca="1">IF(A1145&lt;$B$1,VLOOKUP(A1145,[1]DI!$A$4:$B$15000,2,FALSE),0)</f>
        <v>0.126</v>
      </c>
      <c r="E1145" s="106">
        <f t="shared" ca="1" si="352"/>
        <v>1.0004710299999999</v>
      </c>
      <c r="F1145" s="106">
        <f ca="1">(TRUNC(PRODUCT($E$12:$E1144),16))</f>
        <v>1.3155688637604099</v>
      </c>
      <c r="G1145" s="106">
        <f t="shared" ca="1" si="361"/>
        <v>1.3087694031767001</v>
      </c>
      <c r="H1145" s="106">
        <f t="shared" ca="1" si="353"/>
        <v>1.00519531</v>
      </c>
      <c r="I1145" s="105">
        <f t="shared" si="362"/>
        <v>3.5999999999999997E-2</v>
      </c>
      <c r="J1145" s="118">
        <f t="shared" si="363"/>
        <v>42086</v>
      </c>
      <c r="K1145" s="112">
        <f t="shared" si="364"/>
        <v>11</v>
      </c>
      <c r="L1145" s="108">
        <f t="shared" si="365"/>
        <v>11</v>
      </c>
      <c r="M1145" s="109">
        <f t="shared" si="354"/>
        <v>1.001544996</v>
      </c>
      <c r="N1145" s="109">
        <f t="shared" ca="1" si="355"/>
        <v>1.006748333</v>
      </c>
      <c r="O1145" s="108">
        <f t="shared" si="369"/>
        <v>0</v>
      </c>
      <c r="P1145" s="106">
        <f t="shared" ca="1" si="356"/>
        <v>610.72548615999995</v>
      </c>
      <c r="Q1145" s="113">
        <f t="shared" si="357"/>
        <v>0</v>
      </c>
      <c r="R1145" s="106">
        <f t="shared" si="358"/>
        <v>0</v>
      </c>
      <c r="S1145" s="114" t="str">
        <f t="shared" si="366"/>
        <v>A+J=</v>
      </c>
      <c r="T1145" s="107">
        <f t="shared" si="367"/>
        <v>42116</v>
      </c>
      <c r="U1145" s="3"/>
      <c r="V1145" s="3"/>
      <c r="W1145" s="3"/>
      <c r="X1145" s="31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</row>
    <row r="1146" spans="1:121" x14ac:dyDescent="0.15">
      <c r="A1146" s="102">
        <f t="shared" si="359"/>
        <v>42103</v>
      </c>
      <c r="B1146" s="103">
        <f t="shared" ca="1" si="368"/>
        <v>91166.635689779985</v>
      </c>
      <c r="C1146" s="104">
        <f t="shared" si="360"/>
        <v>90500.199999999983</v>
      </c>
      <c r="D1146" s="105">
        <f ca="1">IF(A1146&lt;$B$1,VLOOKUP(A1146,[1]DI!$A$4:$B$15000,2,FALSE),0)</f>
        <v>0.126</v>
      </c>
      <c r="E1146" s="106">
        <f t="shared" ca="1" si="352"/>
        <v>1.0004710299999999</v>
      </c>
      <c r="F1146" s="106">
        <f ca="1">(TRUNC(PRODUCT($E$12:$E1145),16))</f>
        <v>1.31618853616231</v>
      </c>
      <c r="G1146" s="106">
        <f t="shared" ca="1" si="361"/>
        <v>1.3087694031767001</v>
      </c>
      <c r="H1146" s="106">
        <f t="shared" ca="1" si="353"/>
        <v>1.0056687900000001</v>
      </c>
      <c r="I1146" s="105">
        <f t="shared" si="362"/>
        <v>3.5999999999999997E-2</v>
      </c>
      <c r="J1146" s="118">
        <f t="shared" si="363"/>
        <v>42086</v>
      </c>
      <c r="K1146" s="112">
        <f t="shared" si="364"/>
        <v>12</v>
      </c>
      <c r="L1146" s="108">
        <f t="shared" si="365"/>
        <v>12</v>
      </c>
      <c r="M1146" s="109">
        <f t="shared" si="354"/>
        <v>1.0016855689999999</v>
      </c>
      <c r="N1146" s="109">
        <f t="shared" ca="1" si="355"/>
        <v>1.0073639139999999</v>
      </c>
      <c r="O1146" s="108">
        <f t="shared" si="369"/>
        <v>0</v>
      </c>
      <c r="P1146" s="106">
        <f t="shared" ca="1" si="356"/>
        <v>666.43568977999996</v>
      </c>
      <c r="Q1146" s="113">
        <f t="shared" si="357"/>
        <v>0</v>
      </c>
      <c r="R1146" s="106">
        <f t="shared" si="358"/>
        <v>0</v>
      </c>
      <c r="S1146" s="114" t="str">
        <f t="shared" si="366"/>
        <v>A+J=</v>
      </c>
      <c r="T1146" s="107">
        <f t="shared" si="367"/>
        <v>42116</v>
      </c>
      <c r="U1146" s="3"/>
      <c r="V1146" s="3"/>
      <c r="W1146" s="3"/>
      <c r="X1146" s="31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</row>
    <row r="1147" spans="1:121" x14ac:dyDescent="0.15">
      <c r="A1147" s="102">
        <f t="shared" si="359"/>
        <v>42104</v>
      </c>
      <c r="B1147" s="103">
        <f t="shared" ca="1" si="368"/>
        <v>91222.379649969982</v>
      </c>
      <c r="C1147" s="104">
        <f t="shared" si="360"/>
        <v>90500.199999999983</v>
      </c>
      <c r="D1147" s="105">
        <f ca="1">IF(A1147&lt;$B$1,VLOOKUP(A1147,[1]DI!$A$4:$B$15000,2,FALSE),0)</f>
        <v>0.126</v>
      </c>
      <c r="E1147" s="106">
        <f t="shared" ca="1" si="352"/>
        <v>1.0004710299999999</v>
      </c>
      <c r="F1147" s="106">
        <f ca="1">(TRUNC(PRODUCT($E$12:$E1146),16))</f>
        <v>1.3168085004485</v>
      </c>
      <c r="G1147" s="106">
        <f t="shared" ca="1" si="361"/>
        <v>1.3087694031767001</v>
      </c>
      <c r="H1147" s="106">
        <f t="shared" ca="1" si="353"/>
        <v>1.00614249</v>
      </c>
      <c r="I1147" s="105">
        <f t="shared" si="362"/>
        <v>3.5999999999999997E-2</v>
      </c>
      <c r="J1147" s="118">
        <f t="shared" si="363"/>
        <v>42086</v>
      </c>
      <c r="K1147" s="112">
        <f t="shared" si="364"/>
        <v>13</v>
      </c>
      <c r="L1147" s="108">
        <f t="shared" si="365"/>
        <v>13</v>
      </c>
      <c r="M1147" s="109">
        <f t="shared" si="354"/>
        <v>1.0018261610000001</v>
      </c>
      <c r="N1147" s="109">
        <f t="shared" ca="1" si="355"/>
        <v>1.0079798680000001</v>
      </c>
      <c r="O1147" s="108">
        <f t="shared" si="369"/>
        <v>0</v>
      </c>
      <c r="P1147" s="106">
        <f t="shared" ca="1" si="356"/>
        <v>722.17964997000001</v>
      </c>
      <c r="Q1147" s="113">
        <f t="shared" si="357"/>
        <v>0</v>
      </c>
      <c r="R1147" s="106">
        <f t="shared" si="358"/>
        <v>0</v>
      </c>
      <c r="S1147" s="114" t="str">
        <f t="shared" si="366"/>
        <v>A+J=</v>
      </c>
      <c r="T1147" s="107">
        <f t="shared" si="367"/>
        <v>42116</v>
      </c>
      <c r="U1147" s="3"/>
      <c r="V1147" s="3"/>
      <c r="W1147" s="3"/>
      <c r="X1147" s="31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</row>
    <row r="1148" spans="1:121" x14ac:dyDescent="0.15">
      <c r="A1148" s="102">
        <f t="shared" si="359"/>
        <v>42105</v>
      </c>
      <c r="B1148" s="103">
        <f t="shared" ca="1" si="368"/>
        <v>91278.157457229987</v>
      </c>
      <c r="C1148" s="104">
        <f t="shared" si="360"/>
        <v>90500.199999999983</v>
      </c>
      <c r="D1148" s="105">
        <f ca="1">IF(A1148&lt;$B$1,VLOOKUP(A1148,[1]DI!$A$4:$B$15000,2,FALSE),0)</f>
        <v>0</v>
      </c>
      <c r="E1148" s="106">
        <f t="shared" ca="1" si="352"/>
        <v>1</v>
      </c>
      <c r="F1148" s="106">
        <f ca="1">(TRUNC(PRODUCT($E$12:$E1147),16))</f>
        <v>1.31742875675646</v>
      </c>
      <c r="G1148" s="106">
        <f t="shared" ca="1" si="361"/>
        <v>1.3087694031767001</v>
      </c>
      <c r="H1148" s="106">
        <f t="shared" ca="1" si="353"/>
        <v>1.0066164099999999</v>
      </c>
      <c r="I1148" s="105">
        <f t="shared" si="362"/>
        <v>3.5999999999999997E-2</v>
      </c>
      <c r="J1148" s="118">
        <f t="shared" si="363"/>
        <v>42086</v>
      </c>
      <c r="K1148" s="112">
        <f t="shared" si="364"/>
        <v>13</v>
      </c>
      <c r="L1148" s="108">
        <f t="shared" si="365"/>
        <v>14</v>
      </c>
      <c r="M1148" s="109">
        <f t="shared" si="354"/>
        <v>1.0019667729999999</v>
      </c>
      <c r="N1148" s="109">
        <f t="shared" ca="1" si="355"/>
        <v>1.0085961960000001</v>
      </c>
      <c r="O1148" s="108">
        <f t="shared" si="369"/>
        <v>0</v>
      </c>
      <c r="P1148" s="106">
        <f t="shared" ca="1" si="356"/>
        <v>777.95745723000005</v>
      </c>
      <c r="Q1148" s="113">
        <f t="shared" si="357"/>
        <v>0</v>
      </c>
      <c r="R1148" s="106">
        <f t="shared" si="358"/>
        <v>0</v>
      </c>
      <c r="S1148" s="114" t="str">
        <f t="shared" si="366"/>
        <v>A+J=</v>
      </c>
      <c r="T1148" s="107">
        <f t="shared" si="367"/>
        <v>42116</v>
      </c>
      <c r="U1148" s="3"/>
      <c r="V1148" s="3"/>
      <c r="W1148" s="3"/>
      <c r="X1148" s="31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</row>
    <row r="1149" spans="1:121" x14ac:dyDescent="0.15">
      <c r="A1149" s="102">
        <f t="shared" si="359"/>
        <v>42106</v>
      </c>
      <c r="B1149" s="103">
        <f t="shared" ca="1" si="368"/>
        <v>91278.157457229987</v>
      </c>
      <c r="C1149" s="104">
        <f t="shared" si="360"/>
        <v>90500.199999999983</v>
      </c>
      <c r="D1149" s="105">
        <f ca="1">IF(A1149&lt;$B$1,VLOOKUP(A1149,[1]DI!$A$4:$B$15000,2,FALSE),0)</f>
        <v>0</v>
      </c>
      <c r="E1149" s="106">
        <f t="shared" ca="1" si="352"/>
        <v>1</v>
      </c>
      <c r="F1149" s="106">
        <f ca="1">(TRUNC(PRODUCT($E$12:$E1148),16))</f>
        <v>1.31742875675646</v>
      </c>
      <c r="G1149" s="106">
        <f t="shared" ca="1" si="361"/>
        <v>1.3087694031767001</v>
      </c>
      <c r="H1149" s="106">
        <f t="shared" ca="1" si="353"/>
        <v>1.0066164099999999</v>
      </c>
      <c r="I1149" s="105">
        <f t="shared" si="362"/>
        <v>3.5999999999999997E-2</v>
      </c>
      <c r="J1149" s="118">
        <f t="shared" si="363"/>
        <v>42086</v>
      </c>
      <c r="K1149" s="112">
        <f t="shared" si="364"/>
        <v>13</v>
      </c>
      <c r="L1149" s="108">
        <f t="shared" si="365"/>
        <v>14</v>
      </c>
      <c r="M1149" s="109">
        <f t="shared" si="354"/>
        <v>1.0019667729999999</v>
      </c>
      <c r="N1149" s="109">
        <f t="shared" ca="1" si="355"/>
        <v>1.0085961960000001</v>
      </c>
      <c r="O1149" s="108">
        <f t="shared" si="369"/>
        <v>0</v>
      </c>
      <c r="P1149" s="106">
        <f t="shared" ca="1" si="356"/>
        <v>777.95745723000005</v>
      </c>
      <c r="Q1149" s="113">
        <f t="shared" si="357"/>
        <v>0</v>
      </c>
      <c r="R1149" s="106">
        <f t="shared" si="358"/>
        <v>0</v>
      </c>
      <c r="S1149" s="114" t="str">
        <f t="shared" si="366"/>
        <v>A+J=</v>
      </c>
      <c r="T1149" s="107">
        <f t="shared" si="367"/>
        <v>42116</v>
      </c>
      <c r="U1149" s="3"/>
      <c r="V1149" s="3"/>
      <c r="W1149" s="3"/>
      <c r="X1149" s="31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</row>
    <row r="1150" spans="1:121" x14ac:dyDescent="0.15">
      <c r="A1150" s="102">
        <f t="shared" si="359"/>
        <v>42107</v>
      </c>
      <c r="B1150" s="103">
        <f t="shared" ca="1" si="368"/>
        <v>91278.157457229987</v>
      </c>
      <c r="C1150" s="104">
        <f t="shared" si="360"/>
        <v>90500.199999999983</v>
      </c>
      <c r="D1150" s="105">
        <f ca="1">IF(A1150&lt;$B$1,VLOOKUP(A1150,[1]DI!$A$4:$B$15000,2,FALSE),0)</f>
        <v>0.126</v>
      </c>
      <c r="E1150" s="106">
        <f t="shared" ca="1" si="352"/>
        <v>1.0004710299999999</v>
      </c>
      <c r="F1150" s="106">
        <f ca="1">(TRUNC(PRODUCT($E$12:$E1149),16))</f>
        <v>1.31742875675646</v>
      </c>
      <c r="G1150" s="106">
        <f t="shared" ca="1" si="361"/>
        <v>1.3087694031767001</v>
      </c>
      <c r="H1150" s="106">
        <f t="shared" ca="1" si="353"/>
        <v>1.0066164099999999</v>
      </c>
      <c r="I1150" s="105">
        <f t="shared" si="362"/>
        <v>3.5999999999999997E-2</v>
      </c>
      <c r="J1150" s="118">
        <f t="shared" si="363"/>
        <v>42086</v>
      </c>
      <c r="K1150" s="112">
        <f t="shared" si="364"/>
        <v>14</v>
      </c>
      <c r="L1150" s="108">
        <f t="shared" si="365"/>
        <v>14</v>
      </c>
      <c r="M1150" s="109">
        <f t="shared" si="354"/>
        <v>1.0019667729999999</v>
      </c>
      <c r="N1150" s="109">
        <f t="shared" ca="1" si="355"/>
        <v>1.0085961960000001</v>
      </c>
      <c r="O1150" s="108">
        <f t="shared" si="369"/>
        <v>0</v>
      </c>
      <c r="P1150" s="106">
        <f t="shared" ca="1" si="356"/>
        <v>777.95745723000005</v>
      </c>
      <c r="Q1150" s="113">
        <f t="shared" si="357"/>
        <v>0</v>
      </c>
      <c r="R1150" s="106">
        <f t="shared" si="358"/>
        <v>0</v>
      </c>
      <c r="S1150" s="114" t="str">
        <f t="shared" si="366"/>
        <v>A+J=</v>
      </c>
      <c r="T1150" s="107">
        <f t="shared" si="367"/>
        <v>42116</v>
      </c>
      <c r="U1150" s="3"/>
      <c r="V1150" s="3"/>
      <c r="W1150" s="3"/>
      <c r="X1150" s="31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</row>
    <row r="1151" spans="1:121" x14ac:dyDescent="0.15">
      <c r="A1151" s="102">
        <f t="shared" si="359"/>
        <v>42108</v>
      </c>
      <c r="B1151" s="103">
        <f t="shared" ca="1" si="368"/>
        <v>91333.970016579988</v>
      </c>
      <c r="C1151" s="104">
        <f t="shared" si="360"/>
        <v>90500.199999999983</v>
      </c>
      <c r="D1151" s="105">
        <f ca="1">IF(A1151&lt;$B$1,VLOOKUP(A1151,[1]DI!$A$4:$B$15000,2,FALSE),0)</f>
        <v>0.126</v>
      </c>
      <c r="E1151" s="106">
        <f t="shared" ca="1" si="352"/>
        <v>1.0004710299999999</v>
      </c>
      <c r="F1151" s="106">
        <f ca="1">(TRUNC(PRODUCT($E$12:$E1150),16))</f>
        <v>1.3180493052237601</v>
      </c>
      <c r="G1151" s="106">
        <f t="shared" ca="1" si="361"/>
        <v>1.3087694031767001</v>
      </c>
      <c r="H1151" s="106">
        <f t="shared" ca="1" si="353"/>
        <v>1.00709056</v>
      </c>
      <c r="I1151" s="105">
        <f t="shared" si="362"/>
        <v>3.5999999999999997E-2</v>
      </c>
      <c r="J1151" s="118">
        <f t="shared" si="363"/>
        <v>42086</v>
      </c>
      <c r="K1151" s="112">
        <f t="shared" si="364"/>
        <v>15</v>
      </c>
      <c r="L1151" s="108">
        <f t="shared" si="365"/>
        <v>15</v>
      </c>
      <c r="M1151" s="109">
        <f t="shared" si="354"/>
        <v>1.0021074050000001</v>
      </c>
      <c r="N1151" s="109">
        <f t="shared" ca="1" si="355"/>
        <v>1.0092129080000001</v>
      </c>
      <c r="O1151" s="108">
        <f t="shared" si="369"/>
        <v>0</v>
      </c>
      <c r="P1151" s="106">
        <f t="shared" ca="1" si="356"/>
        <v>833.77001657999995</v>
      </c>
      <c r="Q1151" s="113">
        <f t="shared" si="357"/>
        <v>0</v>
      </c>
      <c r="R1151" s="106">
        <f t="shared" si="358"/>
        <v>0</v>
      </c>
      <c r="S1151" s="114" t="str">
        <f t="shared" si="366"/>
        <v>A+J=</v>
      </c>
      <c r="T1151" s="107">
        <f t="shared" si="367"/>
        <v>42116</v>
      </c>
      <c r="U1151" s="3"/>
      <c r="V1151" s="3"/>
      <c r="W1151" s="3"/>
      <c r="X1151" s="31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</row>
    <row r="1152" spans="1:121" x14ac:dyDescent="0.15">
      <c r="A1152" s="102">
        <f t="shared" si="359"/>
        <v>42109</v>
      </c>
      <c r="B1152" s="103">
        <f t="shared" ca="1" si="368"/>
        <v>91389.816241989989</v>
      </c>
      <c r="C1152" s="104">
        <f t="shared" si="360"/>
        <v>90500.199999999983</v>
      </c>
      <c r="D1152" s="105">
        <f ca="1">IF(A1152&lt;$B$1,VLOOKUP(A1152,[1]DI!$A$4:$B$15000,2,FALSE),0)</f>
        <v>0.126</v>
      </c>
      <c r="E1152" s="106">
        <f t="shared" ca="1" si="352"/>
        <v>1.0004710299999999</v>
      </c>
      <c r="F1152" s="106">
        <f ca="1">(TRUNC(PRODUCT($E$12:$E1151),16))</f>
        <v>1.3186701459879999</v>
      </c>
      <c r="G1152" s="106">
        <f t="shared" ca="1" si="361"/>
        <v>1.3087694031767001</v>
      </c>
      <c r="H1152" s="106">
        <f t="shared" ca="1" si="353"/>
        <v>1.00756493</v>
      </c>
      <c r="I1152" s="105">
        <f t="shared" si="362"/>
        <v>3.5999999999999997E-2</v>
      </c>
      <c r="J1152" s="118">
        <f t="shared" si="363"/>
        <v>42086</v>
      </c>
      <c r="K1152" s="112">
        <f t="shared" si="364"/>
        <v>16</v>
      </c>
      <c r="L1152" s="108">
        <f t="shared" si="365"/>
        <v>16</v>
      </c>
      <c r="M1152" s="109">
        <f t="shared" si="354"/>
        <v>1.002248056</v>
      </c>
      <c r="N1152" s="109">
        <f t="shared" ca="1" si="355"/>
        <v>1.009829992</v>
      </c>
      <c r="O1152" s="108">
        <f t="shared" si="369"/>
        <v>0</v>
      </c>
      <c r="P1152" s="106">
        <f t="shared" ca="1" si="356"/>
        <v>889.61624199000005</v>
      </c>
      <c r="Q1152" s="113">
        <f t="shared" si="357"/>
        <v>0</v>
      </c>
      <c r="R1152" s="106">
        <f t="shared" si="358"/>
        <v>0</v>
      </c>
      <c r="S1152" s="114" t="str">
        <f t="shared" si="366"/>
        <v>A+J=</v>
      </c>
      <c r="T1152" s="107">
        <f t="shared" si="367"/>
        <v>42116</v>
      </c>
      <c r="U1152" s="3"/>
      <c r="V1152" s="3"/>
      <c r="W1152" s="3"/>
      <c r="X1152" s="31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</row>
    <row r="1153" spans="1:121" x14ac:dyDescent="0.15">
      <c r="A1153" s="102">
        <f t="shared" si="359"/>
        <v>42110</v>
      </c>
      <c r="B1153" s="103">
        <f t="shared" ca="1" si="368"/>
        <v>91445.696404989983</v>
      </c>
      <c r="C1153" s="104">
        <f t="shared" si="360"/>
        <v>90500.199999999983</v>
      </c>
      <c r="D1153" s="105">
        <f ca="1">IF(A1153&lt;$B$1,VLOOKUP(A1153,[1]DI!$A$4:$B$15000,2,FALSE),0)</f>
        <v>0.126</v>
      </c>
      <c r="E1153" s="106">
        <f t="shared" ca="1" si="352"/>
        <v>1.0004710299999999</v>
      </c>
      <c r="F1153" s="106">
        <f ca="1">(TRUNC(PRODUCT($E$12:$E1152),16))</f>
        <v>1.3192912791868601</v>
      </c>
      <c r="G1153" s="106">
        <f t="shared" ca="1" si="361"/>
        <v>1.3087694031767001</v>
      </c>
      <c r="H1153" s="106">
        <f t="shared" ca="1" si="353"/>
        <v>1.0080395200000001</v>
      </c>
      <c r="I1153" s="105">
        <f t="shared" si="362"/>
        <v>3.5999999999999997E-2</v>
      </c>
      <c r="J1153" s="118">
        <f t="shared" si="363"/>
        <v>42086</v>
      </c>
      <c r="K1153" s="112">
        <f t="shared" si="364"/>
        <v>17</v>
      </c>
      <c r="L1153" s="108">
        <f t="shared" si="365"/>
        <v>17</v>
      </c>
      <c r="M1153" s="109">
        <f t="shared" si="354"/>
        <v>1.002388727</v>
      </c>
      <c r="N1153" s="109">
        <f t="shared" ca="1" si="355"/>
        <v>1.0104474510000001</v>
      </c>
      <c r="O1153" s="108">
        <f t="shared" si="369"/>
        <v>0</v>
      </c>
      <c r="P1153" s="106">
        <f t="shared" ca="1" si="356"/>
        <v>945.49640498999997</v>
      </c>
      <c r="Q1153" s="113">
        <f t="shared" si="357"/>
        <v>0</v>
      </c>
      <c r="R1153" s="106">
        <f t="shared" si="358"/>
        <v>0</v>
      </c>
      <c r="S1153" s="114" t="str">
        <f t="shared" si="366"/>
        <v>A+J=</v>
      </c>
      <c r="T1153" s="107">
        <f t="shared" si="367"/>
        <v>42116</v>
      </c>
      <c r="U1153" s="3"/>
      <c r="V1153" s="3"/>
      <c r="W1153" s="3"/>
      <c r="X1153" s="31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</row>
    <row r="1154" spans="1:121" x14ac:dyDescent="0.15">
      <c r="A1154" s="102">
        <f t="shared" si="359"/>
        <v>42111</v>
      </c>
      <c r="B1154" s="103">
        <f t="shared" ca="1" si="368"/>
        <v>91501.611320049982</v>
      </c>
      <c r="C1154" s="104">
        <f t="shared" si="360"/>
        <v>90500.199999999983</v>
      </c>
      <c r="D1154" s="105">
        <f ca="1">IF(A1154&lt;$B$1,VLOOKUP(A1154,[1]DI!$A$4:$B$15000,2,FALSE),0)</f>
        <v>0.126</v>
      </c>
      <c r="E1154" s="106">
        <f t="shared" ca="1" si="352"/>
        <v>1.0004710299999999</v>
      </c>
      <c r="F1154" s="106">
        <f ca="1">(TRUNC(PRODUCT($E$12:$E1153),16))</f>
        <v>1.3199127049581001</v>
      </c>
      <c r="G1154" s="106">
        <f t="shared" ca="1" si="361"/>
        <v>1.3087694031767001</v>
      </c>
      <c r="H1154" s="106">
        <f t="shared" ca="1" si="353"/>
        <v>1.0085143400000001</v>
      </c>
      <c r="I1154" s="105">
        <f t="shared" si="362"/>
        <v>3.5999999999999997E-2</v>
      </c>
      <c r="J1154" s="118">
        <f t="shared" si="363"/>
        <v>42086</v>
      </c>
      <c r="K1154" s="112">
        <f t="shared" si="364"/>
        <v>18</v>
      </c>
      <c r="L1154" s="108">
        <f t="shared" si="365"/>
        <v>18</v>
      </c>
      <c r="M1154" s="109">
        <f t="shared" si="354"/>
        <v>1.0025294179999999</v>
      </c>
      <c r="N1154" s="109">
        <f t="shared" ca="1" si="355"/>
        <v>1.011065294</v>
      </c>
      <c r="O1154" s="108">
        <f t="shared" si="369"/>
        <v>0</v>
      </c>
      <c r="P1154" s="106">
        <f t="shared" ca="1" si="356"/>
        <v>1001.41132005</v>
      </c>
      <c r="Q1154" s="113">
        <f t="shared" si="357"/>
        <v>0</v>
      </c>
      <c r="R1154" s="106">
        <f t="shared" si="358"/>
        <v>0</v>
      </c>
      <c r="S1154" s="114" t="str">
        <f t="shared" si="366"/>
        <v>A+J=</v>
      </c>
      <c r="T1154" s="107">
        <f t="shared" si="367"/>
        <v>42116</v>
      </c>
      <c r="U1154" s="3"/>
      <c r="V1154" s="3"/>
      <c r="W1154" s="3"/>
      <c r="X1154" s="31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</row>
    <row r="1155" spans="1:121" x14ac:dyDescent="0.15">
      <c r="A1155" s="102">
        <f t="shared" si="359"/>
        <v>42112</v>
      </c>
      <c r="B1155" s="103">
        <f t="shared" ca="1" si="368"/>
        <v>91557.560172699988</v>
      </c>
      <c r="C1155" s="104">
        <f t="shared" si="360"/>
        <v>90500.199999999983</v>
      </c>
      <c r="D1155" s="105">
        <f ca="1">IF(A1155&lt;$B$1,VLOOKUP(A1155,[1]DI!$A$4:$B$15000,2,FALSE),0)</f>
        <v>0</v>
      </c>
      <c r="E1155" s="106">
        <f t="shared" ca="1" si="352"/>
        <v>1</v>
      </c>
      <c r="F1155" s="106">
        <f ca="1">(TRUNC(PRODUCT($E$12:$E1154),16))</f>
        <v>1.32053442343952</v>
      </c>
      <c r="G1155" s="106">
        <f t="shared" ca="1" si="361"/>
        <v>1.3087694031767001</v>
      </c>
      <c r="H1155" s="106">
        <f t="shared" ca="1" si="353"/>
        <v>1.00898938</v>
      </c>
      <c r="I1155" s="105">
        <f t="shared" si="362"/>
        <v>3.5999999999999997E-2</v>
      </c>
      <c r="J1155" s="118">
        <f t="shared" si="363"/>
        <v>42086</v>
      </c>
      <c r="K1155" s="112">
        <f t="shared" si="364"/>
        <v>18</v>
      </c>
      <c r="L1155" s="108">
        <f t="shared" si="365"/>
        <v>19</v>
      </c>
      <c r="M1155" s="109">
        <f t="shared" si="354"/>
        <v>1.002670129</v>
      </c>
      <c r="N1155" s="109">
        <f t="shared" ca="1" si="355"/>
        <v>1.0116835120000001</v>
      </c>
      <c r="O1155" s="108">
        <f t="shared" si="369"/>
        <v>0</v>
      </c>
      <c r="P1155" s="106">
        <f t="shared" ca="1" si="356"/>
        <v>1057.3601727</v>
      </c>
      <c r="Q1155" s="113">
        <f t="shared" si="357"/>
        <v>0</v>
      </c>
      <c r="R1155" s="106">
        <f t="shared" si="358"/>
        <v>0</v>
      </c>
      <c r="S1155" s="114" t="str">
        <f t="shared" si="366"/>
        <v>A+J=</v>
      </c>
      <c r="T1155" s="107">
        <f t="shared" si="367"/>
        <v>42116</v>
      </c>
      <c r="U1155" s="3"/>
      <c r="V1155" s="3"/>
      <c r="W1155" s="3"/>
      <c r="X1155" s="31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</row>
    <row r="1156" spans="1:121" x14ac:dyDescent="0.15">
      <c r="A1156" s="102">
        <f t="shared" si="359"/>
        <v>42113</v>
      </c>
      <c r="B1156" s="103">
        <f t="shared" ca="1" si="368"/>
        <v>91557.560172699988</v>
      </c>
      <c r="C1156" s="104">
        <f t="shared" si="360"/>
        <v>90500.199999999983</v>
      </c>
      <c r="D1156" s="105">
        <f ca="1">IF(A1156&lt;$B$1,VLOOKUP(A1156,[1]DI!$A$4:$B$15000,2,FALSE),0)</f>
        <v>0</v>
      </c>
      <c r="E1156" s="106">
        <f t="shared" ca="1" si="352"/>
        <v>1</v>
      </c>
      <c r="F1156" s="106">
        <f ca="1">(TRUNC(PRODUCT($E$12:$E1155),16))</f>
        <v>1.32053442343952</v>
      </c>
      <c r="G1156" s="106">
        <f t="shared" ca="1" si="361"/>
        <v>1.3087694031767001</v>
      </c>
      <c r="H1156" s="106">
        <f t="shared" ca="1" si="353"/>
        <v>1.00898938</v>
      </c>
      <c r="I1156" s="105">
        <f t="shared" si="362"/>
        <v>3.5999999999999997E-2</v>
      </c>
      <c r="J1156" s="118">
        <f t="shared" si="363"/>
        <v>42086</v>
      </c>
      <c r="K1156" s="112">
        <f t="shared" si="364"/>
        <v>18</v>
      </c>
      <c r="L1156" s="108">
        <f t="shared" si="365"/>
        <v>19</v>
      </c>
      <c r="M1156" s="109">
        <f t="shared" si="354"/>
        <v>1.002670129</v>
      </c>
      <c r="N1156" s="109">
        <f t="shared" ca="1" si="355"/>
        <v>1.0116835120000001</v>
      </c>
      <c r="O1156" s="108">
        <f t="shared" si="369"/>
        <v>0</v>
      </c>
      <c r="P1156" s="106">
        <f t="shared" ca="1" si="356"/>
        <v>1057.3601727</v>
      </c>
      <c r="Q1156" s="113">
        <f t="shared" si="357"/>
        <v>0</v>
      </c>
      <c r="R1156" s="106">
        <f t="shared" si="358"/>
        <v>0</v>
      </c>
      <c r="S1156" s="114" t="str">
        <f t="shared" si="366"/>
        <v>A+J=</v>
      </c>
      <c r="T1156" s="107">
        <f t="shared" si="367"/>
        <v>42116</v>
      </c>
      <c r="U1156" s="3"/>
      <c r="V1156" s="3"/>
      <c r="W1156" s="3"/>
      <c r="X1156" s="31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</row>
    <row r="1157" spans="1:121" x14ac:dyDescent="0.15">
      <c r="A1157" s="102">
        <f t="shared" si="359"/>
        <v>42114</v>
      </c>
      <c r="B1157" s="103">
        <f t="shared" ca="1" si="368"/>
        <v>91557.560172699988</v>
      </c>
      <c r="C1157" s="104">
        <f t="shared" si="360"/>
        <v>90500.199999999983</v>
      </c>
      <c r="D1157" s="105">
        <f ca="1">IF(A1157&lt;$B$1,VLOOKUP(A1157,[1]DI!$A$4:$B$15000,2,FALSE),0)</f>
        <v>0.126</v>
      </c>
      <c r="E1157" s="106">
        <f t="shared" ca="1" si="352"/>
        <v>1.0004710299999999</v>
      </c>
      <c r="F1157" s="106">
        <f ca="1">(TRUNC(PRODUCT($E$12:$E1156),16))</f>
        <v>1.32053442343952</v>
      </c>
      <c r="G1157" s="106">
        <f t="shared" ca="1" si="361"/>
        <v>1.3087694031767001</v>
      </c>
      <c r="H1157" s="106">
        <f t="shared" ca="1" si="353"/>
        <v>1.00898938</v>
      </c>
      <c r="I1157" s="105">
        <f t="shared" si="362"/>
        <v>3.5999999999999997E-2</v>
      </c>
      <c r="J1157" s="118">
        <f t="shared" si="363"/>
        <v>42086</v>
      </c>
      <c r="K1157" s="112">
        <f t="shared" si="364"/>
        <v>19</v>
      </c>
      <c r="L1157" s="108">
        <f t="shared" si="365"/>
        <v>19</v>
      </c>
      <c r="M1157" s="109">
        <f t="shared" si="354"/>
        <v>1.002670129</v>
      </c>
      <c r="N1157" s="109">
        <f t="shared" ca="1" si="355"/>
        <v>1.0116835120000001</v>
      </c>
      <c r="O1157" s="108">
        <f t="shared" si="369"/>
        <v>0</v>
      </c>
      <c r="P1157" s="106">
        <f t="shared" ca="1" si="356"/>
        <v>1057.3601727</v>
      </c>
      <c r="Q1157" s="113">
        <f t="shared" si="357"/>
        <v>0</v>
      </c>
      <c r="R1157" s="106">
        <f t="shared" si="358"/>
        <v>0</v>
      </c>
      <c r="S1157" s="114" t="str">
        <f t="shared" si="366"/>
        <v>A+J=</v>
      </c>
      <c r="T1157" s="107">
        <f t="shared" si="367"/>
        <v>42116</v>
      </c>
      <c r="U1157" s="3"/>
      <c r="V1157" s="3"/>
      <c r="W1157" s="3"/>
      <c r="X1157" s="31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</row>
    <row r="1158" spans="1:121" x14ac:dyDescent="0.15">
      <c r="A1158" s="102">
        <f t="shared" si="359"/>
        <v>42115</v>
      </c>
      <c r="B1158" s="103">
        <f t="shared" ca="1" si="368"/>
        <v>91613.542781919983</v>
      </c>
      <c r="C1158" s="104">
        <f t="shared" si="360"/>
        <v>90500.199999999983</v>
      </c>
      <c r="D1158" s="105">
        <f ca="1">IF(A1158&lt;$B$1,VLOOKUP(A1158,[1]DI!$A$4:$B$15000,2,FALSE),0)</f>
        <v>0</v>
      </c>
      <c r="E1158" s="106">
        <f t="shared" ca="1" si="352"/>
        <v>1</v>
      </c>
      <c r="F1158" s="106">
        <f ca="1">(TRUNC(PRODUCT($E$12:$E1157),16))</f>
        <v>1.3211564347689899</v>
      </c>
      <c r="G1158" s="106">
        <f t="shared" ca="1" si="361"/>
        <v>1.3087694031767001</v>
      </c>
      <c r="H1158" s="106">
        <f t="shared" ca="1" si="353"/>
        <v>1.00946464</v>
      </c>
      <c r="I1158" s="105">
        <f t="shared" si="362"/>
        <v>3.5999999999999997E-2</v>
      </c>
      <c r="J1158" s="118">
        <f t="shared" si="363"/>
        <v>42086</v>
      </c>
      <c r="K1158" s="112">
        <f t="shared" si="364"/>
        <v>19</v>
      </c>
      <c r="L1158" s="108">
        <f t="shared" si="365"/>
        <v>20</v>
      </c>
      <c r="M1158" s="109">
        <f t="shared" si="354"/>
        <v>1.002810859</v>
      </c>
      <c r="N1158" s="109">
        <f t="shared" ca="1" si="355"/>
        <v>1.0123021029999999</v>
      </c>
      <c r="O1158" s="108">
        <f t="shared" si="369"/>
        <v>0</v>
      </c>
      <c r="P1158" s="106">
        <f t="shared" ca="1" si="356"/>
        <v>1113.3427819200001</v>
      </c>
      <c r="Q1158" s="113">
        <f t="shared" si="357"/>
        <v>0</v>
      </c>
      <c r="R1158" s="106">
        <f t="shared" si="358"/>
        <v>0</v>
      </c>
      <c r="S1158" s="114" t="str">
        <f t="shared" si="366"/>
        <v>A+J=</v>
      </c>
      <c r="T1158" s="107">
        <f t="shared" si="367"/>
        <v>42116</v>
      </c>
      <c r="U1158" s="3"/>
      <c r="V1158" s="3"/>
      <c r="W1158" s="3"/>
      <c r="X1158" s="31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</row>
    <row r="1159" spans="1:121" x14ac:dyDescent="0.15">
      <c r="A1159" s="102">
        <f t="shared" si="359"/>
        <v>42116</v>
      </c>
      <c r="B1159" s="103">
        <f t="shared" ca="1" si="368"/>
        <v>91613.542781919983</v>
      </c>
      <c r="C1159" s="104">
        <f t="shared" si="360"/>
        <v>90500.199999999983</v>
      </c>
      <c r="D1159" s="105">
        <f ca="1">IF(A1159&lt;$B$1,VLOOKUP(A1159,[1]DI!$A$4:$B$15000,2,FALSE),0)</f>
        <v>0.126</v>
      </c>
      <c r="E1159" s="106">
        <f t="shared" ca="1" si="352"/>
        <v>1.0004710299999999</v>
      </c>
      <c r="F1159" s="106">
        <f ca="1">(TRUNC(PRODUCT($E$12:$E1158),16))</f>
        <v>1.3211564347689899</v>
      </c>
      <c r="G1159" s="106">
        <f t="shared" ca="1" si="361"/>
        <v>1.3087694031767001</v>
      </c>
      <c r="H1159" s="106">
        <f t="shared" ca="1" si="353"/>
        <v>1.00946464</v>
      </c>
      <c r="I1159" s="105">
        <f t="shared" si="362"/>
        <v>3.5999999999999997E-2</v>
      </c>
      <c r="J1159" s="118">
        <f t="shared" si="363"/>
        <v>42086</v>
      </c>
      <c r="K1159" s="112">
        <f t="shared" si="364"/>
        <v>20</v>
      </c>
      <c r="L1159" s="108">
        <f t="shared" si="365"/>
        <v>20</v>
      </c>
      <c r="M1159" s="109">
        <f t="shared" si="354"/>
        <v>1.002810859</v>
      </c>
      <c r="N1159" s="109">
        <f t="shared" ca="1" si="355"/>
        <v>1.0123021029999999</v>
      </c>
      <c r="O1159" s="108">
        <f t="shared" si="369"/>
        <v>22</v>
      </c>
      <c r="P1159" s="106">
        <f t="shared" ca="1" si="356"/>
        <v>1113.3427819200001</v>
      </c>
      <c r="Q1159" s="113">
        <f t="shared" si="357"/>
        <v>1.6659999999999999E-3</v>
      </c>
      <c r="R1159" s="106">
        <f t="shared" si="358"/>
        <v>166.6</v>
      </c>
      <c r="S1159" s="114" t="str">
        <f t="shared" si="366"/>
        <v>A+J=</v>
      </c>
      <c r="T1159" s="107">
        <f t="shared" si="367"/>
        <v>42116</v>
      </c>
      <c r="U1159" s="3"/>
      <c r="V1159" s="3"/>
      <c r="W1159" s="3"/>
      <c r="X1159" s="31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</row>
    <row r="1160" spans="1:121" x14ac:dyDescent="0.15">
      <c r="A1160" s="102">
        <f t="shared" si="359"/>
        <v>42117</v>
      </c>
      <c r="B1160" s="103">
        <f t="shared" ca="1" si="368"/>
        <v>90388.834660379973</v>
      </c>
      <c r="C1160" s="104">
        <f t="shared" si="360"/>
        <v>90333.599999999977</v>
      </c>
      <c r="D1160" s="105">
        <f ca="1">IF(A1160&lt;$B$1,VLOOKUP(A1160,[1]DI!$A$4:$B$15000,2,FALSE),0)</f>
        <v>0.126</v>
      </c>
      <c r="E1160" s="106">
        <f t="shared" ca="1" si="352"/>
        <v>1.0004710299999999</v>
      </c>
      <c r="F1160" s="106">
        <f ca="1">(TRUNC(PRODUCT($E$12:$E1159),16))</f>
        <v>1.32177873908446</v>
      </c>
      <c r="G1160" s="106">
        <f t="shared" ca="1" si="361"/>
        <v>1.3211564347689899</v>
      </c>
      <c r="H1160" s="106">
        <f t="shared" ca="1" si="353"/>
        <v>1.0004710299999999</v>
      </c>
      <c r="I1160" s="105">
        <f t="shared" si="362"/>
        <v>3.5999999999999997E-2</v>
      </c>
      <c r="J1160" s="118">
        <f t="shared" si="363"/>
        <v>42116</v>
      </c>
      <c r="K1160" s="112">
        <f t="shared" si="364"/>
        <v>1</v>
      </c>
      <c r="L1160" s="108">
        <f t="shared" si="365"/>
        <v>1</v>
      </c>
      <c r="M1160" s="109">
        <f t="shared" si="354"/>
        <v>1.000140356</v>
      </c>
      <c r="N1160" s="109">
        <f t="shared" ca="1" si="355"/>
        <v>1.000611452</v>
      </c>
      <c r="O1160" s="108">
        <f t="shared" si="369"/>
        <v>0</v>
      </c>
      <c r="P1160" s="106">
        <f t="shared" ca="1" si="356"/>
        <v>55.234660380000001</v>
      </c>
      <c r="Q1160" s="113">
        <f t="shared" si="357"/>
        <v>0</v>
      </c>
      <c r="R1160" s="106">
        <f t="shared" si="358"/>
        <v>0</v>
      </c>
      <c r="S1160" s="114" t="str">
        <f t="shared" si="366"/>
        <v>A+J=</v>
      </c>
      <c r="T1160" s="107">
        <f t="shared" si="367"/>
        <v>42146</v>
      </c>
      <c r="U1160" s="3"/>
      <c r="V1160" s="3"/>
      <c r="W1160" s="3"/>
      <c r="X1160" s="31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</row>
    <row r="1161" spans="1:121" x14ac:dyDescent="0.15">
      <c r="A1161" s="102">
        <f t="shared" si="359"/>
        <v>42118</v>
      </c>
      <c r="B1161" s="103">
        <f t="shared" ca="1" si="368"/>
        <v>90444.102924869978</v>
      </c>
      <c r="C1161" s="104">
        <f t="shared" si="360"/>
        <v>90333.599999999977</v>
      </c>
      <c r="D1161" s="105">
        <f ca="1">IF(A1161&lt;$B$1,VLOOKUP(A1161,[1]DI!$A$4:$B$15000,2,FALSE),0)</f>
        <v>0.126</v>
      </c>
      <c r="E1161" s="106">
        <f t="shared" ca="1" si="352"/>
        <v>1.0004710299999999</v>
      </c>
      <c r="F1161" s="106">
        <f ca="1">(TRUNC(PRODUCT($E$12:$E1160),16))</f>
        <v>1.32240133652393</v>
      </c>
      <c r="G1161" s="106">
        <f t="shared" ca="1" si="361"/>
        <v>1.3211564347689899</v>
      </c>
      <c r="H1161" s="106">
        <f t="shared" ca="1" si="353"/>
        <v>1.0009422800000001</v>
      </c>
      <c r="I1161" s="105">
        <f t="shared" si="362"/>
        <v>3.5999999999999997E-2</v>
      </c>
      <c r="J1161" s="118">
        <f t="shared" si="363"/>
        <v>42116</v>
      </c>
      <c r="K1161" s="112">
        <f t="shared" si="364"/>
        <v>2</v>
      </c>
      <c r="L1161" s="108">
        <f t="shared" si="365"/>
        <v>2</v>
      </c>
      <c r="M1161" s="109">
        <f t="shared" si="354"/>
        <v>1.0002807309999999</v>
      </c>
      <c r="N1161" s="109">
        <f t="shared" ca="1" si="355"/>
        <v>1.0012232759999999</v>
      </c>
      <c r="O1161" s="108">
        <f t="shared" si="369"/>
        <v>0</v>
      </c>
      <c r="P1161" s="106">
        <f t="shared" ca="1" si="356"/>
        <v>110.50292487</v>
      </c>
      <c r="Q1161" s="113">
        <f t="shared" si="357"/>
        <v>0</v>
      </c>
      <c r="R1161" s="106">
        <f t="shared" si="358"/>
        <v>0</v>
      </c>
      <c r="S1161" s="114" t="str">
        <f t="shared" si="366"/>
        <v>A+J=</v>
      </c>
      <c r="T1161" s="107">
        <f t="shared" si="367"/>
        <v>42146</v>
      </c>
      <c r="U1161" s="3"/>
      <c r="V1161" s="3"/>
      <c r="W1161" s="3"/>
      <c r="X1161" s="31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</row>
    <row r="1162" spans="1:121" x14ac:dyDescent="0.15">
      <c r="A1162" s="102">
        <f t="shared" si="359"/>
        <v>42119</v>
      </c>
      <c r="B1162" s="103">
        <f t="shared" ca="1" si="368"/>
        <v>90499.405606459972</v>
      </c>
      <c r="C1162" s="104">
        <f t="shared" si="360"/>
        <v>90333.599999999977</v>
      </c>
      <c r="D1162" s="105">
        <f ca="1">IF(A1162&lt;$B$1,VLOOKUP(A1162,[1]DI!$A$4:$B$15000,2,FALSE),0)</f>
        <v>0</v>
      </c>
      <c r="E1162" s="106">
        <f t="shared" ca="1" si="352"/>
        <v>1</v>
      </c>
      <c r="F1162" s="106">
        <f ca="1">(TRUNC(PRODUCT($E$12:$E1161),16))</f>
        <v>1.32302422722547</v>
      </c>
      <c r="G1162" s="106">
        <f t="shared" ca="1" si="361"/>
        <v>1.3211564347689899</v>
      </c>
      <c r="H1162" s="106">
        <f t="shared" ca="1" si="353"/>
        <v>1.0014137599999999</v>
      </c>
      <c r="I1162" s="105">
        <f t="shared" si="362"/>
        <v>3.5999999999999997E-2</v>
      </c>
      <c r="J1162" s="118">
        <f t="shared" si="363"/>
        <v>42116</v>
      </c>
      <c r="K1162" s="112">
        <f t="shared" si="364"/>
        <v>2</v>
      </c>
      <c r="L1162" s="108">
        <f t="shared" si="365"/>
        <v>3</v>
      </c>
      <c r="M1162" s="109">
        <f t="shared" si="354"/>
        <v>1.000421126</v>
      </c>
      <c r="N1162" s="109">
        <f t="shared" ca="1" si="355"/>
        <v>1.0018354810000001</v>
      </c>
      <c r="O1162" s="108">
        <f t="shared" si="369"/>
        <v>0</v>
      </c>
      <c r="P1162" s="106">
        <f t="shared" ca="1" si="356"/>
        <v>165.80560646000001</v>
      </c>
      <c r="Q1162" s="113">
        <f t="shared" si="357"/>
        <v>0</v>
      </c>
      <c r="R1162" s="106">
        <f t="shared" si="358"/>
        <v>0</v>
      </c>
      <c r="S1162" s="114" t="str">
        <f t="shared" si="366"/>
        <v>A+J=</v>
      </c>
      <c r="T1162" s="107">
        <f t="shared" si="367"/>
        <v>42146</v>
      </c>
      <c r="U1162" s="3"/>
      <c r="V1162" s="3"/>
      <c r="W1162" s="3"/>
      <c r="X1162" s="31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</row>
    <row r="1163" spans="1:121" x14ac:dyDescent="0.15">
      <c r="A1163" s="102">
        <f t="shared" si="359"/>
        <v>42120</v>
      </c>
      <c r="B1163" s="103">
        <f t="shared" ca="1" si="368"/>
        <v>90499.405606459972</v>
      </c>
      <c r="C1163" s="104">
        <f t="shared" si="360"/>
        <v>90333.599999999977</v>
      </c>
      <c r="D1163" s="105">
        <f ca="1">IF(A1163&lt;$B$1,VLOOKUP(A1163,[1]DI!$A$4:$B$15000,2,FALSE),0)</f>
        <v>0</v>
      </c>
      <c r="E1163" s="106">
        <f t="shared" ca="1" si="352"/>
        <v>1</v>
      </c>
      <c r="F1163" s="106">
        <f ca="1">(TRUNC(PRODUCT($E$12:$E1162),16))</f>
        <v>1.32302422722547</v>
      </c>
      <c r="G1163" s="106">
        <f t="shared" ca="1" si="361"/>
        <v>1.3211564347689899</v>
      </c>
      <c r="H1163" s="106">
        <f t="shared" ca="1" si="353"/>
        <v>1.0014137599999999</v>
      </c>
      <c r="I1163" s="105">
        <f t="shared" si="362"/>
        <v>3.5999999999999997E-2</v>
      </c>
      <c r="J1163" s="118">
        <f t="shared" si="363"/>
        <v>42116</v>
      </c>
      <c r="K1163" s="112">
        <f t="shared" si="364"/>
        <v>2</v>
      </c>
      <c r="L1163" s="108">
        <f t="shared" si="365"/>
        <v>3</v>
      </c>
      <c r="M1163" s="109">
        <f t="shared" si="354"/>
        <v>1.000421126</v>
      </c>
      <c r="N1163" s="109">
        <f t="shared" ca="1" si="355"/>
        <v>1.0018354810000001</v>
      </c>
      <c r="O1163" s="108">
        <f t="shared" si="369"/>
        <v>0</v>
      </c>
      <c r="P1163" s="106">
        <f t="shared" ca="1" si="356"/>
        <v>165.80560646000001</v>
      </c>
      <c r="Q1163" s="113">
        <f t="shared" si="357"/>
        <v>0</v>
      </c>
      <c r="R1163" s="106">
        <f t="shared" si="358"/>
        <v>0</v>
      </c>
      <c r="S1163" s="114" t="str">
        <f t="shared" si="366"/>
        <v>A+J=</v>
      </c>
      <c r="T1163" s="107">
        <f t="shared" si="367"/>
        <v>42146</v>
      </c>
      <c r="U1163" s="3"/>
      <c r="V1163" s="3"/>
      <c r="W1163" s="3"/>
      <c r="X1163" s="31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</row>
    <row r="1164" spans="1:121" x14ac:dyDescent="0.15">
      <c r="A1164" s="102">
        <f t="shared" si="359"/>
        <v>42121</v>
      </c>
      <c r="B1164" s="103">
        <f t="shared" ca="1" si="368"/>
        <v>90499.405606459972</v>
      </c>
      <c r="C1164" s="104">
        <f t="shared" si="360"/>
        <v>90333.599999999977</v>
      </c>
      <c r="D1164" s="105">
        <f ca="1">IF(A1164&lt;$B$1,VLOOKUP(A1164,[1]DI!$A$4:$B$15000,2,FALSE),0)</f>
        <v>0.12609999999999999</v>
      </c>
      <c r="E1164" s="106">
        <f t="shared" ref="E1164:E1227" ca="1" si="370">ROUND(((1+D1164)^(1/252)),8)</f>
        <v>1.00047138</v>
      </c>
      <c r="F1164" s="106">
        <f ca="1">(TRUNC(PRODUCT($E$12:$E1163),16))</f>
        <v>1.32302422722547</v>
      </c>
      <c r="G1164" s="106">
        <f t="shared" ca="1" si="361"/>
        <v>1.3211564347689899</v>
      </c>
      <c r="H1164" s="106">
        <f t="shared" ref="H1164:H1227" ca="1" si="371">ROUND(F1164/G1164,8)</f>
        <v>1.0014137599999999</v>
      </c>
      <c r="I1164" s="105">
        <f t="shared" si="362"/>
        <v>3.5999999999999997E-2</v>
      </c>
      <c r="J1164" s="118">
        <f t="shared" si="363"/>
        <v>42116</v>
      </c>
      <c r="K1164" s="112">
        <f t="shared" si="364"/>
        <v>3</v>
      </c>
      <c r="L1164" s="108">
        <f t="shared" si="365"/>
        <v>3</v>
      </c>
      <c r="M1164" s="109">
        <f t="shared" ref="M1164:M1227" si="372">ROUND((I1164+1)^(L1164/252),9)</f>
        <v>1.000421126</v>
      </c>
      <c r="N1164" s="109">
        <f t="shared" ref="N1164:N1227" ca="1" si="373">ROUND(H1164*M1164,9)</f>
        <v>1.0018354810000001</v>
      </c>
      <c r="O1164" s="108">
        <f t="shared" si="369"/>
        <v>0</v>
      </c>
      <c r="P1164" s="106">
        <f t="shared" ref="P1164:P1227" ca="1" si="374">TRUNC(((N1164-1)*C1164),8)</f>
        <v>165.80560646000001</v>
      </c>
      <c r="Q1164" s="113">
        <f t="shared" ref="Q1164:Q1227" si="375">IF($O1164&gt;0,VLOOKUP($O1164,$W$12:$AC$150,7),0)</f>
        <v>0</v>
      </c>
      <c r="R1164" s="106">
        <f t="shared" ref="R1164:R1227" si="376">IF(Q1164&gt;0,TRUNC(Q1164*C$12,8),0)</f>
        <v>0</v>
      </c>
      <c r="S1164" s="114" t="str">
        <f t="shared" si="366"/>
        <v>A+J=</v>
      </c>
      <c r="T1164" s="107">
        <f t="shared" si="367"/>
        <v>42146</v>
      </c>
      <c r="U1164" s="3"/>
      <c r="V1164" s="3"/>
      <c r="W1164" s="3"/>
      <c r="X1164" s="31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</row>
    <row r="1165" spans="1:121" x14ac:dyDescent="0.15">
      <c r="A1165" s="102">
        <f t="shared" ref="A1165:A1228" si="377">(A1164+1)</f>
        <v>42122</v>
      </c>
      <c r="B1165" s="103">
        <f t="shared" ca="1" si="368"/>
        <v>90554.772786239977</v>
      </c>
      <c r="C1165" s="104">
        <f t="shared" ref="C1165:C1228" si="378">(C1164-R1164)</f>
        <v>90333.599999999977</v>
      </c>
      <c r="D1165" s="105">
        <f ca="1">IF(A1165&lt;$B$1,VLOOKUP(A1165,[1]DI!$A$4:$B$15000,2,FALSE),0)</f>
        <v>0.12620000000000001</v>
      </c>
      <c r="E1165" s="106">
        <f t="shared" ca="1" si="370"/>
        <v>1.0004717299999999</v>
      </c>
      <c r="F1165" s="106">
        <f ca="1">(TRUNC(PRODUCT($E$12:$E1164),16))</f>
        <v>1.3236478743857001</v>
      </c>
      <c r="G1165" s="106">
        <f t="shared" ref="G1165:G1228" ca="1" si="379">IF(O1164&gt;0,F1164,G1164)</f>
        <v>1.3211564347689899</v>
      </c>
      <c r="H1165" s="106">
        <f t="shared" ca="1" si="371"/>
        <v>1.0018857999999999</v>
      </c>
      <c r="I1165" s="105">
        <f t="shared" ref="I1165:I1228" si="380">I1164</f>
        <v>3.5999999999999997E-2</v>
      </c>
      <c r="J1165" s="118">
        <f t="shared" ref="J1165:J1228" si="381">IF(O1164&gt;0,VLOOKUP(O1164,W$12:AG$150,2),J1164)</f>
        <v>42116</v>
      </c>
      <c r="K1165" s="112">
        <f t="shared" ref="K1165:K1228" si="382">IF(A1165&gt;J1165,IF(NETWORKDAYS(J1165,A1165,$W$160:$W$544)-1=0,1,NETWORKDAYS(J1165,A1165,$W$160:$W$544)-1),0)</f>
        <v>4</v>
      </c>
      <c r="L1165" s="108">
        <f t="shared" ref="L1165:L1228" si="383">IF(AND(K1165=1,K1164=1),1,IF(K1165&gt;0,IF(K1165=K1164,K1165+1,K1165),0))</f>
        <v>4</v>
      </c>
      <c r="M1165" s="109">
        <f t="shared" si="372"/>
        <v>1.0005615409999999</v>
      </c>
      <c r="N1165" s="109">
        <f t="shared" ca="1" si="373"/>
        <v>1.0024484</v>
      </c>
      <c r="O1165" s="108">
        <f t="shared" si="369"/>
        <v>0</v>
      </c>
      <c r="P1165" s="106">
        <f t="shared" ca="1" si="374"/>
        <v>221.17278623999999</v>
      </c>
      <c r="Q1165" s="113">
        <f t="shared" si="375"/>
        <v>0</v>
      </c>
      <c r="R1165" s="106">
        <f t="shared" si="376"/>
        <v>0</v>
      </c>
      <c r="S1165" s="114" t="str">
        <f t="shared" ref="S1165:S1228" si="384">IF(O1164&gt;0,VLOOKUP(O1164,W$12:AG$150,10),S1164)</f>
        <v>A+J=</v>
      </c>
      <c r="T1165" s="107">
        <f t="shared" ref="T1165:T1228" si="385">IF(O1164&gt;0,VLOOKUP(O1164,W$12:AG$150,11),T1164)</f>
        <v>42146</v>
      </c>
      <c r="U1165" s="3"/>
      <c r="V1165" s="3"/>
      <c r="W1165" s="3"/>
      <c r="X1165" s="31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</row>
    <row r="1166" spans="1:121" x14ac:dyDescent="0.15">
      <c r="A1166" s="102">
        <f t="shared" si="377"/>
        <v>42123</v>
      </c>
      <c r="B1166" s="103">
        <f t="shared" ref="B1166:B1229" ca="1" si="386">IF(A1166&lt;=TODAY(),C1166+P1166,IF(AND(A1166&gt;TODAY(),A1166&lt;=$B$1),IF(VLOOKUP(TODAY(),$A$10:$D$5000,4,FALSE)=0,"n.d",C1166+P1166),"n.d"))</f>
        <v>90610.206090209977</v>
      </c>
      <c r="C1166" s="104">
        <f t="shared" si="378"/>
        <v>90333.599999999977</v>
      </c>
      <c r="D1166" s="105">
        <f ca="1">IF(A1166&lt;$B$1,VLOOKUP(A1166,[1]DI!$A$4:$B$15000,2,FALSE),0)</f>
        <v>0.12620000000000001</v>
      </c>
      <c r="E1166" s="106">
        <f t="shared" ca="1" si="370"/>
        <v>1.0004717299999999</v>
      </c>
      <c r="F1166" s="106">
        <f ca="1">(TRUNC(PRODUCT($E$12:$E1165),16))</f>
        <v>1.3242722787974801</v>
      </c>
      <c r="G1166" s="106">
        <f t="shared" ca="1" si="379"/>
        <v>1.3211564347689899</v>
      </c>
      <c r="H1166" s="106">
        <f t="shared" ca="1" si="371"/>
        <v>1.00235842</v>
      </c>
      <c r="I1166" s="105">
        <f t="shared" si="380"/>
        <v>3.5999999999999997E-2</v>
      </c>
      <c r="J1166" s="118">
        <f t="shared" si="381"/>
        <v>42116</v>
      </c>
      <c r="K1166" s="112">
        <f t="shared" si="382"/>
        <v>5</v>
      </c>
      <c r="L1166" s="108">
        <f t="shared" si="383"/>
        <v>5</v>
      </c>
      <c r="M1166" s="109">
        <f t="shared" si="372"/>
        <v>1.0007019749999999</v>
      </c>
      <c r="N1166" s="109">
        <f t="shared" ca="1" si="373"/>
        <v>1.0030620509999999</v>
      </c>
      <c r="O1166" s="108">
        <f t="shared" ref="O1166:O1229" si="387">IF(VLOOKUP(A1166,X$12:AE$151,8)=VLOOKUP(A1165,X$12:AE$151,8),0,VLOOKUP(A1166,X$12:AE$151,8))</f>
        <v>0</v>
      </c>
      <c r="P1166" s="106">
        <f t="shared" ca="1" si="374"/>
        <v>276.60609020999999</v>
      </c>
      <c r="Q1166" s="113">
        <f t="shared" si="375"/>
        <v>0</v>
      </c>
      <c r="R1166" s="106">
        <f t="shared" si="376"/>
        <v>0</v>
      </c>
      <c r="S1166" s="114" t="str">
        <f t="shared" si="384"/>
        <v>A+J=</v>
      </c>
      <c r="T1166" s="107">
        <f t="shared" si="385"/>
        <v>42146</v>
      </c>
      <c r="U1166" s="3"/>
      <c r="V1166" s="3"/>
      <c r="W1166" s="3"/>
      <c r="X1166" s="31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</row>
    <row r="1167" spans="1:121" x14ac:dyDescent="0.15">
      <c r="A1167" s="102">
        <f t="shared" si="377"/>
        <v>42124</v>
      </c>
      <c r="B1167" s="103">
        <f t="shared" ca="1" si="386"/>
        <v>90665.672998279973</v>
      </c>
      <c r="C1167" s="104">
        <f t="shared" si="378"/>
        <v>90333.599999999977</v>
      </c>
      <c r="D1167" s="105">
        <f ca="1">IF(A1167&lt;$B$1,VLOOKUP(A1167,[1]DI!$A$4:$B$15000,2,FALSE),0)</f>
        <v>0.13109999999999999</v>
      </c>
      <c r="E1167" s="106">
        <f t="shared" ca="1" si="370"/>
        <v>1.0004889699999999</v>
      </c>
      <c r="F1167" s="106">
        <f ca="1">(TRUNC(PRODUCT($E$12:$E1166),16))</f>
        <v>1.3248969777595601</v>
      </c>
      <c r="G1167" s="106">
        <f t="shared" ca="1" si="379"/>
        <v>1.3211564347689899</v>
      </c>
      <c r="H1167" s="106">
        <f t="shared" ca="1" si="371"/>
        <v>1.00283126</v>
      </c>
      <c r="I1167" s="105">
        <f t="shared" si="380"/>
        <v>3.5999999999999997E-2</v>
      </c>
      <c r="J1167" s="118">
        <f t="shared" si="381"/>
        <v>42116</v>
      </c>
      <c r="K1167" s="112">
        <f t="shared" si="382"/>
        <v>6</v>
      </c>
      <c r="L1167" s="108">
        <f t="shared" si="383"/>
        <v>6</v>
      </c>
      <c r="M1167" s="109">
        <f t="shared" si="372"/>
        <v>1.000842429</v>
      </c>
      <c r="N1167" s="109">
        <f t="shared" ca="1" si="373"/>
        <v>1.0036760739999999</v>
      </c>
      <c r="O1167" s="108">
        <f t="shared" si="387"/>
        <v>0</v>
      </c>
      <c r="P1167" s="106">
        <f t="shared" ca="1" si="374"/>
        <v>332.07299827999998</v>
      </c>
      <c r="Q1167" s="113">
        <f t="shared" si="375"/>
        <v>0</v>
      </c>
      <c r="R1167" s="106">
        <f t="shared" si="376"/>
        <v>0</v>
      </c>
      <c r="S1167" s="114" t="str">
        <f t="shared" si="384"/>
        <v>A+J=</v>
      </c>
      <c r="T1167" s="107">
        <f t="shared" si="385"/>
        <v>42146</v>
      </c>
      <c r="U1167" s="3"/>
      <c r="V1167" s="3"/>
      <c r="W1167" s="3"/>
      <c r="X1167" s="31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</row>
    <row r="1168" spans="1:121" x14ac:dyDescent="0.15">
      <c r="A1168" s="102">
        <f t="shared" si="377"/>
        <v>42125</v>
      </c>
      <c r="B1168" s="103">
        <f t="shared" ca="1" si="386"/>
        <v>90722.737998069977</v>
      </c>
      <c r="C1168" s="104">
        <f t="shared" si="378"/>
        <v>90333.599999999977</v>
      </c>
      <c r="D1168" s="105">
        <f ca="1">IF(A1168&lt;$B$1,VLOOKUP(A1168,[1]DI!$A$4:$B$15000,2,FALSE),0)</f>
        <v>0</v>
      </c>
      <c r="E1168" s="106">
        <f t="shared" ca="1" si="370"/>
        <v>1</v>
      </c>
      <c r="F1168" s="106">
        <f ca="1">(TRUNC(PRODUCT($E$12:$E1167),16))</f>
        <v>1.32554481263478</v>
      </c>
      <c r="G1168" s="106">
        <f t="shared" ca="1" si="379"/>
        <v>1.3211564347689899</v>
      </c>
      <c r="H1168" s="106">
        <f t="shared" ca="1" si="371"/>
        <v>1.0033216199999999</v>
      </c>
      <c r="I1168" s="105">
        <f t="shared" si="380"/>
        <v>3.5999999999999997E-2</v>
      </c>
      <c r="J1168" s="118">
        <f t="shared" si="381"/>
        <v>42116</v>
      </c>
      <c r="K1168" s="112">
        <f t="shared" si="382"/>
        <v>6</v>
      </c>
      <c r="L1168" s="108">
        <f t="shared" si="383"/>
        <v>7</v>
      </c>
      <c r="M1168" s="109">
        <f t="shared" si="372"/>
        <v>1.0009829029999999</v>
      </c>
      <c r="N1168" s="109">
        <f t="shared" ca="1" si="373"/>
        <v>1.004307788</v>
      </c>
      <c r="O1168" s="108">
        <f t="shared" si="387"/>
        <v>0</v>
      </c>
      <c r="P1168" s="106">
        <f t="shared" ca="1" si="374"/>
        <v>389.13799806999998</v>
      </c>
      <c r="Q1168" s="113">
        <f t="shared" si="375"/>
        <v>0</v>
      </c>
      <c r="R1168" s="106">
        <f t="shared" si="376"/>
        <v>0</v>
      </c>
      <c r="S1168" s="114" t="str">
        <f t="shared" si="384"/>
        <v>A+J=</v>
      </c>
      <c r="T1168" s="107">
        <f t="shared" si="385"/>
        <v>42146</v>
      </c>
      <c r="U1168" s="3"/>
      <c r="V1168" s="3"/>
      <c r="W1168" s="3"/>
      <c r="X1168" s="31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</row>
    <row r="1169" spans="1:121" x14ac:dyDescent="0.15">
      <c r="A1169" s="102">
        <f t="shared" si="377"/>
        <v>42126</v>
      </c>
      <c r="B1169" s="103">
        <f t="shared" ca="1" si="386"/>
        <v>90722.737998069977</v>
      </c>
      <c r="C1169" s="104">
        <f t="shared" si="378"/>
        <v>90333.599999999977</v>
      </c>
      <c r="D1169" s="105">
        <f ca="1">IF(A1169&lt;$B$1,VLOOKUP(A1169,[1]DI!$A$4:$B$15000,2,FALSE),0)</f>
        <v>0</v>
      </c>
      <c r="E1169" s="106">
        <f t="shared" ca="1" si="370"/>
        <v>1</v>
      </c>
      <c r="F1169" s="106">
        <f ca="1">(TRUNC(PRODUCT($E$12:$E1168),16))</f>
        <v>1.32554481263478</v>
      </c>
      <c r="G1169" s="106">
        <f t="shared" ca="1" si="379"/>
        <v>1.3211564347689899</v>
      </c>
      <c r="H1169" s="106">
        <f t="shared" ca="1" si="371"/>
        <v>1.0033216199999999</v>
      </c>
      <c r="I1169" s="105">
        <f t="shared" si="380"/>
        <v>3.5999999999999997E-2</v>
      </c>
      <c r="J1169" s="118">
        <f t="shared" si="381"/>
        <v>42116</v>
      </c>
      <c r="K1169" s="112">
        <f t="shared" si="382"/>
        <v>6</v>
      </c>
      <c r="L1169" s="108">
        <f t="shared" si="383"/>
        <v>7</v>
      </c>
      <c r="M1169" s="109">
        <f t="shared" si="372"/>
        <v>1.0009829029999999</v>
      </c>
      <c r="N1169" s="109">
        <f t="shared" ca="1" si="373"/>
        <v>1.004307788</v>
      </c>
      <c r="O1169" s="108">
        <f t="shared" si="387"/>
        <v>0</v>
      </c>
      <c r="P1169" s="106">
        <f t="shared" ca="1" si="374"/>
        <v>389.13799806999998</v>
      </c>
      <c r="Q1169" s="113">
        <f t="shared" si="375"/>
        <v>0</v>
      </c>
      <c r="R1169" s="106">
        <f t="shared" si="376"/>
        <v>0</v>
      </c>
      <c r="S1169" s="114" t="str">
        <f t="shared" si="384"/>
        <v>A+J=</v>
      </c>
      <c r="T1169" s="107">
        <f t="shared" si="385"/>
        <v>42146</v>
      </c>
      <c r="U1169" s="3"/>
      <c r="V1169" s="3"/>
      <c r="W1169" s="3"/>
      <c r="X1169" s="31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</row>
    <row r="1170" spans="1:121" x14ac:dyDescent="0.15">
      <c r="A1170" s="102">
        <f t="shared" si="377"/>
        <v>42127</v>
      </c>
      <c r="B1170" s="103">
        <f t="shared" ca="1" si="386"/>
        <v>90722.737998069977</v>
      </c>
      <c r="C1170" s="104">
        <f t="shared" si="378"/>
        <v>90333.599999999977</v>
      </c>
      <c r="D1170" s="105">
        <f ca="1">IF(A1170&lt;$B$1,VLOOKUP(A1170,[1]DI!$A$4:$B$15000,2,FALSE),0)</f>
        <v>0</v>
      </c>
      <c r="E1170" s="106">
        <f t="shared" ca="1" si="370"/>
        <v>1</v>
      </c>
      <c r="F1170" s="106">
        <f ca="1">(TRUNC(PRODUCT($E$12:$E1169),16))</f>
        <v>1.32554481263478</v>
      </c>
      <c r="G1170" s="106">
        <f t="shared" ca="1" si="379"/>
        <v>1.3211564347689899</v>
      </c>
      <c r="H1170" s="106">
        <f t="shared" ca="1" si="371"/>
        <v>1.0033216199999999</v>
      </c>
      <c r="I1170" s="105">
        <f t="shared" si="380"/>
        <v>3.5999999999999997E-2</v>
      </c>
      <c r="J1170" s="118">
        <f t="shared" si="381"/>
        <v>42116</v>
      </c>
      <c r="K1170" s="112">
        <f t="shared" si="382"/>
        <v>6</v>
      </c>
      <c r="L1170" s="108">
        <f t="shared" si="383"/>
        <v>7</v>
      </c>
      <c r="M1170" s="109">
        <f t="shared" si="372"/>
        <v>1.0009829029999999</v>
      </c>
      <c r="N1170" s="109">
        <f t="shared" ca="1" si="373"/>
        <v>1.004307788</v>
      </c>
      <c r="O1170" s="108">
        <f t="shared" si="387"/>
        <v>0</v>
      </c>
      <c r="P1170" s="106">
        <f t="shared" ca="1" si="374"/>
        <v>389.13799806999998</v>
      </c>
      <c r="Q1170" s="113">
        <f t="shared" si="375"/>
        <v>0</v>
      </c>
      <c r="R1170" s="106">
        <f t="shared" si="376"/>
        <v>0</v>
      </c>
      <c r="S1170" s="114" t="str">
        <f t="shared" si="384"/>
        <v>A+J=</v>
      </c>
      <c r="T1170" s="107">
        <f t="shared" si="385"/>
        <v>42146</v>
      </c>
      <c r="U1170" s="3"/>
      <c r="V1170" s="3"/>
      <c r="W1170" s="3"/>
      <c r="X1170" s="31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</row>
    <row r="1171" spans="1:121" x14ac:dyDescent="0.15">
      <c r="A1171" s="102">
        <f t="shared" si="377"/>
        <v>42128</v>
      </c>
      <c r="B1171" s="103">
        <f t="shared" ca="1" si="386"/>
        <v>90722.737998069977</v>
      </c>
      <c r="C1171" s="104">
        <f t="shared" si="378"/>
        <v>90333.599999999977</v>
      </c>
      <c r="D1171" s="105">
        <f ca="1">IF(A1171&lt;$B$1,VLOOKUP(A1171,[1]DI!$A$4:$B$15000,2,FALSE),0)</f>
        <v>0.13109999999999999</v>
      </c>
      <c r="E1171" s="106">
        <f t="shared" ca="1" si="370"/>
        <v>1.0004889699999999</v>
      </c>
      <c r="F1171" s="106">
        <f ca="1">(TRUNC(PRODUCT($E$12:$E1170),16))</f>
        <v>1.32554481263478</v>
      </c>
      <c r="G1171" s="106">
        <f t="shared" ca="1" si="379"/>
        <v>1.3211564347689899</v>
      </c>
      <c r="H1171" s="106">
        <f t="shared" ca="1" si="371"/>
        <v>1.0033216199999999</v>
      </c>
      <c r="I1171" s="105">
        <f t="shared" si="380"/>
        <v>3.5999999999999997E-2</v>
      </c>
      <c r="J1171" s="118">
        <f t="shared" si="381"/>
        <v>42116</v>
      </c>
      <c r="K1171" s="112">
        <f t="shared" si="382"/>
        <v>7</v>
      </c>
      <c r="L1171" s="108">
        <f t="shared" si="383"/>
        <v>7</v>
      </c>
      <c r="M1171" s="109">
        <f t="shared" si="372"/>
        <v>1.0009829029999999</v>
      </c>
      <c r="N1171" s="109">
        <f t="shared" ca="1" si="373"/>
        <v>1.004307788</v>
      </c>
      <c r="O1171" s="108">
        <f t="shared" si="387"/>
        <v>0</v>
      </c>
      <c r="P1171" s="106">
        <f t="shared" ca="1" si="374"/>
        <v>389.13799806999998</v>
      </c>
      <c r="Q1171" s="113">
        <f t="shared" si="375"/>
        <v>0</v>
      </c>
      <c r="R1171" s="106">
        <f t="shared" si="376"/>
        <v>0</v>
      </c>
      <c r="S1171" s="114" t="str">
        <f t="shared" si="384"/>
        <v>A+J=</v>
      </c>
      <c r="T1171" s="107">
        <f t="shared" si="385"/>
        <v>42146</v>
      </c>
      <c r="U1171" s="3"/>
      <c r="V1171" s="3"/>
      <c r="W1171" s="3"/>
      <c r="X1171" s="31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</row>
    <row r="1172" spans="1:121" x14ac:dyDescent="0.15">
      <c r="A1172" s="102">
        <f t="shared" si="377"/>
        <v>42129</v>
      </c>
      <c r="B1172" s="103">
        <f t="shared" ca="1" si="386"/>
        <v>90779.838047299971</v>
      </c>
      <c r="C1172" s="104">
        <f t="shared" si="378"/>
        <v>90333.599999999977</v>
      </c>
      <c r="D1172" s="105">
        <f ca="1">IF(A1172&lt;$B$1,VLOOKUP(A1172,[1]DI!$A$4:$B$15000,2,FALSE),0)</f>
        <v>0.1313</v>
      </c>
      <c r="E1172" s="106">
        <f t="shared" ca="1" si="370"/>
        <v>1.0004896700000001</v>
      </c>
      <c r="F1172" s="106">
        <f ca="1">(TRUNC(PRODUCT($E$12:$E1171),16))</f>
        <v>1.32619296428181</v>
      </c>
      <c r="G1172" s="106">
        <f t="shared" ca="1" si="379"/>
        <v>1.3211564347689899</v>
      </c>
      <c r="H1172" s="106">
        <f t="shared" ca="1" si="371"/>
        <v>1.00381221</v>
      </c>
      <c r="I1172" s="105">
        <f t="shared" si="380"/>
        <v>3.5999999999999997E-2</v>
      </c>
      <c r="J1172" s="118">
        <f t="shared" si="381"/>
        <v>42116</v>
      </c>
      <c r="K1172" s="112">
        <f t="shared" si="382"/>
        <v>8</v>
      </c>
      <c r="L1172" s="108">
        <f t="shared" si="383"/>
        <v>8</v>
      </c>
      <c r="M1172" s="109">
        <f t="shared" si="372"/>
        <v>1.001123397</v>
      </c>
      <c r="N1172" s="109">
        <f t="shared" ca="1" si="373"/>
        <v>1.0049398899999999</v>
      </c>
      <c r="O1172" s="108">
        <f t="shared" si="387"/>
        <v>0</v>
      </c>
      <c r="P1172" s="106">
        <f t="shared" ca="1" si="374"/>
        <v>446.23804730000001</v>
      </c>
      <c r="Q1172" s="113">
        <f t="shared" si="375"/>
        <v>0</v>
      </c>
      <c r="R1172" s="106">
        <f t="shared" si="376"/>
        <v>0</v>
      </c>
      <c r="S1172" s="114" t="str">
        <f t="shared" si="384"/>
        <v>A+J=</v>
      </c>
      <c r="T1172" s="107">
        <f t="shared" si="385"/>
        <v>42146</v>
      </c>
      <c r="U1172" s="3"/>
      <c r="V1172" s="3"/>
      <c r="W1172" s="3"/>
      <c r="X1172" s="31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</row>
    <row r="1173" spans="1:121" x14ac:dyDescent="0.15">
      <c r="A1173" s="102">
        <f t="shared" si="377"/>
        <v>42130</v>
      </c>
      <c r="B1173" s="103">
        <f t="shared" ca="1" si="386"/>
        <v>90837.038186159974</v>
      </c>
      <c r="C1173" s="104">
        <f t="shared" si="378"/>
        <v>90333.599999999977</v>
      </c>
      <c r="D1173" s="105">
        <f ca="1">IF(A1173&lt;$B$1,VLOOKUP(A1173,[1]DI!$A$4:$B$15000,2,FALSE),0)</f>
        <v>0.1313</v>
      </c>
      <c r="E1173" s="106">
        <f t="shared" ca="1" si="370"/>
        <v>1.0004896700000001</v>
      </c>
      <c r="F1173" s="106">
        <f ca="1">(TRUNC(PRODUCT($E$12:$E1172),16))</f>
        <v>1.3268423611906299</v>
      </c>
      <c r="G1173" s="106">
        <f t="shared" ca="1" si="379"/>
        <v>1.3211564347689899</v>
      </c>
      <c r="H1173" s="106">
        <f t="shared" ca="1" si="371"/>
        <v>1.0043037500000001</v>
      </c>
      <c r="I1173" s="105">
        <f t="shared" si="380"/>
        <v>3.5999999999999997E-2</v>
      </c>
      <c r="J1173" s="118">
        <f t="shared" si="381"/>
        <v>42116</v>
      </c>
      <c r="K1173" s="112">
        <f t="shared" si="382"/>
        <v>9</v>
      </c>
      <c r="L1173" s="108">
        <f t="shared" si="383"/>
        <v>9</v>
      </c>
      <c r="M1173" s="109">
        <f t="shared" si="372"/>
        <v>1.00126391</v>
      </c>
      <c r="N1173" s="109">
        <f t="shared" ca="1" si="373"/>
        <v>1.0055731000000001</v>
      </c>
      <c r="O1173" s="108">
        <f t="shared" si="387"/>
        <v>0</v>
      </c>
      <c r="P1173" s="106">
        <f t="shared" ca="1" si="374"/>
        <v>503.43818615999999</v>
      </c>
      <c r="Q1173" s="113">
        <f t="shared" si="375"/>
        <v>0</v>
      </c>
      <c r="R1173" s="106">
        <f t="shared" si="376"/>
        <v>0</v>
      </c>
      <c r="S1173" s="114" t="str">
        <f t="shared" si="384"/>
        <v>A+J=</v>
      </c>
      <c r="T1173" s="107">
        <f t="shared" si="385"/>
        <v>42146</v>
      </c>
      <c r="U1173" s="3"/>
      <c r="V1173" s="3"/>
      <c r="W1173" s="3"/>
      <c r="X1173" s="31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</row>
    <row r="1174" spans="1:121" x14ac:dyDescent="0.15">
      <c r="A1174" s="102">
        <f t="shared" si="377"/>
        <v>42131</v>
      </c>
      <c r="B1174" s="103">
        <f t="shared" ca="1" si="386"/>
        <v>90894.274277779972</v>
      </c>
      <c r="C1174" s="104">
        <f t="shared" si="378"/>
        <v>90333.599999999977</v>
      </c>
      <c r="D1174" s="105">
        <f ca="1">IF(A1174&lt;$B$1,VLOOKUP(A1174,[1]DI!$A$4:$B$15000,2,FALSE),0)</f>
        <v>0.1313</v>
      </c>
      <c r="E1174" s="106">
        <f t="shared" ca="1" si="370"/>
        <v>1.0004896700000001</v>
      </c>
      <c r="F1174" s="106">
        <f ca="1">(TRUNC(PRODUCT($E$12:$E1173),16))</f>
        <v>1.32749207608963</v>
      </c>
      <c r="G1174" s="106">
        <f t="shared" ca="1" si="379"/>
        <v>1.3211564347689899</v>
      </c>
      <c r="H1174" s="106">
        <f t="shared" ca="1" si="371"/>
        <v>1.00479553</v>
      </c>
      <c r="I1174" s="105">
        <f t="shared" si="380"/>
        <v>3.5999999999999997E-2</v>
      </c>
      <c r="J1174" s="118">
        <f t="shared" si="381"/>
        <v>42116</v>
      </c>
      <c r="K1174" s="112">
        <f t="shared" si="382"/>
        <v>10</v>
      </c>
      <c r="L1174" s="108">
        <f t="shared" si="383"/>
        <v>10</v>
      </c>
      <c r="M1174" s="109">
        <f t="shared" si="372"/>
        <v>1.001404443</v>
      </c>
      <c r="N1174" s="109">
        <f t="shared" ca="1" si="373"/>
        <v>1.0062067079999999</v>
      </c>
      <c r="O1174" s="108">
        <f t="shared" si="387"/>
        <v>0</v>
      </c>
      <c r="P1174" s="106">
        <f t="shared" ca="1" si="374"/>
        <v>560.67427778000001</v>
      </c>
      <c r="Q1174" s="113">
        <f t="shared" si="375"/>
        <v>0</v>
      </c>
      <c r="R1174" s="106">
        <f t="shared" si="376"/>
        <v>0</v>
      </c>
      <c r="S1174" s="114" t="str">
        <f t="shared" si="384"/>
        <v>A+J=</v>
      </c>
      <c r="T1174" s="107">
        <f t="shared" si="385"/>
        <v>42146</v>
      </c>
      <c r="U1174" s="3"/>
      <c r="V1174" s="3"/>
      <c r="W1174" s="3"/>
      <c r="X1174" s="31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</row>
    <row r="1175" spans="1:121" x14ac:dyDescent="0.15">
      <c r="A1175" s="102">
        <f t="shared" si="377"/>
        <v>42132</v>
      </c>
      <c r="B1175" s="103">
        <f t="shared" ca="1" si="386"/>
        <v>90951.54641251998</v>
      </c>
      <c r="C1175" s="104">
        <f t="shared" si="378"/>
        <v>90333.599999999977</v>
      </c>
      <c r="D1175" s="105">
        <f ca="1">IF(A1175&lt;$B$1,VLOOKUP(A1175,[1]DI!$A$4:$B$15000,2,FALSE),0)</f>
        <v>0.1313</v>
      </c>
      <c r="E1175" s="106">
        <f t="shared" ca="1" si="370"/>
        <v>1.0004896700000001</v>
      </c>
      <c r="F1175" s="106">
        <f ca="1">(TRUNC(PRODUCT($E$12:$E1174),16))</f>
        <v>1.32814210913453</v>
      </c>
      <c r="G1175" s="106">
        <f t="shared" ca="1" si="379"/>
        <v>1.3211564347689899</v>
      </c>
      <c r="H1175" s="106">
        <f t="shared" ca="1" si="371"/>
        <v>1.00528755</v>
      </c>
      <c r="I1175" s="105">
        <f t="shared" si="380"/>
        <v>3.5999999999999997E-2</v>
      </c>
      <c r="J1175" s="118">
        <f t="shared" si="381"/>
        <v>42116</v>
      </c>
      <c r="K1175" s="112">
        <f t="shared" si="382"/>
        <v>11</v>
      </c>
      <c r="L1175" s="108">
        <f t="shared" si="383"/>
        <v>11</v>
      </c>
      <c r="M1175" s="109">
        <f t="shared" si="372"/>
        <v>1.001544996</v>
      </c>
      <c r="N1175" s="109">
        <f t="shared" ca="1" si="373"/>
        <v>1.0068407150000001</v>
      </c>
      <c r="O1175" s="108">
        <f t="shared" si="387"/>
        <v>0</v>
      </c>
      <c r="P1175" s="106">
        <f t="shared" ca="1" si="374"/>
        <v>617.94641251999997</v>
      </c>
      <c r="Q1175" s="113">
        <f t="shared" si="375"/>
        <v>0</v>
      </c>
      <c r="R1175" s="106">
        <f t="shared" si="376"/>
        <v>0</v>
      </c>
      <c r="S1175" s="114" t="str">
        <f t="shared" si="384"/>
        <v>A+J=</v>
      </c>
      <c r="T1175" s="107">
        <f t="shared" si="385"/>
        <v>42146</v>
      </c>
      <c r="U1175" s="3"/>
      <c r="V1175" s="3"/>
      <c r="W1175" s="3"/>
      <c r="X1175" s="31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</row>
    <row r="1176" spans="1:121" x14ac:dyDescent="0.15">
      <c r="A1176" s="102">
        <f t="shared" si="377"/>
        <v>42133</v>
      </c>
      <c r="B1176" s="103">
        <f t="shared" ca="1" si="386"/>
        <v>91008.853687019975</v>
      </c>
      <c r="C1176" s="104">
        <f t="shared" si="378"/>
        <v>90333.599999999977</v>
      </c>
      <c r="D1176" s="105">
        <f ca="1">IF(A1176&lt;$B$1,VLOOKUP(A1176,[1]DI!$A$4:$B$15000,2,FALSE),0)</f>
        <v>0</v>
      </c>
      <c r="E1176" s="106">
        <f t="shared" ca="1" si="370"/>
        <v>1</v>
      </c>
      <c r="F1176" s="106">
        <f ca="1">(TRUNC(PRODUCT($E$12:$E1175),16))</f>
        <v>1.3287924604811101</v>
      </c>
      <c r="G1176" s="106">
        <f t="shared" ca="1" si="379"/>
        <v>1.3211564347689899</v>
      </c>
      <c r="H1176" s="106">
        <f t="shared" ca="1" si="371"/>
        <v>1.0057798</v>
      </c>
      <c r="I1176" s="105">
        <f t="shared" si="380"/>
        <v>3.5999999999999997E-2</v>
      </c>
      <c r="J1176" s="118">
        <f t="shared" si="381"/>
        <v>42116</v>
      </c>
      <c r="K1176" s="112">
        <f t="shared" si="382"/>
        <v>11</v>
      </c>
      <c r="L1176" s="108">
        <f t="shared" si="383"/>
        <v>12</v>
      </c>
      <c r="M1176" s="109">
        <f t="shared" si="372"/>
        <v>1.0016855689999999</v>
      </c>
      <c r="N1176" s="109">
        <f t="shared" ca="1" si="373"/>
        <v>1.007475111</v>
      </c>
      <c r="O1176" s="108">
        <f t="shared" si="387"/>
        <v>0</v>
      </c>
      <c r="P1176" s="106">
        <f t="shared" ca="1" si="374"/>
        <v>675.25368702000003</v>
      </c>
      <c r="Q1176" s="113">
        <f t="shared" si="375"/>
        <v>0</v>
      </c>
      <c r="R1176" s="106">
        <f t="shared" si="376"/>
        <v>0</v>
      </c>
      <c r="S1176" s="114" t="str">
        <f t="shared" si="384"/>
        <v>A+J=</v>
      </c>
      <c r="T1176" s="107">
        <f t="shared" si="385"/>
        <v>42146</v>
      </c>
      <c r="U1176" s="3"/>
      <c r="V1176" s="3"/>
      <c r="W1176" s="3"/>
      <c r="X1176" s="31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</row>
    <row r="1177" spans="1:121" x14ac:dyDescent="0.15">
      <c r="A1177" s="102">
        <f t="shared" si="377"/>
        <v>42134</v>
      </c>
      <c r="B1177" s="103">
        <f t="shared" ca="1" si="386"/>
        <v>91008.853687019975</v>
      </c>
      <c r="C1177" s="104">
        <f t="shared" si="378"/>
        <v>90333.599999999977</v>
      </c>
      <c r="D1177" s="105">
        <f ca="1">IF(A1177&lt;$B$1,VLOOKUP(A1177,[1]DI!$A$4:$B$15000,2,FALSE),0)</f>
        <v>0</v>
      </c>
      <c r="E1177" s="106">
        <f t="shared" ca="1" si="370"/>
        <v>1</v>
      </c>
      <c r="F1177" s="106">
        <f ca="1">(TRUNC(PRODUCT($E$12:$E1176),16))</f>
        <v>1.3287924604811101</v>
      </c>
      <c r="G1177" s="106">
        <f t="shared" ca="1" si="379"/>
        <v>1.3211564347689899</v>
      </c>
      <c r="H1177" s="106">
        <f t="shared" ca="1" si="371"/>
        <v>1.0057798</v>
      </c>
      <c r="I1177" s="105">
        <f t="shared" si="380"/>
        <v>3.5999999999999997E-2</v>
      </c>
      <c r="J1177" s="118">
        <f t="shared" si="381"/>
        <v>42116</v>
      </c>
      <c r="K1177" s="112">
        <f t="shared" si="382"/>
        <v>11</v>
      </c>
      <c r="L1177" s="108">
        <f t="shared" si="383"/>
        <v>12</v>
      </c>
      <c r="M1177" s="109">
        <f t="shared" si="372"/>
        <v>1.0016855689999999</v>
      </c>
      <c r="N1177" s="109">
        <f t="shared" ca="1" si="373"/>
        <v>1.007475111</v>
      </c>
      <c r="O1177" s="108">
        <f t="shared" si="387"/>
        <v>0</v>
      </c>
      <c r="P1177" s="106">
        <f t="shared" ca="1" si="374"/>
        <v>675.25368702000003</v>
      </c>
      <c r="Q1177" s="113">
        <f t="shared" si="375"/>
        <v>0</v>
      </c>
      <c r="R1177" s="106">
        <f t="shared" si="376"/>
        <v>0</v>
      </c>
      <c r="S1177" s="114" t="str">
        <f t="shared" si="384"/>
        <v>A+J=</v>
      </c>
      <c r="T1177" s="107">
        <f t="shared" si="385"/>
        <v>42146</v>
      </c>
      <c r="U1177" s="3"/>
      <c r="V1177" s="3"/>
      <c r="W1177" s="3"/>
      <c r="X1177" s="31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</row>
    <row r="1178" spans="1:121" x14ac:dyDescent="0.15">
      <c r="A1178" s="102">
        <f t="shared" si="377"/>
        <v>42135</v>
      </c>
      <c r="B1178" s="103">
        <f t="shared" ca="1" si="386"/>
        <v>91008.853687019975</v>
      </c>
      <c r="C1178" s="104">
        <f t="shared" si="378"/>
        <v>90333.599999999977</v>
      </c>
      <c r="D1178" s="105">
        <f ca="1">IF(A1178&lt;$B$1,VLOOKUP(A1178,[1]DI!$A$4:$B$15000,2,FALSE),0)</f>
        <v>0.1313</v>
      </c>
      <c r="E1178" s="106">
        <f t="shared" ca="1" si="370"/>
        <v>1.0004896700000001</v>
      </c>
      <c r="F1178" s="106">
        <f ca="1">(TRUNC(PRODUCT($E$12:$E1177),16))</f>
        <v>1.3287924604811101</v>
      </c>
      <c r="G1178" s="106">
        <f t="shared" ca="1" si="379"/>
        <v>1.3211564347689899</v>
      </c>
      <c r="H1178" s="106">
        <f t="shared" ca="1" si="371"/>
        <v>1.0057798</v>
      </c>
      <c r="I1178" s="105">
        <f t="shared" si="380"/>
        <v>3.5999999999999997E-2</v>
      </c>
      <c r="J1178" s="118">
        <f t="shared" si="381"/>
        <v>42116</v>
      </c>
      <c r="K1178" s="112">
        <f t="shared" si="382"/>
        <v>12</v>
      </c>
      <c r="L1178" s="108">
        <f t="shared" si="383"/>
        <v>12</v>
      </c>
      <c r="M1178" s="109">
        <f t="shared" si="372"/>
        <v>1.0016855689999999</v>
      </c>
      <c r="N1178" s="109">
        <f t="shared" ca="1" si="373"/>
        <v>1.007475111</v>
      </c>
      <c r="O1178" s="108">
        <f t="shared" si="387"/>
        <v>0</v>
      </c>
      <c r="P1178" s="106">
        <f t="shared" ca="1" si="374"/>
        <v>675.25368702000003</v>
      </c>
      <c r="Q1178" s="113">
        <f t="shared" si="375"/>
        <v>0</v>
      </c>
      <c r="R1178" s="106">
        <f t="shared" si="376"/>
        <v>0</v>
      </c>
      <c r="S1178" s="114" t="str">
        <f t="shared" si="384"/>
        <v>A+J=</v>
      </c>
      <c r="T1178" s="107">
        <f t="shared" si="385"/>
        <v>42146</v>
      </c>
      <c r="U1178" s="3"/>
      <c r="V1178" s="3"/>
      <c r="W1178" s="3"/>
      <c r="X1178" s="31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</row>
    <row r="1179" spans="1:121" x14ac:dyDescent="0.15">
      <c r="A1179" s="102">
        <f t="shared" si="377"/>
        <v>42136</v>
      </c>
      <c r="B1179" s="103">
        <f t="shared" ca="1" si="386"/>
        <v>91066.197817639972</v>
      </c>
      <c r="C1179" s="104">
        <f t="shared" si="378"/>
        <v>90333.599999999977</v>
      </c>
      <c r="D1179" s="105">
        <f ca="1">IF(A1179&lt;$B$1,VLOOKUP(A1179,[1]DI!$A$4:$B$15000,2,FALSE),0)</f>
        <v>0.1313</v>
      </c>
      <c r="E1179" s="106">
        <f t="shared" ca="1" si="370"/>
        <v>1.0004896700000001</v>
      </c>
      <c r="F1179" s="106">
        <f ca="1">(TRUNC(PRODUCT($E$12:$E1178),16))</f>
        <v>1.3294431302852401</v>
      </c>
      <c r="G1179" s="106">
        <f t="shared" ca="1" si="379"/>
        <v>1.3211564347689899</v>
      </c>
      <c r="H1179" s="106">
        <f t="shared" ca="1" si="371"/>
        <v>1.0062723</v>
      </c>
      <c r="I1179" s="105">
        <f t="shared" si="380"/>
        <v>3.5999999999999997E-2</v>
      </c>
      <c r="J1179" s="118">
        <f t="shared" si="381"/>
        <v>42116</v>
      </c>
      <c r="K1179" s="112">
        <f t="shared" si="382"/>
        <v>13</v>
      </c>
      <c r="L1179" s="108">
        <f t="shared" si="383"/>
        <v>13</v>
      </c>
      <c r="M1179" s="109">
        <f t="shared" si="372"/>
        <v>1.0018261610000001</v>
      </c>
      <c r="N1179" s="109">
        <f t="shared" ca="1" si="373"/>
        <v>1.0081099149999999</v>
      </c>
      <c r="O1179" s="108">
        <f t="shared" si="387"/>
        <v>0</v>
      </c>
      <c r="P1179" s="106">
        <f t="shared" ca="1" si="374"/>
        <v>732.59781764000002</v>
      </c>
      <c r="Q1179" s="113">
        <f t="shared" si="375"/>
        <v>0</v>
      </c>
      <c r="R1179" s="106">
        <f t="shared" si="376"/>
        <v>0</v>
      </c>
      <c r="S1179" s="114" t="str">
        <f t="shared" si="384"/>
        <v>A+J=</v>
      </c>
      <c r="T1179" s="107">
        <f t="shared" si="385"/>
        <v>42146</v>
      </c>
      <c r="U1179" s="3"/>
      <c r="V1179" s="3"/>
      <c r="W1179" s="3"/>
      <c r="X1179" s="31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</row>
    <row r="1180" spans="1:121" x14ac:dyDescent="0.15">
      <c r="A1180" s="102">
        <f t="shared" si="377"/>
        <v>42137</v>
      </c>
      <c r="B1180" s="103">
        <f t="shared" ca="1" si="386"/>
        <v>91123.578894699982</v>
      </c>
      <c r="C1180" s="104">
        <f t="shared" si="378"/>
        <v>90333.599999999977</v>
      </c>
      <c r="D1180" s="105">
        <f ca="1">IF(A1180&lt;$B$1,VLOOKUP(A1180,[1]DI!$A$4:$B$15000,2,FALSE),0)</f>
        <v>0.1313</v>
      </c>
      <c r="E1180" s="106">
        <f t="shared" ca="1" si="370"/>
        <v>1.0004896700000001</v>
      </c>
      <c r="F1180" s="106">
        <f ca="1">(TRUNC(PRODUCT($E$12:$E1179),16))</f>
        <v>1.3300941187028399</v>
      </c>
      <c r="G1180" s="106">
        <f t="shared" ca="1" si="379"/>
        <v>1.3211564347689899</v>
      </c>
      <c r="H1180" s="106">
        <f t="shared" ca="1" si="371"/>
        <v>1.0067650500000001</v>
      </c>
      <c r="I1180" s="105">
        <f t="shared" si="380"/>
        <v>3.5999999999999997E-2</v>
      </c>
      <c r="J1180" s="118">
        <f t="shared" si="381"/>
        <v>42116</v>
      </c>
      <c r="K1180" s="112">
        <f t="shared" si="382"/>
        <v>14</v>
      </c>
      <c r="L1180" s="108">
        <f t="shared" si="383"/>
        <v>14</v>
      </c>
      <c r="M1180" s="109">
        <f t="shared" si="372"/>
        <v>1.0019667729999999</v>
      </c>
      <c r="N1180" s="109">
        <f t="shared" ca="1" si="373"/>
        <v>1.0087451279999999</v>
      </c>
      <c r="O1180" s="108">
        <f t="shared" si="387"/>
        <v>0</v>
      </c>
      <c r="P1180" s="106">
        <f t="shared" ca="1" si="374"/>
        <v>789.97889469999996</v>
      </c>
      <c r="Q1180" s="113">
        <f t="shared" si="375"/>
        <v>0</v>
      </c>
      <c r="R1180" s="106">
        <f t="shared" si="376"/>
        <v>0</v>
      </c>
      <c r="S1180" s="114" t="str">
        <f t="shared" si="384"/>
        <v>A+J=</v>
      </c>
      <c r="T1180" s="107">
        <f t="shared" si="385"/>
        <v>42146</v>
      </c>
      <c r="U1180" s="3"/>
      <c r="V1180" s="3"/>
      <c r="W1180" s="3"/>
      <c r="X1180" s="31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</row>
    <row r="1181" spans="1:121" x14ac:dyDescent="0.15">
      <c r="A1181" s="102">
        <f t="shared" si="377"/>
        <v>42138</v>
      </c>
      <c r="B1181" s="103">
        <f t="shared" ca="1" si="386"/>
        <v>91180.995201859972</v>
      </c>
      <c r="C1181" s="104">
        <f t="shared" si="378"/>
        <v>90333.599999999977</v>
      </c>
      <c r="D1181" s="105">
        <f ca="1">IF(A1181&lt;$B$1,VLOOKUP(A1181,[1]DI!$A$4:$B$15000,2,FALSE),0)</f>
        <v>0.1313</v>
      </c>
      <c r="E1181" s="106">
        <f t="shared" ca="1" si="370"/>
        <v>1.0004896700000001</v>
      </c>
      <c r="F1181" s="106">
        <f ca="1">(TRUNC(PRODUCT($E$12:$E1180),16))</f>
        <v>1.33074542588995</v>
      </c>
      <c r="G1181" s="106">
        <f t="shared" ca="1" si="379"/>
        <v>1.3211564347689899</v>
      </c>
      <c r="H1181" s="106">
        <f t="shared" ca="1" si="371"/>
        <v>1.00725803</v>
      </c>
      <c r="I1181" s="105">
        <f t="shared" si="380"/>
        <v>3.5999999999999997E-2</v>
      </c>
      <c r="J1181" s="118">
        <f t="shared" si="381"/>
        <v>42116</v>
      </c>
      <c r="K1181" s="112">
        <f t="shared" si="382"/>
        <v>15</v>
      </c>
      <c r="L1181" s="108">
        <f t="shared" si="383"/>
        <v>15</v>
      </c>
      <c r="M1181" s="109">
        <f t="shared" si="372"/>
        <v>1.0021074050000001</v>
      </c>
      <c r="N1181" s="109">
        <f t="shared" ca="1" si="373"/>
        <v>1.009380731</v>
      </c>
      <c r="O1181" s="108">
        <f t="shared" si="387"/>
        <v>0</v>
      </c>
      <c r="P1181" s="106">
        <f t="shared" ca="1" si="374"/>
        <v>847.39520186000004</v>
      </c>
      <c r="Q1181" s="113">
        <f t="shared" si="375"/>
        <v>0</v>
      </c>
      <c r="R1181" s="106">
        <f t="shared" si="376"/>
        <v>0</v>
      </c>
      <c r="S1181" s="114" t="str">
        <f t="shared" si="384"/>
        <v>A+J=</v>
      </c>
      <c r="T1181" s="107">
        <f t="shared" si="385"/>
        <v>42146</v>
      </c>
      <c r="U1181" s="3"/>
      <c r="V1181" s="3"/>
      <c r="W1181" s="3"/>
      <c r="X1181" s="31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</row>
    <row r="1182" spans="1:121" x14ac:dyDescent="0.15">
      <c r="A1182" s="102">
        <f t="shared" si="377"/>
        <v>42139</v>
      </c>
      <c r="B1182" s="103">
        <f t="shared" ca="1" si="386"/>
        <v>91238.447371459974</v>
      </c>
      <c r="C1182" s="104">
        <f t="shared" si="378"/>
        <v>90333.599999999977</v>
      </c>
      <c r="D1182" s="105">
        <f ca="1">IF(A1182&lt;$B$1,VLOOKUP(A1182,[1]DI!$A$4:$B$15000,2,FALSE),0)</f>
        <v>0.1313</v>
      </c>
      <c r="E1182" s="106">
        <f t="shared" ca="1" si="370"/>
        <v>1.0004896700000001</v>
      </c>
      <c r="F1182" s="106">
        <f ca="1">(TRUNC(PRODUCT($E$12:$E1181),16))</f>
        <v>1.3313970520026499</v>
      </c>
      <c r="G1182" s="106">
        <f t="shared" ca="1" si="379"/>
        <v>1.3211564347689899</v>
      </c>
      <c r="H1182" s="106">
        <f t="shared" ca="1" si="371"/>
        <v>1.0077512500000001</v>
      </c>
      <c r="I1182" s="105">
        <f t="shared" si="380"/>
        <v>3.5999999999999997E-2</v>
      </c>
      <c r="J1182" s="118">
        <f t="shared" si="381"/>
        <v>42116</v>
      </c>
      <c r="K1182" s="112">
        <f t="shared" si="382"/>
        <v>16</v>
      </c>
      <c r="L1182" s="108">
        <f t="shared" si="383"/>
        <v>16</v>
      </c>
      <c r="M1182" s="109">
        <f t="shared" si="372"/>
        <v>1.002248056</v>
      </c>
      <c r="N1182" s="109">
        <f t="shared" ca="1" si="373"/>
        <v>1.0100167309999999</v>
      </c>
      <c r="O1182" s="108">
        <f t="shared" si="387"/>
        <v>0</v>
      </c>
      <c r="P1182" s="106">
        <f t="shared" ca="1" si="374"/>
        <v>904.84737145999998</v>
      </c>
      <c r="Q1182" s="113">
        <f t="shared" si="375"/>
        <v>0</v>
      </c>
      <c r="R1182" s="106">
        <f t="shared" si="376"/>
        <v>0</v>
      </c>
      <c r="S1182" s="114" t="str">
        <f t="shared" si="384"/>
        <v>A+J=</v>
      </c>
      <c r="T1182" s="107">
        <f t="shared" si="385"/>
        <v>42146</v>
      </c>
      <c r="U1182" s="3"/>
      <c r="V1182" s="3"/>
      <c r="W1182" s="3"/>
      <c r="X1182" s="31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</row>
    <row r="1183" spans="1:121" x14ac:dyDescent="0.15">
      <c r="A1183" s="102">
        <f t="shared" si="377"/>
        <v>42140</v>
      </c>
      <c r="B1183" s="103">
        <f t="shared" ca="1" si="386"/>
        <v>91295.936577829983</v>
      </c>
      <c r="C1183" s="104">
        <f t="shared" si="378"/>
        <v>90333.599999999977</v>
      </c>
      <c r="D1183" s="105">
        <f ca="1">IF(A1183&lt;$B$1,VLOOKUP(A1183,[1]DI!$A$4:$B$15000,2,FALSE),0)</f>
        <v>0</v>
      </c>
      <c r="E1183" s="106">
        <f t="shared" ca="1" si="370"/>
        <v>1</v>
      </c>
      <c r="F1183" s="106">
        <f ca="1">(TRUNC(PRODUCT($E$12:$E1182),16))</f>
        <v>1.3320489971970999</v>
      </c>
      <c r="G1183" s="106">
        <f t="shared" ca="1" si="379"/>
        <v>1.3211564347689899</v>
      </c>
      <c r="H1183" s="106">
        <f t="shared" ca="1" si="371"/>
        <v>1.00824472</v>
      </c>
      <c r="I1183" s="105">
        <f t="shared" si="380"/>
        <v>3.5999999999999997E-2</v>
      </c>
      <c r="J1183" s="118">
        <f t="shared" si="381"/>
        <v>42116</v>
      </c>
      <c r="K1183" s="112">
        <f t="shared" si="382"/>
        <v>16</v>
      </c>
      <c r="L1183" s="108">
        <f t="shared" si="383"/>
        <v>17</v>
      </c>
      <c r="M1183" s="109">
        <f t="shared" si="372"/>
        <v>1.002388727</v>
      </c>
      <c r="N1183" s="109">
        <f t="shared" ca="1" si="373"/>
        <v>1.0106531409999999</v>
      </c>
      <c r="O1183" s="108">
        <f t="shared" si="387"/>
        <v>0</v>
      </c>
      <c r="P1183" s="106">
        <f t="shared" ca="1" si="374"/>
        <v>962.33657783000001</v>
      </c>
      <c r="Q1183" s="113">
        <f t="shared" si="375"/>
        <v>0</v>
      </c>
      <c r="R1183" s="106">
        <f t="shared" si="376"/>
        <v>0</v>
      </c>
      <c r="S1183" s="114" t="str">
        <f t="shared" si="384"/>
        <v>A+J=</v>
      </c>
      <c r="T1183" s="107">
        <f t="shared" si="385"/>
        <v>42146</v>
      </c>
      <c r="U1183" s="3"/>
      <c r="V1183" s="3"/>
      <c r="W1183" s="3"/>
      <c r="X1183" s="31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</row>
    <row r="1184" spans="1:121" x14ac:dyDescent="0.15">
      <c r="A1184" s="102">
        <f t="shared" si="377"/>
        <v>42141</v>
      </c>
      <c r="B1184" s="103">
        <f t="shared" ca="1" si="386"/>
        <v>91295.936577829983</v>
      </c>
      <c r="C1184" s="104">
        <f t="shared" si="378"/>
        <v>90333.599999999977</v>
      </c>
      <c r="D1184" s="105">
        <f ca="1">IF(A1184&lt;$B$1,VLOOKUP(A1184,[1]DI!$A$4:$B$15000,2,FALSE),0)</f>
        <v>0</v>
      </c>
      <c r="E1184" s="106">
        <f t="shared" ca="1" si="370"/>
        <v>1</v>
      </c>
      <c r="F1184" s="106">
        <f ca="1">(TRUNC(PRODUCT($E$12:$E1183),16))</f>
        <v>1.3320489971970999</v>
      </c>
      <c r="G1184" s="106">
        <f t="shared" ca="1" si="379"/>
        <v>1.3211564347689899</v>
      </c>
      <c r="H1184" s="106">
        <f t="shared" ca="1" si="371"/>
        <v>1.00824472</v>
      </c>
      <c r="I1184" s="105">
        <f t="shared" si="380"/>
        <v>3.5999999999999997E-2</v>
      </c>
      <c r="J1184" s="118">
        <f t="shared" si="381"/>
        <v>42116</v>
      </c>
      <c r="K1184" s="112">
        <f t="shared" si="382"/>
        <v>16</v>
      </c>
      <c r="L1184" s="108">
        <f t="shared" si="383"/>
        <v>17</v>
      </c>
      <c r="M1184" s="109">
        <f t="shared" si="372"/>
        <v>1.002388727</v>
      </c>
      <c r="N1184" s="109">
        <f t="shared" ca="1" si="373"/>
        <v>1.0106531409999999</v>
      </c>
      <c r="O1184" s="108">
        <f t="shared" si="387"/>
        <v>0</v>
      </c>
      <c r="P1184" s="106">
        <f t="shared" ca="1" si="374"/>
        <v>962.33657783000001</v>
      </c>
      <c r="Q1184" s="113">
        <f t="shared" si="375"/>
        <v>0</v>
      </c>
      <c r="R1184" s="106">
        <f t="shared" si="376"/>
        <v>0</v>
      </c>
      <c r="S1184" s="114" t="str">
        <f t="shared" si="384"/>
        <v>A+J=</v>
      </c>
      <c r="T1184" s="107">
        <f t="shared" si="385"/>
        <v>42146</v>
      </c>
      <c r="U1184" s="3"/>
      <c r="V1184" s="3"/>
      <c r="W1184" s="3"/>
      <c r="X1184" s="31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</row>
    <row r="1185" spans="1:121" x14ac:dyDescent="0.15">
      <c r="A1185" s="102">
        <f t="shared" si="377"/>
        <v>42142</v>
      </c>
      <c r="B1185" s="103">
        <f t="shared" ca="1" si="386"/>
        <v>91295.936577829983</v>
      </c>
      <c r="C1185" s="104">
        <f t="shared" si="378"/>
        <v>90333.599999999977</v>
      </c>
      <c r="D1185" s="105">
        <f ca="1">IF(A1185&lt;$B$1,VLOOKUP(A1185,[1]DI!$A$4:$B$15000,2,FALSE),0)</f>
        <v>0.1313</v>
      </c>
      <c r="E1185" s="106">
        <f t="shared" ca="1" si="370"/>
        <v>1.0004896700000001</v>
      </c>
      <c r="F1185" s="106">
        <f ca="1">(TRUNC(PRODUCT($E$12:$E1184),16))</f>
        <v>1.3320489971970999</v>
      </c>
      <c r="G1185" s="106">
        <f t="shared" ca="1" si="379"/>
        <v>1.3211564347689899</v>
      </c>
      <c r="H1185" s="106">
        <f t="shared" ca="1" si="371"/>
        <v>1.00824472</v>
      </c>
      <c r="I1185" s="105">
        <f t="shared" si="380"/>
        <v>3.5999999999999997E-2</v>
      </c>
      <c r="J1185" s="118">
        <f t="shared" si="381"/>
        <v>42116</v>
      </c>
      <c r="K1185" s="112">
        <f t="shared" si="382"/>
        <v>17</v>
      </c>
      <c r="L1185" s="108">
        <f t="shared" si="383"/>
        <v>17</v>
      </c>
      <c r="M1185" s="109">
        <f t="shared" si="372"/>
        <v>1.002388727</v>
      </c>
      <c r="N1185" s="109">
        <f t="shared" ca="1" si="373"/>
        <v>1.0106531409999999</v>
      </c>
      <c r="O1185" s="108">
        <f t="shared" si="387"/>
        <v>0</v>
      </c>
      <c r="P1185" s="106">
        <f t="shared" ca="1" si="374"/>
        <v>962.33657783000001</v>
      </c>
      <c r="Q1185" s="113">
        <f t="shared" si="375"/>
        <v>0</v>
      </c>
      <c r="R1185" s="106">
        <f t="shared" si="376"/>
        <v>0</v>
      </c>
      <c r="S1185" s="114" t="str">
        <f t="shared" si="384"/>
        <v>A+J=</v>
      </c>
      <c r="T1185" s="107">
        <f t="shared" si="385"/>
        <v>42146</v>
      </c>
      <c r="U1185" s="3"/>
      <c r="V1185" s="3"/>
      <c r="W1185" s="3"/>
      <c r="X1185" s="31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</row>
    <row r="1186" spans="1:121" x14ac:dyDescent="0.15">
      <c r="A1186" s="102">
        <f t="shared" si="377"/>
        <v>42143</v>
      </c>
      <c r="B1186" s="103">
        <f t="shared" ca="1" si="386"/>
        <v>91353.461917649984</v>
      </c>
      <c r="C1186" s="104">
        <f t="shared" si="378"/>
        <v>90333.599999999977</v>
      </c>
      <c r="D1186" s="105">
        <f ca="1">IF(A1186&lt;$B$1,VLOOKUP(A1186,[1]DI!$A$4:$B$15000,2,FALSE),0)</f>
        <v>0.1313</v>
      </c>
      <c r="E1186" s="106">
        <f t="shared" ca="1" si="370"/>
        <v>1.0004896700000001</v>
      </c>
      <c r="F1186" s="106">
        <f ca="1">(TRUNC(PRODUCT($E$12:$E1185),16))</f>
        <v>1.3327012616295599</v>
      </c>
      <c r="G1186" s="106">
        <f t="shared" ca="1" si="379"/>
        <v>1.3211564347689899</v>
      </c>
      <c r="H1186" s="106">
        <f t="shared" ca="1" si="371"/>
        <v>1.00873843</v>
      </c>
      <c r="I1186" s="105">
        <f t="shared" si="380"/>
        <v>3.5999999999999997E-2</v>
      </c>
      <c r="J1186" s="118">
        <f t="shared" si="381"/>
        <v>42116</v>
      </c>
      <c r="K1186" s="112">
        <f t="shared" si="382"/>
        <v>18</v>
      </c>
      <c r="L1186" s="108">
        <f t="shared" si="383"/>
        <v>18</v>
      </c>
      <c r="M1186" s="109">
        <f t="shared" si="372"/>
        <v>1.0025294179999999</v>
      </c>
      <c r="N1186" s="109">
        <f t="shared" ca="1" si="373"/>
        <v>1.011289951</v>
      </c>
      <c r="O1186" s="108">
        <f t="shared" si="387"/>
        <v>0</v>
      </c>
      <c r="P1186" s="106">
        <f t="shared" ca="1" si="374"/>
        <v>1019.86191765</v>
      </c>
      <c r="Q1186" s="113">
        <f t="shared" si="375"/>
        <v>0</v>
      </c>
      <c r="R1186" s="106">
        <f t="shared" si="376"/>
        <v>0</v>
      </c>
      <c r="S1186" s="114" t="str">
        <f t="shared" si="384"/>
        <v>A+J=</v>
      </c>
      <c r="T1186" s="107">
        <f t="shared" si="385"/>
        <v>42146</v>
      </c>
      <c r="U1186" s="3"/>
      <c r="V1186" s="3"/>
      <c r="W1186" s="3"/>
      <c r="X1186" s="31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</row>
    <row r="1187" spans="1:121" x14ac:dyDescent="0.15">
      <c r="A1187" s="102">
        <f t="shared" si="377"/>
        <v>42144</v>
      </c>
      <c r="B1187" s="103">
        <f t="shared" ca="1" si="386"/>
        <v>91411.022487569979</v>
      </c>
      <c r="C1187" s="104">
        <f t="shared" si="378"/>
        <v>90333.599999999977</v>
      </c>
      <c r="D1187" s="105">
        <f ca="1">IF(A1187&lt;$B$1,VLOOKUP(A1187,[1]DI!$A$4:$B$15000,2,FALSE),0)</f>
        <v>0.1313</v>
      </c>
      <c r="E1187" s="106">
        <f t="shared" ca="1" si="370"/>
        <v>1.0004896700000001</v>
      </c>
      <c r="F1187" s="106">
        <f ca="1">(TRUNC(PRODUCT($E$12:$E1186),16))</f>
        <v>1.3333538454563401</v>
      </c>
      <c r="G1187" s="106">
        <f t="shared" ca="1" si="379"/>
        <v>1.3211564347689899</v>
      </c>
      <c r="H1187" s="106">
        <f t="shared" ca="1" si="371"/>
        <v>1.0092323700000001</v>
      </c>
      <c r="I1187" s="105">
        <f t="shared" si="380"/>
        <v>3.5999999999999997E-2</v>
      </c>
      <c r="J1187" s="118">
        <f t="shared" si="381"/>
        <v>42116</v>
      </c>
      <c r="K1187" s="112">
        <f t="shared" si="382"/>
        <v>19</v>
      </c>
      <c r="L1187" s="108">
        <f t="shared" si="383"/>
        <v>19</v>
      </c>
      <c r="M1187" s="109">
        <f t="shared" si="372"/>
        <v>1.002670129</v>
      </c>
      <c r="N1187" s="109">
        <f t="shared" ca="1" si="373"/>
        <v>1.0119271510000001</v>
      </c>
      <c r="O1187" s="108">
        <f t="shared" si="387"/>
        <v>0</v>
      </c>
      <c r="P1187" s="106">
        <f t="shared" ca="1" si="374"/>
        <v>1077.4224875699999</v>
      </c>
      <c r="Q1187" s="113">
        <f t="shared" si="375"/>
        <v>0</v>
      </c>
      <c r="R1187" s="106">
        <f t="shared" si="376"/>
        <v>0</v>
      </c>
      <c r="S1187" s="114" t="str">
        <f t="shared" si="384"/>
        <v>A+J=</v>
      </c>
      <c r="T1187" s="107">
        <f t="shared" si="385"/>
        <v>42146</v>
      </c>
      <c r="U1187" s="3"/>
      <c r="V1187" s="3"/>
      <c r="W1187" s="3"/>
      <c r="X1187" s="31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</row>
    <row r="1188" spans="1:121" x14ac:dyDescent="0.15">
      <c r="A1188" s="102">
        <f t="shared" si="377"/>
        <v>42145</v>
      </c>
      <c r="B1188" s="103">
        <f t="shared" ca="1" si="386"/>
        <v>91468.620816929979</v>
      </c>
      <c r="C1188" s="104">
        <f t="shared" si="378"/>
        <v>90333.599999999977</v>
      </c>
      <c r="D1188" s="105">
        <f ca="1">IF(A1188&lt;$B$1,VLOOKUP(A1188,[1]DI!$A$4:$B$15000,2,FALSE),0)</f>
        <v>0.1313</v>
      </c>
      <c r="E1188" s="106">
        <f t="shared" ca="1" si="370"/>
        <v>1.0004896700000001</v>
      </c>
      <c r="F1188" s="106">
        <f ca="1">(TRUNC(PRODUCT($E$12:$E1187),16))</f>
        <v>1.3340067488338401</v>
      </c>
      <c r="G1188" s="106">
        <f t="shared" ca="1" si="379"/>
        <v>1.3211564347689899</v>
      </c>
      <c r="H1188" s="106">
        <f t="shared" ca="1" si="371"/>
        <v>1.00972657</v>
      </c>
      <c r="I1188" s="105">
        <f t="shared" si="380"/>
        <v>3.5999999999999997E-2</v>
      </c>
      <c r="J1188" s="118">
        <f t="shared" si="381"/>
        <v>42116</v>
      </c>
      <c r="K1188" s="112">
        <f t="shared" si="382"/>
        <v>20</v>
      </c>
      <c r="L1188" s="108">
        <f t="shared" si="383"/>
        <v>20</v>
      </c>
      <c r="M1188" s="109">
        <f t="shared" si="372"/>
        <v>1.002810859</v>
      </c>
      <c r="N1188" s="109">
        <f t="shared" ca="1" si="373"/>
        <v>1.0125647689999999</v>
      </c>
      <c r="O1188" s="108">
        <f t="shared" si="387"/>
        <v>0</v>
      </c>
      <c r="P1188" s="106">
        <f t="shared" ca="1" si="374"/>
        <v>1135.0208169299999</v>
      </c>
      <c r="Q1188" s="113">
        <f t="shared" si="375"/>
        <v>0</v>
      </c>
      <c r="R1188" s="106">
        <f t="shared" si="376"/>
        <v>0</v>
      </c>
      <c r="S1188" s="114" t="str">
        <f t="shared" si="384"/>
        <v>A+J=</v>
      </c>
      <c r="T1188" s="107">
        <f t="shared" si="385"/>
        <v>42146</v>
      </c>
      <c r="U1188" s="3"/>
      <c r="V1188" s="3"/>
      <c r="W1188" s="3"/>
      <c r="X1188" s="31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</row>
    <row r="1189" spans="1:121" x14ac:dyDescent="0.15">
      <c r="A1189" s="102">
        <f t="shared" si="377"/>
        <v>42146</v>
      </c>
      <c r="B1189" s="103">
        <f t="shared" ca="1" si="386"/>
        <v>91526.254376399971</v>
      </c>
      <c r="C1189" s="104">
        <f t="shared" si="378"/>
        <v>90333.599999999977</v>
      </c>
      <c r="D1189" s="105">
        <f ca="1">IF(A1189&lt;$B$1,VLOOKUP(A1189,[1]DI!$A$4:$B$15000,2,FALSE),0)</f>
        <v>0.1313</v>
      </c>
      <c r="E1189" s="106">
        <f t="shared" ca="1" si="370"/>
        <v>1.0004896700000001</v>
      </c>
      <c r="F1189" s="106">
        <f ca="1">(TRUNC(PRODUCT($E$12:$E1188),16))</f>
        <v>1.3346599719185499</v>
      </c>
      <c r="G1189" s="106">
        <f t="shared" ca="1" si="379"/>
        <v>1.3211564347689899</v>
      </c>
      <c r="H1189" s="106">
        <f t="shared" ca="1" si="371"/>
        <v>1.010221</v>
      </c>
      <c r="I1189" s="105">
        <f t="shared" si="380"/>
        <v>3.5999999999999997E-2</v>
      </c>
      <c r="J1189" s="118">
        <f t="shared" si="381"/>
        <v>42116</v>
      </c>
      <c r="K1189" s="112">
        <f t="shared" si="382"/>
        <v>21</v>
      </c>
      <c r="L1189" s="108">
        <f t="shared" si="383"/>
        <v>21</v>
      </c>
      <c r="M1189" s="109">
        <f t="shared" si="372"/>
        <v>1.0029516089999999</v>
      </c>
      <c r="N1189" s="109">
        <f t="shared" ca="1" si="373"/>
        <v>1.0132027770000001</v>
      </c>
      <c r="O1189" s="108">
        <f t="shared" si="387"/>
        <v>23</v>
      </c>
      <c r="P1189" s="106">
        <f t="shared" ca="1" si="374"/>
        <v>1192.6543764</v>
      </c>
      <c r="Q1189" s="113">
        <f t="shared" si="375"/>
        <v>1.6659999999999999E-3</v>
      </c>
      <c r="R1189" s="106">
        <f t="shared" si="376"/>
        <v>166.6</v>
      </c>
      <c r="S1189" s="114" t="str">
        <f t="shared" si="384"/>
        <v>A+J=</v>
      </c>
      <c r="T1189" s="107">
        <f t="shared" si="385"/>
        <v>42146</v>
      </c>
      <c r="U1189" s="3"/>
      <c r="V1189" s="3"/>
      <c r="W1189" s="3"/>
      <c r="X1189" s="31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</row>
    <row r="1190" spans="1:121" x14ac:dyDescent="0.15">
      <c r="A1190" s="102">
        <f t="shared" si="377"/>
        <v>42147</v>
      </c>
      <c r="B1190" s="103">
        <f t="shared" ca="1" si="386"/>
        <v>90223.813775859977</v>
      </c>
      <c r="C1190" s="104">
        <f t="shared" si="378"/>
        <v>90166.999999999971</v>
      </c>
      <c r="D1190" s="105">
        <f ca="1">IF(A1190&lt;$B$1,VLOOKUP(A1190,[1]DI!$A$4:$B$15000,2,FALSE),0)</f>
        <v>0</v>
      </c>
      <c r="E1190" s="106">
        <f t="shared" ca="1" si="370"/>
        <v>1</v>
      </c>
      <c r="F1190" s="106">
        <f ca="1">(TRUNC(PRODUCT($E$12:$E1189),16))</f>
        <v>1.3353135148669999</v>
      </c>
      <c r="G1190" s="106">
        <f t="shared" ca="1" si="379"/>
        <v>1.3346599719185499</v>
      </c>
      <c r="H1190" s="106">
        <f t="shared" ca="1" si="371"/>
        <v>1.0004896700000001</v>
      </c>
      <c r="I1190" s="105">
        <f t="shared" si="380"/>
        <v>3.5999999999999997E-2</v>
      </c>
      <c r="J1190" s="118">
        <f t="shared" si="381"/>
        <v>42146</v>
      </c>
      <c r="K1190" s="112">
        <f t="shared" si="382"/>
        <v>1</v>
      </c>
      <c r="L1190" s="108">
        <f t="shared" si="383"/>
        <v>1</v>
      </c>
      <c r="M1190" s="109">
        <f t="shared" si="372"/>
        <v>1.000140356</v>
      </c>
      <c r="N1190" s="109">
        <f t="shared" ca="1" si="373"/>
        <v>1.000630095</v>
      </c>
      <c r="O1190" s="108">
        <f t="shared" si="387"/>
        <v>0</v>
      </c>
      <c r="P1190" s="106">
        <f t="shared" ca="1" si="374"/>
        <v>56.81377586</v>
      </c>
      <c r="Q1190" s="113">
        <f t="shared" si="375"/>
        <v>0</v>
      </c>
      <c r="R1190" s="106">
        <f t="shared" si="376"/>
        <v>0</v>
      </c>
      <c r="S1190" s="114" t="str">
        <f t="shared" si="384"/>
        <v>A+J=</v>
      </c>
      <c r="T1190" s="107">
        <f t="shared" si="385"/>
        <v>42177</v>
      </c>
      <c r="U1190" s="3"/>
      <c r="V1190" s="3"/>
      <c r="W1190" s="3"/>
      <c r="X1190" s="31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</row>
    <row r="1191" spans="1:121" x14ac:dyDescent="0.15">
      <c r="A1191" s="102">
        <f t="shared" si="377"/>
        <v>42148</v>
      </c>
      <c r="B1191" s="103">
        <f t="shared" ca="1" si="386"/>
        <v>90223.813775859977</v>
      </c>
      <c r="C1191" s="104">
        <f t="shared" si="378"/>
        <v>90166.999999999971</v>
      </c>
      <c r="D1191" s="105">
        <f ca="1">IF(A1191&lt;$B$1,VLOOKUP(A1191,[1]DI!$A$4:$B$15000,2,FALSE),0)</f>
        <v>0</v>
      </c>
      <c r="E1191" s="106">
        <f t="shared" ca="1" si="370"/>
        <v>1</v>
      </c>
      <c r="F1191" s="106">
        <f ca="1">(TRUNC(PRODUCT($E$12:$E1190),16))</f>
        <v>1.3353135148669999</v>
      </c>
      <c r="G1191" s="106">
        <f t="shared" ca="1" si="379"/>
        <v>1.3346599719185499</v>
      </c>
      <c r="H1191" s="106">
        <f t="shared" ca="1" si="371"/>
        <v>1.0004896700000001</v>
      </c>
      <c r="I1191" s="105">
        <f t="shared" si="380"/>
        <v>3.5999999999999997E-2</v>
      </c>
      <c r="J1191" s="118">
        <f t="shared" si="381"/>
        <v>42146</v>
      </c>
      <c r="K1191" s="112">
        <f t="shared" si="382"/>
        <v>1</v>
      </c>
      <c r="L1191" s="108">
        <f t="shared" si="383"/>
        <v>1</v>
      </c>
      <c r="M1191" s="109">
        <f t="shared" si="372"/>
        <v>1.000140356</v>
      </c>
      <c r="N1191" s="109">
        <f t="shared" ca="1" si="373"/>
        <v>1.000630095</v>
      </c>
      <c r="O1191" s="108">
        <f t="shared" si="387"/>
        <v>0</v>
      </c>
      <c r="P1191" s="106">
        <f t="shared" ca="1" si="374"/>
        <v>56.81377586</v>
      </c>
      <c r="Q1191" s="113">
        <f t="shared" si="375"/>
        <v>0</v>
      </c>
      <c r="R1191" s="106">
        <f t="shared" si="376"/>
        <v>0</v>
      </c>
      <c r="S1191" s="114" t="str">
        <f t="shared" si="384"/>
        <v>A+J=</v>
      </c>
      <c r="T1191" s="107">
        <f t="shared" si="385"/>
        <v>42177</v>
      </c>
      <c r="U1191" s="3"/>
      <c r="V1191" s="3"/>
      <c r="W1191" s="3"/>
      <c r="X1191" s="31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</row>
    <row r="1192" spans="1:121" x14ac:dyDescent="0.15">
      <c r="A1192" s="102">
        <f t="shared" si="377"/>
        <v>42149</v>
      </c>
      <c r="B1192" s="103">
        <f t="shared" ca="1" si="386"/>
        <v>90223.813775859977</v>
      </c>
      <c r="C1192" s="104">
        <f t="shared" si="378"/>
        <v>90166.999999999971</v>
      </c>
      <c r="D1192" s="105">
        <f ca="1">IF(A1192&lt;$B$1,VLOOKUP(A1192,[1]DI!$A$4:$B$15000,2,FALSE),0)</f>
        <v>0.1313</v>
      </c>
      <c r="E1192" s="106">
        <f t="shared" ca="1" si="370"/>
        <v>1.0004896700000001</v>
      </c>
      <c r="F1192" s="106">
        <f ca="1">(TRUNC(PRODUCT($E$12:$E1191),16))</f>
        <v>1.3353135148669999</v>
      </c>
      <c r="G1192" s="106">
        <f t="shared" ca="1" si="379"/>
        <v>1.3346599719185499</v>
      </c>
      <c r="H1192" s="106">
        <f t="shared" ca="1" si="371"/>
        <v>1.0004896700000001</v>
      </c>
      <c r="I1192" s="105">
        <f t="shared" si="380"/>
        <v>3.5999999999999997E-2</v>
      </c>
      <c r="J1192" s="118">
        <f t="shared" si="381"/>
        <v>42146</v>
      </c>
      <c r="K1192" s="112">
        <f t="shared" si="382"/>
        <v>1</v>
      </c>
      <c r="L1192" s="108">
        <f t="shared" si="383"/>
        <v>1</v>
      </c>
      <c r="M1192" s="109">
        <f t="shared" si="372"/>
        <v>1.000140356</v>
      </c>
      <c r="N1192" s="109">
        <f t="shared" ca="1" si="373"/>
        <v>1.000630095</v>
      </c>
      <c r="O1192" s="108">
        <f t="shared" si="387"/>
        <v>0</v>
      </c>
      <c r="P1192" s="106">
        <f t="shared" ca="1" si="374"/>
        <v>56.81377586</v>
      </c>
      <c r="Q1192" s="113">
        <f t="shared" si="375"/>
        <v>0</v>
      </c>
      <c r="R1192" s="106">
        <f t="shared" si="376"/>
        <v>0</v>
      </c>
      <c r="S1192" s="114" t="str">
        <f t="shared" si="384"/>
        <v>A+J=</v>
      </c>
      <c r="T1192" s="107">
        <f t="shared" si="385"/>
        <v>42177</v>
      </c>
      <c r="U1192" s="3"/>
      <c r="V1192" s="3"/>
      <c r="W1192" s="3"/>
      <c r="X1192" s="31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</row>
    <row r="1193" spans="1:121" x14ac:dyDescent="0.15">
      <c r="A1193" s="102">
        <f t="shared" si="377"/>
        <v>42150</v>
      </c>
      <c r="B1193" s="103">
        <f t="shared" ca="1" si="386"/>
        <v>90280.663257859967</v>
      </c>
      <c r="C1193" s="104">
        <f t="shared" si="378"/>
        <v>90166.999999999971</v>
      </c>
      <c r="D1193" s="105">
        <f ca="1">IF(A1193&lt;$B$1,VLOOKUP(A1193,[1]DI!$A$4:$B$15000,2,FALSE),0)</f>
        <v>0.1313</v>
      </c>
      <c r="E1193" s="106">
        <f t="shared" ca="1" si="370"/>
        <v>1.0004896700000001</v>
      </c>
      <c r="F1193" s="106">
        <f ca="1">(TRUNC(PRODUCT($E$12:$E1192),16))</f>
        <v>1.3359673778358201</v>
      </c>
      <c r="G1193" s="106">
        <f t="shared" ca="1" si="379"/>
        <v>1.3346599719185499</v>
      </c>
      <c r="H1193" s="106">
        <f t="shared" ca="1" si="371"/>
        <v>1.0009795800000001</v>
      </c>
      <c r="I1193" s="105">
        <f t="shared" si="380"/>
        <v>3.5999999999999997E-2</v>
      </c>
      <c r="J1193" s="118">
        <f t="shared" si="381"/>
        <v>42146</v>
      </c>
      <c r="K1193" s="112">
        <f t="shared" si="382"/>
        <v>2</v>
      </c>
      <c r="L1193" s="108">
        <f t="shared" si="383"/>
        <v>2</v>
      </c>
      <c r="M1193" s="109">
        <f t="shared" si="372"/>
        <v>1.0002807309999999</v>
      </c>
      <c r="N1193" s="109">
        <f t="shared" ca="1" si="373"/>
        <v>1.0012605859999999</v>
      </c>
      <c r="O1193" s="108">
        <f t="shared" si="387"/>
        <v>0</v>
      </c>
      <c r="P1193" s="106">
        <f t="shared" ca="1" si="374"/>
        <v>113.66325786</v>
      </c>
      <c r="Q1193" s="113">
        <f t="shared" si="375"/>
        <v>0</v>
      </c>
      <c r="R1193" s="106">
        <f t="shared" si="376"/>
        <v>0</v>
      </c>
      <c r="S1193" s="114" t="str">
        <f t="shared" si="384"/>
        <v>A+J=</v>
      </c>
      <c r="T1193" s="107">
        <f t="shared" si="385"/>
        <v>42177</v>
      </c>
      <c r="U1193" s="3"/>
      <c r="V1193" s="3"/>
      <c r="W1193" s="3"/>
      <c r="X1193" s="31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</row>
    <row r="1194" spans="1:121" x14ac:dyDescent="0.15">
      <c r="A1194" s="102">
        <f t="shared" si="377"/>
        <v>42151</v>
      </c>
      <c r="B1194" s="103">
        <f t="shared" ca="1" si="386"/>
        <v>90337.548626319971</v>
      </c>
      <c r="C1194" s="104">
        <f t="shared" si="378"/>
        <v>90166.999999999971</v>
      </c>
      <c r="D1194" s="105">
        <f ca="1">IF(A1194&lt;$B$1,VLOOKUP(A1194,[1]DI!$A$4:$B$15000,2,FALSE),0)</f>
        <v>0.1313</v>
      </c>
      <c r="E1194" s="106">
        <f t="shared" ca="1" si="370"/>
        <v>1.0004896700000001</v>
      </c>
      <c r="F1194" s="106">
        <f ca="1">(TRUNC(PRODUCT($E$12:$E1193),16))</f>
        <v>1.33662156098173</v>
      </c>
      <c r="G1194" s="106">
        <f t="shared" ca="1" si="379"/>
        <v>1.3346599719185499</v>
      </c>
      <c r="H1194" s="106">
        <f t="shared" ca="1" si="371"/>
        <v>1.0014697299999999</v>
      </c>
      <c r="I1194" s="105">
        <f t="shared" si="380"/>
        <v>3.5999999999999997E-2</v>
      </c>
      <c r="J1194" s="118">
        <f t="shared" si="381"/>
        <v>42146</v>
      </c>
      <c r="K1194" s="112">
        <f t="shared" si="382"/>
        <v>3</v>
      </c>
      <c r="L1194" s="108">
        <f t="shared" si="383"/>
        <v>3</v>
      </c>
      <c r="M1194" s="109">
        <f t="shared" si="372"/>
        <v>1.000421126</v>
      </c>
      <c r="N1194" s="109">
        <f t="shared" ca="1" si="373"/>
        <v>1.0018914750000001</v>
      </c>
      <c r="O1194" s="108">
        <f t="shared" si="387"/>
        <v>0</v>
      </c>
      <c r="P1194" s="106">
        <f t="shared" ca="1" si="374"/>
        <v>170.54862632000001</v>
      </c>
      <c r="Q1194" s="113">
        <f t="shared" si="375"/>
        <v>0</v>
      </c>
      <c r="R1194" s="106">
        <f t="shared" si="376"/>
        <v>0</v>
      </c>
      <c r="S1194" s="114" t="str">
        <f t="shared" si="384"/>
        <v>A+J=</v>
      </c>
      <c r="T1194" s="107">
        <f t="shared" si="385"/>
        <v>42177</v>
      </c>
      <c r="U1194" s="3"/>
      <c r="V1194" s="3"/>
      <c r="W1194" s="3"/>
      <c r="X1194" s="31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</row>
    <row r="1195" spans="1:121" x14ac:dyDescent="0.15">
      <c r="A1195" s="102">
        <f t="shared" si="377"/>
        <v>42152</v>
      </c>
      <c r="B1195" s="103">
        <f t="shared" ca="1" si="386"/>
        <v>90394.46988124997</v>
      </c>
      <c r="C1195" s="104">
        <f t="shared" si="378"/>
        <v>90166.999999999971</v>
      </c>
      <c r="D1195" s="105">
        <f ca="1">IF(A1195&lt;$B$1,VLOOKUP(A1195,[1]DI!$A$4:$B$15000,2,FALSE),0)</f>
        <v>0.1313</v>
      </c>
      <c r="E1195" s="106">
        <f t="shared" ca="1" si="370"/>
        <v>1.0004896700000001</v>
      </c>
      <c r="F1195" s="106">
        <f ca="1">(TRUNC(PRODUCT($E$12:$E1194),16))</f>
        <v>1.3372760644614901</v>
      </c>
      <c r="G1195" s="106">
        <f t="shared" ca="1" si="379"/>
        <v>1.3346599719185499</v>
      </c>
      <c r="H1195" s="106">
        <f t="shared" ca="1" si="371"/>
        <v>1.0019601199999999</v>
      </c>
      <c r="I1195" s="105">
        <f t="shared" si="380"/>
        <v>3.5999999999999997E-2</v>
      </c>
      <c r="J1195" s="118">
        <f t="shared" si="381"/>
        <v>42146</v>
      </c>
      <c r="K1195" s="112">
        <f t="shared" si="382"/>
        <v>4</v>
      </c>
      <c r="L1195" s="108">
        <f t="shared" si="383"/>
        <v>4</v>
      </c>
      <c r="M1195" s="109">
        <f t="shared" si="372"/>
        <v>1.0005615409999999</v>
      </c>
      <c r="N1195" s="109">
        <f t="shared" ca="1" si="373"/>
        <v>1.0025227619999999</v>
      </c>
      <c r="O1195" s="108">
        <f t="shared" si="387"/>
        <v>0</v>
      </c>
      <c r="P1195" s="106">
        <f t="shared" ca="1" si="374"/>
        <v>227.46988124999999</v>
      </c>
      <c r="Q1195" s="113">
        <f t="shared" si="375"/>
        <v>0</v>
      </c>
      <c r="R1195" s="106">
        <f t="shared" si="376"/>
        <v>0</v>
      </c>
      <c r="S1195" s="114" t="str">
        <f t="shared" si="384"/>
        <v>A+J=</v>
      </c>
      <c r="T1195" s="107">
        <f t="shared" si="385"/>
        <v>42177</v>
      </c>
      <c r="U1195" s="3"/>
      <c r="V1195" s="3"/>
      <c r="W1195" s="3"/>
      <c r="X1195" s="31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</row>
    <row r="1196" spans="1:121" x14ac:dyDescent="0.15">
      <c r="A1196" s="102">
        <f t="shared" si="377"/>
        <v>42153</v>
      </c>
      <c r="B1196" s="103">
        <f t="shared" ca="1" si="386"/>
        <v>90451.426842309971</v>
      </c>
      <c r="C1196" s="104">
        <f t="shared" si="378"/>
        <v>90166.999999999971</v>
      </c>
      <c r="D1196" s="105">
        <f ca="1">IF(A1196&lt;$B$1,VLOOKUP(A1196,[1]DI!$A$4:$B$15000,2,FALSE),0)</f>
        <v>0.1313</v>
      </c>
      <c r="E1196" s="106">
        <f t="shared" ca="1" si="370"/>
        <v>1.0004896700000001</v>
      </c>
      <c r="F1196" s="106">
        <f ca="1">(TRUNC(PRODUCT($E$12:$E1195),16))</f>
        <v>1.33793088843198</v>
      </c>
      <c r="G1196" s="106">
        <f t="shared" ca="1" si="379"/>
        <v>1.3346599719185499</v>
      </c>
      <c r="H1196" s="106">
        <f t="shared" ca="1" si="371"/>
        <v>1.0024507499999999</v>
      </c>
      <c r="I1196" s="105">
        <f t="shared" si="380"/>
        <v>3.5999999999999997E-2</v>
      </c>
      <c r="J1196" s="118">
        <f t="shared" si="381"/>
        <v>42146</v>
      </c>
      <c r="K1196" s="112">
        <f t="shared" si="382"/>
        <v>5</v>
      </c>
      <c r="L1196" s="108">
        <f t="shared" si="383"/>
        <v>5</v>
      </c>
      <c r="M1196" s="109">
        <f t="shared" si="372"/>
        <v>1.0007019749999999</v>
      </c>
      <c r="N1196" s="109">
        <f t="shared" ca="1" si="373"/>
        <v>1.0031544450000001</v>
      </c>
      <c r="O1196" s="108">
        <f t="shared" si="387"/>
        <v>0</v>
      </c>
      <c r="P1196" s="106">
        <f t="shared" ca="1" si="374"/>
        <v>284.42684230999998</v>
      </c>
      <c r="Q1196" s="113">
        <f t="shared" si="375"/>
        <v>0</v>
      </c>
      <c r="R1196" s="106">
        <f t="shared" si="376"/>
        <v>0</v>
      </c>
      <c r="S1196" s="114" t="str">
        <f t="shared" si="384"/>
        <v>A+J=</v>
      </c>
      <c r="T1196" s="107">
        <f t="shared" si="385"/>
        <v>42177</v>
      </c>
      <c r="U1196" s="3"/>
      <c r="V1196" s="3"/>
      <c r="W1196" s="3"/>
      <c r="X1196" s="31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</row>
    <row r="1197" spans="1:121" x14ac:dyDescent="0.15">
      <c r="A1197" s="102">
        <f t="shared" si="377"/>
        <v>42154</v>
      </c>
      <c r="B1197" s="103">
        <f t="shared" ca="1" si="386"/>
        <v>90508.419779999967</v>
      </c>
      <c r="C1197" s="104">
        <f t="shared" si="378"/>
        <v>90166.999999999971</v>
      </c>
      <c r="D1197" s="105">
        <f ca="1">IF(A1197&lt;$B$1,VLOOKUP(A1197,[1]DI!$A$4:$B$15000,2,FALSE),0)</f>
        <v>0</v>
      </c>
      <c r="E1197" s="106">
        <f t="shared" ca="1" si="370"/>
        <v>1</v>
      </c>
      <c r="F1197" s="106">
        <f ca="1">(TRUNC(PRODUCT($E$12:$E1196),16))</f>
        <v>1.33858603305012</v>
      </c>
      <c r="G1197" s="106">
        <f t="shared" ca="1" si="379"/>
        <v>1.3346599719185499</v>
      </c>
      <c r="H1197" s="106">
        <f t="shared" ca="1" si="371"/>
        <v>1.0029416200000001</v>
      </c>
      <c r="I1197" s="105">
        <f t="shared" si="380"/>
        <v>3.5999999999999997E-2</v>
      </c>
      <c r="J1197" s="118">
        <f t="shared" si="381"/>
        <v>42146</v>
      </c>
      <c r="K1197" s="112">
        <f t="shared" si="382"/>
        <v>5</v>
      </c>
      <c r="L1197" s="108">
        <f t="shared" si="383"/>
        <v>6</v>
      </c>
      <c r="M1197" s="109">
        <f t="shared" si="372"/>
        <v>1.000842429</v>
      </c>
      <c r="N1197" s="109">
        <f t="shared" ca="1" si="373"/>
        <v>1.0037865269999999</v>
      </c>
      <c r="O1197" s="108">
        <f t="shared" si="387"/>
        <v>0</v>
      </c>
      <c r="P1197" s="106">
        <f t="shared" ca="1" si="374"/>
        <v>341.41978</v>
      </c>
      <c r="Q1197" s="113">
        <f t="shared" si="375"/>
        <v>0</v>
      </c>
      <c r="R1197" s="106">
        <f t="shared" si="376"/>
        <v>0</v>
      </c>
      <c r="S1197" s="114" t="str">
        <f t="shared" si="384"/>
        <v>A+J=</v>
      </c>
      <c r="T1197" s="107">
        <f t="shared" si="385"/>
        <v>42177</v>
      </c>
      <c r="U1197" s="3"/>
      <c r="V1197" s="3"/>
      <c r="W1197" s="3"/>
      <c r="X1197" s="31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</row>
    <row r="1198" spans="1:121" x14ac:dyDescent="0.15">
      <c r="A1198" s="102">
        <f t="shared" si="377"/>
        <v>42155</v>
      </c>
      <c r="B1198" s="103">
        <f t="shared" ca="1" si="386"/>
        <v>90508.419779999967</v>
      </c>
      <c r="C1198" s="104">
        <f t="shared" si="378"/>
        <v>90166.999999999971</v>
      </c>
      <c r="D1198" s="105">
        <f ca="1">IF(A1198&lt;$B$1,VLOOKUP(A1198,[1]DI!$A$4:$B$15000,2,FALSE),0)</f>
        <v>0</v>
      </c>
      <c r="E1198" s="106">
        <f t="shared" ca="1" si="370"/>
        <v>1</v>
      </c>
      <c r="F1198" s="106">
        <f ca="1">(TRUNC(PRODUCT($E$12:$E1197),16))</f>
        <v>1.33858603305012</v>
      </c>
      <c r="G1198" s="106">
        <f t="shared" ca="1" si="379"/>
        <v>1.3346599719185499</v>
      </c>
      <c r="H1198" s="106">
        <f t="shared" ca="1" si="371"/>
        <v>1.0029416200000001</v>
      </c>
      <c r="I1198" s="105">
        <f t="shared" si="380"/>
        <v>3.5999999999999997E-2</v>
      </c>
      <c r="J1198" s="118">
        <f t="shared" si="381"/>
        <v>42146</v>
      </c>
      <c r="K1198" s="112">
        <f t="shared" si="382"/>
        <v>5</v>
      </c>
      <c r="L1198" s="108">
        <f t="shared" si="383"/>
        <v>6</v>
      </c>
      <c r="M1198" s="109">
        <f t="shared" si="372"/>
        <v>1.000842429</v>
      </c>
      <c r="N1198" s="109">
        <f t="shared" ca="1" si="373"/>
        <v>1.0037865269999999</v>
      </c>
      <c r="O1198" s="108">
        <f t="shared" si="387"/>
        <v>0</v>
      </c>
      <c r="P1198" s="106">
        <f t="shared" ca="1" si="374"/>
        <v>341.41978</v>
      </c>
      <c r="Q1198" s="113">
        <f t="shared" si="375"/>
        <v>0</v>
      </c>
      <c r="R1198" s="106">
        <f t="shared" si="376"/>
        <v>0</v>
      </c>
      <c r="S1198" s="114" t="str">
        <f t="shared" si="384"/>
        <v>A+J=</v>
      </c>
      <c r="T1198" s="107">
        <f t="shared" si="385"/>
        <v>42177</v>
      </c>
      <c r="U1198" s="3"/>
      <c r="V1198" s="3"/>
      <c r="W1198" s="3"/>
      <c r="X1198" s="31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</row>
    <row r="1199" spans="1:121" x14ac:dyDescent="0.15">
      <c r="A1199" s="102">
        <f t="shared" si="377"/>
        <v>42156</v>
      </c>
      <c r="B1199" s="103">
        <f t="shared" ca="1" si="386"/>
        <v>90508.419779999967</v>
      </c>
      <c r="C1199" s="104">
        <f t="shared" si="378"/>
        <v>90166.999999999971</v>
      </c>
      <c r="D1199" s="105">
        <f ca="1">IF(A1199&lt;$B$1,VLOOKUP(A1199,[1]DI!$A$4:$B$15000,2,FALSE),0)</f>
        <v>0.1313</v>
      </c>
      <c r="E1199" s="106">
        <f t="shared" ca="1" si="370"/>
        <v>1.0004896700000001</v>
      </c>
      <c r="F1199" s="106">
        <f ca="1">(TRUNC(PRODUCT($E$12:$E1198),16))</f>
        <v>1.33858603305012</v>
      </c>
      <c r="G1199" s="106">
        <f t="shared" ca="1" si="379"/>
        <v>1.3346599719185499</v>
      </c>
      <c r="H1199" s="106">
        <f t="shared" ca="1" si="371"/>
        <v>1.0029416200000001</v>
      </c>
      <c r="I1199" s="105">
        <f t="shared" si="380"/>
        <v>3.5999999999999997E-2</v>
      </c>
      <c r="J1199" s="118">
        <f t="shared" si="381"/>
        <v>42146</v>
      </c>
      <c r="K1199" s="112">
        <f t="shared" si="382"/>
        <v>6</v>
      </c>
      <c r="L1199" s="108">
        <f t="shared" si="383"/>
        <v>6</v>
      </c>
      <c r="M1199" s="109">
        <f t="shared" si="372"/>
        <v>1.000842429</v>
      </c>
      <c r="N1199" s="109">
        <f t="shared" ca="1" si="373"/>
        <v>1.0037865269999999</v>
      </c>
      <c r="O1199" s="108">
        <f t="shared" si="387"/>
        <v>0</v>
      </c>
      <c r="P1199" s="106">
        <f t="shared" ca="1" si="374"/>
        <v>341.41978</v>
      </c>
      <c r="Q1199" s="113">
        <f t="shared" si="375"/>
        <v>0</v>
      </c>
      <c r="R1199" s="106">
        <f t="shared" si="376"/>
        <v>0</v>
      </c>
      <c r="S1199" s="114" t="str">
        <f t="shared" si="384"/>
        <v>A+J=</v>
      </c>
      <c r="T1199" s="107">
        <f t="shared" si="385"/>
        <v>42177</v>
      </c>
      <c r="U1199" s="3"/>
      <c r="V1199" s="3"/>
      <c r="W1199" s="3"/>
      <c r="X1199" s="31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</row>
    <row r="1200" spans="1:121" x14ac:dyDescent="0.15">
      <c r="A1200" s="102">
        <f t="shared" si="377"/>
        <v>42157</v>
      </c>
      <c r="B1200" s="103">
        <f t="shared" ca="1" si="386"/>
        <v>90565.448604159974</v>
      </c>
      <c r="C1200" s="104">
        <f t="shared" si="378"/>
        <v>90166.999999999971</v>
      </c>
      <c r="D1200" s="105">
        <f ca="1">IF(A1200&lt;$B$1,VLOOKUP(A1200,[1]DI!$A$4:$B$15000,2,FALSE),0)</f>
        <v>0.1313</v>
      </c>
      <c r="E1200" s="106">
        <f t="shared" ca="1" si="370"/>
        <v>1.0004896700000001</v>
      </c>
      <c r="F1200" s="106">
        <f ca="1">(TRUNC(PRODUCT($E$12:$E1199),16))</f>
        <v>1.33924149847292</v>
      </c>
      <c r="G1200" s="106">
        <f t="shared" ca="1" si="379"/>
        <v>1.3346599719185499</v>
      </c>
      <c r="H1200" s="106">
        <f t="shared" ca="1" si="371"/>
        <v>1.0034327300000001</v>
      </c>
      <c r="I1200" s="105">
        <f t="shared" si="380"/>
        <v>3.5999999999999997E-2</v>
      </c>
      <c r="J1200" s="118">
        <f t="shared" si="381"/>
        <v>42146</v>
      </c>
      <c r="K1200" s="112">
        <f t="shared" si="382"/>
        <v>7</v>
      </c>
      <c r="L1200" s="108">
        <f t="shared" si="383"/>
        <v>7</v>
      </c>
      <c r="M1200" s="109">
        <f t="shared" si="372"/>
        <v>1.0009829029999999</v>
      </c>
      <c r="N1200" s="109">
        <f t="shared" ca="1" si="373"/>
        <v>1.0044190070000001</v>
      </c>
      <c r="O1200" s="108">
        <f t="shared" si="387"/>
        <v>0</v>
      </c>
      <c r="P1200" s="106">
        <f t="shared" ca="1" si="374"/>
        <v>398.44860416</v>
      </c>
      <c r="Q1200" s="113">
        <f t="shared" si="375"/>
        <v>0</v>
      </c>
      <c r="R1200" s="106">
        <f t="shared" si="376"/>
        <v>0</v>
      </c>
      <c r="S1200" s="114" t="str">
        <f t="shared" si="384"/>
        <v>A+J=</v>
      </c>
      <c r="T1200" s="107">
        <f t="shared" si="385"/>
        <v>42177</v>
      </c>
      <c r="U1200" s="3"/>
      <c r="V1200" s="3"/>
      <c r="W1200" s="3"/>
      <c r="X1200" s="31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</row>
    <row r="1201" spans="1:121" x14ac:dyDescent="0.15">
      <c r="A1201" s="102">
        <f t="shared" si="377"/>
        <v>42158</v>
      </c>
      <c r="B1201" s="103">
        <f t="shared" ca="1" si="386"/>
        <v>90622.513314789976</v>
      </c>
      <c r="C1201" s="104">
        <f t="shared" si="378"/>
        <v>90166.999999999971</v>
      </c>
      <c r="D1201" s="105">
        <f ca="1">IF(A1201&lt;$B$1,VLOOKUP(A1201,[1]DI!$A$4:$B$15000,2,FALSE),0)</f>
        <v>0.1313</v>
      </c>
      <c r="E1201" s="106">
        <f t="shared" ca="1" si="370"/>
        <v>1.0004896700000001</v>
      </c>
      <c r="F1201" s="106">
        <f ca="1">(TRUNC(PRODUCT($E$12:$E1200),16))</f>
        <v>1.3398972848574799</v>
      </c>
      <c r="G1201" s="106">
        <f t="shared" ca="1" si="379"/>
        <v>1.3346599719185499</v>
      </c>
      <c r="H1201" s="106">
        <f t="shared" ca="1" si="371"/>
        <v>1.00392408</v>
      </c>
      <c r="I1201" s="105">
        <f t="shared" si="380"/>
        <v>3.5999999999999997E-2</v>
      </c>
      <c r="J1201" s="118">
        <f t="shared" si="381"/>
        <v>42146</v>
      </c>
      <c r="K1201" s="112">
        <f t="shared" si="382"/>
        <v>8</v>
      </c>
      <c r="L1201" s="108">
        <f t="shared" si="383"/>
        <v>8</v>
      </c>
      <c r="M1201" s="109">
        <f t="shared" si="372"/>
        <v>1.001123397</v>
      </c>
      <c r="N1201" s="109">
        <f t="shared" ca="1" si="373"/>
        <v>1.0050518850000001</v>
      </c>
      <c r="O1201" s="108">
        <f t="shared" si="387"/>
        <v>0</v>
      </c>
      <c r="P1201" s="106">
        <f t="shared" ca="1" si="374"/>
        <v>455.51331478999998</v>
      </c>
      <c r="Q1201" s="113">
        <f t="shared" si="375"/>
        <v>0</v>
      </c>
      <c r="R1201" s="106">
        <f t="shared" si="376"/>
        <v>0</v>
      </c>
      <c r="S1201" s="114" t="str">
        <f t="shared" si="384"/>
        <v>A+J=</v>
      </c>
      <c r="T1201" s="107">
        <f t="shared" si="385"/>
        <v>42177</v>
      </c>
      <c r="U1201" s="3"/>
      <c r="V1201" s="3"/>
      <c r="W1201" s="3"/>
      <c r="X1201" s="31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</row>
    <row r="1202" spans="1:121" x14ac:dyDescent="0.15">
      <c r="A1202" s="102">
        <f t="shared" si="377"/>
        <v>42159</v>
      </c>
      <c r="B1202" s="103">
        <f t="shared" ca="1" si="386"/>
        <v>90679.613911879977</v>
      </c>
      <c r="C1202" s="104">
        <f t="shared" si="378"/>
        <v>90166.999999999971</v>
      </c>
      <c r="D1202" s="105">
        <f ca="1">IF(A1202&lt;$B$1,VLOOKUP(A1202,[1]DI!$A$4:$B$15000,2,FALSE),0)</f>
        <v>0</v>
      </c>
      <c r="E1202" s="106">
        <f t="shared" ca="1" si="370"/>
        <v>1</v>
      </c>
      <c r="F1202" s="106">
        <f ca="1">(TRUNC(PRODUCT($E$12:$E1201),16))</f>
        <v>1.3405533923609501</v>
      </c>
      <c r="G1202" s="106">
        <f t="shared" ca="1" si="379"/>
        <v>1.3346599719185499</v>
      </c>
      <c r="H1202" s="106">
        <f t="shared" ca="1" si="371"/>
        <v>1.00441567</v>
      </c>
      <c r="I1202" s="105">
        <f t="shared" si="380"/>
        <v>3.5999999999999997E-2</v>
      </c>
      <c r="J1202" s="118">
        <f t="shared" si="381"/>
        <v>42146</v>
      </c>
      <c r="K1202" s="112">
        <f t="shared" si="382"/>
        <v>8</v>
      </c>
      <c r="L1202" s="108">
        <f t="shared" si="383"/>
        <v>9</v>
      </c>
      <c r="M1202" s="109">
        <f t="shared" si="372"/>
        <v>1.00126391</v>
      </c>
      <c r="N1202" s="109">
        <f t="shared" ca="1" si="373"/>
        <v>1.0056851609999999</v>
      </c>
      <c r="O1202" s="108">
        <f t="shared" si="387"/>
        <v>0</v>
      </c>
      <c r="P1202" s="106">
        <f t="shared" ca="1" si="374"/>
        <v>512.61391188000005</v>
      </c>
      <c r="Q1202" s="113">
        <f t="shared" si="375"/>
        <v>0</v>
      </c>
      <c r="R1202" s="106">
        <f t="shared" si="376"/>
        <v>0</v>
      </c>
      <c r="S1202" s="114" t="str">
        <f t="shared" si="384"/>
        <v>A+J=</v>
      </c>
      <c r="T1202" s="107">
        <f t="shared" si="385"/>
        <v>42177</v>
      </c>
      <c r="U1202" s="3"/>
      <c r="V1202" s="3"/>
      <c r="W1202" s="3"/>
      <c r="X1202" s="31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</row>
    <row r="1203" spans="1:121" x14ac:dyDescent="0.15">
      <c r="A1203" s="102">
        <f t="shared" si="377"/>
        <v>42160</v>
      </c>
      <c r="B1203" s="103">
        <f t="shared" ca="1" si="386"/>
        <v>90679.613911879977</v>
      </c>
      <c r="C1203" s="104">
        <f t="shared" si="378"/>
        <v>90166.999999999971</v>
      </c>
      <c r="D1203" s="105">
        <f ca="1">IF(A1203&lt;$B$1,VLOOKUP(A1203,[1]DI!$A$4:$B$15000,2,FALSE),0)</f>
        <v>0.13639999999999999</v>
      </c>
      <c r="E1203" s="106">
        <f t="shared" ca="1" si="370"/>
        <v>1.0005075299999999</v>
      </c>
      <c r="F1203" s="106">
        <f ca="1">(TRUNC(PRODUCT($E$12:$E1202),16))</f>
        <v>1.3405533923609501</v>
      </c>
      <c r="G1203" s="106">
        <f t="shared" ca="1" si="379"/>
        <v>1.3346599719185499</v>
      </c>
      <c r="H1203" s="106">
        <f t="shared" ca="1" si="371"/>
        <v>1.00441567</v>
      </c>
      <c r="I1203" s="105">
        <f t="shared" si="380"/>
        <v>3.5999999999999997E-2</v>
      </c>
      <c r="J1203" s="118">
        <f t="shared" si="381"/>
        <v>42146</v>
      </c>
      <c r="K1203" s="112">
        <f t="shared" si="382"/>
        <v>9</v>
      </c>
      <c r="L1203" s="108">
        <f t="shared" si="383"/>
        <v>9</v>
      </c>
      <c r="M1203" s="109">
        <f t="shared" si="372"/>
        <v>1.00126391</v>
      </c>
      <c r="N1203" s="109">
        <f t="shared" ca="1" si="373"/>
        <v>1.0056851609999999</v>
      </c>
      <c r="O1203" s="108">
        <f t="shared" si="387"/>
        <v>0</v>
      </c>
      <c r="P1203" s="106">
        <f t="shared" ca="1" si="374"/>
        <v>512.61391188000005</v>
      </c>
      <c r="Q1203" s="113">
        <f t="shared" si="375"/>
        <v>0</v>
      </c>
      <c r="R1203" s="106">
        <f t="shared" si="376"/>
        <v>0</v>
      </c>
      <c r="S1203" s="114" t="str">
        <f t="shared" si="384"/>
        <v>A+J=</v>
      </c>
      <c r="T1203" s="107">
        <f t="shared" si="385"/>
        <v>42177</v>
      </c>
      <c r="U1203" s="3"/>
      <c r="V1203" s="3"/>
      <c r="W1203" s="3"/>
      <c r="X1203" s="31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</row>
    <row r="1204" spans="1:121" x14ac:dyDescent="0.15">
      <c r="A1204" s="102">
        <f t="shared" si="377"/>
        <v>42161</v>
      </c>
      <c r="B1204" s="103">
        <f t="shared" ca="1" si="386"/>
        <v>90738.370245589977</v>
      </c>
      <c r="C1204" s="104">
        <f t="shared" si="378"/>
        <v>90166.999999999971</v>
      </c>
      <c r="D1204" s="105">
        <f ca="1">IF(A1204&lt;$B$1,VLOOKUP(A1204,[1]DI!$A$4:$B$15000,2,FALSE),0)</f>
        <v>0</v>
      </c>
      <c r="E1204" s="106">
        <f t="shared" ca="1" si="370"/>
        <v>1</v>
      </c>
      <c r="F1204" s="106">
        <f ca="1">(TRUNC(PRODUCT($E$12:$E1203),16))</f>
        <v>1.34123376342418</v>
      </c>
      <c r="G1204" s="106">
        <f t="shared" ca="1" si="379"/>
        <v>1.3346599719185499</v>
      </c>
      <c r="H1204" s="106">
        <f t="shared" ca="1" si="371"/>
        <v>1.0049254400000001</v>
      </c>
      <c r="I1204" s="105">
        <f t="shared" si="380"/>
        <v>3.5999999999999997E-2</v>
      </c>
      <c r="J1204" s="118">
        <f t="shared" si="381"/>
        <v>42146</v>
      </c>
      <c r="K1204" s="112">
        <f t="shared" si="382"/>
        <v>9</v>
      </c>
      <c r="L1204" s="108">
        <f t="shared" si="383"/>
        <v>10</v>
      </c>
      <c r="M1204" s="109">
        <f t="shared" si="372"/>
        <v>1.001404443</v>
      </c>
      <c r="N1204" s="109">
        <f t="shared" ca="1" si="373"/>
        <v>1.0063367999999999</v>
      </c>
      <c r="O1204" s="108">
        <f t="shared" si="387"/>
        <v>0</v>
      </c>
      <c r="P1204" s="106">
        <f t="shared" ca="1" si="374"/>
        <v>571.37024558999997</v>
      </c>
      <c r="Q1204" s="113">
        <f t="shared" si="375"/>
        <v>0</v>
      </c>
      <c r="R1204" s="106">
        <f t="shared" si="376"/>
        <v>0</v>
      </c>
      <c r="S1204" s="114" t="str">
        <f t="shared" si="384"/>
        <v>A+J=</v>
      </c>
      <c r="T1204" s="107">
        <f t="shared" si="385"/>
        <v>42177</v>
      </c>
      <c r="U1204" s="3"/>
      <c r="V1204" s="3"/>
      <c r="W1204" s="3"/>
      <c r="X1204" s="31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</row>
    <row r="1205" spans="1:121" x14ac:dyDescent="0.15">
      <c r="A1205" s="102">
        <f t="shared" si="377"/>
        <v>42162</v>
      </c>
      <c r="B1205" s="103">
        <f t="shared" ca="1" si="386"/>
        <v>90738.370245589977</v>
      </c>
      <c r="C1205" s="104">
        <f t="shared" si="378"/>
        <v>90166.999999999971</v>
      </c>
      <c r="D1205" s="105">
        <f ca="1">IF(A1205&lt;$B$1,VLOOKUP(A1205,[1]DI!$A$4:$B$15000,2,FALSE),0)</f>
        <v>0</v>
      </c>
      <c r="E1205" s="106">
        <f t="shared" ca="1" si="370"/>
        <v>1</v>
      </c>
      <c r="F1205" s="106">
        <f ca="1">(TRUNC(PRODUCT($E$12:$E1204),16))</f>
        <v>1.34123376342418</v>
      </c>
      <c r="G1205" s="106">
        <f t="shared" ca="1" si="379"/>
        <v>1.3346599719185499</v>
      </c>
      <c r="H1205" s="106">
        <f t="shared" ca="1" si="371"/>
        <v>1.0049254400000001</v>
      </c>
      <c r="I1205" s="105">
        <f t="shared" si="380"/>
        <v>3.5999999999999997E-2</v>
      </c>
      <c r="J1205" s="118">
        <f t="shared" si="381"/>
        <v>42146</v>
      </c>
      <c r="K1205" s="112">
        <f t="shared" si="382"/>
        <v>9</v>
      </c>
      <c r="L1205" s="108">
        <f t="shared" si="383"/>
        <v>10</v>
      </c>
      <c r="M1205" s="109">
        <f t="shared" si="372"/>
        <v>1.001404443</v>
      </c>
      <c r="N1205" s="109">
        <f t="shared" ca="1" si="373"/>
        <v>1.0063367999999999</v>
      </c>
      <c r="O1205" s="108">
        <f t="shared" si="387"/>
        <v>0</v>
      </c>
      <c r="P1205" s="106">
        <f t="shared" ca="1" si="374"/>
        <v>571.37024558999997</v>
      </c>
      <c r="Q1205" s="113">
        <f t="shared" si="375"/>
        <v>0</v>
      </c>
      <c r="R1205" s="106">
        <f t="shared" si="376"/>
        <v>0</v>
      </c>
      <c r="S1205" s="114" t="str">
        <f t="shared" si="384"/>
        <v>A+J=</v>
      </c>
      <c r="T1205" s="107">
        <f t="shared" si="385"/>
        <v>42177</v>
      </c>
      <c r="U1205" s="3"/>
      <c r="V1205" s="3"/>
      <c r="W1205" s="3"/>
      <c r="X1205" s="31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</row>
    <row r="1206" spans="1:121" x14ac:dyDescent="0.15">
      <c r="A1206" s="102">
        <f t="shared" si="377"/>
        <v>42163</v>
      </c>
      <c r="B1206" s="103">
        <f t="shared" ca="1" si="386"/>
        <v>90738.370245589977</v>
      </c>
      <c r="C1206" s="104">
        <f t="shared" si="378"/>
        <v>90166.999999999971</v>
      </c>
      <c r="D1206" s="105">
        <f ca="1">IF(A1206&lt;$B$1,VLOOKUP(A1206,[1]DI!$A$4:$B$15000,2,FALSE),0)</f>
        <v>0.13639999999999999</v>
      </c>
      <c r="E1206" s="106">
        <f t="shared" ca="1" si="370"/>
        <v>1.0005075299999999</v>
      </c>
      <c r="F1206" s="106">
        <f ca="1">(TRUNC(PRODUCT($E$12:$E1205),16))</f>
        <v>1.34123376342418</v>
      </c>
      <c r="G1206" s="106">
        <f t="shared" ca="1" si="379"/>
        <v>1.3346599719185499</v>
      </c>
      <c r="H1206" s="106">
        <f t="shared" ca="1" si="371"/>
        <v>1.0049254400000001</v>
      </c>
      <c r="I1206" s="105">
        <f t="shared" si="380"/>
        <v>3.5999999999999997E-2</v>
      </c>
      <c r="J1206" s="118">
        <f t="shared" si="381"/>
        <v>42146</v>
      </c>
      <c r="K1206" s="112">
        <f t="shared" si="382"/>
        <v>10</v>
      </c>
      <c r="L1206" s="108">
        <f t="shared" si="383"/>
        <v>10</v>
      </c>
      <c r="M1206" s="109">
        <f t="shared" si="372"/>
        <v>1.001404443</v>
      </c>
      <c r="N1206" s="109">
        <f t="shared" ca="1" si="373"/>
        <v>1.0063367999999999</v>
      </c>
      <c r="O1206" s="108">
        <f t="shared" si="387"/>
        <v>0</v>
      </c>
      <c r="P1206" s="106">
        <f t="shared" ca="1" si="374"/>
        <v>571.37024558999997</v>
      </c>
      <c r="Q1206" s="113">
        <f t="shared" si="375"/>
        <v>0</v>
      </c>
      <c r="R1206" s="106">
        <f t="shared" si="376"/>
        <v>0</v>
      </c>
      <c r="S1206" s="114" t="str">
        <f t="shared" si="384"/>
        <v>A+J=</v>
      </c>
      <c r="T1206" s="107">
        <f t="shared" si="385"/>
        <v>42177</v>
      </c>
      <c r="U1206" s="3"/>
      <c r="V1206" s="3"/>
      <c r="W1206" s="3"/>
      <c r="X1206" s="31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</row>
    <row r="1207" spans="1:121" x14ac:dyDescent="0.15">
      <c r="A1207" s="102">
        <f t="shared" si="377"/>
        <v>42164</v>
      </c>
      <c r="B1207" s="103">
        <f t="shared" ca="1" si="386"/>
        <v>90797.164900279968</v>
      </c>
      <c r="C1207" s="104">
        <f t="shared" si="378"/>
        <v>90166.999999999971</v>
      </c>
      <c r="D1207" s="105">
        <f ca="1">IF(A1207&lt;$B$1,VLOOKUP(A1207,[1]DI!$A$4:$B$15000,2,FALSE),0)</f>
        <v>0.13639999999999999</v>
      </c>
      <c r="E1207" s="106">
        <f t="shared" ca="1" si="370"/>
        <v>1.0005075299999999</v>
      </c>
      <c r="F1207" s="106">
        <f ca="1">(TRUNC(PRODUCT($E$12:$E1206),16))</f>
        <v>1.34191447979613</v>
      </c>
      <c r="G1207" s="106">
        <f t="shared" ca="1" si="379"/>
        <v>1.3346599719185499</v>
      </c>
      <c r="H1207" s="106">
        <f t="shared" ca="1" si="371"/>
        <v>1.0054354700000001</v>
      </c>
      <c r="I1207" s="105">
        <f t="shared" si="380"/>
        <v>3.5999999999999997E-2</v>
      </c>
      <c r="J1207" s="118">
        <f t="shared" si="381"/>
        <v>42146</v>
      </c>
      <c r="K1207" s="112">
        <f t="shared" si="382"/>
        <v>11</v>
      </c>
      <c r="L1207" s="108">
        <f t="shared" si="383"/>
        <v>11</v>
      </c>
      <c r="M1207" s="109">
        <f t="shared" si="372"/>
        <v>1.001544996</v>
      </c>
      <c r="N1207" s="109">
        <f t="shared" ca="1" si="373"/>
        <v>1.006988864</v>
      </c>
      <c r="O1207" s="108">
        <f t="shared" si="387"/>
        <v>0</v>
      </c>
      <c r="P1207" s="106">
        <f t="shared" ca="1" si="374"/>
        <v>630.16490027999998</v>
      </c>
      <c r="Q1207" s="113">
        <f t="shared" si="375"/>
        <v>0</v>
      </c>
      <c r="R1207" s="106">
        <f t="shared" si="376"/>
        <v>0</v>
      </c>
      <c r="S1207" s="114" t="str">
        <f t="shared" si="384"/>
        <v>A+J=</v>
      </c>
      <c r="T1207" s="107">
        <f t="shared" si="385"/>
        <v>42177</v>
      </c>
      <c r="U1207" s="3"/>
      <c r="V1207" s="3"/>
      <c r="W1207" s="3"/>
      <c r="X1207" s="31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</row>
    <row r="1208" spans="1:121" x14ac:dyDescent="0.15">
      <c r="A1208" s="102">
        <f t="shared" si="377"/>
        <v>42165</v>
      </c>
      <c r="B1208" s="103">
        <f t="shared" ca="1" si="386"/>
        <v>90855.997695609971</v>
      </c>
      <c r="C1208" s="104">
        <f t="shared" si="378"/>
        <v>90166.999999999971</v>
      </c>
      <c r="D1208" s="105">
        <f ca="1">IF(A1208&lt;$B$1,VLOOKUP(A1208,[1]DI!$A$4:$B$15000,2,FALSE),0)</f>
        <v>0.13639999999999999</v>
      </c>
      <c r="E1208" s="106">
        <f t="shared" ca="1" si="370"/>
        <v>1.0005075299999999</v>
      </c>
      <c r="F1208" s="106">
        <f ca="1">(TRUNC(PRODUCT($E$12:$E1207),16))</f>
        <v>1.3425955416520601</v>
      </c>
      <c r="G1208" s="106">
        <f t="shared" ca="1" si="379"/>
        <v>1.3346599719185499</v>
      </c>
      <c r="H1208" s="106">
        <f t="shared" ca="1" si="371"/>
        <v>1.0059457599999999</v>
      </c>
      <c r="I1208" s="105">
        <f t="shared" si="380"/>
        <v>3.5999999999999997E-2</v>
      </c>
      <c r="J1208" s="118">
        <f t="shared" si="381"/>
        <v>42146</v>
      </c>
      <c r="K1208" s="112">
        <f t="shared" si="382"/>
        <v>12</v>
      </c>
      <c r="L1208" s="108">
        <f t="shared" si="383"/>
        <v>12</v>
      </c>
      <c r="M1208" s="109">
        <f t="shared" si="372"/>
        <v>1.0016855689999999</v>
      </c>
      <c r="N1208" s="109">
        <f t="shared" ca="1" si="373"/>
        <v>1.007641351</v>
      </c>
      <c r="O1208" s="108">
        <f t="shared" si="387"/>
        <v>0</v>
      </c>
      <c r="P1208" s="106">
        <f t="shared" ca="1" si="374"/>
        <v>688.99769561000005</v>
      </c>
      <c r="Q1208" s="113">
        <f t="shared" si="375"/>
        <v>0</v>
      </c>
      <c r="R1208" s="106">
        <f t="shared" si="376"/>
        <v>0</v>
      </c>
      <c r="S1208" s="114" t="str">
        <f t="shared" si="384"/>
        <v>A+J=</v>
      </c>
      <c r="T1208" s="107">
        <f t="shared" si="385"/>
        <v>42177</v>
      </c>
      <c r="U1208" s="3"/>
      <c r="V1208" s="3"/>
      <c r="W1208" s="3"/>
      <c r="X1208" s="31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</row>
    <row r="1209" spans="1:121" x14ac:dyDescent="0.15">
      <c r="A1209" s="102">
        <f t="shared" si="377"/>
        <v>42166</v>
      </c>
      <c r="B1209" s="103">
        <f t="shared" ca="1" si="386"/>
        <v>90914.868631579971</v>
      </c>
      <c r="C1209" s="104">
        <f t="shared" si="378"/>
        <v>90166.999999999971</v>
      </c>
      <c r="D1209" s="105">
        <f ca="1">IF(A1209&lt;$B$1,VLOOKUP(A1209,[1]DI!$A$4:$B$15000,2,FALSE),0)</f>
        <v>0.13639999999999999</v>
      </c>
      <c r="E1209" s="106">
        <f t="shared" ca="1" si="370"/>
        <v>1.0005075299999999</v>
      </c>
      <c r="F1209" s="106">
        <f ca="1">(TRUNC(PRODUCT($E$12:$E1208),16))</f>
        <v>1.34327694916731</v>
      </c>
      <c r="G1209" s="106">
        <f t="shared" ca="1" si="379"/>
        <v>1.3346599719185499</v>
      </c>
      <c r="H1209" s="106">
        <f t="shared" ca="1" si="371"/>
        <v>1.0064563099999999</v>
      </c>
      <c r="I1209" s="105">
        <f t="shared" si="380"/>
        <v>3.5999999999999997E-2</v>
      </c>
      <c r="J1209" s="118">
        <f t="shared" si="381"/>
        <v>42146</v>
      </c>
      <c r="K1209" s="112">
        <f t="shared" si="382"/>
        <v>13</v>
      </c>
      <c r="L1209" s="108">
        <f t="shared" si="383"/>
        <v>13</v>
      </c>
      <c r="M1209" s="109">
        <f t="shared" si="372"/>
        <v>1.0018261610000001</v>
      </c>
      <c r="N1209" s="109">
        <f t="shared" ca="1" si="373"/>
        <v>1.0082942610000001</v>
      </c>
      <c r="O1209" s="108">
        <f t="shared" si="387"/>
        <v>0</v>
      </c>
      <c r="P1209" s="106">
        <f t="shared" ca="1" si="374"/>
        <v>747.86863158000006</v>
      </c>
      <c r="Q1209" s="113">
        <f t="shared" si="375"/>
        <v>0</v>
      </c>
      <c r="R1209" s="106">
        <f t="shared" si="376"/>
        <v>0</v>
      </c>
      <c r="S1209" s="114" t="str">
        <f t="shared" si="384"/>
        <v>A+J=</v>
      </c>
      <c r="T1209" s="107">
        <f t="shared" si="385"/>
        <v>42177</v>
      </c>
      <c r="U1209" s="3"/>
      <c r="V1209" s="3"/>
      <c r="W1209" s="3"/>
      <c r="X1209" s="31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</row>
    <row r="1210" spans="1:121" x14ac:dyDescent="0.15">
      <c r="A1210" s="102">
        <f t="shared" si="377"/>
        <v>42167</v>
      </c>
      <c r="B1210" s="103">
        <f t="shared" ca="1" si="386"/>
        <v>90973.777888529978</v>
      </c>
      <c r="C1210" s="104">
        <f t="shared" si="378"/>
        <v>90166.999999999971</v>
      </c>
      <c r="D1210" s="105">
        <f ca="1">IF(A1210&lt;$B$1,VLOOKUP(A1210,[1]DI!$A$4:$B$15000,2,FALSE),0)</f>
        <v>0.13639999999999999</v>
      </c>
      <c r="E1210" s="106">
        <f t="shared" ca="1" si="370"/>
        <v>1.0005075299999999</v>
      </c>
      <c r="F1210" s="106">
        <f ca="1">(TRUNC(PRODUCT($E$12:$E1209),16))</f>
        <v>1.3439587025173201</v>
      </c>
      <c r="G1210" s="106">
        <f t="shared" ca="1" si="379"/>
        <v>1.3346599719185499</v>
      </c>
      <c r="H1210" s="106">
        <f t="shared" ca="1" si="371"/>
        <v>1.0069671200000001</v>
      </c>
      <c r="I1210" s="105">
        <f t="shared" si="380"/>
        <v>3.5999999999999997E-2</v>
      </c>
      <c r="J1210" s="118">
        <f t="shared" si="381"/>
        <v>42146</v>
      </c>
      <c r="K1210" s="112">
        <f t="shared" si="382"/>
        <v>14</v>
      </c>
      <c r="L1210" s="108">
        <f t="shared" si="383"/>
        <v>14</v>
      </c>
      <c r="M1210" s="109">
        <f t="shared" si="372"/>
        <v>1.0019667729999999</v>
      </c>
      <c r="N1210" s="109">
        <f t="shared" ca="1" si="373"/>
        <v>1.0089475960000001</v>
      </c>
      <c r="O1210" s="108">
        <f t="shared" si="387"/>
        <v>0</v>
      </c>
      <c r="P1210" s="106">
        <f t="shared" ca="1" si="374"/>
        <v>806.77788853000004</v>
      </c>
      <c r="Q1210" s="113">
        <f t="shared" si="375"/>
        <v>0</v>
      </c>
      <c r="R1210" s="106">
        <f t="shared" si="376"/>
        <v>0</v>
      </c>
      <c r="S1210" s="114" t="str">
        <f t="shared" si="384"/>
        <v>A+J=</v>
      </c>
      <c r="T1210" s="107">
        <f t="shared" si="385"/>
        <v>42177</v>
      </c>
      <c r="U1210" s="3"/>
      <c r="V1210" s="3"/>
      <c r="W1210" s="3"/>
      <c r="X1210" s="31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</row>
    <row r="1211" spans="1:121" x14ac:dyDescent="0.15">
      <c r="A1211" s="102">
        <f t="shared" si="377"/>
        <v>42168</v>
      </c>
      <c r="B1211" s="103">
        <f t="shared" ca="1" si="386"/>
        <v>91032.724474609975</v>
      </c>
      <c r="C1211" s="104">
        <f t="shared" si="378"/>
        <v>90166.999999999971</v>
      </c>
      <c r="D1211" s="105">
        <f ca="1">IF(A1211&lt;$B$1,VLOOKUP(A1211,[1]DI!$A$4:$B$15000,2,FALSE),0)</f>
        <v>0</v>
      </c>
      <c r="E1211" s="106">
        <f t="shared" ca="1" si="370"/>
        <v>1</v>
      </c>
      <c r="F1211" s="106">
        <f ca="1">(TRUNC(PRODUCT($E$12:$E1210),16))</f>
        <v>1.3446408018776099</v>
      </c>
      <c r="G1211" s="106">
        <f t="shared" ca="1" si="379"/>
        <v>1.3346599719185499</v>
      </c>
      <c r="H1211" s="106">
        <f t="shared" ca="1" si="371"/>
        <v>1.0074781799999999</v>
      </c>
      <c r="I1211" s="105">
        <f t="shared" si="380"/>
        <v>3.5999999999999997E-2</v>
      </c>
      <c r="J1211" s="118">
        <f t="shared" si="381"/>
        <v>42146</v>
      </c>
      <c r="K1211" s="112">
        <f t="shared" si="382"/>
        <v>14</v>
      </c>
      <c r="L1211" s="108">
        <f t="shared" si="383"/>
        <v>15</v>
      </c>
      <c r="M1211" s="109">
        <f t="shared" si="372"/>
        <v>1.0021074050000001</v>
      </c>
      <c r="N1211" s="109">
        <f t="shared" ca="1" si="373"/>
        <v>1.0096013450000001</v>
      </c>
      <c r="O1211" s="108">
        <f t="shared" si="387"/>
        <v>0</v>
      </c>
      <c r="P1211" s="106">
        <f t="shared" ca="1" si="374"/>
        <v>865.72447461000002</v>
      </c>
      <c r="Q1211" s="113">
        <f t="shared" si="375"/>
        <v>0</v>
      </c>
      <c r="R1211" s="106">
        <f t="shared" si="376"/>
        <v>0</v>
      </c>
      <c r="S1211" s="114" t="str">
        <f t="shared" si="384"/>
        <v>A+J=</v>
      </c>
      <c r="T1211" s="107">
        <f t="shared" si="385"/>
        <v>42177</v>
      </c>
      <c r="U1211" s="3"/>
      <c r="V1211" s="3"/>
      <c r="W1211" s="3"/>
      <c r="X1211" s="31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</row>
    <row r="1212" spans="1:121" x14ac:dyDescent="0.15">
      <c r="A1212" s="102">
        <f t="shared" si="377"/>
        <v>42169</v>
      </c>
      <c r="B1212" s="103">
        <f t="shared" ca="1" si="386"/>
        <v>91032.724474609975</v>
      </c>
      <c r="C1212" s="104">
        <f t="shared" si="378"/>
        <v>90166.999999999971</v>
      </c>
      <c r="D1212" s="105">
        <f ca="1">IF(A1212&lt;$B$1,VLOOKUP(A1212,[1]DI!$A$4:$B$15000,2,FALSE),0)</f>
        <v>0</v>
      </c>
      <c r="E1212" s="106">
        <f t="shared" ca="1" si="370"/>
        <v>1</v>
      </c>
      <c r="F1212" s="106">
        <f ca="1">(TRUNC(PRODUCT($E$12:$E1211),16))</f>
        <v>1.3446408018776099</v>
      </c>
      <c r="G1212" s="106">
        <f t="shared" ca="1" si="379"/>
        <v>1.3346599719185499</v>
      </c>
      <c r="H1212" s="106">
        <f t="shared" ca="1" si="371"/>
        <v>1.0074781799999999</v>
      </c>
      <c r="I1212" s="105">
        <f t="shared" si="380"/>
        <v>3.5999999999999997E-2</v>
      </c>
      <c r="J1212" s="118">
        <f t="shared" si="381"/>
        <v>42146</v>
      </c>
      <c r="K1212" s="112">
        <f t="shared" si="382"/>
        <v>14</v>
      </c>
      <c r="L1212" s="108">
        <f t="shared" si="383"/>
        <v>15</v>
      </c>
      <c r="M1212" s="109">
        <f t="shared" si="372"/>
        <v>1.0021074050000001</v>
      </c>
      <c r="N1212" s="109">
        <f t="shared" ca="1" si="373"/>
        <v>1.0096013450000001</v>
      </c>
      <c r="O1212" s="108">
        <f t="shared" si="387"/>
        <v>0</v>
      </c>
      <c r="P1212" s="106">
        <f t="shared" ca="1" si="374"/>
        <v>865.72447461000002</v>
      </c>
      <c r="Q1212" s="113">
        <f t="shared" si="375"/>
        <v>0</v>
      </c>
      <c r="R1212" s="106">
        <f t="shared" si="376"/>
        <v>0</v>
      </c>
      <c r="S1212" s="114" t="str">
        <f t="shared" si="384"/>
        <v>A+J=</v>
      </c>
      <c r="T1212" s="107">
        <f t="shared" si="385"/>
        <v>42177</v>
      </c>
      <c r="U1212" s="3"/>
      <c r="V1212" s="3"/>
      <c r="W1212" s="3"/>
      <c r="X1212" s="31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</row>
    <row r="1213" spans="1:121" x14ac:dyDescent="0.15">
      <c r="A1213" s="102">
        <f t="shared" si="377"/>
        <v>42170</v>
      </c>
      <c r="B1213" s="103">
        <f t="shared" ca="1" si="386"/>
        <v>91032.724474609975</v>
      </c>
      <c r="C1213" s="104">
        <f t="shared" si="378"/>
        <v>90166.999999999971</v>
      </c>
      <c r="D1213" s="105">
        <f ca="1">IF(A1213&lt;$B$1,VLOOKUP(A1213,[1]DI!$A$4:$B$15000,2,FALSE),0)</f>
        <v>0.13639999999999999</v>
      </c>
      <c r="E1213" s="106">
        <f t="shared" ca="1" si="370"/>
        <v>1.0005075299999999</v>
      </c>
      <c r="F1213" s="106">
        <f ca="1">(TRUNC(PRODUCT($E$12:$E1212),16))</f>
        <v>1.3446408018776099</v>
      </c>
      <c r="G1213" s="106">
        <f t="shared" ca="1" si="379"/>
        <v>1.3346599719185499</v>
      </c>
      <c r="H1213" s="106">
        <f t="shared" ca="1" si="371"/>
        <v>1.0074781799999999</v>
      </c>
      <c r="I1213" s="105">
        <f t="shared" si="380"/>
        <v>3.5999999999999997E-2</v>
      </c>
      <c r="J1213" s="118">
        <f t="shared" si="381"/>
        <v>42146</v>
      </c>
      <c r="K1213" s="112">
        <f t="shared" si="382"/>
        <v>15</v>
      </c>
      <c r="L1213" s="108">
        <f t="shared" si="383"/>
        <v>15</v>
      </c>
      <c r="M1213" s="109">
        <f t="shared" si="372"/>
        <v>1.0021074050000001</v>
      </c>
      <c r="N1213" s="109">
        <f t="shared" ca="1" si="373"/>
        <v>1.0096013450000001</v>
      </c>
      <c r="O1213" s="108">
        <f t="shared" si="387"/>
        <v>0</v>
      </c>
      <c r="P1213" s="106">
        <f t="shared" ca="1" si="374"/>
        <v>865.72447461000002</v>
      </c>
      <c r="Q1213" s="113">
        <f t="shared" si="375"/>
        <v>0</v>
      </c>
      <c r="R1213" s="106">
        <f t="shared" si="376"/>
        <v>0</v>
      </c>
      <c r="S1213" s="114" t="str">
        <f t="shared" si="384"/>
        <v>A+J=</v>
      </c>
      <c r="T1213" s="107">
        <f t="shared" si="385"/>
        <v>42177</v>
      </c>
      <c r="U1213" s="3"/>
      <c r="V1213" s="3"/>
      <c r="W1213" s="3"/>
      <c r="X1213" s="31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</row>
    <row r="1214" spans="1:121" x14ac:dyDescent="0.15">
      <c r="A1214" s="102">
        <f t="shared" si="377"/>
        <v>42171</v>
      </c>
      <c r="B1214" s="103">
        <f t="shared" ca="1" si="386"/>
        <v>91091.710102999976</v>
      </c>
      <c r="C1214" s="104">
        <f t="shared" si="378"/>
        <v>90166.999999999971</v>
      </c>
      <c r="D1214" s="105">
        <f ca="1">IF(A1214&lt;$B$1,VLOOKUP(A1214,[1]DI!$A$4:$B$15000,2,FALSE),0)</f>
        <v>0.13639999999999999</v>
      </c>
      <c r="E1214" s="106">
        <f t="shared" ca="1" si="370"/>
        <v>1.0005075299999999</v>
      </c>
      <c r="F1214" s="106">
        <f ca="1">(TRUNC(PRODUCT($E$12:$E1213),16))</f>
        <v>1.3453232474237899</v>
      </c>
      <c r="G1214" s="106">
        <f t="shared" ca="1" si="379"/>
        <v>1.3346599719185499</v>
      </c>
      <c r="H1214" s="106">
        <f t="shared" ca="1" si="371"/>
        <v>1.00798951</v>
      </c>
      <c r="I1214" s="105">
        <f t="shared" si="380"/>
        <v>3.5999999999999997E-2</v>
      </c>
      <c r="J1214" s="118">
        <f t="shared" si="381"/>
        <v>42146</v>
      </c>
      <c r="K1214" s="112">
        <f t="shared" si="382"/>
        <v>16</v>
      </c>
      <c r="L1214" s="108">
        <f t="shared" si="383"/>
        <v>16</v>
      </c>
      <c r="M1214" s="109">
        <f t="shared" si="372"/>
        <v>1.002248056</v>
      </c>
      <c r="N1214" s="109">
        <f t="shared" ca="1" si="373"/>
        <v>1.010255527</v>
      </c>
      <c r="O1214" s="108">
        <f t="shared" si="387"/>
        <v>0</v>
      </c>
      <c r="P1214" s="106">
        <f t="shared" ca="1" si="374"/>
        <v>924.710103</v>
      </c>
      <c r="Q1214" s="113">
        <f t="shared" si="375"/>
        <v>0</v>
      </c>
      <c r="R1214" s="106">
        <f t="shared" si="376"/>
        <v>0</v>
      </c>
      <c r="S1214" s="114" t="str">
        <f t="shared" si="384"/>
        <v>A+J=</v>
      </c>
      <c r="T1214" s="107">
        <f t="shared" si="385"/>
        <v>42177</v>
      </c>
      <c r="U1214" s="3"/>
      <c r="V1214" s="3"/>
      <c r="W1214" s="3"/>
      <c r="X1214" s="31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</row>
    <row r="1215" spans="1:121" x14ac:dyDescent="0.15">
      <c r="A1215" s="102">
        <f t="shared" si="377"/>
        <v>42172</v>
      </c>
      <c r="B1215" s="103">
        <f t="shared" ca="1" si="386"/>
        <v>91150.733150699976</v>
      </c>
      <c r="C1215" s="104">
        <f t="shared" si="378"/>
        <v>90166.999999999971</v>
      </c>
      <c r="D1215" s="105">
        <f ca="1">IF(A1215&lt;$B$1,VLOOKUP(A1215,[1]DI!$A$4:$B$15000,2,FALSE),0)</f>
        <v>0.13639999999999999</v>
      </c>
      <c r="E1215" s="106">
        <f t="shared" ca="1" si="370"/>
        <v>1.0005075299999999</v>
      </c>
      <c r="F1215" s="106">
        <f ca="1">(TRUNC(PRODUCT($E$12:$E1214),16))</f>
        <v>1.3460060393315501</v>
      </c>
      <c r="G1215" s="106">
        <f t="shared" ca="1" si="379"/>
        <v>1.3346599719185499</v>
      </c>
      <c r="H1215" s="106">
        <f t="shared" ca="1" si="371"/>
        <v>1.00850109</v>
      </c>
      <c r="I1215" s="105">
        <f t="shared" si="380"/>
        <v>3.5999999999999997E-2</v>
      </c>
      <c r="J1215" s="118">
        <f t="shared" si="381"/>
        <v>42146</v>
      </c>
      <c r="K1215" s="112">
        <f t="shared" si="382"/>
        <v>17</v>
      </c>
      <c r="L1215" s="108">
        <f t="shared" si="383"/>
        <v>17</v>
      </c>
      <c r="M1215" s="109">
        <f t="shared" si="372"/>
        <v>1.002388727</v>
      </c>
      <c r="N1215" s="109">
        <f t="shared" ca="1" si="373"/>
        <v>1.010910124</v>
      </c>
      <c r="O1215" s="108">
        <f t="shared" si="387"/>
        <v>0</v>
      </c>
      <c r="P1215" s="106">
        <f t="shared" ca="1" si="374"/>
        <v>983.73315070000001</v>
      </c>
      <c r="Q1215" s="113">
        <f t="shared" si="375"/>
        <v>0</v>
      </c>
      <c r="R1215" s="106">
        <f t="shared" si="376"/>
        <v>0</v>
      </c>
      <c r="S1215" s="114" t="str">
        <f t="shared" si="384"/>
        <v>A+J=</v>
      </c>
      <c r="T1215" s="107">
        <f t="shared" si="385"/>
        <v>42177</v>
      </c>
      <c r="U1215" s="3"/>
      <c r="V1215" s="3"/>
      <c r="W1215" s="3"/>
      <c r="X1215" s="31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</row>
    <row r="1216" spans="1:121" x14ac:dyDescent="0.15">
      <c r="A1216" s="102">
        <f t="shared" si="377"/>
        <v>42173</v>
      </c>
      <c r="B1216" s="103">
        <f t="shared" ca="1" si="386"/>
        <v>91209.795330879977</v>
      </c>
      <c r="C1216" s="104">
        <f t="shared" si="378"/>
        <v>90166.999999999971</v>
      </c>
      <c r="D1216" s="105">
        <f ca="1">IF(A1216&lt;$B$1,VLOOKUP(A1216,[1]DI!$A$4:$B$15000,2,FALSE),0)</f>
        <v>0.13639999999999999</v>
      </c>
      <c r="E1216" s="106">
        <f t="shared" ca="1" si="370"/>
        <v>1.0005075299999999</v>
      </c>
      <c r="F1216" s="106">
        <f ca="1">(TRUNC(PRODUCT($E$12:$E1215),16))</f>
        <v>1.3466891777767001</v>
      </c>
      <c r="G1216" s="106">
        <f t="shared" ca="1" si="379"/>
        <v>1.3346599719185499</v>
      </c>
      <c r="H1216" s="106">
        <f t="shared" ca="1" si="371"/>
        <v>1.0090129400000001</v>
      </c>
      <c r="I1216" s="105">
        <f t="shared" si="380"/>
        <v>3.5999999999999997E-2</v>
      </c>
      <c r="J1216" s="118">
        <f t="shared" si="381"/>
        <v>42146</v>
      </c>
      <c r="K1216" s="112">
        <f t="shared" si="382"/>
        <v>18</v>
      </c>
      <c r="L1216" s="108">
        <f t="shared" si="383"/>
        <v>18</v>
      </c>
      <c r="M1216" s="109">
        <f t="shared" si="372"/>
        <v>1.0025294179999999</v>
      </c>
      <c r="N1216" s="109">
        <f t="shared" ca="1" si="373"/>
        <v>1.011565155</v>
      </c>
      <c r="O1216" s="108">
        <f t="shared" si="387"/>
        <v>0</v>
      </c>
      <c r="P1216" s="106">
        <f t="shared" ca="1" si="374"/>
        <v>1042.7953308799999</v>
      </c>
      <c r="Q1216" s="113">
        <f t="shared" si="375"/>
        <v>0</v>
      </c>
      <c r="R1216" s="106">
        <f t="shared" si="376"/>
        <v>0</v>
      </c>
      <c r="S1216" s="114" t="str">
        <f t="shared" si="384"/>
        <v>A+J=</v>
      </c>
      <c r="T1216" s="107">
        <f t="shared" si="385"/>
        <v>42177</v>
      </c>
      <c r="U1216" s="3"/>
      <c r="V1216" s="3"/>
      <c r="W1216" s="3"/>
      <c r="X1216" s="31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</row>
    <row r="1217" spans="1:121" x14ac:dyDescent="0.15">
      <c r="A1217" s="102">
        <f t="shared" si="377"/>
        <v>42174</v>
      </c>
      <c r="B1217" s="103">
        <f t="shared" ca="1" si="386"/>
        <v>91268.895020529977</v>
      </c>
      <c r="C1217" s="104">
        <f t="shared" si="378"/>
        <v>90166.999999999971</v>
      </c>
      <c r="D1217" s="105">
        <f ca="1">IF(A1217&lt;$B$1,VLOOKUP(A1217,[1]DI!$A$4:$B$15000,2,FALSE),0)</f>
        <v>0.13639999999999999</v>
      </c>
      <c r="E1217" s="106">
        <f t="shared" ca="1" si="370"/>
        <v>1.0005075299999999</v>
      </c>
      <c r="F1217" s="106">
        <f ca="1">(TRUNC(PRODUCT($E$12:$E1216),16))</f>
        <v>1.3473726629350899</v>
      </c>
      <c r="G1217" s="106">
        <f t="shared" ca="1" si="379"/>
        <v>1.3346599719185499</v>
      </c>
      <c r="H1217" s="106">
        <f t="shared" ca="1" si="371"/>
        <v>1.00952504</v>
      </c>
      <c r="I1217" s="105">
        <f t="shared" si="380"/>
        <v>3.5999999999999997E-2</v>
      </c>
      <c r="J1217" s="118">
        <f t="shared" si="381"/>
        <v>42146</v>
      </c>
      <c r="K1217" s="112">
        <f t="shared" si="382"/>
        <v>19</v>
      </c>
      <c r="L1217" s="108">
        <f t="shared" si="383"/>
        <v>19</v>
      </c>
      <c r="M1217" s="109">
        <f t="shared" si="372"/>
        <v>1.002670129</v>
      </c>
      <c r="N1217" s="109">
        <f t="shared" ca="1" si="373"/>
        <v>1.012220602</v>
      </c>
      <c r="O1217" s="108">
        <f t="shared" si="387"/>
        <v>0</v>
      </c>
      <c r="P1217" s="106">
        <f t="shared" ca="1" si="374"/>
        <v>1101.89502053</v>
      </c>
      <c r="Q1217" s="113">
        <f t="shared" si="375"/>
        <v>0</v>
      </c>
      <c r="R1217" s="106">
        <f t="shared" si="376"/>
        <v>0</v>
      </c>
      <c r="S1217" s="114" t="str">
        <f t="shared" si="384"/>
        <v>A+J=</v>
      </c>
      <c r="T1217" s="107">
        <f t="shared" si="385"/>
        <v>42177</v>
      </c>
      <c r="U1217" s="3"/>
      <c r="V1217" s="3"/>
      <c r="W1217" s="3"/>
      <c r="X1217" s="31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</row>
    <row r="1218" spans="1:121" x14ac:dyDescent="0.15">
      <c r="A1218" s="102">
        <f t="shared" si="377"/>
        <v>42175</v>
      </c>
      <c r="B1218" s="103">
        <f t="shared" ca="1" si="386"/>
        <v>91328.033842659977</v>
      </c>
      <c r="C1218" s="104">
        <f t="shared" si="378"/>
        <v>90166.999999999971</v>
      </c>
      <c r="D1218" s="105">
        <f ca="1">IF(A1218&lt;$B$1,VLOOKUP(A1218,[1]DI!$A$4:$B$15000,2,FALSE),0)</f>
        <v>0</v>
      </c>
      <c r="E1218" s="106">
        <f t="shared" ca="1" si="370"/>
        <v>1</v>
      </c>
      <c r="F1218" s="106">
        <f ca="1">(TRUNC(PRODUCT($E$12:$E1217),16))</f>
        <v>1.3480564949827101</v>
      </c>
      <c r="G1218" s="106">
        <f t="shared" ca="1" si="379"/>
        <v>1.3346599719185499</v>
      </c>
      <c r="H1218" s="106">
        <f t="shared" ca="1" si="371"/>
        <v>1.01003741</v>
      </c>
      <c r="I1218" s="105">
        <f t="shared" si="380"/>
        <v>3.5999999999999997E-2</v>
      </c>
      <c r="J1218" s="118">
        <f t="shared" si="381"/>
        <v>42146</v>
      </c>
      <c r="K1218" s="112">
        <f t="shared" si="382"/>
        <v>19</v>
      </c>
      <c r="L1218" s="108">
        <f t="shared" si="383"/>
        <v>20</v>
      </c>
      <c r="M1218" s="109">
        <f t="shared" si="372"/>
        <v>1.002810859</v>
      </c>
      <c r="N1218" s="109">
        <f t="shared" ca="1" si="373"/>
        <v>1.0128764830000001</v>
      </c>
      <c r="O1218" s="108">
        <f t="shared" si="387"/>
        <v>0</v>
      </c>
      <c r="P1218" s="106">
        <f t="shared" ca="1" si="374"/>
        <v>1161.0338426599999</v>
      </c>
      <c r="Q1218" s="113">
        <f t="shared" si="375"/>
        <v>0</v>
      </c>
      <c r="R1218" s="106">
        <f t="shared" si="376"/>
        <v>0</v>
      </c>
      <c r="S1218" s="114" t="str">
        <f t="shared" si="384"/>
        <v>A+J=</v>
      </c>
      <c r="T1218" s="107">
        <f t="shared" si="385"/>
        <v>42177</v>
      </c>
      <c r="U1218" s="3"/>
      <c r="V1218" s="3"/>
      <c r="W1218" s="3"/>
      <c r="X1218" s="31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</row>
    <row r="1219" spans="1:121" x14ac:dyDescent="0.15">
      <c r="A1219" s="102">
        <f t="shared" si="377"/>
        <v>42176</v>
      </c>
      <c r="B1219" s="103">
        <f t="shared" ca="1" si="386"/>
        <v>91328.033842659977</v>
      </c>
      <c r="C1219" s="104">
        <f t="shared" si="378"/>
        <v>90166.999999999971</v>
      </c>
      <c r="D1219" s="105">
        <f ca="1">IF(A1219&lt;$B$1,VLOOKUP(A1219,[1]DI!$A$4:$B$15000,2,FALSE),0)</f>
        <v>0</v>
      </c>
      <c r="E1219" s="106">
        <f t="shared" ca="1" si="370"/>
        <v>1</v>
      </c>
      <c r="F1219" s="106">
        <f ca="1">(TRUNC(PRODUCT($E$12:$E1218),16))</f>
        <v>1.3480564949827101</v>
      </c>
      <c r="G1219" s="106">
        <f t="shared" ca="1" si="379"/>
        <v>1.3346599719185499</v>
      </c>
      <c r="H1219" s="106">
        <f t="shared" ca="1" si="371"/>
        <v>1.01003741</v>
      </c>
      <c r="I1219" s="105">
        <f t="shared" si="380"/>
        <v>3.5999999999999997E-2</v>
      </c>
      <c r="J1219" s="118">
        <f t="shared" si="381"/>
        <v>42146</v>
      </c>
      <c r="K1219" s="112">
        <f t="shared" si="382"/>
        <v>19</v>
      </c>
      <c r="L1219" s="108">
        <f t="shared" si="383"/>
        <v>20</v>
      </c>
      <c r="M1219" s="109">
        <f t="shared" si="372"/>
        <v>1.002810859</v>
      </c>
      <c r="N1219" s="109">
        <f t="shared" ca="1" si="373"/>
        <v>1.0128764830000001</v>
      </c>
      <c r="O1219" s="108">
        <f t="shared" si="387"/>
        <v>0</v>
      </c>
      <c r="P1219" s="106">
        <f t="shared" ca="1" si="374"/>
        <v>1161.0338426599999</v>
      </c>
      <c r="Q1219" s="113">
        <f t="shared" si="375"/>
        <v>0</v>
      </c>
      <c r="R1219" s="106">
        <f t="shared" si="376"/>
        <v>0</v>
      </c>
      <c r="S1219" s="114" t="str">
        <f t="shared" si="384"/>
        <v>A+J=</v>
      </c>
      <c r="T1219" s="107">
        <f t="shared" si="385"/>
        <v>42177</v>
      </c>
      <c r="U1219" s="3"/>
      <c r="V1219" s="3"/>
      <c r="W1219" s="3"/>
      <c r="X1219" s="31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</row>
    <row r="1220" spans="1:121" x14ac:dyDescent="0.15">
      <c r="A1220" s="102">
        <f t="shared" si="377"/>
        <v>42177</v>
      </c>
      <c r="B1220" s="103">
        <f t="shared" ca="1" si="386"/>
        <v>91328.033842659977</v>
      </c>
      <c r="C1220" s="104">
        <f t="shared" si="378"/>
        <v>90166.999999999971</v>
      </c>
      <c r="D1220" s="105">
        <f ca="1">IF(A1220&lt;$B$1,VLOOKUP(A1220,[1]DI!$A$4:$B$15000,2,FALSE),0)</f>
        <v>0.13639999999999999</v>
      </c>
      <c r="E1220" s="106">
        <f t="shared" ca="1" si="370"/>
        <v>1.0005075299999999</v>
      </c>
      <c r="F1220" s="106">
        <f ca="1">(TRUNC(PRODUCT($E$12:$E1219),16))</f>
        <v>1.3480564949827101</v>
      </c>
      <c r="G1220" s="106">
        <f t="shared" ca="1" si="379"/>
        <v>1.3346599719185499</v>
      </c>
      <c r="H1220" s="106">
        <f t="shared" ca="1" si="371"/>
        <v>1.01003741</v>
      </c>
      <c r="I1220" s="105">
        <f t="shared" si="380"/>
        <v>3.5999999999999997E-2</v>
      </c>
      <c r="J1220" s="118">
        <f t="shared" si="381"/>
        <v>42146</v>
      </c>
      <c r="K1220" s="112">
        <f t="shared" si="382"/>
        <v>20</v>
      </c>
      <c r="L1220" s="108">
        <f t="shared" si="383"/>
        <v>20</v>
      </c>
      <c r="M1220" s="109">
        <f t="shared" si="372"/>
        <v>1.002810859</v>
      </c>
      <c r="N1220" s="109">
        <f t="shared" ca="1" si="373"/>
        <v>1.0128764830000001</v>
      </c>
      <c r="O1220" s="108">
        <f t="shared" si="387"/>
        <v>24</v>
      </c>
      <c r="P1220" s="106">
        <f t="shared" ca="1" si="374"/>
        <v>1161.0338426599999</v>
      </c>
      <c r="Q1220" s="113">
        <f t="shared" si="375"/>
        <v>1.6659999999999999E-3</v>
      </c>
      <c r="R1220" s="106">
        <f t="shared" si="376"/>
        <v>166.6</v>
      </c>
      <c r="S1220" s="114" t="str">
        <f t="shared" si="384"/>
        <v>A+J=</v>
      </c>
      <c r="T1220" s="107">
        <f t="shared" si="385"/>
        <v>42177</v>
      </c>
      <c r="U1220" s="3"/>
      <c r="V1220" s="3"/>
      <c r="W1220" s="3"/>
      <c r="X1220" s="31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</row>
    <row r="1221" spans="1:121" x14ac:dyDescent="0.15">
      <c r="A1221" s="102">
        <f t="shared" si="377"/>
        <v>42178</v>
      </c>
      <c r="B1221" s="103">
        <f t="shared" ca="1" si="386"/>
        <v>90058.716389179972</v>
      </c>
      <c r="C1221" s="104">
        <f t="shared" si="378"/>
        <v>90000.399999999965</v>
      </c>
      <c r="D1221" s="105">
        <f ca="1">IF(A1221&lt;$B$1,VLOOKUP(A1221,[1]DI!$A$4:$B$15000,2,FALSE),0)</f>
        <v>0.13639999999999999</v>
      </c>
      <c r="E1221" s="106">
        <f t="shared" ca="1" si="370"/>
        <v>1.0005075299999999</v>
      </c>
      <c r="F1221" s="106">
        <f ca="1">(TRUNC(PRODUCT($E$12:$E1220),16))</f>
        <v>1.34874067409561</v>
      </c>
      <c r="G1221" s="106">
        <f t="shared" ca="1" si="379"/>
        <v>1.3480564949827101</v>
      </c>
      <c r="H1221" s="106">
        <f t="shared" ca="1" si="371"/>
        <v>1.0005075299999999</v>
      </c>
      <c r="I1221" s="105">
        <f t="shared" si="380"/>
        <v>3.5999999999999997E-2</v>
      </c>
      <c r="J1221" s="118">
        <f t="shared" si="381"/>
        <v>42177</v>
      </c>
      <c r="K1221" s="112">
        <f t="shared" si="382"/>
        <v>1</v>
      </c>
      <c r="L1221" s="108">
        <f t="shared" si="383"/>
        <v>1</v>
      </c>
      <c r="M1221" s="109">
        <f t="shared" si="372"/>
        <v>1.000140356</v>
      </c>
      <c r="N1221" s="109">
        <f t="shared" ca="1" si="373"/>
        <v>1.000647957</v>
      </c>
      <c r="O1221" s="108">
        <f t="shared" si="387"/>
        <v>0</v>
      </c>
      <c r="P1221" s="106">
        <f t="shared" ca="1" si="374"/>
        <v>58.316389180000002</v>
      </c>
      <c r="Q1221" s="113">
        <f t="shared" si="375"/>
        <v>0</v>
      </c>
      <c r="R1221" s="106">
        <f t="shared" si="376"/>
        <v>0</v>
      </c>
      <c r="S1221" s="114" t="str">
        <f t="shared" si="384"/>
        <v>A+J=</v>
      </c>
      <c r="T1221" s="107">
        <f t="shared" si="385"/>
        <v>42207</v>
      </c>
      <c r="U1221" s="3"/>
      <c r="V1221" s="3"/>
      <c r="W1221" s="3"/>
      <c r="X1221" s="31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</row>
    <row r="1222" spans="1:121" x14ac:dyDescent="0.15">
      <c r="A1222" s="102">
        <f t="shared" si="377"/>
        <v>42179</v>
      </c>
      <c r="B1222" s="103">
        <f t="shared" ca="1" si="386"/>
        <v>90117.070758529968</v>
      </c>
      <c r="C1222" s="104">
        <f t="shared" si="378"/>
        <v>90000.399999999965</v>
      </c>
      <c r="D1222" s="105">
        <f ca="1">IF(A1222&lt;$B$1,VLOOKUP(A1222,[1]DI!$A$4:$B$15000,2,FALSE),0)</f>
        <v>0.13639999999999999</v>
      </c>
      <c r="E1222" s="106">
        <f t="shared" ca="1" si="370"/>
        <v>1.0005075299999999</v>
      </c>
      <c r="F1222" s="106">
        <f ca="1">(TRUNC(PRODUCT($E$12:$E1221),16))</f>
        <v>1.3494252004499301</v>
      </c>
      <c r="G1222" s="106">
        <f t="shared" ca="1" si="379"/>
        <v>1.3480564949827101</v>
      </c>
      <c r="H1222" s="106">
        <f t="shared" ca="1" si="371"/>
        <v>1.00101532</v>
      </c>
      <c r="I1222" s="105">
        <f t="shared" si="380"/>
        <v>3.5999999999999997E-2</v>
      </c>
      <c r="J1222" s="118">
        <f t="shared" si="381"/>
        <v>42177</v>
      </c>
      <c r="K1222" s="112">
        <f t="shared" si="382"/>
        <v>2</v>
      </c>
      <c r="L1222" s="108">
        <f t="shared" si="383"/>
        <v>2</v>
      </c>
      <c r="M1222" s="109">
        <f t="shared" si="372"/>
        <v>1.0002807309999999</v>
      </c>
      <c r="N1222" s="109">
        <f t="shared" ca="1" si="373"/>
        <v>1.001296336</v>
      </c>
      <c r="O1222" s="108">
        <f t="shared" si="387"/>
        <v>0</v>
      </c>
      <c r="P1222" s="106">
        <f t="shared" ca="1" si="374"/>
        <v>116.67075853</v>
      </c>
      <c r="Q1222" s="113">
        <f t="shared" si="375"/>
        <v>0</v>
      </c>
      <c r="R1222" s="106">
        <f t="shared" si="376"/>
        <v>0</v>
      </c>
      <c r="S1222" s="114" t="str">
        <f t="shared" si="384"/>
        <v>A+J=</v>
      </c>
      <c r="T1222" s="107">
        <f t="shared" si="385"/>
        <v>42207</v>
      </c>
      <c r="U1222" s="3"/>
      <c r="V1222" s="3"/>
      <c r="W1222" s="3"/>
      <c r="X1222" s="31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</row>
    <row r="1223" spans="1:121" x14ac:dyDescent="0.15">
      <c r="A1223" s="102">
        <f t="shared" si="377"/>
        <v>42180</v>
      </c>
      <c r="B1223" s="103">
        <f t="shared" ca="1" si="386"/>
        <v>90175.46229804997</v>
      </c>
      <c r="C1223" s="104">
        <f t="shared" si="378"/>
        <v>90000.399999999965</v>
      </c>
      <c r="D1223" s="105">
        <f ca="1">IF(A1223&lt;$B$1,VLOOKUP(A1223,[1]DI!$A$4:$B$15000,2,FALSE),0)</f>
        <v>0.13639999999999999</v>
      </c>
      <c r="E1223" s="106">
        <f t="shared" ca="1" si="370"/>
        <v>1.0005075299999999</v>
      </c>
      <c r="F1223" s="106">
        <f ca="1">(TRUNC(PRODUCT($E$12:$E1222),16))</f>
        <v>1.3501100742219201</v>
      </c>
      <c r="G1223" s="106">
        <f t="shared" ca="1" si="379"/>
        <v>1.3480564949827101</v>
      </c>
      <c r="H1223" s="106">
        <f t="shared" ca="1" si="371"/>
        <v>1.00152336</v>
      </c>
      <c r="I1223" s="105">
        <f t="shared" si="380"/>
        <v>3.5999999999999997E-2</v>
      </c>
      <c r="J1223" s="118">
        <f t="shared" si="381"/>
        <v>42177</v>
      </c>
      <c r="K1223" s="112">
        <f t="shared" si="382"/>
        <v>3</v>
      </c>
      <c r="L1223" s="108">
        <f t="shared" si="383"/>
        <v>3</v>
      </c>
      <c r="M1223" s="109">
        <f t="shared" si="372"/>
        <v>1.000421126</v>
      </c>
      <c r="N1223" s="109">
        <f t="shared" ca="1" si="373"/>
        <v>1.001945128</v>
      </c>
      <c r="O1223" s="108">
        <f t="shared" si="387"/>
        <v>0</v>
      </c>
      <c r="P1223" s="106">
        <f t="shared" ca="1" si="374"/>
        <v>175.06229805000001</v>
      </c>
      <c r="Q1223" s="113">
        <f t="shared" si="375"/>
        <v>0</v>
      </c>
      <c r="R1223" s="106">
        <f t="shared" si="376"/>
        <v>0</v>
      </c>
      <c r="S1223" s="114" t="str">
        <f t="shared" si="384"/>
        <v>A+J=</v>
      </c>
      <c r="T1223" s="107">
        <f t="shared" si="385"/>
        <v>42207</v>
      </c>
      <c r="U1223" s="3"/>
      <c r="V1223" s="3"/>
      <c r="W1223" s="3"/>
      <c r="X1223" s="31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</row>
    <row r="1224" spans="1:121" x14ac:dyDescent="0.15">
      <c r="A1224" s="102">
        <f t="shared" si="377"/>
        <v>42181</v>
      </c>
      <c r="B1224" s="103">
        <f t="shared" ca="1" si="386"/>
        <v>90233.89271773996</v>
      </c>
      <c r="C1224" s="104">
        <f t="shared" si="378"/>
        <v>90000.399999999965</v>
      </c>
      <c r="D1224" s="105">
        <f ca="1">IF(A1224&lt;$B$1,VLOOKUP(A1224,[1]DI!$A$4:$B$15000,2,FALSE),0)</f>
        <v>0.13639999999999999</v>
      </c>
      <c r="E1224" s="106">
        <f t="shared" ca="1" si="370"/>
        <v>1.0005075299999999</v>
      </c>
      <c r="F1224" s="106">
        <f ca="1">(TRUNC(PRODUCT($E$12:$E1223),16))</f>
        <v>1.3507952955878899</v>
      </c>
      <c r="G1224" s="106">
        <f t="shared" ca="1" si="379"/>
        <v>1.3480564949827101</v>
      </c>
      <c r="H1224" s="106">
        <f t="shared" ca="1" si="371"/>
        <v>1.00203167</v>
      </c>
      <c r="I1224" s="105">
        <f t="shared" si="380"/>
        <v>3.5999999999999997E-2</v>
      </c>
      <c r="J1224" s="118">
        <f t="shared" si="381"/>
        <v>42177</v>
      </c>
      <c r="K1224" s="112">
        <f t="shared" si="382"/>
        <v>4</v>
      </c>
      <c r="L1224" s="108">
        <f t="shared" si="383"/>
        <v>4</v>
      </c>
      <c r="M1224" s="109">
        <f t="shared" si="372"/>
        <v>1.0005615409999999</v>
      </c>
      <c r="N1224" s="109">
        <f t="shared" ca="1" si="373"/>
        <v>1.002594352</v>
      </c>
      <c r="O1224" s="108">
        <f t="shared" si="387"/>
        <v>0</v>
      </c>
      <c r="P1224" s="106">
        <f t="shared" ca="1" si="374"/>
        <v>233.49271773999999</v>
      </c>
      <c r="Q1224" s="113">
        <f t="shared" si="375"/>
        <v>0</v>
      </c>
      <c r="R1224" s="106">
        <f t="shared" si="376"/>
        <v>0</v>
      </c>
      <c r="S1224" s="114" t="str">
        <f t="shared" si="384"/>
        <v>A+J=</v>
      </c>
      <c r="T1224" s="107">
        <f t="shared" si="385"/>
        <v>42207</v>
      </c>
      <c r="U1224" s="3"/>
      <c r="V1224" s="3"/>
      <c r="W1224" s="3"/>
      <c r="X1224" s="31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</row>
    <row r="1225" spans="1:121" x14ac:dyDescent="0.15">
      <c r="A1225" s="102">
        <f t="shared" si="377"/>
        <v>42182</v>
      </c>
      <c r="B1225" s="103">
        <f t="shared" ca="1" si="386"/>
        <v>90292.360217589972</v>
      </c>
      <c r="C1225" s="104">
        <f t="shared" si="378"/>
        <v>90000.399999999965</v>
      </c>
      <c r="D1225" s="105">
        <f ca="1">IF(A1225&lt;$B$1,VLOOKUP(A1225,[1]DI!$A$4:$B$15000,2,FALSE),0)</f>
        <v>0</v>
      </c>
      <c r="E1225" s="106">
        <f t="shared" ca="1" si="370"/>
        <v>1</v>
      </c>
      <c r="F1225" s="106">
        <f ca="1">(TRUNC(PRODUCT($E$12:$E1224),16))</f>
        <v>1.35148086472426</v>
      </c>
      <c r="G1225" s="106">
        <f t="shared" ca="1" si="379"/>
        <v>1.3480564949827101</v>
      </c>
      <c r="H1225" s="106">
        <f t="shared" ca="1" si="371"/>
        <v>1.0025402299999999</v>
      </c>
      <c r="I1225" s="105">
        <f t="shared" si="380"/>
        <v>3.5999999999999997E-2</v>
      </c>
      <c r="J1225" s="118">
        <f t="shared" si="381"/>
        <v>42177</v>
      </c>
      <c r="K1225" s="112">
        <f t="shared" si="382"/>
        <v>4</v>
      </c>
      <c r="L1225" s="108">
        <f t="shared" si="383"/>
        <v>5</v>
      </c>
      <c r="M1225" s="109">
        <f t="shared" si="372"/>
        <v>1.0007019749999999</v>
      </c>
      <c r="N1225" s="109">
        <f t="shared" ca="1" si="373"/>
        <v>1.0032439879999999</v>
      </c>
      <c r="O1225" s="108">
        <f t="shared" si="387"/>
        <v>0</v>
      </c>
      <c r="P1225" s="106">
        <f t="shared" ca="1" si="374"/>
        <v>291.96021759000001</v>
      </c>
      <c r="Q1225" s="113">
        <f t="shared" si="375"/>
        <v>0</v>
      </c>
      <c r="R1225" s="106">
        <f t="shared" si="376"/>
        <v>0</v>
      </c>
      <c r="S1225" s="114" t="str">
        <f t="shared" si="384"/>
        <v>A+J=</v>
      </c>
      <c r="T1225" s="107">
        <f t="shared" si="385"/>
        <v>42207</v>
      </c>
      <c r="U1225" s="3"/>
      <c r="V1225" s="3"/>
      <c r="W1225" s="3"/>
      <c r="X1225" s="31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</row>
    <row r="1226" spans="1:121" x14ac:dyDescent="0.15">
      <c r="A1226" s="102">
        <f t="shared" si="377"/>
        <v>42183</v>
      </c>
      <c r="B1226" s="103">
        <f t="shared" ca="1" si="386"/>
        <v>90292.360217589972</v>
      </c>
      <c r="C1226" s="104">
        <f t="shared" si="378"/>
        <v>90000.399999999965</v>
      </c>
      <c r="D1226" s="105">
        <f ca="1">IF(A1226&lt;$B$1,VLOOKUP(A1226,[1]DI!$A$4:$B$15000,2,FALSE),0)</f>
        <v>0</v>
      </c>
      <c r="E1226" s="106">
        <f t="shared" ca="1" si="370"/>
        <v>1</v>
      </c>
      <c r="F1226" s="106">
        <f ca="1">(TRUNC(PRODUCT($E$12:$E1225),16))</f>
        <v>1.35148086472426</v>
      </c>
      <c r="G1226" s="106">
        <f t="shared" ca="1" si="379"/>
        <v>1.3480564949827101</v>
      </c>
      <c r="H1226" s="106">
        <f t="shared" ca="1" si="371"/>
        <v>1.0025402299999999</v>
      </c>
      <c r="I1226" s="105">
        <f t="shared" si="380"/>
        <v>3.5999999999999997E-2</v>
      </c>
      <c r="J1226" s="118">
        <f t="shared" si="381"/>
        <v>42177</v>
      </c>
      <c r="K1226" s="112">
        <f t="shared" si="382"/>
        <v>4</v>
      </c>
      <c r="L1226" s="108">
        <f t="shared" si="383"/>
        <v>5</v>
      </c>
      <c r="M1226" s="109">
        <f t="shared" si="372"/>
        <v>1.0007019749999999</v>
      </c>
      <c r="N1226" s="109">
        <f t="shared" ca="1" si="373"/>
        <v>1.0032439879999999</v>
      </c>
      <c r="O1226" s="108">
        <f t="shared" si="387"/>
        <v>0</v>
      </c>
      <c r="P1226" s="106">
        <f t="shared" ca="1" si="374"/>
        <v>291.96021759000001</v>
      </c>
      <c r="Q1226" s="113">
        <f t="shared" si="375"/>
        <v>0</v>
      </c>
      <c r="R1226" s="106">
        <f t="shared" si="376"/>
        <v>0</v>
      </c>
      <c r="S1226" s="114" t="str">
        <f t="shared" si="384"/>
        <v>A+J=</v>
      </c>
      <c r="T1226" s="107">
        <f t="shared" si="385"/>
        <v>42207</v>
      </c>
      <c r="U1226" s="3"/>
      <c r="V1226" s="3"/>
      <c r="W1226" s="3"/>
      <c r="X1226" s="31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</row>
    <row r="1227" spans="1:121" x14ac:dyDescent="0.15">
      <c r="A1227" s="102">
        <f t="shared" si="377"/>
        <v>42184</v>
      </c>
      <c r="B1227" s="103">
        <f t="shared" ca="1" si="386"/>
        <v>90292.360217589972</v>
      </c>
      <c r="C1227" s="104">
        <f t="shared" si="378"/>
        <v>90000.399999999965</v>
      </c>
      <c r="D1227" s="105">
        <f ca="1">IF(A1227&lt;$B$1,VLOOKUP(A1227,[1]DI!$A$4:$B$15000,2,FALSE),0)</f>
        <v>0.13639999999999999</v>
      </c>
      <c r="E1227" s="106">
        <f t="shared" ca="1" si="370"/>
        <v>1.0005075299999999</v>
      </c>
      <c r="F1227" s="106">
        <f ca="1">(TRUNC(PRODUCT($E$12:$E1226),16))</f>
        <v>1.35148086472426</v>
      </c>
      <c r="G1227" s="106">
        <f t="shared" ca="1" si="379"/>
        <v>1.3480564949827101</v>
      </c>
      <c r="H1227" s="106">
        <f t="shared" ca="1" si="371"/>
        <v>1.0025402299999999</v>
      </c>
      <c r="I1227" s="105">
        <f t="shared" si="380"/>
        <v>3.5999999999999997E-2</v>
      </c>
      <c r="J1227" s="118">
        <f t="shared" si="381"/>
        <v>42177</v>
      </c>
      <c r="K1227" s="112">
        <f t="shared" si="382"/>
        <v>5</v>
      </c>
      <c r="L1227" s="108">
        <f t="shared" si="383"/>
        <v>5</v>
      </c>
      <c r="M1227" s="109">
        <f t="shared" si="372"/>
        <v>1.0007019749999999</v>
      </c>
      <c r="N1227" s="109">
        <f t="shared" ca="1" si="373"/>
        <v>1.0032439879999999</v>
      </c>
      <c r="O1227" s="108">
        <f t="shared" si="387"/>
        <v>0</v>
      </c>
      <c r="P1227" s="106">
        <f t="shared" ca="1" si="374"/>
        <v>291.96021759000001</v>
      </c>
      <c r="Q1227" s="113">
        <f t="shared" si="375"/>
        <v>0</v>
      </c>
      <c r="R1227" s="106">
        <f t="shared" si="376"/>
        <v>0</v>
      </c>
      <c r="S1227" s="114" t="str">
        <f t="shared" si="384"/>
        <v>A+J=</v>
      </c>
      <c r="T1227" s="107">
        <f t="shared" si="385"/>
        <v>42207</v>
      </c>
      <c r="U1227" s="3"/>
      <c r="V1227" s="3"/>
      <c r="W1227" s="3"/>
      <c r="X1227" s="31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</row>
    <row r="1228" spans="1:121" x14ac:dyDescent="0.15">
      <c r="A1228" s="102">
        <f t="shared" si="377"/>
        <v>42185</v>
      </c>
      <c r="B1228" s="103">
        <f t="shared" ca="1" si="386"/>
        <v>90350.865877609962</v>
      </c>
      <c r="C1228" s="104">
        <f t="shared" si="378"/>
        <v>90000.399999999965</v>
      </c>
      <c r="D1228" s="105">
        <f ca="1">IF(A1228&lt;$B$1,VLOOKUP(A1228,[1]DI!$A$4:$B$15000,2,FALSE),0)</f>
        <v>0.13639999999999999</v>
      </c>
      <c r="E1228" s="106">
        <f t="shared" ref="E1228:E1291" ca="1" si="388">ROUND(((1+D1228)^(1/252)),8)</f>
        <v>1.0005075299999999</v>
      </c>
      <c r="F1228" s="106">
        <f ca="1">(TRUNC(PRODUCT($E$12:$E1227),16))</f>
        <v>1.35216678180753</v>
      </c>
      <c r="G1228" s="106">
        <f t="shared" ca="1" si="379"/>
        <v>1.3480564949827101</v>
      </c>
      <c r="H1228" s="106">
        <f t="shared" ref="H1228:H1291" ca="1" si="389">ROUND(F1228/G1228,8)</f>
        <v>1.00304905</v>
      </c>
      <c r="I1228" s="105">
        <f t="shared" si="380"/>
        <v>3.5999999999999997E-2</v>
      </c>
      <c r="J1228" s="118">
        <f t="shared" si="381"/>
        <v>42177</v>
      </c>
      <c r="K1228" s="112">
        <f t="shared" si="382"/>
        <v>6</v>
      </c>
      <c r="L1228" s="108">
        <f t="shared" si="383"/>
        <v>6</v>
      </c>
      <c r="M1228" s="109">
        <f t="shared" ref="M1228:M1291" si="390">ROUND((I1228+1)^(L1228/252),9)</f>
        <v>1.000842429</v>
      </c>
      <c r="N1228" s="109">
        <f t="shared" ref="N1228:N1291" ca="1" si="391">ROUND(H1228*M1228,9)</f>
        <v>1.003894048</v>
      </c>
      <c r="O1228" s="108">
        <f t="shared" si="387"/>
        <v>0</v>
      </c>
      <c r="P1228" s="106">
        <f t="shared" ref="P1228:P1291" ca="1" si="392">TRUNC(((N1228-1)*C1228),8)</f>
        <v>350.46587761000001</v>
      </c>
      <c r="Q1228" s="113">
        <f t="shared" ref="Q1228:Q1291" si="393">IF($O1228&gt;0,VLOOKUP($O1228,$W$12:$AC$150,7),0)</f>
        <v>0</v>
      </c>
      <c r="R1228" s="106">
        <f t="shared" ref="R1228:R1291" si="394">IF(Q1228&gt;0,TRUNC(Q1228*C$12,8),0)</f>
        <v>0</v>
      </c>
      <c r="S1228" s="114" t="str">
        <f t="shared" si="384"/>
        <v>A+J=</v>
      </c>
      <c r="T1228" s="107">
        <f t="shared" si="385"/>
        <v>42207</v>
      </c>
      <c r="U1228" s="3"/>
      <c r="V1228" s="3"/>
      <c r="W1228" s="3"/>
      <c r="X1228" s="31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</row>
    <row r="1229" spans="1:121" x14ac:dyDescent="0.15">
      <c r="A1229" s="102">
        <f t="shared" ref="A1229:A1292" si="395">(A1228+1)</f>
        <v>42186</v>
      </c>
      <c r="B1229" s="103">
        <f t="shared" ca="1" si="386"/>
        <v>90409.408617799971</v>
      </c>
      <c r="C1229" s="104">
        <f t="shared" ref="C1229:C1292" si="396">(C1228-R1228)</f>
        <v>90000.399999999965</v>
      </c>
      <c r="D1229" s="105">
        <f ca="1">IF(A1229&lt;$B$1,VLOOKUP(A1229,[1]DI!$A$4:$B$15000,2,FALSE),0)</f>
        <v>0.13639999999999999</v>
      </c>
      <c r="E1229" s="106">
        <f t="shared" ca="1" si="388"/>
        <v>1.0005075299999999</v>
      </c>
      <c r="F1229" s="106">
        <f ca="1">(TRUNC(PRODUCT($E$12:$E1228),16))</f>
        <v>1.3528530470143001</v>
      </c>
      <c r="G1229" s="106">
        <f t="shared" ref="G1229:G1292" ca="1" si="397">IF(O1228&gt;0,F1228,G1228)</f>
        <v>1.3480564949827101</v>
      </c>
      <c r="H1229" s="106">
        <f t="shared" ca="1" si="389"/>
        <v>1.0035581200000001</v>
      </c>
      <c r="I1229" s="105">
        <f t="shared" ref="I1229:I1292" si="398">I1228</f>
        <v>3.5999999999999997E-2</v>
      </c>
      <c r="J1229" s="118">
        <f t="shared" ref="J1229:J1292" si="399">IF(O1228&gt;0,VLOOKUP(O1228,W$12:AG$150,2),J1228)</f>
        <v>42177</v>
      </c>
      <c r="K1229" s="112">
        <f t="shared" ref="K1229:K1292" si="400">IF(A1229&gt;J1229,IF(NETWORKDAYS(J1229,A1229,$W$160:$W$544)-1=0,1,NETWORKDAYS(J1229,A1229,$W$160:$W$544)-1),0)</f>
        <v>7</v>
      </c>
      <c r="L1229" s="108">
        <f t="shared" ref="L1229:L1292" si="401">IF(AND(K1229=1,K1228=1),1,IF(K1229&gt;0,IF(K1229=K1228,K1229+1,K1229),0))</f>
        <v>7</v>
      </c>
      <c r="M1229" s="109">
        <f t="shared" si="390"/>
        <v>1.0009829029999999</v>
      </c>
      <c r="N1229" s="109">
        <f t="shared" ca="1" si="391"/>
        <v>1.0045445200000001</v>
      </c>
      <c r="O1229" s="108">
        <f t="shared" si="387"/>
        <v>0</v>
      </c>
      <c r="P1229" s="106">
        <f t="shared" ca="1" si="392"/>
        <v>409.00861780000002</v>
      </c>
      <c r="Q1229" s="113">
        <f t="shared" si="393"/>
        <v>0</v>
      </c>
      <c r="R1229" s="106">
        <f t="shared" si="394"/>
        <v>0</v>
      </c>
      <c r="S1229" s="114" t="str">
        <f t="shared" ref="S1229:S1292" si="402">IF(O1228&gt;0,VLOOKUP(O1228,W$12:AG$150,10),S1228)</f>
        <v>A+J=</v>
      </c>
      <c r="T1229" s="107">
        <f t="shared" ref="T1229:T1292" si="403">IF(O1228&gt;0,VLOOKUP(O1228,W$12:AG$150,11),T1228)</f>
        <v>42207</v>
      </c>
      <c r="U1229" s="3"/>
      <c r="V1229" s="3"/>
      <c r="W1229" s="3"/>
      <c r="X1229" s="31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</row>
    <row r="1230" spans="1:121" x14ac:dyDescent="0.15">
      <c r="A1230" s="102">
        <f t="shared" si="395"/>
        <v>42187</v>
      </c>
      <c r="B1230" s="103">
        <f t="shared" ref="B1230:B1293" ca="1" si="404">IF(A1230&lt;=TODAY(),C1230+P1230,IF(AND(A1230&gt;TODAY(),A1230&lt;=$B$1),IF(VLOOKUP(TODAY(),$A$10:$D$5000,4,FALSE)=0,"n.d",C1230+P1230),"n.d"))</f>
        <v>90467.990418169968</v>
      </c>
      <c r="C1230" s="104">
        <f t="shared" si="396"/>
        <v>90000.399999999965</v>
      </c>
      <c r="D1230" s="105">
        <f ca="1">IF(A1230&lt;$B$1,VLOOKUP(A1230,[1]DI!$A$4:$B$15000,2,FALSE),0)</f>
        <v>0.13639999999999999</v>
      </c>
      <c r="E1230" s="106">
        <f t="shared" ca="1" si="388"/>
        <v>1.0005075299999999</v>
      </c>
      <c r="F1230" s="106">
        <f ca="1">(TRUNC(PRODUCT($E$12:$E1229),16))</f>
        <v>1.35353966052125</v>
      </c>
      <c r="G1230" s="106">
        <f t="shared" ca="1" si="397"/>
        <v>1.3480564949827101</v>
      </c>
      <c r="H1230" s="106">
        <f t="shared" ca="1" si="389"/>
        <v>1.0040674599999999</v>
      </c>
      <c r="I1230" s="105">
        <f t="shared" si="398"/>
        <v>3.5999999999999997E-2</v>
      </c>
      <c r="J1230" s="118">
        <f t="shared" si="399"/>
        <v>42177</v>
      </c>
      <c r="K1230" s="112">
        <f t="shared" si="400"/>
        <v>8</v>
      </c>
      <c r="L1230" s="108">
        <f t="shared" si="401"/>
        <v>8</v>
      </c>
      <c r="M1230" s="109">
        <f t="shared" si="390"/>
        <v>1.001123397</v>
      </c>
      <c r="N1230" s="109">
        <f t="shared" ca="1" si="391"/>
        <v>1.005195426</v>
      </c>
      <c r="O1230" s="108">
        <f t="shared" ref="O1230:O1293" si="405">IF(VLOOKUP(A1230,X$12:AE$151,8)=VLOOKUP(A1229,X$12:AE$151,8),0,VLOOKUP(A1230,X$12:AE$151,8))</f>
        <v>0</v>
      </c>
      <c r="P1230" s="106">
        <f t="shared" ca="1" si="392"/>
        <v>467.59041817000002</v>
      </c>
      <c r="Q1230" s="113">
        <f t="shared" si="393"/>
        <v>0</v>
      </c>
      <c r="R1230" s="106">
        <f t="shared" si="394"/>
        <v>0</v>
      </c>
      <c r="S1230" s="114" t="str">
        <f t="shared" si="402"/>
        <v>A+J=</v>
      </c>
      <c r="T1230" s="107">
        <f t="shared" si="403"/>
        <v>42207</v>
      </c>
      <c r="U1230" s="3"/>
      <c r="V1230" s="3"/>
      <c r="W1230" s="3"/>
      <c r="X1230" s="31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</row>
    <row r="1231" spans="1:121" x14ac:dyDescent="0.15">
      <c r="A1231" s="102">
        <f t="shared" si="395"/>
        <v>42188</v>
      </c>
      <c r="B1231" s="103">
        <f t="shared" ca="1" si="404"/>
        <v>90526.609388689962</v>
      </c>
      <c r="C1231" s="104">
        <f t="shared" si="396"/>
        <v>90000.399999999965</v>
      </c>
      <c r="D1231" s="105">
        <f ca="1">IF(A1231&lt;$B$1,VLOOKUP(A1231,[1]DI!$A$4:$B$15000,2,FALSE),0)</f>
        <v>0.13639999999999999</v>
      </c>
      <c r="E1231" s="106">
        <f t="shared" ca="1" si="388"/>
        <v>1.0005075299999999</v>
      </c>
      <c r="F1231" s="106">
        <f ca="1">(TRUNC(PRODUCT($E$12:$E1230),16))</f>
        <v>1.35422662250516</v>
      </c>
      <c r="G1231" s="106">
        <f t="shared" ca="1" si="397"/>
        <v>1.3480564949827101</v>
      </c>
      <c r="H1231" s="106">
        <f t="shared" ca="1" si="389"/>
        <v>1.00457705</v>
      </c>
      <c r="I1231" s="105">
        <f t="shared" si="398"/>
        <v>3.5999999999999997E-2</v>
      </c>
      <c r="J1231" s="118">
        <f t="shared" si="399"/>
        <v>42177</v>
      </c>
      <c r="K1231" s="112">
        <f t="shared" si="400"/>
        <v>9</v>
      </c>
      <c r="L1231" s="108">
        <f t="shared" si="401"/>
        <v>9</v>
      </c>
      <c r="M1231" s="109">
        <f t="shared" si="390"/>
        <v>1.00126391</v>
      </c>
      <c r="N1231" s="109">
        <f t="shared" ca="1" si="391"/>
        <v>1.0058467449999999</v>
      </c>
      <c r="O1231" s="108">
        <f t="shared" si="405"/>
        <v>0</v>
      </c>
      <c r="P1231" s="106">
        <f t="shared" ca="1" si="392"/>
        <v>526.20938868999997</v>
      </c>
      <c r="Q1231" s="113">
        <f t="shared" si="393"/>
        <v>0</v>
      </c>
      <c r="R1231" s="106">
        <f t="shared" si="394"/>
        <v>0</v>
      </c>
      <c r="S1231" s="114" t="str">
        <f t="shared" si="402"/>
        <v>A+J=</v>
      </c>
      <c r="T1231" s="107">
        <f t="shared" si="403"/>
        <v>42207</v>
      </c>
      <c r="U1231" s="3"/>
      <c r="V1231" s="3"/>
      <c r="W1231" s="3"/>
      <c r="X1231" s="31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</row>
    <row r="1232" spans="1:121" x14ac:dyDescent="0.15">
      <c r="A1232" s="102">
        <f t="shared" si="395"/>
        <v>42189</v>
      </c>
      <c r="B1232" s="103">
        <f t="shared" ca="1" si="404"/>
        <v>90585.267329389972</v>
      </c>
      <c r="C1232" s="104">
        <f t="shared" si="396"/>
        <v>90000.399999999965</v>
      </c>
      <c r="D1232" s="105">
        <f ca="1">IF(A1232&lt;$B$1,VLOOKUP(A1232,[1]DI!$A$4:$B$15000,2,FALSE),0)</f>
        <v>0</v>
      </c>
      <c r="E1232" s="106">
        <f t="shared" ca="1" si="388"/>
        <v>1</v>
      </c>
      <c r="F1232" s="106">
        <f ca="1">(TRUNC(PRODUCT($E$12:$E1231),16))</f>
        <v>1.3549139331428799</v>
      </c>
      <c r="G1232" s="106">
        <f t="shared" ca="1" si="397"/>
        <v>1.3480564949827101</v>
      </c>
      <c r="H1232" s="106">
        <f t="shared" ca="1" si="389"/>
        <v>1.0050869099999999</v>
      </c>
      <c r="I1232" s="105">
        <f t="shared" si="398"/>
        <v>3.5999999999999997E-2</v>
      </c>
      <c r="J1232" s="118">
        <f t="shared" si="399"/>
        <v>42177</v>
      </c>
      <c r="K1232" s="112">
        <f t="shared" si="400"/>
        <v>9</v>
      </c>
      <c r="L1232" s="108">
        <f t="shared" si="401"/>
        <v>10</v>
      </c>
      <c r="M1232" s="109">
        <f t="shared" si="390"/>
        <v>1.001404443</v>
      </c>
      <c r="N1232" s="109">
        <f t="shared" ca="1" si="391"/>
        <v>1.0064984969999999</v>
      </c>
      <c r="O1232" s="108">
        <f t="shared" si="405"/>
        <v>0</v>
      </c>
      <c r="P1232" s="106">
        <f t="shared" ca="1" si="392"/>
        <v>584.86732939000001</v>
      </c>
      <c r="Q1232" s="113">
        <f t="shared" si="393"/>
        <v>0</v>
      </c>
      <c r="R1232" s="106">
        <f t="shared" si="394"/>
        <v>0</v>
      </c>
      <c r="S1232" s="114" t="str">
        <f t="shared" si="402"/>
        <v>A+J=</v>
      </c>
      <c r="T1232" s="107">
        <f t="shared" si="403"/>
        <v>42207</v>
      </c>
      <c r="U1232" s="3"/>
      <c r="V1232" s="3"/>
      <c r="W1232" s="3"/>
      <c r="X1232" s="31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</row>
    <row r="1233" spans="1:121" x14ac:dyDescent="0.15">
      <c r="A1233" s="102">
        <f t="shared" si="395"/>
        <v>42190</v>
      </c>
      <c r="B1233" s="103">
        <f t="shared" ca="1" si="404"/>
        <v>90585.267329389972</v>
      </c>
      <c r="C1233" s="104">
        <f t="shared" si="396"/>
        <v>90000.399999999965</v>
      </c>
      <c r="D1233" s="105">
        <f ca="1">IF(A1233&lt;$B$1,VLOOKUP(A1233,[1]DI!$A$4:$B$15000,2,FALSE),0)</f>
        <v>0</v>
      </c>
      <c r="E1233" s="106">
        <f t="shared" ca="1" si="388"/>
        <v>1</v>
      </c>
      <c r="F1233" s="106">
        <f ca="1">(TRUNC(PRODUCT($E$12:$E1232),16))</f>
        <v>1.3549139331428799</v>
      </c>
      <c r="G1233" s="106">
        <f t="shared" ca="1" si="397"/>
        <v>1.3480564949827101</v>
      </c>
      <c r="H1233" s="106">
        <f t="shared" ca="1" si="389"/>
        <v>1.0050869099999999</v>
      </c>
      <c r="I1233" s="105">
        <f t="shared" si="398"/>
        <v>3.5999999999999997E-2</v>
      </c>
      <c r="J1233" s="118">
        <f t="shared" si="399"/>
        <v>42177</v>
      </c>
      <c r="K1233" s="112">
        <f t="shared" si="400"/>
        <v>9</v>
      </c>
      <c r="L1233" s="108">
        <f t="shared" si="401"/>
        <v>10</v>
      </c>
      <c r="M1233" s="109">
        <f t="shared" si="390"/>
        <v>1.001404443</v>
      </c>
      <c r="N1233" s="109">
        <f t="shared" ca="1" si="391"/>
        <v>1.0064984969999999</v>
      </c>
      <c r="O1233" s="108">
        <f t="shared" si="405"/>
        <v>0</v>
      </c>
      <c r="P1233" s="106">
        <f t="shared" ca="1" si="392"/>
        <v>584.86732939000001</v>
      </c>
      <c r="Q1233" s="113">
        <f t="shared" si="393"/>
        <v>0</v>
      </c>
      <c r="R1233" s="106">
        <f t="shared" si="394"/>
        <v>0</v>
      </c>
      <c r="S1233" s="114" t="str">
        <f t="shared" si="402"/>
        <v>A+J=</v>
      </c>
      <c r="T1233" s="107">
        <f t="shared" si="403"/>
        <v>42207</v>
      </c>
      <c r="U1233" s="3"/>
      <c r="V1233" s="3"/>
      <c r="W1233" s="3"/>
      <c r="X1233" s="31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</row>
    <row r="1234" spans="1:121" x14ac:dyDescent="0.15">
      <c r="A1234" s="102">
        <f t="shared" si="395"/>
        <v>42191</v>
      </c>
      <c r="B1234" s="103">
        <f t="shared" ca="1" si="404"/>
        <v>90585.267329389972</v>
      </c>
      <c r="C1234" s="104">
        <f t="shared" si="396"/>
        <v>90000.399999999965</v>
      </c>
      <c r="D1234" s="105">
        <f ca="1">IF(A1234&lt;$B$1,VLOOKUP(A1234,[1]DI!$A$4:$B$15000,2,FALSE),0)</f>
        <v>0.13639999999999999</v>
      </c>
      <c r="E1234" s="106">
        <f t="shared" ca="1" si="388"/>
        <v>1.0005075299999999</v>
      </c>
      <c r="F1234" s="106">
        <f ca="1">(TRUNC(PRODUCT($E$12:$E1233),16))</f>
        <v>1.3549139331428799</v>
      </c>
      <c r="G1234" s="106">
        <f t="shared" ca="1" si="397"/>
        <v>1.3480564949827101</v>
      </c>
      <c r="H1234" s="106">
        <f t="shared" ca="1" si="389"/>
        <v>1.0050869099999999</v>
      </c>
      <c r="I1234" s="105">
        <f t="shared" si="398"/>
        <v>3.5999999999999997E-2</v>
      </c>
      <c r="J1234" s="118">
        <f t="shared" si="399"/>
        <v>42177</v>
      </c>
      <c r="K1234" s="112">
        <f t="shared" si="400"/>
        <v>10</v>
      </c>
      <c r="L1234" s="108">
        <f t="shared" si="401"/>
        <v>10</v>
      </c>
      <c r="M1234" s="109">
        <f t="shared" si="390"/>
        <v>1.001404443</v>
      </c>
      <c r="N1234" s="109">
        <f t="shared" ca="1" si="391"/>
        <v>1.0064984969999999</v>
      </c>
      <c r="O1234" s="108">
        <f t="shared" si="405"/>
        <v>0</v>
      </c>
      <c r="P1234" s="106">
        <f t="shared" ca="1" si="392"/>
        <v>584.86732939000001</v>
      </c>
      <c r="Q1234" s="113">
        <f t="shared" si="393"/>
        <v>0</v>
      </c>
      <c r="R1234" s="106">
        <f t="shared" si="394"/>
        <v>0</v>
      </c>
      <c r="S1234" s="114" t="str">
        <f t="shared" si="402"/>
        <v>A+J=</v>
      </c>
      <c r="T1234" s="107">
        <f t="shared" si="403"/>
        <v>42207</v>
      </c>
      <c r="U1234" s="3"/>
      <c r="V1234" s="3"/>
      <c r="W1234" s="3"/>
      <c r="X1234" s="31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</row>
    <row r="1235" spans="1:121" x14ac:dyDescent="0.15">
      <c r="A1235" s="102">
        <f t="shared" si="395"/>
        <v>42192</v>
      </c>
      <c r="B1235" s="103">
        <f t="shared" ca="1" si="404"/>
        <v>90643.96253025996</v>
      </c>
      <c r="C1235" s="104">
        <f t="shared" si="396"/>
        <v>90000.399999999965</v>
      </c>
      <c r="D1235" s="105">
        <f ca="1">IF(A1235&lt;$B$1,VLOOKUP(A1235,[1]DI!$A$4:$B$15000,2,FALSE),0)</f>
        <v>0.13639999999999999</v>
      </c>
      <c r="E1235" s="106">
        <f t="shared" ca="1" si="388"/>
        <v>1.0005075299999999</v>
      </c>
      <c r="F1235" s="106">
        <f ca="1">(TRUNC(PRODUCT($E$12:$E1234),16))</f>
        <v>1.35560159261137</v>
      </c>
      <c r="G1235" s="106">
        <f t="shared" ca="1" si="397"/>
        <v>1.3480564949827101</v>
      </c>
      <c r="H1235" s="106">
        <f t="shared" ca="1" si="389"/>
        <v>1.00559702</v>
      </c>
      <c r="I1235" s="105">
        <f t="shared" si="398"/>
        <v>3.5999999999999997E-2</v>
      </c>
      <c r="J1235" s="118">
        <f t="shared" si="399"/>
        <v>42177</v>
      </c>
      <c r="K1235" s="112">
        <f t="shared" si="400"/>
        <v>11</v>
      </c>
      <c r="L1235" s="108">
        <f t="shared" si="401"/>
        <v>11</v>
      </c>
      <c r="M1235" s="109">
        <f t="shared" si="390"/>
        <v>1.001544996</v>
      </c>
      <c r="N1235" s="109">
        <f t="shared" ca="1" si="391"/>
        <v>1.007150663</v>
      </c>
      <c r="O1235" s="108">
        <f t="shared" si="405"/>
        <v>0</v>
      </c>
      <c r="P1235" s="106">
        <f t="shared" ca="1" si="392"/>
        <v>643.56253026000002</v>
      </c>
      <c r="Q1235" s="113">
        <f t="shared" si="393"/>
        <v>0</v>
      </c>
      <c r="R1235" s="106">
        <f t="shared" si="394"/>
        <v>0</v>
      </c>
      <c r="S1235" s="114" t="str">
        <f t="shared" si="402"/>
        <v>A+J=</v>
      </c>
      <c r="T1235" s="107">
        <f t="shared" si="403"/>
        <v>42207</v>
      </c>
      <c r="U1235" s="3"/>
      <c r="V1235" s="3"/>
      <c r="W1235" s="3"/>
      <c r="X1235" s="31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</row>
    <row r="1236" spans="1:121" x14ac:dyDescent="0.15">
      <c r="A1236" s="102">
        <f t="shared" si="395"/>
        <v>42193</v>
      </c>
      <c r="B1236" s="103">
        <f t="shared" ca="1" si="404"/>
        <v>90702.695891299969</v>
      </c>
      <c r="C1236" s="104">
        <f t="shared" si="396"/>
        <v>90000.399999999965</v>
      </c>
      <c r="D1236" s="105">
        <f ca="1">IF(A1236&lt;$B$1,VLOOKUP(A1236,[1]DI!$A$4:$B$15000,2,FALSE),0)</f>
        <v>0.13639999999999999</v>
      </c>
      <c r="E1236" s="106">
        <f t="shared" ca="1" si="388"/>
        <v>1.0005075299999999</v>
      </c>
      <c r="F1236" s="106">
        <f ca="1">(TRUNC(PRODUCT($E$12:$E1235),16))</f>
        <v>1.3562896010876599</v>
      </c>
      <c r="G1236" s="106">
        <f t="shared" ca="1" si="397"/>
        <v>1.3480564949827101</v>
      </c>
      <c r="H1236" s="106">
        <f t="shared" ca="1" si="389"/>
        <v>1.0061073899999999</v>
      </c>
      <c r="I1236" s="105">
        <f t="shared" si="398"/>
        <v>3.5999999999999997E-2</v>
      </c>
      <c r="J1236" s="118">
        <f t="shared" si="399"/>
        <v>42177</v>
      </c>
      <c r="K1236" s="112">
        <f t="shared" si="400"/>
        <v>12</v>
      </c>
      <c r="L1236" s="108">
        <f t="shared" si="401"/>
        <v>12</v>
      </c>
      <c r="M1236" s="109">
        <f t="shared" si="390"/>
        <v>1.0016855689999999</v>
      </c>
      <c r="N1236" s="109">
        <f t="shared" ca="1" si="391"/>
        <v>1.0078032530000001</v>
      </c>
      <c r="O1236" s="108">
        <f t="shared" si="405"/>
        <v>0</v>
      </c>
      <c r="P1236" s="106">
        <f t="shared" ca="1" si="392"/>
        <v>702.29589129999999</v>
      </c>
      <c r="Q1236" s="113">
        <f t="shared" si="393"/>
        <v>0</v>
      </c>
      <c r="R1236" s="106">
        <f t="shared" si="394"/>
        <v>0</v>
      </c>
      <c r="S1236" s="114" t="str">
        <f t="shared" si="402"/>
        <v>A+J=</v>
      </c>
      <c r="T1236" s="107">
        <f t="shared" si="403"/>
        <v>42207</v>
      </c>
      <c r="U1236" s="3"/>
      <c r="V1236" s="3"/>
      <c r="W1236" s="3"/>
      <c r="X1236" s="31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</row>
    <row r="1237" spans="1:121" x14ac:dyDescent="0.15">
      <c r="A1237" s="102">
        <f t="shared" si="395"/>
        <v>42194</v>
      </c>
      <c r="B1237" s="103">
        <f t="shared" ca="1" si="404"/>
        <v>90761.467412499958</v>
      </c>
      <c r="C1237" s="104">
        <f t="shared" si="396"/>
        <v>90000.399999999965</v>
      </c>
      <c r="D1237" s="105">
        <f ca="1">IF(A1237&lt;$B$1,VLOOKUP(A1237,[1]DI!$A$4:$B$15000,2,FALSE),0)</f>
        <v>0.13639999999999999</v>
      </c>
      <c r="E1237" s="106">
        <f t="shared" ca="1" si="388"/>
        <v>1.0005075299999999</v>
      </c>
      <c r="F1237" s="106">
        <f ca="1">(TRUNC(PRODUCT($E$12:$E1236),16))</f>
        <v>1.3569779587488999</v>
      </c>
      <c r="G1237" s="106">
        <f t="shared" ca="1" si="397"/>
        <v>1.3480564949827101</v>
      </c>
      <c r="H1237" s="106">
        <f t="shared" ca="1" si="389"/>
        <v>1.0066180199999999</v>
      </c>
      <c r="I1237" s="105">
        <f t="shared" si="398"/>
        <v>3.5999999999999997E-2</v>
      </c>
      <c r="J1237" s="118">
        <f t="shared" si="399"/>
        <v>42177</v>
      </c>
      <c r="K1237" s="112">
        <f t="shared" si="400"/>
        <v>13</v>
      </c>
      <c r="L1237" s="108">
        <f t="shared" si="401"/>
        <v>13</v>
      </c>
      <c r="M1237" s="109">
        <f t="shared" si="390"/>
        <v>1.0018261610000001</v>
      </c>
      <c r="N1237" s="109">
        <f t="shared" ca="1" si="391"/>
        <v>1.0084562669999999</v>
      </c>
      <c r="O1237" s="108">
        <f t="shared" si="405"/>
        <v>0</v>
      </c>
      <c r="P1237" s="106">
        <f t="shared" ca="1" si="392"/>
        <v>761.06741250000005</v>
      </c>
      <c r="Q1237" s="113">
        <f t="shared" si="393"/>
        <v>0</v>
      </c>
      <c r="R1237" s="106">
        <f t="shared" si="394"/>
        <v>0</v>
      </c>
      <c r="S1237" s="114" t="str">
        <f t="shared" si="402"/>
        <v>A+J=</v>
      </c>
      <c r="T1237" s="107">
        <f t="shared" si="403"/>
        <v>42207</v>
      </c>
      <c r="U1237" s="3"/>
      <c r="V1237" s="3"/>
      <c r="W1237" s="3"/>
      <c r="X1237" s="31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</row>
    <row r="1238" spans="1:121" x14ac:dyDescent="0.15">
      <c r="A1238" s="102">
        <f t="shared" si="395"/>
        <v>42195</v>
      </c>
      <c r="B1238" s="103">
        <f t="shared" ca="1" si="404"/>
        <v>90820.277003879964</v>
      </c>
      <c r="C1238" s="104">
        <f t="shared" si="396"/>
        <v>90000.399999999965</v>
      </c>
      <c r="D1238" s="105">
        <f ca="1">IF(A1238&lt;$B$1,VLOOKUP(A1238,[1]DI!$A$4:$B$15000,2,FALSE),0)</f>
        <v>0.13639999999999999</v>
      </c>
      <c r="E1238" s="106">
        <f t="shared" ca="1" si="388"/>
        <v>1.0005075299999999</v>
      </c>
      <c r="F1238" s="106">
        <f ca="1">(TRUNC(PRODUCT($E$12:$E1237),16))</f>
        <v>1.35766666577231</v>
      </c>
      <c r="G1238" s="106">
        <f t="shared" ca="1" si="397"/>
        <v>1.3480564949827101</v>
      </c>
      <c r="H1238" s="106">
        <f t="shared" ca="1" si="389"/>
        <v>1.00712891</v>
      </c>
      <c r="I1238" s="105">
        <f t="shared" si="398"/>
        <v>3.5999999999999997E-2</v>
      </c>
      <c r="J1238" s="118">
        <f t="shared" si="399"/>
        <v>42177</v>
      </c>
      <c r="K1238" s="112">
        <f t="shared" si="400"/>
        <v>14</v>
      </c>
      <c r="L1238" s="108">
        <f t="shared" si="401"/>
        <v>14</v>
      </c>
      <c r="M1238" s="109">
        <f t="shared" si="390"/>
        <v>1.0019667729999999</v>
      </c>
      <c r="N1238" s="109">
        <f t="shared" ca="1" si="391"/>
        <v>1.0091097040000001</v>
      </c>
      <c r="O1238" s="108">
        <f t="shared" si="405"/>
        <v>0</v>
      </c>
      <c r="P1238" s="106">
        <f t="shared" ca="1" si="392"/>
        <v>819.87700387999996</v>
      </c>
      <c r="Q1238" s="113">
        <f t="shared" si="393"/>
        <v>0</v>
      </c>
      <c r="R1238" s="106">
        <f t="shared" si="394"/>
        <v>0</v>
      </c>
      <c r="S1238" s="114" t="str">
        <f t="shared" si="402"/>
        <v>A+J=</v>
      </c>
      <c r="T1238" s="107">
        <f t="shared" si="403"/>
        <v>42207</v>
      </c>
      <c r="U1238" s="3"/>
      <c r="V1238" s="3"/>
      <c r="W1238" s="3"/>
      <c r="X1238" s="31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</row>
    <row r="1239" spans="1:121" x14ac:dyDescent="0.15">
      <c r="A1239" s="102">
        <f t="shared" si="395"/>
        <v>42196</v>
      </c>
      <c r="B1239" s="103">
        <f t="shared" ca="1" si="404"/>
        <v>90879.124845419967</v>
      </c>
      <c r="C1239" s="104">
        <f t="shared" si="396"/>
        <v>90000.399999999965</v>
      </c>
      <c r="D1239" s="105">
        <f ca="1">IF(A1239&lt;$B$1,VLOOKUP(A1239,[1]DI!$A$4:$B$15000,2,FALSE),0)</f>
        <v>0</v>
      </c>
      <c r="E1239" s="106">
        <f t="shared" ca="1" si="388"/>
        <v>1</v>
      </c>
      <c r="F1239" s="106">
        <f ca="1">(TRUNC(PRODUCT($E$12:$E1238),16))</f>
        <v>1.3583557223351901</v>
      </c>
      <c r="G1239" s="106">
        <f t="shared" ca="1" si="397"/>
        <v>1.3480564949827101</v>
      </c>
      <c r="H1239" s="106">
        <f t="shared" ca="1" si="389"/>
        <v>1.0076400599999999</v>
      </c>
      <c r="I1239" s="105">
        <f t="shared" si="398"/>
        <v>3.5999999999999997E-2</v>
      </c>
      <c r="J1239" s="118">
        <f t="shared" si="399"/>
        <v>42177</v>
      </c>
      <c r="K1239" s="112">
        <f t="shared" si="400"/>
        <v>14</v>
      </c>
      <c r="L1239" s="108">
        <f t="shared" si="401"/>
        <v>15</v>
      </c>
      <c r="M1239" s="109">
        <f t="shared" si="390"/>
        <v>1.0021074050000001</v>
      </c>
      <c r="N1239" s="109">
        <f t="shared" ca="1" si="391"/>
        <v>1.0097635659999999</v>
      </c>
      <c r="O1239" s="108">
        <f t="shared" si="405"/>
        <v>0</v>
      </c>
      <c r="P1239" s="106">
        <f t="shared" ca="1" si="392"/>
        <v>878.72484541999995</v>
      </c>
      <c r="Q1239" s="113">
        <f t="shared" si="393"/>
        <v>0</v>
      </c>
      <c r="R1239" s="106">
        <f t="shared" si="394"/>
        <v>0</v>
      </c>
      <c r="S1239" s="114" t="str">
        <f t="shared" si="402"/>
        <v>A+J=</v>
      </c>
      <c r="T1239" s="107">
        <f t="shared" si="403"/>
        <v>42207</v>
      </c>
      <c r="U1239" s="3"/>
      <c r="V1239" s="3"/>
      <c r="W1239" s="3"/>
      <c r="X1239" s="31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</row>
    <row r="1240" spans="1:121" x14ac:dyDescent="0.15">
      <c r="A1240" s="102">
        <f t="shared" si="395"/>
        <v>42197</v>
      </c>
      <c r="B1240" s="103">
        <f t="shared" ca="1" si="404"/>
        <v>90879.124845419967</v>
      </c>
      <c r="C1240" s="104">
        <f t="shared" si="396"/>
        <v>90000.399999999965</v>
      </c>
      <c r="D1240" s="105">
        <f ca="1">IF(A1240&lt;$B$1,VLOOKUP(A1240,[1]DI!$A$4:$B$15000,2,FALSE),0)</f>
        <v>0</v>
      </c>
      <c r="E1240" s="106">
        <f t="shared" ca="1" si="388"/>
        <v>1</v>
      </c>
      <c r="F1240" s="106">
        <f ca="1">(TRUNC(PRODUCT($E$12:$E1239),16))</f>
        <v>1.3583557223351901</v>
      </c>
      <c r="G1240" s="106">
        <f t="shared" ca="1" si="397"/>
        <v>1.3480564949827101</v>
      </c>
      <c r="H1240" s="106">
        <f t="shared" ca="1" si="389"/>
        <v>1.0076400599999999</v>
      </c>
      <c r="I1240" s="105">
        <f t="shared" si="398"/>
        <v>3.5999999999999997E-2</v>
      </c>
      <c r="J1240" s="118">
        <f t="shared" si="399"/>
        <v>42177</v>
      </c>
      <c r="K1240" s="112">
        <f t="shared" si="400"/>
        <v>14</v>
      </c>
      <c r="L1240" s="108">
        <f t="shared" si="401"/>
        <v>15</v>
      </c>
      <c r="M1240" s="109">
        <f t="shared" si="390"/>
        <v>1.0021074050000001</v>
      </c>
      <c r="N1240" s="109">
        <f t="shared" ca="1" si="391"/>
        <v>1.0097635659999999</v>
      </c>
      <c r="O1240" s="108">
        <f t="shared" si="405"/>
        <v>0</v>
      </c>
      <c r="P1240" s="106">
        <f t="shared" ca="1" si="392"/>
        <v>878.72484541999995</v>
      </c>
      <c r="Q1240" s="113">
        <f t="shared" si="393"/>
        <v>0</v>
      </c>
      <c r="R1240" s="106">
        <f t="shared" si="394"/>
        <v>0</v>
      </c>
      <c r="S1240" s="114" t="str">
        <f t="shared" si="402"/>
        <v>A+J=</v>
      </c>
      <c r="T1240" s="107">
        <f t="shared" si="403"/>
        <v>42207</v>
      </c>
      <c r="U1240" s="3"/>
      <c r="V1240" s="3"/>
      <c r="W1240" s="3"/>
      <c r="X1240" s="31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</row>
    <row r="1241" spans="1:121" x14ac:dyDescent="0.15">
      <c r="A1241" s="102">
        <f t="shared" si="395"/>
        <v>42198</v>
      </c>
      <c r="B1241" s="103">
        <f t="shared" ca="1" si="404"/>
        <v>90879.124845419967</v>
      </c>
      <c r="C1241" s="104">
        <f t="shared" si="396"/>
        <v>90000.399999999965</v>
      </c>
      <c r="D1241" s="105">
        <f ca="1">IF(A1241&lt;$B$1,VLOOKUP(A1241,[1]DI!$A$4:$B$15000,2,FALSE),0)</f>
        <v>0.13639999999999999</v>
      </c>
      <c r="E1241" s="106">
        <f t="shared" ca="1" si="388"/>
        <v>1.0005075299999999</v>
      </c>
      <c r="F1241" s="106">
        <f ca="1">(TRUNC(PRODUCT($E$12:$E1240),16))</f>
        <v>1.3583557223351901</v>
      </c>
      <c r="G1241" s="106">
        <f t="shared" ca="1" si="397"/>
        <v>1.3480564949827101</v>
      </c>
      <c r="H1241" s="106">
        <f t="shared" ca="1" si="389"/>
        <v>1.0076400599999999</v>
      </c>
      <c r="I1241" s="105">
        <f t="shared" si="398"/>
        <v>3.5999999999999997E-2</v>
      </c>
      <c r="J1241" s="118">
        <f t="shared" si="399"/>
        <v>42177</v>
      </c>
      <c r="K1241" s="112">
        <f t="shared" si="400"/>
        <v>15</v>
      </c>
      <c r="L1241" s="108">
        <f t="shared" si="401"/>
        <v>15</v>
      </c>
      <c r="M1241" s="109">
        <f t="shared" si="390"/>
        <v>1.0021074050000001</v>
      </c>
      <c r="N1241" s="109">
        <f t="shared" ca="1" si="391"/>
        <v>1.0097635659999999</v>
      </c>
      <c r="O1241" s="108">
        <f t="shared" si="405"/>
        <v>0</v>
      </c>
      <c r="P1241" s="106">
        <f t="shared" ca="1" si="392"/>
        <v>878.72484541999995</v>
      </c>
      <c r="Q1241" s="113">
        <f t="shared" si="393"/>
        <v>0</v>
      </c>
      <c r="R1241" s="106">
        <f t="shared" si="394"/>
        <v>0</v>
      </c>
      <c r="S1241" s="114" t="str">
        <f t="shared" si="402"/>
        <v>A+J=</v>
      </c>
      <c r="T1241" s="107">
        <f t="shared" si="403"/>
        <v>42207</v>
      </c>
      <c r="U1241" s="3"/>
      <c r="V1241" s="3"/>
      <c r="W1241" s="3"/>
      <c r="X1241" s="31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</row>
    <row r="1242" spans="1:121" x14ac:dyDescent="0.15">
      <c r="A1242" s="102">
        <f t="shared" si="395"/>
        <v>42199</v>
      </c>
      <c r="B1242" s="103">
        <f t="shared" ca="1" si="404"/>
        <v>90938.00985712996</v>
      </c>
      <c r="C1242" s="104">
        <f t="shared" si="396"/>
        <v>90000.399999999965</v>
      </c>
      <c r="D1242" s="105">
        <f ca="1">IF(A1242&lt;$B$1,VLOOKUP(A1242,[1]DI!$A$4:$B$15000,2,FALSE),0)</f>
        <v>0.13639999999999999</v>
      </c>
      <c r="E1242" s="106">
        <f t="shared" ca="1" si="388"/>
        <v>1.0005075299999999</v>
      </c>
      <c r="F1242" s="106">
        <f ca="1">(TRUNC(PRODUCT($E$12:$E1241),16))</f>
        <v>1.3590451286149401</v>
      </c>
      <c r="G1242" s="106">
        <f t="shared" ca="1" si="397"/>
        <v>1.3480564949827101</v>
      </c>
      <c r="H1242" s="106">
        <f t="shared" ca="1" si="389"/>
        <v>1.0081514600000001</v>
      </c>
      <c r="I1242" s="105">
        <f t="shared" si="398"/>
        <v>3.5999999999999997E-2</v>
      </c>
      <c r="J1242" s="118">
        <f t="shared" si="399"/>
        <v>42177</v>
      </c>
      <c r="K1242" s="112">
        <f t="shared" si="400"/>
        <v>16</v>
      </c>
      <c r="L1242" s="108">
        <f t="shared" si="401"/>
        <v>16</v>
      </c>
      <c r="M1242" s="109">
        <f t="shared" si="390"/>
        <v>1.002248056</v>
      </c>
      <c r="N1242" s="109">
        <f t="shared" ca="1" si="391"/>
        <v>1.010417841</v>
      </c>
      <c r="O1242" s="108">
        <f t="shared" si="405"/>
        <v>0</v>
      </c>
      <c r="P1242" s="106">
        <f t="shared" ca="1" si="392"/>
        <v>937.60985713000002</v>
      </c>
      <c r="Q1242" s="113">
        <f t="shared" si="393"/>
        <v>0</v>
      </c>
      <c r="R1242" s="106">
        <f t="shared" si="394"/>
        <v>0</v>
      </c>
      <c r="S1242" s="114" t="str">
        <f t="shared" si="402"/>
        <v>A+J=</v>
      </c>
      <c r="T1242" s="107">
        <f t="shared" si="403"/>
        <v>42207</v>
      </c>
      <c r="U1242" s="3"/>
      <c r="V1242" s="3"/>
      <c r="W1242" s="3"/>
      <c r="X1242" s="31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</row>
    <row r="1243" spans="1:121" x14ac:dyDescent="0.15">
      <c r="A1243" s="102">
        <f t="shared" si="395"/>
        <v>42200</v>
      </c>
      <c r="B1243" s="103">
        <f t="shared" ca="1" si="404"/>
        <v>90996.934019019958</v>
      </c>
      <c r="C1243" s="104">
        <f t="shared" si="396"/>
        <v>90000.399999999965</v>
      </c>
      <c r="D1243" s="105">
        <f ca="1">IF(A1243&lt;$B$1,VLOOKUP(A1243,[1]DI!$A$4:$B$15000,2,FALSE),0)</f>
        <v>0.13639999999999999</v>
      </c>
      <c r="E1243" s="106">
        <f t="shared" ca="1" si="388"/>
        <v>1.0005075299999999</v>
      </c>
      <c r="F1243" s="106">
        <f ca="1">(TRUNC(PRODUCT($E$12:$E1242),16))</f>
        <v>1.35973488478907</v>
      </c>
      <c r="G1243" s="106">
        <f t="shared" ca="1" si="397"/>
        <v>1.3480564949827101</v>
      </c>
      <c r="H1243" s="106">
        <f t="shared" ca="1" si="389"/>
        <v>1.00866313</v>
      </c>
      <c r="I1243" s="105">
        <f t="shared" si="398"/>
        <v>3.5999999999999997E-2</v>
      </c>
      <c r="J1243" s="118">
        <f t="shared" si="399"/>
        <v>42177</v>
      </c>
      <c r="K1243" s="112">
        <f t="shared" si="400"/>
        <v>17</v>
      </c>
      <c r="L1243" s="108">
        <f t="shared" si="401"/>
        <v>17</v>
      </c>
      <c r="M1243" s="109">
        <f t="shared" si="390"/>
        <v>1.002388727</v>
      </c>
      <c r="N1243" s="109">
        <f t="shared" ca="1" si="391"/>
        <v>1.011072551</v>
      </c>
      <c r="O1243" s="108">
        <f t="shared" si="405"/>
        <v>0</v>
      </c>
      <c r="P1243" s="106">
        <f t="shared" ca="1" si="392"/>
        <v>996.53401901999996</v>
      </c>
      <c r="Q1243" s="113">
        <f t="shared" si="393"/>
        <v>0</v>
      </c>
      <c r="R1243" s="106">
        <f t="shared" si="394"/>
        <v>0</v>
      </c>
      <c r="S1243" s="114" t="str">
        <f t="shared" si="402"/>
        <v>A+J=</v>
      </c>
      <c r="T1243" s="107">
        <f t="shared" si="403"/>
        <v>42207</v>
      </c>
      <c r="U1243" s="3"/>
      <c r="V1243" s="3"/>
      <c r="W1243" s="3"/>
      <c r="X1243" s="31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</row>
    <row r="1244" spans="1:121" x14ac:dyDescent="0.15">
      <c r="A1244" s="102">
        <f t="shared" si="395"/>
        <v>42201</v>
      </c>
      <c r="B1244" s="103">
        <f t="shared" ca="1" si="404"/>
        <v>91055.896431069967</v>
      </c>
      <c r="C1244" s="104">
        <f t="shared" si="396"/>
        <v>90000.399999999965</v>
      </c>
      <c r="D1244" s="105">
        <f ca="1">IF(A1244&lt;$B$1,VLOOKUP(A1244,[1]DI!$A$4:$B$15000,2,FALSE),0)</f>
        <v>0.13639999999999999</v>
      </c>
      <c r="E1244" s="106">
        <f t="shared" ca="1" si="388"/>
        <v>1.0005075299999999</v>
      </c>
      <c r="F1244" s="106">
        <f ca="1">(TRUNC(PRODUCT($E$12:$E1243),16))</f>
        <v>1.36042499103515</v>
      </c>
      <c r="G1244" s="106">
        <f t="shared" ca="1" si="397"/>
        <v>1.3480564949827101</v>
      </c>
      <c r="H1244" s="106">
        <f t="shared" ca="1" si="389"/>
        <v>1.00917506</v>
      </c>
      <c r="I1244" s="105">
        <f t="shared" si="398"/>
        <v>3.5999999999999997E-2</v>
      </c>
      <c r="J1244" s="118">
        <f t="shared" si="399"/>
        <v>42177</v>
      </c>
      <c r="K1244" s="112">
        <f t="shared" si="400"/>
        <v>18</v>
      </c>
      <c r="L1244" s="108">
        <f t="shared" si="401"/>
        <v>18</v>
      </c>
      <c r="M1244" s="109">
        <f t="shared" si="390"/>
        <v>1.0025294179999999</v>
      </c>
      <c r="N1244" s="109">
        <f t="shared" ca="1" si="391"/>
        <v>1.011727686</v>
      </c>
      <c r="O1244" s="108">
        <f t="shared" si="405"/>
        <v>0</v>
      </c>
      <c r="P1244" s="106">
        <f t="shared" ca="1" si="392"/>
        <v>1055.49643107</v>
      </c>
      <c r="Q1244" s="113">
        <f t="shared" si="393"/>
        <v>0</v>
      </c>
      <c r="R1244" s="106">
        <f t="shared" si="394"/>
        <v>0</v>
      </c>
      <c r="S1244" s="114" t="str">
        <f t="shared" si="402"/>
        <v>A+J=</v>
      </c>
      <c r="T1244" s="107">
        <f t="shared" si="403"/>
        <v>42207</v>
      </c>
      <c r="U1244" s="3"/>
      <c r="V1244" s="3"/>
      <c r="W1244" s="3"/>
      <c r="X1244" s="31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</row>
    <row r="1245" spans="1:121" x14ac:dyDescent="0.15">
      <c r="A1245" s="102">
        <f t="shared" si="395"/>
        <v>42202</v>
      </c>
      <c r="B1245" s="103">
        <f t="shared" ca="1" si="404"/>
        <v>91114.896103289968</v>
      </c>
      <c r="C1245" s="104">
        <f t="shared" si="396"/>
        <v>90000.399999999965</v>
      </c>
      <c r="D1245" s="105">
        <f ca="1">IF(A1245&lt;$B$1,VLOOKUP(A1245,[1]DI!$A$4:$B$15000,2,FALSE),0)</f>
        <v>0.13639999999999999</v>
      </c>
      <c r="E1245" s="106">
        <f t="shared" ca="1" si="388"/>
        <v>1.0005075299999999</v>
      </c>
      <c r="F1245" s="106">
        <f ca="1">(TRUNC(PRODUCT($E$12:$E1244),16))</f>
        <v>1.36111544753085</v>
      </c>
      <c r="G1245" s="106">
        <f t="shared" ca="1" si="397"/>
        <v>1.3480564949827101</v>
      </c>
      <c r="H1245" s="106">
        <f t="shared" ca="1" si="389"/>
        <v>1.0096872400000001</v>
      </c>
      <c r="I1245" s="105">
        <f t="shared" si="398"/>
        <v>3.5999999999999997E-2</v>
      </c>
      <c r="J1245" s="118">
        <f t="shared" si="399"/>
        <v>42177</v>
      </c>
      <c r="K1245" s="112">
        <f t="shared" si="400"/>
        <v>19</v>
      </c>
      <c r="L1245" s="108">
        <f t="shared" si="401"/>
        <v>19</v>
      </c>
      <c r="M1245" s="109">
        <f t="shared" si="390"/>
        <v>1.002670129</v>
      </c>
      <c r="N1245" s="109">
        <f t="shared" ca="1" si="391"/>
        <v>1.0123832349999999</v>
      </c>
      <c r="O1245" s="108">
        <f t="shared" si="405"/>
        <v>0</v>
      </c>
      <c r="P1245" s="106">
        <f t="shared" ca="1" si="392"/>
        <v>1114.4961032900001</v>
      </c>
      <c r="Q1245" s="113">
        <f t="shared" si="393"/>
        <v>0</v>
      </c>
      <c r="R1245" s="106">
        <f t="shared" si="394"/>
        <v>0</v>
      </c>
      <c r="S1245" s="114" t="str">
        <f t="shared" si="402"/>
        <v>A+J=</v>
      </c>
      <c r="T1245" s="107">
        <f t="shared" si="403"/>
        <v>42207</v>
      </c>
      <c r="U1245" s="3"/>
      <c r="V1245" s="3"/>
      <c r="W1245" s="3"/>
      <c r="X1245" s="31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</row>
    <row r="1246" spans="1:121" x14ac:dyDescent="0.15">
      <c r="A1246" s="102">
        <f t="shared" si="395"/>
        <v>42203</v>
      </c>
      <c r="B1246" s="103">
        <f t="shared" ca="1" si="404"/>
        <v>91173.934925679961</v>
      </c>
      <c r="C1246" s="104">
        <f t="shared" si="396"/>
        <v>90000.399999999965</v>
      </c>
      <c r="D1246" s="105">
        <f ca="1">IF(A1246&lt;$B$1,VLOOKUP(A1246,[1]DI!$A$4:$B$15000,2,FALSE),0)</f>
        <v>0</v>
      </c>
      <c r="E1246" s="106">
        <f t="shared" ca="1" si="388"/>
        <v>1</v>
      </c>
      <c r="F1246" s="106">
        <f ca="1">(TRUNC(PRODUCT($E$12:$E1245),16))</f>
        <v>1.36180625445393</v>
      </c>
      <c r="G1246" s="106">
        <f t="shared" ca="1" si="397"/>
        <v>1.3480564949827101</v>
      </c>
      <c r="H1246" s="106">
        <f t="shared" ca="1" si="389"/>
        <v>1.0101996900000001</v>
      </c>
      <c r="I1246" s="105">
        <f t="shared" si="398"/>
        <v>3.5999999999999997E-2</v>
      </c>
      <c r="J1246" s="118">
        <f t="shared" si="399"/>
        <v>42177</v>
      </c>
      <c r="K1246" s="112">
        <f t="shared" si="400"/>
        <v>19</v>
      </c>
      <c r="L1246" s="108">
        <f t="shared" si="401"/>
        <v>20</v>
      </c>
      <c r="M1246" s="109">
        <f t="shared" si="390"/>
        <v>1.002810859</v>
      </c>
      <c r="N1246" s="109">
        <f t="shared" ca="1" si="391"/>
        <v>1.0130392189999999</v>
      </c>
      <c r="O1246" s="108">
        <f t="shared" si="405"/>
        <v>0</v>
      </c>
      <c r="P1246" s="106">
        <f t="shared" ca="1" si="392"/>
        <v>1173.53492568</v>
      </c>
      <c r="Q1246" s="113">
        <f t="shared" si="393"/>
        <v>0</v>
      </c>
      <c r="R1246" s="106">
        <f t="shared" si="394"/>
        <v>0</v>
      </c>
      <c r="S1246" s="114" t="str">
        <f t="shared" si="402"/>
        <v>A+J=</v>
      </c>
      <c r="T1246" s="107">
        <f t="shared" si="403"/>
        <v>42207</v>
      </c>
      <c r="U1246" s="3"/>
      <c r="V1246" s="3"/>
      <c r="W1246" s="3"/>
      <c r="X1246" s="31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</row>
    <row r="1247" spans="1:121" x14ac:dyDescent="0.15">
      <c r="A1247" s="102">
        <f t="shared" si="395"/>
        <v>42204</v>
      </c>
      <c r="B1247" s="103">
        <f t="shared" ca="1" si="404"/>
        <v>91173.934925679961</v>
      </c>
      <c r="C1247" s="104">
        <f t="shared" si="396"/>
        <v>90000.399999999965</v>
      </c>
      <c r="D1247" s="105">
        <f ca="1">IF(A1247&lt;$B$1,VLOOKUP(A1247,[1]DI!$A$4:$B$15000,2,FALSE),0)</f>
        <v>0</v>
      </c>
      <c r="E1247" s="106">
        <f t="shared" ca="1" si="388"/>
        <v>1</v>
      </c>
      <c r="F1247" s="106">
        <f ca="1">(TRUNC(PRODUCT($E$12:$E1246),16))</f>
        <v>1.36180625445393</v>
      </c>
      <c r="G1247" s="106">
        <f t="shared" ca="1" si="397"/>
        <v>1.3480564949827101</v>
      </c>
      <c r="H1247" s="106">
        <f t="shared" ca="1" si="389"/>
        <v>1.0101996900000001</v>
      </c>
      <c r="I1247" s="105">
        <f t="shared" si="398"/>
        <v>3.5999999999999997E-2</v>
      </c>
      <c r="J1247" s="118">
        <f t="shared" si="399"/>
        <v>42177</v>
      </c>
      <c r="K1247" s="112">
        <f t="shared" si="400"/>
        <v>19</v>
      </c>
      <c r="L1247" s="108">
        <f t="shared" si="401"/>
        <v>20</v>
      </c>
      <c r="M1247" s="109">
        <f t="shared" si="390"/>
        <v>1.002810859</v>
      </c>
      <c r="N1247" s="109">
        <f t="shared" ca="1" si="391"/>
        <v>1.0130392189999999</v>
      </c>
      <c r="O1247" s="108">
        <f t="shared" si="405"/>
        <v>0</v>
      </c>
      <c r="P1247" s="106">
        <f t="shared" ca="1" si="392"/>
        <v>1173.53492568</v>
      </c>
      <c r="Q1247" s="113">
        <f t="shared" si="393"/>
        <v>0</v>
      </c>
      <c r="R1247" s="106">
        <f t="shared" si="394"/>
        <v>0</v>
      </c>
      <c r="S1247" s="114" t="str">
        <f t="shared" si="402"/>
        <v>A+J=</v>
      </c>
      <c r="T1247" s="107">
        <f t="shared" si="403"/>
        <v>42207</v>
      </c>
      <c r="U1247" s="3"/>
      <c r="V1247" s="3"/>
      <c r="W1247" s="3"/>
      <c r="X1247" s="31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</row>
    <row r="1248" spans="1:121" x14ac:dyDescent="0.15">
      <c r="A1248" s="102">
        <f t="shared" si="395"/>
        <v>42205</v>
      </c>
      <c r="B1248" s="103">
        <f t="shared" ca="1" si="404"/>
        <v>91173.934925679961</v>
      </c>
      <c r="C1248" s="104">
        <f t="shared" si="396"/>
        <v>90000.399999999965</v>
      </c>
      <c r="D1248" s="105">
        <f ca="1">IF(A1248&lt;$B$1,VLOOKUP(A1248,[1]DI!$A$4:$B$15000,2,FALSE),0)</f>
        <v>0.13639999999999999</v>
      </c>
      <c r="E1248" s="106">
        <f t="shared" ca="1" si="388"/>
        <v>1.0005075299999999</v>
      </c>
      <c r="F1248" s="106">
        <f ca="1">(TRUNC(PRODUCT($E$12:$E1247),16))</f>
        <v>1.36180625445393</v>
      </c>
      <c r="G1248" s="106">
        <f t="shared" ca="1" si="397"/>
        <v>1.3480564949827101</v>
      </c>
      <c r="H1248" s="106">
        <f t="shared" ca="1" si="389"/>
        <v>1.0101996900000001</v>
      </c>
      <c r="I1248" s="105">
        <f t="shared" si="398"/>
        <v>3.5999999999999997E-2</v>
      </c>
      <c r="J1248" s="118">
        <f t="shared" si="399"/>
        <v>42177</v>
      </c>
      <c r="K1248" s="112">
        <f t="shared" si="400"/>
        <v>20</v>
      </c>
      <c r="L1248" s="108">
        <f t="shared" si="401"/>
        <v>20</v>
      </c>
      <c r="M1248" s="109">
        <f t="shared" si="390"/>
        <v>1.002810859</v>
      </c>
      <c r="N1248" s="109">
        <f t="shared" ca="1" si="391"/>
        <v>1.0130392189999999</v>
      </c>
      <c r="O1248" s="108">
        <f t="shared" si="405"/>
        <v>0</v>
      </c>
      <c r="P1248" s="106">
        <f t="shared" ca="1" si="392"/>
        <v>1173.53492568</v>
      </c>
      <c r="Q1248" s="113">
        <f t="shared" si="393"/>
        <v>0</v>
      </c>
      <c r="R1248" s="106">
        <f t="shared" si="394"/>
        <v>0</v>
      </c>
      <c r="S1248" s="114" t="str">
        <f t="shared" si="402"/>
        <v>A+J=</v>
      </c>
      <c r="T1248" s="107">
        <f t="shared" si="403"/>
        <v>42207</v>
      </c>
      <c r="U1248" s="3"/>
      <c r="V1248" s="3"/>
      <c r="W1248" s="3"/>
      <c r="X1248" s="31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</row>
    <row r="1249" spans="1:121" x14ac:dyDescent="0.15">
      <c r="A1249" s="102">
        <f t="shared" si="395"/>
        <v>42206</v>
      </c>
      <c r="B1249" s="103">
        <f t="shared" ca="1" si="404"/>
        <v>91233.01199824996</v>
      </c>
      <c r="C1249" s="104">
        <f t="shared" si="396"/>
        <v>90000.399999999965</v>
      </c>
      <c r="D1249" s="105">
        <f ca="1">IF(A1249&lt;$B$1,VLOOKUP(A1249,[1]DI!$A$4:$B$15000,2,FALSE),0)</f>
        <v>0.13639999999999999</v>
      </c>
      <c r="E1249" s="106">
        <f t="shared" ca="1" si="388"/>
        <v>1.0005075299999999</v>
      </c>
      <c r="F1249" s="106">
        <f ca="1">(TRUNC(PRODUCT($E$12:$E1248),16))</f>
        <v>1.3624974119822499</v>
      </c>
      <c r="G1249" s="106">
        <f t="shared" ca="1" si="397"/>
        <v>1.3480564949827101</v>
      </c>
      <c r="H1249" s="106">
        <f t="shared" ca="1" si="389"/>
        <v>1.0107124000000001</v>
      </c>
      <c r="I1249" s="105">
        <f t="shared" si="398"/>
        <v>3.5999999999999997E-2</v>
      </c>
      <c r="J1249" s="118">
        <f t="shared" si="399"/>
        <v>42177</v>
      </c>
      <c r="K1249" s="112">
        <f t="shared" si="400"/>
        <v>21</v>
      </c>
      <c r="L1249" s="108">
        <f t="shared" si="401"/>
        <v>21</v>
      </c>
      <c r="M1249" s="109">
        <f t="shared" si="390"/>
        <v>1.0029516089999999</v>
      </c>
      <c r="N1249" s="109">
        <f t="shared" ca="1" si="391"/>
        <v>1.013695628</v>
      </c>
      <c r="O1249" s="108">
        <f t="shared" si="405"/>
        <v>0</v>
      </c>
      <c r="P1249" s="106">
        <f t="shared" ca="1" si="392"/>
        <v>1232.6119982499999</v>
      </c>
      <c r="Q1249" s="113">
        <f t="shared" si="393"/>
        <v>0</v>
      </c>
      <c r="R1249" s="106">
        <f t="shared" si="394"/>
        <v>0</v>
      </c>
      <c r="S1249" s="114" t="str">
        <f t="shared" si="402"/>
        <v>A+J=</v>
      </c>
      <c r="T1249" s="107">
        <f t="shared" si="403"/>
        <v>42207</v>
      </c>
      <c r="U1249" s="3"/>
      <c r="V1249" s="3"/>
      <c r="W1249" s="3"/>
      <c r="X1249" s="31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</row>
    <row r="1250" spans="1:121" x14ac:dyDescent="0.15">
      <c r="A1250" s="102">
        <f t="shared" si="395"/>
        <v>42207</v>
      </c>
      <c r="B1250" s="103">
        <f t="shared" ca="1" si="404"/>
        <v>91292.12642097997</v>
      </c>
      <c r="C1250" s="104">
        <f t="shared" si="396"/>
        <v>90000.399999999965</v>
      </c>
      <c r="D1250" s="105">
        <f ca="1">IF(A1250&lt;$B$1,VLOOKUP(A1250,[1]DI!$A$4:$B$15000,2,FALSE),0)</f>
        <v>0.13639999999999999</v>
      </c>
      <c r="E1250" s="106">
        <f t="shared" ca="1" si="388"/>
        <v>1.0005075299999999</v>
      </c>
      <c r="F1250" s="106">
        <f ca="1">(TRUNC(PRODUCT($E$12:$E1249),16))</f>
        <v>1.3631889202937599</v>
      </c>
      <c r="G1250" s="106">
        <f t="shared" ca="1" si="397"/>
        <v>1.3480564949827101</v>
      </c>
      <c r="H1250" s="106">
        <f t="shared" ca="1" si="389"/>
        <v>1.0112253600000001</v>
      </c>
      <c r="I1250" s="105">
        <f t="shared" si="398"/>
        <v>3.5999999999999997E-2</v>
      </c>
      <c r="J1250" s="118">
        <f t="shared" si="399"/>
        <v>42177</v>
      </c>
      <c r="K1250" s="112">
        <f t="shared" si="400"/>
        <v>22</v>
      </c>
      <c r="L1250" s="108">
        <f t="shared" si="401"/>
        <v>22</v>
      </c>
      <c r="M1250" s="109">
        <f t="shared" si="390"/>
        <v>1.0030923789999999</v>
      </c>
      <c r="N1250" s="109">
        <f t="shared" ca="1" si="391"/>
        <v>1.014352452</v>
      </c>
      <c r="O1250" s="108">
        <f t="shared" si="405"/>
        <v>25</v>
      </c>
      <c r="P1250" s="106">
        <f t="shared" ca="1" si="392"/>
        <v>1291.7264209800001</v>
      </c>
      <c r="Q1250" s="113">
        <f t="shared" si="393"/>
        <v>1.6659999999999999E-3</v>
      </c>
      <c r="R1250" s="106">
        <f t="shared" si="394"/>
        <v>166.6</v>
      </c>
      <c r="S1250" s="114" t="str">
        <f t="shared" si="402"/>
        <v>A+J=</v>
      </c>
      <c r="T1250" s="107">
        <f t="shared" si="403"/>
        <v>42207</v>
      </c>
      <c r="U1250" s="3"/>
      <c r="V1250" s="3"/>
      <c r="W1250" s="3"/>
      <c r="X1250" s="31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</row>
    <row r="1251" spans="1:121" x14ac:dyDescent="0.15">
      <c r="A1251" s="102">
        <f t="shared" si="395"/>
        <v>42208</v>
      </c>
      <c r="B1251" s="103">
        <f t="shared" ca="1" si="404"/>
        <v>89892.008439539961</v>
      </c>
      <c r="C1251" s="104">
        <f t="shared" si="396"/>
        <v>89833.799999999959</v>
      </c>
      <c r="D1251" s="105">
        <f ca="1">IF(A1251&lt;$B$1,VLOOKUP(A1251,[1]DI!$A$4:$B$15000,2,FALSE),0)</f>
        <v>0.13639999999999999</v>
      </c>
      <c r="E1251" s="106">
        <f t="shared" ca="1" si="388"/>
        <v>1.0005075299999999</v>
      </c>
      <c r="F1251" s="106">
        <f ca="1">(TRUNC(PRODUCT($E$12:$E1250),16))</f>
        <v>1.36388077956647</v>
      </c>
      <c r="G1251" s="106">
        <f t="shared" ca="1" si="397"/>
        <v>1.3631889202937599</v>
      </c>
      <c r="H1251" s="106">
        <f t="shared" ca="1" si="389"/>
        <v>1.0005075299999999</v>
      </c>
      <c r="I1251" s="105">
        <f t="shared" si="398"/>
        <v>3.5999999999999997E-2</v>
      </c>
      <c r="J1251" s="118">
        <f t="shared" si="399"/>
        <v>42207</v>
      </c>
      <c r="K1251" s="112">
        <f t="shared" si="400"/>
        <v>1</v>
      </c>
      <c r="L1251" s="108">
        <f t="shared" si="401"/>
        <v>1</v>
      </c>
      <c r="M1251" s="109">
        <f t="shared" si="390"/>
        <v>1.000140356</v>
      </c>
      <c r="N1251" s="109">
        <f t="shared" ca="1" si="391"/>
        <v>1.000647957</v>
      </c>
      <c r="O1251" s="108">
        <f t="shared" si="405"/>
        <v>0</v>
      </c>
      <c r="P1251" s="106">
        <f t="shared" ca="1" si="392"/>
        <v>58.208439540000001</v>
      </c>
      <c r="Q1251" s="113">
        <f t="shared" si="393"/>
        <v>0</v>
      </c>
      <c r="R1251" s="106">
        <f t="shared" si="394"/>
        <v>0</v>
      </c>
      <c r="S1251" s="114" t="str">
        <f t="shared" si="402"/>
        <v>A+J=</v>
      </c>
      <c r="T1251" s="107">
        <f t="shared" si="403"/>
        <v>42240</v>
      </c>
      <c r="U1251" s="3"/>
      <c r="V1251" s="3"/>
      <c r="W1251" s="3"/>
      <c r="X1251" s="31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</row>
    <row r="1252" spans="1:121" x14ac:dyDescent="0.15">
      <c r="A1252" s="102">
        <f t="shared" si="395"/>
        <v>42209</v>
      </c>
      <c r="B1252" s="103">
        <f t="shared" ca="1" si="404"/>
        <v>89950.254788949955</v>
      </c>
      <c r="C1252" s="104">
        <f t="shared" si="396"/>
        <v>89833.799999999959</v>
      </c>
      <c r="D1252" s="105">
        <f ca="1">IF(A1252&lt;$B$1,VLOOKUP(A1252,[1]DI!$A$4:$B$15000,2,FALSE),0)</f>
        <v>0.13639999999999999</v>
      </c>
      <c r="E1252" s="106">
        <f t="shared" ca="1" si="388"/>
        <v>1.0005075299999999</v>
      </c>
      <c r="F1252" s="106">
        <f ca="1">(TRUNC(PRODUCT($E$12:$E1251),16))</f>
        <v>1.3645729899785299</v>
      </c>
      <c r="G1252" s="106">
        <f t="shared" ca="1" si="397"/>
        <v>1.3631889202937599</v>
      </c>
      <c r="H1252" s="106">
        <f t="shared" ca="1" si="389"/>
        <v>1.00101532</v>
      </c>
      <c r="I1252" s="105">
        <f t="shared" si="398"/>
        <v>3.5999999999999997E-2</v>
      </c>
      <c r="J1252" s="118">
        <f t="shared" si="399"/>
        <v>42207</v>
      </c>
      <c r="K1252" s="112">
        <f t="shared" si="400"/>
        <v>2</v>
      </c>
      <c r="L1252" s="108">
        <f t="shared" si="401"/>
        <v>2</v>
      </c>
      <c r="M1252" s="109">
        <f t="shared" si="390"/>
        <v>1.0002807309999999</v>
      </c>
      <c r="N1252" s="109">
        <f t="shared" ca="1" si="391"/>
        <v>1.001296336</v>
      </c>
      <c r="O1252" s="108">
        <f t="shared" si="405"/>
        <v>0</v>
      </c>
      <c r="P1252" s="106">
        <f t="shared" ca="1" si="392"/>
        <v>116.45478894999999</v>
      </c>
      <c r="Q1252" s="113">
        <f t="shared" si="393"/>
        <v>0</v>
      </c>
      <c r="R1252" s="106">
        <f t="shared" si="394"/>
        <v>0</v>
      </c>
      <c r="S1252" s="114" t="str">
        <f t="shared" si="402"/>
        <v>A+J=</v>
      </c>
      <c r="T1252" s="107">
        <f t="shared" si="403"/>
        <v>42240</v>
      </c>
      <c r="U1252" s="3"/>
      <c r="V1252" s="3"/>
      <c r="W1252" s="3"/>
      <c r="X1252" s="31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</row>
    <row r="1253" spans="1:121" x14ac:dyDescent="0.15">
      <c r="A1253" s="102">
        <f t="shared" si="395"/>
        <v>42210</v>
      </c>
      <c r="B1253" s="103">
        <f t="shared" ca="1" si="404"/>
        <v>90008.538239719957</v>
      </c>
      <c r="C1253" s="104">
        <f t="shared" si="396"/>
        <v>89833.799999999959</v>
      </c>
      <c r="D1253" s="105">
        <f ca="1">IF(A1253&lt;$B$1,VLOOKUP(A1253,[1]DI!$A$4:$B$15000,2,FALSE),0)</f>
        <v>0</v>
      </c>
      <c r="E1253" s="106">
        <f t="shared" ca="1" si="388"/>
        <v>1</v>
      </c>
      <c r="F1253" s="106">
        <f ca="1">(TRUNC(PRODUCT($E$12:$E1252),16))</f>
        <v>1.36526555170813</v>
      </c>
      <c r="G1253" s="106">
        <f t="shared" ca="1" si="397"/>
        <v>1.3631889202937599</v>
      </c>
      <c r="H1253" s="106">
        <f t="shared" ca="1" si="389"/>
        <v>1.00152336</v>
      </c>
      <c r="I1253" s="105">
        <f t="shared" si="398"/>
        <v>3.5999999999999997E-2</v>
      </c>
      <c r="J1253" s="118">
        <f t="shared" si="399"/>
        <v>42207</v>
      </c>
      <c r="K1253" s="112">
        <f t="shared" si="400"/>
        <v>2</v>
      </c>
      <c r="L1253" s="108">
        <f t="shared" si="401"/>
        <v>3</v>
      </c>
      <c r="M1253" s="109">
        <f t="shared" si="390"/>
        <v>1.000421126</v>
      </c>
      <c r="N1253" s="109">
        <f t="shared" ca="1" si="391"/>
        <v>1.001945128</v>
      </c>
      <c r="O1253" s="108">
        <f t="shared" si="405"/>
        <v>0</v>
      </c>
      <c r="P1253" s="106">
        <f t="shared" ca="1" si="392"/>
        <v>174.73823972</v>
      </c>
      <c r="Q1253" s="113">
        <f t="shared" si="393"/>
        <v>0</v>
      </c>
      <c r="R1253" s="106">
        <f t="shared" si="394"/>
        <v>0</v>
      </c>
      <c r="S1253" s="114" t="str">
        <f t="shared" si="402"/>
        <v>A+J=</v>
      </c>
      <c r="T1253" s="107">
        <f t="shared" si="403"/>
        <v>42240</v>
      </c>
      <c r="U1253" s="3"/>
      <c r="V1253" s="3"/>
      <c r="W1253" s="3"/>
      <c r="X1253" s="31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</row>
    <row r="1254" spans="1:121" x14ac:dyDescent="0.15">
      <c r="A1254" s="102">
        <f t="shared" si="395"/>
        <v>42211</v>
      </c>
      <c r="B1254" s="103">
        <f t="shared" ca="1" si="404"/>
        <v>90008.538239719957</v>
      </c>
      <c r="C1254" s="104">
        <f t="shared" si="396"/>
        <v>89833.799999999959</v>
      </c>
      <c r="D1254" s="105">
        <f ca="1">IF(A1254&lt;$B$1,VLOOKUP(A1254,[1]DI!$A$4:$B$15000,2,FALSE),0)</f>
        <v>0</v>
      </c>
      <c r="E1254" s="106">
        <f t="shared" ca="1" si="388"/>
        <v>1</v>
      </c>
      <c r="F1254" s="106">
        <f ca="1">(TRUNC(PRODUCT($E$12:$E1253),16))</f>
        <v>1.36526555170813</v>
      </c>
      <c r="G1254" s="106">
        <f t="shared" ca="1" si="397"/>
        <v>1.3631889202937599</v>
      </c>
      <c r="H1254" s="106">
        <f t="shared" ca="1" si="389"/>
        <v>1.00152336</v>
      </c>
      <c r="I1254" s="105">
        <f t="shared" si="398"/>
        <v>3.5999999999999997E-2</v>
      </c>
      <c r="J1254" s="118">
        <f t="shared" si="399"/>
        <v>42207</v>
      </c>
      <c r="K1254" s="112">
        <f t="shared" si="400"/>
        <v>2</v>
      </c>
      <c r="L1254" s="108">
        <f t="shared" si="401"/>
        <v>3</v>
      </c>
      <c r="M1254" s="109">
        <f t="shared" si="390"/>
        <v>1.000421126</v>
      </c>
      <c r="N1254" s="109">
        <f t="shared" ca="1" si="391"/>
        <v>1.001945128</v>
      </c>
      <c r="O1254" s="108">
        <f t="shared" si="405"/>
        <v>0</v>
      </c>
      <c r="P1254" s="106">
        <f t="shared" ca="1" si="392"/>
        <v>174.73823972</v>
      </c>
      <c r="Q1254" s="113">
        <f t="shared" si="393"/>
        <v>0</v>
      </c>
      <c r="R1254" s="106">
        <f t="shared" si="394"/>
        <v>0</v>
      </c>
      <c r="S1254" s="114" t="str">
        <f t="shared" si="402"/>
        <v>A+J=</v>
      </c>
      <c r="T1254" s="107">
        <f t="shared" si="403"/>
        <v>42240</v>
      </c>
      <c r="U1254" s="3"/>
      <c r="V1254" s="3"/>
      <c r="W1254" s="3"/>
      <c r="X1254" s="31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</row>
    <row r="1255" spans="1:121" x14ac:dyDescent="0.15">
      <c r="A1255" s="102">
        <f t="shared" si="395"/>
        <v>42212</v>
      </c>
      <c r="B1255" s="103">
        <f t="shared" ca="1" si="404"/>
        <v>90008.538239719957</v>
      </c>
      <c r="C1255" s="104">
        <f t="shared" si="396"/>
        <v>89833.799999999959</v>
      </c>
      <c r="D1255" s="105">
        <f ca="1">IF(A1255&lt;$B$1,VLOOKUP(A1255,[1]DI!$A$4:$B$15000,2,FALSE),0)</f>
        <v>0.13639999999999999</v>
      </c>
      <c r="E1255" s="106">
        <f t="shared" ca="1" si="388"/>
        <v>1.0005075299999999</v>
      </c>
      <c r="F1255" s="106">
        <f ca="1">(TRUNC(PRODUCT($E$12:$E1254),16))</f>
        <v>1.36526555170813</v>
      </c>
      <c r="G1255" s="106">
        <f t="shared" ca="1" si="397"/>
        <v>1.3631889202937599</v>
      </c>
      <c r="H1255" s="106">
        <f t="shared" ca="1" si="389"/>
        <v>1.00152336</v>
      </c>
      <c r="I1255" s="105">
        <f t="shared" si="398"/>
        <v>3.5999999999999997E-2</v>
      </c>
      <c r="J1255" s="118">
        <f t="shared" si="399"/>
        <v>42207</v>
      </c>
      <c r="K1255" s="112">
        <f t="shared" si="400"/>
        <v>3</v>
      </c>
      <c r="L1255" s="108">
        <f t="shared" si="401"/>
        <v>3</v>
      </c>
      <c r="M1255" s="109">
        <f t="shared" si="390"/>
        <v>1.000421126</v>
      </c>
      <c r="N1255" s="109">
        <f t="shared" ca="1" si="391"/>
        <v>1.001945128</v>
      </c>
      <c r="O1255" s="108">
        <f t="shared" si="405"/>
        <v>0</v>
      </c>
      <c r="P1255" s="106">
        <f t="shared" ca="1" si="392"/>
        <v>174.73823972</v>
      </c>
      <c r="Q1255" s="113">
        <f t="shared" si="393"/>
        <v>0</v>
      </c>
      <c r="R1255" s="106">
        <f t="shared" si="394"/>
        <v>0</v>
      </c>
      <c r="S1255" s="114" t="str">
        <f t="shared" si="402"/>
        <v>A+J=</v>
      </c>
      <c r="T1255" s="107">
        <f t="shared" si="403"/>
        <v>42240</v>
      </c>
      <c r="U1255" s="3"/>
      <c r="V1255" s="3"/>
      <c r="W1255" s="3"/>
      <c r="X1255" s="31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</row>
    <row r="1256" spans="1:121" x14ac:dyDescent="0.15">
      <c r="A1256" s="102">
        <f t="shared" si="395"/>
        <v>42213</v>
      </c>
      <c r="B1256" s="103">
        <f t="shared" ca="1" si="404"/>
        <v>90066.860498689959</v>
      </c>
      <c r="C1256" s="104">
        <f t="shared" si="396"/>
        <v>89833.799999999959</v>
      </c>
      <c r="D1256" s="105">
        <f ca="1">IF(A1256&lt;$B$1,VLOOKUP(A1256,[1]DI!$A$4:$B$15000,2,FALSE),0)</f>
        <v>0.13639999999999999</v>
      </c>
      <c r="E1256" s="106">
        <f t="shared" ca="1" si="388"/>
        <v>1.0005075299999999</v>
      </c>
      <c r="F1256" s="106">
        <f ca="1">(TRUNC(PRODUCT($E$12:$E1255),16))</f>
        <v>1.3659584649335901</v>
      </c>
      <c r="G1256" s="106">
        <f t="shared" ca="1" si="397"/>
        <v>1.3631889202937599</v>
      </c>
      <c r="H1256" s="106">
        <f t="shared" ca="1" si="389"/>
        <v>1.00203167</v>
      </c>
      <c r="I1256" s="105">
        <f t="shared" si="398"/>
        <v>3.5999999999999997E-2</v>
      </c>
      <c r="J1256" s="118">
        <f t="shared" si="399"/>
        <v>42207</v>
      </c>
      <c r="K1256" s="112">
        <f t="shared" si="400"/>
        <v>4</v>
      </c>
      <c r="L1256" s="108">
        <f t="shared" si="401"/>
        <v>4</v>
      </c>
      <c r="M1256" s="109">
        <f t="shared" si="390"/>
        <v>1.0005615409999999</v>
      </c>
      <c r="N1256" s="109">
        <f t="shared" ca="1" si="391"/>
        <v>1.002594352</v>
      </c>
      <c r="O1256" s="108">
        <f t="shared" si="405"/>
        <v>0</v>
      </c>
      <c r="P1256" s="106">
        <f t="shared" ca="1" si="392"/>
        <v>233.06049869</v>
      </c>
      <c r="Q1256" s="113">
        <f t="shared" si="393"/>
        <v>0</v>
      </c>
      <c r="R1256" s="106">
        <f t="shared" si="394"/>
        <v>0</v>
      </c>
      <c r="S1256" s="114" t="str">
        <f t="shared" si="402"/>
        <v>A+J=</v>
      </c>
      <c r="T1256" s="107">
        <f t="shared" si="403"/>
        <v>42240</v>
      </c>
      <c r="U1256" s="3"/>
      <c r="V1256" s="3"/>
      <c r="W1256" s="3"/>
      <c r="X1256" s="31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</row>
    <row r="1257" spans="1:121" x14ac:dyDescent="0.15">
      <c r="A1257" s="102">
        <f t="shared" si="395"/>
        <v>42214</v>
      </c>
      <c r="B1257" s="103">
        <f t="shared" ca="1" si="404"/>
        <v>90125.219769189964</v>
      </c>
      <c r="C1257" s="104">
        <f t="shared" si="396"/>
        <v>89833.799999999959</v>
      </c>
      <c r="D1257" s="105">
        <f ca="1">IF(A1257&lt;$B$1,VLOOKUP(A1257,[1]DI!$A$4:$B$15000,2,FALSE),0)</f>
        <v>0.13639999999999999</v>
      </c>
      <c r="E1257" s="106">
        <f t="shared" ca="1" si="388"/>
        <v>1.0005075299999999</v>
      </c>
      <c r="F1257" s="106">
        <f ca="1">(TRUNC(PRODUCT($E$12:$E1256),16))</f>
        <v>1.3666517298333001</v>
      </c>
      <c r="G1257" s="106">
        <f t="shared" ca="1" si="397"/>
        <v>1.3631889202937599</v>
      </c>
      <c r="H1257" s="106">
        <f t="shared" ca="1" si="389"/>
        <v>1.0025402299999999</v>
      </c>
      <c r="I1257" s="105">
        <f t="shared" si="398"/>
        <v>3.5999999999999997E-2</v>
      </c>
      <c r="J1257" s="118">
        <f t="shared" si="399"/>
        <v>42207</v>
      </c>
      <c r="K1257" s="112">
        <f t="shared" si="400"/>
        <v>5</v>
      </c>
      <c r="L1257" s="108">
        <f t="shared" si="401"/>
        <v>5</v>
      </c>
      <c r="M1257" s="109">
        <f t="shared" si="390"/>
        <v>1.0007019749999999</v>
      </c>
      <c r="N1257" s="109">
        <f t="shared" ca="1" si="391"/>
        <v>1.0032439879999999</v>
      </c>
      <c r="O1257" s="108">
        <f t="shared" si="405"/>
        <v>0</v>
      </c>
      <c r="P1257" s="106">
        <f t="shared" ca="1" si="392"/>
        <v>291.41976919000001</v>
      </c>
      <c r="Q1257" s="113">
        <f t="shared" si="393"/>
        <v>0</v>
      </c>
      <c r="R1257" s="106">
        <f t="shared" si="394"/>
        <v>0</v>
      </c>
      <c r="S1257" s="114" t="str">
        <f t="shared" si="402"/>
        <v>A+J=</v>
      </c>
      <c r="T1257" s="107">
        <f t="shared" si="403"/>
        <v>42240</v>
      </c>
      <c r="U1257" s="3"/>
      <c r="V1257" s="3"/>
      <c r="W1257" s="3"/>
      <c r="X1257" s="31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</row>
    <row r="1258" spans="1:121" x14ac:dyDescent="0.15">
      <c r="A1258" s="102">
        <f t="shared" si="395"/>
        <v>42215</v>
      </c>
      <c r="B1258" s="103">
        <f t="shared" ca="1" si="404"/>
        <v>90183.617129219958</v>
      </c>
      <c r="C1258" s="104">
        <f t="shared" si="396"/>
        <v>89833.799999999959</v>
      </c>
      <c r="D1258" s="105">
        <f ca="1">IF(A1258&lt;$B$1,VLOOKUP(A1258,[1]DI!$A$4:$B$15000,2,FALSE),0)</f>
        <v>0.14130000000000001</v>
      </c>
      <c r="E1258" s="106">
        <f t="shared" ca="1" si="388"/>
        <v>1.00052461</v>
      </c>
      <c r="F1258" s="106">
        <f ca="1">(TRUNC(PRODUCT($E$12:$E1257),16))</f>
        <v>1.3673453465857399</v>
      </c>
      <c r="G1258" s="106">
        <f t="shared" ca="1" si="397"/>
        <v>1.3631889202937599</v>
      </c>
      <c r="H1258" s="106">
        <f t="shared" ca="1" si="389"/>
        <v>1.00304905</v>
      </c>
      <c r="I1258" s="105">
        <f t="shared" si="398"/>
        <v>3.5999999999999997E-2</v>
      </c>
      <c r="J1258" s="118">
        <f t="shared" si="399"/>
        <v>42207</v>
      </c>
      <c r="K1258" s="112">
        <f t="shared" si="400"/>
        <v>6</v>
      </c>
      <c r="L1258" s="108">
        <f t="shared" si="401"/>
        <v>6</v>
      </c>
      <c r="M1258" s="109">
        <f t="shared" si="390"/>
        <v>1.000842429</v>
      </c>
      <c r="N1258" s="109">
        <f t="shared" ca="1" si="391"/>
        <v>1.003894048</v>
      </c>
      <c r="O1258" s="108">
        <f t="shared" si="405"/>
        <v>0</v>
      </c>
      <c r="P1258" s="106">
        <f t="shared" ca="1" si="392"/>
        <v>349.81712922000003</v>
      </c>
      <c r="Q1258" s="113">
        <f t="shared" si="393"/>
        <v>0</v>
      </c>
      <c r="R1258" s="106">
        <f t="shared" si="394"/>
        <v>0</v>
      </c>
      <c r="S1258" s="114" t="str">
        <f t="shared" si="402"/>
        <v>A+J=</v>
      </c>
      <c r="T1258" s="107">
        <f t="shared" si="403"/>
        <v>42240</v>
      </c>
      <c r="U1258" s="3"/>
      <c r="V1258" s="3"/>
      <c r="W1258" s="3"/>
      <c r="X1258" s="31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</row>
    <row r="1259" spans="1:121" x14ac:dyDescent="0.15">
      <c r="A1259" s="102">
        <f t="shared" si="395"/>
        <v>42216</v>
      </c>
      <c r="B1259" s="103">
        <f t="shared" ca="1" si="404"/>
        <v>90243.592779279963</v>
      </c>
      <c r="C1259" s="104">
        <f t="shared" si="396"/>
        <v>89833.799999999959</v>
      </c>
      <c r="D1259" s="105">
        <f ca="1">IF(A1259&lt;$B$1,VLOOKUP(A1259,[1]DI!$A$4:$B$15000,2,FALSE),0)</f>
        <v>0.14130000000000001</v>
      </c>
      <c r="E1259" s="106">
        <f t="shared" ca="1" si="388"/>
        <v>1.00052461</v>
      </c>
      <c r="F1259" s="106">
        <f ca="1">(TRUNC(PRODUCT($E$12:$E1258),16))</f>
        <v>1.36806266962801</v>
      </c>
      <c r="G1259" s="106">
        <f t="shared" ca="1" si="397"/>
        <v>1.3631889202937599</v>
      </c>
      <c r="H1259" s="106">
        <f t="shared" ca="1" si="389"/>
        <v>1.0035752600000001</v>
      </c>
      <c r="I1259" s="105">
        <f t="shared" si="398"/>
        <v>3.5999999999999997E-2</v>
      </c>
      <c r="J1259" s="118">
        <f t="shared" si="399"/>
        <v>42207</v>
      </c>
      <c r="K1259" s="112">
        <f t="shared" si="400"/>
        <v>7</v>
      </c>
      <c r="L1259" s="108">
        <f t="shared" si="401"/>
        <v>7</v>
      </c>
      <c r="M1259" s="109">
        <f t="shared" si="390"/>
        <v>1.0009829029999999</v>
      </c>
      <c r="N1259" s="109">
        <f t="shared" ca="1" si="391"/>
        <v>1.0045616770000001</v>
      </c>
      <c r="O1259" s="108">
        <f t="shared" si="405"/>
        <v>0</v>
      </c>
      <c r="P1259" s="106">
        <f t="shared" ca="1" si="392"/>
        <v>409.79277927999999</v>
      </c>
      <c r="Q1259" s="113">
        <f t="shared" si="393"/>
        <v>0</v>
      </c>
      <c r="R1259" s="106">
        <f t="shared" si="394"/>
        <v>0</v>
      </c>
      <c r="S1259" s="114" t="str">
        <f t="shared" si="402"/>
        <v>A+J=</v>
      </c>
      <c r="T1259" s="107">
        <f t="shared" si="403"/>
        <v>42240</v>
      </c>
      <c r="U1259" s="3"/>
      <c r="V1259" s="3"/>
      <c r="W1259" s="3"/>
      <c r="X1259" s="31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</row>
    <row r="1260" spans="1:121" x14ac:dyDescent="0.15">
      <c r="A1260" s="102">
        <f t="shared" si="395"/>
        <v>42217</v>
      </c>
      <c r="B1260" s="103">
        <f t="shared" ca="1" si="404"/>
        <v>90303.607866379956</v>
      </c>
      <c r="C1260" s="104">
        <f t="shared" si="396"/>
        <v>89833.799999999959</v>
      </c>
      <c r="D1260" s="105">
        <f ca="1">IF(A1260&lt;$B$1,VLOOKUP(A1260,[1]DI!$A$4:$B$15000,2,FALSE),0)</f>
        <v>0</v>
      </c>
      <c r="E1260" s="106">
        <f t="shared" ca="1" si="388"/>
        <v>1</v>
      </c>
      <c r="F1260" s="106">
        <f ca="1">(TRUNC(PRODUCT($E$12:$E1259),16))</f>
        <v>1.3687803689851299</v>
      </c>
      <c r="G1260" s="106">
        <f t="shared" ca="1" si="397"/>
        <v>1.3631889202937599</v>
      </c>
      <c r="H1260" s="106">
        <f t="shared" ca="1" si="389"/>
        <v>1.0041017400000001</v>
      </c>
      <c r="I1260" s="105">
        <f t="shared" si="398"/>
        <v>3.5999999999999997E-2</v>
      </c>
      <c r="J1260" s="118">
        <f t="shared" si="399"/>
        <v>42207</v>
      </c>
      <c r="K1260" s="112">
        <f t="shared" si="400"/>
        <v>7</v>
      </c>
      <c r="L1260" s="108">
        <f t="shared" si="401"/>
        <v>8</v>
      </c>
      <c r="M1260" s="109">
        <f t="shared" si="390"/>
        <v>1.001123397</v>
      </c>
      <c r="N1260" s="109">
        <f t="shared" ca="1" si="391"/>
        <v>1.0052297450000001</v>
      </c>
      <c r="O1260" s="108">
        <f t="shared" si="405"/>
        <v>0</v>
      </c>
      <c r="P1260" s="106">
        <f t="shared" ca="1" si="392"/>
        <v>469.80786638000001</v>
      </c>
      <c r="Q1260" s="113">
        <f t="shared" si="393"/>
        <v>0</v>
      </c>
      <c r="R1260" s="106">
        <f t="shared" si="394"/>
        <v>0</v>
      </c>
      <c r="S1260" s="114" t="str">
        <f t="shared" si="402"/>
        <v>A+J=</v>
      </c>
      <c r="T1260" s="107">
        <f t="shared" si="403"/>
        <v>42240</v>
      </c>
      <c r="U1260" s="3"/>
      <c r="V1260" s="3"/>
      <c r="W1260" s="3"/>
      <c r="X1260" s="31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</row>
    <row r="1261" spans="1:121" x14ac:dyDescent="0.15">
      <c r="A1261" s="102">
        <f t="shared" si="395"/>
        <v>42218</v>
      </c>
      <c r="B1261" s="103">
        <f t="shared" ca="1" si="404"/>
        <v>90303.607866379956</v>
      </c>
      <c r="C1261" s="104">
        <f t="shared" si="396"/>
        <v>89833.799999999959</v>
      </c>
      <c r="D1261" s="105">
        <f ca="1">IF(A1261&lt;$B$1,VLOOKUP(A1261,[1]DI!$A$4:$B$15000,2,FALSE),0)</f>
        <v>0</v>
      </c>
      <c r="E1261" s="106">
        <f t="shared" ca="1" si="388"/>
        <v>1</v>
      </c>
      <c r="F1261" s="106">
        <f ca="1">(TRUNC(PRODUCT($E$12:$E1260),16))</f>
        <v>1.3687803689851299</v>
      </c>
      <c r="G1261" s="106">
        <f t="shared" ca="1" si="397"/>
        <v>1.3631889202937599</v>
      </c>
      <c r="H1261" s="106">
        <f t="shared" ca="1" si="389"/>
        <v>1.0041017400000001</v>
      </c>
      <c r="I1261" s="105">
        <f t="shared" si="398"/>
        <v>3.5999999999999997E-2</v>
      </c>
      <c r="J1261" s="118">
        <f t="shared" si="399"/>
        <v>42207</v>
      </c>
      <c r="K1261" s="112">
        <f t="shared" si="400"/>
        <v>7</v>
      </c>
      <c r="L1261" s="108">
        <f t="shared" si="401"/>
        <v>8</v>
      </c>
      <c r="M1261" s="109">
        <f t="shared" si="390"/>
        <v>1.001123397</v>
      </c>
      <c r="N1261" s="109">
        <f t="shared" ca="1" si="391"/>
        <v>1.0052297450000001</v>
      </c>
      <c r="O1261" s="108">
        <f t="shared" si="405"/>
        <v>0</v>
      </c>
      <c r="P1261" s="106">
        <f t="shared" ca="1" si="392"/>
        <v>469.80786638000001</v>
      </c>
      <c r="Q1261" s="113">
        <f t="shared" si="393"/>
        <v>0</v>
      </c>
      <c r="R1261" s="106">
        <f t="shared" si="394"/>
        <v>0</v>
      </c>
      <c r="S1261" s="114" t="str">
        <f t="shared" si="402"/>
        <v>A+J=</v>
      </c>
      <c r="T1261" s="107">
        <f t="shared" si="403"/>
        <v>42240</v>
      </c>
      <c r="U1261" s="3"/>
      <c r="V1261" s="3"/>
      <c r="W1261" s="3"/>
      <c r="X1261" s="31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</row>
    <row r="1262" spans="1:121" x14ac:dyDescent="0.15">
      <c r="A1262" s="102">
        <f t="shared" si="395"/>
        <v>42219</v>
      </c>
      <c r="B1262" s="103">
        <f t="shared" ca="1" si="404"/>
        <v>90303.607866379956</v>
      </c>
      <c r="C1262" s="104">
        <f t="shared" si="396"/>
        <v>89833.799999999959</v>
      </c>
      <c r="D1262" s="105">
        <f ca="1">IF(A1262&lt;$B$1,VLOOKUP(A1262,[1]DI!$A$4:$B$15000,2,FALSE),0)</f>
        <v>0.14130000000000001</v>
      </c>
      <c r="E1262" s="106">
        <f t="shared" ca="1" si="388"/>
        <v>1.00052461</v>
      </c>
      <c r="F1262" s="106">
        <f ca="1">(TRUNC(PRODUCT($E$12:$E1261),16))</f>
        <v>1.3687803689851299</v>
      </c>
      <c r="G1262" s="106">
        <f t="shared" ca="1" si="397"/>
        <v>1.3631889202937599</v>
      </c>
      <c r="H1262" s="106">
        <f t="shared" ca="1" si="389"/>
        <v>1.0041017400000001</v>
      </c>
      <c r="I1262" s="105">
        <f t="shared" si="398"/>
        <v>3.5999999999999997E-2</v>
      </c>
      <c r="J1262" s="118">
        <f t="shared" si="399"/>
        <v>42207</v>
      </c>
      <c r="K1262" s="112">
        <f t="shared" si="400"/>
        <v>8</v>
      </c>
      <c r="L1262" s="108">
        <f t="shared" si="401"/>
        <v>8</v>
      </c>
      <c r="M1262" s="109">
        <f t="shared" si="390"/>
        <v>1.001123397</v>
      </c>
      <c r="N1262" s="109">
        <f t="shared" ca="1" si="391"/>
        <v>1.0052297450000001</v>
      </c>
      <c r="O1262" s="108">
        <f t="shared" si="405"/>
        <v>0</v>
      </c>
      <c r="P1262" s="106">
        <f t="shared" ca="1" si="392"/>
        <v>469.80786638000001</v>
      </c>
      <c r="Q1262" s="113">
        <f t="shared" si="393"/>
        <v>0</v>
      </c>
      <c r="R1262" s="106">
        <f t="shared" si="394"/>
        <v>0</v>
      </c>
      <c r="S1262" s="114" t="str">
        <f t="shared" si="402"/>
        <v>A+J=</v>
      </c>
      <c r="T1262" s="107">
        <f t="shared" si="403"/>
        <v>42240</v>
      </c>
      <c r="U1262" s="3"/>
      <c r="V1262" s="3"/>
      <c r="W1262" s="3"/>
      <c r="X1262" s="31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</row>
    <row r="1263" spans="1:121" x14ac:dyDescent="0.15">
      <c r="A1263" s="102">
        <f t="shared" si="395"/>
        <v>42220</v>
      </c>
      <c r="B1263" s="103">
        <f t="shared" ca="1" si="404"/>
        <v>90363.663109179965</v>
      </c>
      <c r="C1263" s="104">
        <f t="shared" si="396"/>
        <v>89833.799999999959</v>
      </c>
      <c r="D1263" s="105">
        <f ca="1">IF(A1263&lt;$B$1,VLOOKUP(A1263,[1]DI!$A$4:$B$15000,2,FALSE),0)</f>
        <v>0.14130000000000001</v>
      </c>
      <c r="E1263" s="106">
        <f t="shared" ca="1" si="388"/>
        <v>1.00052461</v>
      </c>
      <c r="F1263" s="106">
        <f ca="1">(TRUNC(PRODUCT($E$12:$E1262),16))</f>
        <v>1.3694984448545</v>
      </c>
      <c r="G1263" s="106">
        <f t="shared" ca="1" si="397"/>
        <v>1.3631889202937599</v>
      </c>
      <c r="H1263" s="106">
        <f t="shared" ca="1" si="389"/>
        <v>1.0046284999999999</v>
      </c>
      <c r="I1263" s="105">
        <f t="shared" si="398"/>
        <v>3.5999999999999997E-2</v>
      </c>
      <c r="J1263" s="118">
        <f t="shared" si="399"/>
        <v>42207</v>
      </c>
      <c r="K1263" s="112">
        <f t="shared" si="400"/>
        <v>9</v>
      </c>
      <c r="L1263" s="108">
        <f t="shared" si="401"/>
        <v>9</v>
      </c>
      <c r="M1263" s="109">
        <f t="shared" si="390"/>
        <v>1.00126391</v>
      </c>
      <c r="N1263" s="109">
        <f t="shared" ca="1" si="391"/>
        <v>1.0058982599999999</v>
      </c>
      <c r="O1263" s="108">
        <f t="shared" si="405"/>
        <v>0</v>
      </c>
      <c r="P1263" s="106">
        <f t="shared" ca="1" si="392"/>
        <v>529.86310918000004</v>
      </c>
      <c r="Q1263" s="113">
        <f t="shared" si="393"/>
        <v>0</v>
      </c>
      <c r="R1263" s="106">
        <f t="shared" si="394"/>
        <v>0</v>
      </c>
      <c r="S1263" s="114" t="str">
        <f t="shared" si="402"/>
        <v>A+J=</v>
      </c>
      <c r="T1263" s="107">
        <f t="shared" si="403"/>
        <v>42240</v>
      </c>
      <c r="U1263" s="3"/>
      <c r="V1263" s="3"/>
      <c r="W1263" s="3"/>
      <c r="X1263" s="31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</row>
    <row r="1264" spans="1:121" x14ac:dyDescent="0.15">
      <c r="A1264" s="102">
        <f t="shared" si="395"/>
        <v>42221</v>
      </c>
      <c r="B1264" s="103">
        <f t="shared" ca="1" si="404"/>
        <v>90423.758687369962</v>
      </c>
      <c r="C1264" s="104">
        <f t="shared" si="396"/>
        <v>89833.799999999959</v>
      </c>
      <c r="D1264" s="105">
        <f ca="1">IF(A1264&lt;$B$1,VLOOKUP(A1264,[1]DI!$A$4:$B$15000,2,FALSE),0)</f>
        <v>0.14130000000000001</v>
      </c>
      <c r="E1264" s="106">
        <f t="shared" ca="1" si="388"/>
        <v>1.00052461</v>
      </c>
      <c r="F1264" s="106">
        <f ca="1">(TRUNC(PRODUCT($E$12:$E1263),16))</f>
        <v>1.3702168974336499</v>
      </c>
      <c r="G1264" s="106">
        <f t="shared" ca="1" si="397"/>
        <v>1.3631889202937599</v>
      </c>
      <c r="H1264" s="106">
        <f t="shared" ca="1" si="389"/>
        <v>1.0051555400000001</v>
      </c>
      <c r="I1264" s="105">
        <f t="shared" si="398"/>
        <v>3.5999999999999997E-2</v>
      </c>
      <c r="J1264" s="118">
        <f t="shared" si="399"/>
        <v>42207</v>
      </c>
      <c r="K1264" s="112">
        <f t="shared" si="400"/>
        <v>10</v>
      </c>
      <c r="L1264" s="108">
        <f t="shared" si="401"/>
        <v>10</v>
      </c>
      <c r="M1264" s="109">
        <f t="shared" si="390"/>
        <v>1.001404443</v>
      </c>
      <c r="N1264" s="109">
        <f t="shared" ca="1" si="391"/>
        <v>1.0065672240000001</v>
      </c>
      <c r="O1264" s="108">
        <f t="shared" si="405"/>
        <v>0</v>
      </c>
      <c r="P1264" s="106">
        <f t="shared" ca="1" si="392"/>
        <v>589.95868737000001</v>
      </c>
      <c r="Q1264" s="113">
        <f t="shared" si="393"/>
        <v>0</v>
      </c>
      <c r="R1264" s="106">
        <f t="shared" si="394"/>
        <v>0</v>
      </c>
      <c r="S1264" s="114" t="str">
        <f t="shared" si="402"/>
        <v>A+J=</v>
      </c>
      <c r="T1264" s="107">
        <f t="shared" si="403"/>
        <v>42240</v>
      </c>
      <c r="U1264" s="3"/>
      <c r="V1264" s="3"/>
      <c r="W1264" s="3"/>
      <c r="X1264" s="31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</row>
    <row r="1265" spans="1:121" x14ac:dyDescent="0.15">
      <c r="A1265" s="102">
        <f t="shared" si="395"/>
        <v>42222</v>
      </c>
      <c r="B1265" s="103">
        <f t="shared" ca="1" si="404"/>
        <v>90483.894511089966</v>
      </c>
      <c r="C1265" s="104">
        <f t="shared" si="396"/>
        <v>89833.799999999959</v>
      </c>
      <c r="D1265" s="105">
        <f ca="1">IF(A1265&lt;$B$1,VLOOKUP(A1265,[1]DI!$A$4:$B$15000,2,FALSE),0)</f>
        <v>0.14130000000000001</v>
      </c>
      <c r="E1265" s="106">
        <f t="shared" ca="1" si="388"/>
        <v>1.00052461</v>
      </c>
      <c r="F1265" s="106">
        <f ca="1">(TRUNC(PRODUCT($E$12:$E1264),16))</f>
        <v>1.37093572692022</v>
      </c>
      <c r="G1265" s="106">
        <f t="shared" ca="1" si="397"/>
        <v>1.3631889202937599</v>
      </c>
      <c r="H1265" s="106">
        <f t="shared" ca="1" si="389"/>
        <v>1.0056828600000001</v>
      </c>
      <c r="I1265" s="105">
        <f t="shared" si="398"/>
        <v>3.5999999999999997E-2</v>
      </c>
      <c r="J1265" s="118">
        <f t="shared" si="399"/>
        <v>42207</v>
      </c>
      <c r="K1265" s="112">
        <f t="shared" si="400"/>
        <v>11</v>
      </c>
      <c r="L1265" s="108">
        <f t="shared" si="401"/>
        <v>11</v>
      </c>
      <c r="M1265" s="109">
        <f t="shared" si="390"/>
        <v>1.001544996</v>
      </c>
      <c r="N1265" s="109">
        <f t="shared" ca="1" si="391"/>
        <v>1.007236636</v>
      </c>
      <c r="O1265" s="108">
        <f t="shared" si="405"/>
        <v>0</v>
      </c>
      <c r="P1265" s="106">
        <f t="shared" ca="1" si="392"/>
        <v>650.09451108999997</v>
      </c>
      <c r="Q1265" s="113">
        <f t="shared" si="393"/>
        <v>0</v>
      </c>
      <c r="R1265" s="106">
        <f t="shared" si="394"/>
        <v>0</v>
      </c>
      <c r="S1265" s="114" t="str">
        <f t="shared" si="402"/>
        <v>A+J=</v>
      </c>
      <c r="T1265" s="107">
        <f t="shared" si="403"/>
        <v>42240</v>
      </c>
      <c r="U1265" s="3"/>
      <c r="V1265" s="3"/>
      <c r="W1265" s="3"/>
      <c r="X1265" s="31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</row>
    <row r="1266" spans="1:121" x14ac:dyDescent="0.15">
      <c r="A1266" s="102">
        <f t="shared" si="395"/>
        <v>42223</v>
      </c>
      <c r="B1266" s="103">
        <f t="shared" ca="1" si="404"/>
        <v>90544.069771859955</v>
      </c>
      <c r="C1266" s="104">
        <f t="shared" si="396"/>
        <v>89833.799999999959</v>
      </c>
      <c r="D1266" s="105">
        <f ca="1">IF(A1266&lt;$B$1,VLOOKUP(A1266,[1]DI!$A$4:$B$15000,2,FALSE),0)</f>
        <v>0.14130000000000001</v>
      </c>
      <c r="E1266" s="106">
        <f t="shared" ca="1" si="388"/>
        <v>1.00052461</v>
      </c>
      <c r="F1266" s="106">
        <f ca="1">(TRUNC(PRODUCT($E$12:$E1265),16))</f>
        <v>1.3716549335119199</v>
      </c>
      <c r="G1266" s="106">
        <f t="shared" ca="1" si="397"/>
        <v>1.3631889202937599</v>
      </c>
      <c r="H1266" s="106">
        <f t="shared" ca="1" si="389"/>
        <v>1.00621045</v>
      </c>
      <c r="I1266" s="105">
        <f t="shared" si="398"/>
        <v>3.5999999999999997E-2</v>
      </c>
      <c r="J1266" s="118">
        <f t="shared" si="399"/>
        <v>42207</v>
      </c>
      <c r="K1266" s="112">
        <f t="shared" si="400"/>
        <v>12</v>
      </c>
      <c r="L1266" s="108">
        <f t="shared" si="401"/>
        <v>12</v>
      </c>
      <c r="M1266" s="109">
        <f t="shared" si="390"/>
        <v>1.0016855689999999</v>
      </c>
      <c r="N1266" s="109">
        <f t="shared" ca="1" si="391"/>
        <v>1.0079064870000001</v>
      </c>
      <c r="O1266" s="108">
        <f t="shared" si="405"/>
        <v>0</v>
      </c>
      <c r="P1266" s="106">
        <f t="shared" ca="1" si="392"/>
        <v>710.26977185999999</v>
      </c>
      <c r="Q1266" s="113">
        <f t="shared" si="393"/>
        <v>0</v>
      </c>
      <c r="R1266" s="106">
        <f t="shared" si="394"/>
        <v>0</v>
      </c>
      <c r="S1266" s="114" t="str">
        <f t="shared" si="402"/>
        <v>A+J=</v>
      </c>
      <c r="T1266" s="107">
        <f t="shared" si="403"/>
        <v>42240</v>
      </c>
      <c r="U1266" s="3"/>
      <c r="V1266" s="3"/>
      <c r="W1266" s="3"/>
      <c r="X1266" s="31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</row>
    <row r="1267" spans="1:121" x14ac:dyDescent="0.15">
      <c r="A1267" s="102">
        <f t="shared" si="395"/>
        <v>42224</v>
      </c>
      <c r="B1267" s="103">
        <f t="shared" ca="1" si="404"/>
        <v>90604.285278159965</v>
      </c>
      <c r="C1267" s="104">
        <f t="shared" si="396"/>
        <v>89833.799999999959</v>
      </c>
      <c r="D1267" s="105">
        <f ca="1">IF(A1267&lt;$B$1,VLOOKUP(A1267,[1]DI!$A$4:$B$15000,2,FALSE),0)</f>
        <v>0</v>
      </c>
      <c r="E1267" s="106">
        <f t="shared" ca="1" si="388"/>
        <v>1</v>
      </c>
      <c r="F1267" s="106">
        <f ca="1">(TRUNC(PRODUCT($E$12:$E1266),16))</f>
        <v>1.37237451740659</v>
      </c>
      <c r="G1267" s="106">
        <f t="shared" ca="1" si="397"/>
        <v>1.3631889202937599</v>
      </c>
      <c r="H1267" s="106">
        <f t="shared" ca="1" si="389"/>
        <v>1.00673832</v>
      </c>
      <c r="I1267" s="105">
        <f t="shared" si="398"/>
        <v>3.5999999999999997E-2</v>
      </c>
      <c r="J1267" s="118">
        <f t="shared" si="399"/>
        <v>42207</v>
      </c>
      <c r="K1267" s="112">
        <f t="shared" si="400"/>
        <v>12</v>
      </c>
      <c r="L1267" s="108">
        <f t="shared" si="401"/>
        <v>13</v>
      </c>
      <c r="M1267" s="109">
        <f t="shared" si="390"/>
        <v>1.0018261610000001</v>
      </c>
      <c r="N1267" s="109">
        <f t="shared" ca="1" si="391"/>
        <v>1.0085767859999999</v>
      </c>
      <c r="O1267" s="108">
        <f t="shared" si="405"/>
        <v>0</v>
      </c>
      <c r="P1267" s="106">
        <f t="shared" ca="1" si="392"/>
        <v>770.48527816000001</v>
      </c>
      <c r="Q1267" s="113">
        <f t="shared" si="393"/>
        <v>0</v>
      </c>
      <c r="R1267" s="106">
        <f t="shared" si="394"/>
        <v>0</v>
      </c>
      <c r="S1267" s="114" t="str">
        <f t="shared" si="402"/>
        <v>A+J=</v>
      </c>
      <c r="T1267" s="107">
        <f t="shared" si="403"/>
        <v>42240</v>
      </c>
      <c r="U1267" s="3"/>
      <c r="V1267" s="3"/>
      <c r="W1267" s="3"/>
      <c r="X1267" s="31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</row>
    <row r="1268" spans="1:121" x14ac:dyDescent="0.15">
      <c r="A1268" s="102">
        <f t="shared" si="395"/>
        <v>42225</v>
      </c>
      <c r="B1268" s="103">
        <f t="shared" ca="1" si="404"/>
        <v>90604.285278159965</v>
      </c>
      <c r="C1268" s="104">
        <f t="shared" si="396"/>
        <v>89833.799999999959</v>
      </c>
      <c r="D1268" s="105">
        <f ca="1">IF(A1268&lt;$B$1,VLOOKUP(A1268,[1]DI!$A$4:$B$15000,2,FALSE),0)</f>
        <v>0</v>
      </c>
      <c r="E1268" s="106">
        <f t="shared" ca="1" si="388"/>
        <v>1</v>
      </c>
      <c r="F1268" s="106">
        <f ca="1">(TRUNC(PRODUCT($E$12:$E1267),16))</f>
        <v>1.37237451740659</v>
      </c>
      <c r="G1268" s="106">
        <f t="shared" ca="1" si="397"/>
        <v>1.3631889202937599</v>
      </c>
      <c r="H1268" s="106">
        <f t="shared" ca="1" si="389"/>
        <v>1.00673832</v>
      </c>
      <c r="I1268" s="105">
        <f t="shared" si="398"/>
        <v>3.5999999999999997E-2</v>
      </c>
      <c r="J1268" s="118">
        <f t="shared" si="399"/>
        <v>42207</v>
      </c>
      <c r="K1268" s="112">
        <f t="shared" si="400"/>
        <v>12</v>
      </c>
      <c r="L1268" s="108">
        <f t="shared" si="401"/>
        <v>13</v>
      </c>
      <c r="M1268" s="109">
        <f t="shared" si="390"/>
        <v>1.0018261610000001</v>
      </c>
      <c r="N1268" s="109">
        <f t="shared" ca="1" si="391"/>
        <v>1.0085767859999999</v>
      </c>
      <c r="O1268" s="108">
        <f t="shared" si="405"/>
        <v>0</v>
      </c>
      <c r="P1268" s="106">
        <f t="shared" ca="1" si="392"/>
        <v>770.48527816000001</v>
      </c>
      <c r="Q1268" s="113">
        <f t="shared" si="393"/>
        <v>0</v>
      </c>
      <c r="R1268" s="106">
        <f t="shared" si="394"/>
        <v>0</v>
      </c>
      <c r="S1268" s="114" t="str">
        <f t="shared" si="402"/>
        <v>A+J=</v>
      </c>
      <c r="T1268" s="107">
        <f t="shared" si="403"/>
        <v>42240</v>
      </c>
      <c r="U1268" s="3"/>
      <c r="V1268" s="3"/>
      <c r="W1268" s="3"/>
      <c r="X1268" s="31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</row>
    <row r="1269" spans="1:121" x14ac:dyDescent="0.15">
      <c r="A1269" s="102">
        <f t="shared" si="395"/>
        <v>42226</v>
      </c>
      <c r="B1269" s="103">
        <f t="shared" ca="1" si="404"/>
        <v>90604.285278159965</v>
      </c>
      <c r="C1269" s="104">
        <f t="shared" si="396"/>
        <v>89833.799999999959</v>
      </c>
      <c r="D1269" s="105">
        <f ca="1">IF(A1269&lt;$B$1,VLOOKUP(A1269,[1]DI!$A$4:$B$15000,2,FALSE),0)</f>
        <v>0.14130000000000001</v>
      </c>
      <c r="E1269" s="106">
        <f t="shared" ca="1" si="388"/>
        <v>1.00052461</v>
      </c>
      <c r="F1269" s="106">
        <f ca="1">(TRUNC(PRODUCT($E$12:$E1268),16))</f>
        <v>1.37237451740659</v>
      </c>
      <c r="G1269" s="106">
        <f t="shared" ca="1" si="397"/>
        <v>1.3631889202937599</v>
      </c>
      <c r="H1269" s="106">
        <f t="shared" ca="1" si="389"/>
        <v>1.00673832</v>
      </c>
      <c r="I1269" s="105">
        <f t="shared" si="398"/>
        <v>3.5999999999999997E-2</v>
      </c>
      <c r="J1269" s="118">
        <f t="shared" si="399"/>
        <v>42207</v>
      </c>
      <c r="K1269" s="112">
        <f t="shared" si="400"/>
        <v>13</v>
      </c>
      <c r="L1269" s="108">
        <f t="shared" si="401"/>
        <v>13</v>
      </c>
      <c r="M1269" s="109">
        <f t="shared" si="390"/>
        <v>1.0018261610000001</v>
      </c>
      <c r="N1269" s="109">
        <f t="shared" ca="1" si="391"/>
        <v>1.0085767859999999</v>
      </c>
      <c r="O1269" s="108">
        <f t="shared" si="405"/>
        <v>0</v>
      </c>
      <c r="P1269" s="106">
        <f t="shared" ca="1" si="392"/>
        <v>770.48527816000001</v>
      </c>
      <c r="Q1269" s="113">
        <f t="shared" si="393"/>
        <v>0</v>
      </c>
      <c r="R1269" s="106">
        <f t="shared" si="394"/>
        <v>0</v>
      </c>
      <c r="S1269" s="114" t="str">
        <f t="shared" si="402"/>
        <v>A+J=</v>
      </c>
      <c r="T1269" s="107">
        <f t="shared" si="403"/>
        <v>42240</v>
      </c>
      <c r="U1269" s="3"/>
      <c r="V1269" s="3"/>
      <c r="W1269" s="3"/>
      <c r="X1269" s="31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</row>
    <row r="1270" spans="1:121" x14ac:dyDescent="0.15">
      <c r="A1270" s="102">
        <f t="shared" si="395"/>
        <v>42227</v>
      </c>
      <c r="B1270" s="103">
        <f t="shared" ca="1" si="404"/>
        <v>90664.54022150996</v>
      </c>
      <c r="C1270" s="104">
        <f t="shared" si="396"/>
        <v>89833.799999999959</v>
      </c>
      <c r="D1270" s="105">
        <f ca="1">IF(A1270&lt;$B$1,VLOOKUP(A1270,[1]DI!$A$4:$B$15000,2,FALSE),0)</f>
        <v>0.14130000000000001</v>
      </c>
      <c r="E1270" s="106">
        <f t="shared" ca="1" si="388"/>
        <v>1.00052461</v>
      </c>
      <c r="F1270" s="106">
        <f ca="1">(TRUNC(PRODUCT($E$12:$E1269),16))</f>
        <v>1.37309447880216</v>
      </c>
      <c r="G1270" s="106">
        <f t="shared" ca="1" si="397"/>
        <v>1.3631889202937599</v>
      </c>
      <c r="H1270" s="106">
        <f t="shared" ca="1" si="389"/>
        <v>1.0072664600000001</v>
      </c>
      <c r="I1270" s="105">
        <f t="shared" si="398"/>
        <v>3.5999999999999997E-2</v>
      </c>
      <c r="J1270" s="118">
        <f t="shared" si="399"/>
        <v>42207</v>
      </c>
      <c r="K1270" s="112">
        <f t="shared" si="400"/>
        <v>14</v>
      </c>
      <c r="L1270" s="108">
        <f t="shared" si="401"/>
        <v>14</v>
      </c>
      <c r="M1270" s="109">
        <f t="shared" si="390"/>
        <v>1.0019667729999999</v>
      </c>
      <c r="N1270" s="109">
        <f t="shared" ca="1" si="391"/>
        <v>1.0092475240000001</v>
      </c>
      <c r="O1270" s="108">
        <f t="shared" si="405"/>
        <v>0</v>
      </c>
      <c r="P1270" s="106">
        <f t="shared" ca="1" si="392"/>
        <v>830.74022150999997</v>
      </c>
      <c r="Q1270" s="113">
        <f t="shared" si="393"/>
        <v>0</v>
      </c>
      <c r="R1270" s="106">
        <f t="shared" si="394"/>
        <v>0</v>
      </c>
      <c r="S1270" s="114" t="str">
        <f t="shared" si="402"/>
        <v>A+J=</v>
      </c>
      <c r="T1270" s="107">
        <f t="shared" si="403"/>
        <v>42240</v>
      </c>
      <c r="U1270" s="3"/>
      <c r="V1270" s="3"/>
      <c r="W1270" s="3"/>
      <c r="X1270" s="31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</row>
    <row r="1271" spans="1:121" x14ac:dyDescent="0.15">
      <c r="A1271" s="102">
        <f t="shared" si="395"/>
        <v>42228</v>
      </c>
      <c r="B1271" s="103">
        <f t="shared" ca="1" si="404"/>
        <v>90724.835590059956</v>
      </c>
      <c r="C1271" s="104">
        <f t="shared" si="396"/>
        <v>89833.799999999959</v>
      </c>
      <c r="D1271" s="105">
        <f ca="1">IF(A1271&lt;$B$1,VLOOKUP(A1271,[1]DI!$A$4:$B$15000,2,FALSE),0)</f>
        <v>0.14130000000000001</v>
      </c>
      <c r="E1271" s="106">
        <f t="shared" ca="1" si="388"/>
        <v>1.00052461</v>
      </c>
      <c r="F1271" s="106">
        <f ca="1">(TRUNC(PRODUCT($E$12:$E1270),16))</f>
        <v>1.37381481789669</v>
      </c>
      <c r="G1271" s="106">
        <f t="shared" ca="1" si="397"/>
        <v>1.3631889202937599</v>
      </c>
      <c r="H1271" s="106">
        <f t="shared" ca="1" si="389"/>
        <v>1.0077948800000001</v>
      </c>
      <c r="I1271" s="105">
        <f t="shared" si="398"/>
        <v>3.5999999999999997E-2</v>
      </c>
      <c r="J1271" s="118">
        <f t="shared" si="399"/>
        <v>42207</v>
      </c>
      <c r="K1271" s="112">
        <f t="shared" si="400"/>
        <v>15</v>
      </c>
      <c r="L1271" s="108">
        <f t="shared" si="401"/>
        <v>15</v>
      </c>
      <c r="M1271" s="109">
        <f t="shared" si="390"/>
        <v>1.0021074050000001</v>
      </c>
      <c r="N1271" s="109">
        <f t="shared" ca="1" si="391"/>
        <v>1.0099187119999999</v>
      </c>
      <c r="O1271" s="108">
        <f t="shared" si="405"/>
        <v>0</v>
      </c>
      <c r="P1271" s="106">
        <f t="shared" ca="1" si="392"/>
        <v>891.03559006</v>
      </c>
      <c r="Q1271" s="113">
        <f t="shared" si="393"/>
        <v>0</v>
      </c>
      <c r="R1271" s="106">
        <f t="shared" si="394"/>
        <v>0</v>
      </c>
      <c r="S1271" s="114" t="str">
        <f t="shared" si="402"/>
        <v>A+J=</v>
      </c>
      <c r="T1271" s="107">
        <f t="shared" si="403"/>
        <v>42240</v>
      </c>
      <c r="U1271" s="3"/>
      <c r="V1271" s="3"/>
      <c r="W1271" s="3"/>
      <c r="X1271" s="31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</row>
    <row r="1272" spans="1:121" x14ac:dyDescent="0.15">
      <c r="A1272" s="102">
        <f t="shared" si="395"/>
        <v>42229</v>
      </c>
      <c r="B1272" s="103">
        <f t="shared" ca="1" si="404"/>
        <v>90785.171204159953</v>
      </c>
      <c r="C1272" s="104">
        <f t="shared" si="396"/>
        <v>89833.799999999959</v>
      </c>
      <c r="D1272" s="105">
        <f ca="1">IF(A1272&lt;$B$1,VLOOKUP(A1272,[1]DI!$A$4:$B$15000,2,FALSE),0)</f>
        <v>0.14130000000000001</v>
      </c>
      <c r="E1272" s="106">
        <f t="shared" ca="1" si="388"/>
        <v>1.00052461</v>
      </c>
      <c r="F1272" s="106">
        <f ca="1">(TRUNC(PRODUCT($E$12:$E1271),16))</f>
        <v>1.3745355348882999</v>
      </c>
      <c r="G1272" s="106">
        <f t="shared" ca="1" si="397"/>
        <v>1.3631889202937599</v>
      </c>
      <c r="H1272" s="106">
        <f t="shared" ca="1" si="389"/>
        <v>1.0083235800000001</v>
      </c>
      <c r="I1272" s="105">
        <f t="shared" si="398"/>
        <v>3.5999999999999997E-2</v>
      </c>
      <c r="J1272" s="118">
        <f t="shared" si="399"/>
        <v>42207</v>
      </c>
      <c r="K1272" s="112">
        <f t="shared" si="400"/>
        <v>16</v>
      </c>
      <c r="L1272" s="108">
        <f t="shared" si="401"/>
        <v>16</v>
      </c>
      <c r="M1272" s="109">
        <f t="shared" si="390"/>
        <v>1.002248056</v>
      </c>
      <c r="N1272" s="109">
        <f t="shared" ca="1" si="391"/>
        <v>1.010590348</v>
      </c>
      <c r="O1272" s="108">
        <f t="shared" si="405"/>
        <v>0</v>
      </c>
      <c r="P1272" s="106">
        <f t="shared" ca="1" si="392"/>
        <v>951.37120416000005</v>
      </c>
      <c r="Q1272" s="113">
        <f t="shared" si="393"/>
        <v>0</v>
      </c>
      <c r="R1272" s="106">
        <f t="shared" si="394"/>
        <v>0</v>
      </c>
      <c r="S1272" s="114" t="str">
        <f t="shared" si="402"/>
        <v>A+J=</v>
      </c>
      <c r="T1272" s="107">
        <f t="shared" si="403"/>
        <v>42240</v>
      </c>
      <c r="U1272" s="3"/>
      <c r="V1272" s="3"/>
      <c r="W1272" s="3"/>
      <c r="X1272" s="31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</row>
    <row r="1273" spans="1:121" x14ac:dyDescent="0.15">
      <c r="A1273" s="102">
        <f t="shared" si="395"/>
        <v>42230</v>
      </c>
      <c r="B1273" s="103">
        <f t="shared" ca="1" si="404"/>
        <v>90845.547153629959</v>
      </c>
      <c r="C1273" s="104">
        <f t="shared" si="396"/>
        <v>89833.799999999959</v>
      </c>
      <c r="D1273" s="105">
        <f ca="1">IF(A1273&lt;$B$1,VLOOKUP(A1273,[1]DI!$A$4:$B$15000,2,FALSE),0)</f>
        <v>0.14130000000000001</v>
      </c>
      <c r="E1273" s="106">
        <f t="shared" ca="1" si="388"/>
        <v>1.00052461</v>
      </c>
      <c r="F1273" s="106">
        <f ca="1">(TRUNC(PRODUCT($E$12:$E1272),16))</f>
        <v>1.37525662997526</v>
      </c>
      <c r="G1273" s="106">
        <f t="shared" ca="1" si="397"/>
        <v>1.3631889202937599</v>
      </c>
      <c r="H1273" s="106">
        <f t="shared" ca="1" si="389"/>
        <v>1.00885256</v>
      </c>
      <c r="I1273" s="105">
        <f t="shared" si="398"/>
        <v>3.5999999999999997E-2</v>
      </c>
      <c r="J1273" s="118">
        <f t="shared" si="399"/>
        <v>42207</v>
      </c>
      <c r="K1273" s="112">
        <f t="shared" si="400"/>
        <v>17</v>
      </c>
      <c r="L1273" s="108">
        <f t="shared" si="401"/>
        <v>17</v>
      </c>
      <c r="M1273" s="109">
        <f t="shared" si="390"/>
        <v>1.002388727</v>
      </c>
      <c r="N1273" s="109">
        <f t="shared" ca="1" si="391"/>
        <v>1.011262433</v>
      </c>
      <c r="O1273" s="108">
        <f t="shared" si="405"/>
        <v>0</v>
      </c>
      <c r="P1273" s="106">
        <f t="shared" ca="1" si="392"/>
        <v>1011.74715363</v>
      </c>
      <c r="Q1273" s="113">
        <f t="shared" si="393"/>
        <v>0</v>
      </c>
      <c r="R1273" s="106">
        <f t="shared" si="394"/>
        <v>0</v>
      </c>
      <c r="S1273" s="114" t="str">
        <f t="shared" si="402"/>
        <v>A+J=</v>
      </c>
      <c r="T1273" s="107">
        <f t="shared" si="403"/>
        <v>42240</v>
      </c>
      <c r="U1273" s="3"/>
      <c r="V1273" s="3"/>
      <c r="W1273" s="3"/>
      <c r="X1273" s="31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</row>
    <row r="1274" spans="1:121" x14ac:dyDescent="0.15">
      <c r="A1274" s="102">
        <f t="shared" si="395"/>
        <v>42231</v>
      </c>
      <c r="B1274" s="103">
        <f t="shared" ca="1" si="404"/>
        <v>90905.962719809962</v>
      </c>
      <c r="C1274" s="104">
        <f t="shared" si="396"/>
        <v>89833.799999999959</v>
      </c>
      <c r="D1274" s="105">
        <f ca="1">IF(A1274&lt;$B$1,VLOOKUP(A1274,[1]DI!$A$4:$B$15000,2,FALSE),0)</f>
        <v>0</v>
      </c>
      <c r="E1274" s="106">
        <f t="shared" ca="1" si="388"/>
        <v>1</v>
      </c>
      <c r="F1274" s="106">
        <f ca="1">(TRUNC(PRODUCT($E$12:$E1273),16))</f>
        <v>1.37597810335591</v>
      </c>
      <c r="G1274" s="106">
        <f t="shared" ca="1" si="397"/>
        <v>1.3631889202937599</v>
      </c>
      <c r="H1274" s="106">
        <f t="shared" ca="1" si="389"/>
        <v>1.00938181</v>
      </c>
      <c r="I1274" s="105">
        <f t="shared" si="398"/>
        <v>3.5999999999999997E-2</v>
      </c>
      <c r="J1274" s="118">
        <f t="shared" si="399"/>
        <v>42207</v>
      </c>
      <c r="K1274" s="112">
        <f t="shared" si="400"/>
        <v>17</v>
      </c>
      <c r="L1274" s="108">
        <f t="shared" si="401"/>
        <v>18</v>
      </c>
      <c r="M1274" s="109">
        <f t="shared" si="390"/>
        <v>1.0025294179999999</v>
      </c>
      <c r="N1274" s="109">
        <f t="shared" ca="1" si="391"/>
        <v>1.011934959</v>
      </c>
      <c r="O1274" s="108">
        <f t="shared" si="405"/>
        <v>0</v>
      </c>
      <c r="P1274" s="106">
        <f t="shared" ca="1" si="392"/>
        <v>1072.16271981</v>
      </c>
      <c r="Q1274" s="113">
        <f t="shared" si="393"/>
        <v>0</v>
      </c>
      <c r="R1274" s="106">
        <f t="shared" si="394"/>
        <v>0</v>
      </c>
      <c r="S1274" s="114" t="str">
        <f t="shared" si="402"/>
        <v>A+J=</v>
      </c>
      <c r="T1274" s="107">
        <f t="shared" si="403"/>
        <v>42240</v>
      </c>
      <c r="U1274" s="3"/>
      <c r="V1274" s="3"/>
      <c r="W1274" s="3"/>
      <c r="X1274" s="31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</row>
    <row r="1275" spans="1:121" x14ac:dyDescent="0.15">
      <c r="A1275" s="102">
        <f t="shared" si="395"/>
        <v>42232</v>
      </c>
      <c r="B1275" s="103">
        <f t="shared" ca="1" si="404"/>
        <v>90905.962719809962</v>
      </c>
      <c r="C1275" s="104">
        <f t="shared" si="396"/>
        <v>89833.799999999959</v>
      </c>
      <c r="D1275" s="105">
        <f ca="1">IF(A1275&lt;$B$1,VLOOKUP(A1275,[1]DI!$A$4:$B$15000,2,FALSE),0)</f>
        <v>0</v>
      </c>
      <c r="E1275" s="106">
        <f t="shared" ca="1" si="388"/>
        <v>1</v>
      </c>
      <c r="F1275" s="106">
        <f ca="1">(TRUNC(PRODUCT($E$12:$E1274),16))</f>
        <v>1.37597810335591</v>
      </c>
      <c r="G1275" s="106">
        <f t="shared" ca="1" si="397"/>
        <v>1.3631889202937599</v>
      </c>
      <c r="H1275" s="106">
        <f t="shared" ca="1" si="389"/>
        <v>1.00938181</v>
      </c>
      <c r="I1275" s="105">
        <f t="shared" si="398"/>
        <v>3.5999999999999997E-2</v>
      </c>
      <c r="J1275" s="118">
        <f t="shared" si="399"/>
        <v>42207</v>
      </c>
      <c r="K1275" s="112">
        <f t="shared" si="400"/>
        <v>17</v>
      </c>
      <c r="L1275" s="108">
        <f t="shared" si="401"/>
        <v>18</v>
      </c>
      <c r="M1275" s="109">
        <f t="shared" si="390"/>
        <v>1.0025294179999999</v>
      </c>
      <c r="N1275" s="109">
        <f t="shared" ca="1" si="391"/>
        <v>1.011934959</v>
      </c>
      <c r="O1275" s="108">
        <f t="shared" si="405"/>
        <v>0</v>
      </c>
      <c r="P1275" s="106">
        <f t="shared" ca="1" si="392"/>
        <v>1072.16271981</v>
      </c>
      <c r="Q1275" s="113">
        <f t="shared" si="393"/>
        <v>0</v>
      </c>
      <c r="R1275" s="106">
        <f t="shared" si="394"/>
        <v>0</v>
      </c>
      <c r="S1275" s="114" t="str">
        <f t="shared" si="402"/>
        <v>A+J=</v>
      </c>
      <c r="T1275" s="107">
        <f t="shared" si="403"/>
        <v>42240</v>
      </c>
      <c r="U1275" s="3"/>
      <c r="V1275" s="3"/>
      <c r="W1275" s="3"/>
      <c r="X1275" s="31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</row>
    <row r="1276" spans="1:121" x14ac:dyDescent="0.15">
      <c r="A1276" s="102">
        <f t="shared" si="395"/>
        <v>42233</v>
      </c>
      <c r="B1276" s="103">
        <f t="shared" ca="1" si="404"/>
        <v>90905.962719809962</v>
      </c>
      <c r="C1276" s="104">
        <f t="shared" si="396"/>
        <v>89833.799999999959</v>
      </c>
      <c r="D1276" s="105">
        <f ca="1">IF(A1276&lt;$B$1,VLOOKUP(A1276,[1]DI!$A$4:$B$15000,2,FALSE),0)</f>
        <v>0.14130000000000001</v>
      </c>
      <c r="E1276" s="106">
        <f t="shared" ca="1" si="388"/>
        <v>1.00052461</v>
      </c>
      <c r="F1276" s="106">
        <f ca="1">(TRUNC(PRODUCT($E$12:$E1275),16))</f>
        <v>1.37597810335591</v>
      </c>
      <c r="G1276" s="106">
        <f t="shared" ca="1" si="397"/>
        <v>1.3631889202937599</v>
      </c>
      <c r="H1276" s="106">
        <f t="shared" ca="1" si="389"/>
        <v>1.00938181</v>
      </c>
      <c r="I1276" s="105">
        <f t="shared" si="398"/>
        <v>3.5999999999999997E-2</v>
      </c>
      <c r="J1276" s="118">
        <f t="shared" si="399"/>
        <v>42207</v>
      </c>
      <c r="K1276" s="112">
        <f t="shared" si="400"/>
        <v>18</v>
      </c>
      <c r="L1276" s="108">
        <f t="shared" si="401"/>
        <v>18</v>
      </c>
      <c r="M1276" s="109">
        <f t="shared" si="390"/>
        <v>1.0025294179999999</v>
      </c>
      <c r="N1276" s="109">
        <f t="shared" ca="1" si="391"/>
        <v>1.011934959</v>
      </c>
      <c r="O1276" s="108">
        <f t="shared" si="405"/>
        <v>0</v>
      </c>
      <c r="P1276" s="106">
        <f t="shared" ca="1" si="392"/>
        <v>1072.16271981</v>
      </c>
      <c r="Q1276" s="113">
        <f t="shared" si="393"/>
        <v>0</v>
      </c>
      <c r="R1276" s="106">
        <f t="shared" si="394"/>
        <v>0</v>
      </c>
      <c r="S1276" s="114" t="str">
        <f t="shared" si="402"/>
        <v>A+J=</v>
      </c>
      <c r="T1276" s="107">
        <f t="shared" si="403"/>
        <v>42240</v>
      </c>
      <c r="U1276" s="3"/>
      <c r="V1276" s="3"/>
      <c r="W1276" s="3"/>
      <c r="X1276" s="31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</row>
    <row r="1277" spans="1:121" x14ac:dyDescent="0.15">
      <c r="A1277" s="102">
        <f t="shared" si="395"/>
        <v>42234</v>
      </c>
      <c r="B1277" s="103">
        <f t="shared" ca="1" si="404"/>
        <v>90966.418621359961</v>
      </c>
      <c r="C1277" s="104">
        <f t="shared" si="396"/>
        <v>89833.799999999959</v>
      </c>
      <c r="D1277" s="105">
        <f ca="1">IF(A1277&lt;$B$1,VLOOKUP(A1277,[1]DI!$A$4:$B$15000,2,FALSE),0)</f>
        <v>0.14130000000000001</v>
      </c>
      <c r="E1277" s="106">
        <f t="shared" ca="1" si="388"/>
        <v>1.00052461</v>
      </c>
      <c r="F1277" s="106">
        <f ca="1">(TRUNC(PRODUCT($E$12:$E1276),16))</f>
        <v>1.37669995522871</v>
      </c>
      <c r="G1277" s="106">
        <f t="shared" ca="1" si="397"/>
        <v>1.3631889202937599</v>
      </c>
      <c r="H1277" s="106">
        <f t="shared" ca="1" si="389"/>
        <v>1.0099113399999999</v>
      </c>
      <c r="I1277" s="105">
        <f t="shared" si="398"/>
        <v>3.5999999999999997E-2</v>
      </c>
      <c r="J1277" s="118">
        <f t="shared" si="399"/>
        <v>42207</v>
      </c>
      <c r="K1277" s="112">
        <f t="shared" si="400"/>
        <v>19</v>
      </c>
      <c r="L1277" s="108">
        <f t="shared" si="401"/>
        <v>19</v>
      </c>
      <c r="M1277" s="109">
        <f t="shared" si="390"/>
        <v>1.002670129</v>
      </c>
      <c r="N1277" s="109">
        <f t="shared" ca="1" si="391"/>
        <v>1.012607934</v>
      </c>
      <c r="O1277" s="108">
        <f t="shared" si="405"/>
        <v>0</v>
      </c>
      <c r="P1277" s="106">
        <f t="shared" ca="1" si="392"/>
        <v>1132.6186213599999</v>
      </c>
      <c r="Q1277" s="113">
        <f t="shared" si="393"/>
        <v>0</v>
      </c>
      <c r="R1277" s="106">
        <f t="shared" si="394"/>
        <v>0</v>
      </c>
      <c r="S1277" s="114" t="str">
        <f t="shared" si="402"/>
        <v>A+J=</v>
      </c>
      <c r="T1277" s="107">
        <f t="shared" si="403"/>
        <v>42240</v>
      </c>
      <c r="U1277" s="3"/>
      <c r="V1277" s="3"/>
      <c r="W1277" s="3"/>
      <c r="X1277" s="31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</row>
    <row r="1278" spans="1:121" x14ac:dyDescent="0.15">
      <c r="A1278" s="102">
        <f t="shared" si="395"/>
        <v>42235</v>
      </c>
      <c r="B1278" s="103">
        <f t="shared" ca="1" si="404"/>
        <v>91026.914858299962</v>
      </c>
      <c r="C1278" s="104">
        <f t="shared" si="396"/>
        <v>89833.799999999959</v>
      </c>
      <c r="D1278" s="105">
        <f ca="1">IF(A1278&lt;$B$1,VLOOKUP(A1278,[1]DI!$A$4:$B$15000,2,FALSE),0)</f>
        <v>0.14130000000000001</v>
      </c>
      <c r="E1278" s="106">
        <f t="shared" ca="1" si="388"/>
        <v>1.00052461</v>
      </c>
      <c r="F1278" s="106">
        <f ca="1">(TRUNC(PRODUCT($E$12:$E1277),16))</f>
        <v>1.37742218579223</v>
      </c>
      <c r="G1278" s="106">
        <f t="shared" ca="1" si="397"/>
        <v>1.3631889202937599</v>
      </c>
      <c r="H1278" s="106">
        <f t="shared" ca="1" si="389"/>
        <v>1.0104411499999999</v>
      </c>
      <c r="I1278" s="105">
        <f t="shared" si="398"/>
        <v>3.5999999999999997E-2</v>
      </c>
      <c r="J1278" s="118">
        <f t="shared" si="399"/>
        <v>42207</v>
      </c>
      <c r="K1278" s="112">
        <f t="shared" si="400"/>
        <v>20</v>
      </c>
      <c r="L1278" s="108">
        <f t="shared" si="401"/>
        <v>20</v>
      </c>
      <c r="M1278" s="109">
        <f t="shared" si="390"/>
        <v>1.002810859</v>
      </c>
      <c r="N1278" s="109">
        <f t="shared" ca="1" si="391"/>
        <v>1.013281358</v>
      </c>
      <c r="O1278" s="108">
        <f t="shared" si="405"/>
        <v>0</v>
      </c>
      <c r="P1278" s="106">
        <f t="shared" ca="1" si="392"/>
        <v>1193.1148582999999</v>
      </c>
      <c r="Q1278" s="113">
        <f t="shared" si="393"/>
        <v>0</v>
      </c>
      <c r="R1278" s="106">
        <f t="shared" si="394"/>
        <v>0</v>
      </c>
      <c r="S1278" s="114" t="str">
        <f t="shared" si="402"/>
        <v>A+J=</v>
      </c>
      <c r="T1278" s="107">
        <f t="shared" si="403"/>
        <v>42240</v>
      </c>
      <c r="U1278" s="3"/>
      <c r="V1278" s="3"/>
      <c r="W1278" s="3"/>
      <c r="X1278" s="31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</row>
    <row r="1279" spans="1:121" x14ac:dyDescent="0.15">
      <c r="A1279" s="102">
        <f t="shared" si="395"/>
        <v>42236</v>
      </c>
      <c r="B1279" s="103">
        <f t="shared" ca="1" si="404"/>
        <v>91087.451520439965</v>
      </c>
      <c r="C1279" s="104">
        <f t="shared" si="396"/>
        <v>89833.799999999959</v>
      </c>
      <c r="D1279" s="105">
        <f ca="1">IF(A1279&lt;$B$1,VLOOKUP(A1279,[1]DI!$A$4:$B$15000,2,FALSE),0)</f>
        <v>0.14130000000000001</v>
      </c>
      <c r="E1279" s="106">
        <f t="shared" ca="1" si="388"/>
        <v>1.00052461</v>
      </c>
      <c r="F1279" s="106">
        <f ca="1">(TRUNC(PRODUCT($E$12:$E1278),16))</f>
        <v>1.37814479524512</v>
      </c>
      <c r="G1279" s="106">
        <f t="shared" ca="1" si="397"/>
        <v>1.3631889202937599</v>
      </c>
      <c r="H1279" s="106">
        <f t="shared" ca="1" si="389"/>
        <v>1.0109712399999999</v>
      </c>
      <c r="I1279" s="105">
        <f t="shared" si="398"/>
        <v>3.5999999999999997E-2</v>
      </c>
      <c r="J1279" s="118">
        <f t="shared" si="399"/>
        <v>42207</v>
      </c>
      <c r="K1279" s="112">
        <f t="shared" si="400"/>
        <v>21</v>
      </c>
      <c r="L1279" s="108">
        <f t="shared" si="401"/>
        <v>21</v>
      </c>
      <c r="M1279" s="109">
        <f t="shared" si="390"/>
        <v>1.0029516089999999</v>
      </c>
      <c r="N1279" s="109">
        <f t="shared" ca="1" si="391"/>
        <v>1.013955232</v>
      </c>
      <c r="O1279" s="108">
        <f t="shared" si="405"/>
        <v>0</v>
      </c>
      <c r="P1279" s="106">
        <f t="shared" ca="1" si="392"/>
        <v>1253.65152044</v>
      </c>
      <c r="Q1279" s="113">
        <f t="shared" si="393"/>
        <v>0</v>
      </c>
      <c r="R1279" s="106">
        <f t="shared" si="394"/>
        <v>0</v>
      </c>
      <c r="S1279" s="114" t="str">
        <f t="shared" si="402"/>
        <v>A+J=</v>
      </c>
      <c r="T1279" s="107">
        <f t="shared" si="403"/>
        <v>42240</v>
      </c>
      <c r="U1279" s="3"/>
      <c r="V1279" s="3"/>
      <c r="W1279" s="3"/>
      <c r="X1279" s="31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</row>
    <row r="1280" spans="1:121" x14ac:dyDescent="0.15">
      <c r="A1280" s="102">
        <f t="shared" si="395"/>
        <v>42237</v>
      </c>
      <c r="B1280" s="103">
        <f t="shared" ca="1" si="404"/>
        <v>91148.028607789965</v>
      </c>
      <c r="C1280" s="104">
        <f t="shared" si="396"/>
        <v>89833.799999999959</v>
      </c>
      <c r="D1280" s="105">
        <f ca="1">IF(A1280&lt;$B$1,VLOOKUP(A1280,[1]DI!$A$4:$B$15000,2,FALSE),0)</f>
        <v>0.14130000000000001</v>
      </c>
      <c r="E1280" s="106">
        <f t="shared" ca="1" si="388"/>
        <v>1.00052461</v>
      </c>
      <c r="F1280" s="106">
        <f ca="1">(TRUNC(PRODUCT($E$12:$E1279),16))</f>
        <v>1.37886778378615</v>
      </c>
      <c r="G1280" s="106">
        <f t="shared" ca="1" si="397"/>
        <v>1.3631889202937599</v>
      </c>
      <c r="H1280" s="106">
        <f t="shared" ca="1" si="389"/>
        <v>1.0115016100000001</v>
      </c>
      <c r="I1280" s="105">
        <f t="shared" si="398"/>
        <v>3.5999999999999997E-2</v>
      </c>
      <c r="J1280" s="118">
        <f t="shared" si="399"/>
        <v>42207</v>
      </c>
      <c r="K1280" s="112">
        <f t="shared" si="400"/>
        <v>22</v>
      </c>
      <c r="L1280" s="108">
        <f t="shared" si="401"/>
        <v>22</v>
      </c>
      <c r="M1280" s="109">
        <f t="shared" si="390"/>
        <v>1.0030923789999999</v>
      </c>
      <c r="N1280" s="109">
        <f t="shared" ca="1" si="391"/>
        <v>1.014629556</v>
      </c>
      <c r="O1280" s="108">
        <f t="shared" si="405"/>
        <v>0</v>
      </c>
      <c r="P1280" s="106">
        <f t="shared" ca="1" si="392"/>
        <v>1314.2286077900001</v>
      </c>
      <c r="Q1280" s="113">
        <f t="shared" si="393"/>
        <v>0</v>
      </c>
      <c r="R1280" s="106">
        <f t="shared" si="394"/>
        <v>0</v>
      </c>
      <c r="S1280" s="114" t="str">
        <f t="shared" si="402"/>
        <v>A+J=</v>
      </c>
      <c r="T1280" s="107">
        <f t="shared" si="403"/>
        <v>42240</v>
      </c>
      <c r="U1280" s="3"/>
      <c r="V1280" s="3"/>
      <c r="W1280" s="3"/>
      <c r="X1280" s="31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</row>
    <row r="1281" spans="1:121" x14ac:dyDescent="0.15">
      <c r="A1281" s="102">
        <f t="shared" si="395"/>
        <v>42238</v>
      </c>
      <c r="B1281" s="103">
        <f t="shared" ca="1" si="404"/>
        <v>91208.645311839966</v>
      </c>
      <c r="C1281" s="104">
        <f t="shared" si="396"/>
        <v>89833.799999999959</v>
      </c>
      <c r="D1281" s="105">
        <f ca="1">IF(A1281&lt;$B$1,VLOOKUP(A1281,[1]DI!$A$4:$B$15000,2,FALSE),0)</f>
        <v>0</v>
      </c>
      <c r="E1281" s="106">
        <f t="shared" ca="1" si="388"/>
        <v>1</v>
      </c>
      <c r="F1281" s="106">
        <f ca="1">(TRUNC(PRODUCT($E$12:$E1280),16))</f>
        <v>1.3795911516142001</v>
      </c>
      <c r="G1281" s="106">
        <f t="shared" ca="1" si="397"/>
        <v>1.3631889202937599</v>
      </c>
      <c r="H1281" s="106">
        <f t="shared" ca="1" si="389"/>
        <v>1.0120322500000001</v>
      </c>
      <c r="I1281" s="105">
        <f t="shared" si="398"/>
        <v>3.5999999999999997E-2</v>
      </c>
      <c r="J1281" s="118">
        <f t="shared" si="399"/>
        <v>42207</v>
      </c>
      <c r="K1281" s="112">
        <f t="shared" si="400"/>
        <v>22</v>
      </c>
      <c r="L1281" s="108">
        <f t="shared" si="401"/>
        <v>23</v>
      </c>
      <c r="M1281" s="109">
        <f t="shared" si="390"/>
        <v>1.003233169</v>
      </c>
      <c r="N1281" s="109">
        <f t="shared" ca="1" si="391"/>
        <v>1.0153043209999999</v>
      </c>
      <c r="O1281" s="108">
        <f t="shared" si="405"/>
        <v>0</v>
      </c>
      <c r="P1281" s="106">
        <f t="shared" ca="1" si="392"/>
        <v>1374.84531184</v>
      </c>
      <c r="Q1281" s="113">
        <f t="shared" si="393"/>
        <v>0</v>
      </c>
      <c r="R1281" s="106">
        <f t="shared" si="394"/>
        <v>0</v>
      </c>
      <c r="S1281" s="114" t="str">
        <f t="shared" si="402"/>
        <v>A+J=</v>
      </c>
      <c r="T1281" s="107">
        <f t="shared" si="403"/>
        <v>42240</v>
      </c>
      <c r="U1281" s="3"/>
      <c r="V1281" s="3"/>
      <c r="W1281" s="3"/>
      <c r="X1281" s="31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</row>
    <row r="1282" spans="1:121" x14ac:dyDescent="0.15">
      <c r="A1282" s="102">
        <f t="shared" si="395"/>
        <v>42239</v>
      </c>
      <c r="B1282" s="103">
        <f t="shared" ca="1" si="404"/>
        <v>91208.645311839966</v>
      </c>
      <c r="C1282" s="104">
        <f t="shared" si="396"/>
        <v>89833.799999999959</v>
      </c>
      <c r="D1282" s="105">
        <f ca="1">IF(A1282&lt;$B$1,VLOOKUP(A1282,[1]DI!$A$4:$B$15000,2,FALSE),0)</f>
        <v>0</v>
      </c>
      <c r="E1282" s="106">
        <f t="shared" ca="1" si="388"/>
        <v>1</v>
      </c>
      <c r="F1282" s="106">
        <f ca="1">(TRUNC(PRODUCT($E$12:$E1281),16))</f>
        <v>1.3795911516142001</v>
      </c>
      <c r="G1282" s="106">
        <f t="shared" ca="1" si="397"/>
        <v>1.3631889202937599</v>
      </c>
      <c r="H1282" s="106">
        <f t="shared" ca="1" si="389"/>
        <v>1.0120322500000001</v>
      </c>
      <c r="I1282" s="105">
        <f t="shared" si="398"/>
        <v>3.5999999999999997E-2</v>
      </c>
      <c r="J1282" s="118">
        <f t="shared" si="399"/>
        <v>42207</v>
      </c>
      <c r="K1282" s="112">
        <f t="shared" si="400"/>
        <v>22</v>
      </c>
      <c r="L1282" s="108">
        <f t="shared" si="401"/>
        <v>23</v>
      </c>
      <c r="M1282" s="109">
        <f t="shared" si="390"/>
        <v>1.003233169</v>
      </c>
      <c r="N1282" s="109">
        <f t="shared" ca="1" si="391"/>
        <v>1.0153043209999999</v>
      </c>
      <c r="O1282" s="108">
        <f t="shared" si="405"/>
        <v>0</v>
      </c>
      <c r="P1282" s="106">
        <f t="shared" ca="1" si="392"/>
        <v>1374.84531184</v>
      </c>
      <c r="Q1282" s="113">
        <f t="shared" si="393"/>
        <v>0</v>
      </c>
      <c r="R1282" s="106">
        <f t="shared" si="394"/>
        <v>0</v>
      </c>
      <c r="S1282" s="114" t="str">
        <f t="shared" si="402"/>
        <v>A+J=</v>
      </c>
      <c r="T1282" s="107">
        <f t="shared" si="403"/>
        <v>42240</v>
      </c>
      <c r="U1282" s="3"/>
      <c r="V1282" s="3"/>
      <c r="W1282" s="3"/>
      <c r="X1282" s="31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</row>
    <row r="1283" spans="1:121" x14ac:dyDescent="0.15">
      <c r="A1283" s="102">
        <f t="shared" si="395"/>
        <v>42240</v>
      </c>
      <c r="B1283" s="103">
        <f t="shared" ca="1" si="404"/>
        <v>91208.645311839966</v>
      </c>
      <c r="C1283" s="104">
        <f t="shared" si="396"/>
        <v>89833.799999999959</v>
      </c>
      <c r="D1283" s="105">
        <f ca="1">IF(A1283&lt;$B$1,VLOOKUP(A1283,[1]DI!$A$4:$B$15000,2,FALSE),0)</f>
        <v>0.14130000000000001</v>
      </c>
      <c r="E1283" s="106">
        <f t="shared" ca="1" si="388"/>
        <v>1.00052461</v>
      </c>
      <c r="F1283" s="106">
        <f ca="1">(TRUNC(PRODUCT($E$12:$E1282),16))</f>
        <v>1.3795911516142001</v>
      </c>
      <c r="G1283" s="106">
        <f t="shared" ca="1" si="397"/>
        <v>1.3631889202937599</v>
      </c>
      <c r="H1283" s="106">
        <f t="shared" ca="1" si="389"/>
        <v>1.0120322500000001</v>
      </c>
      <c r="I1283" s="105">
        <f t="shared" si="398"/>
        <v>3.5999999999999997E-2</v>
      </c>
      <c r="J1283" s="118">
        <f t="shared" si="399"/>
        <v>42207</v>
      </c>
      <c r="K1283" s="112">
        <f t="shared" si="400"/>
        <v>23</v>
      </c>
      <c r="L1283" s="108">
        <f t="shared" si="401"/>
        <v>23</v>
      </c>
      <c r="M1283" s="109">
        <f t="shared" si="390"/>
        <v>1.003233169</v>
      </c>
      <c r="N1283" s="109">
        <f t="shared" ca="1" si="391"/>
        <v>1.0153043209999999</v>
      </c>
      <c r="O1283" s="108">
        <f t="shared" si="405"/>
        <v>26</v>
      </c>
      <c r="P1283" s="106">
        <f t="shared" ca="1" si="392"/>
        <v>1374.84531184</v>
      </c>
      <c r="Q1283" s="113">
        <f t="shared" si="393"/>
        <v>1.6659999999999999E-3</v>
      </c>
      <c r="R1283" s="106">
        <f t="shared" si="394"/>
        <v>166.6</v>
      </c>
      <c r="S1283" s="114" t="str">
        <f t="shared" si="402"/>
        <v>A+J=</v>
      </c>
      <c r="T1283" s="107">
        <f t="shared" si="403"/>
        <v>42240</v>
      </c>
      <c r="U1283" s="3"/>
      <c r="V1283" s="3"/>
      <c r="W1283" s="3"/>
      <c r="X1283" s="31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</row>
    <row r="1284" spans="1:121" x14ac:dyDescent="0.15">
      <c r="A1284" s="102">
        <f t="shared" si="395"/>
        <v>42241</v>
      </c>
      <c r="B1284" s="103">
        <f t="shared" ca="1" si="404"/>
        <v>89726.832274679953</v>
      </c>
      <c r="C1284" s="104">
        <f t="shared" si="396"/>
        <v>89667.199999999953</v>
      </c>
      <c r="D1284" s="105">
        <f ca="1">IF(A1284&lt;$B$1,VLOOKUP(A1284,[1]DI!$A$4:$B$15000,2,FALSE),0)</f>
        <v>0.14130000000000001</v>
      </c>
      <c r="E1284" s="106">
        <f t="shared" ca="1" si="388"/>
        <v>1.00052461</v>
      </c>
      <c r="F1284" s="106">
        <f ca="1">(TRUNC(PRODUCT($E$12:$E1283),16))</f>
        <v>1.3803148989282501</v>
      </c>
      <c r="G1284" s="106">
        <f t="shared" ca="1" si="397"/>
        <v>1.3795911516142001</v>
      </c>
      <c r="H1284" s="106">
        <f t="shared" ca="1" si="389"/>
        <v>1.00052461</v>
      </c>
      <c r="I1284" s="105">
        <f t="shared" si="398"/>
        <v>3.5999999999999997E-2</v>
      </c>
      <c r="J1284" s="118">
        <f t="shared" si="399"/>
        <v>42240</v>
      </c>
      <c r="K1284" s="112">
        <f t="shared" si="400"/>
        <v>1</v>
      </c>
      <c r="L1284" s="108">
        <f t="shared" si="401"/>
        <v>1</v>
      </c>
      <c r="M1284" s="109">
        <f t="shared" si="390"/>
        <v>1.000140356</v>
      </c>
      <c r="N1284" s="109">
        <f t="shared" ca="1" si="391"/>
        <v>1.0006650399999999</v>
      </c>
      <c r="O1284" s="108">
        <f t="shared" si="405"/>
        <v>0</v>
      </c>
      <c r="P1284" s="106">
        <f t="shared" ca="1" si="392"/>
        <v>59.632274680000002</v>
      </c>
      <c r="Q1284" s="113">
        <f t="shared" si="393"/>
        <v>0</v>
      </c>
      <c r="R1284" s="106">
        <f t="shared" si="394"/>
        <v>0</v>
      </c>
      <c r="S1284" s="114" t="str">
        <f t="shared" si="402"/>
        <v>A+J=</v>
      </c>
      <c r="T1284" s="107">
        <f t="shared" si="403"/>
        <v>42269</v>
      </c>
      <c r="U1284" s="3"/>
      <c r="V1284" s="3"/>
      <c r="W1284" s="3"/>
      <c r="X1284" s="31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</row>
    <row r="1285" spans="1:121" x14ac:dyDescent="0.15">
      <c r="A1285" s="102">
        <f t="shared" si="395"/>
        <v>42242</v>
      </c>
      <c r="B1285" s="103">
        <f t="shared" ca="1" si="404"/>
        <v>89786.504540939946</v>
      </c>
      <c r="C1285" s="104">
        <f t="shared" si="396"/>
        <v>89667.199999999953</v>
      </c>
      <c r="D1285" s="105">
        <f ca="1">IF(A1285&lt;$B$1,VLOOKUP(A1285,[1]DI!$A$4:$B$15000,2,FALSE),0)</f>
        <v>0.14130000000000001</v>
      </c>
      <c r="E1285" s="106">
        <f t="shared" ca="1" si="388"/>
        <v>1.00052461</v>
      </c>
      <c r="F1285" s="106">
        <f ca="1">(TRUNC(PRODUCT($E$12:$E1284),16))</f>
        <v>1.3810390259273799</v>
      </c>
      <c r="G1285" s="106">
        <f t="shared" ca="1" si="397"/>
        <v>1.3795911516142001</v>
      </c>
      <c r="H1285" s="106">
        <f t="shared" ca="1" si="389"/>
        <v>1.0010494999999999</v>
      </c>
      <c r="I1285" s="105">
        <f t="shared" si="398"/>
        <v>3.5999999999999997E-2</v>
      </c>
      <c r="J1285" s="118">
        <f t="shared" si="399"/>
        <v>42240</v>
      </c>
      <c r="K1285" s="112">
        <f t="shared" si="400"/>
        <v>2</v>
      </c>
      <c r="L1285" s="108">
        <f t="shared" si="401"/>
        <v>2</v>
      </c>
      <c r="M1285" s="109">
        <f t="shared" si="390"/>
        <v>1.0002807309999999</v>
      </c>
      <c r="N1285" s="109">
        <f t="shared" ca="1" si="391"/>
        <v>1.0013305260000001</v>
      </c>
      <c r="O1285" s="108">
        <f t="shared" si="405"/>
        <v>0</v>
      </c>
      <c r="P1285" s="106">
        <f t="shared" ca="1" si="392"/>
        <v>119.30454094</v>
      </c>
      <c r="Q1285" s="113">
        <f t="shared" si="393"/>
        <v>0</v>
      </c>
      <c r="R1285" s="106">
        <f t="shared" si="394"/>
        <v>0</v>
      </c>
      <c r="S1285" s="114" t="str">
        <f t="shared" si="402"/>
        <v>A+J=</v>
      </c>
      <c r="T1285" s="107">
        <f t="shared" si="403"/>
        <v>42269</v>
      </c>
      <c r="U1285" s="3"/>
      <c r="V1285" s="3"/>
      <c r="W1285" s="3"/>
      <c r="X1285" s="31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</row>
    <row r="1286" spans="1:121" x14ac:dyDescent="0.15">
      <c r="A1286" s="102">
        <f t="shared" si="395"/>
        <v>42243</v>
      </c>
      <c r="B1286" s="103">
        <f t="shared" ca="1" si="404"/>
        <v>89846.215991769946</v>
      </c>
      <c r="C1286" s="104">
        <f t="shared" si="396"/>
        <v>89667.199999999953</v>
      </c>
      <c r="D1286" s="105">
        <f ca="1">IF(A1286&lt;$B$1,VLOOKUP(A1286,[1]DI!$A$4:$B$15000,2,FALSE),0)</f>
        <v>0.14130000000000001</v>
      </c>
      <c r="E1286" s="106">
        <f t="shared" ca="1" si="388"/>
        <v>1.00052461</v>
      </c>
      <c r="F1286" s="106">
        <f ca="1">(TRUNC(PRODUCT($E$12:$E1285),16))</f>
        <v>1.38176353281077</v>
      </c>
      <c r="G1286" s="106">
        <f t="shared" ca="1" si="397"/>
        <v>1.3795911516142001</v>
      </c>
      <c r="H1286" s="106">
        <f t="shared" ca="1" si="389"/>
        <v>1.0015746599999999</v>
      </c>
      <c r="I1286" s="105">
        <f t="shared" si="398"/>
        <v>3.5999999999999997E-2</v>
      </c>
      <c r="J1286" s="118">
        <f t="shared" si="399"/>
        <v>42240</v>
      </c>
      <c r="K1286" s="112">
        <f t="shared" si="400"/>
        <v>3</v>
      </c>
      <c r="L1286" s="108">
        <f t="shared" si="401"/>
        <v>3</v>
      </c>
      <c r="M1286" s="109">
        <f t="shared" si="390"/>
        <v>1.000421126</v>
      </c>
      <c r="N1286" s="109">
        <f t="shared" ca="1" si="391"/>
        <v>1.001996449</v>
      </c>
      <c r="O1286" s="108">
        <f t="shared" si="405"/>
        <v>0</v>
      </c>
      <c r="P1286" s="106">
        <f t="shared" ca="1" si="392"/>
        <v>179.01599177</v>
      </c>
      <c r="Q1286" s="113">
        <f t="shared" si="393"/>
        <v>0</v>
      </c>
      <c r="R1286" s="106">
        <f t="shared" si="394"/>
        <v>0</v>
      </c>
      <c r="S1286" s="114" t="str">
        <f t="shared" si="402"/>
        <v>A+J=</v>
      </c>
      <c r="T1286" s="107">
        <f t="shared" si="403"/>
        <v>42269</v>
      </c>
      <c r="U1286" s="3"/>
      <c r="V1286" s="3"/>
      <c r="W1286" s="3"/>
      <c r="X1286" s="31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</row>
    <row r="1287" spans="1:121" x14ac:dyDescent="0.15">
      <c r="A1287" s="102">
        <f t="shared" si="395"/>
        <v>42244</v>
      </c>
      <c r="B1287" s="103">
        <f t="shared" ca="1" si="404"/>
        <v>89905.966716829949</v>
      </c>
      <c r="C1287" s="104">
        <f t="shared" si="396"/>
        <v>89667.199999999953</v>
      </c>
      <c r="D1287" s="105">
        <f ca="1">IF(A1287&lt;$B$1,VLOOKUP(A1287,[1]DI!$A$4:$B$15000,2,FALSE),0)</f>
        <v>0.14130000000000001</v>
      </c>
      <c r="E1287" s="106">
        <f t="shared" ca="1" si="388"/>
        <v>1.00052461</v>
      </c>
      <c r="F1287" s="106">
        <f ca="1">(TRUNC(PRODUCT($E$12:$E1286),16))</f>
        <v>1.3824884197777201</v>
      </c>
      <c r="G1287" s="106">
        <f t="shared" ca="1" si="397"/>
        <v>1.3795911516142001</v>
      </c>
      <c r="H1287" s="106">
        <f t="shared" ca="1" si="389"/>
        <v>1.0021000900000001</v>
      </c>
      <c r="I1287" s="105">
        <f t="shared" si="398"/>
        <v>3.5999999999999997E-2</v>
      </c>
      <c r="J1287" s="118">
        <f t="shared" si="399"/>
        <v>42240</v>
      </c>
      <c r="K1287" s="112">
        <f t="shared" si="400"/>
        <v>4</v>
      </c>
      <c r="L1287" s="108">
        <f t="shared" si="401"/>
        <v>4</v>
      </c>
      <c r="M1287" s="109">
        <f t="shared" si="390"/>
        <v>1.0005615409999999</v>
      </c>
      <c r="N1287" s="109">
        <f t="shared" ca="1" si="391"/>
        <v>1.0026628099999999</v>
      </c>
      <c r="O1287" s="108">
        <f t="shared" si="405"/>
        <v>0</v>
      </c>
      <c r="P1287" s="106">
        <f t="shared" ca="1" si="392"/>
        <v>238.76671683000001</v>
      </c>
      <c r="Q1287" s="113">
        <f t="shared" si="393"/>
        <v>0</v>
      </c>
      <c r="R1287" s="106">
        <f t="shared" si="394"/>
        <v>0</v>
      </c>
      <c r="S1287" s="114" t="str">
        <f t="shared" si="402"/>
        <v>A+J=</v>
      </c>
      <c r="T1287" s="107">
        <f t="shared" si="403"/>
        <v>42269</v>
      </c>
      <c r="U1287" s="3"/>
      <c r="V1287" s="3"/>
      <c r="W1287" s="3"/>
      <c r="X1287" s="31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</row>
    <row r="1288" spans="1:121" x14ac:dyDescent="0.15">
      <c r="A1288" s="102">
        <f t="shared" si="395"/>
        <v>42245</v>
      </c>
      <c r="B1288" s="103">
        <f t="shared" ca="1" si="404"/>
        <v>89965.757523119959</v>
      </c>
      <c r="C1288" s="104">
        <f t="shared" si="396"/>
        <v>89667.199999999953</v>
      </c>
      <c r="D1288" s="105">
        <f ca="1">IF(A1288&lt;$B$1,VLOOKUP(A1288,[1]DI!$A$4:$B$15000,2,FALSE),0)</f>
        <v>0</v>
      </c>
      <c r="E1288" s="106">
        <f t="shared" ca="1" si="388"/>
        <v>1</v>
      </c>
      <c r="F1288" s="106">
        <f ca="1">(TRUNC(PRODUCT($E$12:$E1287),16))</f>
        <v>1.3832136870276199</v>
      </c>
      <c r="G1288" s="106">
        <f t="shared" ca="1" si="397"/>
        <v>1.3795911516142001</v>
      </c>
      <c r="H1288" s="106">
        <f t="shared" ca="1" si="389"/>
        <v>1.0026257999999999</v>
      </c>
      <c r="I1288" s="105">
        <f t="shared" si="398"/>
        <v>3.5999999999999997E-2</v>
      </c>
      <c r="J1288" s="118">
        <f t="shared" si="399"/>
        <v>42240</v>
      </c>
      <c r="K1288" s="112">
        <f t="shared" si="400"/>
        <v>4</v>
      </c>
      <c r="L1288" s="108">
        <f t="shared" si="401"/>
        <v>5</v>
      </c>
      <c r="M1288" s="109">
        <f t="shared" si="390"/>
        <v>1.0007019749999999</v>
      </c>
      <c r="N1288" s="109">
        <f t="shared" ca="1" si="391"/>
        <v>1.003329618</v>
      </c>
      <c r="O1288" s="108">
        <f t="shared" si="405"/>
        <v>0</v>
      </c>
      <c r="P1288" s="106">
        <f t="shared" ca="1" si="392"/>
        <v>298.55752311999998</v>
      </c>
      <c r="Q1288" s="113">
        <f t="shared" si="393"/>
        <v>0</v>
      </c>
      <c r="R1288" s="106">
        <f t="shared" si="394"/>
        <v>0</v>
      </c>
      <c r="S1288" s="114" t="str">
        <f t="shared" si="402"/>
        <v>A+J=</v>
      </c>
      <c r="T1288" s="107">
        <f t="shared" si="403"/>
        <v>42269</v>
      </c>
      <c r="U1288" s="3"/>
      <c r="V1288" s="3"/>
      <c r="W1288" s="3"/>
      <c r="X1288" s="31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</row>
    <row r="1289" spans="1:121" x14ac:dyDescent="0.15">
      <c r="A1289" s="102">
        <f t="shared" si="395"/>
        <v>42246</v>
      </c>
      <c r="B1289" s="103">
        <f t="shared" ca="1" si="404"/>
        <v>89965.757523119959</v>
      </c>
      <c r="C1289" s="104">
        <f t="shared" si="396"/>
        <v>89667.199999999953</v>
      </c>
      <c r="D1289" s="105">
        <f ca="1">IF(A1289&lt;$B$1,VLOOKUP(A1289,[1]DI!$A$4:$B$15000,2,FALSE),0)</f>
        <v>0</v>
      </c>
      <c r="E1289" s="106">
        <f t="shared" ca="1" si="388"/>
        <v>1</v>
      </c>
      <c r="F1289" s="106">
        <f ca="1">(TRUNC(PRODUCT($E$12:$E1288),16))</f>
        <v>1.3832136870276199</v>
      </c>
      <c r="G1289" s="106">
        <f t="shared" ca="1" si="397"/>
        <v>1.3795911516142001</v>
      </c>
      <c r="H1289" s="106">
        <f t="shared" ca="1" si="389"/>
        <v>1.0026257999999999</v>
      </c>
      <c r="I1289" s="105">
        <f t="shared" si="398"/>
        <v>3.5999999999999997E-2</v>
      </c>
      <c r="J1289" s="118">
        <f t="shared" si="399"/>
        <v>42240</v>
      </c>
      <c r="K1289" s="112">
        <f t="shared" si="400"/>
        <v>4</v>
      </c>
      <c r="L1289" s="108">
        <f t="shared" si="401"/>
        <v>5</v>
      </c>
      <c r="M1289" s="109">
        <f t="shared" si="390"/>
        <v>1.0007019749999999</v>
      </c>
      <c r="N1289" s="109">
        <f t="shared" ca="1" si="391"/>
        <v>1.003329618</v>
      </c>
      <c r="O1289" s="108">
        <f t="shared" si="405"/>
        <v>0</v>
      </c>
      <c r="P1289" s="106">
        <f t="shared" ca="1" si="392"/>
        <v>298.55752311999998</v>
      </c>
      <c r="Q1289" s="113">
        <f t="shared" si="393"/>
        <v>0</v>
      </c>
      <c r="R1289" s="106">
        <f t="shared" si="394"/>
        <v>0</v>
      </c>
      <c r="S1289" s="114" t="str">
        <f t="shared" si="402"/>
        <v>A+J=</v>
      </c>
      <c r="T1289" s="107">
        <f t="shared" si="403"/>
        <v>42269</v>
      </c>
      <c r="U1289" s="20"/>
      <c r="V1289" s="20"/>
      <c r="W1289" s="20"/>
      <c r="X1289" s="30"/>
      <c r="Y1289" s="20"/>
      <c r="Z1289" s="23"/>
      <c r="AA1289" s="20"/>
      <c r="AB1289" s="20"/>
      <c r="AC1289" s="20"/>
      <c r="AD1289" s="20"/>
      <c r="AE1289" s="20"/>
      <c r="AF1289" s="21"/>
      <c r="AG1289" s="20"/>
      <c r="AH1289" s="20"/>
      <c r="AI1289" s="22"/>
      <c r="AJ1289" s="22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</row>
    <row r="1290" spans="1:121" x14ac:dyDescent="0.15">
      <c r="A1290" s="102">
        <f t="shared" si="395"/>
        <v>42247</v>
      </c>
      <c r="B1290" s="103">
        <f t="shared" ca="1" si="404"/>
        <v>89965.757523119959</v>
      </c>
      <c r="C1290" s="104">
        <f t="shared" si="396"/>
        <v>89667.199999999953</v>
      </c>
      <c r="D1290" s="105">
        <f ca="1">IF(A1290&lt;$B$1,VLOOKUP(A1290,[1]DI!$A$4:$B$15000,2,FALSE),0)</f>
        <v>0.14130000000000001</v>
      </c>
      <c r="E1290" s="106">
        <f t="shared" ca="1" si="388"/>
        <v>1.00052461</v>
      </c>
      <c r="F1290" s="106">
        <f ca="1">(TRUNC(PRODUCT($E$12:$E1289),16))</f>
        <v>1.3832136870276199</v>
      </c>
      <c r="G1290" s="106">
        <f t="shared" ca="1" si="397"/>
        <v>1.3795911516142001</v>
      </c>
      <c r="H1290" s="106">
        <f t="shared" ca="1" si="389"/>
        <v>1.0026257999999999</v>
      </c>
      <c r="I1290" s="105">
        <f t="shared" si="398"/>
        <v>3.5999999999999997E-2</v>
      </c>
      <c r="J1290" s="118">
        <f t="shared" si="399"/>
        <v>42240</v>
      </c>
      <c r="K1290" s="112">
        <f t="shared" si="400"/>
        <v>5</v>
      </c>
      <c r="L1290" s="108">
        <f t="shared" si="401"/>
        <v>5</v>
      </c>
      <c r="M1290" s="109">
        <f t="shared" si="390"/>
        <v>1.0007019749999999</v>
      </c>
      <c r="N1290" s="109">
        <f t="shared" ca="1" si="391"/>
        <v>1.003329618</v>
      </c>
      <c r="O1290" s="108">
        <f t="shared" si="405"/>
        <v>0</v>
      </c>
      <c r="P1290" s="106">
        <f t="shared" ca="1" si="392"/>
        <v>298.55752311999998</v>
      </c>
      <c r="Q1290" s="113">
        <f t="shared" si="393"/>
        <v>0</v>
      </c>
      <c r="R1290" s="106">
        <f t="shared" si="394"/>
        <v>0</v>
      </c>
      <c r="S1290" s="114" t="str">
        <f t="shared" si="402"/>
        <v>A+J=</v>
      </c>
      <c r="T1290" s="107">
        <f t="shared" si="403"/>
        <v>42269</v>
      </c>
      <c r="U1290" s="20"/>
      <c r="V1290" s="20"/>
      <c r="W1290" s="20"/>
      <c r="X1290" s="30"/>
      <c r="Y1290" s="20"/>
      <c r="Z1290" s="23"/>
      <c r="AA1290" s="20"/>
      <c r="AB1290" s="20"/>
      <c r="AC1290" s="20"/>
      <c r="AD1290" s="20"/>
      <c r="AE1290" s="20"/>
      <c r="AF1290" s="21"/>
      <c r="AG1290" s="20"/>
      <c r="AH1290" s="20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</row>
    <row r="1291" spans="1:121" x14ac:dyDescent="0.15">
      <c r="A1291" s="102">
        <f t="shared" si="395"/>
        <v>42248</v>
      </c>
      <c r="B1291" s="103">
        <f t="shared" ca="1" si="404"/>
        <v>90025.588500329948</v>
      </c>
      <c r="C1291" s="104">
        <f t="shared" si="396"/>
        <v>89667.199999999953</v>
      </c>
      <c r="D1291" s="105">
        <f ca="1">IF(A1291&lt;$B$1,VLOOKUP(A1291,[1]DI!$A$4:$B$15000,2,FALSE),0)</f>
        <v>0.14130000000000001</v>
      </c>
      <c r="E1291" s="106">
        <f t="shared" ca="1" si="388"/>
        <v>1.00052461</v>
      </c>
      <c r="F1291" s="106">
        <f ca="1">(TRUNC(PRODUCT($E$12:$E1290),16))</f>
        <v>1.38393933475997</v>
      </c>
      <c r="G1291" s="106">
        <f t="shared" ca="1" si="397"/>
        <v>1.3795911516142001</v>
      </c>
      <c r="H1291" s="106">
        <f t="shared" ca="1" si="389"/>
        <v>1.00315179</v>
      </c>
      <c r="I1291" s="105">
        <f t="shared" si="398"/>
        <v>3.5999999999999997E-2</v>
      </c>
      <c r="J1291" s="118">
        <f t="shared" si="399"/>
        <v>42240</v>
      </c>
      <c r="K1291" s="112">
        <f t="shared" si="400"/>
        <v>6</v>
      </c>
      <c r="L1291" s="108">
        <f t="shared" si="401"/>
        <v>6</v>
      </c>
      <c r="M1291" s="109">
        <f t="shared" si="390"/>
        <v>1.000842429</v>
      </c>
      <c r="N1291" s="109">
        <f t="shared" ca="1" si="391"/>
        <v>1.003996874</v>
      </c>
      <c r="O1291" s="108">
        <f t="shared" si="405"/>
        <v>0</v>
      </c>
      <c r="P1291" s="106">
        <f t="shared" ca="1" si="392"/>
        <v>358.38850033</v>
      </c>
      <c r="Q1291" s="113">
        <f t="shared" si="393"/>
        <v>0</v>
      </c>
      <c r="R1291" s="106">
        <f t="shared" si="394"/>
        <v>0</v>
      </c>
      <c r="S1291" s="114" t="str">
        <f t="shared" si="402"/>
        <v>A+J=</v>
      </c>
      <c r="T1291" s="107">
        <f t="shared" si="403"/>
        <v>42269</v>
      </c>
      <c r="U1291" s="20"/>
      <c r="V1291" s="20"/>
      <c r="W1291" s="20"/>
      <c r="X1291" s="30"/>
      <c r="Y1291" s="20"/>
      <c r="Z1291" s="23"/>
      <c r="AA1291" s="20"/>
      <c r="AB1291" s="20"/>
      <c r="AC1291" s="20"/>
      <c r="AD1291" s="20"/>
      <c r="AE1291" s="20"/>
      <c r="AF1291" s="21"/>
      <c r="AG1291" s="20"/>
      <c r="AH1291" s="20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</row>
    <row r="1292" spans="1:121" x14ac:dyDescent="0.15">
      <c r="A1292" s="102">
        <f t="shared" si="395"/>
        <v>42249</v>
      </c>
      <c r="B1292" s="103">
        <f t="shared" ca="1" si="404"/>
        <v>90085.458751759958</v>
      </c>
      <c r="C1292" s="104">
        <f t="shared" si="396"/>
        <v>89667.199999999953</v>
      </c>
      <c r="D1292" s="105">
        <f ca="1">IF(A1292&lt;$B$1,VLOOKUP(A1292,[1]DI!$A$4:$B$15000,2,FALSE),0)</f>
        <v>0.14130000000000001</v>
      </c>
      <c r="E1292" s="106">
        <f t="shared" ref="E1292:E1355" ca="1" si="406">ROUND(((1+D1292)^(1/252)),8)</f>
        <v>1.00052461</v>
      </c>
      <c r="F1292" s="106">
        <f ca="1">(TRUNC(PRODUCT($E$12:$E1291),16))</f>
        <v>1.3846653631743799</v>
      </c>
      <c r="G1292" s="106">
        <f t="shared" ca="1" si="397"/>
        <v>1.3795911516142001</v>
      </c>
      <c r="H1292" s="106">
        <f t="shared" ref="H1292:H1355" ca="1" si="407">ROUND(F1292/G1292,8)</f>
        <v>1.00367805</v>
      </c>
      <c r="I1292" s="105">
        <f t="shared" si="398"/>
        <v>3.5999999999999997E-2</v>
      </c>
      <c r="J1292" s="118">
        <f t="shared" si="399"/>
        <v>42240</v>
      </c>
      <c r="K1292" s="112">
        <f t="shared" si="400"/>
        <v>7</v>
      </c>
      <c r="L1292" s="108">
        <f t="shared" si="401"/>
        <v>7</v>
      </c>
      <c r="M1292" s="109">
        <f t="shared" ref="M1292:M1355" si="408">ROUND((I1292+1)^(L1292/252),9)</f>
        <v>1.0009829029999999</v>
      </c>
      <c r="N1292" s="109">
        <f t="shared" ref="N1292:N1355" ca="1" si="409">ROUND(H1292*M1292,9)</f>
        <v>1.0046645679999999</v>
      </c>
      <c r="O1292" s="108">
        <f t="shared" si="405"/>
        <v>0</v>
      </c>
      <c r="P1292" s="106">
        <f t="shared" ref="P1292:P1355" ca="1" si="410">TRUNC(((N1292-1)*C1292),8)</f>
        <v>418.25875176</v>
      </c>
      <c r="Q1292" s="113">
        <f t="shared" ref="Q1292:Q1355" si="411">IF($O1292&gt;0,VLOOKUP($O1292,$W$12:$AC$150,7),0)</f>
        <v>0</v>
      </c>
      <c r="R1292" s="106">
        <f t="shared" ref="R1292:R1355" si="412">IF(Q1292&gt;0,TRUNC(Q1292*C$12,8),0)</f>
        <v>0</v>
      </c>
      <c r="S1292" s="114" t="str">
        <f t="shared" si="402"/>
        <v>A+J=</v>
      </c>
      <c r="T1292" s="107">
        <f t="shared" si="403"/>
        <v>42269</v>
      </c>
      <c r="U1292" s="3"/>
      <c r="V1292" s="3"/>
      <c r="W1292" s="3"/>
      <c r="X1292" s="31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</row>
    <row r="1293" spans="1:121" x14ac:dyDescent="0.15">
      <c r="A1293" s="102">
        <f t="shared" ref="A1293:A1356" si="413">(A1292+1)</f>
        <v>42250</v>
      </c>
      <c r="B1293" s="103">
        <f t="shared" ca="1" si="404"/>
        <v>90145.369174109946</v>
      </c>
      <c r="C1293" s="104">
        <f t="shared" ref="C1293:C1356" si="414">(C1292-R1292)</f>
        <v>89667.199999999953</v>
      </c>
      <c r="D1293" s="105">
        <f ca="1">IF(A1293&lt;$B$1,VLOOKUP(A1293,[1]DI!$A$4:$B$15000,2,FALSE),0)</f>
        <v>0.14130000000000001</v>
      </c>
      <c r="E1293" s="106">
        <f t="shared" ca="1" si="406"/>
        <v>1.00052461</v>
      </c>
      <c r="F1293" s="106">
        <f ca="1">(TRUNC(PRODUCT($E$12:$E1292),16))</f>
        <v>1.38539177247055</v>
      </c>
      <c r="G1293" s="106">
        <f t="shared" ref="G1293:G1356" ca="1" si="415">IF(O1292&gt;0,F1292,G1292)</f>
        <v>1.3795911516142001</v>
      </c>
      <c r="H1293" s="106">
        <f t="shared" ca="1" si="407"/>
        <v>1.0042045900000001</v>
      </c>
      <c r="I1293" s="105">
        <f t="shared" ref="I1293:I1356" si="416">I1292</f>
        <v>3.5999999999999997E-2</v>
      </c>
      <c r="J1293" s="118">
        <f t="shared" ref="J1293:J1356" si="417">IF(O1292&gt;0,VLOOKUP(O1292,W$12:AG$150,2),J1292)</f>
        <v>42240</v>
      </c>
      <c r="K1293" s="112">
        <f t="shared" ref="K1293:K1356" si="418">IF(A1293&gt;J1293,IF(NETWORKDAYS(J1293,A1293,$W$160:$W$544)-1=0,1,NETWORKDAYS(J1293,A1293,$W$160:$W$544)-1),0)</f>
        <v>8</v>
      </c>
      <c r="L1293" s="108">
        <f t="shared" ref="L1293:L1356" si="419">IF(AND(K1293=1,K1292=1),1,IF(K1293&gt;0,IF(K1293=K1292,K1293+1,K1293),0))</f>
        <v>8</v>
      </c>
      <c r="M1293" s="109">
        <f t="shared" si="408"/>
        <v>1.001123397</v>
      </c>
      <c r="N1293" s="109">
        <f t="shared" ca="1" si="409"/>
        <v>1.00533271</v>
      </c>
      <c r="O1293" s="108">
        <f t="shared" si="405"/>
        <v>0</v>
      </c>
      <c r="P1293" s="106">
        <f t="shared" ca="1" si="410"/>
        <v>478.16917410999997</v>
      </c>
      <c r="Q1293" s="113">
        <f t="shared" si="411"/>
        <v>0</v>
      </c>
      <c r="R1293" s="106">
        <f t="shared" si="412"/>
        <v>0</v>
      </c>
      <c r="S1293" s="114" t="str">
        <f t="shared" ref="S1293:S1356" si="420">IF(O1292&gt;0,VLOOKUP(O1292,W$12:AG$150,10),S1292)</f>
        <v>A+J=</v>
      </c>
      <c r="T1293" s="107">
        <f t="shared" ref="T1293:T1356" si="421">IF(O1292&gt;0,VLOOKUP(O1292,W$12:AG$150,11),T1292)</f>
        <v>42269</v>
      </c>
      <c r="U1293" s="3"/>
      <c r="V1293" s="3"/>
      <c r="W1293" s="3"/>
      <c r="X1293" s="31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</row>
    <row r="1294" spans="1:121" x14ac:dyDescent="0.15">
      <c r="A1294" s="102">
        <f t="shared" si="413"/>
        <v>42251</v>
      </c>
      <c r="B1294" s="103">
        <f t="shared" ref="B1294:B1357" ca="1" si="422">IF(A1294&lt;=TODAY(),C1294+P1294,IF(AND(A1294&gt;TODAY(),A1294&lt;=$B$1),IF(VLOOKUP(TODAY(),$A$10:$D$5000,4,FALSE)=0,"n.d",C1294+P1294),"n.d"))</f>
        <v>90205.31976735995</v>
      </c>
      <c r="C1294" s="104">
        <f t="shared" si="414"/>
        <v>89667.199999999953</v>
      </c>
      <c r="D1294" s="105">
        <f ca="1">IF(A1294&lt;$B$1,VLOOKUP(A1294,[1]DI!$A$4:$B$15000,2,FALSE),0)</f>
        <v>0.14130000000000001</v>
      </c>
      <c r="E1294" s="106">
        <f t="shared" ca="1" si="406"/>
        <v>1.00052461</v>
      </c>
      <c r="F1294" s="106">
        <f ca="1">(TRUNC(PRODUCT($E$12:$E1293),16))</f>
        <v>1.3861185628483099</v>
      </c>
      <c r="G1294" s="106">
        <f t="shared" ca="1" si="415"/>
        <v>1.3795911516142001</v>
      </c>
      <c r="H1294" s="106">
        <f t="shared" ca="1" si="407"/>
        <v>1.00473141</v>
      </c>
      <c r="I1294" s="105">
        <f t="shared" si="416"/>
        <v>3.5999999999999997E-2</v>
      </c>
      <c r="J1294" s="118">
        <f t="shared" si="417"/>
        <v>42240</v>
      </c>
      <c r="K1294" s="112">
        <f t="shared" si="418"/>
        <v>9</v>
      </c>
      <c r="L1294" s="108">
        <f t="shared" si="419"/>
        <v>9</v>
      </c>
      <c r="M1294" s="109">
        <f t="shared" si="408"/>
        <v>1.00126391</v>
      </c>
      <c r="N1294" s="109">
        <f t="shared" ca="1" si="409"/>
        <v>1.0060013000000001</v>
      </c>
      <c r="O1294" s="108">
        <f t="shared" ref="O1294:O1357" si="423">IF(VLOOKUP(A1294,X$12:AE$151,8)=VLOOKUP(A1293,X$12:AE$151,8),0,VLOOKUP(A1294,X$12:AE$151,8))</f>
        <v>0</v>
      </c>
      <c r="P1294" s="106">
        <f t="shared" ca="1" si="410"/>
        <v>538.11976735999997</v>
      </c>
      <c r="Q1294" s="113">
        <f t="shared" si="411"/>
        <v>0</v>
      </c>
      <c r="R1294" s="106">
        <f t="shared" si="412"/>
        <v>0</v>
      </c>
      <c r="S1294" s="114" t="str">
        <f t="shared" si="420"/>
        <v>A+J=</v>
      </c>
      <c r="T1294" s="107">
        <f t="shared" si="421"/>
        <v>42269</v>
      </c>
      <c r="U1294" s="3"/>
      <c r="V1294" s="3"/>
      <c r="W1294" s="3"/>
      <c r="X1294" s="31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</row>
    <row r="1295" spans="1:121" x14ac:dyDescent="0.15">
      <c r="A1295" s="102">
        <f t="shared" si="413"/>
        <v>42252</v>
      </c>
      <c r="B1295" s="103">
        <f t="shared" ca="1" si="422"/>
        <v>90265.309634839956</v>
      </c>
      <c r="C1295" s="104">
        <f t="shared" si="414"/>
        <v>89667.199999999953</v>
      </c>
      <c r="D1295" s="105">
        <f ca="1">IF(A1295&lt;$B$1,VLOOKUP(A1295,[1]DI!$A$4:$B$15000,2,FALSE),0)</f>
        <v>0</v>
      </c>
      <c r="E1295" s="106">
        <f t="shared" ca="1" si="406"/>
        <v>1</v>
      </c>
      <c r="F1295" s="106">
        <f ca="1">(TRUNC(PRODUCT($E$12:$E1294),16))</f>
        <v>1.38684573450756</v>
      </c>
      <c r="G1295" s="106">
        <f t="shared" ca="1" si="415"/>
        <v>1.3795911516142001</v>
      </c>
      <c r="H1295" s="106">
        <f t="shared" ca="1" si="407"/>
        <v>1.0052585000000001</v>
      </c>
      <c r="I1295" s="105">
        <f t="shared" si="416"/>
        <v>3.5999999999999997E-2</v>
      </c>
      <c r="J1295" s="118">
        <f t="shared" si="417"/>
        <v>42240</v>
      </c>
      <c r="K1295" s="112">
        <f t="shared" si="418"/>
        <v>9</v>
      </c>
      <c r="L1295" s="108">
        <f t="shared" si="419"/>
        <v>10</v>
      </c>
      <c r="M1295" s="109">
        <f t="shared" si="408"/>
        <v>1.001404443</v>
      </c>
      <c r="N1295" s="109">
        <f t="shared" ca="1" si="409"/>
        <v>1.006670328</v>
      </c>
      <c r="O1295" s="108">
        <f t="shared" si="423"/>
        <v>0</v>
      </c>
      <c r="P1295" s="106">
        <f t="shared" ca="1" si="410"/>
        <v>598.10963484000001</v>
      </c>
      <c r="Q1295" s="113">
        <f t="shared" si="411"/>
        <v>0</v>
      </c>
      <c r="R1295" s="106">
        <f t="shared" si="412"/>
        <v>0</v>
      </c>
      <c r="S1295" s="114" t="str">
        <f t="shared" si="420"/>
        <v>A+J=</v>
      </c>
      <c r="T1295" s="107">
        <f t="shared" si="421"/>
        <v>42269</v>
      </c>
      <c r="U1295" s="3"/>
      <c r="V1295" s="3"/>
      <c r="W1295" s="3"/>
      <c r="X1295" s="31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</row>
    <row r="1296" spans="1:121" x14ac:dyDescent="0.15">
      <c r="A1296" s="102">
        <f t="shared" si="413"/>
        <v>42253</v>
      </c>
      <c r="B1296" s="103">
        <f t="shared" ca="1" si="422"/>
        <v>90265.309634839956</v>
      </c>
      <c r="C1296" s="104">
        <f t="shared" si="414"/>
        <v>89667.199999999953</v>
      </c>
      <c r="D1296" s="105">
        <f ca="1">IF(A1296&lt;$B$1,VLOOKUP(A1296,[1]DI!$A$4:$B$15000,2,FALSE),0)</f>
        <v>0</v>
      </c>
      <c r="E1296" s="106">
        <f t="shared" ca="1" si="406"/>
        <v>1</v>
      </c>
      <c r="F1296" s="106">
        <f ca="1">(TRUNC(PRODUCT($E$12:$E1295),16))</f>
        <v>1.38684573450756</v>
      </c>
      <c r="G1296" s="106">
        <f t="shared" ca="1" si="415"/>
        <v>1.3795911516142001</v>
      </c>
      <c r="H1296" s="106">
        <f t="shared" ca="1" si="407"/>
        <v>1.0052585000000001</v>
      </c>
      <c r="I1296" s="105">
        <f t="shared" si="416"/>
        <v>3.5999999999999997E-2</v>
      </c>
      <c r="J1296" s="118">
        <f t="shared" si="417"/>
        <v>42240</v>
      </c>
      <c r="K1296" s="112">
        <f t="shared" si="418"/>
        <v>9</v>
      </c>
      <c r="L1296" s="108">
        <f t="shared" si="419"/>
        <v>10</v>
      </c>
      <c r="M1296" s="109">
        <f t="shared" si="408"/>
        <v>1.001404443</v>
      </c>
      <c r="N1296" s="109">
        <f t="shared" ca="1" si="409"/>
        <v>1.006670328</v>
      </c>
      <c r="O1296" s="108">
        <f t="shared" si="423"/>
        <v>0</v>
      </c>
      <c r="P1296" s="106">
        <f t="shared" ca="1" si="410"/>
        <v>598.10963484000001</v>
      </c>
      <c r="Q1296" s="113">
        <f t="shared" si="411"/>
        <v>0</v>
      </c>
      <c r="R1296" s="106">
        <f t="shared" si="412"/>
        <v>0</v>
      </c>
      <c r="S1296" s="114" t="str">
        <f t="shared" si="420"/>
        <v>A+J=</v>
      </c>
      <c r="T1296" s="107">
        <f t="shared" si="421"/>
        <v>42269</v>
      </c>
      <c r="U1296" s="3"/>
      <c r="V1296" s="3"/>
      <c r="W1296" s="3"/>
      <c r="X1296" s="31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</row>
    <row r="1297" spans="1:121" x14ac:dyDescent="0.15">
      <c r="A1297" s="102">
        <f t="shared" si="413"/>
        <v>42254</v>
      </c>
      <c r="B1297" s="103">
        <f t="shared" ca="1" si="422"/>
        <v>90265.309634839956</v>
      </c>
      <c r="C1297" s="104">
        <f t="shared" si="414"/>
        <v>89667.199999999953</v>
      </c>
      <c r="D1297" s="105">
        <f ca="1">IF(A1297&lt;$B$1,VLOOKUP(A1297,[1]DI!$A$4:$B$15000,2,FALSE),0)</f>
        <v>0</v>
      </c>
      <c r="E1297" s="106">
        <f t="shared" ca="1" si="406"/>
        <v>1</v>
      </c>
      <c r="F1297" s="106">
        <f ca="1">(TRUNC(PRODUCT($E$12:$E1296),16))</f>
        <v>1.38684573450756</v>
      </c>
      <c r="G1297" s="106">
        <f t="shared" ca="1" si="415"/>
        <v>1.3795911516142001</v>
      </c>
      <c r="H1297" s="106">
        <f t="shared" ca="1" si="407"/>
        <v>1.0052585000000001</v>
      </c>
      <c r="I1297" s="105">
        <f t="shared" si="416"/>
        <v>3.5999999999999997E-2</v>
      </c>
      <c r="J1297" s="118">
        <f t="shared" si="417"/>
        <v>42240</v>
      </c>
      <c r="K1297" s="112">
        <f t="shared" si="418"/>
        <v>9</v>
      </c>
      <c r="L1297" s="108">
        <f t="shared" si="419"/>
        <v>10</v>
      </c>
      <c r="M1297" s="109">
        <f t="shared" si="408"/>
        <v>1.001404443</v>
      </c>
      <c r="N1297" s="109">
        <f t="shared" ca="1" si="409"/>
        <v>1.006670328</v>
      </c>
      <c r="O1297" s="108">
        <f t="shared" si="423"/>
        <v>0</v>
      </c>
      <c r="P1297" s="106">
        <f t="shared" ca="1" si="410"/>
        <v>598.10963484000001</v>
      </c>
      <c r="Q1297" s="113">
        <f t="shared" si="411"/>
        <v>0</v>
      </c>
      <c r="R1297" s="106">
        <f t="shared" si="412"/>
        <v>0</v>
      </c>
      <c r="S1297" s="114" t="str">
        <f t="shared" si="420"/>
        <v>A+J=</v>
      </c>
      <c r="T1297" s="107">
        <f t="shared" si="421"/>
        <v>42269</v>
      </c>
      <c r="U1297" s="3"/>
      <c r="V1297" s="3"/>
      <c r="W1297" s="3"/>
      <c r="X1297" s="31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</row>
    <row r="1298" spans="1:121" x14ac:dyDescent="0.15">
      <c r="A1298" s="102">
        <f t="shared" si="413"/>
        <v>42255</v>
      </c>
      <c r="B1298" s="103">
        <f t="shared" ca="1" si="422"/>
        <v>90265.309634839956</v>
      </c>
      <c r="C1298" s="104">
        <f t="shared" si="414"/>
        <v>89667.199999999953</v>
      </c>
      <c r="D1298" s="105">
        <f ca="1">IF(A1298&lt;$B$1,VLOOKUP(A1298,[1]DI!$A$4:$B$15000,2,FALSE),0)</f>
        <v>0.14130000000000001</v>
      </c>
      <c r="E1298" s="106">
        <f t="shared" ca="1" si="406"/>
        <v>1.00052461</v>
      </c>
      <c r="F1298" s="106">
        <f ca="1">(TRUNC(PRODUCT($E$12:$E1297),16))</f>
        <v>1.38684573450756</v>
      </c>
      <c r="G1298" s="106">
        <f t="shared" ca="1" si="415"/>
        <v>1.3795911516142001</v>
      </c>
      <c r="H1298" s="106">
        <f t="shared" ca="1" si="407"/>
        <v>1.0052585000000001</v>
      </c>
      <c r="I1298" s="105">
        <f t="shared" si="416"/>
        <v>3.5999999999999997E-2</v>
      </c>
      <c r="J1298" s="118">
        <f t="shared" si="417"/>
        <v>42240</v>
      </c>
      <c r="K1298" s="112">
        <f t="shared" si="418"/>
        <v>10</v>
      </c>
      <c r="L1298" s="108">
        <f t="shared" si="419"/>
        <v>10</v>
      </c>
      <c r="M1298" s="109">
        <f t="shared" si="408"/>
        <v>1.001404443</v>
      </c>
      <c r="N1298" s="109">
        <f t="shared" ca="1" si="409"/>
        <v>1.006670328</v>
      </c>
      <c r="O1298" s="108">
        <f t="shared" si="423"/>
        <v>0</v>
      </c>
      <c r="P1298" s="106">
        <f t="shared" ca="1" si="410"/>
        <v>598.10963484000001</v>
      </c>
      <c r="Q1298" s="113">
        <f t="shared" si="411"/>
        <v>0</v>
      </c>
      <c r="R1298" s="106">
        <f t="shared" si="412"/>
        <v>0</v>
      </c>
      <c r="S1298" s="114" t="str">
        <f t="shared" si="420"/>
        <v>A+J=</v>
      </c>
      <c r="T1298" s="107">
        <f t="shared" si="421"/>
        <v>42269</v>
      </c>
      <c r="U1298" s="3"/>
      <c r="V1298" s="3"/>
      <c r="W1298" s="3"/>
      <c r="X1298" s="31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</row>
    <row r="1299" spans="1:121" x14ac:dyDescent="0.15">
      <c r="A1299" s="102">
        <f t="shared" si="413"/>
        <v>42256</v>
      </c>
      <c r="B1299" s="103">
        <f t="shared" ca="1" si="422"/>
        <v>90325.339762889955</v>
      </c>
      <c r="C1299" s="104">
        <f t="shared" si="414"/>
        <v>89667.199999999953</v>
      </c>
      <c r="D1299" s="105">
        <f ca="1">IF(A1299&lt;$B$1,VLOOKUP(A1299,[1]DI!$A$4:$B$15000,2,FALSE),0)</f>
        <v>0.14130000000000001</v>
      </c>
      <c r="E1299" s="106">
        <f t="shared" ca="1" si="406"/>
        <v>1.00052461</v>
      </c>
      <c r="F1299" s="106">
        <f ca="1">(TRUNC(PRODUCT($E$12:$E1298),16))</f>
        <v>1.38757328764834</v>
      </c>
      <c r="G1299" s="106">
        <f t="shared" ca="1" si="415"/>
        <v>1.3795911516142001</v>
      </c>
      <c r="H1299" s="106">
        <f t="shared" ca="1" si="407"/>
        <v>1.00578587</v>
      </c>
      <c r="I1299" s="105">
        <f t="shared" si="416"/>
        <v>3.5999999999999997E-2</v>
      </c>
      <c r="J1299" s="118">
        <f t="shared" si="417"/>
        <v>42240</v>
      </c>
      <c r="K1299" s="112">
        <f t="shared" si="418"/>
        <v>11</v>
      </c>
      <c r="L1299" s="108">
        <f t="shared" si="419"/>
        <v>11</v>
      </c>
      <c r="M1299" s="109">
        <f t="shared" si="408"/>
        <v>1.001544996</v>
      </c>
      <c r="N1299" s="109">
        <f t="shared" ca="1" si="409"/>
        <v>1.007339805</v>
      </c>
      <c r="O1299" s="108">
        <f t="shared" si="423"/>
        <v>0</v>
      </c>
      <c r="P1299" s="106">
        <f t="shared" ca="1" si="410"/>
        <v>658.13976289000004</v>
      </c>
      <c r="Q1299" s="113">
        <f t="shared" si="411"/>
        <v>0</v>
      </c>
      <c r="R1299" s="106">
        <f t="shared" si="412"/>
        <v>0</v>
      </c>
      <c r="S1299" s="114" t="str">
        <f t="shared" si="420"/>
        <v>A+J=</v>
      </c>
      <c r="T1299" s="107">
        <f t="shared" si="421"/>
        <v>42269</v>
      </c>
      <c r="U1299" s="3"/>
      <c r="V1299" s="3"/>
      <c r="W1299" s="3"/>
      <c r="X1299" s="31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</row>
    <row r="1300" spans="1:121" x14ac:dyDescent="0.15">
      <c r="A1300" s="102">
        <f t="shared" si="413"/>
        <v>42257</v>
      </c>
      <c r="B1300" s="103">
        <f t="shared" ca="1" si="422"/>
        <v>90385.410151519958</v>
      </c>
      <c r="C1300" s="104">
        <f t="shared" si="414"/>
        <v>89667.199999999953</v>
      </c>
      <c r="D1300" s="105">
        <f ca="1">IF(A1300&lt;$B$1,VLOOKUP(A1300,[1]DI!$A$4:$B$15000,2,FALSE),0)</f>
        <v>0.14130000000000001</v>
      </c>
      <c r="E1300" s="106">
        <f t="shared" ca="1" si="406"/>
        <v>1.00052461</v>
      </c>
      <c r="F1300" s="106">
        <f ca="1">(TRUNC(PRODUCT($E$12:$E1299),16))</f>
        <v>1.38830122247078</v>
      </c>
      <c r="G1300" s="106">
        <f t="shared" ca="1" si="415"/>
        <v>1.3795911516142001</v>
      </c>
      <c r="H1300" s="106">
        <f t="shared" ca="1" si="407"/>
        <v>1.00631352</v>
      </c>
      <c r="I1300" s="105">
        <f t="shared" si="416"/>
        <v>3.5999999999999997E-2</v>
      </c>
      <c r="J1300" s="118">
        <f t="shared" si="417"/>
        <v>42240</v>
      </c>
      <c r="K1300" s="112">
        <f t="shared" si="418"/>
        <v>12</v>
      </c>
      <c r="L1300" s="108">
        <f t="shared" si="419"/>
        <v>12</v>
      </c>
      <c r="M1300" s="109">
        <f t="shared" si="408"/>
        <v>1.0016855689999999</v>
      </c>
      <c r="N1300" s="109">
        <f t="shared" ca="1" si="409"/>
        <v>1.008009731</v>
      </c>
      <c r="O1300" s="108">
        <f t="shared" si="423"/>
        <v>0</v>
      </c>
      <c r="P1300" s="106">
        <f t="shared" ca="1" si="410"/>
        <v>718.21015151999995</v>
      </c>
      <c r="Q1300" s="113">
        <f t="shared" si="411"/>
        <v>0</v>
      </c>
      <c r="R1300" s="106">
        <f t="shared" si="412"/>
        <v>0</v>
      </c>
      <c r="S1300" s="114" t="str">
        <f t="shared" si="420"/>
        <v>A+J=</v>
      </c>
      <c r="T1300" s="107">
        <f t="shared" si="421"/>
        <v>42269</v>
      </c>
      <c r="U1300" s="3"/>
      <c r="V1300" s="3"/>
      <c r="W1300" s="3"/>
      <c r="X1300" s="31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</row>
    <row r="1301" spans="1:121" x14ac:dyDescent="0.15">
      <c r="A1301" s="102">
        <f t="shared" si="413"/>
        <v>42258</v>
      </c>
      <c r="B1301" s="103">
        <f t="shared" ca="1" si="422"/>
        <v>90445.51981437995</v>
      </c>
      <c r="C1301" s="104">
        <f t="shared" si="414"/>
        <v>89667.199999999953</v>
      </c>
      <c r="D1301" s="105">
        <f ca="1">IF(A1301&lt;$B$1,VLOOKUP(A1301,[1]DI!$A$4:$B$15000,2,FALSE),0)</f>
        <v>0.14130000000000001</v>
      </c>
      <c r="E1301" s="106">
        <f t="shared" ca="1" si="406"/>
        <v>1.00052461</v>
      </c>
      <c r="F1301" s="106">
        <f ca="1">(TRUNC(PRODUCT($E$12:$E1300),16))</f>
        <v>1.3890295391751</v>
      </c>
      <c r="G1301" s="106">
        <f t="shared" ca="1" si="415"/>
        <v>1.3795911516142001</v>
      </c>
      <c r="H1301" s="106">
        <f t="shared" ca="1" si="407"/>
        <v>1.0068414400000001</v>
      </c>
      <c r="I1301" s="105">
        <f t="shared" si="416"/>
        <v>3.5999999999999997E-2</v>
      </c>
      <c r="J1301" s="118">
        <f t="shared" si="417"/>
        <v>42240</v>
      </c>
      <c r="K1301" s="112">
        <f t="shared" si="418"/>
        <v>13</v>
      </c>
      <c r="L1301" s="108">
        <f t="shared" si="419"/>
        <v>13</v>
      </c>
      <c r="M1301" s="109">
        <f t="shared" si="408"/>
        <v>1.0018261610000001</v>
      </c>
      <c r="N1301" s="109">
        <f t="shared" ca="1" si="409"/>
        <v>1.0086800950000001</v>
      </c>
      <c r="O1301" s="108">
        <f t="shared" si="423"/>
        <v>0</v>
      </c>
      <c r="P1301" s="106">
        <f t="shared" ca="1" si="410"/>
        <v>778.31981438000003</v>
      </c>
      <c r="Q1301" s="113">
        <f t="shared" si="411"/>
        <v>0</v>
      </c>
      <c r="R1301" s="106">
        <f t="shared" si="412"/>
        <v>0</v>
      </c>
      <c r="S1301" s="114" t="str">
        <f t="shared" si="420"/>
        <v>A+J=</v>
      </c>
      <c r="T1301" s="107">
        <f t="shared" si="421"/>
        <v>42269</v>
      </c>
      <c r="U1301" s="3"/>
      <c r="V1301" s="3"/>
      <c r="W1301" s="3"/>
      <c r="X1301" s="31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</row>
    <row r="1302" spans="1:121" x14ac:dyDescent="0.15">
      <c r="A1302" s="102">
        <f t="shared" si="413"/>
        <v>42259</v>
      </c>
      <c r="B1302" s="103">
        <f t="shared" ca="1" si="422"/>
        <v>90505.669648149953</v>
      </c>
      <c r="C1302" s="104">
        <f t="shared" si="414"/>
        <v>89667.199999999953</v>
      </c>
      <c r="D1302" s="105">
        <f ca="1">IF(A1302&lt;$B$1,VLOOKUP(A1302,[1]DI!$A$4:$B$15000,2,FALSE),0)</f>
        <v>0</v>
      </c>
      <c r="E1302" s="106">
        <f t="shared" ca="1" si="406"/>
        <v>1</v>
      </c>
      <c r="F1302" s="106">
        <f ca="1">(TRUNC(PRODUCT($E$12:$E1301),16))</f>
        <v>1.38975823796164</v>
      </c>
      <c r="G1302" s="106">
        <f t="shared" ca="1" si="415"/>
        <v>1.3795911516142001</v>
      </c>
      <c r="H1302" s="106">
        <f t="shared" ca="1" si="407"/>
        <v>1.0073696400000001</v>
      </c>
      <c r="I1302" s="105">
        <f t="shared" si="416"/>
        <v>3.5999999999999997E-2</v>
      </c>
      <c r="J1302" s="118">
        <f t="shared" si="417"/>
        <v>42240</v>
      </c>
      <c r="K1302" s="112">
        <f t="shared" si="418"/>
        <v>13</v>
      </c>
      <c r="L1302" s="108">
        <f t="shared" si="419"/>
        <v>14</v>
      </c>
      <c r="M1302" s="109">
        <f t="shared" si="408"/>
        <v>1.0019667729999999</v>
      </c>
      <c r="N1302" s="109">
        <f t="shared" ca="1" si="409"/>
        <v>1.009350907</v>
      </c>
      <c r="O1302" s="108">
        <f t="shared" si="423"/>
        <v>0</v>
      </c>
      <c r="P1302" s="106">
        <f t="shared" ca="1" si="410"/>
        <v>838.46964815000001</v>
      </c>
      <c r="Q1302" s="113">
        <f t="shared" si="411"/>
        <v>0</v>
      </c>
      <c r="R1302" s="106">
        <f t="shared" si="412"/>
        <v>0</v>
      </c>
      <c r="S1302" s="114" t="str">
        <f t="shared" si="420"/>
        <v>A+J=</v>
      </c>
      <c r="T1302" s="107">
        <f t="shared" si="421"/>
        <v>42269</v>
      </c>
      <c r="U1302" s="3"/>
      <c r="V1302" s="3"/>
      <c r="W1302" s="3"/>
      <c r="X1302" s="31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</row>
    <row r="1303" spans="1:121" x14ac:dyDescent="0.15">
      <c r="A1303" s="102">
        <f t="shared" si="413"/>
        <v>42260</v>
      </c>
      <c r="B1303" s="103">
        <f t="shared" ca="1" si="422"/>
        <v>90505.669648149953</v>
      </c>
      <c r="C1303" s="104">
        <f t="shared" si="414"/>
        <v>89667.199999999953</v>
      </c>
      <c r="D1303" s="105">
        <f ca="1">IF(A1303&lt;$B$1,VLOOKUP(A1303,[1]DI!$A$4:$B$15000,2,FALSE),0)</f>
        <v>0</v>
      </c>
      <c r="E1303" s="106">
        <f t="shared" ca="1" si="406"/>
        <v>1</v>
      </c>
      <c r="F1303" s="106">
        <f ca="1">(TRUNC(PRODUCT($E$12:$E1302),16))</f>
        <v>1.38975823796164</v>
      </c>
      <c r="G1303" s="106">
        <f t="shared" ca="1" si="415"/>
        <v>1.3795911516142001</v>
      </c>
      <c r="H1303" s="106">
        <f t="shared" ca="1" si="407"/>
        <v>1.0073696400000001</v>
      </c>
      <c r="I1303" s="105">
        <f t="shared" si="416"/>
        <v>3.5999999999999997E-2</v>
      </c>
      <c r="J1303" s="118">
        <f t="shared" si="417"/>
        <v>42240</v>
      </c>
      <c r="K1303" s="112">
        <f t="shared" si="418"/>
        <v>13</v>
      </c>
      <c r="L1303" s="108">
        <f t="shared" si="419"/>
        <v>14</v>
      </c>
      <c r="M1303" s="109">
        <f t="shared" si="408"/>
        <v>1.0019667729999999</v>
      </c>
      <c r="N1303" s="109">
        <f t="shared" ca="1" si="409"/>
        <v>1.009350907</v>
      </c>
      <c r="O1303" s="108">
        <f t="shared" si="423"/>
        <v>0</v>
      </c>
      <c r="P1303" s="106">
        <f t="shared" ca="1" si="410"/>
        <v>838.46964815000001</v>
      </c>
      <c r="Q1303" s="113">
        <f t="shared" si="411"/>
        <v>0</v>
      </c>
      <c r="R1303" s="106">
        <f t="shared" si="412"/>
        <v>0</v>
      </c>
      <c r="S1303" s="114" t="str">
        <f t="shared" si="420"/>
        <v>A+J=</v>
      </c>
      <c r="T1303" s="107">
        <f t="shared" si="421"/>
        <v>42269</v>
      </c>
      <c r="U1303" s="3"/>
      <c r="V1303" s="3"/>
      <c r="W1303" s="3"/>
      <c r="X1303" s="31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</row>
    <row r="1304" spans="1:121" x14ac:dyDescent="0.15">
      <c r="A1304" s="102">
        <f t="shared" si="413"/>
        <v>42261</v>
      </c>
      <c r="B1304" s="103">
        <f t="shared" ca="1" si="422"/>
        <v>90505.669648149953</v>
      </c>
      <c r="C1304" s="104">
        <f t="shared" si="414"/>
        <v>89667.199999999953</v>
      </c>
      <c r="D1304" s="105">
        <f ca="1">IF(A1304&lt;$B$1,VLOOKUP(A1304,[1]DI!$A$4:$B$15000,2,FALSE),0)</f>
        <v>0.14130000000000001</v>
      </c>
      <c r="E1304" s="106">
        <f t="shared" ca="1" si="406"/>
        <v>1.00052461</v>
      </c>
      <c r="F1304" s="106">
        <f ca="1">(TRUNC(PRODUCT($E$12:$E1303),16))</f>
        <v>1.38975823796164</v>
      </c>
      <c r="G1304" s="106">
        <f t="shared" ca="1" si="415"/>
        <v>1.3795911516142001</v>
      </c>
      <c r="H1304" s="106">
        <f t="shared" ca="1" si="407"/>
        <v>1.0073696400000001</v>
      </c>
      <c r="I1304" s="105">
        <f t="shared" si="416"/>
        <v>3.5999999999999997E-2</v>
      </c>
      <c r="J1304" s="118">
        <f t="shared" si="417"/>
        <v>42240</v>
      </c>
      <c r="K1304" s="112">
        <f t="shared" si="418"/>
        <v>14</v>
      </c>
      <c r="L1304" s="108">
        <f t="shared" si="419"/>
        <v>14</v>
      </c>
      <c r="M1304" s="109">
        <f t="shared" si="408"/>
        <v>1.0019667729999999</v>
      </c>
      <c r="N1304" s="109">
        <f t="shared" ca="1" si="409"/>
        <v>1.009350907</v>
      </c>
      <c r="O1304" s="108">
        <f t="shared" si="423"/>
        <v>0</v>
      </c>
      <c r="P1304" s="106">
        <f t="shared" ca="1" si="410"/>
        <v>838.46964815000001</v>
      </c>
      <c r="Q1304" s="113">
        <f t="shared" si="411"/>
        <v>0</v>
      </c>
      <c r="R1304" s="106">
        <f t="shared" si="412"/>
        <v>0</v>
      </c>
      <c r="S1304" s="114" t="str">
        <f t="shared" si="420"/>
        <v>A+J=</v>
      </c>
      <c r="T1304" s="107">
        <f t="shared" si="421"/>
        <v>42269</v>
      </c>
      <c r="U1304" s="3"/>
      <c r="V1304" s="3"/>
      <c r="W1304" s="3"/>
      <c r="X1304" s="31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</row>
    <row r="1305" spans="1:121" x14ac:dyDescent="0.15">
      <c r="A1305" s="102">
        <f t="shared" si="413"/>
        <v>42262</v>
      </c>
      <c r="B1305" s="103">
        <f t="shared" ca="1" si="422"/>
        <v>90565.859025149955</v>
      </c>
      <c r="C1305" s="104">
        <f t="shared" si="414"/>
        <v>89667.199999999953</v>
      </c>
      <c r="D1305" s="105">
        <f ca="1">IF(A1305&lt;$B$1,VLOOKUP(A1305,[1]DI!$A$4:$B$15000,2,FALSE),0)</f>
        <v>0.14130000000000001</v>
      </c>
      <c r="E1305" s="106">
        <f t="shared" ca="1" si="406"/>
        <v>1.00052461</v>
      </c>
      <c r="F1305" s="106">
        <f ca="1">(TRUNC(PRODUCT($E$12:$E1304),16))</f>
        <v>1.39048731903086</v>
      </c>
      <c r="G1305" s="106">
        <f t="shared" ca="1" si="415"/>
        <v>1.3795911516142001</v>
      </c>
      <c r="H1305" s="106">
        <f t="shared" ca="1" si="407"/>
        <v>1.00789811</v>
      </c>
      <c r="I1305" s="105">
        <f t="shared" si="416"/>
        <v>3.5999999999999997E-2</v>
      </c>
      <c r="J1305" s="118">
        <f t="shared" si="417"/>
        <v>42240</v>
      </c>
      <c r="K1305" s="112">
        <f t="shared" si="418"/>
        <v>15</v>
      </c>
      <c r="L1305" s="108">
        <f t="shared" si="419"/>
        <v>15</v>
      </c>
      <c r="M1305" s="109">
        <f t="shared" si="408"/>
        <v>1.0021074050000001</v>
      </c>
      <c r="N1305" s="109">
        <f t="shared" ca="1" si="409"/>
        <v>1.0100221599999999</v>
      </c>
      <c r="O1305" s="108">
        <f t="shared" si="423"/>
        <v>0</v>
      </c>
      <c r="P1305" s="106">
        <f t="shared" ca="1" si="410"/>
        <v>898.65902515000005</v>
      </c>
      <c r="Q1305" s="113">
        <f t="shared" si="411"/>
        <v>0</v>
      </c>
      <c r="R1305" s="106">
        <f t="shared" si="412"/>
        <v>0</v>
      </c>
      <c r="S1305" s="114" t="str">
        <f t="shared" si="420"/>
        <v>A+J=</v>
      </c>
      <c r="T1305" s="107">
        <f t="shared" si="421"/>
        <v>42269</v>
      </c>
      <c r="U1305" s="3"/>
      <c r="V1305" s="3"/>
      <c r="W1305" s="3"/>
      <c r="X1305" s="31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</row>
    <row r="1306" spans="1:121" x14ac:dyDescent="0.15">
      <c r="A1306" s="102">
        <f t="shared" si="413"/>
        <v>42263</v>
      </c>
      <c r="B1306" s="103">
        <f t="shared" ca="1" si="422"/>
        <v>90626.089380059959</v>
      </c>
      <c r="C1306" s="104">
        <f t="shared" si="414"/>
        <v>89667.199999999953</v>
      </c>
      <c r="D1306" s="105">
        <f ca="1">IF(A1306&lt;$B$1,VLOOKUP(A1306,[1]DI!$A$4:$B$15000,2,FALSE),0)</f>
        <v>0.14130000000000001</v>
      </c>
      <c r="E1306" s="106">
        <f t="shared" ca="1" si="406"/>
        <v>1.00052461</v>
      </c>
      <c r="F1306" s="106">
        <f ca="1">(TRUNC(PRODUCT($E$12:$E1305),16))</f>
        <v>1.3912167825832999</v>
      </c>
      <c r="G1306" s="106">
        <f t="shared" ca="1" si="415"/>
        <v>1.3795911516142001</v>
      </c>
      <c r="H1306" s="106">
        <f t="shared" ca="1" si="407"/>
        <v>1.0084268700000001</v>
      </c>
      <c r="I1306" s="105">
        <f t="shared" si="416"/>
        <v>3.5999999999999997E-2</v>
      </c>
      <c r="J1306" s="118">
        <f t="shared" si="417"/>
        <v>42240</v>
      </c>
      <c r="K1306" s="112">
        <f t="shared" si="418"/>
        <v>16</v>
      </c>
      <c r="L1306" s="108">
        <f t="shared" si="419"/>
        <v>16</v>
      </c>
      <c r="M1306" s="109">
        <f t="shared" si="408"/>
        <v>1.002248056</v>
      </c>
      <c r="N1306" s="109">
        <f t="shared" ca="1" si="409"/>
        <v>1.0106938700000001</v>
      </c>
      <c r="O1306" s="108">
        <f t="shared" si="423"/>
        <v>0</v>
      </c>
      <c r="P1306" s="106">
        <f t="shared" ca="1" si="410"/>
        <v>958.88938006000001</v>
      </c>
      <c r="Q1306" s="113">
        <f t="shared" si="411"/>
        <v>0</v>
      </c>
      <c r="R1306" s="106">
        <f t="shared" si="412"/>
        <v>0</v>
      </c>
      <c r="S1306" s="114" t="str">
        <f t="shared" si="420"/>
        <v>A+J=</v>
      </c>
      <c r="T1306" s="107">
        <f t="shared" si="421"/>
        <v>42269</v>
      </c>
      <c r="U1306" s="3"/>
      <c r="V1306" s="3"/>
      <c r="W1306" s="3"/>
      <c r="X1306" s="31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</row>
    <row r="1307" spans="1:121" x14ac:dyDescent="0.15">
      <c r="A1307" s="102">
        <f t="shared" si="413"/>
        <v>42264</v>
      </c>
      <c r="B1307" s="103">
        <f t="shared" ca="1" si="422"/>
        <v>90686.359188539951</v>
      </c>
      <c r="C1307" s="104">
        <f t="shared" si="414"/>
        <v>89667.199999999953</v>
      </c>
      <c r="D1307" s="105">
        <f ca="1">IF(A1307&lt;$B$1,VLOOKUP(A1307,[1]DI!$A$4:$B$15000,2,FALSE),0)</f>
        <v>0.14130000000000001</v>
      </c>
      <c r="E1307" s="106">
        <f t="shared" ca="1" si="406"/>
        <v>1.00052461</v>
      </c>
      <c r="F1307" s="106">
        <f ca="1">(TRUNC(PRODUCT($E$12:$E1306),16))</f>
        <v>1.3919466288196101</v>
      </c>
      <c r="G1307" s="106">
        <f t="shared" ca="1" si="415"/>
        <v>1.3795911516142001</v>
      </c>
      <c r="H1307" s="106">
        <f t="shared" ca="1" si="407"/>
        <v>1.0089558999999999</v>
      </c>
      <c r="I1307" s="105">
        <f t="shared" si="416"/>
        <v>3.5999999999999997E-2</v>
      </c>
      <c r="J1307" s="118">
        <f t="shared" si="417"/>
        <v>42240</v>
      </c>
      <c r="K1307" s="112">
        <f t="shared" si="418"/>
        <v>17</v>
      </c>
      <c r="L1307" s="108">
        <f t="shared" si="419"/>
        <v>17</v>
      </c>
      <c r="M1307" s="109">
        <f t="shared" si="408"/>
        <v>1.002388727</v>
      </c>
      <c r="N1307" s="109">
        <f t="shared" ca="1" si="409"/>
        <v>1.0113660200000001</v>
      </c>
      <c r="O1307" s="108">
        <f t="shared" si="423"/>
        <v>0</v>
      </c>
      <c r="P1307" s="106">
        <f t="shared" ca="1" si="410"/>
        <v>1019.1591885399999</v>
      </c>
      <c r="Q1307" s="113">
        <f t="shared" si="411"/>
        <v>0</v>
      </c>
      <c r="R1307" s="106">
        <f t="shared" si="412"/>
        <v>0</v>
      </c>
      <c r="S1307" s="114" t="str">
        <f t="shared" si="420"/>
        <v>A+J=</v>
      </c>
      <c r="T1307" s="107">
        <f t="shared" si="421"/>
        <v>42269</v>
      </c>
      <c r="U1307" s="3"/>
      <c r="V1307" s="3"/>
      <c r="W1307" s="3"/>
      <c r="X1307" s="31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</row>
    <row r="1308" spans="1:121" x14ac:dyDescent="0.15">
      <c r="A1308" s="102">
        <f t="shared" si="413"/>
        <v>42265</v>
      </c>
      <c r="B1308" s="103">
        <f t="shared" ca="1" si="422"/>
        <v>90746.669347259958</v>
      </c>
      <c r="C1308" s="104">
        <f t="shared" si="414"/>
        <v>89667.199999999953</v>
      </c>
      <c r="D1308" s="105">
        <f ca="1">IF(A1308&lt;$B$1,VLOOKUP(A1308,[1]DI!$A$4:$B$15000,2,FALSE),0)</f>
        <v>0.14130000000000001</v>
      </c>
      <c r="E1308" s="106">
        <f t="shared" ca="1" si="406"/>
        <v>1.00052461</v>
      </c>
      <c r="F1308" s="106">
        <f ca="1">(TRUNC(PRODUCT($E$12:$E1307),16))</f>
        <v>1.39267685794055</v>
      </c>
      <c r="G1308" s="106">
        <f t="shared" ca="1" si="415"/>
        <v>1.3795911516142001</v>
      </c>
      <c r="H1308" s="106">
        <f t="shared" ca="1" si="407"/>
        <v>1.00948521</v>
      </c>
      <c r="I1308" s="105">
        <f t="shared" si="416"/>
        <v>3.5999999999999997E-2</v>
      </c>
      <c r="J1308" s="118">
        <f t="shared" si="417"/>
        <v>42240</v>
      </c>
      <c r="K1308" s="112">
        <f t="shared" si="418"/>
        <v>18</v>
      </c>
      <c r="L1308" s="108">
        <f t="shared" si="419"/>
        <v>18</v>
      </c>
      <c r="M1308" s="109">
        <f t="shared" si="408"/>
        <v>1.0025294179999999</v>
      </c>
      <c r="N1308" s="109">
        <f t="shared" ca="1" si="409"/>
        <v>1.01203862</v>
      </c>
      <c r="O1308" s="108">
        <f t="shared" si="423"/>
        <v>0</v>
      </c>
      <c r="P1308" s="106">
        <f t="shared" ca="1" si="410"/>
        <v>1079.4693472599999</v>
      </c>
      <c r="Q1308" s="113">
        <f t="shared" si="411"/>
        <v>0</v>
      </c>
      <c r="R1308" s="106">
        <f t="shared" si="412"/>
        <v>0</v>
      </c>
      <c r="S1308" s="114" t="str">
        <f t="shared" si="420"/>
        <v>A+J=</v>
      </c>
      <c r="T1308" s="107">
        <f t="shared" si="421"/>
        <v>42269</v>
      </c>
      <c r="U1308" s="3"/>
      <c r="V1308" s="3"/>
      <c r="W1308" s="3"/>
      <c r="X1308" s="31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</row>
    <row r="1309" spans="1:121" x14ac:dyDescent="0.15">
      <c r="A1309" s="102">
        <f t="shared" si="413"/>
        <v>42266</v>
      </c>
      <c r="B1309" s="103">
        <f t="shared" ca="1" si="422"/>
        <v>90807.018959549954</v>
      </c>
      <c r="C1309" s="104">
        <f t="shared" si="414"/>
        <v>89667.199999999953</v>
      </c>
      <c r="D1309" s="105">
        <f ca="1">IF(A1309&lt;$B$1,VLOOKUP(A1309,[1]DI!$A$4:$B$15000,2,FALSE),0)</f>
        <v>0</v>
      </c>
      <c r="E1309" s="106">
        <f t="shared" ca="1" si="406"/>
        <v>1</v>
      </c>
      <c r="F1309" s="106">
        <f ca="1">(TRUNC(PRODUCT($E$12:$E1308),16))</f>
        <v>1.3934074701470001</v>
      </c>
      <c r="G1309" s="106">
        <f t="shared" ca="1" si="415"/>
        <v>1.3795911516142001</v>
      </c>
      <c r="H1309" s="106">
        <f t="shared" ca="1" si="407"/>
        <v>1.0100147900000001</v>
      </c>
      <c r="I1309" s="105">
        <f t="shared" si="416"/>
        <v>3.5999999999999997E-2</v>
      </c>
      <c r="J1309" s="118">
        <f t="shared" si="417"/>
        <v>42240</v>
      </c>
      <c r="K1309" s="112">
        <f t="shared" si="418"/>
        <v>18</v>
      </c>
      <c r="L1309" s="108">
        <f t="shared" si="419"/>
        <v>19</v>
      </c>
      <c r="M1309" s="109">
        <f t="shared" si="408"/>
        <v>1.002670129</v>
      </c>
      <c r="N1309" s="109">
        <f t="shared" ca="1" si="409"/>
        <v>1.0127116599999999</v>
      </c>
      <c r="O1309" s="108">
        <f t="shared" si="423"/>
        <v>0</v>
      </c>
      <c r="P1309" s="106">
        <f t="shared" ca="1" si="410"/>
        <v>1139.81895955</v>
      </c>
      <c r="Q1309" s="113">
        <f t="shared" si="411"/>
        <v>0</v>
      </c>
      <c r="R1309" s="106">
        <f t="shared" si="412"/>
        <v>0</v>
      </c>
      <c r="S1309" s="114" t="str">
        <f t="shared" si="420"/>
        <v>A+J=</v>
      </c>
      <c r="T1309" s="107">
        <f t="shared" si="421"/>
        <v>42269</v>
      </c>
      <c r="U1309" s="3"/>
      <c r="V1309" s="3"/>
      <c r="W1309" s="3"/>
      <c r="X1309" s="31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</row>
    <row r="1310" spans="1:121" x14ac:dyDescent="0.15">
      <c r="A1310" s="102">
        <f t="shared" si="413"/>
        <v>42267</v>
      </c>
      <c r="B1310" s="103">
        <f t="shared" ca="1" si="422"/>
        <v>90807.018959549954</v>
      </c>
      <c r="C1310" s="104">
        <f t="shared" si="414"/>
        <v>89667.199999999953</v>
      </c>
      <c r="D1310" s="105">
        <f ca="1">IF(A1310&lt;$B$1,VLOOKUP(A1310,[1]DI!$A$4:$B$15000,2,FALSE),0)</f>
        <v>0</v>
      </c>
      <c r="E1310" s="106">
        <f t="shared" ca="1" si="406"/>
        <v>1</v>
      </c>
      <c r="F1310" s="106">
        <f ca="1">(TRUNC(PRODUCT($E$12:$E1309),16))</f>
        <v>1.3934074701470001</v>
      </c>
      <c r="G1310" s="106">
        <f t="shared" ca="1" si="415"/>
        <v>1.3795911516142001</v>
      </c>
      <c r="H1310" s="106">
        <f t="shared" ca="1" si="407"/>
        <v>1.0100147900000001</v>
      </c>
      <c r="I1310" s="105">
        <f t="shared" si="416"/>
        <v>3.5999999999999997E-2</v>
      </c>
      <c r="J1310" s="118">
        <f t="shared" si="417"/>
        <v>42240</v>
      </c>
      <c r="K1310" s="112">
        <f t="shared" si="418"/>
        <v>18</v>
      </c>
      <c r="L1310" s="108">
        <f t="shared" si="419"/>
        <v>19</v>
      </c>
      <c r="M1310" s="109">
        <f t="shared" si="408"/>
        <v>1.002670129</v>
      </c>
      <c r="N1310" s="109">
        <f t="shared" ca="1" si="409"/>
        <v>1.0127116599999999</v>
      </c>
      <c r="O1310" s="108">
        <f t="shared" si="423"/>
        <v>0</v>
      </c>
      <c r="P1310" s="106">
        <f t="shared" ca="1" si="410"/>
        <v>1139.81895955</v>
      </c>
      <c r="Q1310" s="113">
        <f t="shared" si="411"/>
        <v>0</v>
      </c>
      <c r="R1310" s="106">
        <f t="shared" si="412"/>
        <v>0</v>
      </c>
      <c r="S1310" s="114" t="str">
        <f t="shared" si="420"/>
        <v>A+J=</v>
      </c>
      <c r="T1310" s="107">
        <f t="shared" si="421"/>
        <v>42269</v>
      </c>
      <c r="U1310" s="3"/>
      <c r="V1310" s="3"/>
      <c r="W1310" s="3"/>
      <c r="X1310" s="31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</row>
    <row r="1311" spans="1:121" x14ac:dyDescent="0.15">
      <c r="A1311" s="102">
        <f t="shared" si="413"/>
        <v>42268</v>
      </c>
      <c r="B1311" s="103">
        <f t="shared" ca="1" si="422"/>
        <v>90807.018959549954</v>
      </c>
      <c r="C1311" s="104">
        <f t="shared" si="414"/>
        <v>89667.199999999953</v>
      </c>
      <c r="D1311" s="105">
        <f ca="1">IF(A1311&lt;$B$1,VLOOKUP(A1311,[1]DI!$A$4:$B$15000,2,FALSE),0)</f>
        <v>0.14130000000000001</v>
      </c>
      <c r="E1311" s="106">
        <f t="shared" ca="1" si="406"/>
        <v>1.00052461</v>
      </c>
      <c r="F1311" s="106">
        <f ca="1">(TRUNC(PRODUCT($E$12:$E1310),16))</f>
        <v>1.3934074701470001</v>
      </c>
      <c r="G1311" s="106">
        <f t="shared" ca="1" si="415"/>
        <v>1.3795911516142001</v>
      </c>
      <c r="H1311" s="106">
        <f t="shared" ca="1" si="407"/>
        <v>1.0100147900000001</v>
      </c>
      <c r="I1311" s="105">
        <f t="shared" si="416"/>
        <v>3.5999999999999997E-2</v>
      </c>
      <c r="J1311" s="118">
        <f t="shared" si="417"/>
        <v>42240</v>
      </c>
      <c r="K1311" s="112">
        <f t="shared" si="418"/>
        <v>19</v>
      </c>
      <c r="L1311" s="108">
        <f t="shared" si="419"/>
        <v>19</v>
      </c>
      <c r="M1311" s="109">
        <f t="shared" si="408"/>
        <v>1.002670129</v>
      </c>
      <c r="N1311" s="109">
        <f t="shared" ca="1" si="409"/>
        <v>1.0127116599999999</v>
      </c>
      <c r="O1311" s="108">
        <f t="shared" si="423"/>
        <v>0</v>
      </c>
      <c r="P1311" s="106">
        <f t="shared" ca="1" si="410"/>
        <v>1139.81895955</v>
      </c>
      <c r="Q1311" s="113">
        <f t="shared" si="411"/>
        <v>0</v>
      </c>
      <c r="R1311" s="106">
        <f t="shared" si="412"/>
        <v>0</v>
      </c>
      <c r="S1311" s="114" t="str">
        <f t="shared" si="420"/>
        <v>A+J=</v>
      </c>
      <c r="T1311" s="107">
        <f t="shared" si="421"/>
        <v>42269</v>
      </c>
      <c r="U1311" s="3"/>
      <c r="V1311" s="3"/>
      <c r="W1311" s="3"/>
      <c r="X1311" s="31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</row>
    <row r="1312" spans="1:121" x14ac:dyDescent="0.15">
      <c r="A1312" s="102">
        <f t="shared" si="413"/>
        <v>42269</v>
      </c>
      <c r="B1312" s="103">
        <f t="shared" ca="1" si="422"/>
        <v>90867.409729079955</v>
      </c>
      <c r="C1312" s="104">
        <f t="shared" si="414"/>
        <v>89667.199999999953</v>
      </c>
      <c r="D1312" s="105">
        <f ca="1">IF(A1312&lt;$B$1,VLOOKUP(A1312,[1]DI!$A$4:$B$15000,2,FALSE),0)</f>
        <v>0.14130000000000001</v>
      </c>
      <c r="E1312" s="106">
        <f t="shared" ca="1" si="406"/>
        <v>1.00052461</v>
      </c>
      <c r="F1312" s="106">
        <f ca="1">(TRUNC(PRODUCT($E$12:$E1311),16))</f>
        <v>1.3941384656399101</v>
      </c>
      <c r="G1312" s="106">
        <f t="shared" ca="1" si="415"/>
        <v>1.3795911516142001</v>
      </c>
      <c r="H1312" s="106">
        <f t="shared" ca="1" si="407"/>
        <v>1.0105446600000001</v>
      </c>
      <c r="I1312" s="105">
        <f t="shared" si="416"/>
        <v>3.5999999999999997E-2</v>
      </c>
      <c r="J1312" s="118">
        <f t="shared" si="417"/>
        <v>42240</v>
      </c>
      <c r="K1312" s="112">
        <f t="shared" si="418"/>
        <v>20</v>
      </c>
      <c r="L1312" s="108">
        <f t="shared" si="419"/>
        <v>20</v>
      </c>
      <c r="M1312" s="109">
        <f t="shared" si="408"/>
        <v>1.002810859</v>
      </c>
      <c r="N1312" s="109">
        <f t="shared" ca="1" si="409"/>
        <v>1.013385159</v>
      </c>
      <c r="O1312" s="108">
        <f t="shared" si="423"/>
        <v>27</v>
      </c>
      <c r="P1312" s="106">
        <f t="shared" ca="1" si="410"/>
        <v>1200.20972908</v>
      </c>
      <c r="Q1312" s="113">
        <f t="shared" si="411"/>
        <v>1.6659999999999999E-3</v>
      </c>
      <c r="R1312" s="106">
        <f t="shared" si="412"/>
        <v>166.6</v>
      </c>
      <c r="S1312" s="114" t="str">
        <f t="shared" si="420"/>
        <v>A+J=</v>
      </c>
      <c r="T1312" s="107">
        <f t="shared" si="421"/>
        <v>42269</v>
      </c>
      <c r="U1312" s="3"/>
      <c r="V1312" s="3"/>
      <c r="W1312" s="3"/>
      <c r="X1312" s="31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</row>
    <row r="1313" spans="1:121" x14ac:dyDescent="0.15">
      <c r="A1313" s="102">
        <f t="shared" si="413"/>
        <v>42270</v>
      </c>
      <c r="B1313" s="103">
        <f t="shared" ca="1" si="422"/>
        <v>89560.121479019945</v>
      </c>
      <c r="C1313" s="104">
        <f t="shared" si="414"/>
        <v>89500.599999999948</v>
      </c>
      <c r="D1313" s="105">
        <f ca="1">IF(A1313&lt;$B$1,VLOOKUP(A1313,[1]DI!$A$4:$B$15000,2,FALSE),0)</f>
        <v>0.14130000000000001</v>
      </c>
      <c r="E1313" s="106">
        <f t="shared" ca="1" si="406"/>
        <v>1.00052461</v>
      </c>
      <c r="F1313" s="106">
        <f ca="1">(TRUNC(PRODUCT($E$12:$E1312),16))</f>
        <v>1.39486984462037</v>
      </c>
      <c r="G1313" s="106">
        <f t="shared" ca="1" si="415"/>
        <v>1.3941384656399101</v>
      </c>
      <c r="H1313" s="106">
        <f t="shared" ca="1" si="407"/>
        <v>1.00052461</v>
      </c>
      <c r="I1313" s="105">
        <f t="shared" si="416"/>
        <v>3.5999999999999997E-2</v>
      </c>
      <c r="J1313" s="118">
        <f t="shared" si="417"/>
        <v>42269</v>
      </c>
      <c r="K1313" s="112">
        <f t="shared" si="418"/>
        <v>1</v>
      </c>
      <c r="L1313" s="108">
        <f t="shared" si="419"/>
        <v>1</v>
      </c>
      <c r="M1313" s="109">
        <f t="shared" si="408"/>
        <v>1.000140356</v>
      </c>
      <c r="N1313" s="109">
        <f t="shared" ca="1" si="409"/>
        <v>1.0006650399999999</v>
      </c>
      <c r="O1313" s="108">
        <f t="shared" si="423"/>
        <v>0</v>
      </c>
      <c r="P1313" s="106">
        <f t="shared" ca="1" si="410"/>
        <v>59.521479020000001</v>
      </c>
      <c r="Q1313" s="113">
        <f t="shared" si="411"/>
        <v>0</v>
      </c>
      <c r="R1313" s="106">
        <f t="shared" si="412"/>
        <v>0</v>
      </c>
      <c r="S1313" s="114" t="str">
        <f t="shared" si="420"/>
        <v>A+J=</v>
      </c>
      <c r="T1313" s="107">
        <f t="shared" si="421"/>
        <v>42299</v>
      </c>
      <c r="U1313" s="3"/>
      <c r="V1313" s="3"/>
      <c r="W1313" s="3"/>
      <c r="X1313" s="31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</row>
    <row r="1314" spans="1:121" x14ac:dyDescent="0.15">
      <c r="A1314" s="102">
        <f t="shared" si="413"/>
        <v>42271</v>
      </c>
      <c r="B1314" s="103">
        <f t="shared" ca="1" si="422"/>
        <v>89619.682875309954</v>
      </c>
      <c r="C1314" s="104">
        <f t="shared" si="414"/>
        <v>89500.599999999948</v>
      </c>
      <c r="D1314" s="105">
        <f ca="1">IF(A1314&lt;$B$1,VLOOKUP(A1314,[1]DI!$A$4:$B$15000,2,FALSE),0)</f>
        <v>0.14130000000000001</v>
      </c>
      <c r="E1314" s="106">
        <f t="shared" ca="1" si="406"/>
        <v>1.00052461</v>
      </c>
      <c r="F1314" s="106">
        <f ca="1">(TRUNC(PRODUCT($E$12:$E1313),16))</f>
        <v>1.3956016072895601</v>
      </c>
      <c r="G1314" s="106">
        <f t="shared" ca="1" si="415"/>
        <v>1.3941384656399101</v>
      </c>
      <c r="H1314" s="106">
        <f t="shared" ca="1" si="407"/>
        <v>1.0010494999999999</v>
      </c>
      <c r="I1314" s="105">
        <f t="shared" si="416"/>
        <v>3.5999999999999997E-2</v>
      </c>
      <c r="J1314" s="118">
        <f t="shared" si="417"/>
        <v>42269</v>
      </c>
      <c r="K1314" s="112">
        <f t="shared" si="418"/>
        <v>2</v>
      </c>
      <c r="L1314" s="108">
        <f t="shared" si="419"/>
        <v>2</v>
      </c>
      <c r="M1314" s="109">
        <f t="shared" si="408"/>
        <v>1.0002807309999999</v>
      </c>
      <c r="N1314" s="109">
        <f t="shared" ca="1" si="409"/>
        <v>1.0013305260000001</v>
      </c>
      <c r="O1314" s="108">
        <f t="shared" si="423"/>
        <v>0</v>
      </c>
      <c r="P1314" s="106">
        <f t="shared" ca="1" si="410"/>
        <v>119.08287531000001</v>
      </c>
      <c r="Q1314" s="113">
        <f t="shared" si="411"/>
        <v>0</v>
      </c>
      <c r="R1314" s="106">
        <f t="shared" si="412"/>
        <v>0</v>
      </c>
      <c r="S1314" s="114" t="str">
        <f t="shared" si="420"/>
        <v>A+J=</v>
      </c>
      <c r="T1314" s="107">
        <f t="shared" si="421"/>
        <v>42299</v>
      </c>
      <c r="U1314" s="3"/>
      <c r="V1314" s="3"/>
      <c r="W1314" s="3"/>
      <c r="X1314" s="31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</row>
    <row r="1315" spans="1:121" x14ac:dyDescent="0.15">
      <c r="A1315" s="102">
        <f t="shared" si="413"/>
        <v>42272</v>
      </c>
      <c r="B1315" s="103">
        <f t="shared" ca="1" si="422"/>
        <v>89679.283383359943</v>
      </c>
      <c r="C1315" s="104">
        <f t="shared" si="414"/>
        <v>89500.599999999948</v>
      </c>
      <c r="D1315" s="105">
        <f ca="1">IF(A1315&lt;$B$1,VLOOKUP(A1315,[1]DI!$A$4:$B$15000,2,FALSE),0)</f>
        <v>0.14130000000000001</v>
      </c>
      <c r="E1315" s="106">
        <f t="shared" ca="1" si="406"/>
        <v>1.00052461</v>
      </c>
      <c r="F1315" s="106">
        <f ca="1">(TRUNC(PRODUCT($E$12:$E1314),16))</f>
        <v>1.3963337538487599</v>
      </c>
      <c r="G1315" s="106">
        <f t="shared" ca="1" si="415"/>
        <v>1.3941384656399101</v>
      </c>
      <c r="H1315" s="106">
        <f t="shared" ca="1" si="407"/>
        <v>1.0015746599999999</v>
      </c>
      <c r="I1315" s="105">
        <f t="shared" si="416"/>
        <v>3.5999999999999997E-2</v>
      </c>
      <c r="J1315" s="118">
        <f t="shared" si="417"/>
        <v>42269</v>
      </c>
      <c r="K1315" s="112">
        <f t="shared" si="418"/>
        <v>3</v>
      </c>
      <c r="L1315" s="108">
        <f t="shared" si="419"/>
        <v>3</v>
      </c>
      <c r="M1315" s="109">
        <f t="shared" si="408"/>
        <v>1.000421126</v>
      </c>
      <c r="N1315" s="109">
        <f t="shared" ca="1" si="409"/>
        <v>1.001996449</v>
      </c>
      <c r="O1315" s="108">
        <f t="shared" si="423"/>
        <v>0</v>
      </c>
      <c r="P1315" s="106">
        <f t="shared" ca="1" si="410"/>
        <v>178.68338335999999</v>
      </c>
      <c r="Q1315" s="113">
        <f t="shared" si="411"/>
        <v>0</v>
      </c>
      <c r="R1315" s="106">
        <f t="shared" si="412"/>
        <v>0</v>
      </c>
      <c r="S1315" s="114" t="str">
        <f t="shared" si="420"/>
        <v>A+J=</v>
      </c>
      <c r="T1315" s="107">
        <f t="shared" si="421"/>
        <v>42299</v>
      </c>
      <c r="U1315" s="3"/>
      <c r="V1315" s="3"/>
      <c r="W1315" s="3"/>
      <c r="X1315" s="31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</row>
    <row r="1316" spans="1:121" x14ac:dyDescent="0.15">
      <c r="A1316" s="102">
        <f t="shared" si="413"/>
        <v>42273</v>
      </c>
      <c r="B1316" s="103">
        <f t="shared" ca="1" si="422"/>
        <v>89738.92309267995</v>
      </c>
      <c r="C1316" s="104">
        <f t="shared" si="414"/>
        <v>89500.599999999948</v>
      </c>
      <c r="D1316" s="105">
        <f ca="1">IF(A1316&lt;$B$1,VLOOKUP(A1316,[1]DI!$A$4:$B$15000,2,FALSE),0)</f>
        <v>0</v>
      </c>
      <c r="E1316" s="106">
        <f t="shared" ca="1" si="406"/>
        <v>1</v>
      </c>
      <c r="F1316" s="106">
        <f ca="1">(TRUNC(PRODUCT($E$12:$E1315),16))</f>
        <v>1.39706628449936</v>
      </c>
      <c r="G1316" s="106">
        <f t="shared" ca="1" si="415"/>
        <v>1.3941384656399101</v>
      </c>
      <c r="H1316" s="106">
        <f t="shared" ca="1" si="407"/>
        <v>1.0021000900000001</v>
      </c>
      <c r="I1316" s="105">
        <f t="shared" si="416"/>
        <v>3.5999999999999997E-2</v>
      </c>
      <c r="J1316" s="118">
        <f t="shared" si="417"/>
        <v>42269</v>
      </c>
      <c r="K1316" s="112">
        <f t="shared" si="418"/>
        <v>3</v>
      </c>
      <c r="L1316" s="108">
        <f t="shared" si="419"/>
        <v>4</v>
      </c>
      <c r="M1316" s="109">
        <f t="shared" si="408"/>
        <v>1.0005615409999999</v>
      </c>
      <c r="N1316" s="109">
        <f t="shared" ca="1" si="409"/>
        <v>1.0026628099999999</v>
      </c>
      <c r="O1316" s="108">
        <f t="shared" si="423"/>
        <v>0</v>
      </c>
      <c r="P1316" s="106">
        <f t="shared" ca="1" si="410"/>
        <v>238.32309268</v>
      </c>
      <c r="Q1316" s="113">
        <f t="shared" si="411"/>
        <v>0</v>
      </c>
      <c r="R1316" s="106">
        <f t="shared" si="412"/>
        <v>0</v>
      </c>
      <c r="S1316" s="114" t="str">
        <f t="shared" si="420"/>
        <v>A+J=</v>
      </c>
      <c r="T1316" s="107">
        <f t="shared" si="421"/>
        <v>42299</v>
      </c>
      <c r="U1316" s="3"/>
      <c r="V1316" s="3"/>
      <c r="W1316" s="3"/>
      <c r="X1316" s="31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</row>
    <row r="1317" spans="1:121" x14ac:dyDescent="0.15">
      <c r="A1317" s="102">
        <f t="shared" si="413"/>
        <v>42274</v>
      </c>
      <c r="B1317" s="103">
        <f t="shared" ca="1" si="422"/>
        <v>89738.92309267995</v>
      </c>
      <c r="C1317" s="104">
        <f t="shared" si="414"/>
        <v>89500.599999999948</v>
      </c>
      <c r="D1317" s="105">
        <f ca="1">IF(A1317&lt;$B$1,VLOOKUP(A1317,[1]DI!$A$4:$B$15000,2,FALSE),0)</f>
        <v>0</v>
      </c>
      <c r="E1317" s="106">
        <f t="shared" ca="1" si="406"/>
        <v>1</v>
      </c>
      <c r="F1317" s="106">
        <f ca="1">(TRUNC(PRODUCT($E$12:$E1316),16))</f>
        <v>1.39706628449936</v>
      </c>
      <c r="G1317" s="106">
        <f t="shared" ca="1" si="415"/>
        <v>1.3941384656399101</v>
      </c>
      <c r="H1317" s="106">
        <f t="shared" ca="1" si="407"/>
        <v>1.0021000900000001</v>
      </c>
      <c r="I1317" s="105">
        <f t="shared" si="416"/>
        <v>3.5999999999999997E-2</v>
      </c>
      <c r="J1317" s="118">
        <f t="shared" si="417"/>
        <v>42269</v>
      </c>
      <c r="K1317" s="112">
        <f t="shared" si="418"/>
        <v>3</v>
      </c>
      <c r="L1317" s="108">
        <f t="shared" si="419"/>
        <v>4</v>
      </c>
      <c r="M1317" s="109">
        <f t="shared" si="408"/>
        <v>1.0005615409999999</v>
      </c>
      <c r="N1317" s="109">
        <f t="shared" ca="1" si="409"/>
        <v>1.0026628099999999</v>
      </c>
      <c r="O1317" s="108">
        <f t="shared" si="423"/>
        <v>0</v>
      </c>
      <c r="P1317" s="106">
        <f t="shared" ca="1" si="410"/>
        <v>238.32309268</v>
      </c>
      <c r="Q1317" s="113">
        <f t="shared" si="411"/>
        <v>0</v>
      </c>
      <c r="R1317" s="106">
        <f t="shared" si="412"/>
        <v>0</v>
      </c>
      <c r="S1317" s="114" t="str">
        <f t="shared" si="420"/>
        <v>A+J=</v>
      </c>
      <c r="T1317" s="107">
        <f t="shared" si="421"/>
        <v>42299</v>
      </c>
      <c r="U1317" s="3"/>
      <c r="V1317" s="3"/>
      <c r="W1317" s="3"/>
      <c r="X1317" s="31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</row>
    <row r="1318" spans="1:121" x14ac:dyDescent="0.15">
      <c r="A1318" s="102">
        <f t="shared" si="413"/>
        <v>42275</v>
      </c>
      <c r="B1318" s="103">
        <f t="shared" ca="1" si="422"/>
        <v>89738.92309267995</v>
      </c>
      <c r="C1318" s="104">
        <f t="shared" si="414"/>
        <v>89500.599999999948</v>
      </c>
      <c r="D1318" s="105">
        <f ca="1">IF(A1318&lt;$B$1,VLOOKUP(A1318,[1]DI!$A$4:$B$15000,2,FALSE),0)</f>
        <v>0.14130000000000001</v>
      </c>
      <c r="E1318" s="106">
        <f t="shared" ca="1" si="406"/>
        <v>1.00052461</v>
      </c>
      <c r="F1318" s="106">
        <f ca="1">(TRUNC(PRODUCT($E$12:$E1317),16))</f>
        <v>1.39706628449936</v>
      </c>
      <c r="G1318" s="106">
        <f t="shared" ca="1" si="415"/>
        <v>1.3941384656399101</v>
      </c>
      <c r="H1318" s="106">
        <f t="shared" ca="1" si="407"/>
        <v>1.0021000900000001</v>
      </c>
      <c r="I1318" s="105">
        <f t="shared" si="416"/>
        <v>3.5999999999999997E-2</v>
      </c>
      <c r="J1318" s="118">
        <f t="shared" si="417"/>
        <v>42269</v>
      </c>
      <c r="K1318" s="112">
        <f t="shared" si="418"/>
        <v>4</v>
      </c>
      <c r="L1318" s="108">
        <f t="shared" si="419"/>
        <v>4</v>
      </c>
      <c r="M1318" s="109">
        <f t="shared" si="408"/>
        <v>1.0005615409999999</v>
      </c>
      <c r="N1318" s="109">
        <f t="shared" ca="1" si="409"/>
        <v>1.0026628099999999</v>
      </c>
      <c r="O1318" s="108">
        <f t="shared" si="423"/>
        <v>0</v>
      </c>
      <c r="P1318" s="106">
        <f t="shared" ca="1" si="410"/>
        <v>238.32309268</v>
      </c>
      <c r="Q1318" s="113">
        <f t="shared" si="411"/>
        <v>0</v>
      </c>
      <c r="R1318" s="106">
        <f t="shared" si="412"/>
        <v>0</v>
      </c>
      <c r="S1318" s="114" t="str">
        <f t="shared" si="420"/>
        <v>A+J=</v>
      </c>
      <c r="T1318" s="107">
        <f t="shared" si="421"/>
        <v>42299</v>
      </c>
      <c r="U1318" s="3"/>
      <c r="V1318" s="3"/>
      <c r="W1318" s="3"/>
      <c r="X1318" s="31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</row>
    <row r="1319" spans="1:121" x14ac:dyDescent="0.15">
      <c r="A1319" s="102">
        <f t="shared" si="413"/>
        <v>42276</v>
      </c>
      <c r="B1319" s="103">
        <f t="shared" ca="1" si="422"/>
        <v>89798.602808769952</v>
      </c>
      <c r="C1319" s="104">
        <f t="shared" si="414"/>
        <v>89500.599999999948</v>
      </c>
      <c r="D1319" s="105">
        <f ca="1">IF(A1319&lt;$B$1,VLOOKUP(A1319,[1]DI!$A$4:$B$15000,2,FALSE),0)</f>
        <v>0.14130000000000001</v>
      </c>
      <c r="E1319" s="106">
        <f t="shared" ca="1" si="406"/>
        <v>1.00052461</v>
      </c>
      <c r="F1319" s="106">
        <f ca="1">(TRUNC(PRODUCT($E$12:$E1318),16))</f>
        <v>1.39779919944287</v>
      </c>
      <c r="G1319" s="106">
        <f t="shared" ca="1" si="415"/>
        <v>1.3941384656399101</v>
      </c>
      <c r="H1319" s="106">
        <f t="shared" ca="1" si="407"/>
        <v>1.0026257999999999</v>
      </c>
      <c r="I1319" s="105">
        <f t="shared" si="416"/>
        <v>3.5999999999999997E-2</v>
      </c>
      <c r="J1319" s="118">
        <f t="shared" si="417"/>
        <v>42269</v>
      </c>
      <c r="K1319" s="112">
        <f t="shared" si="418"/>
        <v>5</v>
      </c>
      <c r="L1319" s="108">
        <f t="shared" si="419"/>
        <v>5</v>
      </c>
      <c r="M1319" s="109">
        <f t="shared" si="408"/>
        <v>1.0007019749999999</v>
      </c>
      <c r="N1319" s="109">
        <f t="shared" ca="1" si="409"/>
        <v>1.003329618</v>
      </c>
      <c r="O1319" s="108">
        <f t="shared" si="423"/>
        <v>0</v>
      </c>
      <c r="P1319" s="106">
        <f t="shared" ca="1" si="410"/>
        <v>298.00280877</v>
      </c>
      <c r="Q1319" s="113">
        <f t="shared" si="411"/>
        <v>0</v>
      </c>
      <c r="R1319" s="106">
        <f t="shared" si="412"/>
        <v>0</v>
      </c>
      <c r="S1319" s="114" t="str">
        <f t="shared" si="420"/>
        <v>A+J=</v>
      </c>
      <c r="T1319" s="107">
        <f t="shared" si="421"/>
        <v>42299</v>
      </c>
      <c r="U1319" s="3"/>
      <c r="V1319" s="3"/>
      <c r="W1319" s="3"/>
      <c r="X1319" s="31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</row>
    <row r="1320" spans="1:121" x14ac:dyDescent="0.15">
      <c r="A1320" s="102">
        <f t="shared" si="413"/>
        <v>42277</v>
      </c>
      <c r="B1320" s="103">
        <f t="shared" ca="1" si="422"/>
        <v>89858.322621119951</v>
      </c>
      <c r="C1320" s="104">
        <f t="shared" si="414"/>
        <v>89500.599999999948</v>
      </c>
      <c r="D1320" s="105">
        <f ca="1">IF(A1320&lt;$B$1,VLOOKUP(A1320,[1]DI!$A$4:$B$15000,2,FALSE),0)</f>
        <v>0.14130000000000001</v>
      </c>
      <c r="E1320" s="106">
        <f t="shared" ca="1" si="406"/>
        <v>1.00052461</v>
      </c>
      <c r="F1320" s="106">
        <f ca="1">(TRUNC(PRODUCT($E$12:$E1319),16))</f>
        <v>1.39853249888089</v>
      </c>
      <c r="G1320" s="106">
        <f t="shared" ca="1" si="415"/>
        <v>1.3941384656399101</v>
      </c>
      <c r="H1320" s="106">
        <f t="shared" ca="1" si="407"/>
        <v>1.00315179</v>
      </c>
      <c r="I1320" s="105">
        <f t="shared" si="416"/>
        <v>3.5999999999999997E-2</v>
      </c>
      <c r="J1320" s="118">
        <f t="shared" si="417"/>
        <v>42269</v>
      </c>
      <c r="K1320" s="112">
        <f t="shared" si="418"/>
        <v>6</v>
      </c>
      <c r="L1320" s="108">
        <f t="shared" si="419"/>
        <v>6</v>
      </c>
      <c r="M1320" s="109">
        <f t="shared" si="408"/>
        <v>1.000842429</v>
      </c>
      <c r="N1320" s="109">
        <f t="shared" ca="1" si="409"/>
        <v>1.003996874</v>
      </c>
      <c r="O1320" s="108">
        <f t="shared" si="423"/>
        <v>0</v>
      </c>
      <c r="P1320" s="106">
        <f t="shared" ca="1" si="410"/>
        <v>357.72262111999999</v>
      </c>
      <c r="Q1320" s="113">
        <f t="shared" si="411"/>
        <v>0</v>
      </c>
      <c r="R1320" s="106">
        <f t="shared" si="412"/>
        <v>0</v>
      </c>
      <c r="S1320" s="114" t="str">
        <f t="shared" si="420"/>
        <v>A+J=</v>
      </c>
      <c r="T1320" s="107">
        <f t="shared" si="421"/>
        <v>42299</v>
      </c>
      <c r="U1320" s="3"/>
      <c r="V1320" s="3"/>
      <c r="W1320" s="3"/>
      <c r="X1320" s="31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</row>
    <row r="1321" spans="1:121" x14ac:dyDescent="0.15">
      <c r="A1321" s="102">
        <f t="shared" si="413"/>
        <v>42278</v>
      </c>
      <c r="B1321" s="103">
        <f t="shared" ca="1" si="422"/>
        <v>89918.081634739952</v>
      </c>
      <c r="C1321" s="104">
        <f t="shared" si="414"/>
        <v>89500.599999999948</v>
      </c>
      <c r="D1321" s="105">
        <f ca="1">IF(A1321&lt;$B$1,VLOOKUP(A1321,[1]DI!$A$4:$B$15000,2,FALSE),0)</f>
        <v>0.14130000000000001</v>
      </c>
      <c r="E1321" s="106">
        <f t="shared" ca="1" si="406"/>
        <v>1.00052461</v>
      </c>
      <c r="F1321" s="106">
        <f ca="1">(TRUNC(PRODUCT($E$12:$E1320),16))</f>
        <v>1.3992661830151301</v>
      </c>
      <c r="G1321" s="106">
        <f t="shared" ca="1" si="415"/>
        <v>1.3941384656399101</v>
      </c>
      <c r="H1321" s="106">
        <f t="shared" ca="1" si="407"/>
        <v>1.00367805</v>
      </c>
      <c r="I1321" s="105">
        <f t="shared" si="416"/>
        <v>3.5999999999999997E-2</v>
      </c>
      <c r="J1321" s="118">
        <f t="shared" si="417"/>
        <v>42269</v>
      </c>
      <c r="K1321" s="112">
        <f t="shared" si="418"/>
        <v>7</v>
      </c>
      <c r="L1321" s="108">
        <f t="shared" si="419"/>
        <v>7</v>
      </c>
      <c r="M1321" s="109">
        <f t="shared" si="408"/>
        <v>1.0009829029999999</v>
      </c>
      <c r="N1321" s="109">
        <f t="shared" ca="1" si="409"/>
        <v>1.0046645679999999</v>
      </c>
      <c r="O1321" s="108">
        <f t="shared" si="423"/>
        <v>0</v>
      </c>
      <c r="P1321" s="106">
        <f t="shared" ca="1" si="410"/>
        <v>417.48163474</v>
      </c>
      <c r="Q1321" s="113">
        <f t="shared" si="411"/>
        <v>0</v>
      </c>
      <c r="R1321" s="106">
        <f t="shared" si="412"/>
        <v>0</v>
      </c>
      <c r="S1321" s="114" t="str">
        <f t="shared" si="420"/>
        <v>A+J=</v>
      </c>
      <c r="T1321" s="107">
        <f t="shared" si="421"/>
        <v>42299</v>
      </c>
      <c r="U1321" s="3"/>
      <c r="V1321" s="3"/>
      <c r="W1321" s="3"/>
      <c r="X1321" s="31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</row>
    <row r="1322" spans="1:121" x14ac:dyDescent="0.15">
      <c r="A1322" s="102">
        <f t="shared" si="413"/>
        <v>42279</v>
      </c>
      <c r="B1322" s="103">
        <f t="shared" ca="1" si="422"/>
        <v>89977.88074461995</v>
      </c>
      <c r="C1322" s="104">
        <f t="shared" si="414"/>
        <v>89500.599999999948</v>
      </c>
      <c r="D1322" s="105">
        <f ca="1">IF(A1322&lt;$B$1,VLOOKUP(A1322,[1]DI!$A$4:$B$15000,2,FALSE),0)</f>
        <v>0.14130000000000001</v>
      </c>
      <c r="E1322" s="106">
        <f t="shared" ca="1" si="406"/>
        <v>1.00052461</v>
      </c>
      <c r="F1322" s="106">
        <f ca="1">(TRUNC(PRODUCT($E$12:$E1321),16))</f>
        <v>1.4000002520474</v>
      </c>
      <c r="G1322" s="106">
        <f t="shared" ca="1" si="415"/>
        <v>1.3941384656399101</v>
      </c>
      <c r="H1322" s="106">
        <f t="shared" ca="1" si="407"/>
        <v>1.0042045900000001</v>
      </c>
      <c r="I1322" s="105">
        <f t="shared" si="416"/>
        <v>3.5999999999999997E-2</v>
      </c>
      <c r="J1322" s="118">
        <f t="shared" si="417"/>
        <v>42269</v>
      </c>
      <c r="K1322" s="112">
        <f t="shared" si="418"/>
        <v>8</v>
      </c>
      <c r="L1322" s="108">
        <f t="shared" si="419"/>
        <v>8</v>
      </c>
      <c r="M1322" s="109">
        <f t="shared" si="408"/>
        <v>1.001123397</v>
      </c>
      <c r="N1322" s="109">
        <f t="shared" ca="1" si="409"/>
        <v>1.00533271</v>
      </c>
      <c r="O1322" s="108">
        <f t="shared" si="423"/>
        <v>0</v>
      </c>
      <c r="P1322" s="106">
        <f t="shared" ca="1" si="410"/>
        <v>477.28074462000001</v>
      </c>
      <c r="Q1322" s="113">
        <f t="shared" si="411"/>
        <v>0</v>
      </c>
      <c r="R1322" s="106">
        <f t="shared" si="412"/>
        <v>0</v>
      </c>
      <c r="S1322" s="114" t="str">
        <f t="shared" si="420"/>
        <v>A+J=</v>
      </c>
      <c r="T1322" s="107">
        <f t="shared" si="421"/>
        <v>42299</v>
      </c>
      <c r="U1322" s="3"/>
      <c r="V1322" s="3"/>
      <c r="W1322" s="3"/>
      <c r="X1322" s="31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</row>
    <row r="1323" spans="1:121" x14ac:dyDescent="0.15">
      <c r="A1323" s="102">
        <f t="shared" si="413"/>
        <v>42280</v>
      </c>
      <c r="B1323" s="103">
        <f t="shared" ca="1" si="422"/>
        <v>90037.719950779952</v>
      </c>
      <c r="C1323" s="104">
        <f t="shared" si="414"/>
        <v>89500.599999999948</v>
      </c>
      <c r="D1323" s="105">
        <f ca="1">IF(A1323&lt;$B$1,VLOOKUP(A1323,[1]DI!$A$4:$B$15000,2,FALSE),0)</f>
        <v>0</v>
      </c>
      <c r="E1323" s="106">
        <f t="shared" ca="1" si="406"/>
        <v>1</v>
      </c>
      <c r="F1323" s="106">
        <f ca="1">(TRUNC(PRODUCT($E$12:$E1322),16))</f>
        <v>1.40073470617963</v>
      </c>
      <c r="G1323" s="106">
        <f t="shared" ca="1" si="415"/>
        <v>1.3941384656399101</v>
      </c>
      <c r="H1323" s="106">
        <f t="shared" ca="1" si="407"/>
        <v>1.00473141</v>
      </c>
      <c r="I1323" s="105">
        <f t="shared" si="416"/>
        <v>3.5999999999999997E-2</v>
      </c>
      <c r="J1323" s="118">
        <f t="shared" si="417"/>
        <v>42269</v>
      </c>
      <c r="K1323" s="112">
        <f t="shared" si="418"/>
        <v>8</v>
      </c>
      <c r="L1323" s="108">
        <f t="shared" si="419"/>
        <v>9</v>
      </c>
      <c r="M1323" s="109">
        <f t="shared" si="408"/>
        <v>1.00126391</v>
      </c>
      <c r="N1323" s="109">
        <f t="shared" ca="1" si="409"/>
        <v>1.0060013000000001</v>
      </c>
      <c r="O1323" s="108">
        <f t="shared" si="423"/>
        <v>0</v>
      </c>
      <c r="P1323" s="106">
        <f t="shared" ca="1" si="410"/>
        <v>537.11995077999995</v>
      </c>
      <c r="Q1323" s="113">
        <f t="shared" si="411"/>
        <v>0</v>
      </c>
      <c r="R1323" s="106">
        <f t="shared" si="412"/>
        <v>0</v>
      </c>
      <c r="S1323" s="114" t="str">
        <f t="shared" si="420"/>
        <v>A+J=</v>
      </c>
      <c r="T1323" s="107">
        <f t="shared" si="421"/>
        <v>42299</v>
      </c>
      <c r="U1323" s="3"/>
      <c r="V1323" s="3"/>
      <c r="W1323" s="3"/>
      <c r="X1323" s="31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</row>
    <row r="1324" spans="1:121" x14ac:dyDescent="0.15">
      <c r="A1324" s="102">
        <f t="shared" si="413"/>
        <v>42281</v>
      </c>
      <c r="B1324" s="103">
        <f t="shared" ca="1" si="422"/>
        <v>90037.719950779952</v>
      </c>
      <c r="C1324" s="104">
        <f t="shared" si="414"/>
        <v>89500.599999999948</v>
      </c>
      <c r="D1324" s="105">
        <f ca="1">IF(A1324&lt;$B$1,VLOOKUP(A1324,[1]DI!$A$4:$B$15000,2,FALSE),0)</f>
        <v>0</v>
      </c>
      <c r="E1324" s="106">
        <f t="shared" ca="1" si="406"/>
        <v>1</v>
      </c>
      <c r="F1324" s="106">
        <f ca="1">(TRUNC(PRODUCT($E$12:$E1323),16))</f>
        <v>1.40073470617963</v>
      </c>
      <c r="G1324" s="106">
        <f t="shared" ca="1" si="415"/>
        <v>1.3941384656399101</v>
      </c>
      <c r="H1324" s="106">
        <f t="shared" ca="1" si="407"/>
        <v>1.00473141</v>
      </c>
      <c r="I1324" s="105">
        <f t="shared" si="416"/>
        <v>3.5999999999999997E-2</v>
      </c>
      <c r="J1324" s="118">
        <f t="shared" si="417"/>
        <v>42269</v>
      </c>
      <c r="K1324" s="112">
        <f t="shared" si="418"/>
        <v>8</v>
      </c>
      <c r="L1324" s="108">
        <f t="shared" si="419"/>
        <v>9</v>
      </c>
      <c r="M1324" s="109">
        <f t="shared" si="408"/>
        <v>1.00126391</v>
      </c>
      <c r="N1324" s="109">
        <f t="shared" ca="1" si="409"/>
        <v>1.0060013000000001</v>
      </c>
      <c r="O1324" s="108">
        <f t="shared" si="423"/>
        <v>0</v>
      </c>
      <c r="P1324" s="106">
        <f t="shared" ca="1" si="410"/>
        <v>537.11995077999995</v>
      </c>
      <c r="Q1324" s="113">
        <f t="shared" si="411"/>
        <v>0</v>
      </c>
      <c r="R1324" s="106">
        <f t="shared" si="412"/>
        <v>0</v>
      </c>
      <c r="S1324" s="114" t="str">
        <f t="shared" si="420"/>
        <v>A+J=</v>
      </c>
      <c r="T1324" s="107">
        <f t="shared" si="421"/>
        <v>42299</v>
      </c>
      <c r="U1324" s="3"/>
      <c r="V1324" s="3"/>
      <c r="W1324" s="3"/>
      <c r="X1324" s="31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</row>
    <row r="1325" spans="1:121" x14ac:dyDescent="0.15">
      <c r="A1325" s="102">
        <f t="shared" si="413"/>
        <v>42282</v>
      </c>
      <c r="B1325" s="103">
        <f t="shared" ca="1" si="422"/>
        <v>90037.719950779952</v>
      </c>
      <c r="C1325" s="104">
        <f t="shared" si="414"/>
        <v>89500.599999999948</v>
      </c>
      <c r="D1325" s="105">
        <f ca="1">IF(A1325&lt;$B$1,VLOOKUP(A1325,[1]DI!$A$4:$B$15000,2,FALSE),0)</f>
        <v>0.14130000000000001</v>
      </c>
      <c r="E1325" s="106">
        <f t="shared" ca="1" si="406"/>
        <v>1.00052461</v>
      </c>
      <c r="F1325" s="106">
        <f ca="1">(TRUNC(PRODUCT($E$12:$E1324),16))</f>
        <v>1.40073470617963</v>
      </c>
      <c r="G1325" s="106">
        <f t="shared" ca="1" si="415"/>
        <v>1.3941384656399101</v>
      </c>
      <c r="H1325" s="106">
        <f t="shared" ca="1" si="407"/>
        <v>1.00473141</v>
      </c>
      <c r="I1325" s="105">
        <f t="shared" si="416"/>
        <v>3.5999999999999997E-2</v>
      </c>
      <c r="J1325" s="118">
        <f t="shared" si="417"/>
        <v>42269</v>
      </c>
      <c r="K1325" s="112">
        <f t="shared" si="418"/>
        <v>9</v>
      </c>
      <c r="L1325" s="108">
        <f t="shared" si="419"/>
        <v>9</v>
      </c>
      <c r="M1325" s="109">
        <f t="shared" si="408"/>
        <v>1.00126391</v>
      </c>
      <c r="N1325" s="109">
        <f t="shared" ca="1" si="409"/>
        <v>1.0060013000000001</v>
      </c>
      <c r="O1325" s="108">
        <f t="shared" si="423"/>
        <v>0</v>
      </c>
      <c r="P1325" s="106">
        <f t="shared" ca="1" si="410"/>
        <v>537.11995077999995</v>
      </c>
      <c r="Q1325" s="113">
        <f t="shared" si="411"/>
        <v>0</v>
      </c>
      <c r="R1325" s="106">
        <f t="shared" si="412"/>
        <v>0</v>
      </c>
      <c r="S1325" s="114" t="str">
        <f t="shared" si="420"/>
        <v>A+J=</v>
      </c>
      <c r="T1325" s="107">
        <f t="shared" si="421"/>
        <v>42299</v>
      </c>
      <c r="U1325" s="3"/>
      <c r="V1325" s="3"/>
      <c r="W1325" s="3"/>
      <c r="X1325" s="31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</row>
    <row r="1326" spans="1:121" x14ac:dyDescent="0.15">
      <c r="A1326" s="102">
        <f t="shared" si="413"/>
        <v>42283</v>
      </c>
      <c r="B1326" s="103">
        <f t="shared" ca="1" si="422"/>
        <v>90097.598358189949</v>
      </c>
      <c r="C1326" s="104">
        <f t="shared" si="414"/>
        <v>89500.599999999948</v>
      </c>
      <c r="D1326" s="105">
        <f ca="1">IF(A1326&lt;$B$1,VLOOKUP(A1326,[1]DI!$A$4:$B$15000,2,FALSE),0)</f>
        <v>0.14130000000000001</v>
      </c>
      <c r="E1326" s="106">
        <f t="shared" ca="1" si="406"/>
        <v>1.00052461</v>
      </c>
      <c r="F1326" s="106">
        <f ca="1">(TRUNC(PRODUCT($E$12:$E1325),16))</f>
        <v>1.40146954561384</v>
      </c>
      <c r="G1326" s="106">
        <f t="shared" ca="1" si="415"/>
        <v>1.3941384656399101</v>
      </c>
      <c r="H1326" s="106">
        <f t="shared" ca="1" si="407"/>
        <v>1.0052585000000001</v>
      </c>
      <c r="I1326" s="105">
        <f t="shared" si="416"/>
        <v>3.5999999999999997E-2</v>
      </c>
      <c r="J1326" s="118">
        <f t="shared" si="417"/>
        <v>42269</v>
      </c>
      <c r="K1326" s="112">
        <f t="shared" si="418"/>
        <v>10</v>
      </c>
      <c r="L1326" s="108">
        <f t="shared" si="419"/>
        <v>10</v>
      </c>
      <c r="M1326" s="109">
        <f t="shared" si="408"/>
        <v>1.001404443</v>
      </c>
      <c r="N1326" s="109">
        <f t="shared" ca="1" si="409"/>
        <v>1.006670328</v>
      </c>
      <c r="O1326" s="108">
        <f t="shared" si="423"/>
        <v>0</v>
      </c>
      <c r="P1326" s="106">
        <f t="shared" ca="1" si="410"/>
        <v>596.99835818999998</v>
      </c>
      <c r="Q1326" s="113">
        <f t="shared" si="411"/>
        <v>0</v>
      </c>
      <c r="R1326" s="106">
        <f t="shared" si="412"/>
        <v>0</v>
      </c>
      <c r="S1326" s="114" t="str">
        <f t="shared" si="420"/>
        <v>A+J=</v>
      </c>
      <c r="T1326" s="107">
        <f t="shared" si="421"/>
        <v>42299</v>
      </c>
      <c r="U1326" s="3"/>
      <c r="V1326" s="3"/>
      <c r="W1326" s="3"/>
      <c r="X1326" s="31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</row>
    <row r="1327" spans="1:121" x14ac:dyDescent="0.15">
      <c r="A1327" s="102">
        <f t="shared" si="413"/>
        <v>42284</v>
      </c>
      <c r="B1327" s="103">
        <f t="shared" ca="1" si="422"/>
        <v>90157.516951379948</v>
      </c>
      <c r="C1327" s="104">
        <f t="shared" si="414"/>
        <v>89500.599999999948</v>
      </c>
      <c r="D1327" s="105">
        <f ca="1">IF(A1327&lt;$B$1,VLOOKUP(A1327,[1]DI!$A$4:$B$15000,2,FALSE),0)</f>
        <v>0.14130000000000001</v>
      </c>
      <c r="E1327" s="106">
        <f t="shared" ca="1" si="406"/>
        <v>1.00052461</v>
      </c>
      <c r="F1327" s="106">
        <f ca="1">(TRUNC(PRODUCT($E$12:$E1326),16))</f>
        <v>1.4022047705521601</v>
      </c>
      <c r="G1327" s="106">
        <f t="shared" ca="1" si="415"/>
        <v>1.3941384656399101</v>
      </c>
      <c r="H1327" s="106">
        <f t="shared" ca="1" si="407"/>
        <v>1.00578587</v>
      </c>
      <c r="I1327" s="105">
        <f t="shared" si="416"/>
        <v>3.5999999999999997E-2</v>
      </c>
      <c r="J1327" s="118">
        <f t="shared" si="417"/>
        <v>42269</v>
      </c>
      <c r="K1327" s="112">
        <f t="shared" si="418"/>
        <v>11</v>
      </c>
      <c r="L1327" s="108">
        <f t="shared" si="419"/>
        <v>11</v>
      </c>
      <c r="M1327" s="109">
        <f t="shared" si="408"/>
        <v>1.001544996</v>
      </c>
      <c r="N1327" s="109">
        <f t="shared" ca="1" si="409"/>
        <v>1.007339805</v>
      </c>
      <c r="O1327" s="108">
        <f t="shared" si="423"/>
        <v>0</v>
      </c>
      <c r="P1327" s="106">
        <f t="shared" ca="1" si="410"/>
        <v>656.91695138</v>
      </c>
      <c r="Q1327" s="113">
        <f t="shared" si="411"/>
        <v>0</v>
      </c>
      <c r="R1327" s="106">
        <f t="shared" si="412"/>
        <v>0</v>
      </c>
      <c r="S1327" s="114" t="str">
        <f t="shared" si="420"/>
        <v>A+J=</v>
      </c>
      <c r="T1327" s="107">
        <f t="shared" si="421"/>
        <v>42299</v>
      </c>
      <c r="U1327" s="3"/>
      <c r="V1327" s="3"/>
      <c r="W1327" s="3"/>
      <c r="X1327" s="31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</row>
    <row r="1328" spans="1:121" x14ac:dyDescent="0.15">
      <c r="A1328" s="102">
        <f t="shared" si="413"/>
        <v>42285</v>
      </c>
      <c r="B1328" s="103">
        <f t="shared" ca="1" si="422"/>
        <v>90217.475730329941</v>
      </c>
      <c r="C1328" s="104">
        <f t="shared" si="414"/>
        <v>89500.599999999948</v>
      </c>
      <c r="D1328" s="105">
        <f ca="1">IF(A1328&lt;$B$1,VLOOKUP(A1328,[1]DI!$A$4:$B$15000,2,FALSE),0)</f>
        <v>0.14130000000000001</v>
      </c>
      <c r="E1328" s="106">
        <f t="shared" ca="1" si="406"/>
        <v>1.00052461</v>
      </c>
      <c r="F1328" s="106">
        <f ca="1">(TRUNC(PRODUCT($E$12:$E1327),16))</f>
        <v>1.4029403811968399</v>
      </c>
      <c r="G1328" s="106">
        <f t="shared" ca="1" si="415"/>
        <v>1.3941384656399101</v>
      </c>
      <c r="H1328" s="106">
        <f t="shared" ca="1" si="407"/>
        <v>1.00631352</v>
      </c>
      <c r="I1328" s="105">
        <f t="shared" si="416"/>
        <v>3.5999999999999997E-2</v>
      </c>
      <c r="J1328" s="118">
        <f t="shared" si="417"/>
        <v>42269</v>
      </c>
      <c r="K1328" s="112">
        <f t="shared" si="418"/>
        <v>12</v>
      </c>
      <c r="L1328" s="108">
        <f t="shared" si="419"/>
        <v>12</v>
      </c>
      <c r="M1328" s="109">
        <f t="shared" si="408"/>
        <v>1.0016855689999999</v>
      </c>
      <c r="N1328" s="109">
        <f t="shared" ca="1" si="409"/>
        <v>1.008009731</v>
      </c>
      <c r="O1328" s="108">
        <f t="shared" si="423"/>
        <v>0</v>
      </c>
      <c r="P1328" s="106">
        <f t="shared" ca="1" si="410"/>
        <v>716.87573033000001</v>
      </c>
      <c r="Q1328" s="113">
        <f t="shared" si="411"/>
        <v>0</v>
      </c>
      <c r="R1328" s="106">
        <f t="shared" si="412"/>
        <v>0</v>
      </c>
      <c r="S1328" s="114" t="str">
        <f t="shared" si="420"/>
        <v>A+J=</v>
      </c>
      <c r="T1328" s="107">
        <f t="shared" si="421"/>
        <v>42299</v>
      </c>
      <c r="U1328" s="3"/>
      <c r="V1328" s="3"/>
      <c r="W1328" s="3"/>
      <c r="X1328" s="31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</row>
    <row r="1329" spans="1:121" x14ac:dyDescent="0.15">
      <c r="A1329" s="102">
        <f t="shared" si="413"/>
        <v>42286</v>
      </c>
      <c r="B1329" s="103">
        <f t="shared" ca="1" si="422"/>
        <v>90277.473710549952</v>
      </c>
      <c r="C1329" s="104">
        <f t="shared" si="414"/>
        <v>89500.599999999948</v>
      </c>
      <c r="D1329" s="105">
        <f ca="1">IF(A1329&lt;$B$1,VLOOKUP(A1329,[1]DI!$A$4:$B$15000,2,FALSE),0)</f>
        <v>0.14130000000000001</v>
      </c>
      <c r="E1329" s="106">
        <f t="shared" ca="1" si="406"/>
        <v>1.00052461</v>
      </c>
      <c r="F1329" s="106">
        <f ca="1">(TRUNC(PRODUCT($E$12:$E1328),16))</f>
        <v>1.4036763777502199</v>
      </c>
      <c r="G1329" s="106">
        <f t="shared" ca="1" si="415"/>
        <v>1.3941384656399101</v>
      </c>
      <c r="H1329" s="106">
        <f t="shared" ca="1" si="407"/>
        <v>1.0068414400000001</v>
      </c>
      <c r="I1329" s="105">
        <f t="shared" si="416"/>
        <v>3.5999999999999997E-2</v>
      </c>
      <c r="J1329" s="118">
        <f t="shared" si="417"/>
        <v>42269</v>
      </c>
      <c r="K1329" s="112">
        <f t="shared" si="418"/>
        <v>13</v>
      </c>
      <c r="L1329" s="108">
        <f t="shared" si="419"/>
        <v>13</v>
      </c>
      <c r="M1329" s="109">
        <f t="shared" si="408"/>
        <v>1.0018261610000001</v>
      </c>
      <c r="N1329" s="109">
        <f t="shared" ca="1" si="409"/>
        <v>1.0086800950000001</v>
      </c>
      <c r="O1329" s="108">
        <f t="shared" si="423"/>
        <v>0</v>
      </c>
      <c r="P1329" s="106">
        <f t="shared" ca="1" si="410"/>
        <v>776.87371055000006</v>
      </c>
      <c r="Q1329" s="113">
        <f t="shared" si="411"/>
        <v>0</v>
      </c>
      <c r="R1329" s="106">
        <f t="shared" si="412"/>
        <v>0</v>
      </c>
      <c r="S1329" s="114" t="str">
        <f t="shared" si="420"/>
        <v>A+J=</v>
      </c>
      <c r="T1329" s="107">
        <f t="shared" si="421"/>
        <v>42299</v>
      </c>
      <c r="U1329" s="3"/>
      <c r="V1329" s="3"/>
      <c r="W1329" s="3"/>
      <c r="X1329" s="31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</row>
    <row r="1330" spans="1:121" x14ac:dyDescent="0.15">
      <c r="A1330" s="102">
        <f t="shared" si="413"/>
        <v>42287</v>
      </c>
      <c r="B1330" s="103">
        <f t="shared" ca="1" si="422"/>
        <v>90337.511787039941</v>
      </c>
      <c r="C1330" s="104">
        <f t="shared" si="414"/>
        <v>89500.599999999948</v>
      </c>
      <c r="D1330" s="105">
        <f ca="1">IF(A1330&lt;$B$1,VLOOKUP(A1330,[1]DI!$A$4:$B$15000,2,FALSE),0)</f>
        <v>0</v>
      </c>
      <c r="E1330" s="106">
        <f t="shared" ca="1" si="406"/>
        <v>1</v>
      </c>
      <c r="F1330" s="106">
        <f ca="1">(TRUNC(PRODUCT($E$12:$E1329),16))</f>
        <v>1.40441276041476</v>
      </c>
      <c r="G1330" s="106">
        <f t="shared" ca="1" si="415"/>
        <v>1.3941384656399101</v>
      </c>
      <c r="H1330" s="106">
        <f t="shared" ca="1" si="407"/>
        <v>1.0073696400000001</v>
      </c>
      <c r="I1330" s="105">
        <f t="shared" si="416"/>
        <v>3.5999999999999997E-2</v>
      </c>
      <c r="J1330" s="118">
        <f t="shared" si="417"/>
        <v>42269</v>
      </c>
      <c r="K1330" s="112">
        <f t="shared" si="418"/>
        <v>13</v>
      </c>
      <c r="L1330" s="108">
        <f t="shared" si="419"/>
        <v>14</v>
      </c>
      <c r="M1330" s="109">
        <f t="shared" si="408"/>
        <v>1.0019667729999999</v>
      </c>
      <c r="N1330" s="109">
        <f t="shared" ca="1" si="409"/>
        <v>1.009350907</v>
      </c>
      <c r="O1330" s="108">
        <f t="shared" si="423"/>
        <v>0</v>
      </c>
      <c r="P1330" s="106">
        <f t="shared" ca="1" si="410"/>
        <v>836.91178704000004</v>
      </c>
      <c r="Q1330" s="113">
        <f t="shared" si="411"/>
        <v>0</v>
      </c>
      <c r="R1330" s="106">
        <f t="shared" si="412"/>
        <v>0</v>
      </c>
      <c r="S1330" s="114" t="str">
        <f t="shared" si="420"/>
        <v>A+J=</v>
      </c>
      <c r="T1330" s="107">
        <f t="shared" si="421"/>
        <v>42299</v>
      </c>
      <c r="U1330" s="3"/>
      <c r="V1330" s="3"/>
      <c r="W1330" s="3"/>
      <c r="X1330" s="31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</row>
    <row r="1331" spans="1:121" x14ac:dyDescent="0.15">
      <c r="A1331" s="102">
        <f t="shared" si="413"/>
        <v>42288</v>
      </c>
      <c r="B1331" s="103">
        <f t="shared" ca="1" si="422"/>
        <v>90337.511787039941</v>
      </c>
      <c r="C1331" s="104">
        <f t="shared" si="414"/>
        <v>89500.599999999948</v>
      </c>
      <c r="D1331" s="105">
        <f ca="1">IF(A1331&lt;$B$1,VLOOKUP(A1331,[1]DI!$A$4:$B$15000,2,FALSE),0)</f>
        <v>0</v>
      </c>
      <c r="E1331" s="106">
        <f t="shared" ca="1" si="406"/>
        <v>1</v>
      </c>
      <c r="F1331" s="106">
        <f ca="1">(TRUNC(PRODUCT($E$12:$E1330),16))</f>
        <v>1.40441276041476</v>
      </c>
      <c r="G1331" s="106">
        <f t="shared" ca="1" si="415"/>
        <v>1.3941384656399101</v>
      </c>
      <c r="H1331" s="106">
        <f t="shared" ca="1" si="407"/>
        <v>1.0073696400000001</v>
      </c>
      <c r="I1331" s="105">
        <f t="shared" si="416"/>
        <v>3.5999999999999997E-2</v>
      </c>
      <c r="J1331" s="118">
        <f t="shared" si="417"/>
        <v>42269</v>
      </c>
      <c r="K1331" s="112">
        <f t="shared" si="418"/>
        <v>13</v>
      </c>
      <c r="L1331" s="108">
        <f t="shared" si="419"/>
        <v>14</v>
      </c>
      <c r="M1331" s="109">
        <f t="shared" si="408"/>
        <v>1.0019667729999999</v>
      </c>
      <c r="N1331" s="109">
        <f t="shared" ca="1" si="409"/>
        <v>1.009350907</v>
      </c>
      <c r="O1331" s="108">
        <f t="shared" si="423"/>
        <v>0</v>
      </c>
      <c r="P1331" s="106">
        <f t="shared" ca="1" si="410"/>
        <v>836.91178704000004</v>
      </c>
      <c r="Q1331" s="113">
        <f t="shared" si="411"/>
        <v>0</v>
      </c>
      <c r="R1331" s="106">
        <f t="shared" si="412"/>
        <v>0</v>
      </c>
      <c r="S1331" s="114" t="str">
        <f t="shared" si="420"/>
        <v>A+J=</v>
      </c>
      <c r="T1331" s="107">
        <f t="shared" si="421"/>
        <v>42299</v>
      </c>
      <c r="U1331" s="3"/>
      <c r="V1331" s="3"/>
      <c r="W1331" s="3"/>
      <c r="X1331" s="31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</row>
    <row r="1332" spans="1:121" x14ac:dyDescent="0.15">
      <c r="A1332" s="102">
        <f t="shared" si="413"/>
        <v>42289</v>
      </c>
      <c r="B1332" s="103">
        <f t="shared" ca="1" si="422"/>
        <v>90337.511787039941</v>
      </c>
      <c r="C1332" s="104">
        <f t="shared" si="414"/>
        <v>89500.599999999948</v>
      </c>
      <c r="D1332" s="105">
        <f ca="1">IF(A1332&lt;$B$1,VLOOKUP(A1332,[1]DI!$A$4:$B$15000,2,FALSE),0)</f>
        <v>0</v>
      </c>
      <c r="E1332" s="106">
        <f t="shared" ca="1" si="406"/>
        <v>1</v>
      </c>
      <c r="F1332" s="106">
        <f ca="1">(TRUNC(PRODUCT($E$12:$E1331),16))</f>
        <v>1.40441276041476</v>
      </c>
      <c r="G1332" s="106">
        <f t="shared" ca="1" si="415"/>
        <v>1.3941384656399101</v>
      </c>
      <c r="H1332" s="106">
        <f t="shared" ca="1" si="407"/>
        <v>1.0073696400000001</v>
      </c>
      <c r="I1332" s="105">
        <f t="shared" si="416"/>
        <v>3.5999999999999997E-2</v>
      </c>
      <c r="J1332" s="118">
        <f t="shared" si="417"/>
        <v>42269</v>
      </c>
      <c r="K1332" s="112">
        <f t="shared" si="418"/>
        <v>13</v>
      </c>
      <c r="L1332" s="108">
        <f t="shared" si="419"/>
        <v>14</v>
      </c>
      <c r="M1332" s="109">
        <f t="shared" si="408"/>
        <v>1.0019667729999999</v>
      </c>
      <c r="N1332" s="109">
        <f t="shared" ca="1" si="409"/>
        <v>1.009350907</v>
      </c>
      <c r="O1332" s="108">
        <f t="shared" si="423"/>
        <v>0</v>
      </c>
      <c r="P1332" s="106">
        <f t="shared" ca="1" si="410"/>
        <v>836.91178704000004</v>
      </c>
      <c r="Q1332" s="113">
        <f t="shared" si="411"/>
        <v>0</v>
      </c>
      <c r="R1332" s="106">
        <f t="shared" si="412"/>
        <v>0</v>
      </c>
      <c r="S1332" s="114" t="str">
        <f t="shared" si="420"/>
        <v>A+J=</v>
      </c>
      <c r="T1332" s="107">
        <f t="shared" si="421"/>
        <v>42299</v>
      </c>
      <c r="U1332" s="3"/>
      <c r="V1332" s="3"/>
      <c r="W1332" s="3"/>
      <c r="X1332" s="31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</row>
    <row r="1333" spans="1:121" x14ac:dyDescent="0.15">
      <c r="A1333" s="102">
        <f t="shared" si="413"/>
        <v>42290</v>
      </c>
      <c r="B1333" s="103">
        <f t="shared" ca="1" si="422"/>
        <v>90337.511787039941</v>
      </c>
      <c r="C1333" s="104">
        <f t="shared" si="414"/>
        <v>89500.599999999948</v>
      </c>
      <c r="D1333" s="105">
        <f ca="1">IF(A1333&lt;$B$1,VLOOKUP(A1333,[1]DI!$A$4:$B$15000,2,FALSE),0)</f>
        <v>0.14130000000000001</v>
      </c>
      <c r="E1333" s="106">
        <f t="shared" ca="1" si="406"/>
        <v>1.00052461</v>
      </c>
      <c r="F1333" s="106">
        <f ca="1">(TRUNC(PRODUCT($E$12:$E1332),16))</f>
        <v>1.40441276041476</v>
      </c>
      <c r="G1333" s="106">
        <f t="shared" ca="1" si="415"/>
        <v>1.3941384656399101</v>
      </c>
      <c r="H1333" s="106">
        <f t="shared" ca="1" si="407"/>
        <v>1.0073696400000001</v>
      </c>
      <c r="I1333" s="105">
        <f t="shared" si="416"/>
        <v>3.5999999999999997E-2</v>
      </c>
      <c r="J1333" s="118">
        <f t="shared" si="417"/>
        <v>42269</v>
      </c>
      <c r="K1333" s="112">
        <f t="shared" si="418"/>
        <v>14</v>
      </c>
      <c r="L1333" s="108">
        <f t="shared" si="419"/>
        <v>14</v>
      </c>
      <c r="M1333" s="109">
        <f t="shared" si="408"/>
        <v>1.0019667729999999</v>
      </c>
      <c r="N1333" s="109">
        <f t="shared" ca="1" si="409"/>
        <v>1.009350907</v>
      </c>
      <c r="O1333" s="108">
        <f t="shared" si="423"/>
        <v>0</v>
      </c>
      <c r="P1333" s="106">
        <f t="shared" ca="1" si="410"/>
        <v>836.91178704000004</v>
      </c>
      <c r="Q1333" s="113">
        <f t="shared" si="411"/>
        <v>0</v>
      </c>
      <c r="R1333" s="106">
        <f t="shared" si="412"/>
        <v>0</v>
      </c>
      <c r="S1333" s="114" t="str">
        <f t="shared" si="420"/>
        <v>A+J=</v>
      </c>
      <c r="T1333" s="107">
        <f t="shared" si="421"/>
        <v>42299</v>
      </c>
      <c r="U1333" s="3"/>
      <c r="V1333" s="3"/>
      <c r="W1333" s="3"/>
      <c r="X1333" s="31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</row>
    <row r="1334" spans="1:121" x14ac:dyDescent="0.15">
      <c r="A1334" s="102">
        <f t="shared" si="413"/>
        <v>42291</v>
      </c>
      <c r="B1334" s="103">
        <f t="shared" ca="1" si="422"/>
        <v>90397.589333289943</v>
      </c>
      <c r="C1334" s="104">
        <f t="shared" si="414"/>
        <v>89500.599999999948</v>
      </c>
      <c r="D1334" s="105">
        <f ca="1">IF(A1334&lt;$B$1,VLOOKUP(A1334,[1]DI!$A$4:$B$15000,2,FALSE),0)</f>
        <v>0.14130000000000001</v>
      </c>
      <c r="E1334" s="106">
        <f t="shared" ca="1" si="406"/>
        <v>1.00052461</v>
      </c>
      <c r="F1334" s="106">
        <f ca="1">(TRUNC(PRODUCT($E$12:$E1333),16))</f>
        <v>1.4051495293930001</v>
      </c>
      <c r="G1334" s="106">
        <f t="shared" ca="1" si="415"/>
        <v>1.3941384656399101</v>
      </c>
      <c r="H1334" s="106">
        <f t="shared" ca="1" si="407"/>
        <v>1.00789811</v>
      </c>
      <c r="I1334" s="105">
        <f t="shared" si="416"/>
        <v>3.5999999999999997E-2</v>
      </c>
      <c r="J1334" s="118">
        <f t="shared" si="417"/>
        <v>42269</v>
      </c>
      <c r="K1334" s="112">
        <f t="shared" si="418"/>
        <v>15</v>
      </c>
      <c r="L1334" s="108">
        <f t="shared" si="419"/>
        <v>15</v>
      </c>
      <c r="M1334" s="109">
        <f t="shared" si="408"/>
        <v>1.0021074050000001</v>
      </c>
      <c r="N1334" s="109">
        <f t="shared" ca="1" si="409"/>
        <v>1.0100221599999999</v>
      </c>
      <c r="O1334" s="108">
        <f t="shared" si="423"/>
        <v>0</v>
      </c>
      <c r="P1334" s="106">
        <f t="shared" ca="1" si="410"/>
        <v>896.98933328999999</v>
      </c>
      <c r="Q1334" s="113">
        <f t="shared" si="411"/>
        <v>0</v>
      </c>
      <c r="R1334" s="106">
        <f t="shared" si="412"/>
        <v>0</v>
      </c>
      <c r="S1334" s="114" t="str">
        <f t="shared" si="420"/>
        <v>A+J=</v>
      </c>
      <c r="T1334" s="107">
        <f t="shared" si="421"/>
        <v>42299</v>
      </c>
      <c r="U1334" s="3"/>
      <c r="V1334" s="3"/>
      <c r="W1334" s="3"/>
      <c r="X1334" s="31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</row>
    <row r="1335" spans="1:121" x14ac:dyDescent="0.15">
      <c r="A1335" s="102">
        <f t="shared" si="413"/>
        <v>42292</v>
      </c>
      <c r="B1335" s="103">
        <f t="shared" ca="1" si="422"/>
        <v>90457.707781319943</v>
      </c>
      <c r="C1335" s="104">
        <f t="shared" si="414"/>
        <v>89500.599999999948</v>
      </c>
      <c r="D1335" s="105">
        <f ca="1">IF(A1335&lt;$B$1,VLOOKUP(A1335,[1]DI!$A$4:$B$15000,2,FALSE),0)</f>
        <v>0.14130000000000001</v>
      </c>
      <c r="E1335" s="106">
        <f t="shared" ca="1" si="406"/>
        <v>1.00052461</v>
      </c>
      <c r="F1335" s="106">
        <f ca="1">(TRUNC(PRODUCT($E$12:$E1334),16))</f>
        <v>1.4058866848876099</v>
      </c>
      <c r="G1335" s="106">
        <f t="shared" ca="1" si="415"/>
        <v>1.3941384656399101</v>
      </c>
      <c r="H1335" s="106">
        <f t="shared" ca="1" si="407"/>
        <v>1.0084268700000001</v>
      </c>
      <c r="I1335" s="105">
        <f t="shared" si="416"/>
        <v>3.5999999999999997E-2</v>
      </c>
      <c r="J1335" s="118">
        <f t="shared" si="417"/>
        <v>42269</v>
      </c>
      <c r="K1335" s="112">
        <f t="shared" si="418"/>
        <v>16</v>
      </c>
      <c r="L1335" s="108">
        <f t="shared" si="419"/>
        <v>16</v>
      </c>
      <c r="M1335" s="109">
        <f t="shared" si="408"/>
        <v>1.002248056</v>
      </c>
      <c r="N1335" s="109">
        <f t="shared" ca="1" si="409"/>
        <v>1.0106938700000001</v>
      </c>
      <c r="O1335" s="108">
        <f t="shared" si="423"/>
        <v>0</v>
      </c>
      <c r="P1335" s="106">
        <f t="shared" ca="1" si="410"/>
        <v>957.10778131999996</v>
      </c>
      <c r="Q1335" s="113">
        <f t="shared" si="411"/>
        <v>0</v>
      </c>
      <c r="R1335" s="106">
        <f t="shared" si="412"/>
        <v>0</v>
      </c>
      <c r="S1335" s="114" t="str">
        <f t="shared" si="420"/>
        <v>A+J=</v>
      </c>
      <c r="T1335" s="107">
        <f t="shared" si="421"/>
        <v>42299</v>
      </c>
      <c r="U1335" s="3"/>
      <c r="V1335" s="3"/>
      <c r="W1335" s="3"/>
      <c r="X1335" s="31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</row>
    <row r="1336" spans="1:121" x14ac:dyDescent="0.15">
      <c r="A1336" s="102">
        <f t="shared" si="413"/>
        <v>42293</v>
      </c>
      <c r="B1336" s="103">
        <f t="shared" ca="1" si="422"/>
        <v>90517.865609609944</v>
      </c>
      <c r="C1336" s="104">
        <f t="shared" si="414"/>
        <v>89500.599999999948</v>
      </c>
      <c r="D1336" s="105">
        <f ca="1">IF(A1336&lt;$B$1,VLOOKUP(A1336,[1]DI!$A$4:$B$15000,2,FALSE),0)</f>
        <v>0.14130000000000001</v>
      </c>
      <c r="E1336" s="106">
        <f t="shared" ca="1" si="406"/>
        <v>1.00052461</v>
      </c>
      <c r="F1336" s="106">
        <f ca="1">(TRUNC(PRODUCT($E$12:$E1335),16))</f>
        <v>1.40662422710137</v>
      </c>
      <c r="G1336" s="106">
        <f t="shared" ca="1" si="415"/>
        <v>1.3941384656399101</v>
      </c>
      <c r="H1336" s="106">
        <f t="shared" ca="1" si="407"/>
        <v>1.0089558999999999</v>
      </c>
      <c r="I1336" s="105">
        <f t="shared" si="416"/>
        <v>3.5999999999999997E-2</v>
      </c>
      <c r="J1336" s="118">
        <f t="shared" si="417"/>
        <v>42269</v>
      </c>
      <c r="K1336" s="112">
        <f t="shared" si="418"/>
        <v>17</v>
      </c>
      <c r="L1336" s="108">
        <f t="shared" si="419"/>
        <v>17</v>
      </c>
      <c r="M1336" s="109">
        <f t="shared" si="408"/>
        <v>1.002388727</v>
      </c>
      <c r="N1336" s="109">
        <f t="shared" ca="1" si="409"/>
        <v>1.0113660200000001</v>
      </c>
      <c r="O1336" s="108">
        <f t="shared" si="423"/>
        <v>0</v>
      </c>
      <c r="P1336" s="106">
        <f t="shared" ca="1" si="410"/>
        <v>1017.26560961</v>
      </c>
      <c r="Q1336" s="113">
        <f t="shared" si="411"/>
        <v>0</v>
      </c>
      <c r="R1336" s="106">
        <f t="shared" si="412"/>
        <v>0</v>
      </c>
      <c r="S1336" s="114" t="str">
        <f t="shared" si="420"/>
        <v>A+J=</v>
      </c>
      <c r="T1336" s="107">
        <f t="shared" si="421"/>
        <v>42299</v>
      </c>
      <c r="U1336" s="3"/>
      <c r="V1336" s="3"/>
      <c r="W1336" s="3"/>
      <c r="X1336" s="31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</row>
    <row r="1337" spans="1:121" x14ac:dyDescent="0.15">
      <c r="A1337" s="102">
        <f t="shared" si="413"/>
        <v>42294</v>
      </c>
      <c r="B1337" s="103">
        <f t="shared" ca="1" si="422"/>
        <v>90578.063713169948</v>
      </c>
      <c r="C1337" s="104">
        <f t="shared" si="414"/>
        <v>89500.599999999948</v>
      </c>
      <c r="D1337" s="105">
        <f ca="1">IF(A1337&lt;$B$1,VLOOKUP(A1337,[1]DI!$A$4:$B$15000,2,FALSE),0)</f>
        <v>0</v>
      </c>
      <c r="E1337" s="106">
        <f t="shared" ca="1" si="406"/>
        <v>1</v>
      </c>
      <c r="F1337" s="106">
        <f ca="1">(TRUNC(PRODUCT($E$12:$E1336),16))</f>
        <v>1.4073621562371501</v>
      </c>
      <c r="G1337" s="106">
        <f t="shared" ca="1" si="415"/>
        <v>1.3941384656399101</v>
      </c>
      <c r="H1337" s="106">
        <f t="shared" ca="1" si="407"/>
        <v>1.00948521</v>
      </c>
      <c r="I1337" s="105">
        <f t="shared" si="416"/>
        <v>3.5999999999999997E-2</v>
      </c>
      <c r="J1337" s="118">
        <f t="shared" si="417"/>
        <v>42269</v>
      </c>
      <c r="K1337" s="112">
        <f t="shared" si="418"/>
        <v>17</v>
      </c>
      <c r="L1337" s="108">
        <f t="shared" si="419"/>
        <v>18</v>
      </c>
      <c r="M1337" s="109">
        <f t="shared" si="408"/>
        <v>1.0025294179999999</v>
      </c>
      <c r="N1337" s="109">
        <f t="shared" ca="1" si="409"/>
        <v>1.01203862</v>
      </c>
      <c r="O1337" s="108">
        <f t="shared" si="423"/>
        <v>0</v>
      </c>
      <c r="P1337" s="106">
        <f t="shared" ca="1" si="410"/>
        <v>1077.4637131699999</v>
      </c>
      <c r="Q1337" s="113">
        <f t="shared" si="411"/>
        <v>0</v>
      </c>
      <c r="R1337" s="106">
        <f t="shared" si="412"/>
        <v>0</v>
      </c>
      <c r="S1337" s="114" t="str">
        <f t="shared" si="420"/>
        <v>A+J=</v>
      </c>
      <c r="T1337" s="107">
        <f t="shared" si="421"/>
        <v>42299</v>
      </c>
      <c r="U1337" s="3"/>
      <c r="V1337" s="3"/>
      <c r="W1337" s="3"/>
      <c r="X1337" s="31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</row>
    <row r="1338" spans="1:121" x14ac:dyDescent="0.15">
      <c r="A1338" s="102">
        <f t="shared" si="413"/>
        <v>42295</v>
      </c>
      <c r="B1338" s="103">
        <f t="shared" ca="1" si="422"/>
        <v>90578.063713169948</v>
      </c>
      <c r="C1338" s="104">
        <f t="shared" si="414"/>
        <v>89500.599999999948</v>
      </c>
      <c r="D1338" s="105">
        <f ca="1">IF(A1338&lt;$B$1,VLOOKUP(A1338,[1]DI!$A$4:$B$15000,2,FALSE),0)</f>
        <v>0</v>
      </c>
      <c r="E1338" s="106">
        <f t="shared" ca="1" si="406"/>
        <v>1</v>
      </c>
      <c r="F1338" s="106">
        <f ca="1">(TRUNC(PRODUCT($E$12:$E1337),16))</f>
        <v>1.4073621562371501</v>
      </c>
      <c r="G1338" s="106">
        <f t="shared" ca="1" si="415"/>
        <v>1.3941384656399101</v>
      </c>
      <c r="H1338" s="106">
        <f t="shared" ca="1" si="407"/>
        <v>1.00948521</v>
      </c>
      <c r="I1338" s="105">
        <f t="shared" si="416"/>
        <v>3.5999999999999997E-2</v>
      </c>
      <c r="J1338" s="118">
        <f t="shared" si="417"/>
        <v>42269</v>
      </c>
      <c r="K1338" s="112">
        <f t="shared" si="418"/>
        <v>17</v>
      </c>
      <c r="L1338" s="108">
        <f t="shared" si="419"/>
        <v>18</v>
      </c>
      <c r="M1338" s="109">
        <f t="shared" si="408"/>
        <v>1.0025294179999999</v>
      </c>
      <c r="N1338" s="109">
        <f t="shared" ca="1" si="409"/>
        <v>1.01203862</v>
      </c>
      <c r="O1338" s="108">
        <f t="shared" si="423"/>
        <v>0</v>
      </c>
      <c r="P1338" s="106">
        <f t="shared" ca="1" si="410"/>
        <v>1077.4637131699999</v>
      </c>
      <c r="Q1338" s="113">
        <f t="shared" si="411"/>
        <v>0</v>
      </c>
      <c r="R1338" s="106">
        <f t="shared" si="412"/>
        <v>0</v>
      </c>
      <c r="S1338" s="114" t="str">
        <f t="shared" si="420"/>
        <v>A+J=</v>
      </c>
      <c r="T1338" s="107">
        <f t="shared" si="421"/>
        <v>42299</v>
      </c>
      <c r="U1338" s="3"/>
      <c r="V1338" s="3"/>
      <c r="W1338" s="3"/>
      <c r="X1338" s="31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</row>
    <row r="1339" spans="1:121" x14ac:dyDescent="0.15">
      <c r="A1339" s="102">
        <f t="shared" si="413"/>
        <v>42296</v>
      </c>
      <c r="B1339" s="103">
        <f t="shared" ca="1" si="422"/>
        <v>90578.063713169948</v>
      </c>
      <c r="C1339" s="104">
        <f t="shared" si="414"/>
        <v>89500.599999999948</v>
      </c>
      <c r="D1339" s="105">
        <f ca="1">IF(A1339&lt;$B$1,VLOOKUP(A1339,[1]DI!$A$4:$B$15000,2,FALSE),0)</f>
        <v>0.14130000000000001</v>
      </c>
      <c r="E1339" s="106">
        <f t="shared" ca="1" si="406"/>
        <v>1.00052461</v>
      </c>
      <c r="F1339" s="106">
        <f ca="1">(TRUNC(PRODUCT($E$12:$E1338),16))</f>
        <v>1.4073621562371501</v>
      </c>
      <c r="G1339" s="106">
        <f t="shared" ca="1" si="415"/>
        <v>1.3941384656399101</v>
      </c>
      <c r="H1339" s="106">
        <f t="shared" ca="1" si="407"/>
        <v>1.00948521</v>
      </c>
      <c r="I1339" s="105">
        <f t="shared" si="416"/>
        <v>3.5999999999999997E-2</v>
      </c>
      <c r="J1339" s="118">
        <f t="shared" si="417"/>
        <v>42269</v>
      </c>
      <c r="K1339" s="112">
        <f t="shared" si="418"/>
        <v>18</v>
      </c>
      <c r="L1339" s="108">
        <f t="shared" si="419"/>
        <v>18</v>
      </c>
      <c r="M1339" s="109">
        <f t="shared" si="408"/>
        <v>1.0025294179999999</v>
      </c>
      <c r="N1339" s="109">
        <f t="shared" ca="1" si="409"/>
        <v>1.01203862</v>
      </c>
      <c r="O1339" s="108">
        <f t="shared" si="423"/>
        <v>0</v>
      </c>
      <c r="P1339" s="106">
        <f t="shared" ca="1" si="410"/>
        <v>1077.4637131699999</v>
      </c>
      <c r="Q1339" s="113">
        <f t="shared" si="411"/>
        <v>0</v>
      </c>
      <c r="R1339" s="106">
        <f t="shared" si="412"/>
        <v>0</v>
      </c>
      <c r="S1339" s="114" t="str">
        <f t="shared" si="420"/>
        <v>A+J=</v>
      </c>
      <c r="T1339" s="107">
        <f t="shared" si="421"/>
        <v>42299</v>
      </c>
      <c r="U1339" s="3"/>
      <c r="V1339" s="3"/>
      <c r="W1339" s="3"/>
      <c r="X1339" s="31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</row>
    <row r="1340" spans="1:121" x14ac:dyDescent="0.15">
      <c r="A1340" s="102">
        <f t="shared" si="413"/>
        <v>42297</v>
      </c>
      <c r="B1340" s="103">
        <f t="shared" ca="1" si="422"/>
        <v>90638.301196989953</v>
      </c>
      <c r="C1340" s="104">
        <f t="shared" si="414"/>
        <v>89500.599999999948</v>
      </c>
      <c r="D1340" s="105">
        <f ca="1">IF(A1340&lt;$B$1,VLOOKUP(A1340,[1]DI!$A$4:$B$15000,2,FALSE),0)</f>
        <v>0.14130000000000001</v>
      </c>
      <c r="E1340" s="106">
        <f t="shared" ca="1" si="406"/>
        <v>1.00052461</v>
      </c>
      <c r="F1340" s="106">
        <f ca="1">(TRUNC(PRODUCT($E$12:$E1339),16))</f>
        <v>1.40810047249793</v>
      </c>
      <c r="G1340" s="106">
        <f t="shared" ca="1" si="415"/>
        <v>1.3941384656399101</v>
      </c>
      <c r="H1340" s="106">
        <f t="shared" ca="1" si="407"/>
        <v>1.0100147900000001</v>
      </c>
      <c r="I1340" s="105">
        <f t="shared" si="416"/>
        <v>3.5999999999999997E-2</v>
      </c>
      <c r="J1340" s="118">
        <f t="shared" si="417"/>
        <v>42269</v>
      </c>
      <c r="K1340" s="112">
        <f t="shared" si="418"/>
        <v>19</v>
      </c>
      <c r="L1340" s="108">
        <f t="shared" si="419"/>
        <v>19</v>
      </c>
      <c r="M1340" s="109">
        <f t="shared" si="408"/>
        <v>1.002670129</v>
      </c>
      <c r="N1340" s="109">
        <f t="shared" ca="1" si="409"/>
        <v>1.0127116599999999</v>
      </c>
      <c r="O1340" s="108">
        <f t="shared" si="423"/>
        <v>0</v>
      </c>
      <c r="P1340" s="106">
        <f t="shared" ca="1" si="410"/>
        <v>1137.70119699</v>
      </c>
      <c r="Q1340" s="113">
        <f t="shared" si="411"/>
        <v>0</v>
      </c>
      <c r="R1340" s="106">
        <f t="shared" si="412"/>
        <v>0</v>
      </c>
      <c r="S1340" s="114" t="str">
        <f t="shared" si="420"/>
        <v>A+J=</v>
      </c>
      <c r="T1340" s="107">
        <f t="shared" si="421"/>
        <v>42299</v>
      </c>
      <c r="U1340" s="3"/>
      <c r="V1340" s="3"/>
      <c r="W1340" s="3"/>
      <c r="X1340" s="31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</row>
    <row r="1341" spans="1:121" x14ac:dyDescent="0.15">
      <c r="A1341" s="102">
        <f t="shared" si="413"/>
        <v>42298</v>
      </c>
      <c r="B1341" s="103">
        <f t="shared" ca="1" si="422"/>
        <v>90698.57976158995</v>
      </c>
      <c r="C1341" s="104">
        <f t="shared" si="414"/>
        <v>89500.599999999948</v>
      </c>
      <c r="D1341" s="105">
        <f ca="1">IF(A1341&lt;$B$1,VLOOKUP(A1341,[1]DI!$A$4:$B$15000,2,FALSE),0)</f>
        <v>0.14130000000000001</v>
      </c>
      <c r="E1341" s="106">
        <f t="shared" ca="1" si="406"/>
        <v>1.00052461</v>
      </c>
      <c r="F1341" s="106">
        <f ca="1">(TRUNC(PRODUCT($E$12:$E1340),16))</f>
        <v>1.40883917608681</v>
      </c>
      <c r="G1341" s="106">
        <f t="shared" ca="1" si="415"/>
        <v>1.3941384656399101</v>
      </c>
      <c r="H1341" s="106">
        <f t="shared" ca="1" si="407"/>
        <v>1.0105446600000001</v>
      </c>
      <c r="I1341" s="105">
        <f t="shared" si="416"/>
        <v>3.5999999999999997E-2</v>
      </c>
      <c r="J1341" s="118">
        <f t="shared" si="417"/>
        <v>42269</v>
      </c>
      <c r="K1341" s="112">
        <f t="shared" si="418"/>
        <v>20</v>
      </c>
      <c r="L1341" s="108">
        <f t="shared" si="419"/>
        <v>20</v>
      </c>
      <c r="M1341" s="109">
        <f t="shared" si="408"/>
        <v>1.002810859</v>
      </c>
      <c r="N1341" s="109">
        <f t="shared" ca="1" si="409"/>
        <v>1.013385159</v>
      </c>
      <c r="O1341" s="108">
        <f t="shared" si="423"/>
        <v>0</v>
      </c>
      <c r="P1341" s="106">
        <f t="shared" ca="1" si="410"/>
        <v>1197.97976159</v>
      </c>
      <c r="Q1341" s="113">
        <f t="shared" si="411"/>
        <v>0</v>
      </c>
      <c r="R1341" s="106">
        <f t="shared" si="412"/>
        <v>0</v>
      </c>
      <c r="S1341" s="114" t="str">
        <f t="shared" si="420"/>
        <v>A+J=</v>
      </c>
      <c r="T1341" s="107">
        <f t="shared" si="421"/>
        <v>42299</v>
      </c>
      <c r="U1341" s="3"/>
      <c r="V1341" s="3"/>
      <c r="W1341" s="3"/>
      <c r="X1341" s="31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</row>
    <row r="1342" spans="1:121" x14ac:dyDescent="0.15">
      <c r="A1342" s="102">
        <f t="shared" si="413"/>
        <v>42299</v>
      </c>
      <c r="B1342" s="103">
        <f t="shared" ca="1" si="422"/>
        <v>90758.897616949951</v>
      </c>
      <c r="C1342" s="104">
        <f t="shared" si="414"/>
        <v>89500.599999999948</v>
      </c>
      <c r="D1342" s="105">
        <f ca="1">IF(A1342&lt;$B$1,VLOOKUP(A1342,[1]DI!$A$4:$B$15000,2,FALSE),0)</f>
        <v>0.1414</v>
      </c>
      <c r="E1342" s="106">
        <f t="shared" ca="1" si="406"/>
        <v>1.0005249599999999</v>
      </c>
      <c r="F1342" s="106">
        <f ca="1">(TRUNC(PRODUCT($E$12:$E1341),16))</f>
        <v>1.4095782672069801</v>
      </c>
      <c r="G1342" s="106">
        <f t="shared" ca="1" si="415"/>
        <v>1.3941384656399101</v>
      </c>
      <c r="H1342" s="106">
        <f t="shared" ca="1" si="407"/>
        <v>1.0110748000000001</v>
      </c>
      <c r="I1342" s="105">
        <f t="shared" si="416"/>
        <v>3.5999999999999997E-2</v>
      </c>
      <c r="J1342" s="118">
        <f t="shared" si="417"/>
        <v>42269</v>
      </c>
      <c r="K1342" s="112">
        <f t="shared" si="418"/>
        <v>21</v>
      </c>
      <c r="L1342" s="108">
        <f t="shared" si="419"/>
        <v>21</v>
      </c>
      <c r="M1342" s="109">
        <f t="shared" si="408"/>
        <v>1.0029516089999999</v>
      </c>
      <c r="N1342" s="109">
        <f t="shared" ca="1" si="409"/>
        <v>1.0140590970000001</v>
      </c>
      <c r="O1342" s="108">
        <f t="shared" si="423"/>
        <v>28</v>
      </c>
      <c r="P1342" s="106">
        <f t="shared" ca="1" si="410"/>
        <v>1258.29761695</v>
      </c>
      <c r="Q1342" s="113">
        <f t="shared" si="411"/>
        <v>1.6659999999999999E-3</v>
      </c>
      <c r="R1342" s="106">
        <f t="shared" si="412"/>
        <v>166.6</v>
      </c>
      <c r="S1342" s="114" t="str">
        <f t="shared" si="420"/>
        <v>A+J=</v>
      </c>
      <c r="T1342" s="107">
        <f t="shared" si="421"/>
        <v>42299</v>
      </c>
      <c r="U1342" s="3"/>
      <c r="V1342" s="3"/>
      <c r="W1342" s="3"/>
      <c r="X1342" s="31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</row>
    <row r="1343" spans="1:121" x14ac:dyDescent="0.15">
      <c r="A1343" s="102">
        <f t="shared" si="413"/>
        <v>42300</v>
      </c>
      <c r="B1343" s="103">
        <f t="shared" ca="1" si="422"/>
        <v>89393.441950249937</v>
      </c>
      <c r="C1343" s="104">
        <f t="shared" si="414"/>
        <v>89333.999999999942</v>
      </c>
      <c r="D1343" s="105">
        <f ca="1">IF(A1343&lt;$B$1,VLOOKUP(A1343,[1]DI!$A$4:$B$15000,2,FALSE),0)</f>
        <v>0.1414</v>
      </c>
      <c r="E1343" s="106">
        <f t="shared" ca="1" si="406"/>
        <v>1.0005249599999999</v>
      </c>
      <c r="F1343" s="106">
        <f ca="1">(TRUNC(PRODUCT($E$12:$E1342),16))</f>
        <v>1.41031823941413</v>
      </c>
      <c r="G1343" s="106">
        <f t="shared" ca="1" si="415"/>
        <v>1.4095782672069801</v>
      </c>
      <c r="H1343" s="106">
        <f t="shared" ca="1" si="407"/>
        <v>1.0005249599999999</v>
      </c>
      <c r="I1343" s="105">
        <f t="shared" si="416"/>
        <v>3.5999999999999997E-2</v>
      </c>
      <c r="J1343" s="118">
        <f t="shared" si="417"/>
        <v>42299</v>
      </c>
      <c r="K1343" s="112">
        <f t="shared" si="418"/>
        <v>1</v>
      </c>
      <c r="L1343" s="108">
        <f t="shared" si="419"/>
        <v>1</v>
      </c>
      <c r="M1343" s="109">
        <f t="shared" si="408"/>
        <v>1.000140356</v>
      </c>
      <c r="N1343" s="109">
        <f t="shared" ca="1" si="409"/>
        <v>1.00066539</v>
      </c>
      <c r="O1343" s="108">
        <f t="shared" si="423"/>
        <v>0</v>
      </c>
      <c r="P1343" s="106">
        <f t="shared" ca="1" si="410"/>
        <v>59.441950249999998</v>
      </c>
      <c r="Q1343" s="113">
        <f t="shared" si="411"/>
        <v>0</v>
      </c>
      <c r="R1343" s="106">
        <f t="shared" si="412"/>
        <v>0</v>
      </c>
      <c r="S1343" s="114" t="str">
        <f t="shared" si="420"/>
        <v>A+J=</v>
      </c>
      <c r="T1343" s="107">
        <f t="shared" si="421"/>
        <v>42331</v>
      </c>
      <c r="U1343" s="3"/>
      <c r="V1343" s="3"/>
      <c r="W1343" s="3"/>
      <c r="X1343" s="31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</row>
    <row r="1344" spans="1:121" x14ac:dyDescent="0.15">
      <c r="A1344" s="102">
        <f t="shared" si="413"/>
        <v>42301</v>
      </c>
      <c r="B1344" s="103">
        <f t="shared" ca="1" si="422"/>
        <v>89440.370261799937</v>
      </c>
      <c r="C1344" s="104">
        <f t="shared" si="414"/>
        <v>89333.999999999942</v>
      </c>
      <c r="D1344" s="105">
        <f ca="1">IF(A1344&lt;$B$1,VLOOKUP(A1344,[1]DI!$A$4:$B$15000,2,FALSE),0)</f>
        <v>0</v>
      </c>
      <c r="E1344" s="106">
        <f t="shared" ca="1" si="406"/>
        <v>1</v>
      </c>
      <c r="F1344" s="106">
        <f ca="1">(TRUNC(PRODUCT($E$12:$E1343),16))</f>
        <v>1.4110586000770899</v>
      </c>
      <c r="G1344" s="106">
        <f t="shared" ca="1" si="415"/>
        <v>1.4095782672069801</v>
      </c>
      <c r="H1344" s="106">
        <f t="shared" ca="1" si="407"/>
        <v>1.0010501999999999</v>
      </c>
      <c r="I1344" s="105">
        <f t="shared" si="416"/>
        <v>3.5999999999999997E-2</v>
      </c>
      <c r="J1344" s="118">
        <f t="shared" si="417"/>
        <v>42299</v>
      </c>
      <c r="K1344" s="112">
        <f t="shared" si="418"/>
        <v>1</v>
      </c>
      <c r="L1344" s="108">
        <f t="shared" si="419"/>
        <v>1</v>
      </c>
      <c r="M1344" s="109">
        <f t="shared" si="408"/>
        <v>1.000140356</v>
      </c>
      <c r="N1344" s="109">
        <f t="shared" ca="1" si="409"/>
        <v>1.001190703</v>
      </c>
      <c r="O1344" s="108">
        <f t="shared" si="423"/>
        <v>0</v>
      </c>
      <c r="P1344" s="106">
        <f t="shared" ca="1" si="410"/>
        <v>106.37026179999999</v>
      </c>
      <c r="Q1344" s="113">
        <f t="shared" si="411"/>
        <v>0</v>
      </c>
      <c r="R1344" s="106">
        <f t="shared" si="412"/>
        <v>0</v>
      </c>
      <c r="S1344" s="114" t="str">
        <f t="shared" si="420"/>
        <v>A+J=</v>
      </c>
      <c r="T1344" s="107">
        <f t="shared" si="421"/>
        <v>42331</v>
      </c>
      <c r="U1344" s="3"/>
      <c r="V1344" s="3"/>
      <c r="W1344" s="3"/>
      <c r="X1344" s="31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</row>
    <row r="1345" spans="1:121" x14ac:dyDescent="0.15">
      <c r="A1345" s="102">
        <f t="shared" si="413"/>
        <v>42302</v>
      </c>
      <c r="B1345" s="103">
        <f t="shared" ca="1" si="422"/>
        <v>89440.370261799937</v>
      </c>
      <c r="C1345" s="104">
        <f t="shared" si="414"/>
        <v>89333.999999999942</v>
      </c>
      <c r="D1345" s="105">
        <f ca="1">IF(A1345&lt;$B$1,VLOOKUP(A1345,[1]DI!$A$4:$B$15000,2,FALSE),0)</f>
        <v>0</v>
      </c>
      <c r="E1345" s="106">
        <f t="shared" ca="1" si="406"/>
        <v>1</v>
      </c>
      <c r="F1345" s="106">
        <f ca="1">(TRUNC(PRODUCT($E$12:$E1344),16))</f>
        <v>1.4110586000770899</v>
      </c>
      <c r="G1345" s="106">
        <f t="shared" ca="1" si="415"/>
        <v>1.4095782672069801</v>
      </c>
      <c r="H1345" s="106">
        <f t="shared" ca="1" si="407"/>
        <v>1.0010501999999999</v>
      </c>
      <c r="I1345" s="105">
        <f t="shared" si="416"/>
        <v>3.5999999999999997E-2</v>
      </c>
      <c r="J1345" s="118">
        <f t="shared" si="417"/>
        <v>42299</v>
      </c>
      <c r="K1345" s="112">
        <f t="shared" si="418"/>
        <v>1</v>
      </c>
      <c r="L1345" s="108">
        <f t="shared" si="419"/>
        <v>1</v>
      </c>
      <c r="M1345" s="109">
        <f t="shared" si="408"/>
        <v>1.000140356</v>
      </c>
      <c r="N1345" s="109">
        <f t="shared" ca="1" si="409"/>
        <v>1.001190703</v>
      </c>
      <c r="O1345" s="108">
        <f t="shared" si="423"/>
        <v>0</v>
      </c>
      <c r="P1345" s="106">
        <f t="shared" ca="1" si="410"/>
        <v>106.37026179999999</v>
      </c>
      <c r="Q1345" s="113">
        <f t="shared" si="411"/>
        <v>0</v>
      </c>
      <c r="R1345" s="106">
        <f t="shared" si="412"/>
        <v>0</v>
      </c>
      <c r="S1345" s="114" t="str">
        <f t="shared" si="420"/>
        <v>A+J=</v>
      </c>
      <c r="T1345" s="107">
        <f t="shared" si="421"/>
        <v>42331</v>
      </c>
      <c r="U1345" s="3"/>
      <c r="V1345" s="3"/>
      <c r="W1345" s="3"/>
      <c r="X1345" s="31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</row>
    <row r="1346" spans="1:121" x14ac:dyDescent="0.15">
      <c r="A1346" s="102">
        <f t="shared" si="413"/>
        <v>42303</v>
      </c>
      <c r="B1346" s="103">
        <f t="shared" ca="1" si="422"/>
        <v>89452.923743479943</v>
      </c>
      <c r="C1346" s="104">
        <f t="shared" si="414"/>
        <v>89333.999999999942</v>
      </c>
      <c r="D1346" s="105">
        <f ca="1">IF(A1346&lt;$B$1,VLOOKUP(A1346,[1]DI!$A$4:$B$15000,2,FALSE),0)</f>
        <v>0.1414</v>
      </c>
      <c r="E1346" s="106">
        <f t="shared" ca="1" si="406"/>
        <v>1.0005249599999999</v>
      </c>
      <c r="F1346" s="106">
        <f ca="1">(TRUNC(PRODUCT($E$12:$E1345),16))</f>
        <v>1.4110586000770899</v>
      </c>
      <c r="G1346" s="106">
        <f t="shared" ca="1" si="415"/>
        <v>1.4095782672069801</v>
      </c>
      <c r="H1346" s="106">
        <f t="shared" ca="1" si="407"/>
        <v>1.0010501999999999</v>
      </c>
      <c r="I1346" s="105">
        <f t="shared" si="416"/>
        <v>3.5999999999999997E-2</v>
      </c>
      <c r="J1346" s="118">
        <f t="shared" si="417"/>
        <v>42299</v>
      </c>
      <c r="K1346" s="112">
        <f t="shared" si="418"/>
        <v>2</v>
      </c>
      <c r="L1346" s="108">
        <f t="shared" si="419"/>
        <v>2</v>
      </c>
      <c r="M1346" s="109">
        <f t="shared" si="408"/>
        <v>1.0002807309999999</v>
      </c>
      <c r="N1346" s="109">
        <f t="shared" ca="1" si="409"/>
        <v>1.001331226</v>
      </c>
      <c r="O1346" s="108">
        <f t="shared" si="423"/>
        <v>0</v>
      </c>
      <c r="P1346" s="106">
        <f t="shared" ca="1" si="410"/>
        <v>118.92374348</v>
      </c>
      <c r="Q1346" s="113">
        <f t="shared" si="411"/>
        <v>0</v>
      </c>
      <c r="R1346" s="106">
        <f t="shared" si="412"/>
        <v>0</v>
      </c>
      <c r="S1346" s="114" t="str">
        <f t="shared" si="420"/>
        <v>A+J=</v>
      </c>
      <c r="T1346" s="107">
        <f t="shared" si="421"/>
        <v>42331</v>
      </c>
      <c r="U1346" s="3"/>
      <c r="V1346" s="3"/>
      <c r="W1346" s="3"/>
      <c r="X1346" s="31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</row>
    <row r="1347" spans="1:121" x14ac:dyDescent="0.15">
      <c r="A1347" s="102">
        <f t="shared" si="413"/>
        <v>42304</v>
      </c>
      <c r="B1347" s="103">
        <f t="shared" ca="1" si="422"/>
        <v>89512.444664999945</v>
      </c>
      <c r="C1347" s="104">
        <f t="shared" si="414"/>
        <v>89333.999999999942</v>
      </c>
      <c r="D1347" s="105">
        <f ca="1">IF(A1347&lt;$B$1,VLOOKUP(A1347,[1]DI!$A$4:$B$15000,2,FALSE),0)</f>
        <v>0.1414</v>
      </c>
      <c r="E1347" s="106">
        <f t="shared" ca="1" si="406"/>
        <v>1.0005249599999999</v>
      </c>
      <c r="F1347" s="106">
        <f ca="1">(TRUNC(PRODUCT($E$12:$E1346),16))</f>
        <v>1.41179934939979</v>
      </c>
      <c r="G1347" s="106">
        <f t="shared" ca="1" si="415"/>
        <v>1.4095782672069801</v>
      </c>
      <c r="H1347" s="106">
        <f t="shared" ca="1" si="407"/>
        <v>1.00157571</v>
      </c>
      <c r="I1347" s="105">
        <f t="shared" si="416"/>
        <v>3.5999999999999997E-2</v>
      </c>
      <c r="J1347" s="118">
        <f t="shared" si="417"/>
        <v>42299</v>
      </c>
      <c r="K1347" s="112">
        <f t="shared" si="418"/>
        <v>3</v>
      </c>
      <c r="L1347" s="108">
        <f t="shared" si="419"/>
        <v>3</v>
      </c>
      <c r="M1347" s="109">
        <f t="shared" si="408"/>
        <v>1.000421126</v>
      </c>
      <c r="N1347" s="109">
        <f t="shared" ca="1" si="409"/>
        <v>1.0019975000000001</v>
      </c>
      <c r="O1347" s="108">
        <f t="shared" si="423"/>
        <v>0</v>
      </c>
      <c r="P1347" s="106">
        <f t="shared" ca="1" si="410"/>
        <v>178.44466499999999</v>
      </c>
      <c r="Q1347" s="113">
        <f t="shared" si="411"/>
        <v>0</v>
      </c>
      <c r="R1347" s="106">
        <f t="shared" si="412"/>
        <v>0</v>
      </c>
      <c r="S1347" s="114" t="str">
        <f t="shared" si="420"/>
        <v>A+J=</v>
      </c>
      <c r="T1347" s="107">
        <f t="shared" si="421"/>
        <v>42331</v>
      </c>
      <c r="U1347" s="3"/>
      <c r="V1347" s="3"/>
      <c r="W1347" s="3"/>
      <c r="X1347" s="31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</row>
    <row r="1348" spans="1:121" x14ac:dyDescent="0.15">
      <c r="A1348" s="102">
        <f t="shared" si="413"/>
        <v>42305</v>
      </c>
      <c r="B1348" s="103">
        <f t="shared" ca="1" si="422"/>
        <v>89572.004625469941</v>
      </c>
      <c r="C1348" s="104">
        <f t="shared" si="414"/>
        <v>89333.999999999942</v>
      </c>
      <c r="D1348" s="105">
        <f ca="1">IF(A1348&lt;$B$1,VLOOKUP(A1348,[1]DI!$A$4:$B$15000,2,FALSE),0)</f>
        <v>0.1414</v>
      </c>
      <c r="E1348" s="106">
        <f t="shared" ca="1" si="406"/>
        <v>1.0005249599999999</v>
      </c>
      <c r="F1348" s="106">
        <f ca="1">(TRUNC(PRODUCT($E$12:$E1347),16))</f>
        <v>1.4125404875862499</v>
      </c>
      <c r="G1348" s="106">
        <f t="shared" ca="1" si="415"/>
        <v>1.4095782672069801</v>
      </c>
      <c r="H1348" s="106">
        <f t="shared" ca="1" si="407"/>
        <v>1.00210149</v>
      </c>
      <c r="I1348" s="105">
        <f t="shared" si="416"/>
        <v>3.5999999999999997E-2</v>
      </c>
      <c r="J1348" s="118">
        <f t="shared" si="417"/>
        <v>42299</v>
      </c>
      <c r="K1348" s="112">
        <f t="shared" si="418"/>
        <v>4</v>
      </c>
      <c r="L1348" s="108">
        <f t="shared" si="419"/>
        <v>4</v>
      </c>
      <c r="M1348" s="109">
        <f t="shared" si="408"/>
        <v>1.0005615409999999</v>
      </c>
      <c r="N1348" s="109">
        <f t="shared" ca="1" si="409"/>
        <v>1.0026642109999999</v>
      </c>
      <c r="O1348" s="108">
        <f t="shared" si="423"/>
        <v>0</v>
      </c>
      <c r="P1348" s="106">
        <f t="shared" ca="1" si="410"/>
        <v>238.00462547000001</v>
      </c>
      <c r="Q1348" s="113">
        <f t="shared" si="411"/>
        <v>0</v>
      </c>
      <c r="R1348" s="106">
        <f t="shared" si="412"/>
        <v>0</v>
      </c>
      <c r="S1348" s="114" t="str">
        <f t="shared" si="420"/>
        <v>A+J=</v>
      </c>
      <c r="T1348" s="107">
        <f t="shared" si="421"/>
        <v>42331</v>
      </c>
      <c r="U1348" s="3"/>
      <c r="V1348" s="3"/>
      <c r="W1348" s="3"/>
      <c r="X1348" s="31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</row>
    <row r="1349" spans="1:121" x14ac:dyDescent="0.15">
      <c r="A1349" s="102">
        <f t="shared" si="413"/>
        <v>42306</v>
      </c>
      <c r="B1349" s="103">
        <f t="shared" ca="1" si="422"/>
        <v>89631.605411579949</v>
      </c>
      <c r="C1349" s="104">
        <f t="shared" si="414"/>
        <v>89333.999999999942</v>
      </c>
      <c r="D1349" s="105">
        <f ca="1">IF(A1349&lt;$B$1,VLOOKUP(A1349,[1]DI!$A$4:$B$15000,2,FALSE),0)</f>
        <v>0.1414</v>
      </c>
      <c r="E1349" s="106">
        <f t="shared" ca="1" si="406"/>
        <v>1.0005249599999999</v>
      </c>
      <c r="F1349" s="106">
        <f ca="1">(TRUNC(PRODUCT($E$12:$E1348),16))</f>
        <v>1.41328201484061</v>
      </c>
      <c r="G1349" s="106">
        <f t="shared" ca="1" si="415"/>
        <v>1.4095782672069801</v>
      </c>
      <c r="H1349" s="106">
        <f t="shared" ca="1" si="407"/>
        <v>1.0026275600000001</v>
      </c>
      <c r="I1349" s="105">
        <f t="shared" si="416"/>
        <v>3.5999999999999997E-2</v>
      </c>
      <c r="J1349" s="118">
        <f t="shared" si="417"/>
        <v>42299</v>
      </c>
      <c r="K1349" s="112">
        <f t="shared" si="418"/>
        <v>5</v>
      </c>
      <c r="L1349" s="108">
        <f t="shared" si="419"/>
        <v>5</v>
      </c>
      <c r="M1349" s="109">
        <f t="shared" si="408"/>
        <v>1.0007019749999999</v>
      </c>
      <c r="N1349" s="109">
        <f t="shared" ca="1" si="409"/>
        <v>1.003331379</v>
      </c>
      <c r="O1349" s="108">
        <f t="shared" si="423"/>
        <v>0</v>
      </c>
      <c r="P1349" s="106">
        <f t="shared" ca="1" si="410"/>
        <v>297.60541158000001</v>
      </c>
      <c r="Q1349" s="113">
        <f t="shared" si="411"/>
        <v>0</v>
      </c>
      <c r="R1349" s="106">
        <f t="shared" si="412"/>
        <v>0</v>
      </c>
      <c r="S1349" s="114" t="str">
        <f t="shared" si="420"/>
        <v>A+J=</v>
      </c>
      <c r="T1349" s="107">
        <f t="shared" si="421"/>
        <v>42331</v>
      </c>
      <c r="U1349" s="3"/>
      <c r="V1349" s="3"/>
      <c r="W1349" s="3"/>
      <c r="X1349" s="31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</row>
    <row r="1350" spans="1:121" x14ac:dyDescent="0.15">
      <c r="A1350" s="102">
        <f t="shared" si="413"/>
        <v>42307</v>
      </c>
      <c r="B1350" s="103">
        <f t="shared" ca="1" si="422"/>
        <v>89691.245415319936</v>
      </c>
      <c r="C1350" s="104">
        <f t="shared" si="414"/>
        <v>89333.999999999942</v>
      </c>
      <c r="D1350" s="105">
        <f ca="1">IF(A1350&lt;$B$1,VLOOKUP(A1350,[1]DI!$A$4:$B$15000,2,FALSE),0)</f>
        <v>0.1414</v>
      </c>
      <c r="E1350" s="106">
        <f t="shared" ca="1" si="406"/>
        <v>1.0005249599999999</v>
      </c>
      <c r="F1350" s="106">
        <f ca="1">(TRUNC(PRODUCT($E$12:$E1349),16))</f>
        <v>1.4140239313671199</v>
      </c>
      <c r="G1350" s="106">
        <f t="shared" ca="1" si="415"/>
        <v>1.4095782672069801</v>
      </c>
      <c r="H1350" s="106">
        <f t="shared" ca="1" si="407"/>
        <v>1.0031539</v>
      </c>
      <c r="I1350" s="105">
        <f t="shared" si="416"/>
        <v>3.5999999999999997E-2</v>
      </c>
      <c r="J1350" s="118">
        <f t="shared" si="417"/>
        <v>42299</v>
      </c>
      <c r="K1350" s="112">
        <f t="shared" si="418"/>
        <v>6</v>
      </c>
      <c r="L1350" s="108">
        <f t="shared" si="419"/>
        <v>6</v>
      </c>
      <c r="M1350" s="109">
        <f t="shared" si="408"/>
        <v>1.000842429</v>
      </c>
      <c r="N1350" s="109">
        <f t="shared" ca="1" si="409"/>
        <v>1.003998986</v>
      </c>
      <c r="O1350" s="108">
        <f t="shared" si="423"/>
        <v>0</v>
      </c>
      <c r="P1350" s="106">
        <f t="shared" ca="1" si="410"/>
        <v>357.24541532000001</v>
      </c>
      <c r="Q1350" s="113">
        <f t="shared" si="411"/>
        <v>0</v>
      </c>
      <c r="R1350" s="106">
        <f t="shared" si="412"/>
        <v>0</v>
      </c>
      <c r="S1350" s="114" t="str">
        <f t="shared" si="420"/>
        <v>A+J=</v>
      </c>
      <c r="T1350" s="107">
        <f t="shared" si="421"/>
        <v>42331</v>
      </c>
      <c r="U1350" s="3"/>
      <c r="V1350" s="3"/>
      <c r="W1350" s="3"/>
      <c r="X1350" s="31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</row>
    <row r="1351" spans="1:121" x14ac:dyDescent="0.15">
      <c r="A1351" s="102">
        <f t="shared" si="413"/>
        <v>42308</v>
      </c>
      <c r="B1351" s="103">
        <f t="shared" ca="1" si="422"/>
        <v>89750.924547349947</v>
      </c>
      <c r="C1351" s="104">
        <f t="shared" si="414"/>
        <v>89333.999999999942</v>
      </c>
      <c r="D1351" s="105">
        <f ca="1">IF(A1351&lt;$B$1,VLOOKUP(A1351,[1]DI!$A$4:$B$15000,2,FALSE),0)</f>
        <v>0</v>
      </c>
      <c r="E1351" s="106">
        <f t="shared" ca="1" si="406"/>
        <v>1</v>
      </c>
      <c r="F1351" s="106">
        <f ca="1">(TRUNC(PRODUCT($E$12:$E1350),16))</f>
        <v>1.41476623737014</v>
      </c>
      <c r="G1351" s="106">
        <f t="shared" ca="1" si="415"/>
        <v>1.4095782672069801</v>
      </c>
      <c r="H1351" s="106">
        <f t="shared" ca="1" si="407"/>
        <v>1.0036805099999999</v>
      </c>
      <c r="I1351" s="105">
        <f t="shared" si="416"/>
        <v>3.5999999999999997E-2</v>
      </c>
      <c r="J1351" s="118">
        <f t="shared" si="417"/>
        <v>42299</v>
      </c>
      <c r="K1351" s="112">
        <f t="shared" si="418"/>
        <v>6</v>
      </c>
      <c r="L1351" s="108">
        <f t="shared" si="419"/>
        <v>7</v>
      </c>
      <c r="M1351" s="109">
        <f t="shared" si="408"/>
        <v>1.0009829029999999</v>
      </c>
      <c r="N1351" s="109">
        <f t="shared" ca="1" si="409"/>
        <v>1.0046670310000001</v>
      </c>
      <c r="O1351" s="108">
        <f t="shared" si="423"/>
        <v>0</v>
      </c>
      <c r="P1351" s="106">
        <f t="shared" ca="1" si="410"/>
        <v>416.92454735000001</v>
      </c>
      <c r="Q1351" s="113">
        <f t="shared" si="411"/>
        <v>0</v>
      </c>
      <c r="R1351" s="106">
        <f t="shared" si="412"/>
        <v>0</v>
      </c>
      <c r="S1351" s="114" t="str">
        <f t="shared" si="420"/>
        <v>A+J=</v>
      </c>
      <c r="T1351" s="107">
        <f t="shared" si="421"/>
        <v>42331</v>
      </c>
      <c r="U1351" s="3"/>
      <c r="V1351" s="3"/>
      <c r="W1351" s="3"/>
      <c r="X1351" s="31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</row>
    <row r="1352" spans="1:121" x14ac:dyDescent="0.15">
      <c r="A1352" s="102">
        <f t="shared" si="413"/>
        <v>42309</v>
      </c>
      <c r="B1352" s="103">
        <f t="shared" ca="1" si="422"/>
        <v>89750.924547349947</v>
      </c>
      <c r="C1352" s="104">
        <f t="shared" si="414"/>
        <v>89333.999999999942</v>
      </c>
      <c r="D1352" s="105">
        <f ca="1">IF(A1352&lt;$B$1,VLOOKUP(A1352,[1]DI!$A$4:$B$15000,2,FALSE),0)</f>
        <v>0</v>
      </c>
      <c r="E1352" s="106">
        <f t="shared" ca="1" si="406"/>
        <v>1</v>
      </c>
      <c r="F1352" s="106">
        <f ca="1">(TRUNC(PRODUCT($E$12:$E1351),16))</f>
        <v>1.41476623737014</v>
      </c>
      <c r="G1352" s="106">
        <f t="shared" ca="1" si="415"/>
        <v>1.4095782672069801</v>
      </c>
      <c r="H1352" s="106">
        <f t="shared" ca="1" si="407"/>
        <v>1.0036805099999999</v>
      </c>
      <c r="I1352" s="105">
        <f t="shared" si="416"/>
        <v>3.5999999999999997E-2</v>
      </c>
      <c r="J1352" s="118">
        <f t="shared" si="417"/>
        <v>42299</v>
      </c>
      <c r="K1352" s="112">
        <f t="shared" si="418"/>
        <v>6</v>
      </c>
      <c r="L1352" s="108">
        <f t="shared" si="419"/>
        <v>7</v>
      </c>
      <c r="M1352" s="109">
        <f t="shared" si="408"/>
        <v>1.0009829029999999</v>
      </c>
      <c r="N1352" s="109">
        <f t="shared" ca="1" si="409"/>
        <v>1.0046670310000001</v>
      </c>
      <c r="O1352" s="108">
        <f t="shared" si="423"/>
        <v>0</v>
      </c>
      <c r="P1352" s="106">
        <f t="shared" ca="1" si="410"/>
        <v>416.92454735000001</v>
      </c>
      <c r="Q1352" s="113">
        <f t="shared" si="411"/>
        <v>0</v>
      </c>
      <c r="R1352" s="106">
        <f t="shared" si="412"/>
        <v>0</v>
      </c>
      <c r="S1352" s="114" t="str">
        <f t="shared" si="420"/>
        <v>A+J=</v>
      </c>
      <c r="T1352" s="107">
        <f t="shared" si="421"/>
        <v>42331</v>
      </c>
      <c r="U1352" s="3"/>
      <c r="V1352" s="3"/>
      <c r="W1352" s="3"/>
      <c r="X1352" s="31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</row>
    <row r="1353" spans="1:121" x14ac:dyDescent="0.15">
      <c r="A1353" s="102">
        <f t="shared" si="413"/>
        <v>42310</v>
      </c>
      <c r="B1353" s="103">
        <f t="shared" ca="1" si="422"/>
        <v>89750.924547349947</v>
      </c>
      <c r="C1353" s="104">
        <f t="shared" si="414"/>
        <v>89333.999999999942</v>
      </c>
      <c r="D1353" s="105">
        <f ca="1">IF(A1353&lt;$B$1,VLOOKUP(A1353,[1]DI!$A$4:$B$15000,2,FALSE),0)</f>
        <v>0</v>
      </c>
      <c r="E1353" s="106">
        <f t="shared" ca="1" si="406"/>
        <v>1</v>
      </c>
      <c r="F1353" s="106">
        <f ca="1">(TRUNC(PRODUCT($E$12:$E1352),16))</f>
        <v>1.41476623737014</v>
      </c>
      <c r="G1353" s="106">
        <f t="shared" ca="1" si="415"/>
        <v>1.4095782672069801</v>
      </c>
      <c r="H1353" s="106">
        <f t="shared" ca="1" si="407"/>
        <v>1.0036805099999999</v>
      </c>
      <c r="I1353" s="105">
        <f t="shared" si="416"/>
        <v>3.5999999999999997E-2</v>
      </c>
      <c r="J1353" s="118">
        <f t="shared" si="417"/>
        <v>42299</v>
      </c>
      <c r="K1353" s="112">
        <f t="shared" si="418"/>
        <v>6</v>
      </c>
      <c r="L1353" s="108">
        <f t="shared" si="419"/>
        <v>7</v>
      </c>
      <c r="M1353" s="109">
        <f t="shared" si="408"/>
        <v>1.0009829029999999</v>
      </c>
      <c r="N1353" s="109">
        <f t="shared" ca="1" si="409"/>
        <v>1.0046670310000001</v>
      </c>
      <c r="O1353" s="108">
        <f t="shared" si="423"/>
        <v>0</v>
      </c>
      <c r="P1353" s="106">
        <f t="shared" ca="1" si="410"/>
        <v>416.92454735000001</v>
      </c>
      <c r="Q1353" s="113">
        <f t="shared" si="411"/>
        <v>0</v>
      </c>
      <c r="R1353" s="106">
        <f t="shared" si="412"/>
        <v>0</v>
      </c>
      <c r="S1353" s="114" t="str">
        <f t="shared" si="420"/>
        <v>A+J=</v>
      </c>
      <c r="T1353" s="107">
        <f t="shared" si="421"/>
        <v>42331</v>
      </c>
      <c r="U1353" s="3"/>
      <c r="V1353" s="3"/>
      <c r="W1353" s="3"/>
      <c r="X1353" s="31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</row>
    <row r="1354" spans="1:121" x14ac:dyDescent="0.15">
      <c r="A1354" s="102">
        <f t="shared" si="413"/>
        <v>42311</v>
      </c>
      <c r="B1354" s="103">
        <f t="shared" ca="1" si="422"/>
        <v>89750.924547349947</v>
      </c>
      <c r="C1354" s="104">
        <f t="shared" si="414"/>
        <v>89333.999999999942</v>
      </c>
      <c r="D1354" s="105">
        <f ca="1">IF(A1354&lt;$B$1,VLOOKUP(A1354,[1]DI!$A$4:$B$15000,2,FALSE),0)</f>
        <v>0.1414</v>
      </c>
      <c r="E1354" s="106">
        <f t="shared" ca="1" si="406"/>
        <v>1.0005249599999999</v>
      </c>
      <c r="F1354" s="106">
        <f ca="1">(TRUNC(PRODUCT($E$12:$E1353),16))</f>
        <v>1.41476623737014</v>
      </c>
      <c r="G1354" s="106">
        <f t="shared" ca="1" si="415"/>
        <v>1.4095782672069801</v>
      </c>
      <c r="H1354" s="106">
        <f t="shared" ca="1" si="407"/>
        <v>1.0036805099999999</v>
      </c>
      <c r="I1354" s="105">
        <f t="shared" si="416"/>
        <v>3.5999999999999997E-2</v>
      </c>
      <c r="J1354" s="118">
        <f t="shared" si="417"/>
        <v>42299</v>
      </c>
      <c r="K1354" s="112">
        <f t="shared" si="418"/>
        <v>7</v>
      </c>
      <c r="L1354" s="108">
        <f t="shared" si="419"/>
        <v>7</v>
      </c>
      <c r="M1354" s="109">
        <f t="shared" si="408"/>
        <v>1.0009829029999999</v>
      </c>
      <c r="N1354" s="109">
        <f t="shared" ca="1" si="409"/>
        <v>1.0046670310000001</v>
      </c>
      <c r="O1354" s="108">
        <f t="shared" si="423"/>
        <v>0</v>
      </c>
      <c r="P1354" s="106">
        <f t="shared" ca="1" si="410"/>
        <v>416.92454735000001</v>
      </c>
      <c r="Q1354" s="113">
        <f t="shared" si="411"/>
        <v>0</v>
      </c>
      <c r="R1354" s="106">
        <f t="shared" si="412"/>
        <v>0</v>
      </c>
      <c r="S1354" s="114" t="str">
        <f t="shared" si="420"/>
        <v>A+J=</v>
      </c>
      <c r="T1354" s="107">
        <f t="shared" si="421"/>
        <v>42331</v>
      </c>
      <c r="U1354" s="3"/>
      <c r="V1354" s="3"/>
      <c r="W1354" s="3"/>
      <c r="X1354" s="31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</row>
    <row r="1355" spans="1:121" x14ac:dyDescent="0.15">
      <c r="A1355" s="102">
        <f t="shared" si="413"/>
        <v>42312</v>
      </c>
      <c r="B1355" s="103">
        <f t="shared" ca="1" si="422"/>
        <v>89810.643701009947</v>
      </c>
      <c r="C1355" s="104">
        <f t="shared" si="414"/>
        <v>89333.999999999942</v>
      </c>
      <c r="D1355" s="105">
        <f ca="1">IF(A1355&lt;$B$1,VLOOKUP(A1355,[1]DI!$A$4:$B$15000,2,FALSE),0)</f>
        <v>0.1414</v>
      </c>
      <c r="E1355" s="106">
        <f t="shared" ca="1" si="406"/>
        <v>1.0005249599999999</v>
      </c>
      <c r="F1355" s="106">
        <f ca="1">(TRUNC(PRODUCT($E$12:$E1354),16))</f>
        <v>1.4155089330541</v>
      </c>
      <c r="G1355" s="106">
        <f t="shared" ca="1" si="415"/>
        <v>1.4095782672069801</v>
      </c>
      <c r="H1355" s="106">
        <f t="shared" ca="1" si="407"/>
        <v>1.0042074000000001</v>
      </c>
      <c r="I1355" s="105">
        <f t="shared" si="416"/>
        <v>3.5999999999999997E-2</v>
      </c>
      <c r="J1355" s="118">
        <f t="shared" si="417"/>
        <v>42299</v>
      </c>
      <c r="K1355" s="112">
        <f t="shared" si="418"/>
        <v>8</v>
      </c>
      <c r="L1355" s="108">
        <f t="shared" si="419"/>
        <v>8</v>
      </c>
      <c r="M1355" s="109">
        <f t="shared" si="408"/>
        <v>1.001123397</v>
      </c>
      <c r="N1355" s="109">
        <f t="shared" ca="1" si="409"/>
        <v>1.0053355239999999</v>
      </c>
      <c r="O1355" s="108">
        <f t="shared" si="423"/>
        <v>0</v>
      </c>
      <c r="P1355" s="106">
        <f t="shared" ca="1" si="410"/>
        <v>476.64370100999997</v>
      </c>
      <c r="Q1355" s="113">
        <f t="shared" si="411"/>
        <v>0</v>
      </c>
      <c r="R1355" s="106">
        <f t="shared" si="412"/>
        <v>0</v>
      </c>
      <c r="S1355" s="114" t="str">
        <f t="shared" si="420"/>
        <v>A+J=</v>
      </c>
      <c r="T1355" s="107">
        <f t="shared" si="421"/>
        <v>42331</v>
      </c>
      <c r="U1355" s="3"/>
      <c r="V1355" s="3"/>
      <c r="W1355" s="3"/>
      <c r="X1355" s="31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</row>
    <row r="1356" spans="1:121" x14ac:dyDescent="0.15">
      <c r="A1356" s="102">
        <f t="shared" si="413"/>
        <v>42313</v>
      </c>
      <c r="B1356" s="103">
        <f t="shared" ca="1" si="422"/>
        <v>89870.402786969935</v>
      </c>
      <c r="C1356" s="104">
        <f t="shared" si="414"/>
        <v>89333.999999999942</v>
      </c>
      <c r="D1356" s="105">
        <f ca="1">IF(A1356&lt;$B$1,VLOOKUP(A1356,[1]DI!$A$4:$B$15000,2,FALSE),0)</f>
        <v>0.1414</v>
      </c>
      <c r="E1356" s="106">
        <f t="shared" ref="E1356:E1419" ca="1" si="424">ROUND(((1+D1356)^(1/252)),8)</f>
        <v>1.0005249599999999</v>
      </c>
      <c r="F1356" s="106">
        <f ca="1">(TRUNC(PRODUCT($E$12:$E1355),16))</f>
        <v>1.4162520186236001</v>
      </c>
      <c r="G1356" s="106">
        <f t="shared" ca="1" si="415"/>
        <v>1.4095782672069801</v>
      </c>
      <c r="H1356" s="106">
        <f t="shared" ref="H1356:H1419" ca="1" si="425">ROUND(F1356/G1356,8)</f>
        <v>1.0047345700000001</v>
      </c>
      <c r="I1356" s="105">
        <f t="shared" si="416"/>
        <v>3.5999999999999997E-2</v>
      </c>
      <c r="J1356" s="118">
        <f t="shared" si="417"/>
        <v>42299</v>
      </c>
      <c r="K1356" s="112">
        <f t="shared" si="418"/>
        <v>9</v>
      </c>
      <c r="L1356" s="108">
        <f t="shared" si="419"/>
        <v>9</v>
      </c>
      <c r="M1356" s="109">
        <f t="shared" ref="M1356:M1419" si="426">ROUND((I1356+1)^(L1356/252),9)</f>
        <v>1.00126391</v>
      </c>
      <c r="N1356" s="109">
        <f t="shared" ref="N1356:N1419" ca="1" si="427">ROUND(H1356*M1356,9)</f>
        <v>1.0060044640000001</v>
      </c>
      <c r="O1356" s="108">
        <f t="shared" si="423"/>
        <v>0</v>
      </c>
      <c r="P1356" s="106">
        <f t="shared" ref="P1356:P1419" ca="1" si="428">TRUNC(((N1356-1)*C1356),8)</f>
        <v>536.40278696999997</v>
      </c>
      <c r="Q1356" s="113">
        <f t="shared" ref="Q1356:Q1419" si="429">IF($O1356&gt;0,VLOOKUP($O1356,$W$12:$AC$150,7),0)</f>
        <v>0</v>
      </c>
      <c r="R1356" s="106">
        <f t="shared" ref="R1356:R1419" si="430">IF(Q1356&gt;0,TRUNC(Q1356*C$12,8),0)</f>
        <v>0</v>
      </c>
      <c r="S1356" s="114" t="str">
        <f t="shared" si="420"/>
        <v>A+J=</v>
      </c>
      <c r="T1356" s="107">
        <f t="shared" si="421"/>
        <v>42331</v>
      </c>
      <c r="U1356" s="3"/>
      <c r="V1356" s="3"/>
      <c r="W1356" s="3"/>
      <c r="X1356" s="31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</row>
    <row r="1357" spans="1:121" x14ac:dyDescent="0.15">
      <c r="A1357" s="102">
        <f t="shared" ref="A1357:A1420" si="431">(A1356+1)</f>
        <v>42314</v>
      </c>
      <c r="B1357" s="103">
        <f t="shared" ca="1" si="422"/>
        <v>89930.20198389994</v>
      </c>
      <c r="C1357" s="104">
        <f t="shared" ref="C1357:C1420" si="432">(C1356-R1356)</f>
        <v>89333.999999999942</v>
      </c>
      <c r="D1357" s="105">
        <f ca="1">IF(A1357&lt;$B$1,VLOOKUP(A1357,[1]DI!$A$4:$B$15000,2,FALSE),0)</f>
        <v>0.1414</v>
      </c>
      <c r="E1357" s="106">
        <f t="shared" ca="1" si="424"/>
        <v>1.0005249599999999</v>
      </c>
      <c r="F1357" s="106">
        <f ca="1">(TRUNC(PRODUCT($E$12:$E1356),16))</f>
        <v>1.4169954942833001</v>
      </c>
      <c r="G1357" s="106">
        <f t="shared" ref="G1357:G1420" ca="1" si="433">IF(O1356&gt;0,F1356,G1356)</f>
        <v>1.4095782672069801</v>
      </c>
      <c r="H1357" s="106">
        <f t="shared" ca="1" si="425"/>
        <v>1.00526202</v>
      </c>
      <c r="I1357" s="105">
        <f t="shared" ref="I1357:I1420" si="434">I1356</f>
        <v>3.5999999999999997E-2</v>
      </c>
      <c r="J1357" s="118">
        <f t="shared" ref="J1357:J1420" si="435">IF(O1356&gt;0,VLOOKUP(O1356,W$12:AG$150,2),J1356)</f>
        <v>42299</v>
      </c>
      <c r="K1357" s="112">
        <f t="shared" ref="K1357:K1420" si="436">IF(A1357&gt;J1357,IF(NETWORKDAYS(J1357,A1357,$W$160:$W$544)-1=0,1,NETWORKDAYS(J1357,A1357,$W$160:$W$544)-1),0)</f>
        <v>10</v>
      </c>
      <c r="L1357" s="108">
        <f t="shared" ref="L1357:L1420" si="437">IF(AND(K1357=1,K1356=1),1,IF(K1357&gt;0,IF(K1357=K1356,K1357+1,K1357),0))</f>
        <v>10</v>
      </c>
      <c r="M1357" s="109">
        <f t="shared" si="426"/>
        <v>1.001404443</v>
      </c>
      <c r="N1357" s="109">
        <f t="shared" ca="1" si="427"/>
        <v>1.0066738529999999</v>
      </c>
      <c r="O1357" s="108">
        <f t="shared" si="423"/>
        <v>0</v>
      </c>
      <c r="P1357" s="106">
        <f t="shared" ca="1" si="428"/>
        <v>596.20198389999996</v>
      </c>
      <c r="Q1357" s="113">
        <f t="shared" si="429"/>
        <v>0</v>
      </c>
      <c r="R1357" s="106">
        <f t="shared" si="430"/>
        <v>0</v>
      </c>
      <c r="S1357" s="114" t="str">
        <f t="shared" ref="S1357:S1420" si="438">IF(O1356&gt;0,VLOOKUP(O1356,W$12:AG$150,10),S1356)</f>
        <v>A+J=</v>
      </c>
      <c r="T1357" s="107">
        <f t="shared" ref="T1357:T1420" si="439">IF(O1356&gt;0,VLOOKUP(O1356,W$12:AG$150,11),T1356)</f>
        <v>42331</v>
      </c>
      <c r="U1357" s="3"/>
      <c r="V1357" s="3"/>
      <c r="W1357" s="3"/>
      <c r="X1357" s="31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</row>
    <row r="1358" spans="1:121" x14ac:dyDescent="0.15">
      <c r="A1358" s="102">
        <f t="shared" si="431"/>
        <v>42315</v>
      </c>
      <c r="B1358" s="103">
        <f t="shared" ref="B1358:B1421" ca="1" si="440">IF(A1358&lt;=TODAY(),C1358+P1358,IF(AND(A1358&gt;TODAY(),A1358&lt;=$B$1),IF(VLOOKUP(TODAY(),$A$10:$D$5000,4,FALSE)=0,"n.d",C1358+P1358),"n.d"))</f>
        <v>89990.040398449943</v>
      </c>
      <c r="C1358" s="104">
        <f t="shared" si="432"/>
        <v>89333.999999999942</v>
      </c>
      <c r="D1358" s="105">
        <f ca="1">IF(A1358&lt;$B$1,VLOOKUP(A1358,[1]DI!$A$4:$B$15000,2,FALSE),0)</f>
        <v>0</v>
      </c>
      <c r="E1358" s="106">
        <f t="shared" ca="1" si="424"/>
        <v>1</v>
      </c>
      <c r="F1358" s="106">
        <f ca="1">(TRUNC(PRODUCT($E$12:$E1357),16))</f>
        <v>1.41773936023798</v>
      </c>
      <c r="G1358" s="106">
        <f t="shared" ca="1" si="433"/>
        <v>1.4095782672069801</v>
      </c>
      <c r="H1358" s="106">
        <f t="shared" ca="1" si="425"/>
        <v>1.00578974</v>
      </c>
      <c r="I1358" s="105">
        <f t="shared" si="434"/>
        <v>3.5999999999999997E-2</v>
      </c>
      <c r="J1358" s="118">
        <f t="shared" si="435"/>
        <v>42299</v>
      </c>
      <c r="K1358" s="112">
        <f t="shared" si="436"/>
        <v>10</v>
      </c>
      <c r="L1358" s="108">
        <f t="shared" si="437"/>
        <v>11</v>
      </c>
      <c r="M1358" s="109">
        <f t="shared" si="426"/>
        <v>1.001544996</v>
      </c>
      <c r="N1358" s="109">
        <f t="shared" ca="1" si="427"/>
        <v>1.007343681</v>
      </c>
      <c r="O1358" s="108">
        <f t="shared" ref="O1358:O1421" si="441">IF(VLOOKUP(A1358,X$12:AE$151,8)=VLOOKUP(A1357,X$12:AE$151,8),0,VLOOKUP(A1358,X$12:AE$151,8))</f>
        <v>0</v>
      </c>
      <c r="P1358" s="106">
        <f t="shared" ca="1" si="428"/>
        <v>656.04039845</v>
      </c>
      <c r="Q1358" s="113">
        <f t="shared" si="429"/>
        <v>0</v>
      </c>
      <c r="R1358" s="106">
        <f t="shared" si="430"/>
        <v>0</v>
      </c>
      <c r="S1358" s="114" t="str">
        <f t="shared" si="438"/>
        <v>A+J=</v>
      </c>
      <c r="T1358" s="107">
        <f t="shared" si="439"/>
        <v>42331</v>
      </c>
      <c r="U1358" s="3"/>
      <c r="V1358" s="3"/>
      <c r="W1358" s="3"/>
      <c r="X1358" s="31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</row>
    <row r="1359" spans="1:121" x14ac:dyDescent="0.15">
      <c r="A1359" s="102">
        <f t="shared" si="431"/>
        <v>42316</v>
      </c>
      <c r="B1359" s="103">
        <f t="shared" ca="1" si="440"/>
        <v>89990.040398449943</v>
      </c>
      <c r="C1359" s="104">
        <f t="shared" si="432"/>
        <v>89333.999999999942</v>
      </c>
      <c r="D1359" s="105">
        <f ca="1">IF(A1359&lt;$B$1,VLOOKUP(A1359,[1]DI!$A$4:$B$15000,2,FALSE),0)</f>
        <v>0</v>
      </c>
      <c r="E1359" s="106">
        <f t="shared" ca="1" si="424"/>
        <v>1</v>
      </c>
      <c r="F1359" s="106">
        <f ca="1">(TRUNC(PRODUCT($E$12:$E1358),16))</f>
        <v>1.41773936023798</v>
      </c>
      <c r="G1359" s="106">
        <f t="shared" ca="1" si="433"/>
        <v>1.4095782672069801</v>
      </c>
      <c r="H1359" s="106">
        <f t="shared" ca="1" si="425"/>
        <v>1.00578974</v>
      </c>
      <c r="I1359" s="105">
        <f t="shared" si="434"/>
        <v>3.5999999999999997E-2</v>
      </c>
      <c r="J1359" s="118">
        <f t="shared" si="435"/>
        <v>42299</v>
      </c>
      <c r="K1359" s="112">
        <f t="shared" si="436"/>
        <v>10</v>
      </c>
      <c r="L1359" s="108">
        <f t="shared" si="437"/>
        <v>11</v>
      </c>
      <c r="M1359" s="109">
        <f t="shared" si="426"/>
        <v>1.001544996</v>
      </c>
      <c r="N1359" s="109">
        <f t="shared" ca="1" si="427"/>
        <v>1.007343681</v>
      </c>
      <c r="O1359" s="108">
        <f t="shared" si="441"/>
        <v>0</v>
      </c>
      <c r="P1359" s="106">
        <f t="shared" ca="1" si="428"/>
        <v>656.04039845</v>
      </c>
      <c r="Q1359" s="113">
        <f t="shared" si="429"/>
        <v>0</v>
      </c>
      <c r="R1359" s="106">
        <f t="shared" si="430"/>
        <v>0</v>
      </c>
      <c r="S1359" s="114" t="str">
        <f t="shared" si="438"/>
        <v>A+J=</v>
      </c>
      <c r="T1359" s="107">
        <f t="shared" si="439"/>
        <v>42331</v>
      </c>
      <c r="U1359" s="3"/>
      <c r="V1359" s="3"/>
      <c r="W1359" s="3"/>
      <c r="X1359" s="31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</row>
    <row r="1360" spans="1:121" x14ac:dyDescent="0.15">
      <c r="A1360" s="102">
        <f t="shared" si="431"/>
        <v>42317</v>
      </c>
      <c r="B1360" s="103">
        <f t="shared" ca="1" si="440"/>
        <v>89990.040398449943</v>
      </c>
      <c r="C1360" s="104">
        <f t="shared" si="432"/>
        <v>89333.999999999942</v>
      </c>
      <c r="D1360" s="105">
        <f ca="1">IF(A1360&lt;$B$1,VLOOKUP(A1360,[1]DI!$A$4:$B$15000,2,FALSE),0)</f>
        <v>0.1414</v>
      </c>
      <c r="E1360" s="106">
        <f t="shared" ca="1" si="424"/>
        <v>1.0005249599999999</v>
      </c>
      <c r="F1360" s="106">
        <f ca="1">(TRUNC(PRODUCT($E$12:$E1359),16))</f>
        <v>1.41773936023798</v>
      </c>
      <c r="G1360" s="106">
        <f t="shared" ca="1" si="433"/>
        <v>1.4095782672069801</v>
      </c>
      <c r="H1360" s="106">
        <f t="shared" ca="1" si="425"/>
        <v>1.00578974</v>
      </c>
      <c r="I1360" s="105">
        <f t="shared" si="434"/>
        <v>3.5999999999999997E-2</v>
      </c>
      <c r="J1360" s="118">
        <f t="shared" si="435"/>
        <v>42299</v>
      </c>
      <c r="K1360" s="112">
        <f t="shared" si="436"/>
        <v>11</v>
      </c>
      <c r="L1360" s="108">
        <f t="shared" si="437"/>
        <v>11</v>
      </c>
      <c r="M1360" s="109">
        <f t="shared" si="426"/>
        <v>1.001544996</v>
      </c>
      <c r="N1360" s="109">
        <f t="shared" ca="1" si="427"/>
        <v>1.007343681</v>
      </c>
      <c r="O1360" s="108">
        <f t="shared" si="441"/>
        <v>0</v>
      </c>
      <c r="P1360" s="106">
        <f t="shared" ca="1" si="428"/>
        <v>656.04039845</v>
      </c>
      <c r="Q1360" s="113">
        <f t="shared" si="429"/>
        <v>0</v>
      </c>
      <c r="R1360" s="106">
        <f t="shared" si="430"/>
        <v>0</v>
      </c>
      <c r="S1360" s="114" t="str">
        <f t="shared" si="438"/>
        <v>A+J=</v>
      </c>
      <c r="T1360" s="107">
        <f t="shared" si="439"/>
        <v>42331</v>
      </c>
      <c r="U1360" s="3"/>
      <c r="V1360" s="3"/>
      <c r="W1360" s="3"/>
      <c r="X1360" s="31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</row>
    <row r="1361" spans="1:121" x14ac:dyDescent="0.15">
      <c r="A1361" s="102">
        <f t="shared" si="431"/>
        <v>42318</v>
      </c>
      <c r="B1361" s="103">
        <f t="shared" ca="1" si="440"/>
        <v>90049.918923969948</v>
      </c>
      <c r="C1361" s="104">
        <f t="shared" si="432"/>
        <v>89333.999999999942</v>
      </c>
      <c r="D1361" s="105">
        <f ca="1">IF(A1361&lt;$B$1,VLOOKUP(A1361,[1]DI!$A$4:$B$15000,2,FALSE),0)</f>
        <v>0.1414</v>
      </c>
      <c r="E1361" s="106">
        <f t="shared" ca="1" si="424"/>
        <v>1.0005249599999999</v>
      </c>
      <c r="F1361" s="106">
        <f ca="1">(TRUNC(PRODUCT($E$12:$E1360),16))</f>
        <v>1.4184836166925301</v>
      </c>
      <c r="G1361" s="106">
        <f t="shared" ca="1" si="433"/>
        <v>1.4095782672069801</v>
      </c>
      <c r="H1361" s="106">
        <f t="shared" ca="1" si="425"/>
        <v>1.0063177400000001</v>
      </c>
      <c r="I1361" s="105">
        <f t="shared" si="434"/>
        <v>3.5999999999999997E-2</v>
      </c>
      <c r="J1361" s="118">
        <f t="shared" si="435"/>
        <v>42299</v>
      </c>
      <c r="K1361" s="112">
        <f t="shared" si="436"/>
        <v>12</v>
      </c>
      <c r="L1361" s="108">
        <f t="shared" si="437"/>
        <v>12</v>
      </c>
      <c r="M1361" s="109">
        <f t="shared" si="426"/>
        <v>1.0016855689999999</v>
      </c>
      <c r="N1361" s="109">
        <f t="shared" ca="1" si="427"/>
        <v>1.008013958</v>
      </c>
      <c r="O1361" s="108">
        <f t="shared" si="441"/>
        <v>0</v>
      </c>
      <c r="P1361" s="106">
        <f t="shared" ca="1" si="428"/>
        <v>715.91892397000004</v>
      </c>
      <c r="Q1361" s="113">
        <f t="shared" si="429"/>
        <v>0</v>
      </c>
      <c r="R1361" s="106">
        <f t="shared" si="430"/>
        <v>0</v>
      </c>
      <c r="S1361" s="114" t="str">
        <f t="shared" si="438"/>
        <v>A+J=</v>
      </c>
      <c r="T1361" s="107">
        <f t="shared" si="439"/>
        <v>42331</v>
      </c>
      <c r="U1361" s="3"/>
      <c r="V1361" s="3"/>
      <c r="W1361" s="3"/>
      <c r="X1361" s="31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</row>
    <row r="1362" spans="1:121" x14ac:dyDescent="0.15">
      <c r="A1362" s="102">
        <f t="shared" si="431"/>
        <v>42319</v>
      </c>
      <c r="B1362" s="103">
        <f t="shared" ca="1" si="440"/>
        <v>90109.837471119943</v>
      </c>
      <c r="C1362" s="104">
        <f t="shared" si="432"/>
        <v>89333.999999999942</v>
      </c>
      <c r="D1362" s="105">
        <f ca="1">IF(A1362&lt;$B$1,VLOOKUP(A1362,[1]DI!$A$4:$B$15000,2,FALSE),0)</f>
        <v>0.1414</v>
      </c>
      <c r="E1362" s="106">
        <f t="shared" ca="1" si="424"/>
        <v>1.0005249599999999</v>
      </c>
      <c r="F1362" s="106">
        <f ca="1">(TRUNC(PRODUCT($E$12:$E1361),16))</f>
        <v>1.41922826385195</v>
      </c>
      <c r="G1362" s="106">
        <f t="shared" ca="1" si="433"/>
        <v>1.4095782672069801</v>
      </c>
      <c r="H1362" s="106">
        <f t="shared" ca="1" si="425"/>
        <v>1.00684602</v>
      </c>
      <c r="I1362" s="105">
        <f t="shared" si="434"/>
        <v>3.5999999999999997E-2</v>
      </c>
      <c r="J1362" s="118">
        <f t="shared" si="435"/>
        <v>42299</v>
      </c>
      <c r="K1362" s="112">
        <f t="shared" si="436"/>
        <v>13</v>
      </c>
      <c r="L1362" s="108">
        <f t="shared" si="437"/>
        <v>13</v>
      </c>
      <c r="M1362" s="109">
        <f t="shared" si="426"/>
        <v>1.0018261610000001</v>
      </c>
      <c r="N1362" s="109">
        <f t="shared" ca="1" si="427"/>
        <v>1.008684683</v>
      </c>
      <c r="O1362" s="108">
        <f t="shared" si="441"/>
        <v>0</v>
      </c>
      <c r="P1362" s="106">
        <f t="shared" ca="1" si="428"/>
        <v>775.83747112000003</v>
      </c>
      <c r="Q1362" s="113">
        <f t="shared" si="429"/>
        <v>0</v>
      </c>
      <c r="R1362" s="106">
        <f t="shared" si="430"/>
        <v>0</v>
      </c>
      <c r="S1362" s="114" t="str">
        <f t="shared" si="438"/>
        <v>A+J=</v>
      </c>
      <c r="T1362" s="107">
        <f t="shared" si="439"/>
        <v>42331</v>
      </c>
      <c r="U1362" s="3"/>
      <c r="V1362" s="3"/>
      <c r="W1362" s="3"/>
      <c r="X1362" s="31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</row>
    <row r="1363" spans="1:121" x14ac:dyDescent="0.15">
      <c r="A1363" s="102">
        <f t="shared" si="431"/>
        <v>42320</v>
      </c>
      <c r="B1363" s="103">
        <f t="shared" ca="1" si="440"/>
        <v>90169.795235889935</v>
      </c>
      <c r="C1363" s="104">
        <f t="shared" si="432"/>
        <v>89333.999999999942</v>
      </c>
      <c r="D1363" s="105">
        <f ca="1">IF(A1363&lt;$B$1,VLOOKUP(A1363,[1]DI!$A$4:$B$15000,2,FALSE),0)</f>
        <v>0.1414</v>
      </c>
      <c r="E1363" s="106">
        <f t="shared" ca="1" si="424"/>
        <v>1.0005249599999999</v>
      </c>
      <c r="F1363" s="106">
        <f ca="1">(TRUNC(PRODUCT($E$12:$E1362),16))</f>
        <v>1.4199733019213401</v>
      </c>
      <c r="G1363" s="106">
        <f t="shared" ca="1" si="433"/>
        <v>1.4095782672069801</v>
      </c>
      <c r="H1363" s="106">
        <f t="shared" ca="1" si="425"/>
        <v>1.0073745700000001</v>
      </c>
      <c r="I1363" s="105">
        <f t="shared" si="434"/>
        <v>3.5999999999999997E-2</v>
      </c>
      <c r="J1363" s="118">
        <f t="shared" si="435"/>
        <v>42299</v>
      </c>
      <c r="K1363" s="112">
        <f t="shared" si="436"/>
        <v>14</v>
      </c>
      <c r="L1363" s="108">
        <f t="shared" si="437"/>
        <v>14</v>
      </c>
      <c r="M1363" s="109">
        <f t="shared" si="426"/>
        <v>1.0019667729999999</v>
      </c>
      <c r="N1363" s="109">
        <f t="shared" ca="1" si="427"/>
        <v>1.0093558469999999</v>
      </c>
      <c r="O1363" s="108">
        <f t="shared" si="441"/>
        <v>0</v>
      </c>
      <c r="P1363" s="106">
        <f t="shared" ca="1" si="428"/>
        <v>835.79523588999996</v>
      </c>
      <c r="Q1363" s="113">
        <f t="shared" si="429"/>
        <v>0</v>
      </c>
      <c r="R1363" s="106">
        <f t="shared" si="430"/>
        <v>0</v>
      </c>
      <c r="S1363" s="114" t="str">
        <f t="shared" si="438"/>
        <v>A+J=</v>
      </c>
      <c r="T1363" s="107">
        <f t="shared" si="439"/>
        <v>42331</v>
      </c>
      <c r="U1363" s="3"/>
      <c r="V1363" s="3"/>
      <c r="W1363" s="3"/>
      <c r="X1363" s="31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</row>
    <row r="1364" spans="1:121" x14ac:dyDescent="0.15">
      <c r="A1364" s="102">
        <f t="shared" si="431"/>
        <v>42321</v>
      </c>
      <c r="B1364" s="103">
        <f t="shared" ca="1" si="440"/>
        <v>90229.793200969943</v>
      </c>
      <c r="C1364" s="104">
        <f t="shared" si="432"/>
        <v>89333.999999999942</v>
      </c>
      <c r="D1364" s="105">
        <f ca="1">IF(A1364&lt;$B$1,VLOOKUP(A1364,[1]DI!$A$4:$B$15000,2,FALSE),0)</f>
        <v>0.1414</v>
      </c>
      <c r="E1364" s="106">
        <f t="shared" ca="1" si="424"/>
        <v>1.0005249599999999</v>
      </c>
      <c r="F1364" s="106">
        <f ca="1">(TRUNC(PRODUCT($E$12:$E1363),16))</f>
        <v>1.42071873110591</v>
      </c>
      <c r="G1364" s="106">
        <f t="shared" ca="1" si="433"/>
        <v>1.4095782672069801</v>
      </c>
      <c r="H1364" s="106">
        <f t="shared" ca="1" si="425"/>
        <v>1.0079034</v>
      </c>
      <c r="I1364" s="105">
        <f t="shared" si="434"/>
        <v>3.5999999999999997E-2</v>
      </c>
      <c r="J1364" s="118">
        <f t="shared" si="435"/>
        <v>42299</v>
      </c>
      <c r="K1364" s="112">
        <f t="shared" si="436"/>
        <v>15</v>
      </c>
      <c r="L1364" s="108">
        <f t="shared" si="437"/>
        <v>15</v>
      </c>
      <c r="M1364" s="109">
        <f t="shared" si="426"/>
        <v>1.0021074050000001</v>
      </c>
      <c r="N1364" s="109">
        <f t="shared" ca="1" si="427"/>
        <v>1.010027461</v>
      </c>
      <c r="O1364" s="108">
        <f t="shared" si="441"/>
        <v>0</v>
      </c>
      <c r="P1364" s="106">
        <f t="shared" ca="1" si="428"/>
        <v>895.79320097000004</v>
      </c>
      <c r="Q1364" s="113">
        <f t="shared" si="429"/>
        <v>0</v>
      </c>
      <c r="R1364" s="106">
        <f t="shared" si="430"/>
        <v>0</v>
      </c>
      <c r="S1364" s="114" t="str">
        <f t="shared" si="438"/>
        <v>A+J=</v>
      </c>
      <c r="T1364" s="107">
        <f t="shared" si="439"/>
        <v>42331</v>
      </c>
      <c r="U1364" s="3"/>
      <c r="V1364" s="3"/>
      <c r="W1364" s="3"/>
      <c r="X1364" s="31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</row>
    <row r="1365" spans="1:121" x14ac:dyDescent="0.15">
      <c r="A1365" s="102">
        <f t="shared" si="431"/>
        <v>42322</v>
      </c>
      <c r="B1365" s="103">
        <f t="shared" ca="1" si="440"/>
        <v>90289.831187679942</v>
      </c>
      <c r="C1365" s="104">
        <f t="shared" si="432"/>
        <v>89333.999999999942</v>
      </c>
      <c r="D1365" s="105">
        <f ca="1">IF(A1365&lt;$B$1,VLOOKUP(A1365,[1]DI!$A$4:$B$15000,2,FALSE),0)</f>
        <v>0</v>
      </c>
      <c r="E1365" s="106">
        <f t="shared" ca="1" si="424"/>
        <v>1</v>
      </c>
      <c r="F1365" s="106">
        <f ca="1">(TRUNC(PRODUCT($E$12:$E1364),16))</f>
        <v>1.4214645516109901</v>
      </c>
      <c r="G1365" s="106">
        <f t="shared" ca="1" si="433"/>
        <v>1.4095782672069801</v>
      </c>
      <c r="H1365" s="106">
        <f t="shared" ca="1" si="425"/>
        <v>1.00843251</v>
      </c>
      <c r="I1365" s="105">
        <f t="shared" si="434"/>
        <v>3.5999999999999997E-2</v>
      </c>
      <c r="J1365" s="118">
        <f t="shared" si="435"/>
        <v>42299</v>
      </c>
      <c r="K1365" s="112">
        <f t="shared" si="436"/>
        <v>15</v>
      </c>
      <c r="L1365" s="108">
        <f t="shared" si="437"/>
        <v>16</v>
      </c>
      <c r="M1365" s="109">
        <f t="shared" si="426"/>
        <v>1.002248056</v>
      </c>
      <c r="N1365" s="109">
        <f t="shared" ca="1" si="427"/>
        <v>1.010699523</v>
      </c>
      <c r="O1365" s="108">
        <f t="shared" si="441"/>
        <v>0</v>
      </c>
      <c r="P1365" s="106">
        <f t="shared" ca="1" si="428"/>
        <v>955.83118767999997</v>
      </c>
      <c r="Q1365" s="113">
        <f t="shared" si="429"/>
        <v>0</v>
      </c>
      <c r="R1365" s="106">
        <f t="shared" si="430"/>
        <v>0</v>
      </c>
      <c r="S1365" s="114" t="str">
        <f t="shared" si="438"/>
        <v>A+J=</v>
      </c>
      <c r="T1365" s="107">
        <f t="shared" si="439"/>
        <v>42331</v>
      </c>
      <c r="U1365" s="3"/>
      <c r="V1365" s="3"/>
      <c r="W1365" s="3"/>
      <c r="X1365" s="31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</row>
    <row r="1366" spans="1:121" x14ac:dyDescent="0.15">
      <c r="A1366" s="102">
        <f t="shared" si="431"/>
        <v>42323</v>
      </c>
      <c r="B1366" s="103">
        <f t="shared" ca="1" si="440"/>
        <v>90289.831187679942</v>
      </c>
      <c r="C1366" s="104">
        <f t="shared" si="432"/>
        <v>89333.999999999942</v>
      </c>
      <c r="D1366" s="105">
        <f ca="1">IF(A1366&lt;$B$1,VLOOKUP(A1366,[1]DI!$A$4:$B$15000,2,FALSE),0)</f>
        <v>0</v>
      </c>
      <c r="E1366" s="106">
        <f t="shared" ca="1" si="424"/>
        <v>1</v>
      </c>
      <c r="F1366" s="106">
        <f ca="1">(TRUNC(PRODUCT($E$12:$E1365),16))</f>
        <v>1.4214645516109901</v>
      </c>
      <c r="G1366" s="106">
        <f t="shared" ca="1" si="433"/>
        <v>1.4095782672069801</v>
      </c>
      <c r="H1366" s="106">
        <f t="shared" ca="1" si="425"/>
        <v>1.00843251</v>
      </c>
      <c r="I1366" s="105">
        <f t="shared" si="434"/>
        <v>3.5999999999999997E-2</v>
      </c>
      <c r="J1366" s="118">
        <f t="shared" si="435"/>
        <v>42299</v>
      </c>
      <c r="K1366" s="112">
        <f t="shared" si="436"/>
        <v>15</v>
      </c>
      <c r="L1366" s="108">
        <f t="shared" si="437"/>
        <v>16</v>
      </c>
      <c r="M1366" s="109">
        <f t="shared" si="426"/>
        <v>1.002248056</v>
      </c>
      <c r="N1366" s="109">
        <f t="shared" ca="1" si="427"/>
        <v>1.010699523</v>
      </c>
      <c r="O1366" s="108">
        <f t="shared" si="441"/>
        <v>0</v>
      </c>
      <c r="P1366" s="106">
        <f t="shared" ca="1" si="428"/>
        <v>955.83118767999997</v>
      </c>
      <c r="Q1366" s="113">
        <f t="shared" si="429"/>
        <v>0</v>
      </c>
      <c r="R1366" s="106">
        <f t="shared" si="430"/>
        <v>0</v>
      </c>
      <c r="S1366" s="114" t="str">
        <f t="shared" si="438"/>
        <v>A+J=</v>
      </c>
      <c r="T1366" s="107">
        <f t="shared" si="439"/>
        <v>42331</v>
      </c>
      <c r="U1366" s="3"/>
      <c r="V1366" s="3"/>
      <c r="W1366" s="3"/>
      <c r="X1366" s="31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</row>
    <row r="1367" spans="1:121" x14ac:dyDescent="0.15">
      <c r="A1367" s="102">
        <f t="shared" si="431"/>
        <v>42324</v>
      </c>
      <c r="B1367" s="103">
        <f t="shared" ca="1" si="440"/>
        <v>90289.831187679942</v>
      </c>
      <c r="C1367" s="104">
        <f t="shared" si="432"/>
        <v>89333.999999999942</v>
      </c>
      <c r="D1367" s="105">
        <f ca="1">IF(A1367&lt;$B$1,VLOOKUP(A1367,[1]DI!$A$4:$B$15000,2,FALSE),0)</f>
        <v>0.1414</v>
      </c>
      <c r="E1367" s="106">
        <f t="shared" ca="1" si="424"/>
        <v>1.0005249599999999</v>
      </c>
      <c r="F1367" s="106">
        <f ca="1">(TRUNC(PRODUCT($E$12:$E1366),16))</f>
        <v>1.4214645516109901</v>
      </c>
      <c r="G1367" s="106">
        <f t="shared" ca="1" si="433"/>
        <v>1.4095782672069801</v>
      </c>
      <c r="H1367" s="106">
        <f t="shared" ca="1" si="425"/>
        <v>1.00843251</v>
      </c>
      <c r="I1367" s="105">
        <f t="shared" si="434"/>
        <v>3.5999999999999997E-2</v>
      </c>
      <c r="J1367" s="118">
        <f t="shared" si="435"/>
        <v>42299</v>
      </c>
      <c r="K1367" s="112">
        <f t="shared" si="436"/>
        <v>16</v>
      </c>
      <c r="L1367" s="108">
        <f t="shared" si="437"/>
        <v>16</v>
      </c>
      <c r="M1367" s="109">
        <f t="shared" si="426"/>
        <v>1.002248056</v>
      </c>
      <c r="N1367" s="109">
        <f t="shared" ca="1" si="427"/>
        <v>1.010699523</v>
      </c>
      <c r="O1367" s="108">
        <f t="shared" si="441"/>
        <v>0</v>
      </c>
      <c r="P1367" s="106">
        <f t="shared" ca="1" si="428"/>
        <v>955.83118767999997</v>
      </c>
      <c r="Q1367" s="113">
        <f t="shared" si="429"/>
        <v>0</v>
      </c>
      <c r="R1367" s="106">
        <f t="shared" si="430"/>
        <v>0</v>
      </c>
      <c r="S1367" s="114" t="str">
        <f t="shared" si="438"/>
        <v>A+J=</v>
      </c>
      <c r="T1367" s="107">
        <f t="shared" si="439"/>
        <v>42331</v>
      </c>
      <c r="U1367" s="3"/>
      <c r="V1367" s="3"/>
      <c r="W1367" s="3"/>
      <c r="X1367" s="31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</row>
    <row r="1368" spans="1:121" x14ac:dyDescent="0.15">
      <c r="A1368" s="102">
        <f t="shared" si="431"/>
        <v>42325</v>
      </c>
      <c r="B1368" s="103">
        <f t="shared" ca="1" si="440"/>
        <v>90349.909374679948</v>
      </c>
      <c r="C1368" s="104">
        <f t="shared" si="432"/>
        <v>89333.999999999942</v>
      </c>
      <c r="D1368" s="105">
        <f ca="1">IF(A1368&lt;$B$1,VLOOKUP(A1368,[1]DI!$A$4:$B$15000,2,FALSE),0)</f>
        <v>0.1414</v>
      </c>
      <c r="E1368" s="106">
        <f t="shared" ca="1" si="424"/>
        <v>1.0005249599999999</v>
      </c>
      <c r="F1368" s="106">
        <f ca="1">(TRUNC(PRODUCT($E$12:$E1367),16))</f>
        <v>1.42221076364201</v>
      </c>
      <c r="G1368" s="106">
        <f t="shared" ca="1" si="433"/>
        <v>1.4095782672069801</v>
      </c>
      <c r="H1368" s="106">
        <f t="shared" ca="1" si="425"/>
        <v>1.0089619000000001</v>
      </c>
      <c r="I1368" s="105">
        <f t="shared" si="434"/>
        <v>3.5999999999999997E-2</v>
      </c>
      <c r="J1368" s="118">
        <f t="shared" si="435"/>
        <v>42299</v>
      </c>
      <c r="K1368" s="112">
        <f t="shared" si="436"/>
        <v>17</v>
      </c>
      <c r="L1368" s="108">
        <f t="shared" si="437"/>
        <v>17</v>
      </c>
      <c r="M1368" s="109">
        <f t="shared" si="426"/>
        <v>1.002388727</v>
      </c>
      <c r="N1368" s="109">
        <f t="shared" ca="1" si="427"/>
        <v>1.0113720349999999</v>
      </c>
      <c r="O1368" s="108">
        <f t="shared" si="441"/>
        <v>0</v>
      </c>
      <c r="P1368" s="106">
        <f t="shared" ca="1" si="428"/>
        <v>1015.90937468</v>
      </c>
      <c r="Q1368" s="113">
        <f t="shared" si="429"/>
        <v>0</v>
      </c>
      <c r="R1368" s="106">
        <f t="shared" si="430"/>
        <v>0</v>
      </c>
      <c r="S1368" s="114" t="str">
        <f t="shared" si="438"/>
        <v>A+J=</v>
      </c>
      <c r="T1368" s="107">
        <f t="shared" si="439"/>
        <v>42331</v>
      </c>
      <c r="U1368" s="3"/>
      <c r="V1368" s="3"/>
      <c r="W1368" s="3"/>
      <c r="X1368" s="31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</row>
    <row r="1369" spans="1:121" x14ac:dyDescent="0.15">
      <c r="A1369" s="102">
        <f t="shared" si="431"/>
        <v>42326</v>
      </c>
      <c r="B1369" s="103">
        <f t="shared" ca="1" si="440"/>
        <v>90410.026779319945</v>
      </c>
      <c r="C1369" s="104">
        <f t="shared" si="432"/>
        <v>89333.999999999942</v>
      </c>
      <c r="D1369" s="105">
        <f ca="1">IF(A1369&lt;$B$1,VLOOKUP(A1369,[1]DI!$A$4:$B$15000,2,FALSE),0)</f>
        <v>0.1414</v>
      </c>
      <c r="E1369" s="106">
        <f t="shared" ca="1" si="424"/>
        <v>1.0005249599999999</v>
      </c>
      <c r="F1369" s="106">
        <f ca="1">(TRUNC(PRODUCT($E$12:$E1368),16))</f>
        <v>1.42295736740449</v>
      </c>
      <c r="G1369" s="106">
        <f t="shared" ca="1" si="433"/>
        <v>1.4095782672069801</v>
      </c>
      <c r="H1369" s="106">
        <f t="shared" ca="1" si="425"/>
        <v>1.0094915600000001</v>
      </c>
      <c r="I1369" s="105">
        <f t="shared" si="434"/>
        <v>3.5999999999999997E-2</v>
      </c>
      <c r="J1369" s="118">
        <f t="shared" si="435"/>
        <v>42299</v>
      </c>
      <c r="K1369" s="112">
        <f t="shared" si="436"/>
        <v>18</v>
      </c>
      <c r="L1369" s="108">
        <f t="shared" si="437"/>
        <v>18</v>
      </c>
      <c r="M1369" s="109">
        <f t="shared" si="426"/>
        <v>1.0025294179999999</v>
      </c>
      <c r="N1369" s="109">
        <f t="shared" ca="1" si="427"/>
        <v>1.012044986</v>
      </c>
      <c r="O1369" s="108">
        <f t="shared" si="441"/>
        <v>0</v>
      </c>
      <c r="P1369" s="106">
        <f t="shared" ca="1" si="428"/>
        <v>1076.0267793200001</v>
      </c>
      <c r="Q1369" s="113">
        <f t="shared" si="429"/>
        <v>0</v>
      </c>
      <c r="R1369" s="106">
        <f t="shared" si="430"/>
        <v>0</v>
      </c>
      <c r="S1369" s="114" t="str">
        <f t="shared" si="438"/>
        <v>A+J=</v>
      </c>
      <c r="T1369" s="107">
        <f t="shared" si="439"/>
        <v>42331</v>
      </c>
      <c r="U1369" s="3"/>
      <c r="V1369" s="3"/>
      <c r="W1369" s="3"/>
      <c r="X1369" s="31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</row>
    <row r="1370" spans="1:121" x14ac:dyDescent="0.15">
      <c r="A1370" s="102">
        <f t="shared" si="431"/>
        <v>42327</v>
      </c>
      <c r="B1370" s="103">
        <f t="shared" ca="1" si="440"/>
        <v>90470.185366929945</v>
      </c>
      <c r="C1370" s="104">
        <f t="shared" si="432"/>
        <v>89333.999999999942</v>
      </c>
      <c r="D1370" s="105">
        <f ca="1">IF(A1370&lt;$B$1,VLOOKUP(A1370,[1]DI!$A$4:$B$15000,2,FALSE),0)</f>
        <v>0.1414</v>
      </c>
      <c r="E1370" s="106">
        <f t="shared" ca="1" si="424"/>
        <v>1.0005249599999999</v>
      </c>
      <c r="F1370" s="106">
        <f ca="1">(TRUNC(PRODUCT($E$12:$E1369),16))</f>
        <v>1.42370436310408</v>
      </c>
      <c r="G1370" s="106">
        <f t="shared" ca="1" si="433"/>
        <v>1.4095782672069801</v>
      </c>
      <c r="H1370" s="106">
        <f t="shared" ca="1" si="425"/>
        <v>1.0100215100000001</v>
      </c>
      <c r="I1370" s="105">
        <f t="shared" si="434"/>
        <v>3.5999999999999997E-2</v>
      </c>
      <c r="J1370" s="118">
        <f t="shared" si="435"/>
        <v>42299</v>
      </c>
      <c r="K1370" s="112">
        <f t="shared" si="436"/>
        <v>19</v>
      </c>
      <c r="L1370" s="108">
        <f t="shared" si="437"/>
        <v>19</v>
      </c>
      <c r="M1370" s="109">
        <f t="shared" si="426"/>
        <v>1.002670129</v>
      </c>
      <c r="N1370" s="109">
        <f t="shared" ca="1" si="427"/>
        <v>1.0127183980000001</v>
      </c>
      <c r="O1370" s="108">
        <f t="shared" si="441"/>
        <v>0</v>
      </c>
      <c r="P1370" s="106">
        <f t="shared" ca="1" si="428"/>
        <v>1136.1853669300001</v>
      </c>
      <c r="Q1370" s="113">
        <f t="shared" si="429"/>
        <v>0</v>
      </c>
      <c r="R1370" s="106">
        <f t="shared" si="430"/>
        <v>0</v>
      </c>
      <c r="S1370" s="114" t="str">
        <f t="shared" si="438"/>
        <v>A+J=</v>
      </c>
      <c r="T1370" s="107">
        <f t="shared" si="439"/>
        <v>42331</v>
      </c>
      <c r="U1370" s="3"/>
      <c r="V1370" s="3"/>
      <c r="W1370" s="3"/>
      <c r="X1370" s="31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</row>
    <row r="1371" spans="1:121" x14ac:dyDescent="0.15">
      <c r="A1371" s="102">
        <f t="shared" si="431"/>
        <v>42328</v>
      </c>
      <c r="B1371" s="103">
        <f t="shared" ca="1" si="440"/>
        <v>90530.38308282994</v>
      </c>
      <c r="C1371" s="104">
        <f t="shared" si="432"/>
        <v>89333.999999999942</v>
      </c>
      <c r="D1371" s="105">
        <f ca="1">IF(A1371&lt;$B$1,VLOOKUP(A1371,[1]DI!$A$4:$B$15000,2,FALSE),0)</f>
        <v>0.1414</v>
      </c>
      <c r="E1371" s="106">
        <f t="shared" ca="1" si="424"/>
        <v>1.0005249599999999</v>
      </c>
      <c r="F1371" s="106">
        <f ca="1">(TRUNC(PRODUCT($E$12:$E1370),16))</f>
        <v>1.42445175094654</v>
      </c>
      <c r="G1371" s="106">
        <f t="shared" ca="1" si="433"/>
        <v>1.4095782672069801</v>
      </c>
      <c r="H1371" s="106">
        <f t="shared" ca="1" si="425"/>
        <v>1.01055173</v>
      </c>
      <c r="I1371" s="105">
        <f t="shared" si="434"/>
        <v>3.5999999999999997E-2</v>
      </c>
      <c r="J1371" s="118">
        <f t="shared" si="435"/>
        <v>42299</v>
      </c>
      <c r="K1371" s="112">
        <f t="shared" si="436"/>
        <v>20</v>
      </c>
      <c r="L1371" s="108">
        <f t="shared" si="437"/>
        <v>20</v>
      </c>
      <c r="M1371" s="109">
        <f t="shared" si="426"/>
        <v>1.002810859</v>
      </c>
      <c r="N1371" s="109">
        <f t="shared" ca="1" si="427"/>
        <v>1.0133922479999999</v>
      </c>
      <c r="O1371" s="108">
        <f t="shared" si="441"/>
        <v>0</v>
      </c>
      <c r="P1371" s="106">
        <f t="shared" ca="1" si="428"/>
        <v>1196.3830828299999</v>
      </c>
      <c r="Q1371" s="113">
        <f t="shared" si="429"/>
        <v>0</v>
      </c>
      <c r="R1371" s="106">
        <f t="shared" si="430"/>
        <v>0</v>
      </c>
      <c r="S1371" s="114" t="str">
        <f t="shared" si="438"/>
        <v>A+J=</v>
      </c>
      <c r="T1371" s="107">
        <f t="shared" si="439"/>
        <v>42331</v>
      </c>
      <c r="U1371" s="3"/>
      <c r="V1371" s="3"/>
      <c r="W1371" s="3"/>
      <c r="X1371" s="31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</row>
    <row r="1372" spans="1:121" x14ac:dyDescent="0.15">
      <c r="A1372" s="102">
        <f t="shared" si="431"/>
        <v>42329</v>
      </c>
      <c r="B1372" s="103">
        <f t="shared" ca="1" si="440"/>
        <v>90590.621088359941</v>
      </c>
      <c r="C1372" s="104">
        <f t="shared" si="432"/>
        <v>89333.999999999942</v>
      </c>
      <c r="D1372" s="105">
        <f ca="1">IF(A1372&lt;$B$1,VLOOKUP(A1372,[1]DI!$A$4:$B$15000,2,FALSE),0)</f>
        <v>0</v>
      </c>
      <c r="E1372" s="106">
        <f t="shared" ca="1" si="424"/>
        <v>1</v>
      </c>
      <c r="F1372" s="106">
        <f ca="1">(TRUNC(PRODUCT($E$12:$E1371),16))</f>
        <v>1.4251995311377099</v>
      </c>
      <c r="G1372" s="106">
        <f t="shared" ca="1" si="433"/>
        <v>1.4095782672069801</v>
      </c>
      <c r="H1372" s="106">
        <f t="shared" ca="1" si="425"/>
        <v>1.01108223</v>
      </c>
      <c r="I1372" s="105">
        <f t="shared" si="434"/>
        <v>3.5999999999999997E-2</v>
      </c>
      <c r="J1372" s="118">
        <f t="shared" si="435"/>
        <v>42299</v>
      </c>
      <c r="K1372" s="112">
        <f t="shared" si="436"/>
        <v>20</v>
      </c>
      <c r="L1372" s="108">
        <f t="shared" si="437"/>
        <v>21</v>
      </c>
      <c r="M1372" s="109">
        <f t="shared" si="426"/>
        <v>1.0029516089999999</v>
      </c>
      <c r="N1372" s="109">
        <f t="shared" ca="1" si="427"/>
        <v>1.014066549</v>
      </c>
      <c r="O1372" s="108">
        <f t="shared" si="441"/>
        <v>0</v>
      </c>
      <c r="P1372" s="106">
        <f t="shared" ca="1" si="428"/>
        <v>1256.6210883599999</v>
      </c>
      <c r="Q1372" s="113">
        <f t="shared" si="429"/>
        <v>0</v>
      </c>
      <c r="R1372" s="106">
        <f t="shared" si="430"/>
        <v>0</v>
      </c>
      <c r="S1372" s="114" t="str">
        <f t="shared" si="438"/>
        <v>A+J=</v>
      </c>
      <c r="T1372" s="107">
        <f t="shared" si="439"/>
        <v>42331</v>
      </c>
      <c r="U1372" s="3"/>
      <c r="V1372" s="3"/>
      <c r="W1372" s="3"/>
      <c r="X1372" s="31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</row>
    <row r="1373" spans="1:121" x14ac:dyDescent="0.15">
      <c r="A1373" s="102">
        <f t="shared" si="431"/>
        <v>42330</v>
      </c>
      <c r="B1373" s="103">
        <f t="shared" ca="1" si="440"/>
        <v>90590.621088359941</v>
      </c>
      <c r="C1373" s="104">
        <f t="shared" si="432"/>
        <v>89333.999999999942</v>
      </c>
      <c r="D1373" s="105">
        <f ca="1">IF(A1373&lt;$B$1,VLOOKUP(A1373,[1]DI!$A$4:$B$15000,2,FALSE),0)</f>
        <v>0</v>
      </c>
      <c r="E1373" s="106">
        <f t="shared" ca="1" si="424"/>
        <v>1</v>
      </c>
      <c r="F1373" s="106">
        <f ca="1">(TRUNC(PRODUCT($E$12:$E1372),16))</f>
        <v>1.4251995311377099</v>
      </c>
      <c r="G1373" s="106">
        <f t="shared" ca="1" si="433"/>
        <v>1.4095782672069801</v>
      </c>
      <c r="H1373" s="106">
        <f t="shared" ca="1" si="425"/>
        <v>1.01108223</v>
      </c>
      <c r="I1373" s="105">
        <f t="shared" si="434"/>
        <v>3.5999999999999997E-2</v>
      </c>
      <c r="J1373" s="118">
        <f t="shared" si="435"/>
        <v>42299</v>
      </c>
      <c r="K1373" s="112">
        <f t="shared" si="436"/>
        <v>20</v>
      </c>
      <c r="L1373" s="108">
        <f t="shared" si="437"/>
        <v>21</v>
      </c>
      <c r="M1373" s="109">
        <f t="shared" si="426"/>
        <v>1.0029516089999999</v>
      </c>
      <c r="N1373" s="109">
        <f t="shared" ca="1" si="427"/>
        <v>1.014066549</v>
      </c>
      <c r="O1373" s="108">
        <f t="shared" si="441"/>
        <v>0</v>
      </c>
      <c r="P1373" s="106">
        <f t="shared" ca="1" si="428"/>
        <v>1256.6210883599999</v>
      </c>
      <c r="Q1373" s="113">
        <f t="shared" si="429"/>
        <v>0</v>
      </c>
      <c r="R1373" s="106">
        <f t="shared" si="430"/>
        <v>0</v>
      </c>
      <c r="S1373" s="114" t="str">
        <f t="shared" si="438"/>
        <v>A+J=</v>
      </c>
      <c r="T1373" s="107">
        <f t="shared" si="439"/>
        <v>42331</v>
      </c>
      <c r="U1373" s="3"/>
      <c r="V1373" s="3"/>
      <c r="W1373" s="3"/>
      <c r="X1373" s="31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</row>
    <row r="1374" spans="1:121" x14ac:dyDescent="0.15">
      <c r="A1374" s="102">
        <f t="shared" si="431"/>
        <v>42331</v>
      </c>
      <c r="B1374" s="103">
        <f t="shared" ca="1" si="440"/>
        <v>90590.621088359941</v>
      </c>
      <c r="C1374" s="104">
        <f t="shared" si="432"/>
        <v>89333.999999999942</v>
      </c>
      <c r="D1374" s="105">
        <f ca="1">IF(A1374&lt;$B$1,VLOOKUP(A1374,[1]DI!$A$4:$B$15000,2,FALSE),0)</f>
        <v>0.1414</v>
      </c>
      <c r="E1374" s="106">
        <f t="shared" ca="1" si="424"/>
        <v>1.0005249599999999</v>
      </c>
      <c r="F1374" s="106">
        <f ca="1">(TRUNC(PRODUCT($E$12:$E1373),16))</f>
        <v>1.4251995311377099</v>
      </c>
      <c r="G1374" s="106">
        <f t="shared" ca="1" si="433"/>
        <v>1.4095782672069801</v>
      </c>
      <c r="H1374" s="106">
        <f t="shared" ca="1" si="425"/>
        <v>1.01108223</v>
      </c>
      <c r="I1374" s="105">
        <f t="shared" si="434"/>
        <v>3.5999999999999997E-2</v>
      </c>
      <c r="J1374" s="118">
        <f t="shared" si="435"/>
        <v>42299</v>
      </c>
      <c r="K1374" s="112">
        <f t="shared" si="436"/>
        <v>21</v>
      </c>
      <c r="L1374" s="108">
        <f t="shared" si="437"/>
        <v>21</v>
      </c>
      <c r="M1374" s="109">
        <f t="shared" si="426"/>
        <v>1.0029516089999999</v>
      </c>
      <c r="N1374" s="109">
        <f t="shared" ca="1" si="427"/>
        <v>1.014066549</v>
      </c>
      <c r="O1374" s="108">
        <f t="shared" si="441"/>
        <v>29</v>
      </c>
      <c r="P1374" s="106">
        <f t="shared" ca="1" si="428"/>
        <v>1256.6210883599999</v>
      </c>
      <c r="Q1374" s="113">
        <f t="shared" si="429"/>
        <v>1.6659999999999999E-3</v>
      </c>
      <c r="R1374" s="106">
        <f t="shared" si="430"/>
        <v>166.6</v>
      </c>
      <c r="S1374" s="114" t="str">
        <f t="shared" si="438"/>
        <v>A+J=</v>
      </c>
      <c r="T1374" s="107">
        <f t="shared" si="439"/>
        <v>42331</v>
      </c>
      <c r="U1374" s="3"/>
      <c r="V1374" s="3"/>
      <c r="W1374" s="3"/>
      <c r="X1374" s="31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</row>
    <row r="1375" spans="1:121" x14ac:dyDescent="0.15">
      <c r="A1375" s="102">
        <f t="shared" si="431"/>
        <v>42332</v>
      </c>
      <c r="B1375" s="103">
        <f t="shared" ca="1" si="440"/>
        <v>89226.731096279938</v>
      </c>
      <c r="C1375" s="104">
        <f t="shared" si="432"/>
        <v>89167.399999999936</v>
      </c>
      <c r="D1375" s="105">
        <f ca="1">IF(A1375&lt;$B$1,VLOOKUP(A1375,[1]DI!$A$4:$B$15000,2,FALSE),0)</f>
        <v>0.1414</v>
      </c>
      <c r="E1375" s="106">
        <f t="shared" ca="1" si="424"/>
        <v>1.0005249599999999</v>
      </c>
      <c r="F1375" s="106">
        <f ca="1">(TRUNC(PRODUCT($E$12:$E1374),16))</f>
        <v>1.4259477038835799</v>
      </c>
      <c r="G1375" s="106">
        <f t="shared" ca="1" si="433"/>
        <v>1.4251995311377099</v>
      </c>
      <c r="H1375" s="106">
        <f t="shared" ca="1" si="425"/>
        <v>1.0005249599999999</v>
      </c>
      <c r="I1375" s="105">
        <f t="shared" si="434"/>
        <v>3.5999999999999997E-2</v>
      </c>
      <c r="J1375" s="118">
        <f t="shared" si="435"/>
        <v>42331</v>
      </c>
      <c r="K1375" s="112">
        <f t="shared" si="436"/>
        <v>1</v>
      </c>
      <c r="L1375" s="108">
        <f t="shared" si="437"/>
        <v>1</v>
      </c>
      <c r="M1375" s="109">
        <f t="shared" si="426"/>
        <v>1.000140356</v>
      </c>
      <c r="N1375" s="109">
        <f t="shared" ca="1" si="427"/>
        <v>1.00066539</v>
      </c>
      <c r="O1375" s="108">
        <f t="shared" si="441"/>
        <v>0</v>
      </c>
      <c r="P1375" s="106">
        <f t="shared" ca="1" si="428"/>
        <v>59.331096279999997</v>
      </c>
      <c r="Q1375" s="113">
        <f t="shared" si="429"/>
        <v>0</v>
      </c>
      <c r="R1375" s="106">
        <f t="shared" si="430"/>
        <v>0</v>
      </c>
      <c r="S1375" s="114" t="str">
        <f t="shared" si="438"/>
        <v>A+J=</v>
      </c>
      <c r="T1375" s="107">
        <f t="shared" si="439"/>
        <v>42360</v>
      </c>
      <c r="U1375" s="3"/>
      <c r="V1375" s="3"/>
      <c r="W1375" s="3"/>
      <c r="X1375" s="31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</row>
    <row r="1376" spans="1:121" x14ac:dyDescent="0.15">
      <c r="A1376" s="102">
        <f t="shared" si="431"/>
        <v>42333</v>
      </c>
      <c r="B1376" s="103">
        <f t="shared" ca="1" si="440"/>
        <v>89286.101961229942</v>
      </c>
      <c r="C1376" s="104">
        <f t="shared" si="432"/>
        <v>89167.399999999936</v>
      </c>
      <c r="D1376" s="105">
        <f ca="1">IF(A1376&lt;$B$1,VLOOKUP(A1376,[1]DI!$A$4:$B$15000,2,FALSE),0)</f>
        <v>0.1414</v>
      </c>
      <c r="E1376" s="106">
        <f t="shared" ca="1" si="424"/>
        <v>1.0005249599999999</v>
      </c>
      <c r="F1376" s="106">
        <f ca="1">(TRUNC(PRODUCT($E$12:$E1375),16))</f>
        <v>1.4266962693902101</v>
      </c>
      <c r="G1376" s="106">
        <f t="shared" ca="1" si="433"/>
        <v>1.4251995311377099</v>
      </c>
      <c r="H1376" s="106">
        <f t="shared" ca="1" si="425"/>
        <v>1.0010501999999999</v>
      </c>
      <c r="I1376" s="105">
        <f t="shared" si="434"/>
        <v>3.5999999999999997E-2</v>
      </c>
      <c r="J1376" s="118">
        <f t="shared" si="435"/>
        <v>42331</v>
      </c>
      <c r="K1376" s="112">
        <f t="shared" si="436"/>
        <v>2</v>
      </c>
      <c r="L1376" s="108">
        <f t="shared" si="437"/>
        <v>2</v>
      </c>
      <c r="M1376" s="109">
        <f t="shared" si="426"/>
        <v>1.0002807309999999</v>
      </c>
      <c r="N1376" s="109">
        <f t="shared" ca="1" si="427"/>
        <v>1.001331226</v>
      </c>
      <c r="O1376" s="108">
        <f t="shared" si="441"/>
        <v>0</v>
      </c>
      <c r="P1376" s="106">
        <f t="shared" ca="1" si="428"/>
        <v>118.70196122999999</v>
      </c>
      <c r="Q1376" s="113">
        <f t="shared" si="429"/>
        <v>0</v>
      </c>
      <c r="R1376" s="106">
        <f t="shared" si="430"/>
        <v>0</v>
      </c>
      <c r="S1376" s="114" t="str">
        <f t="shared" si="438"/>
        <v>A+J=</v>
      </c>
      <c r="T1376" s="107">
        <f t="shared" si="439"/>
        <v>42360</v>
      </c>
      <c r="U1376" s="3"/>
      <c r="V1376" s="3"/>
      <c r="W1376" s="3"/>
      <c r="X1376" s="31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</row>
    <row r="1377" spans="1:121" x14ac:dyDescent="0.15">
      <c r="A1377" s="102">
        <f t="shared" si="431"/>
        <v>42334</v>
      </c>
      <c r="B1377" s="103">
        <f t="shared" ca="1" si="440"/>
        <v>89345.51188149993</v>
      </c>
      <c r="C1377" s="104">
        <f t="shared" si="432"/>
        <v>89167.399999999936</v>
      </c>
      <c r="D1377" s="105">
        <f ca="1">IF(A1377&lt;$B$1,VLOOKUP(A1377,[1]DI!$A$4:$B$15000,2,FALSE),0)</f>
        <v>0.1414</v>
      </c>
      <c r="E1377" s="106">
        <f t="shared" ca="1" si="424"/>
        <v>1.0005249599999999</v>
      </c>
      <c r="F1377" s="106">
        <f ca="1">(TRUNC(PRODUCT($E$12:$E1376),16))</f>
        <v>1.4274452278637899</v>
      </c>
      <c r="G1377" s="106">
        <f t="shared" ca="1" si="433"/>
        <v>1.4251995311377099</v>
      </c>
      <c r="H1377" s="106">
        <f t="shared" ca="1" si="425"/>
        <v>1.00157571</v>
      </c>
      <c r="I1377" s="105">
        <f t="shared" si="434"/>
        <v>3.5999999999999997E-2</v>
      </c>
      <c r="J1377" s="118">
        <f t="shared" si="435"/>
        <v>42331</v>
      </c>
      <c r="K1377" s="112">
        <f t="shared" si="436"/>
        <v>3</v>
      </c>
      <c r="L1377" s="108">
        <f t="shared" si="437"/>
        <v>3</v>
      </c>
      <c r="M1377" s="109">
        <f t="shared" si="426"/>
        <v>1.000421126</v>
      </c>
      <c r="N1377" s="109">
        <f t="shared" ca="1" si="427"/>
        <v>1.0019975000000001</v>
      </c>
      <c r="O1377" s="108">
        <f t="shared" si="441"/>
        <v>0</v>
      </c>
      <c r="P1377" s="106">
        <f t="shared" ca="1" si="428"/>
        <v>178.11188150000001</v>
      </c>
      <c r="Q1377" s="113">
        <f t="shared" si="429"/>
        <v>0</v>
      </c>
      <c r="R1377" s="106">
        <f t="shared" si="430"/>
        <v>0</v>
      </c>
      <c r="S1377" s="114" t="str">
        <f t="shared" si="438"/>
        <v>A+J=</v>
      </c>
      <c r="T1377" s="107">
        <f t="shared" si="439"/>
        <v>42360</v>
      </c>
      <c r="U1377" s="3"/>
      <c r="V1377" s="3"/>
      <c r="W1377" s="3"/>
      <c r="X1377" s="31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</row>
    <row r="1378" spans="1:121" x14ac:dyDescent="0.15">
      <c r="A1378" s="102">
        <f t="shared" si="431"/>
        <v>42335</v>
      </c>
      <c r="B1378" s="103">
        <f t="shared" ca="1" si="440"/>
        <v>89404.96076791994</v>
      </c>
      <c r="C1378" s="104">
        <f t="shared" si="432"/>
        <v>89167.399999999936</v>
      </c>
      <c r="D1378" s="105">
        <f ca="1">IF(A1378&lt;$B$1,VLOOKUP(A1378,[1]DI!$A$4:$B$15000,2,FALSE),0)</f>
        <v>0.1414</v>
      </c>
      <c r="E1378" s="106">
        <f t="shared" ca="1" si="424"/>
        <v>1.0005249599999999</v>
      </c>
      <c r="F1378" s="106">
        <f ca="1">(TRUNC(PRODUCT($E$12:$E1377),16))</f>
        <v>1.4281945795106099</v>
      </c>
      <c r="G1378" s="106">
        <f t="shared" ca="1" si="433"/>
        <v>1.4251995311377099</v>
      </c>
      <c r="H1378" s="106">
        <f t="shared" ca="1" si="425"/>
        <v>1.00210149</v>
      </c>
      <c r="I1378" s="105">
        <f t="shared" si="434"/>
        <v>3.5999999999999997E-2</v>
      </c>
      <c r="J1378" s="118">
        <f t="shared" si="435"/>
        <v>42331</v>
      </c>
      <c r="K1378" s="112">
        <f t="shared" si="436"/>
        <v>4</v>
      </c>
      <c r="L1378" s="108">
        <f t="shared" si="437"/>
        <v>4</v>
      </c>
      <c r="M1378" s="109">
        <f t="shared" si="426"/>
        <v>1.0005615409999999</v>
      </c>
      <c r="N1378" s="109">
        <f t="shared" ca="1" si="427"/>
        <v>1.0026642109999999</v>
      </c>
      <c r="O1378" s="108">
        <f t="shared" si="441"/>
        <v>0</v>
      </c>
      <c r="P1378" s="106">
        <f t="shared" ca="1" si="428"/>
        <v>237.56076791999999</v>
      </c>
      <c r="Q1378" s="113">
        <f t="shared" si="429"/>
        <v>0</v>
      </c>
      <c r="R1378" s="106">
        <f t="shared" si="430"/>
        <v>0</v>
      </c>
      <c r="S1378" s="114" t="str">
        <f t="shared" si="438"/>
        <v>A+J=</v>
      </c>
      <c r="T1378" s="107">
        <f t="shared" si="439"/>
        <v>42360</v>
      </c>
      <c r="U1378" s="3"/>
      <c r="V1378" s="3"/>
      <c r="W1378" s="3"/>
      <c r="X1378" s="31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</row>
    <row r="1379" spans="1:121" x14ac:dyDescent="0.15">
      <c r="A1379" s="102">
        <f t="shared" si="431"/>
        <v>42336</v>
      </c>
      <c r="B1379" s="103">
        <f t="shared" ca="1" si="440"/>
        <v>89464.450403839932</v>
      </c>
      <c r="C1379" s="104">
        <f t="shared" si="432"/>
        <v>89167.399999999936</v>
      </c>
      <c r="D1379" s="105">
        <f ca="1">IF(A1379&lt;$B$1,VLOOKUP(A1379,[1]DI!$A$4:$B$15000,2,FALSE),0)</f>
        <v>0</v>
      </c>
      <c r="E1379" s="106">
        <f t="shared" ca="1" si="424"/>
        <v>1</v>
      </c>
      <c r="F1379" s="106">
        <f ca="1">(TRUNC(PRODUCT($E$12:$E1378),16))</f>
        <v>1.4289443245370701</v>
      </c>
      <c r="G1379" s="106">
        <f t="shared" ca="1" si="433"/>
        <v>1.4251995311377099</v>
      </c>
      <c r="H1379" s="106">
        <f t="shared" ca="1" si="425"/>
        <v>1.0026275600000001</v>
      </c>
      <c r="I1379" s="105">
        <f t="shared" si="434"/>
        <v>3.5999999999999997E-2</v>
      </c>
      <c r="J1379" s="118">
        <f t="shared" si="435"/>
        <v>42331</v>
      </c>
      <c r="K1379" s="112">
        <f t="shared" si="436"/>
        <v>4</v>
      </c>
      <c r="L1379" s="108">
        <f t="shared" si="437"/>
        <v>5</v>
      </c>
      <c r="M1379" s="109">
        <f t="shared" si="426"/>
        <v>1.0007019749999999</v>
      </c>
      <c r="N1379" s="109">
        <f t="shared" ca="1" si="427"/>
        <v>1.003331379</v>
      </c>
      <c r="O1379" s="108">
        <f t="shared" si="441"/>
        <v>0</v>
      </c>
      <c r="P1379" s="106">
        <f t="shared" ca="1" si="428"/>
        <v>297.05040384</v>
      </c>
      <c r="Q1379" s="113">
        <f t="shared" si="429"/>
        <v>0</v>
      </c>
      <c r="R1379" s="106">
        <f t="shared" si="430"/>
        <v>0</v>
      </c>
      <c r="S1379" s="114" t="str">
        <f t="shared" si="438"/>
        <v>A+J=</v>
      </c>
      <c r="T1379" s="107">
        <f t="shared" si="439"/>
        <v>42360</v>
      </c>
      <c r="U1379" s="3"/>
      <c r="V1379" s="3"/>
      <c r="W1379" s="3"/>
      <c r="X1379" s="31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</row>
    <row r="1380" spans="1:121" x14ac:dyDescent="0.15">
      <c r="A1380" s="102">
        <f t="shared" si="431"/>
        <v>42337</v>
      </c>
      <c r="B1380" s="103">
        <f t="shared" ca="1" si="440"/>
        <v>89464.450403839932</v>
      </c>
      <c r="C1380" s="104">
        <f t="shared" si="432"/>
        <v>89167.399999999936</v>
      </c>
      <c r="D1380" s="105">
        <f ca="1">IF(A1380&lt;$B$1,VLOOKUP(A1380,[1]DI!$A$4:$B$15000,2,FALSE),0)</f>
        <v>0</v>
      </c>
      <c r="E1380" s="106">
        <f t="shared" ca="1" si="424"/>
        <v>1</v>
      </c>
      <c r="F1380" s="106">
        <f ca="1">(TRUNC(PRODUCT($E$12:$E1379),16))</f>
        <v>1.4289443245370701</v>
      </c>
      <c r="G1380" s="106">
        <f t="shared" ca="1" si="433"/>
        <v>1.4251995311377099</v>
      </c>
      <c r="H1380" s="106">
        <f t="shared" ca="1" si="425"/>
        <v>1.0026275600000001</v>
      </c>
      <c r="I1380" s="105">
        <f t="shared" si="434"/>
        <v>3.5999999999999997E-2</v>
      </c>
      <c r="J1380" s="118">
        <f t="shared" si="435"/>
        <v>42331</v>
      </c>
      <c r="K1380" s="112">
        <f t="shared" si="436"/>
        <v>4</v>
      </c>
      <c r="L1380" s="108">
        <f t="shared" si="437"/>
        <v>5</v>
      </c>
      <c r="M1380" s="109">
        <f t="shared" si="426"/>
        <v>1.0007019749999999</v>
      </c>
      <c r="N1380" s="109">
        <f t="shared" ca="1" si="427"/>
        <v>1.003331379</v>
      </c>
      <c r="O1380" s="108">
        <f t="shared" si="441"/>
        <v>0</v>
      </c>
      <c r="P1380" s="106">
        <f t="shared" ca="1" si="428"/>
        <v>297.05040384</v>
      </c>
      <c r="Q1380" s="113">
        <f t="shared" si="429"/>
        <v>0</v>
      </c>
      <c r="R1380" s="106">
        <f t="shared" si="430"/>
        <v>0</v>
      </c>
      <c r="S1380" s="114" t="str">
        <f t="shared" si="438"/>
        <v>A+J=</v>
      </c>
      <c r="T1380" s="107">
        <f t="shared" si="439"/>
        <v>42360</v>
      </c>
      <c r="U1380" s="3"/>
      <c r="V1380" s="3"/>
      <c r="W1380" s="3"/>
      <c r="X1380" s="31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</row>
    <row r="1381" spans="1:121" x14ac:dyDescent="0.15">
      <c r="A1381" s="102">
        <f t="shared" si="431"/>
        <v>42338</v>
      </c>
      <c r="B1381" s="103">
        <f t="shared" ca="1" si="440"/>
        <v>89464.450403839932</v>
      </c>
      <c r="C1381" s="104">
        <f t="shared" si="432"/>
        <v>89167.399999999936</v>
      </c>
      <c r="D1381" s="105">
        <f ca="1">IF(A1381&lt;$B$1,VLOOKUP(A1381,[1]DI!$A$4:$B$15000,2,FALSE),0)</f>
        <v>0.1414</v>
      </c>
      <c r="E1381" s="106">
        <f t="shared" ca="1" si="424"/>
        <v>1.0005249599999999</v>
      </c>
      <c r="F1381" s="106">
        <f ca="1">(TRUNC(PRODUCT($E$12:$E1380),16))</f>
        <v>1.4289443245370701</v>
      </c>
      <c r="G1381" s="106">
        <f t="shared" ca="1" si="433"/>
        <v>1.4251995311377099</v>
      </c>
      <c r="H1381" s="106">
        <f t="shared" ca="1" si="425"/>
        <v>1.0026275600000001</v>
      </c>
      <c r="I1381" s="105">
        <f t="shared" si="434"/>
        <v>3.5999999999999997E-2</v>
      </c>
      <c r="J1381" s="118">
        <f t="shared" si="435"/>
        <v>42331</v>
      </c>
      <c r="K1381" s="112">
        <f t="shared" si="436"/>
        <v>5</v>
      </c>
      <c r="L1381" s="108">
        <f t="shared" si="437"/>
        <v>5</v>
      </c>
      <c r="M1381" s="109">
        <f t="shared" si="426"/>
        <v>1.0007019749999999</v>
      </c>
      <c r="N1381" s="109">
        <f t="shared" ca="1" si="427"/>
        <v>1.003331379</v>
      </c>
      <c r="O1381" s="108">
        <f t="shared" si="441"/>
        <v>0</v>
      </c>
      <c r="P1381" s="106">
        <f t="shared" ca="1" si="428"/>
        <v>297.05040384</v>
      </c>
      <c r="Q1381" s="113">
        <f t="shared" si="429"/>
        <v>0</v>
      </c>
      <c r="R1381" s="106">
        <f t="shared" si="430"/>
        <v>0</v>
      </c>
      <c r="S1381" s="114" t="str">
        <f t="shared" si="438"/>
        <v>A+J=</v>
      </c>
      <c r="T1381" s="107">
        <f t="shared" si="439"/>
        <v>42360</v>
      </c>
      <c r="U1381" s="3"/>
      <c r="V1381" s="3"/>
      <c r="W1381" s="3"/>
      <c r="X1381" s="31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</row>
    <row r="1382" spans="1:121" x14ac:dyDescent="0.15">
      <c r="A1382" s="102">
        <f t="shared" si="431"/>
        <v>42339</v>
      </c>
      <c r="B1382" s="103">
        <f t="shared" ca="1" si="440"/>
        <v>89523.97918424994</v>
      </c>
      <c r="C1382" s="104">
        <f t="shared" si="432"/>
        <v>89167.399999999936</v>
      </c>
      <c r="D1382" s="105">
        <f ca="1">IF(A1382&lt;$B$1,VLOOKUP(A1382,[1]DI!$A$4:$B$15000,2,FALSE),0)</f>
        <v>0.1414</v>
      </c>
      <c r="E1382" s="106">
        <f t="shared" ca="1" si="424"/>
        <v>1.0005249599999999</v>
      </c>
      <c r="F1382" s="106">
        <f ca="1">(TRUNC(PRODUCT($E$12:$E1381),16))</f>
        <v>1.42969446314968</v>
      </c>
      <c r="G1382" s="106">
        <f t="shared" ca="1" si="433"/>
        <v>1.4251995311377099</v>
      </c>
      <c r="H1382" s="106">
        <f t="shared" ca="1" si="425"/>
        <v>1.0031539</v>
      </c>
      <c r="I1382" s="105">
        <f t="shared" si="434"/>
        <v>3.5999999999999997E-2</v>
      </c>
      <c r="J1382" s="118">
        <f t="shared" si="435"/>
        <v>42331</v>
      </c>
      <c r="K1382" s="112">
        <f t="shared" si="436"/>
        <v>6</v>
      </c>
      <c r="L1382" s="108">
        <f t="shared" si="437"/>
        <v>6</v>
      </c>
      <c r="M1382" s="109">
        <f t="shared" si="426"/>
        <v>1.000842429</v>
      </c>
      <c r="N1382" s="109">
        <f t="shared" ca="1" si="427"/>
        <v>1.003998986</v>
      </c>
      <c r="O1382" s="108">
        <f t="shared" si="441"/>
        <v>0</v>
      </c>
      <c r="P1382" s="106">
        <f t="shared" ca="1" si="428"/>
        <v>356.57918425000003</v>
      </c>
      <c r="Q1382" s="113">
        <f t="shared" si="429"/>
        <v>0</v>
      </c>
      <c r="R1382" s="106">
        <f t="shared" si="430"/>
        <v>0</v>
      </c>
      <c r="S1382" s="114" t="str">
        <f t="shared" si="438"/>
        <v>A+J=</v>
      </c>
      <c r="T1382" s="107">
        <f t="shared" si="439"/>
        <v>42360</v>
      </c>
      <c r="U1382" s="3"/>
      <c r="V1382" s="3"/>
      <c r="W1382" s="3"/>
      <c r="X1382" s="31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</row>
    <row r="1383" spans="1:121" x14ac:dyDescent="0.15">
      <c r="A1383" s="102">
        <f t="shared" si="431"/>
        <v>42340</v>
      </c>
      <c r="B1383" s="103">
        <f t="shared" ca="1" si="440"/>
        <v>89583.547019979931</v>
      </c>
      <c r="C1383" s="104">
        <f t="shared" si="432"/>
        <v>89167.399999999936</v>
      </c>
      <c r="D1383" s="105">
        <f ca="1">IF(A1383&lt;$B$1,VLOOKUP(A1383,[1]DI!$A$4:$B$15000,2,FALSE),0)</f>
        <v>0.1414</v>
      </c>
      <c r="E1383" s="106">
        <f t="shared" ca="1" si="424"/>
        <v>1.0005249599999999</v>
      </c>
      <c r="F1383" s="106">
        <f ca="1">(TRUNC(PRODUCT($E$12:$E1382),16))</f>
        <v>1.43044499555505</v>
      </c>
      <c r="G1383" s="106">
        <f t="shared" ca="1" si="433"/>
        <v>1.4251995311377099</v>
      </c>
      <c r="H1383" s="106">
        <f t="shared" ca="1" si="425"/>
        <v>1.0036805099999999</v>
      </c>
      <c r="I1383" s="105">
        <f t="shared" si="434"/>
        <v>3.5999999999999997E-2</v>
      </c>
      <c r="J1383" s="118">
        <f t="shared" si="435"/>
        <v>42331</v>
      </c>
      <c r="K1383" s="112">
        <f t="shared" si="436"/>
        <v>7</v>
      </c>
      <c r="L1383" s="108">
        <f t="shared" si="437"/>
        <v>7</v>
      </c>
      <c r="M1383" s="109">
        <f t="shared" si="426"/>
        <v>1.0009829029999999</v>
      </c>
      <c r="N1383" s="109">
        <f t="shared" ca="1" si="427"/>
        <v>1.0046670310000001</v>
      </c>
      <c r="O1383" s="108">
        <f t="shared" si="441"/>
        <v>0</v>
      </c>
      <c r="P1383" s="106">
        <f t="shared" ca="1" si="428"/>
        <v>416.14701997999998</v>
      </c>
      <c r="Q1383" s="113">
        <f t="shared" si="429"/>
        <v>0</v>
      </c>
      <c r="R1383" s="106">
        <f t="shared" si="430"/>
        <v>0</v>
      </c>
      <c r="S1383" s="114" t="str">
        <f t="shared" si="438"/>
        <v>A+J=</v>
      </c>
      <c r="T1383" s="107">
        <f t="shared" si="439"/>
        <v>42360</v>
      </c>
      <c r="U1383" s="3"/>
      <c r="V1383" s="3"/>
      <c r="W1383" s="3"/>
      <c r="X1383" s="31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</row>
    <row r="1384" spans="1:121" x14ac:dyDescent="0.15">
      <c r="A1384" s="102">
        <f t="shared" si="431"/>
        <v>42341</v>
      </c>
      <c r="B1384" s="103">
        <f t="shared" ca="1" si="440"/>
        <v>89643.154802709934</v>
      </c>
      <c r="C1384" s="104">
        <f t="shared" si="432"/>
        <v>89167.399999999936</v>
      </c>
      <c r="D1384" s="105">
        <f ca="1">IF(A1384&lt;$B$1,VLOOKUP(A1384,[1]DI!$A$4:$B$15000,2,FALSE),0)</f>
        <v>0.1414</v>
      </c>
      <c r="E1384" s="106">
        <f t="shared" ca="1" si="424"/>
        <v>1.0005249599999999</v>
      </c>
      <c r="F1384" s="106">
        <f ca="1">(TRUNC(PRODUCT($E$12:$E1383),16))</f>
        <v>1.43119592195992</v>
      </c>
      <c r="G1384" s="106">
        <f t="shared" ca="1" si="433"/>
        <v>1.4251995311377099</v>
      </c>
      <c r="H1384" s="106">
        <f t="shared" ca="1" si="425"/>
        <v>1.0042074000000001</v>
      </c>
      <c r="I1384" s="105">
        <f t="shared" si="434"/>
        <v>3.5999999999999997E-2</v>
      </c>
      <c r="J1384" s="118">
        <f t="shared" si="435"/>
        <v>42331</v>
      </c>
      <c r="K1384" s="112">
        <f t="shared" si="436"/>
        <v>8</v>
      </c>
      <c r="L1384" s="108">
        <f t="shared" si="437"/>
        <v>8</v>
      </c>
      <c r="M1384" s="109">
        <f t="shared" si="426"/>
        <v>1.001123397</v>
      </c>
      <c r="N1384" s="109">
        <f t="shared" ca="1" si="427"/>
        <v>1.0053355239999999</v>
      </c>
      <c r="O1384" s="108">
        <f t="shared" si="441"/>
        <v>0</v>
      </c>
      <c r="P1384" s="106">
        <f t="shared" ca="1" si="428"/>
        <v>475.75480270999998</v>
      </c>
      <c r="Q1384" s="113">
        <f t="shared" si="429"/>
        <v>0</v>
      </c>
      <c r="R1384" s="106">
        <f t="shared" si="430"/>
        <v>0</v>
      </c>
      <c r="S1384" s="114" t="str">
        <f t="shared" si="438"/>
        <v>A+J=</v>
      </c>
      <c r="T1384" s="107">
        <f t="shared" si="439"/>
        <v>42360</v>
      </c>
      <c r="U1384" s="3"/>
      <c r="V1384" s="3"/>
      <c r="W1384" s="3"/>
      <c r="X1384" s="31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</row>
    <row r="1385" spans="1:121" x14ac:dyDescent="0.15">
      <c r="A1385" s="102">
        <f t="shared" si="431"/>
        <v>42342</v>
      </c>
      <c r="B1385" s="103">
        <f t="shared" ca="1" si="440"/>
        <v>89702.802443269931</v>
      </c>
      <c r="C1385" s="104">
        <f t="shared" si="432"/>
        <v>89167.399999999936</v>
      </c>
      <c r="D1385" s="105">
        <f ca="1">IF(A1385&lt;$B$1,VLOOKUP(A1385,[1]DI!$A$4:$B$15000,2,FALSE),0)</f>
        <v>0.1414</v>
      </c>
      <c r="E1385" s="106">
        <f t="shared" ca="1" si="424"/>
        <v>1.0005249599999999</v>
      </c>
      <c r="F1385" s="106">
        <f ca="1">(TRUNC(PRODUCT($E$12:$E1384),16))</f>
        <v>1.4319472425711099</v>
      </c>
      <c r="G1385" s="106">
        <f t="shared" ca="1" si="433"/>
        <v>1.4251995311377099</v>
      </c>
      <c r="H1385" s="106">
        <f t="shared" ca="1" si="425"/>
        <v>1.0047345700000001</v>
      </c>
      <c r="I1385" s="105">
        <f t="shared" si="434"/>
        <v>3.5999999999999997E-2</v>
      </c>
      <c r="J1385" s="118">
        <f t="shared" si="435"/>
        <v>42331</v>
      </c>
      <c r="K1385" s="112">
        <f t="shared" si="436"/>
        <v>9</v>
      </c>
      <c r="L1385" s="108">
        <f t="shared" si="437"/>
        <v>9</v>
      </c>
      <c r="M1385" s="109">
        <f t="shared" si="426"/>
        <v>1.00126391</v>
      </c>
      <c r="N1385" s="109">
        <f t="shared" ca="1" si="427"/>
        <v>1.0060044640000001</v>
      </c>
      <c r="O1385" s="108">
        <f t="shared" si="441"/>
        <v>0</v>
      </c>
      <c r="P1385" s="106">
        <f t="shared" ca="1" si="428"/>
        <v>535.40244327000005</v>
      </c>
      <c r="Q1385" s="113">
        <f t="shared" si="429"/>
        <v>0</v>
      </c>
      <c r="R1385" s="106">
        <f t="shared" si="430"/>
        <v>0</v>
      </c>
      <c r="S1385" s="114" t="str">
        <f t="shared" si="438"/>
        <v>A+J=</v>
      </c>
      <c r="T1385" s="107">
        <f t="shared" si="439"/>
        <v>42360</v>
      </c>
      <c r="U1385" s="3"/>
      <c r="V1385" s="3"/>
      <c r="W1385" s="3"/>
      <c r="X1385" s="31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</row>
    <row r="1386" spans="1:121" x14ac:dyDescent="0.15">
      <c r="A1386" s="102">
        <f t="shared" si="431"/>
        <v>42343</v>
      </c>
      <c r="B1386" s="103">
        <f t="shared" ca="1" si="440"/>
        <v>89762.490119989932</v>
      </c>
      <c r="C1386" s="104">
        <f t="shared" si="432"/>
        <v>89167.399999999936</v>
      </c>
      <c r="D1386" s="105">
        <f ca="1">IF(A1386&lt;$B$1,VLOOKUP(A1386,[1]DI!$A$4:$B$15000,2,FALSE),0)</f>
        <v>0</v>
      </c>
      <c r="E1386" s="106">
        <f t="shared" ca="1" si="424"/>
        <v>1</v>
      </c>
      <c r="F1386" s="106">
        <f ca="1">(TRUNC(PRODUCT($E$12:$E1385),16))</f>
        <v>1.43269895759557</v>
      </c>
      <c r="G1386" s="106">
        <f t="shared" ca="1" si="433"/>
        <v>1.4251995311377099</v>
      </c>
      <c r="H1386" s="106">
        <f t="shared" ca="1" si="425"/>
        <v>1.00526202</v>
      </c>
      <c r="I1386" s="105">
        <f t="shared" si="434"/>
        <v>3.5999999999999997E-2</v>
      </c>
      <c r="J1386" s="118">
        <f t="shared" si="435"/>
        <v>42331</v>
      </c>
      <c r="K1386" s="112">
        <f t="shared" si="436"/>
        <v>9</v>
      </c>
      <c r="L1386" s="108">
        <f t="shared" si="437"/>
        <v>10</v>
      </c>
      <c r="M1386" s="109">
        <f t="shared" si="426"/>
        <v>1.001404443</v>
      </c>
      <c r="N1386" s="109">
        <f t="shared" ca="1" si="427"/>
        <v>1.0066738529999999</v>
      </c>
      <c r="O1386" s="108">
        <f t="shared" si="441"/>
        <v>0</v>
      </c>
      <c r="P1386" s="106">
        <f t="shared" ca="1" si="428"/>
        <v>595.09011998999995</v>
      </c>
      <c r="Q1386" s="113">
        <f t="shared" si="429"/>
        <v>0</v>
      </c>
      <c r="R1386" s="106">
        <f t="shared" si="430"/>
        <v>0</v>
      </c>
      <c r="S1386" s="114" t="str">
        <f t="shared" si="438"/>
        <v>A+J=</v>
      </c>
      <c r="T1386" s="107">
        <f t="shared" si="439"/>
        <v>42360</v>
      </c>
      <c r="U1386" s="3"/>
      <c r="V1386" s="3"/>
      <c r="W1386" s="3"/>
      <c r="X1386" s="31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</row>
    <row r="1387" spans="1:121" x14ac:dyDescent="0.15">
      <c r="A1387" s="102">
        <f t="shared" si="431"/>
        <v>42344</v>
      </c>
      <c r="B1387" s="103">
        <f t="shared" ca="1" si="440"/>
        <v>89762.490119989932</v>
      </c>
      <c r="C1387" s="104">
        <f t="shared" si="432"/>
        <v>89167.399999999936</v>
      </c>
      <c r="D1387" s="105">
        <f ca="1">IF(A1387&lt;$B$1,VLOOKUP(A1387,[1]DI!$A$4:$B$15000,2,FALSE),0)</f>
        <v>0</v>
      </c>
      <c r="E1387" s="106">
        <f t="shared" ca="1" si="424"/>
        <v>1</v>
      </c>
      <c r="F1387" s="106">
        <f ca="1">(TRUNC(PRODUCT($E$12:$E1386),16))</f>
        <v>1.43269895759557</v>
      </c>
      <c r="G1387" s="106">
        <f t="shared" ca="1" si="433"/>
        <v>1.4251995311377099</v>
      </c>
      <c r="H1387" s="106">
        <f t="shared" ca="1" si="425"/>
        <v>1.00526202</v>
      </c>
      <c r="I1387" s="105">
        <f t="shared" si="434"/>
        <v>3.5999999999999997E-2</v>
      </c>
      <c r="J1387" s="118">
        <f t="shared" si="435"/>
        <v>42331</v>
      </c>
      <c r="K1387" s="112">
        <f t="shared" si="436"/>
        <v>9</v>
      </c>
      <c r="L1387" s="108">
        <f t="shared" si="437"/>
        <v>10</v>
      </c>
      <c r="M1387" s="109">
        <f t="shared" si="426"/>
        <v>1.001404443</v>
      </c>
      <c r="N1387" s="109">
        <f t="shared" ca="1" si="427"/>
        <v>1.0066738529999999</v>
      </c>
      <c r="O1387" s="108">
        <f t="shared" si="441"/>
        <v>0</v>
      </c>
      <c r="P1387" s="106">
        <f t="shared" ca="1" si="428"/>
        <v>595.09011998999995</v>
      </c>
      <c r="Q1387" s="113">
        <f t="shared" si="429"/>
        <v>0</v>
      </c>
      <c r="R1387" s="106">
        <f t="shared" si="430"/>
        <v>0</v>
      </c>
      <c r="S1387" s="114" t="str">
        <f t="shared" si="438"/>
        <v>A+J=</v>
      </c>
      <c r="T1387" s="107">
        <f t="shared" si="439"/>
        <v>42360</v>
      </c>
      <c r="U1387" s="3"/>
      <c r="V1387" s="3"/>
      <c r="W1387" s="3"/>
      <c r="X1387" s="31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</row>
    <row r="1388" spans="1:121" x14ac:dyDescent="0.15">
      <c r="A1388" s="102">
        <f t="shared" si="431"/>
        <v>42345</v>
      </c>
      <c r="B1388" s="103">
        <f t="shared" ca="1" si="440"/>
        <v>89762.490119989932</v>
      </c>
      <c r="C1388" s="104">
        <f t="shared" si="432"/>
        <v>89167.399999999936</v>
      </c>
      <c r="D1388" s="105">
        <f ca="1">IF(A1388&lt;$B$1,VLOOKUP(A1388,[1]DI!$A$4:$B$15000,2,FALSE),0)</f>
        <v>0.1414</v>
      </c>
      <c r="E1388" s="106">
        <f t="shared" ca="1" si="424"/>
        <v>1.0005249599999999</v>
      </c>
      <c r="F1388" s="106">
        <f ca="1">(TRUNC(PRODUCT($E$12:$E1387),16))</f>
        <v>1.43269895759557</v>
      </c>
      <c r="G1388" s="106">
        <f t="shared" ca="1" si="433"/>
        <v>1.4251995311377099</v>
      </c>
      <c r="H1388" s="106">
        <f t="shared" ca="1" si="425"/>
        <v>1.00526202</v>
      </c>
      <c r="I1388" s="105">
        <f t="shared" si="434"/>
        <v>3.5999999999999997E-2</v>
      </c>
      <c r="J1388" s="118">
        <f t="shared" si="435"/>
        <v>42331</v>
      </c>
      <c r="K1388" s="112">
        <f t="shared" si="436"/>
        <v>10</v>
      </c>
      <c r="L1388" s="108">
        <f t="shared" si="437"/>
        <v>10</v>
      </c>
      <c r="M1388" s="109">
        <f t="shared" si="426"/>
        <v>1.001404443</v>
      </c>
      <c r="N1388" s="109">
        <f t="shared" ca="1" si="427"/>
        <v>1.0066738529999999</v>
      </c>
      <c r="O1388" s="108">
        <f t="shared" si="441"/>
        <v>0</v>
      </c>
      <c r="P1388" s="106">
        <f t="shared" ca="1" si="428"/>
        <v>595.09011998999995</v>
      </c>
      <c r="Q1388" s="113">
        <f t="shared" si="429"/>
        <v>0</v>
      </c>
      <c r="R1388" s="106">
        <f t="shared" si="430"/>
        <v>0</v>
      </c>
      <c r="S1388" s="114" t="str">
        <f t="shared" si="438"/>
        <v>A+J=</v>
      </c>
      <c r="T1388" s="107">
        <f t="shared" si="439"/>
        <v>42360</v>
      </c>
      <c r="U1388" s="3"/>
      <c r="V1388" s="3"/>
      <c r="W1388" s="3"/>
      <c r="X1388" s="31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</row>
    <row r="1389" spans="1:121" x14ac:dyDescent="0.15">
      <c r="A1389" s="102">
        <f t="shared" si="431"/>
        <v>42346</v>
      </c>
      <c r="B1389" s="103">
        <f t="shared" ca="1" si="440"/>
        <v>89822.216941189938</v>
      </c>
      <c r="C1389" s="104">
        <f t="shared" si="432"/>
        <v>89167.399999999936</v>
      </c>
      <c r="D1389" s="105">
        <f ca="1">IF(A1389&lt;$B$1,VLOOKUP(A1389,[1]DI!$A$4:$B$15000,2,FALSE),0)</f>
        <v>0.1414</v>
      </c>
      <c r="E1389" s="106">
        <f t="shared" ca="1" si="424"/>
        <v>1.0005249599999999</v>
      </c>
      <c r="F1389" s="106">
        <f ca="1">(TRUNC(PRODUCT($E$12:$E1388),16))</f>
        <v>1.43345106724035</v>
      </c>
      <c r="G1389" s="106">
        <f t="shared" ca="1" si="433"/>
        <v>1.4251995311377099</v>
      </c>
      <c r="H1389" s="106">
        <f t="shared" ca="1" si="425"/>
        <v>1.00578974</v>
      </c>
      <c r="I1389" s="105">
        <f t="shared" si="434"/>
        <v>3.5999999999999997E-2</v>
      </c>
      <c r="J1389" s="118">
        <f t="shared" si="435"/>
        <v>42331</v>
      </c>
      <c r="K1389" s="112">
        <f t="shared" si="436"/>
        <v>11</v>
      </c>
      <c r="L1389" s="108">
        <f t="shared" si="437"/>
        <v>11</v>
      </c>
      <c r="M1389" s="109">
        <f t="shared" si="426"/>
        <v>1.001544996</v>
      </c>
      <c r="N1389" s="109">
        <f t="shared" ca="1" si="427"/>
        <v>1.007343681</v>
      </c>
      <c r="O1389" s="108">
        <f t="shared" si="441"/>
        <v>0</v>
      </c>
      <c r="P1389" s="106">
        <f t="shared" ca="1" si="428"/>
        <v>654.81694118999997</v>
      </c>
      <c r="Q1389" s="113">
        <f t="shared" si="429"/>
        <v>0</v>
      </c>
      <c r="R1389" s="106">
        <f t="shared" si="430"/>
        <v>0</v>
      </c>
      <c r="S1389" s="114" t="str">
        <f t="shared" si="438"/>
        <v>A+J=</v>
      </c>
      <c r="T1389" s="107">
        <f t="shared" si="439"/>
        <v>42360</v>
      </c>
      <c r="U1389" s="3"/>
      <c r="V1389" s="3"/>
      <c r="W1389" s="3"/>
      <c r="X1389" s="31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</row>
    <row r="1390" spans="1:121" x14ac:dyDescent="0.15">
      <c r="A1390" s="102">
        <f t="shared" si="431"/>
        <v>42347</v>
      </c>
      <c r="B1390" s="103">
        <f t="shared" ca="1" si="440"/>
        <v>89881.98379855993</v>
      </c>
      <c r="C1390" s="104">
        <f t="shared" si="432"/>
        <v>89167.399999999936</v>
      </c>
      <c r="D1390" s="105">
        <f ca="1">IF(A1390&lt;$B$1,VLOOKUP(A1390,[1]DI!$A$4:$B$15000,2,FALSE),0)</f>
        <v>0.1414</v>
      </c>
      <c r="E1390" s="106">
        <f t="shared" ca="1" si="424"/>
        <v>1.0005249599999999</v>
      </c>
      <c r="F1390" s="106">
        <f ca="1">(TRUNC(PRODUCT($E$12:$E1389),16))</f>
        <v>1.43420357171261</v>
      </c>
      <c r="G1390" s="106">
        <f t="shared" ca="1" si="433"/>
        <v>1.4251995311377099</v>
      </c>
      <c r="H1390" s="106">
        <f t="shared" ca="1" si="425"/>
        <v>1.0063177400000001</v>
      </c>
      <c r="I1390" s="105">
        <f t="shared" si="434"/>
        <v>3.5999999999999997E-2</v>
      </c>
      <c r="J1390" s="118">
        <f t="shared" si="435"/>
        <v>42331</v>
      </c>
      <c r="K1390" s="112">
        <f t="shared" si="436"/>
        <v>12</v>
      </c>
      <c r="L1390" s="108">
        <f t="shared" si="437"/>
        <v>12</v>
      </c>
      <c r="M1390" s="109">
        <f t="shared" si="426"/>
        <v>1.0016855689999999</v>
      </c>
      <c r="N1390" s="109">
        <f t="shared" ca="1" si="427"/>
        <v>1.008013958</v>
      </c>
      <c r="O1390" s="108">
        <f t="shared" si="441"/>
        <v>0</v>
      </c>
      <c r="P1390" s="106">
        <f t="shared" ca="1" si="428"/>
        <v>714.58379855999999</v>
      </c>
      <c r="Q1390" s="113">
        <f t="shared" si="429"/>
        <v>0</v>
      </c>
      <c r="R1390" s="106">
        <f t="shared" si="430"/>
        <v>0</v>
      </c>
      <c r="S1390" s="114" t="str">
        <f t="shared" si="438"/>
        <v>A+J=</v>
      </c>
      <c r="T1390" s="107">
        <f t="shared" si="439"/>
        <v>42360</v>
      </c>
      <c r="U1390" s="3"/>
      <c r="V1390" s="3"/>
      <c r="W1390" s="3"/>
      <c r="X1390" s="31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</row>
    <row r="1391" spans="1:121" x14ac:dyDescent="0.15">
      <c r="A1391" s="102">
        <f t="shared" si="431"/>
        <v>42348</v>
      </c>
      <c r="B1391" s="103">
        <f t="shared" ca="1" si="440"/>
        <v>89941.790602929934</v>
      </c>
      <c r="C1391" s="104">
        <f t="shared" si="432"/>
        <v>89167.399999999936</v>
      </c>
      <c r="D1391" s="105">
        <f ca="1">IF(A1391&lt;$B$1,VLOOKUP(A1391,[1]DI!$A$4:$B$15000,2,FALSE),0)</f>
        <v>0.1414</v>
      </c>
      <c r="E1391" s="106">
        <f t="shared" ca="1" si="424"/>
        <v>1.0005249599999999</v>
      </c>
      <c r="F1391" s="106">
        <f ca="1">(TRUNC(PRODUCT($E$12:$E1390),16))</f>
        <v>1.4349564712196099</v>
      </c>
      <c r="G1391" s="106">
        <f t="shared" ca="1" si="433"/>
        <v>1.4251995311377099</v>
      </c>
      <c r="H1391" s="106">
        <f t="shared" ca="1" si="425"/>
        <v>1.00684602</v>
      </c>
      <c r="I1391" s="105">
        <f t="shared" si="434"/>
        <v>3.5999999999999997E-2</v>
      </c>
      <c r="J1391" s="118">
        <f t="shared" si="435"/>
        <v>42331</v>
      </c>
      <c r="K1391" s="112">
        <f t="shared" si="436"/>
        <v>13</v>
      </c>
      <c r="L1391" s="108">
        <f t="shared" si="437"/>
        <v>13</v>
      </c>
      <c r="M1391" s="109">
        <f t="shared" si="426"/>
        <v>1.0018261610000001</v>
      </c>
      <c r="N1391" s="109">
        <f t="shared" ca="1" si="427"/>
        <v>1.008684683</v>
      </c>
      <c r="O1391" s="108">
        <f t="shared" si="441"/>
        <v>0</v>
      </c>
      <c r="P1391" s="106">
        <f t="shared" ca="1" si="428"/>
        <v>774.39060293</v>
      </c>
      <c r="Q1391" s="113">
        <f t="shared" si="429"/>
        <v>0</v>
      </c>
      <c r="R1391" s="106">
        <f t="shared" si="430"/>
        <v>0</v>
      </c>
      <c r="S1391" s="114" t="str">
        <f t="shared" si="438"/>
        <v>A+J=</v>
      </c>
      <c r="T1391" s="107">
        <f t="shared" si="439"/>
        <v>42360</v>
      </c>
      <c r="U1391" s="3"/>
      <c r="V1391" s="3"/>
      <c r="W1391" s="3"/>
      <c r="X1391" s="31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</row>
    <row r="1392" spans="1:121" x14ac:dyDescent="0.15">
      <c r="A1392" s="102">
        <f t="shared" si="431"/>
        <v>42349</v>
      </c>
      <c r="B1392" s="103">
        <f t="shared" ca="1" si="440"/>
        <v>90001.636551779942</v>
      </c>
      <c r="C1392" s="104">
        <f t="shared" si="432"/>
        <v>89167.399999999936</v>
      </c>
      <c r="D1392" s="105">
        <f ca="1">IF(A1392&lt;$B$1,VLOOKUP(A1392,[1]DI!$A$4:$B$15000,2,FALSE),0)</f>
        <v>0.1414</v>
      </c>
      <c r="E1392" s="106">
        <f t="shared" ca="1" si="424"/>
        <v>1.0005249599999999</v>
      </c>
      <c r="F1392" s="106">
        <f ca="1">(TRUNC(PRODUCT($E$12:$E1391),16))</f>
        <v>1.4357097659687501</v>
      </c>
      <c r="G1392" s="106">
        <f t="shared" ca="1" si="433"/>
        <v>1.4251995311377099</v>
      </c>
      <c r="H1392" s="106">
        <f t="shared" ca="1" si="425"/>
        <v>1.0073745700000001</v>
      </c>
      <c r="I1392" s="105">
        <f t="shared" si="434"/>
        <v>3.5999999999999997E-2</v>
      </c>
      <c r="J1392" s="118">
        <f t="shared" si="435"/>
        <v>42331</v>
      </c>
      <c r="K1392" s="112">
        <f t="shared" si="436"/>
        <v>14</v>
      </c>
      <c r="L1392" s="108">
        <f t="shared" si="437"/>
        <v>14</v>
      </c>
      <c r="M1392" s="109">
        <f t="shared" si="426"/>
        <v>1.0019667729999999</v>
      </c>
      <c r="N1392" s="109">
        <f t="shared" ca="1" si="427"/>
        <v>1.0093558469999999</v>
      </c>
      <c r="O1392" s="108">
        <f t="shared" si="441"/>
        <v>0</v>
      </c>
      <c r="P1392" s="106">
        <f t="shared" ca="1" si="428"/>
        <v>834.23655178000001</v>
      </c>
      <c r="Q1392" s="113">
        <f t="shared" si="429"/>
        <v>0</v>
      </c>
      <c r="R1392" s="106">
        <f t="shared" si="430"/>
        <v>0</v>
      </c>
      <c r="S1392" s="114" t="str">
        <f t="shared" si="438"/>
        <v>A+J=</v>
      </c>
      <c r="T1392" s="107">
        <f t="shared" si="439"/>
        <v>42360</v>
      </c>
      <c r="U1392" s="3"/>
      <c r="V1392" s="3"/>
      <c r="W1392" s="3"/>
      <c r="X1392" s="31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</row>
    <row r="1393" spans="1:121" x14ac:dyDescent="0.15">
      <c r="A1393" s="102">
        <f t="shared" si="431"/>
        <v>42350</v>
      </c>
      <c r="B1393" s="103">
        <f t="shared" ca="1" si="440"/>
        <v>90061.522625969941</v>
      </c>
      <c r="C1393" s="104">
        <f t="shared" si="432"/>
        <v>89167.399999999936</v>
      </c>
      <c r="D1393" s="105">
        <f ca="1">IF(A1393&lt;$B$1,VLOOKUP(A1393,[1]DI!$A$4:$B$15000,2,FALSE),0)</f>
        <v>0</v>
      </c>
      <c r="E1393" s="106">
        <f t="shared" ca="1" si="424"/>
        <v>1</v>
      </c>
      <c r="F1393" s="106">
        <f ca="1">(TRUNC(PRODUCT($E$12:$E1392),16))</f>
        <v>1.43646345616749</v>
      </c>
      <c r="G1393" s="106">
        <f t="shared" ca="1" si="433"/>
        <v>1.4251995311377099</v>
      </c>
      <c r="H1393" s="106">
        <f t="shared" ca="1" si="425"/>
        <v>1.0079034</v>
      </c>
      <c r="I1393" s="105">
        <f t="shared" si="434"/>
        <v>3.5999999999999997E-2</v>
      </c>
      <c r="J1393" s="118">
        <f t="shared" si="435"/>
        <v>42331</v>
      </c>
      <c r="K1393" s="112">
        <f t="shared" si="436"/>
        <v>14</v>
      </c>
      <c r="L1393" s="108">
        <f t="shared" si="437"/>
        <v>15</v>
      </c>
      <c r="M1393" s="109">
        <f t="shared" si="426"/>
        <v>1.0021074050000001</v>
      </c>
      <c r="N1393" s="109">
        <f t="shared" ca="1" si="427"/>
        <v>1.010027461</v>
      </c>
      <c r="O1393" s="108">
        <f t="shared" si="441"/>
        <v>0</v>
      </c>
      <c r="P1393" s="106">
        <f t="shared" ca="1" si="428"/>
        <v>894.12262596999994</v>
      </c>
      <c r="Q1393" s="113">
        <f t="shared" si="429"/>
        <v>0</v>
      </c>
      <c r="R1393" s="106">
        <f t="shared" si="430"/>
        <v>0</v>
      </c>
      <c r="S1393" s="114" t="str">
        <f t="shared" si="438"/>
        <v>A+J=</v>
      </c>
      <c r="T1393" s="107">
        <f t="shared" si="439"/>
        <v>42360</v>
      </c>
      <c r="U1393" s="3"/>
      <c r="V1393" s="3"/>
      <c r="W1393" s="3"/>
      <c r="X1393" s="31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</row>
    <row r="1394" spans="1:121" x14ac:dyDescent="0.15">
      <c r="A1394" s="102">
        <f t="shared" si="431"/>
        <v>42351</v>
      </c>
      <c r="B1394" s="103">
        <f t="shared" ca="1" si="440"/>
        <v>90061.522625969941</v>
      </c>
      <c r="C1394" s="104">
        <f t="shared" si="432"/>
        <v>89167.399999999936</v>
      </c>
      <c r="D1394" s="105">
        <f ca="1">IF(A1394&lt;$B$1,VLOOKUP(A1394,[1]DI!$A$4:$B$15000,2,FALSE),0)</f>
        <v>0</v>
      </c>
      <c r="E1394" s="106">
        <f t="shared" ca="1" si="424"/>
        <v>1</v>
      </c>
      <c r="F1394" s="106">
        <f ca="1">(TRUNC(PRODUCT($E$12:$E1393),16))</f>
        <v>1.43646345616749</v>
      </c>
      <c r="G1394" s="106">
        <f t="shared" ca="1" si="433"/>
        <v>1.4251995311377099</v>
      </c>
      <c r="H1394" s="106">
        <f t="shared" ca="1" si="425"/>
        <v>1.0079034</v>
      </c>
      <c r="I1394" s="105">
        <f t="shared" si="434"/>
        <v>3.5999999999999997E-2</v>
      </c>
      <c r="J1394" s="118">
        <f t="shared" si="435"/>
        <v>42331</v>
      </c>
      <c r="K1394" s="112">
        <f t="shared" si="436"/>
        <v>14</v>
      </c>
      <c r="L1394" s="108">
        <f t="shared" si="437"/>
        <v>15</v>
      </c>
      <c r="M1394" s="109">
        <f t="shared" si="426"/>
        <v>1.0021074050000001</v>
      </c>
      <c r="N1394" s="109">
        <f t="shared" ca="1" si="427"/>
        <v>1.010027461</v>
      </c>
      <c r="O1394" s="108">
        <f t="shared" si="441"/>
        <v>0</v>
      </c>
      <c r="P1394" s="106">
        <f t="shared" ca="1" si="428"/>
        <v>894.12262596999994</v>
      </c>
      <c r="Q1394" s="113">
        <f t="shared" si="429"/>
        <v>0</v>
      </c>
      <c r="R1394" s="106">
        <f t="shared" si="430"/>
        <v>0</v>
      </c>
      <c r="S1394" s="114" t="str">
        <f t="shared" si="438"/>
        <v>A+J=</v>
      </c>
      <c r="T1394" s="107">
        <f t="shared" si="439"/>
        <v>42360</v>
      </c>
      <c r="U1394" s="3"/>
      <c r="V1394" s="3"/>
      <c r="W1394" s="3"/>
      <c r="X1394" s="31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</row>
    <row r="1395" spans="1:121" x14ac:dyDescent="0.15">
      <c r="A1395" s="102">
        <f t="shared" si="431"/>
        <v>42352</v>
      </c>
      <c r="B1395" s="103">
        <f t="shared" ca="1" si="440"/>
        <v>90061.522625969941</v>
      </c>
      <c r="C1395" s="104">
        <f t="shared" si="432"/>
        <v>89167.399999999936</v>
      </c>
      <c r="D1395" s="105">
        <f ca="1">IF(A1395&lt;$B$1,VLOOKUP(A1395,[1]DI!$A$4:$B$15000,2,FALSE),0)</f>
        <v>0.1414</v>
      </c>
      <c r="E1395" s="106">
        <f t="shared" ca="1" si="424"/>
        <v>1.0005249599999999</v>
      </c>
      <c r="F1395" s="106">
        <f ca="1">(TRUNC(PRODUCT($E$12:$E1394),16))</f>
        <v>1.43646345616749</v>
      </c>
      <c r="G1395" s="106">
        <f t="shared" ca="1" si="433"/>
        <v>1.4251995311377099</v>
      </c>
      <c r="H1395" s="106">
        <f t="shared" ca="1" si="425"/>
        <v>1.0079034</v>
      </c>
      <c r="I1395" s="105">
        <f t="shared" si="434"/>
        <v>3.5999999999999997E-2</v>
      </c>
      <c r="J1395" s="118">
        <f t="shared" si="435"/>
        <v>42331</v>
      </c>
      <c r="K1395" s="112">
        <f t="shared" si="436"/>
        <v>15</v>
      </c>
      <c r="L1395" s="108">
        <f t="shared" si="437"/>
        <v>15</v>
      </c>
      <c r="M1395" s="109">
        <f t="shared" si="426"/>
        <v>1.0021074050000001</v>
      </c>
      <c r="N1395" s="109">
        <f t="shared" ca="1" si="427"/>
        <v>1.010027461</v>
      </c>
      <c r="O1395" s="108">
        <f t="shared" si="441"/>
        <v>0</v>
      </c>
      <c r="P1395" s="106">
        <f t="shared" ca="1" si="428"/>
        <v>894.12262596999994</v>
      </c>
      <c r="Q1395" s="113">
        <f t="shared" si="429"/>
        <v>0</v>
      </c>
      <c r="R1395" s="106">
        <f t="shared" si="430"/>
        <v>0</v>
      </c>
      <c r="S1395" s="114" t="str">
        <f t="shared" si="438"/>
        <v>A+J=</v>
      </c>
      <c r="T1395" s="107">
        <f t="shared" si="439"/>
        <v>42360</v>
      </c>
      <c r="U1395" s="3"/>
      <c r="V1395" s="3"/>
      <c r="W1395" s="3"/>
      <c r="X1395" s="31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</row>
    <row r="1396" spans="1:121" x14ac:dyDescent="0.15">
      <c r="A1396" s="102">
        <f t="shared" si="431"/>
        <v>42353</v>
      </c>
      <c r="B1396" s="103">
        <f t="shared" ca="1" si="440"/>
        <v>90121.44864714994</v>
      </c>
      <c r="C1396" s="104">
        <f t="shared" si="432"/>
        <v>89167.399999999936</v>
      </c>
      <c r="D1396" s="105">
        <f ca="1">IF(A1396&lt;$B$1,VLOOKUP(A1396,[1]DI!$A$4:$B$15000,2,FALSE),0)</f>
        <v>0.1414</v>
      </c>
      <c r="E1396" s="106">
        <f t="shared" ca="1" si="424"/>
        <v>1.0005249599999999</v>
      </c>
      <c r="F1396" s="106">
        <f ca="1">(TRUNC(PRODUCT($E$12:$E1395),16))</f>
        <v>1.4372175420234401</v>
      </c>
      <c r="G1396" s="106">
        <f t="shared" ca="1" si="433"/>
        <v>1.4251995311377099</v>
      </c>
      <c r="H1396" s="106">
        <f t="shared" ca="1" si="425"/>
        <v>1.00843251</v>
      </c>
      <c r="I1396" s="105">
        <f t="shared" si="434"/>
        <v>3.5999999999999997E-2</v>
      </c>
      <c r="J1396" s="118">
        <f t="shared" si="435"/>
        <v>42331</v>
      </c>
      <c r="K1396" s="112">
        <f t="shared" si="436"/>
        <v>16</v>
      </c>
      <c r="L1396" s="108">
        <f t="shared" si="437"/>
        <v>16</v>
      </c>
      <c r="M1396" s="109">
        <f t="shared" si="426"/>
        <v>1.002248056</v>
      </c>
      <c r="N1396" s="109">
        <f t="shared" ca="1" si="427"/>
        <v>1.010699523</v>
      </c>
      <c r="O1396" s="108">
        <f t="shared" si="441"/>
        <v>0</v>
      </c>
      <c r="P1396" s="106">
        <f t="shared" ca="1" si="428"/>
        <v>954.04864714999997</v>
      </c>
      <c r="Q1396" s="113">
        <f t="shared" si="429"/>
        <v>0</v>
      </c>
      <c r="R1396" s="106">
        <f t="shared" si="430"/>
        <v>0</v>
      </c>
      <c r="S1396" s="114" t="str">
        <f t="shared" si="438"/>
        <v>A+J=</v>
      </c>
      <c r="T1396" s="107">
        <f t="shared" si="439"/>
        <v>42360</v>
      </c>
      <c r="U1396" s="3"/>
      <c r="V1396" s="3"/>
      <c r="W1396" s="3"/>
      <c r="X1396" s="31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</row>
    <row r="1397" spans="1:121" x14ac:dyDescent="0.15">
      <c r="A1397" s="102">
        <f t="shared" si="431"/>
        <v>42354</v>
      </c>
      <c r="B1397" s="103">
        <f t="shared" ca="1" si="440"/>
        <v>90181.414793649936</v>
      </c>
      <c r="C1397" s="104">
        <f t="shared" si="432"/>
        <v>89167.399999999936</v>
      </c>
      <c r="D1397" s="105">
        <f ca="1">IF(A1397&lt;$B$1,VLOOKUP(A1397,[1]DI!$A$4:$B$15000,2,FALSE),0)</f>
        <v>0.1414</v>
      </c>
      <c r="E1397" s="106">
        <f t="shared" ca="1" si="424"/>
        <v>1.0005249599999999</v>
      </c>
      <c r="F1397" s="106">
        <f ca="1">(TRUNC(PRODUCT($E$12:$E1396),16))</f>
        <v>1.4379720237443001</v>
      </c>
      <c r="G1397" s="106">
        <f t="shared" ca="1" si="433"/>
        <v>1.4251995311377099</v>
      </c>
      <c r="H1397" s="106">
        <f t="shared" ca="1" si="425"/>
        <v>1.0089619000000001</v>
      </c>
      <c r="I1397" s="105">
        <f t="shared" si="434"/>
        <v>3.5999999999999997E-2</v>
      </c>
      <c r="J1397" s="118">
        <f t="shared" si="435"/>
        <v>42331</v>
      </c>
      <c r="K1397" s="112">
        <f t="shared" si="436"/>
        <v>17</v>
      </c>
      <c r="L1397" s="108">
        <f t="shared" si="437"/>
        <v>17</v>
      </c>
      <c r="M1397" s="109">
        <f t="shared" si="426"/>
        <v>1.002388727</v>
      </c>
      <c r="N1397" s="109">
        <f t="shared" ca="1" si="427"/>
        <v>1.0113720349999999</v>
      </c>
      <c r="O1397" s="108">
        <f t="shared" si="441"/>
        <v>0</v>
      </c>
      <c r="P1397" s="106">
        <f t="shared" ca="1" si="428"/>
        <v>1014.01479365</v>
      </c>
      <c r="Q1397" s="113">
        <f t="shared" si="429"/>
        <v>0</v>
      </c>
      <c r="R1397" s="106">
        <f t="shared" si="430"/>
        <v>0</v>
      </c>
      <c r="S1397" s="114" t="str">
        <f t="shared" si="438"/>
        <v>A+J=</v>
      </c>
      <c r="T1397" s="107">
        <f t="shared" si="439"/>
        <v>42360</v>
      </c>
      <c r="U1397" s="3"/>
      <c r="V1397" s="3"/>
      <c r="W1397" s="3"/>
      <c r="X1397" s="31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</row>
    <row r="1398" spans="1:121" x14ac:dyDescent="0.15">
      <c r="A1398" s="102">
        <f t="shared" si="431"/>
        <v>42355</v>
      </c>
      <c r="B1398" s="103">
        <f t="shared" ca="1" si="440"/>
        <v>90241.42008464993</v>
      </c>
      <c r="C1398" s="104">
        <f t="shared" si="432"/>
        <v>89167.399999999936</v>
      </c>
      <c r="D1398" s="105">
        <f ca="1">IF(A1398&lt;$B$1,VLOOKUP(A1398,[1]DI!$A$4:$B$15000,2,FALSE),0)</f>
        <v>0.1414</v>
      </c>
      <c r="E1398" s="106">
        <f t="shared" ca="1" si="424"/>
        <v>1.0005249599999999</v>
      </c>
      <c r="F1398" s="106">
        <f ca="1">(TRUNC(PRODUCT($E$12:$E1397),16))</f>
        <v>1.4387269015378801</v>
      </c>
      <c r="G1398" s="106">
        <f t="shared" ca="1" si="433"/>
        <v>1.4251995311377099</v>
      </c>
      <c r="H1398" s="106">
        <f t="shared" ca="1" si="425"/>
        <v>1.0094915600000001</v>
      </c>
      <c r="I1398" s="105">
        <f t="shared" si="434"/>
        <v>3.5999999999999997E-2</v>
      </c>
      <c r="J1398" s="118">
        <f t="shared" si="435"/>
        <v>42331</v>
      </c>
      <c r="K1398" s="112">
        <f t="shared" si="436"/>
        <v>18</v>
      </c>
      <c r="L1398" s="108">
        <f t="shared" si="437"/>
        <v>18</v>
      </c>
      <c r="M1398" s="109">
        <f t="shared" si="426"/>
        <v>1.0025294179999999</v>
      </c>
      <c r="N1398" s="109">
        <f t="shared" ca="1" si="427"/>
        <v>1.012044986</v>
      </c>
      <c r="O1398" s="108">
        <f t="shared" si="441"/>
        <v>0</v>
      </c>
      <c r="P1398" s="106">
        <f t="shared" ca="1" si="428"/>
        <v>1074.0200846499999</v>
      </c>
      <c r="Q1398" s="113">
        <f t="shared" si="429"/>
        <v>0</v>
      </c>
      <c r="R1398" s="106">
        <f t="shared" si="430"/>
        <v>0</v>
      </c>
      <c r="S1398" s="114" t="str">
        <f t="shared" si="438"/>
        <v>A+J=</v>
      </c>
      <c r="T1398" s="107">
        <f t="shared" si="439"/>
        <v>42360</v>
      </c>
      <c r="U1398" s="3"/>
      <c r="V1398" s="3"/>
      <c r="W1398" s="3"/>
      <c r="X1398" s="31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</row>
    <row r="1399" spans="1:121" x14ac:dyDescent="0.15">
      <c r="A1399" s="102">
        <f t="shared" si="431"/>
        <v>42356</v>
      </c>
      <c r="B1399" s="103">
        <f t="shared" ca="1" si="440"/>
        <v>90301.466481819938</v>
      </c>
      <c r="C1399" s="104">
        <f t="shared" si="432"/>
        <v>89167.399999999936</v>
      </c>
      <c r="D1399" s="105">
        <f ca="1">IF(A1399&lt;$B$1,VLOOKUP(A1399,[1]DI!$A$4:$B$15000,2,FALSE),0)</f>
        <v>0.1414</v>
      </c>
      <c r="E1399" s="106">
        <f t="shared" ca="1" si="424"/>
        <v>1.0005249599999999</v>
      </c>
      <c r="F1399" s="106">
        <f ca="1">(TRUNC(PRODUCT($E$12:$E1398),16))</f>
        <v>1.4394821756121099</v>
      </c>
      <c r="G1399" s="106">
        <f t="shared" ca="1" si="433"/>
        <v>1.4251995311377099</v>
      </c>
      <c r="H1399" s="106">
        <f t="shared" ca="1" si="425"/>
        <v>1.0100215100000001</v>
      </c>
      <c r="I1399" s="105">
        <f t="shared" si="434"/>
        <v>3.5999999999999997E-2</v>
      </c>
      <c r="J1399" s="118">
        <f t="shared" si="435"/>
        <v>42331</v>
      </c>
      <c r="K1399" s="112">
        <f t="shared" si="436"/>
        <v>19</v>
      </c>
      <c r="L1399" s="108">
        <f t="shared" si="437"/>
        <v>19</v>
      </c>
      <c r="M1399" s="109">
        <f t="shared" si="426"/>
        <v>1.002670129</v>
      </c>
      <c r="N1399" s="109">
        <f t="shared" ca="1" si="427"/>
        <v>1.0127183980000001</v>
      </c>
      <c r="O1399" s="108">
        <f t="shared" si="441"/>
        <v>0</v>
      </c>
      <c r="P1399" s="106">
        <f t="shared" ca="1" si="428"/>
        <v>1134.06648182</v>
      </c>
      <c r="Q1399" s="113">
        <f t="shared" si="429"/>
        <v>0</v>
      </c>
      <c r="R1399" s="106">
        <f t="shared" si="430"/>
        <v>0</v>
      </c>
      <c r="S1399" s="114" t="str">
        <f t="shared" si="438"/>
        <v>A+J=</v>
      </c>
      <c r="T1399" s="107">
        <f t="shared" si="439"/>
        <v>42360</v>
      </c>
      <c r="U1399" s="3"/>
      <c r="V1399" s="3"/>
      <c r="W1399" s="3"/>
      <c r="X1399" s="31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</row>
    <row r="1400" spans="1:121" x14ac:dyDescent="0.15">
      <c r="A1400" s="102">
        <f t="shared" si="431"/>
        <v>42357</v>
      </c>
      <c r="B1400" s="103">
        <f t="shared" ca="1" si="440"/>
        <v>90361.551934309929</v>
      </c>
      <c r="C1400" s="104">
        <f t="shared" si="432"/>
        <v>89167.399999999936</v>
      </c>
      <c r="D1400" s="105">
        <f ca="1">IF(A1400&lt;$B$1,VLOOKUP(A1400,[1]DI!$A$4:$B$15000,2,FALSE),0)</f>
        <v>0</v>
      </c>
      <c r="E1400" s="106">
        <f t="shared" ca="1" si="424"/>
        <v>1</v>
      </c>
      <c r="F1400" s="106">
        <f ca="1">(TRUNC(PRODUCT($E$12:$E1399),16))</f>
        <v>1.44023784617502</v>
      </c>
      <c r="G1400" s="106">
        <f t="shared" ca="1" si="433"/>
        <v>1.4251995311377099</v>
      </c>
      <c r="H1400" s="106">
        <f t="shared" ca="1" si="425"/>
        <v>1.01055173</v>
      </c>
      <c r="I1400" s="105">
        <f t="shared" si="434"/>
        <v>3.5999999999999997E-2</v>
      </c>
      <c r="J1400" s="118">
        <f t="shared" si="435"/>
        <v>42331</v>
      </c>
      <c r="K1400" s="112">
        <f t="shared" si="436"/>
        <v>19</v>
      </c>
      <c r="L1400" s="108">
        <f t="shared" si="437"/>
        <v>20</v>
      </c>
      <c r="M1400" s="109">
        <f t="shared" si="426"/>
        <v>1.002810859</v>
      </c>
      <c r="N1400" s="109">
        <f t="shared" ca="1" si="427"/>
        <v>1.0133922479999999</v>
      </c>
      <c r="O1400" s="108">
        <f t="shared" si="441"/>
        <v>0</v>
      </c>
      <c r="P1400" s="106">
        <f t="shared" ca="1" si="428"/>
        <v>1194.1519343099999</v>
      </c>
      <c r="Q1400" s="113">
        <f t="shared" si="429"/>
        <v>0</v>
      </c>
      <c r="R1400" s="106">
        <f t="shared" si="430"/>
        <v>0</v>
      </c>
      <c r="S1400" s="114" t="str">
        <f t="shared" si="438"/>
        <v>A+J=</v>
      </c>
      <c r="T1400" s="107">
        <f t="shared" si="439"/>
        <v>42360</v>
      </c>
      <c r="U1400" s="3"/>
      <c r="V1400" s="3"/>
      <c r="W1400" s="3"/>
      <c r="X1400" s="31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</row>
    <row r="1401" spans="1:121" x14ac:dyDescent="0.15">
      <c r="A1401" s="102">
        <f t="shared" si="431"/>
        <v>42358</v>
      </c>
      <c r="B1401" s="103">
        <f t="shared" ca="1" si="440"/>
        <v>90361.551934309929</v>
      </c>
      <c r="C1401" s="104">
        <f t="shared" si="432"/>
        <v>89167.399999999936</v>
      </c>
      <c r="D1401" s="105">
        <f ca="1">IF(A1401&lt;$B$1,VLOOKUP(A1401,[1]DI!$A$4:$B$15000,2,FALSE),0)</f>
        <v>0</v>
      </c>
      <c r="E1401" s="106">
        <f t="shared" ca="1" si="424"/>
        <v>1</v>
      </c>
      <c r="F1401" s="106">
        <f ca="1">(TRUNC(PRODUCT($E$12:$E1400),16))</f>
        <v>1.44023784617502</v>
      </c>
      <c r="G1401" s="106">
        <f t="shared" ca="1" si="433"/>
        <v>1.4251995311377099</v>
      </c>
      <c r="H1401" s="106">
        <f t="shared" ca="1" si="425"/>
        <v>1.01055173</v>
      </c>
      <c r="I1401" s="105">
        <f t="shared" si="434"/>
        <v>3.5999999999999997E-2</v>
      </c>
      <c r="J1401" s="118">
        <f t="shared" si="435"/>
        <v>42331</v>
      </c>
      <c r="K1401" s="112">
        <f t="shared" si="436"/>
        <v>19</v>
      </c>
      <c r="L1401" s="108">
        <f t="shared" si="437"/>
        <v>20</v>
      </c>
      <c r="M1401" s="109">
        <f t="shared" si="426"/>
        <v>1.002810859</v>
      </c>
      <c r="N1401" s="109">
        <f t="shared" ca="1" si="427"/>
        <v>1.0133922479999999</v>
      </c>
      <c r="O1401" s="108">
        <f t="shared" si="441"/>
        <v>0</v>
      </c>
      <c r="P1401" s="106">
        <f t="shared" ca="1" si="428"/>
        <v>1194.1519343099999</v>
      </c>
      <c r="Q1401" s="113">
        <f t="shared" si="429"/>
        <v>0</v>
      </c>
      <c r="R1401" s="106">
        <f t="shared" si="430"/>
        <v>0</v>
      </c>
      <c r="S1401" s="114" t="str">
        <f t="shared" si="438"/>
        <v>A+J=</v>
      </c>
      <c r="T1401" s="107">
        <f t="shared" si="439"/>
        <v>42360</v>
      </c>
      <c r="U1401" s="3"/>
      <c r="V1401" s="3"/>
      <c r="W1401" s="3"/>
      <c r="X1401" s="31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</row>
    <row r="1402" spans="1:121" x14ac:dyDescent="0.15">
      <c r="A1402" s="102">
        <f t="shared" si="431"/>
        <v>42359</v>
      </c>
      <c r="B1402" s="103">
        <f t="shared" ca="1" si="440"/>
        <v>90361.551934309929</v>
      </c>
      <c r="C1402" s="104">
        <f t="shared" si="432"/>
        <v>89167.399999999936</v>
      </c>
      <c r="D1402" s="105">
        <f ca="1">IF(A1402&lt;$B$1,VLOOKUP(A1402,[1]DI!$A$4:$B$15000,2,FALSE),0)</f>
        <v>0.1414</v>
      </c>
      <c r="E1402" s="106">
        <f t="shared" ca="1" si="424"/>
        <v>1.0005249599999999</v>
      </c>
      <c r="F1402" s="106">
        <f ca="1">(TRUNC(PRODUCT($E$12:$E1401),16))</f>
        <v>1.44023784617502</v>
      </c>
      <c r="G1402" s="106">
        <f t="shared" ca="1" si="433"/>
        <v>1.4251995311377099</v>
      </c>
      <c r="H1402" s="106">
        <f t="shared" ca="1" si="425"/>
        <v>1.01055173</v>
      </c>
      <c r="I1402" s="105">
        <f t="shared" si="434"/>
        <v>3.5999999999999997E-2</v>
      </c>
      <c r="J1402" s="118">
        <f t="shared" si="435"/>
        <v>42331</v>
      </c>
      <c r="K1402" s="112">
        <f t="shared" si="436"/>
        <v>20</v>
      </c>
      <c r="L1402" s="108">
        <f t="shared" si="437"/>
        <v>20</v>
      </c>
      <c r="M1402" s="109">
        <f t="shared" si="426"/>
        <v>1.002810859</v>
      </c>
      <c r="N1402" s="109">
        <f t="shared" ca="1" si="427"/>
        <v>1.0133922479999999</v>
      </c>
      <c r="O1402" s="108">
        <f t="shared" si="441"/>
        <v>0</v>
      </c>
      <c r="P1402" s="106">
        <f t="shared" ca="1" si="428"/>
        <v>1194.1519343099999</v>
      </c>
      <c r="Q1402" s="113">
        <f t="shared" si="429"/>
        <v>0</v>
      </c>
      <c r="R1402" s="106">
        <f t="shared" si="430"/>
        <v>0</v>
      </c>
      <c r="S1402" s="114" t="str">
        <f t="shared" si="438"/>
        <v>A+J=</v>
      </c>
      <c r="T1402" s="107">
        <f t="shared" si="439"/>
        <v>42360</v>
      </c>
      <c r="U1402" s="3"/>
      <c r="V1402" s="3"/>
      <c r="W1402" s="3"/>
      <c r="X1402" s="31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</row>
    <row r="1403" spans="1:121" x14ac:dyDescent="0.15">
      <c r="A1403" s="102">
        <f t="shared" si="431"/>
        <v>42360</v>
      </c>
      <c r="B1403" s="103">
        <f t="shared" ca="1" si="440"/>
        <v>90421.677601299933</v>
      </c>
      <c r="C1403" s="104">
        <f t="shared" si="432"/>
        <v>89167.399999999936</v>
      </c>
      <c r="D1403" s="105">
        <f ca="1">IF(A1403&lt;$B$1,VLOOKUP(A1403,[1]DI!$A$4:$B$15000,2,FALSE),0)</f>
        <v>0.1414</v>
      </c>
      <c r="E1403" s="106">
        <f t="shared" ca="1" si="424"/>
        <v>1.0005249599999999</v>
      </c>
      <c r="F1403" s="106">
        <f ca="1">(TRUNC(PRODUCT($E$12:$E1402),16))</f>
        <v>1.44099391343475</v>
      </c>
      <c r="G1403" s="106">
        <f t="shared" ca="1" si="433"/>
        <v>1.4251995311377099</v>
      </c>
      <c r="H1403" s="106">
        <f t="shared" ca="1" si="425"/>
        <v>1.01108223</v>
      </c>
      <c r="I1403" s="105">
        <f t="shared" si="434"/>
        <v>3.5999999999999997E-2</v>
      </c>
      <c r="J1403" s="118">
        <f t="shared" si="435"/>
        <v>42331</v>
      </c>
      <c r="K1403" s="112">
        <f t="shared" si="436"/>
        <v>21</v>
      </c>
      <c r="L1403" s="108">
        <f t="shared" si="437"/>
        <v>21</v>
      </c>
      <c r="M1403" s="109">
        <f t="shared" si="426"/>
        <v>1.0029516089999999</v>
      </c>
      <c r="N1403" s="109">
        <f t="shared" ca="1" si="427"/>
        <v>1.014066549</v>
      </c>
      <c r="O1403" s="108">
        <f t="shared" si="441"/>
        <v>30</v>
      </c>
      <c r="P1403" s="106">
        <f t="shared" ca="1" si="428"/>
        <v>1254.2776013</v>
      </c>
      <c r="Q1403" s="113">
        <f t="shared" si="429"/>
        <v>1.6659999999999999E-3</v>
      </c>
      <c r="R1403" s="106">
        <f t="shared" si="430"/>
        <v>166.6</v>
      </c>
      <c r="S1403" s="114" t="str">
        <f t="shared" si="438"/>
        <v>A+J=</v>
      </c>
      <c r="T1403" s="107">
        <f t="shared" si="439"/>
        <v>42360</v>
      </c>
      <c r="U1403" s="3"/>
      <c r="V1403" s="3"/>
      <c r="W1403" s="3"/>
      <c r="X1403" s="31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</row>
    <row r="1404" spans="1:121" x14ac:dyDescent="0.15">
      <c r="A1404" s="102">
        <f t="shared" si="431"/>
        <v>42361</v>
      </c>
      <c r="B1404" s="103">
        <f t="shared" ca="1" si="440"/>
        <v>89060.020242309925</v>
      </c>
      <c r="C1404" s="104">
        <f t="shared" si="432"/>
        <v>89000.79999999993</v>
      </c>
      <c r="D1404" s="105">
        <f ca="1">IF(A1404&lt;$B$1,VLOOKUP(A1404,[1]DI!$A$4:$B$15000,2,FALSE),0)</f>
        <v>0.1414</v>
      </c>
      <c r="E1404" s="106">
        <f t="shared" ca="1" si="424"/>
        <v>1.0005249599999999</v>
      </c>
      <c r="F1404" s="106">
        <f ca="1">(TRUNC(PRODUCT($E$12:$E1403),16))</f>
        <v>1.4417503775995499</v>
      </c>
      <c r="G1404" s="106">
        <f t="shared" ca="1" si="433"/>
        <v>1.44099391343475</v>
      </c>
      <c r="H1404" s="106">
        <f t="shared" ca="1" si="425"/>
        <v>1.0005249599999999</v>
      </c>
      <c r="I1404" s="105">
        <f t="shared" si="434"/>
        <v>3.5999999999999997E-2</v>
      </c>
      <c r="J1404" s="118">
        <f t="shared" si="435"/>
        <v>42360</v>
      </c>
      <c r="K1404" s="112">
        <f t="shared" si="436"/>
        <v>1</v>
      </c>
      <c r="L1404" s="108">
        <f t="shared" si="437"/>
        <v>1</v>
      </c>
      <c r="M1404" s="109">
        <f t="shared" si="426"/>
        <v>1.000140356</v>
      </c>
      <c r="N1404" s="109">
        <f t="shared" ca="1" si="427"/>
        <v>1.00066539</v>
      </c>
      <c r="O1404" s="108">
        <f t="shared" si="441"/>
        <v>0</v>
      </c>
      <c r="P1404" s="106">
        <f t="shared" ca="1" si="428"/>
        <v>59.220242310000003</v>
      </c>
      <c r="Q1404" s="113">
        <f t="shared" si="429"/>
        <v>0</v>
      </c>
      <c r="R1404" s="106">
        <f t="shared" si="430"/>
        <v>0</v>
      </c>
      <c r="S1404" s="114" t="str">
        <f t="shared" si="438"/>
        <v>A+J=</v>
      </c>
      <c r="T1404" s="107">
        <f t="shared" si="439"/>
        <v>42391</v>
      </c>
      <c r="U1404" s="3"/>
      <c r="V1404" s="3"/>
      <c r="W1404" s="3"/>
      <c r="X1404" s="31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</row>
    <row r="1405" spans="1:121" x14ac:dyDescent="0.15">
      <c r="A1405" s="102">
        <f t="shared" si="431"/>
        <v>42362</v>
      </c>
      <c r="B1405" s="103">
        <f t="shared" ca="1" si="440"/>
        <v>89119.280178979927</v>
      </c>
      <c r="C1405" s="104">
        <f t="shared" si="432"/>
        <v>89000.79999999993</v>
      </c>
      <c r="D1405" s="105">
        <f ca="1">IF(A1405&lt;$B$1,VLOOKUP(A1405,[1]DI!$A$4:$B$15000,2,FALSE),0)</f>
        <v>0.1414</v>
      </c>
      <c r="E1405" s="106">
        <f t="shared" ca="1" si="424"/>
        <v>1.0005249599999999</v>
      </c>
      <c r="F1405" s="106">
        <f ca="1">(TRUNC(PRODUCT($E$12:$E1404),16))</f>
        <v>1.44250723887777</v>
      </c>
      <c r="G1405" s="106">
        <f t="shared" ca="1" si="433"/>
        <v>1.44099391343475</v>
      </c>
      <c r="H1405" s="106">
        <f t="shared" ca="1" si="425"/>
        <v>1.0010501999999999</v>
      </c>
      <c r="I1405" s="105">
        <f t="shared" si="434"/>
        <v>3.5999999999999997E-2</v>
      </c>
      <c r="J1405" s="118">
        <f t="shared" si="435"/>
        <v>42360</v>
      </c>
      <c r="K1405" s="112">
        <f t="shared" si="436"/>
        <v>2</v>
      </c>
      <c r="L1405" s="108">
        <f t="shared" si="437"/>
        <v>2</v>
      </c>
      <c r="M1405" s="109">
        <f t="shared" si="426"/>
        <v>1.0002807309999999</v>
      </c>
      <c r="N1405" s="109">
        <f t="shared" ca="1" si="427"/>
        <v>1.001331226</v>
      </c>
      <c r="O1405" s="108">
        <f t="shared" si="441"/>
        <v>0</v>
      </c>
      <c r="P1405" s="106">
        <f t="shared" ca="1" si="428"/>
        <v>118.48017898000001</v>
      </c>
      <c r="Q1405" s="113">
        <f t="shared" si="429"/>
        <v>0</v>
      </c>
      <c r="R1405" s="106">
        <f t="shared" si="430"/>
        <v>0</v>
      </c>
      <c r="S1405" s="114" t="str">
        <f t="shared" si="438"/>
        <v>A+J=</v>
      </c>
      <c r="T1405" s="107">
        <f t="shared" si="439"/>
        <v>42391</v>
      </c>
      <c r="U1405" s="3"/>
      <c r="V1405" s="3"/>
      <c r="W1405" s="3"/>
      <c r="X1405" s="31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</row>
    <row r="1406" spans="1:121" x14ac:dyDescent="0.15">
      <c r="A1406" s="102">
        <f t="shared" si="431"/>
        <v>42363</v>
      </c>
      <c r="B1406" s="103">
        <f t="shared" ca="1" si="440"/>
        <v>89178.579097999929</v>
      </c>
      <c r="C1406" s="104">
        <f t="shared" si="432"/>
        <v>89000.79999999993</v>
      </c>
      <c r="D1406" s="105">
        <f ca="1">IF(A1406&lt;$B$1,VLOOKUP(A1406,[1]DI!$A$4:$B$15000,2,FALSE),0)</f>
        <v>0</v>
      </c>
      <c r="E1406" s="106">
        <f t="shared" ca="1" si="424"/>
        <v>1</v>
      </c>
      <c r="F1406" s="106">
        <f ca="1">(TRUNC(PRODUCT($E$12:$E1405),16))</f>
        <v>1.4432644974778901</v>
      </c>
      <c r="G1406" s="106">
        <f t="shared" ca="1" si="433"/>
        <v>1.44099391343475</v>
      </c>
      <c r="H1406" s="106">
        <f t="shared" ca="1" si="425"/>
        <v>1.00157571</v>
      </c>
      <c r="I1406" s="105">
        <f t="shared" si="434"/>
        <v>3.5999999999999997E-2</v>
      </c>
      <c r="J1406" s="118">
        <f t="shared" si="435"/>
        <v>42360</v>
      </c>
      <c r="K1406" s="112">
        <f t="shared" si="436"/>
        <v>2</v>
      </c>
      <c r="L1406" s="108">
        <f t="shared" si="437"/>
        <v>3</v>
      </c>
      <c r="M1406" s="109">
        <f t="shared" si="426"/>
        <v>1.000421126</v>
      </c>
      <c r="N1406" s="109">
        <f t="shared" ca="1" si="427"/>
        <v>1.0019975000000001</v>
      </c>
      <c r="O1406" s="108">
        <f t="shared" si="441"/>
        <v>0</v>
      </c>
      <c r="P1406" s="106">
        <f t="shared" ca="1" si="428"/>
        <v>177.779098</v>
      </c>
      <c r="Q1406" s="113">
        <f t="shared" si="429"/>
        <v>0</v>
      </c>
      <c r="R1406" s="106">
        <f t="shared" si="430"/>
        <v>0</v>
      </c>
      <c r="S1406" s="114" t="str">
        <f t="shared" si="438"/>
        <v>A+J=</v>
      </c>
      <c r="T1406" s="107">
        <f t="shared" si="439"/>
        <v>42391</v>
      </c>
      <c r="U1406" s="3"/>
      <c r="V1406" s="3"/>
      <c r="W1406" s="3"/>
      <c r="X1406" s="31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</row>
    <row r="1407" spans="1:121" x14ac:dyDescent="0.15">
      <c r="A1407" s="102">
        <f t="shared" si="431"/>
        <v>42364</v>
      </c>
      <c r="B1407" s="103">
        <f t="shared" ca="1" si="440"/>
        <v>89178.579097999929</v>
      </c>
      <c r="C1407" s="104">
        <f t="shared" si="432"/>
        <v>89000.79999999993</v>
      </c>
      <c r="D1407" s="105">
        <f ca="1">IF(A1407&lt;$B$1,VLOOKUP(A1407,[1]DI!$A$4:$B$15000,2,FALSE),0)</f>
        <v>0</v>
      </c>
      <c r="E1407" s="106">
        <f t="shared" ca="1" si="424"/>
        <v>1</v>
      </c>
      <c r="F1407" s="106">
        <f ca="1">(TRUNC(PRODUCT($E$12:$E1406),16))</f>
        <v>1.4432644974778901</v>
      </c>
      <c r="G1407" s="106">
        <f t="shared" ca="1" si="433"/>
        <v>1.44099391343475</v>
      </c>
      <c r="H1407" s="106">
        <f t="shared" ca="1" si="425"/>
        <v>1.00157571</v>
      </c>
      <c r="I1407" s="105">
        <f t="shared" si="434"/>
        <v>3.5999999999999997E-2</v>
      </c>
      <c r="J1407" s="118">
        <f t="shared" si="435"/>
        <v>42360</v>
      </c>
      <c r="K1407" s="112">
        <f t="shared" si="436"/>
        <v>2</v>
      </c>
      <c r="L1407" s="108">
        <f t="shared" si="437"/>
        <v>3</v>
      </c>
      <c r="M1407" s="109">
        <f t="shared" si="426"/>
        <v>1.000421126</v>
      </c>
      <c r="N1407" s="109">
        <f t="shared" ca="1" si="427"/>
        <v>1.0019975000000001</v>
      </c>
      <c r="O1407" s="108">
        <f t="shared" si="441"/>
        <v>0</v>
      </c>
      <c r="P1407" s="106">
        <f t="shared" ca="1" si="428"/>
        <v>177.779098</v>
      </c>
      <c r="Q1407" s="113">
        <f t="shared" si="429"/>
        <v>0</v>
      </c>
      <c r="R1407" s="106">
        <f t="shared" si="430"/>
        <v>0</v>
      </c>
      <c r="S1407" s="114" t="str">
        <f t="shared" si="438"/>
        <v>A+J=</v>
      </c>
      <c r="T1407" s="107">
        <f t="shared" si="439"/>
        <v>42391</v>
      </c>
      <c r="U1407" s="3"/>
      <c r="V1407" s="3"/>
      <c r="W1407" s="3"/>
      <c r="X1407" s="31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</row>
    <row r="1408" spans="1:121" x14ac:dyDescent="0.15">
      <c r="A1408" s="102">
        <f t="shared" si="431"/>
        <v>42365</v>
      </c>
      <c r="B1408" s="103">
        <f t="shared" ca="1" si="440"/>
        <v>89178.579097999929</v>
      </c>
      <c r="C1408" s="104">
        <f t="shared" si="432"/>
        <v>89000.79999999993</v>
      </c>
      <c r="D1408" s="105">
        <f ca="1">IF(A1408&lt;$B$1,VLOOKUP(A1408,[1]DI!$A$4:$B$15000,2,FALSE),0)</f>
        <v>0</v>
      </c>
      <c r="E1408" s="106">
        <f t="shared" ca="1" si="424"/>
        <v>1</v>
      </c>
      <c r="F1408" s="106">
        <f ca="1">(TRUNC(PRODUCT($E$12:$E1407),16))</f>
        <v>1.4432644974778901</v>
      </c>
      <c r="G1408" s="106">
        <f t="shared" ca="1" si="433"/>
        <v>1.44099391343475</v>
      </c>
      <c r="H1408" s="106">
        <f t="shared" ca="1" si="425"/>
        <v>1.00157571</v>
      </c>
      <c r="I1408" s="105">
        <f t="shared" si="434"/>
        <v>3.5999999999999997E-2</v>
      </c>
      <c r="J1408" s="118">
        <f t="shared" si="435"/>
        <v>42360</v>
      </c>
      <c r="K1408" s="112">
        <f t="shared" si="436"/>
        <v>2</v>
      </c>
      <c r="L1408" s="108">
        <f t="shared" si="437"/>
        <v>3</v>
      </c>
      <c r="M1408" s="109">
        <f t="shared" si="426"/>
        <v>1.000421126</v>
      </c>
      <c r="N1408" s="109">
        <f t="shared" ca="1" si="427"/>
        <v>1.0019975000000001</v>
      </c>
      <c r="O1408" s="108">
        <f t="shared" si="441"/>
        <v>0</v>
      </c>
      <c r="P1408" s="106">
        <f t="shared" ca="1" si="428"/>
        <v>177.779098</v>
      </c>
      <c r="Q1408" s="113">
        <f t="shared" si="429"/>
        <v>0</v>
      </c>
      <c r="R1408" s="106">
        <f t="shared" si="430"/>
        <v>0</v>
      </c>
      <c r="S1408" s="114" t="str">
        <f t="shared" si="438"/>
        <v>A+J=</v>
      </c>
      <c r="T1408" s="107">
        <f t="shared" si="439"/>
        <v>42391</v>
      </c>
      <c r="U1408" s="3"/>
      <c r="V1408" s="3"/>
      <c r="W1408" s="3"/>
      <c r="X1408" s="31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</row>
    <row r="1409" spans="1:121" x14ac:dyDescent="0.15">
      <c r="A1409" s="102">
        <f t="shared" si="431"/>
        <v>42366</v>
      </c>
      <c r="B1409" s="103">
        <f t="shared" ca="1" si="440"/>
        <v>89178.579097999929</v>
      </c>
      <c r="C1409" s="104">
        <f t="shared" si="432"/>
        <v>89000.79999999993</v>
      </c>
      <c r="D1409" s="105">
        <f ca="1">IF(A1409&lt;$B$1,VLOOKUP(A1409,[1]DI!$A$4:$B$15000,2,FALSE),0)</f>
        <v>0.1414</v>
      </c>
      <c r="E1409" s="106">
        <f t="shared" ca="1" si="424"/>
        <v>1.0005249599999999</v>
      </c>
      <c r="F1409" s="106">
        <f ca="1">(TRUNC(PRODUCT($E$12:$E1408),16))</f>
        <v>1.4432644974778901</v>
      </c>
      <c r="G1409" s="106">
        <f t="shared" ca="1" si="433"/>
        <v>1.44099391343475</v>
      </c>
      <c r="H1409" s="106">
        <f t="shared" ca="1" si="425"/>
        <v>1.00157571</v>
      </c>
      <c r="I1409" s="105">
        <f t="shared" si="434"/>
        <v>3.5999999999999997E-2</v>
      </c>
      <c r="J1409" s="118">
        <f t="shared" si="435"/>
        <v>42360</v>
      </c>
      <c r="K1409" s="112">
        <f t="shared" si="436"/>
        <v>3</v>
      </c>
      <c r="L1409" s="108">
        <f t="shared" si="437"/>
        <v>3</v>
      </c>
      <c r="M1409" s="109">
        <f t="shared" si="426"/>
        <v>1.000421126</v>
      </c>
      <c r="N1409" s="109">
        <f t="shared" ca="1" si="427"/>
        <v>1.0019975000000001</v>
      </c>
      <c r="O1409" s="108">
        <f t="shared" si="441"/>
        <v>0</v>
      </c>
      <c r="P1409" s="106">
        <f t="shared" ca="1" si="428"/>
        <v>177.779098</v>
      </c>
      <c r="Q1409" s="113">
        <f t="shared" si="429"/>
        <v>0</v>
      </c>
      <c r="R1409" s="106">
        <f t="shared" si="430"/>
        <v>0</v>
      </c>
      <c r="S1409" s="114" t="str">
        <f t="shared" si="438"/>
        <v>A+J=</v>
      </c>
      <c r="T1409" s="107">
        <f t="shared" si="439"/>
        <v>42391</v>
      </c>
      <c r="U1409" s="3"/>
      <c r="V1409" s="3"/>
      <c r="W1409" s="3"/>
      <c r="X1409" s="31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</row>
    <row r="1410" spans="1:121" x14ac:dyDescent="0.15">
      <c r="A1410" s="102">
        <f t="shared" si="431"/>
        <v>42367</v>
      </c>
      <c r="B1410" s="103">
        <f t="shared" ca="1" si="440"/>
        <v>89237.916910359927</v>
      </c>
      <c r="C1410" s="104">
        <f t="shared" si="432"/>
        <v>89000.79999999993</v>
      </c>
      <c r="D1410" s="105">
        <f ca="1">IF(A1410&lt;$B$1,VLOOKUP(A1410,[1]DI!$A$4:$B$15000,2,FALSE),0)</f>
        <v>0.1414</v>
      </c>
      <c r="E1410" s="106">
        <f t="shared" ca="1" si="424"/>
        <v>1.0005249599999999</v>
      </c>
      <c r="F1410" s="106">
        <f ca="1">(TRUNC(PRODUCT($E$12:$E1409),16))</f>
        <v>1.4440221536084901</v>
      </c>
      <c r="G1410" s="106">
        <f t="shared" ca="1" si="433"/>
        <v>1.44099391343475</v>
      </c>
      <c r="H1410" s="106">
        <f t="shared" ca="1" si="425"/>
        <v>1.00210149</v>
      </c>
      <c r="I1410" s="105">
        <f t="shared" si="434"/>
        <v>3.5999999999999997E-2</v>
      </c>
      <c r="J1410" s="118">
        <f t="shared" si="435"/>
        <v>42360</v>
      </c>
      <c r="K1410" s="112">
        <f t="shared" si="436"/>
        <v>4</v>
      </c>
      <c r="L1410" s="108">
        <f t="shared" si="437"/>
        <v>4</v>
      </c>
      <c r="M1410" s="109">
        <f t="shared" si="426"/>
        <v>1.0005615409999999</v>
      </c>
      <c r="N1410" s="109">
        <f t="shared" ca="1" si="427"/>
        <v>1.0026642109999999</v>
      </c>
      <c r="O1410" s="108">
        <f t="shared" si="441"/>
        <v>0</v>
      </c>
      <c r="P1410" s="106">
        <f t="shared" ca="1" si="428"/>
        <v>237.11691035999999</v>
      </c>
      <c r="Q1410" s="113">
        <f t="shared" si="429"/>
        <v>0</v>
      </c>
      <c r="R1410" s="106">
        <f t="shared" si="430"/>
        <v>0</v>
      </c>
      <c r="S1410" s="114" t="str">
        <f t="shared" si="438"/>
        <v>A+J=</v>
      </c>
      <c r="T1410" s="107">
        <f t="shared" si="439"/>
        <v>42391</v>
      </c>
      <c r="U1410" s="3"/>
      <c r="V1410" s="3"/>
      <c r="W1410" s="3"/>
      <c r="X1410" s="31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</row>
    <row r="1411" spans="1:121" x14ac:dyDescent="0.15">
      <c r="A1411" s="102">
        <f t="shared" si="431"/>
        <v>42368</v>
      </c>
      <c r="B1411" s="103">
        <f t="shared" ca="1" si="440"/>
        <v>89297.295396099929</v>
      </c>
      <c r="C1411" s="104">
        <f t="shared" si="432"/>
        <v>89000.79999999993</v>
      </c>
      <c r="D1411" s="105">
        <f ca="1">IF(A1411&lt;$B$1,VLOOKUP(A1411,[1]DI!$A$4:$B$15000,2,FALSE),0)</f>
        <v>0.1414</v>
      </c>
      <c r="E1411" s="106">
        <f t="shared" ca="1" si="424"/>
        <v>1.0005249599999999</v>
      </c>
      <c r="F1411" s="106">
        <f ca="1">(TRUNC(PRODUCT($E$12:$E1410),16))</f>
        <v>1.4447802074782501</v>
      </c>
      <c r="G1411" s="106">
        <f t="shared" ca="1" si="433"/>
        <v>1.44099391343475</v>
      </c>
      <c r="H1411" s="106">
        <f t="shared" ca="1" si="425"/>
        <v>1.0026275600000001</v>
      </c>
      <c r="I1411" s="105">
        <f t="shared" si="434"/>
        <v>3.5999999999999997E-2</v>
      </c>
      <c r="J1411" s="118">
        <f t="shared" si="435"/>
        <v>42360</v>
      </c>
      <c r="K1411" s="112">
        <f t="shared" si="436"/>
        <v>5</v>
      </c>
      <c r="L1411" s="108">
        <f t="shared" si="437"/>
        <v>5</v>
      </c>
      <c r="M1411" s="109">
        <f t="shared" si="426"/>
        <v>1.0007019749999999</v>
      </c>
      <c r="N1411" s="109">
        <f t="shared" ca="1" si="427"/>
        <v>1.003331379</v>
      </c>
      <c r="O1411" s="108">
        <f t="shared" si="441"/>
        <v>0</v>
      </c>
      <c r="P1411" s="106">
        <f t="shared" ca="1" si="428"/>
        <v>296.49539609999999</v>
      </c>
      <c r="Q1411" s="113">
        <f t="shared" si="429"/>
        <v>0</v>
      </c>
      <c r="R1411" s="106">
        <f t="shared" si="430"/>
        <v>0</v>
      </c>
      <c r="S1411" s="114" t="str">
        <f t="shared" si="438"/>
        <v>A+J=</v>
      </c>
      <c r="T1411" s="107">
        <f t="shared" si="439"/>
        <v>42391</v>
      </c>
      <c r="U1411" s="3"/>
      <c r="V1411" s="3"/>
      <c r="W1411" s="3"/>
      <c r="X1411" s="31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</row>
    <row r="1412" spans="1:121" x14ac:dyDescent="0.15">
      <c r="A1412" s="102">
        <f t="shared" si="431"/>
        <v>42369</v>
      </c>
      <c r="B1412" s="103">
        <f t="shared" ca="1" si="440"/>
        <v>89356.712953179929</v>
      </c>
      <c r="C1412" s="104">
        <f t="shared" si="432"/>
        <v>89000.79999999993</v>
      </c>
      <c r="D1412" s="105">
        <f ca="1">IF(A1412&lt;$B$1,VLOOKUP(A1412,[1]DI!$A$4:$B$15000,2,FALSE),0)</f>
        <v>0.1414</v>
      </c>
      <c r="E1412" s="106">
        <f t="shared" ca="1" si="424"/>
        <v>1.0005249599999999</v>
      </c>
      <c r="F1412" s="106">
        <f ca="1">(TRUNC(PRODUCT($E$12:$E1411),16))</f>
        <v>1.44553865929597</v>
      </c>
      <c r="G1412" s="106">
        <f t="shared" ca="1" si="433"/>
        <v>1.44099391343475</v>
      </c>
      <c r="H1412" s="106">
        <f t="shared" ca="1" si="425"/>
        <v>1.0031539</v>
      </c>
      <c r="I1412" s="105">
        <f t="shared" si="434"/>
        <v>3.5999999999999997E-2</v>
      </c>
      <c r="J1412" s="118">
        <f t="shared" si="435"/>
        <v>42360</v>
      </c>
      <c r="K1412" s="112">
        <f t="shared" si="436"/>
        <v>6</v>
      </c>
      <c r="L1412" s="108">
        <f t="shared" si="437"/>
        <v>6</v>
      </c>
      <c r="M1412" s="109">
        <f t="shared" si="426"/>
        <v>1.000842429</v>
      </c>
      <c r="N1412" s="109">
        <f t="shared" ca="1" si="427"/>
        <v>1.003998986</v>
      </c>
      <c r="O1412" s="108">
        <f t="shared" si="441"/>
        <v>0</v>
      </c>
      <c r="P1412" s="106">
        <f t="shared" ca="1" si="428"/>
        <v>355.91295317999999</v>
      </c>
      <c r="Q1412" s="113">
        <f t="shared" si="429"/>
        <v>0</v>
      </c>
      <c r="R1412" s="106">
        <f t="shared" si="430"/>
        <v>0</v>
      </c>
      <c r="S1412" s="114" t="str">
        <f t="shared" si="438"/>
        <v>A+J=</v>
      </c>
      <c r="T1412" s="107">
        <f t="shared" si="439"/>
        <v>42391</v>
      </c>
      <c r="U1412" s="3"/>
      <c r="V1412" s="3"/>
      <c r="W1412" s="3"/>
      <c r="X1412" s="31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</row>
    <row r="1413" spans="1:121" x14ac:dyDescent="0.15">
      <c r="A1413" s="102">
        <f t="shared" si="431"/>
        <v>42370</v>
      </c>
      <c r="B1413" s="103">
        <f t="shared" ca="1" si="440"/>
        <v>89416.169492619927</v>
      </c>
      <c r="C1413" s="104">
        <f t="shared" si="432"/>
        <v>89000.79999999993</v>
      </c>
      <c r="D1413" s="105">
        <f ca="1">IF(A1413&lt;$B$1,VLOOKUP(A1413,[1]DI!$A$4:$B$15000,2,FALSE),0)</f>
        <v>0</v>
      </c>
      <c r="E1413" s="106">
        <f t="shared" ca="1" si="424"/>
        <v>1</v>
      </c>
      <c r="F1413" s="106">
        <f ca="1">(TRUNC(PRODUCT($E$12:$E1412),16))</f>
        <v>1.4462975092705499</v>
      </c>
      <c r="G1413" s="106">
        <f t="shared" ca="1" si="433"/>
        <v>1.44099391343475</v>
      </c>
      <c r="H1413" s="106">
        <f t="shared" ca="1" si="425"/>
        <v>1.0036805099999999</v>
      </c>
      <c r="I1413" s="105">
        <f t="shared" si="434"/>
        <v>3.5999999999999997E-2</v>
      </c>
      <c r="J1413" s="118">
        <f t="shared" si="435"/>
        <v>42360</v>
      </c>
      <c r="K1413" s="112">
        <f t="shared" si="436"/>
        <v>6</v>
      </c>
      <c r="L1413" s="108">
        <f t="shared" si="437"/>
        <v>7</v>
      </c>
      <c r="M1413" s="109">
        <f t="shared" si="426"/>
        <v>1.0009829029999999</v>
      </c>
      <c r="N1413" s="109">
        <f t="shared" ca="1" si="427"/>
        <v>1.0046670310000001</v>
      </c>
      <c r="O1413" s="108">
        <f t="shared" si="441"/>
        <v>0</v>
      </c>
      <c r="P1413" s="106">
        <f t="shared" ca="1" si="428"/>
        <v>415.36949262000002</v>
      </c>
      <c r="Q1413" s="113">
        <f t="shared" si="429"/>
        <v>0</v>
      </c>
      <c r="R1413" s="106">
        <f t="shared" si="430"/>
        <v>0</v>
      </c>
      <c r="S1413" s="114" t="str">
        <f t="shared" si="438"/>
        <v>A+J=</v>
      </c>
      <c r="T1413" s="107">
        <f t="shared" si="439"/>
        <v>42391</v>
      </c>
      <c r="U1413" s="3"/>
      <c r="V1413" s="3"/>
      <c r="W1413" s="3"/>
      <c r="X1413" s="31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</row>
    <row r="1414" spans="1:121" x14ac:dyDescent="0.15">
      <c r="A1414" s="102">
        <f t="shared" si="431"/>
        <v>42371</v>
      </c>
      <c r="B1414" s="103">
        <f t="shared" ca="1" si="440"/>
        <v>89416.169492619927</v>
      </c>
      <c r="C1414" s="104">
        <f t="shared" si="432"/>
        <v>89000.79999999993</v>
      </c>
      <c r="D1414" s="105">
        <f ca="1">IF(A1414&lt;$B$1,VLOOKUP(A1414,[1]DI!$A$4:$B$15000,2,FALSE),0)</f>
        <v>0</v>
      </c>
      <c r="E1414" s="106">
        <f t="shared" ca="1" si="424"/>
        <v>1</v>
      </c>
      <c r="F1414" s="106">
        <f ca="1">(TRUNC(PRODUCT($E$12:$E1413),16))</f>
        <v>1.4462975092705499</v>
      </c>
      <c r="G1414" s="106">
        <f t="shared" ca="1" si="433"/>
        <v>1.44099391343475</v>
      </c>
      <c r="H1414" s="106">
        <f t="shared" ca="1" si="425"/>
        <v>1.0036805099999999</v>
      </c>
      <c r="I1414" s="105">
        <f t="shared" si="434"/>
        <v>3.5999999999999997E-2</v>
      </c>
      <c r="J1414" s="118">
        <f t="shared" si="435"/>
        <v>42360</v>
      </c>
      <c r="K1414" s="112">
        <f t="shared" si="436"/>
        <v>6</v>
      </c>
      <c r="L1414" s="108">
        <f t="shared" si="437"/>
        <v>7</v>
      </c>
      <c r="M1414" s="109">
        <f t="shared" si="426"/>
        <v>1.0009829029999999</v>
      </c>
      <c r="N1414" s="109">
        <f t="shared" ca="1" si="427"/>
        <v>1.0046670310000001</v>
      </c>
      <c r="O1414" s="108">
        <f t="shared" si="441"/>
        <v>0</v>
      </c>
      <c r="P1414" s="106">
        <f t="shared" ca="1" si="428"/>
        <v>415.36949262000002</v>
      </c>
      <c r="Q1414" s="113">
        <f t="shared" si="429"/>
        <v>0</v>
      </c>
      <c r="R1414" s="106">
        <f t="shared" si="430"/>
        <v>0</v>
      </c>
      <c r="S1414" s="114" t="str">
        <f t="shared" si="438"/>
        <v>A+J=</v>
      </c>
      <c r="T1414" s="107">
        <f t="shared" si="439"/>
        <v>42391</v>
      </c>
      <c r="U1414" s="3"/>
      <c r="V1414" s="3"/>
      <c r="W1414" s="3"/>
      <c r="X1414" s="31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</row>
    <row r="1415" spans="1:121" x14ac:dyDescent="0.15">
      <c r="A1415" s="102">
        <f t="shared" si="431"/>
        <v>42372</v>
      </c>
      <c r="B1415" s="103">
        <f t="shared" ca="1" si="440"/>
        <v>89416.169492619927</v>
      </c>
      <c r="C1415" s="104">
        <f t="shared" si="432"/>
        <v>89000.79999999993</v>
      </c>
      <c r="D1415" s="105">
        <f ca="1">IF(A1415&lt;$B$1,VLOOKUP(A1415,[1]DI!$A$4:$B$15000,2,FALSE),0)</f>
        <v>0</v>
      </c>
      <c r="E1415" s="106">
        <f t="shared" ca="1" si="424"/>
        <v>1</v>
      </c>
      <c r="F1415" s="106">
        <f ca="1">(TRUNC(PRODUCT($E$12:$E1414),16))</f>
        <v>1.4462975092705499</v>
      </c>
      <c r="G1415" s="106">
        <f t="shared" ca="1" si="433"/>
        <v>1.44099391343475</v>
      </c>
      <c r="H1415" s="106">
        <f t="shared" ca="1" si="425"/>
        <v>1.0036805099999999</v>
      </c>
      <c r="I1415" s="105">
        <f t="shared" si="434"/>
        <v>3.5999999999999997E-2</v>
      </c>
      <c r="J1415" s="118">
        <f t="shared" si="435"/>
        <v>42360</v>
      </c>
      <c r="K1415" s="112">
        <f t="shared" si="436"/>
        <v>6</v>
      </c>
      <c r="L1415" s="108">
        <f t="shared" si="437"/>
        <v>7</v>
      </c>
      <c r="M1415" s="109">
        <f t="shared" si="426"/>
        <v>1.0009829029999999</v>
      </c>
      <c r="N1415" s="109">
        <f t="shared" ca="1" si="427"/>
        <v>1.0046670310000001</v>
      </c>
      <c r="O1415" s="108">
        <f t="shared" si="441"/>
        <v>0</v>
      </c>
      <c r="P1415" s="106">
        <f t="shared" ca="1" si="428"/>
        <v>415.36949262000002</v>
      </c>
      <c r="Q1415" s="113">
        <f t="shared" si="429"/>
        <v>0</v>
      </c>
      <c r="R1415" s="106">
        <f t="shared" si="430"/>
        <v>0</v>
      </c>
      <c r="S1415" s="114" t="str">
        <f t="shared" si="438"/>
        <v>A+J=</v>
      </c>
      <c r="T1415" s="107">
        <f t="shared" si="439"/>
        <v>42391</v>
      </c>
      <c r="U1415" s="3"/>
      <c r="V1415" s="3"/>
      <c r="W1415" s="3"/>
      <c r="X1415" s="31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</row>
    <row r="1416" spans="1:121" x14ac:dyDescent="0.15">
      <c r="A1416" s="102">
        <f t="shared" si="431"/>
        <v>42373</v>
      </c>
      <c r="B1416" s="103">
        <f t="shared" ca="1" si="440"/>
        <v>89416.169492619927</v>
      </c>
      <c r="C1416" s="104">
        <f t="shared" si="432"/>
        <v>89000.79999999993</v>
      </c>
      <c r="D1416" s="105">
        <f ca="1">IF(A1416&lt;$B$1,VLOOKUP(A1416,[1]DI!$A$4:$B$15000,2,FALSE),0)</f>
        <v>0.1414</v>
      </c>
      <c r="E1416" s="106">
        <f t="shared" ca="1" si="424"/>
        <v>1.0005249599999999</v>
      </c>
      <c r="F1416" s="106">
        <f ca="1">(TRUNC(PRODUCT($E$12:$E1415),16))</f>
        <v>1.4462975092705499</v>
      </c>
      <c r="G1416" s="106">
        <f t="shared" ca="1" si="433"/>
        <v>1.44099391343475</v>
      </c>
      <c r="H1416" s="106">
        <f t="shared" ca="1" si="425"/>
        <v>1.0036805099999999</v>
      </c>
      <c r="I1416" s="105">
        <f t="shared" si="434"/>
        <v>3.5999999999999997E-2</v>
      </c>
      <c r="J1416" s="118">
        <f t="shared" si="435"/>
        <v>42360</v>
      </c>
      <c r="K1416" s="112">
        <f t="shared" si="436"/>
        <v>7</v>
      </c>
      <c r="L1416" s="108">
        <f t="shared" si="437"/>
        <v>7</v>
      </c>
      <c r="M1416" s="109">
        <f t="shared" si="426"/>
        <v>1.0009829029999999</v>
      </c>
      <c r="N1416" s="109">
        <f t="shared" ca="1" si="427"/>
        <v>1.0046670310000001</v>
      </c>
      <c r="O1416" s="108">
        <f t="shared" si="441"/>
        <v>0</v>
      </c>
      <c r="P1416" s="106">
        <f t="shared" ca="1" si="428"/>
        <v>415.36949262000002</v>
      </c>
      <c r="Q1416" s="113">
        <f t="shared" si="429"/>
        <v>0</v>
      </c>
      <c r="R1416" s="106">
        <f t="shared" si="430"/>
        <v>0</v>
      </c>
      <c r="S1416" s="114" t="str">
        <f t="shared" si="438"/>
        <v>A+J=</v>
      </c>
      <c r="T1416" s="107">
        <f t="shared" si="439"/>
        <v>42391</v>
      </c>
      <c r="U1416" s="3"/>
      <c r="V1416" s="3"/>
      <c r="W1416" s="3"/>
      <c r="X1416" s="31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</row>
    <row r="1417" spans="1:121" x14ac:dyDescent="0.15">
      <c r="A1417" s="102">
        <f t="shared" si="431"/>
        <v>42374</v>
      </c>
      <c r="B1417" s="103">
        <f t="shared" ca="1" si="440"/>
        <v>89475.665904409936</v>
      </c>
      <c r="C1417" s="104">
        <f t="shared" si="432"/>
        <v>89000.79999999993</v>
      </c>
      <c r="D1417" s="105">
        <f ca="1">IF(A1417&lt;$B$1,VLOOKUP(A1417,[1]DI!$A$4:$B$15000,2,FALSE),0)</f>
        <v>0.1414</v>
      </c>
      <c r="E1417" s="106">
        <f t="shared" ca="1" si="424"/>
        <v>1.0005249599999999</v>
      </c>
      <c r="F1417" s="106">
        <f ca="1">(TRUNC(PRODUCT($E$12:$E1416),16))</f>
        <v>1.44705675761102</v>
      </c>
      <c r="G1417" s="106">
        <f t="shared" ca="1" si="433"/>
        <v>1.44099391343475</v>
      </c>
      <c r="H1417" s="106">
        <f t="shared" ca="1" si="425"/>
        <v>1.0042074000000001</v>
      </c>
      <c r="I1417" s="105">
        <f t="shared" si="434"/>
        <v>3.5999999999999997E-2</v>
      </c>
      <c r="J1417" s="118">
        <f t="shared" si="435"/>
        <v>42360</v>
      </c>
      <c r="K1417" s="112">
        <f t="shared" si="436"/>
        <v>8</v>
      </c>
      <c r="L1417" s="108">
        <f t="shared" si="437"/>
        <v>8</v>
      </c>
      <c r="M1417" s="109">
        <f t="shared" si="426"/>
        <v>1.001123397</v>
      </c>
      <c r="N1417" s="109">
        <f t="shared" ca="1" si="427"/>
        <v>1.0053355239999999</v>
      </c>
      <c r="O1417" s="108">
        <f t="shared" si="441"/>
        <v>0</v>
      </c>
      <c r="P1417" s="106">
        <f t="shared" ca="1" si="428"/>
        <v>474.86590440999998</v>
      </c>
      <c r="Q1417" s="113">
        <f t="shared" si="429"/>
        <v>0</v>
      </c>
      <c r="R1417" s="106">
        <f t="shared" si="430"/>
        <v>0</v>
      </c>
      <c r="S1417" s="114" t="str">
        <f t="shared" si="438"/>
        <v>A+J=</v>
      </c>
      <c r="T1417" s="107">
        <f t="shared" si="439"/>
        <v>42391</v>
      </c>
      <c r="U1417" s="3"/>
      <c r="V1417" s="3"/>
      <c r="W1417" s="3"/>
      <c r="X1417" s="31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</row>
    <row r="1418" spans="1:121" x14ac:dyDescent="0.15">
      <c r="A1418" s="102">
        <f t="shared" si="431"/>
        <v>42375</v>
      </c>
      <c r="B1418" s="103">
        <f t="shared" ca="1" si="440"/>
        <v>89535.202099569928</v>
      </c>
      <c r="C1418" s="104">
        <f t="shared" si="432"/>
        <v>89000.79999999993</v>
      </c>
      <c r="D1418" s="105">
        <f ca="1">IF(A1418&lt;$B$1,VLOOKUP(A1418,[1]DI!$A$4:$B$15000,2,FALSE),0)</f>
        <v>0.1414</v>
      </c>
      <c r="E1418" s="106">
        <f t="shared" ca="1" si="424"/>
        <v>1.0005249599999999</v>
      </c>
      <c r="F1418" s="106">
        <f ca="1">(TRUNC(PRODUCT($E$12:$E1417),16))</f>
        <v>1.4478164045264901</v>
      </c>
      <c r="G1418" s="106">
        <f t="shared" ca="1" si="433"/>
        <v>1.44099391343475</v>
      </c>
      <c r="H1418" s="106">
        <f t="shared" ca="1" si="425"/>
        <v>1.0047345700000001</v>
      </c>
      <c r="I1418" s="105">
        <f t="shared" si="434"/>
        <v>3.5999999999999997E-2</v>
      </c>
      <c r="J1418" s="118">
        <f t="shared" si="435"/>
        <v>42360</v>
      </c>
      <c r="K1418" s="112">
        <f t="shared" si="436"/>
        <v>9</v>
      </c>
      <c r="L1418" s="108">
        <f t="shared" si="437"/>
        <v>9</v>
      </c>
      <c r="M1418" s="109">
        <f t="shared" si="426"/>
        <v>1.00126391</v>
      </c>
      <c r="N1418" s="109">
        <f t="shared" ca="1" si="427"/>
        <v>1.0060044640000001</v>
      </c>
      <c r="O1418" s="108">
        <f t="shared" si="441"/>
        <v>0</v>
      </c>
      <c r="P1418" s="106">
        <f t="shared" ca="1" si="428"/>
        <v>534.40209957000002</v>
      </c>
      <c r="Q1418" s="113">
        <f t="shared" si="429"/>
        <v>0</v>
      </c>
      <c r="R1418" s="106">
        <f t="shared" si="430"/>
        <v>0</v>
      </c>
      <c r="S1418" s="114" t="str">
        <f t="shared" si="438"/>
        <v>A+J=</v>
      </c>
      <c r="T1418" s="107">
        <f t="shared" si="439"/>
        <v>42391</v>
      </c>
      <c r="U1418" s="3"/>
      <c r="V1418" s="3"/>
      <c r="W1418" s="3"/>
      <c r="X1418" s="31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</row>
    <row r="1419" spans="1:121" x14ac:dyDescent="0.15">
      <c r="A1419" s="102">
        <f t="shared" si="431"/>
        <v>42376</v>
      </c>
      <c r="B1419" s="103">
        <f t="shared" ca="1" si="440"/>
        <v>89594.778256079924</v>
      </c>
      <c r="C1419" s="104">
        <f t="shared" si="432"/>
        <v>89000.79999999993</v>
      </c>
      <c r="D1419" s="105">
        <f ca="1">IF(A1419&lt;$B$1,VLOOKUP(A1419,[1]DI!$A$4:$B$15000,2,FALSE),0)</f>
        <v>0.1414</v>
      </c>
      <c r="E1419" s="106">
        <f t="shared" ca="1" si="424"/>
        <v>1.0005249599999999</v>
      </c>
      <c r="F1419" s="106">
        <f ca="1">(TRUNC(PRODUCT($E$12:$E1418),16))</f>
        <v>1.44857645022621</v>
      </c>
      <c r="G1419" s="106">
        <f t="shared" ca="1" si="433"/>
        <v>1.44099391343475</v>
      </c>
      <c r="H1419" s="106">
        <f t="shared" ca="1" si="425"/>
        <v>1.00526202</v>
      </c>
      <c r="I1419" s="105">
        <f t="shared" si="434"/>
        <v>3.5999999999999997E-2</v>
      </c>
      <c r="J1419" s="118">
        <f t="shared" si="435"/>
        <v>42360</v>
      </c>
      <c r="K1419" s="112">
        <f t="shared" si="436"/>
        <v>10</v>
      </c>
      <c r="L1419" s="108">
        <f t="shared" si="437"/>
        <v>10</v>
      </c>
      <c r="M1419" s="109">
        <f t="shared" si="426"/>
        <v>1.001404443</v>
      </c>
      <c r="N1419" s="109">
        <f t="shared" ca="1" si="427"/>
        <v>1.0066738529999999</v>
      </c>
      <c r="O1419" s="108">
        <f t="shared" si="441"/>
        <v>0</v>
      </c>
      <c r="P1419" s="106">
        <f t="shared" ca="1" si="428"/>
        <v>593.97825608000005</v>
      </c>
      <c r="Q1419" s="113">
        <f t="shared" si="429"/>
        <v>0</v>
      </c>
      <c r="R1419" s="106">
        <f t="shared" si="430"/>
        <v>0</v>
      </c>
      <c r="S1419" s="114" t="str">
        <f t="shared" si="438"/>
        <v>A+J=</v>
      </c>
      <c r="T1419" s="107">
        <f t="shared" si="439"/>
        <v>42391</v>
      </c>
      <c r="U1419" s="3"/>
      <c r="V1419" s="3"/>
      <c r="W1419" s="3"/>
      <c r="X1419" s="31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</row>
    <row r="1420" spans="1:121" x14ac:dyDescent="0.15">
      <c r="A1420" s="102">
        <f t="shared" si="431"/>
        <v>42377</v>
      </c>
      <c r="B1420" s="103">
        <f t="shared" ca="1" si="440"/>
        <v>89654.39348393993</v>
      </c>
      <c r="C1420" s="104">
        <f t="shared" si="432"/>
        <v>89000.79999999993</v>
      </c>
      <c r="D1420" s="105">
        <f ca="1">IF(A1420&lt;$B$1,VLOOKUP(A1420,[1]DI!$A$4:$B$15000,2,FALSE),0)</f>
        <v>0.1414</v>
      </c>
      <c r="E1420" s="106">
        <f t="shared" ref="E1420:E1483" ca="1" si="442">ROUND(((1+D1420)^(1/252)),8)</f>
        <v>1.0005249599999999</v>
      </c>
      <c r="F1420" s="106">
        <f ca="1">(TRUNC(PRODUCT($E$12:$E1419),16))</f>
        <v>1.44933689491952</v>
      </c>
      <c r="G1420" s="106">
        <f t="shared" ca="1" si="433"/>
        <v>1.44099391343475</v>
      </c>
      <c r="H1420" s="106">
        <f t="shared" ref="H1420:H1483" ca="1" si="443">ROUND(F1420/G1420,8)</f>
        <v>1.00578974</v>
      </c>
      <c r="I1420" s="105">
        <f t="shared" si="434"/>
        <v>3.5999999999999997E-2</v>
      </c>
      <c r="J1420" s="118">
        <f t="shared" si="435"/>
        <v>42360</v>
      </c>
      <c r="K1420" s="112">
        <f t="shared" si="436"/>
        <v>11</v>
      </c>
      <c r="L1420" s="108">
        <f t="shared" si="437"/>
        <v>11</v>
      </c>
      <c r="M1420" s="109">
        <f t="shared" ref="M1420:M1483" si="444">ROUND((I1420+1)^(L1420/252),9)</f>
        <v>1.001544996</v>
      </c>
      <c r="N1420" s="109">
        <f t="shared" ref="N1420:N1483" ca="1" si="445">ROUND(H1420*M1420,9)</f>
        <v>1.007343681</v>
      </c>
      <c r="O1420" s="108">
        <f t="shared" si="441"/>
        <v>0</v>
      </c>
      <c r="P1420" s="106">
        <f t="shared" ref="P1420:P1483" ca="1" si="446">TRUNC(((N1420-1)*C1420),8)</f>
        <v>653.59348394000006</v>
      </c>
      <c r="Q1420" s="113">
        <f t="shared" ref="Q1420:Q1483" si="447">IF($O1420&gt;0,VLOOKUP($O1420,$W$12:$AC$150,7),0)</f>
        <v>0</v>
      </c>
      <c r="R1420" s="106">
        <f t="shared" ref="R1420:R1483" si="448">IF(Q1420&gt;0,TRUNC(Q1420*C$12,8),0)</f>
        <v>0</v>
      </c>
      <c r="S1420" s="114" t="str">
        <f t="shared" si="438"/>
        <v>A+J=</v>
      </c>
      <c r="T1420" s="107">
        <f t="shared" si="439"/>
        <v>42391</v>
      </c>
      <c r="U1420" s="3"/>
      <c r="V1420" s="3"/>
      <c r="W1420" s="3"/>
      <c r="X1420" s="31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</row>
    <row r="1421" spans="1:121" x14ac:dyDescent="0.15">
      <c r="A1421" s="102">
        <f t="shared" ref="A1421:A1484" si="449">(A1420+1)</f>
        <v>42378</v>
      </c>
      <c r="B1421" s="103">
        <f t="shared" ca="1" si="440"/>
        <v>89714.048673159923</v>
      </c>
      <c r="C1421" s="104">
        <f t="shared" ref="C1421:C1484" si="450">(C1420-R1420)</f>
        <v>89000.79999999993</v>
      </c>
      <c r="D1421" s="105">
        <f ca="1">IF(A1421&lt;$B$1,VLOOKUP(A1421,[1]DI!$A$4:$B$15000,2,FALSE),0)</f>
        <v>0</v>
      </c>
      <c r="E1421" s="106">
        <f t="shared" ca="1" si="442"/>
        <v>1</v>
      </c>
      <c r="F1421" s="106">
        <f ca="1">(TRUNC(PRODUCT($E$12:$E1420),16))</f>
        <v>1.45009773881588</v>
      </c>
      <c r="G1421" s="106">
        <f t="shared" ref="G1421:G1484" ca="1" si="451">IF(O1420&gt;0,F1420,G1420)</f>
        <v>1.44099391343475</v>
      </c>
      <c r="H1421" s="106">
        <f t="shared" ca="1" si="443"/>
        <v>1.0063177400000001</v>
      </c>
      <c r="I1421" s="105">
        <f t="shared" ref="I1421:I1484" si="452">I1420</f>
        <v>3.5999999999999997E-2</v>
      </c>
      <c r="J1421" s="118">
        <f t="shared" ref="J1421:J1484" si="453">IF(O1420&gt;0,VLOOKUP(O1420,W$12:AG$150,2),J1420)</f>
        <v>42360</v>
      </c>
      <c r="K1421" s="112">
        <f t="shared" ref="K1421:K1484" si="454">IF(A1421&gt;J1421,IF(NETWORKDAYS(J1421,A1421,$W$160:$W$544)-1=0,1,NETWORKDAYS(J1421,A1421,$W$160:$W$544)-1),0)</f>
        <v>11</v>
      </c>
      <c r="L1421" s="108">
        <f t="shared" ref="L1421:L1484" si="455">IF(AND(K1421=1,K1420=1),1,IF(K1421&gt;0,IF(K1421=K1420,K1421+1,K1421),0))</f>
        <v>12</v>
      </c>
      <c r="M1421" s="109">
        <f t="shared" si="444"/>
        <v>1.0016855689999999</v>
      </c>
      <c r="N1421" s="109">
        <f t="shared" ca="1" si="445"/>
        <v>1.008013958</v>
      </c>
      <c r="O1421" s="108">
        <f t="shared" si="441"/>
        <v>0</v>
      </c>
      <c r="P1421" s="106">
        <f t="shared" ca="1" si="446"/>
        <v>713.24867315999995</v>
      </c>
      <c r="Q1421" s="113">
        <f t="shared" si="447"/>
        <v>0</v>
      </c>
      <c r="R1421" s="106">
        <f t="shared" si="448"/>
        <v>0</v>
      </c>
      <c r="S1421" s="114" t="str">
        <f t="shared" ref="S1421:S1484" si="456">IF(O1420&gt;0,VLOOKUP(O1420,W$12:AG$150,10),S1420)</f>
        <v>A+J=</v>
      </c>
      <c r="T1421" s="107">
        <f t="shared" ref="T1421:T1484" si="457">IF(O1420&gt;0,VLOOKUP(O1420,W$12:AG$150,11),T1420)</f>
        <v>42391</v>
      </c>
      <c r="U1421" s="3"/>
      <c r="V1421" s="3"/>
      <c r="W1421" s="3"/>
      <c r="X1421" s="31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</row>
    <row r="1422" spans="1:121" x14ac:dyDescent="0.15">
      <c r="A1422" s="102">
        <f t="shared" si="449"/>
        <v>42379</v>
      </c>
      <c r="B1422" s="103">
        <f t="shared" ref="B1422:B1485" ca="1" si="458">IF(A1422&lt;=TODAY(),C1422+P1422,IF(AND(A1422&gt;TODAY(),A1422&lt;=$B$1),IF(VLOOKUP(TODAY(),$A$10:$D$5000,4,FALSE)=0,"n.d",C1422+P1422),"n.d"))</f>
        <v>89714.048673159923</v>
      </c>
      <c r="C1422" s="104">
        <f t="shared" si="450"/>
        <v>89000.79999999993</v>
      </c>
      <c r="D1422" s="105">
        <f ca="1">IF(A1422&lt;$B$1,VLOOKUP(A1422,[1]DI!$A$4:$B$15000,2,FALSE),0)</f>
        <v>0</v>
      </c>
      <c r="E1422" s="106">
        <f t="shared" ca="1" si="442"/>
        <v>1</v>
      </c>
      <c r="F1422" s="106">
        <f ca="1">(TRUNC(PRODUCT($E$12:$E1421),16))</f>
        <v>1.45009773881588</v>
      </c>
      <c r="G1422" s="106">
        <f t="shared" ca="1" si="451"/>
        <v>1.44099391343475</v>
      </c>
      <c r="H1422" s="106">
        <f t="shared" ca="1" si="443"/>
        <v>1.0063177400000001</v>
      </c>
      <c r="I1422" s="105">
        <f t="shared" si="452"/>
        <v>3.5999999999999997E-2</v>
      </c>
      <c r="J1422" s="118">
        <f t="shared" si="453"/>
        <v>42360</v>
      </c>
      <c r="K1422" s="112">
        <f t="shared" si="454"/>
        <v>11</v>
      </c>
      <c r="L1422" s="108">
        <f t="shared" si="455"/>
        <v>12</v>
      </c>
      <c r="M1422" s="109">
        <f t="shared" si="444"/>
        <v>1.0016855689999999</v>
      </c>
      <c r="N1422" s="109">
        <f t="shared" ca="1" si="445"/>
        <v>1.008013958</v>
      </c>
      <c r="O1422" s="108">
        <f t="shared" ref="O1422:O1485" si="459">IF(VLOOKUP(A1422,X$12:AE$151,8)=VLOOKUP(A1421,X$12:AE$151,8),0,VLOOKUP(A1422,X$12:AE$151,8))</f>
        <v>0</v>
      </c>
      <c r="P1422" s="106">
        <f t="shared" ca="1" si="446"/>
        <v>713.24867315999995</v>
      </c>
      <c r="Q1422" s="113">
        <f t="shared" si="447"/>
        <v>0</v>
      </c>
      <c r="R1422" s="106">
        <f t="shared" si="448"/>
        <v>0</v>
      </c>
      <c r="S1422" s="114" t="str">
        <f t="shared" si="456"/>
        <v>A+J=</v>
      </c>
      <c r="T1422" s="107">
        <f t="shared" si="457"/>
        <v>42391</v>
      </c>
      <c r="U1422" s="3"/>
      <c r="V1422" s="3"/>
      <c r="W1422" s="3"/>
      <c r="X1422" s="31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</row>
    <row r="1423" spans="1:121" x14ac:dyDescent="0.15">
      <c r="A1423" s="102">
        <f t="shared" si="449"/>
        <v>42380</v>
      </c>
      <c r="B1423" s="103">
        <f t="shared" ca="1" si="458"/>
        <v>89714.048673159923</v>
      </c>
      <c r="C1423" s="104">
        <f t="shared" si="450"/>
        <v>89000.79999999993</v>
      </c>
      <c r="D1423" s="105">
        <f ca="1">IF(A1423&lt;$B$1,VLOOKUP(A1423,[1]DI!$A$4:$B$15000,2,FALSE),0)</f>
        <v>0.1414</v>
      </c>
      <c r="E1423" s="106">
        <f t="shared" ca="1" si="442"/>
        <v>1.0005249599999999</v>
      </c>
      <c r="F1423" s="106">
        <f ca="1">(TRUNC(PRODUCT($E$12:$E1422),16))</f>
        <v>1.45009773881588</v>
      </c>
      <c r="G1423" s="106">
        <f t="shared" ca="1" si="451"/>
        <v>1.44099391343475</v>
      </c>
      <c r="H1423" s="106">
        <f t="shared" ca="1" si="443"/>
        <v>1.0063177400000001</v>
      </c>
      <c r="I1423" s="105">
        <f t="shared" si="452"/>
        <v>3.5999999999999997E-2</v>
      </c>
      <c r="J1423" s="118">
        <f t="shared" si="453"/>
        <v>42360</v>
      </c>
      <c r="K1423" s="112">
        <f t="shared" si="454"/>
        <v>12</v>
      </c>
      <c r="L1423" s="108">
        <f t="shared" si="455"/>
        <v>12</v>
      </c>
      <c r="M1423" s="109">
        <f t="shared" si="444"/>
        <v>1.0016855689999999</v>
      </c>
      <c r="N1423" s="109">
        <f t="shared" ca="1" si="445"/>
        <v>1.008013958</v>
      </c>
      <c r="O1423" s="108">
        <f t="shared" si="459"/>
        <v>0</v>
      </c>
      <c r="P1423" s="106">
        <f t="shared" ca="1" si="446"/>
        <v>713.24867315999995</v>
      </c>
      <c r="Q1423" s="113">
        <f t="shared" si="447"/>
        <v>0</v>
      </c>
      <c r="R1423" s="106">
        <f t="shared" si="448"/>
        <v>0</v>
      </c>
      <c r="S1423" s="114" t="str">
        <f t="shared" si="456"/>
        <v>A+J=</v>
      </c>
      <c r="T1423" s="107">
        <f t="shared" si="457"/>
        <v>42391</v>
      </c>
      <c r="U1423" s="3"/>
      <c r="V1423" s="3"/>
      <c r="W1423" s="3"/>
      <c r="X1423" s="31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</row>
    <row r="1424" spans="1:121" x14ac:dyDescent="0.15">
      <c r="A1424" s="102">
        <f t="shared" si="449"/>
        <v>42381</v>
      </c>
      <c r="B1424" s="103">
        <f t="shared" ca="1" si="458"/>
        <v>89773.743734739925</v>
      </c>
      <c r="C1424" s="104">
        <f t="shared" si="450"/>
        <v>89000.79999999993</v>
      </c>
      <c r="D1424" s="105">
        <f ca="1">IF(A1424&lt;$B$1,VLOOKUP(A1424,[1]DI!$A$4:$B$15000,2,FALSE),0)</f>
        <v>0.1414</v>
      </c>
      <c r="E1424" s="106">
        <f t="shared" ca="1" si="442"/>
        <v>1.0005249599999999</v>
      </c>
      <c r="F1424" s="106">
        <f ca="1">(TRUNC(PRODUCT($E$12:$E1423),16))</f>
        <v>1.4508589821248501</v>
      </c>
      <c r="G1424" s="106">
        <f t="shared" ca="1" si="451"/>
        <v>1.44099391343475</v>
      </c>
      <c r="H1424" s="106">
        <f t="shared" ca="1" si="443"/>
        <v>1.00684602</v>
      </c>
      <c r="I1424" s="105">
        <f t="shared" si="452"/>
        <v>3.5999999999999997E-2</v>
      </c>
      <c r="J1424" s="118">
        <f t="shared" si="453"/>
        <v>42360</v>
      </c>
      <c r="K1424" s="112">
        <f t="shared" si="454"/>
        <v>13</v>
      </c>
      <c r="L1424" s="108">
        <f t="shared" si="455"/>
        <v>13</v>
      </c>
      <c r="M1424" s="109">
        <f t="shared" si="444"/>
        <v>1.0018261610000001</v>
      </c>
      <c r="N1424" s="109">
        <f t="shared" ca="1" si="445"/>
        <v>1.008684683</v>
      </c>
      <c r="O1424" s="108">
        <f t="shared" si="459"/>
        <v>0</v>
      </c>
      <c r="P1424" s="106">
        <f t="shared" ca="1" si="446"/>
        <v>772.94373473999997</v>
      </c>
      <c r="Q1424" s="113">
        <f t="shared" si="447"/>
        <v>0</v>
      </c>
      <c r="R1424" s="106">
        <f t="shared" si="448"/>
        <v>0</v>
      </c>
      <c r="S1424" s="114" t="str">
        <f t="shared" si="456"/>
        <v>A+J=</v>
      </c>
      <c r="T1424" s="107">
        <f t="shared" si="457"/>
        <v>42391</v>
      </c>
      <c r="U1424" s="3"/>
      <c r="V1424" s="3"/>
      <c r="W1424" s="3"/>
      <c r="X1424" s="31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</row>
    <row r="1425" spans="1:121" x14ac:dyDescent="0.15">
      <c r="A1425" s="102">
        <f t="shared" si="449"/>
        <v>42382</v>
      </c>
      <c r="B1425" s="103">
        <f t="shared" ca="1" si="458"/>
        <v>89833.477867669935</v>
      </c>
      <c r="C1425" s="104">
        <f t="shared" si="450"/>
        <v>89000.79999999993</v>
      </c>
      <c r="D1425" s="105">
        <f ca="1">IF(A1425&lt;$B$1,VLOOKUP(A1425,[1]DI!$A$4:$B$15000,2,FALSE),0)</f>
        <v>0.1414</v>
      </c>
      <c r="E1425" s="106">
        <f t="shared" ca="1" si="442"/>
        <v>1.0005249599999999</v>
      </c>
      <c r="F1425" s="106">
        <f ca="1">(TRUNC(PRODUCT($E$12:$E1424),16))</f>
        <v>1.4516206250560999</v>
      </c>
      <c r="G1425" s="106">
        <f t="shared" ca="1" si="451"/>
        <v>1.44099391343475</v>
      </c>
      <c r="H1425" s="106">
        <f t="shared" ca="1" si="443"/>
        <v>1.0073745700000001</v>
      </c>
      <c r="I1425" s="105">
        <f t="shared" si="452"/>
        <v>3.5999999999999997E-2</v>
      </c>
      <c r="J1425" s="118">
        <f t="shared" si="453"/>
        <v>42360</v>
      </c>
      <c r="K1425" s="112">
        <f t="shared" si="454"/>
        <v>14</v>
      </c>
      <c r="L1425" s="108">
        <f t="shared" si="455"/>
        <v>14</v>
      </c>
      <c r="M1425" s="109">
        <f t="shared" si="444"/>
        <v>1.0019667729999999</v>
      </c>
      <c r="N1425" s="109">
        <f t="shared" ca="1" si="445"/>
        <v>1.0093558469999999</v>
      </c>
      <c r="O1425" s="108">
        <f t="shared" si="459"/>
        <v>0</v>
      </c>
      <c r="P1425" s="106">
        <f t="shared" ca="1" si="446"/>
        <v>832.67786766999996</v>
      </c>
      <c r="Q1425" s="113">
        <f t="shared" si="447"/>
        <v>0</v>
      </c>
      <c r="R1425" s="106">
        <f t="shared" si="448"/>
        <v>0</v>
      </c>
      <c r="S1425" s="114" t="str">
        <f t="shared" si="456"/>
        <v>A+J=</v>
      </c>
      <c r="T1425" s="107">
        <f t="shared" si="457"/>
        <v>42391</v>
      </c>
      <c r="U1425" s="3"/>
      <c r="V1425" s="3"/>
      <c r="W1425" s="3"/>
      <c r="X1425" s="31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</row>
    <row r="1426" spans="1:121" x14ac:dyDescent="0.15">
      <c r="A1426" s="102">
        <f t="shared" si="449"/>
        <v>42383</v>
      </c>
      <c r="B1426" s="103">
        <f t="shared" ca="1" si="458"/>
        <v>89893.252050959927</v>
      </c>
      <c r="C1426" s="104">
        <f t="shared" si="450"/>
        <v>89000.79999999993</v>
      </c>
      <c r="D1426" s="105">
        <f ca="1">IF(A1426&lt;$B$1,VLOOKUP(A1426,[1]DI!$A$4:$B$15000,2,FALSE),0)</f>
        <v>0.1414</v>
      </c>
      <c r="E1426" s="106">
        <f t="shared" ca="1" si="442"/>
        <v>1.0005249599999999</v>
      </c>
      <c r="F1426" s="106">
        <f ca="1">(TRUNC(PRODUCT($E$12:$E1425),16))</f>
        <v>1.45238266781943</v>
      </c>
      <c r="G1426" s="106">
        <f t="shared" ca="1" si="451"/>
        <v>1.44099391343475</v>
      </c>
      <c r="H1426" s="106">
        <f t="shared" ca="1" si="443"/>
        <v>1.0079034</v>
      </c>
      <c r="I1426" s="105">
        <f t="shared" si="452"/>
        <v>3.5999999999999997E-2</v>
      </c>
      <c r="J1426" s="118">
        <f t="shared" si="453"/>
        <v>42360</v>
      </c>
      <c r="K1426" s="112">
        <f t="shared" si="454"/>
        <v>15</v>
      </c>
      <c r="L1426" s="108">
        <f t="shared" si="455"/>
        <v>15</v>
      </c>
      <c r="M1426" s="109">
        <f t="shared" si="444"/>
        <v>1.0021074050000001</v>
      </c>
      <c r="N1426" s="109">
        <f t="shared" ca="1" si="445"/>
        <v>1.010027461</v>
      </c>
      <c r="O1426" s="108">
        <f t="shared" si="459"/>
        <v>0</v>
      </c>
      <c r="P1426" s="106">
        <f t="shared" ca="1" si="446"/>
        <v>892.45205095999995</v>
      </c>
      <c r="Q1426" s="113">
        <f t="shared" si="447"/>
        <v>0</v>
      </c>
      <c r="R1426" s="106">
        <f t="shared" si="448"/>
        <v>0</v>
      </c>
      <c r="S1426" s="114" t="str">
        <f t="shared" si="456"/>
        <v>A+J=</v>
      </c>
      <c r="T1426" s="107">
        <f t="shared" si="457"/>
        <v>42391</v>
      </c>
      <c r="U1426" s="3"/>
      <c r="V1426" s="3"/>
      <c r="W1426" s="3"/>
      <c r="X1426" s="31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</row>
    <row r="1427" spans="1:121" x14ac:dyDescent="0.15">
      <c r="A1427" s="102">
        <f t="shared" si="449"/>
        <v>42384</v>
      </c>
      <c r="B1427" s="103">
        <f t="shared" ca="1" si="458"/>
        <v>89953.066106609927</v>
      </c>
      <c r="C1427" s="104">
        <f t="shared" si="450"/>
        <v>89000.79999999993</v>
      </c>
      <c r="D1427" s="105">
        <f ca="1">IF(A1427&lt;$B$1,VLOOKUP(A1427,[1]DI!$A$4:$B$15000,2,FALSE),0)</f>
        <v>0.1414</v>
      </c>
      <c r="E1427" s="106">
        <f t="shared" ca="1" si="442"/>
        <v>1.0005249599999999</v>
      </c>
      <c r="F1427" s="106">
        <f ca="1">(TRUNC(PRODUCT($E$12:$E1426),16))</f>
        <v>1.45314511062473</v>
      </c>
      <c r="G1427" s="106">
        <f t="shared" ca="1" si="451"/>
        <v>1.44099391343475</v>
      </c>
      <c r="H1427" s="106">
        <f t="shared" ca="1" si="443"/>
        <v>1.00843251</v>
      </c>
      <c r="I1427" s="105">
        <f t="shared" si="452"/>
        <v>3.5999999999999997E-2</v>
      </c>
      <c r="J1427" s="118">
        <f t="shared" si="453"/>
        <v>42360</v>
      </c>
      <c r="K1427" s="112">
        <f t="shared" si="454"/>
        <v>16</v>
      </c>
      <c r="L1427" s="108">
        <f t="shared" si="455"/>
        <v>16</v>
      </c>
      <c r="M1427" s="109">
        <f t="shared" si="444"/>
        <v>1.002248056</v>
      </c>
      <c r="N1427" s="109">
        <f t="shared" ca="1" si="445"/>
        <v>1.010699523</v>
      </c>
      <c r="O1427" s="108">
        <f t="shared" si="459"/>
        <v>0</v>
      </c>
      <c r="P1427" s="106">
        <f t="shared" ca="1" si="446"/>
        <v>952.26610660999995</v>
      </c>
      <c r="Q1427" s="113">
        <f t="shared" si="447"/>
        <v>0</v>
      </c>
      <c r="R1427" s="106">
        <f t="shared" si="448"/>
        <v>0</v>
      </c>
      <c r="S1427" s="114" t="str">
        <f t="shared" si="456"/>
        <v>A+J=</v>
      </c>
      <c r="T1427" s="107">
        <f t="shared" si="457"/>
        <v>42391</v>
      </c>
      <c r="U1427" s="3"/>
      <c r="V1427" s="3"/>
      <c r="W1427" s="3"/>
      <c r="X1427" s="31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</row>
    <row r="1428" spans="1:121" x14ac:dyDescent="0.15">
      <c r="A1428" s="102">
        <f t="shared" si="449"/>
        <v>42385</v>
      </c>
      <c r="B1428" s="103">
        <f t="shared" ca="1" si="458"/>
        <v>90012.920212619923</v>
      </c>
      <c r="C1428" s="104">
        <f t="shared" si="450"/>
        <v>89000.79999999993</v>
      </c>
      <c r="D1428" s="105">
        <f ca="1">IF(A1428&lt;$B$1,VLOOKUP(A1428,[1]DI!$A$4:$B$15000,2,FALSE),0)</f>
        <v>0</v>
      </c>
      <c r="E1428" s="106">
        <f t="shared" ca="1" si="442"/>
        <v>1</v>
      </c>
      <c r="F1428" s="106">
        <f ca="1">(TRUNC(PRODUCT($E$12:$E1427),16))</f>
        <v>1.4539079536820001</v>
      </c>
      <c r="G1428" s="106">
        <f t="shared" ca="1" si="451"/>
        <v>1.44099391343475</v>
      </c>
      <c r="H1428" s="106">
        <f t="shared" ca="1" si="443"/>
        <v>1.0089619000000001</v>
      </c>
      <c r="I1428" s="105">
        <f t="shared" si="452"/>
        <v>3.5999999999999997E-2</v>
      </c>
      <c r="J1428" s="118">
        <f t="shared" si="453"/>
        <v>42360</v>
      </c>
      <c r="K1428" s="112">
        <f t="shared" si="454"/>
        <v>16</v>
      </c>
      <c r="L1428" s="108">
        <f t="shared" si="455"/>
        <v>17</v>
      </c>
      <c r="M1428" s="109">
        <f t="shared" si="444"/>
        <v>1.002388727</v>
      </c>
      <c r="N1428" s="109">
        <f t="shared" ca="1" si="445"/>
        <v>1.0113720349999999</v>
      </c>
      <c r="O1428" s="108">
        <f t="shared" si="459"/>
        <v>0</v>
      </c>
      <c r="P1428" s="106">
        <f t="shared" ca="1" si="446"/>
        <v>1012.12021262</v>
      </c>
      <c r="Q1428" s="113">
        <f t="shared" si="447"/>
        <v>0</v>
      </c>
      <c r="R1428" s="106">
        <f t="shared" si="448"/>
        <v>0</v>
      </c>
      <c r="S1428" s="114" t="str">
        <f t="shared" si="456"/>
        <v>A+J=</v>
      </c>
      <c r="T1428" s="107">
        <f t="shared" si="457"/>
        <v>42391</v>
      </c>
      <c r="U1428" s="3"/>
      <c r="V1428" s="3"/>
      <c r="W1428" s="3"/>
      <c r="X1428" s="31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</row>
    <row r="1429" spans="1:121" x14ac:dyDescent="0.15">
      <c r="A1429" s="102">
        <f t="shared" si="449"/>
        <v>42386</v>
      </c>
      <c r="B1429" s="103">
        <f t="shared" ca="1" si="458"/>
        <v>90012.920212619923</v>
      </c>
      <c r="C1429" s="104">
        <f t="shared" si="450"/>
        <v>89000.79999999993</v>
      </c>
      <c r="D1429" s="105">
        <f ca="1">IF(A1429&lt;$B$1,VLOOKUP(A1429,[1]DI!$A$4:$B$15000,2,FALSE),0)</f>
        <v>0</v>
      </c>
      <c r="E1429" s="106">
        <f t="shared" ca="1" si="442"/>
        <v>1</v>
      </c>
      <c r="F1429" s="106">
        <f ca="1">(TRUNC(PRODUCT($E$12:$E1428),16))</f>
        <v>1.4539079536820001</v>
      </c>
      <c r="G1429" s="106">
        <f t="shared" ca="1" si="451"/>
        <v>1.44099391343475</v>
      </c>
      <c r="H1429" s="106">
        <f t="shared" ca="1" si="443"/>
        <v>1.0089619000000001</v>
      </c>
      <c r="I1429" s="105">
        <f t="shared" si="452"/>
        <v>3.5999999999999997E-2</v>
      </c>
      <c r="J1429" s="118">
        <f t="shared" si="453"/>
        <v>42360</v>
      </c>
      <c r="K1429" s="112">
        <f t="shared" si="454"/>
        <v>16</v>
      </c>
      <c r="L1429" s="108">
        <f t="shared" si="455"/>
        <v>17</v>
      </c>
      <c r="M1429" s="109">
        <f t="shared" si="444"/>
        <v>1.002388727</v>
      </c>
      <c r="N1429" s="109">
        <f t="shared" ca="1" si="445"/>
        <v>1.0113720349999999</v>
      </c>
      <c r="O1429" s="108">
        <f t="shared" si="459"/>
        <v>0</v>
      </c>
      <c r="P1429" s="106">
        <f t="shared" ca="1" si="446"/>
        <v>1012.12021262</v>
      </c>
      <c r="Q1429" s="113">
        <f t="shared" si="447"/>
        <v>0</v>
      </c>
      <c r="R1429" s="106">
        <f t="shared" si="448"/>
        <v>0</v>
      </c>
      <c r="S1429" s="114" t="str">
        <f t="shared" si="456"/>
        <v>A+J=</v>
      </c>
      <c r="T1429" s="107">
        <f t="shared" si="457"/>
        <v>42391</v>
      </c>
      <c r="U1429" s="3"/>
      <c r="V1429" s="3"/>
      <c r="W1429" s="3"/>
      <c r="X1429" s="31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</row>
    <row r="1430" spans="1:121" x14ac:dyDescent="0.15">
      <c r="A1430" s="102">
        <f t="shared" si="449"/>
        <v>42387</v>
      </c>
      <c r="B1430" s="103">
        <f t="shared" ca="1" si="458"/>
        <v>90012.920212619923</v>
      </c>
      <c r="C1430" s="104">
        <f t="shared" si="450"/>
        <v>89000.79999999993</v>
      </c>
      <c r="D1430" s="105">
        <f ca="1">IF(A1430&lt;$B$1,VLOOKUP(A1430,[1]DI!$A$4:$B$15000,2,FALSE),0)</f>
        <v>0.1414</v>
      </c>
      <c r="E1430" s="106">
        <f t="shared" ca="1" si="442"/>
        <v>1.0005249599999999</v>
      </c>
      <c r="F1430" s="106">
        <f ca="1">(TRUNC(PRODUCT($E$12:$E1429),16))</f>
        <v>1.4539079536820001</v>
      </c>
      <c r="G1430" s="106">
        <f t="shared" ca="1" si="451"/>
        <v>1.44099391343475</v>
      </c>
      <c r="H1430" s="106">
        <f t="shared" ca="1" si="443"/>
        <v>1.0089619000000001</v>
      </c>
      <c r="I1430" s="105">
        <f t="shared" si="452"/>
        <v>3.5999999999999997E-2</v>
      </c>
      <c r="J1430" s="118">
        <f t="shared" si="453"/>
        <v>42360</v>
      </c>
      <c r="K1430" s="112">
        <f t="shared" si="454"/>
        <v>17</v>
      </c>
      <c r="L1430" s="108">
        <f t="shared" si="455"/>
        <v>17</v>
      </c>
      <c r="M1430" s="109">
        <f t="shared" si="444"/>
        <v>1.002388727</v>
      </c>
      <c r="N1430" s="109">
        <f t="shared" ca="1" si="445"/>
        <v>1.0113720349999999</v>
      </c>
      <c r="O1430" s="108">
        <f t="shared" si="459"/>
        <v>0</v>
      </c>
      <c r="P1430" s="106">
        <f t="shared" ca="1" si="446"/>
        <v>1012.12021262</v>
      </c>
      <c r="Q1430" s="113">
        <f t="shared" si="447"/>
        <v>0</v>
      </c>
      <c r="R1430" s="106">
        <f t="shared" si="448"/>
        <v>0</v>
      </c>
      <c r="S1430" s="114" t="str">
        <f t="shared" si="456"/>
        <v>A+J=</v>
      </c>
      <c r="T1430" s="107">
        <f t="shared" si="457"/>
        <v>42391</v>
      </c>
      <c r="U1430" s="3"/>
      <c r="V1430" s="3"/>
      <c r="W1430" s="3"/>
      <c r="X1430" s="31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</row>
    <row r="1431" spans="1:121" x14ac:dyDescent="0.15">
      <c r="A1431" s="102">
        <f t="shared" si="449"/>
        <v>42388</v>
      </c>
      <c r="B1431" s="103">
        <f t="shared" ca="1" si="458"/>
        <v>90072.813389979929</v>
      </c>
      <c r="C1431" s="104">
        <f t="shared" si="450"/>
        <v>89000.79999999993</v>
      </c>
      <c r="D1431" s="105">
        <f ca="1">IF(A1431&lt;$B$1,VLOOKUP(A1431,[1]DI!$A$4:$B$15000,2,FALSE),0)</f>
        <v>0.1414</v>
      </c>
      <c r="E1431" s="106">
        <f t="shared" ca="1" si="442"/>
        <v>1.0005249599999999</v>
      </c>
      <c r="F1431" s="106">
        <f ca="1">(TRUNC(PRODUCT($E$12:$E1430),16))</f>
        <v>1.4546711972013699</v>
      </c>
      <c r="G1431" s="106">
        <f t="shared" ca="1" si="451"/>
        <v>1.44099391343475</v>
      </c>
      <c r="H1431" s="106">
        <f t="shared" ca="1" si="443"/>
        <v>1.0094915600000001</v>
      </c>
      <c r="I1431" s="105">
        <f t="shared" si="452"/>
        <v>3.5999999999999997E-2</v>
      </c>
      <c r="J1431" s="118">
        <f t="shared" si="453"/>
        <v>42360</v>
      </c>
      <c r="K1431" s="112">
        <f t="shared" si="454"/>
        <v>18</v>
      </c>
      <c r="L1431" s="108">
        <f t="shared" si="455"/>
        <v>18</v>
      </c>
      <c r="M1431" s="109">
        <f t="shared" si="444"/>
        <v>1.0025294179999999</v>
      </c>
      <c r="N1431" s="109">
        <f t="shared" ca="1" si="445"/>
        <v>1.012044986</v>
      </c>
      <c r="O1431" s="108">
        <f t="shared" si="459"/>
        <v>0</v>
      </c>
      <c r="P1431" s="106">
        <f t="shared" ca="1" si="446"/>
        <v>1072.0133899800001</v>
      </c>
      <c r="Q1431" s="113">
        <f t="shared" si="447"/>
        <v>0</v>
      </c>
      <c r="R1431" s="106">
        <f t="shared" si="448"/>
        <v>0</v>
      </c>
      <c r="S1431" s="114" t="str">
        <f t="shared" si="456"/>
        <v>A+J=</v>
      </c>
      <c r="T1431" s="107">
        <f t="shared" si="457"/>
        <v>42391</v>
      </c>
      <c r="U1431" s="3"/>
      <c r="V1431" s="3"/>
      <c r="W1431" s="3"/>
      <c r="X1431" s="31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</row>
    <row r="1432" spans="1:121" x14ac:dyDescent="0.15">
      <c r="A1432" s="102">
        <f t="shared" si="449"/>
        <v>42389</v>
      </c>
      <c r="B1432" s="103">
        <f t="shared" ca="1" si="458"/>
        <v>90132.747596709931</v>
      </c>
      <c r="C1432" s="104">
        <f t="shared" si="450"/>
        <v>89000.79999999993</v>
      </c>
      <c r="D1432" s="105">
        <f ca="1">IF(A1432&lt;$B$1,VLOOKUP(A1432,[1]DI!$A$4:$B$15000,2,FALSE),0)</f>
        <v>0.1414</v>
      </c>
      <c r="E1432" s="106">
        <f t="shared" ca="1" si="442"/>
        <v>1.0005249599999999</v>
      </c>
      <c r="F1432" s="106">
        <f ca="1">(TRUNC(PRODUCT($E$12:$E1431),16))</f>
        <v>1.45543484139305</v>
      </c>
      <c r="G1432" s="106">
        <f t="shared" ca="1" si="451"/>
        <v>1.44099391343475</v>
      </c>
      <c r="H1432" s="106">
        <f t="shared" ca="1" si="443"/>
        <v>1.0100215100000001</v>
      </c>
      <c r="I1432" s="105">
        <f t="shared" si="452"/>
        <v>3.5999999999999997E-2</v>
      </c>
      <c r="J1432" s="118">
        <f t="shared" si="453"/>
        <v>42360</v>
      </c>
      <c r="K1432" s="112">
        <f t="shared" si="454"/>
        <v>19</v>
      </c>
      <c r="L1432" s="108">
        <f t="shared" si="455"/>
        <v>19</v>
      </c>
      <c r="M1432" s="109">
        <f t="shared" si="444"/>
        <v>1.002670129</v>
      </c>
      <c r="N1432" s="109">
        <f t="shared" ca="1" si="445"/>
        <v>1.0127183980000001</v>
      </c>
      <c r="O1432" s="108">
        <f t="shared" si="459"/>
        <v>0</v>
      </c>
      <c r="P1432" s="106">
        <f t="shared" ca="1" si="446"/>
        <v>1131.94759671</v>
      </c>
      <c r="Q1432" s="113">
        <f t="shared" si="447"/>
        <v>0</v>
      </c>
      <c r="R1432" s="106">
        <f t="shared" si="448"/>
        <v>0</v>
      </c>
      <c r="S1432" s="114" t="str">
        <f t="shared" si="456"/>
        <v>A+J=</v>
      </c>
      <c r="T1432" s="107">
        <f t="shared" si="457"/>
        <v>42391</v>
      </c>
      <c r="U1432" s="3"/>
      <c r="V1432" s="3"/>
      <c r="W1432" s="3"/>
      <c r="X1432" s="31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</row>
    <row r="1433" spans="1:121" x14ac:dyDescent="0.15">
      <c r="A1433" s="102">
        <f t="shared" si="449"/>
        <v>42390</v>
      </c>
      <c r="B1433" s="103">
        <f t="shared" ca="1" si="458"/>
        <v>90192.720785789934</v>
      </c>
      <c r="C1433" s="104">
        <f t="shared" si="450"/>
        <v>89000.79999999993</v>
      </c>
      <c r="D1433" s="105">
        <f ca="1">IF(A1433&lt;$B$1,VLOOKUP(A1433,[1]DI!$A$4:$B$15000,2,FALSE),0)</f>
        <v>0.14130000000000001</v>
      </c>
      <c r="E1433" s="106">
        <f t="shared" ca="1" si="442"/>
        <v>1.00052461</v>
      </c>
      <c r="F1433" s="106">
        <f ca="1">(TRUNC(PRODUCT($E$12:$E1432),16))</f>
        <v>1.45619888646739</v>
      </c>
      <c r="G1433" s="106">
        <f t="shared" ca="1" si="451"/>
        <v>1.44099391343475</v>
      </c>
      <c r="H1433" s="106">
        <f t="shared" ca="1" si="443"/>
        <v>1.01055173</v>
      </c>
      <c r="I1433" s="105">
        <f t="shared" si="452"/>
        <v>3.5999999999999997E-2</v>
      </c>
      <c r="J1433" s="118">
        <f t="shared" si="453"/>
        <v>42360</v>
      </c>
      <c r="K1433" s="112">
        <f t="shared" si="454"/>
        <v>20</v>
      </c>
      <c r="L1433" s="108">
        <f t="shared" si="455"/>
        <v>20</v>
      </c>
      <c r="M1433" s="109">
        <f t="shared" si="444"/>
        <v>1.002810859</v>
      </c>
      <c r="N1433" s="109">
        <f t="shared" ca="1" si="445"/>
        <v>1.0133922479999999</v>
      </c>
      <c r="O1433" s="108">
        <f t="shared" si="459"/>
        <v>0</v>
      </c>
      <c r="P1433" s="106">
        <f t="shared" ca="1" si="446"/>
        <v>1191.9207857900001</v>
      </c>
      <c r="Q1433" s="113">
        <f t="shared" si="447"/>
        <v>0</v>
      </c>
      <c r="R1433" s="106">
        <f t="shared" si="448"/>
        <v>0</v>
      </c>
      <c r="S1433" s="114" t="str">
        <f t="shared" si="456"/>
        <v>A+J=</v>
      </c>
      <c r="T1433" s="107">
        <f t="shared" si="457"/>
        <v>42391</v>
      </c>
      <c r="U1433" s="3"/>
      <c r="V1433" s="3"/>
      <c r="W1433" s="3"/>
      <c r="X1433" s="31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</row>
    <row r="1434" spans="1:121" x14ac:dyDescent="0.15">
      <c r="A1434" s="102">
        <f t="shared" si="449"/>
        <v>42391</v>
      </c>
      <c r="B1434" s="103">
        <f t="shared" ca="1" si="458"/>
        <v>90252.701984949934</v>
      </c>
      <c r="C1434" s="104">
        <f t="shared" si="450"/>
        <v>89000.79999999993</v>
      </c>
      <c r="D1434" s="105">
        <f ca="1">IF(A1434&lt;$B$1,VLOOKUP(A1434,[1]DI!$A$4:$B$15000,2,FALSE),0)</f>
        <v>0.14130000000000001</v>
      </c>
      <c r="E1434" s="106">
        <f t="shared" ca="1" si="442"/>
        <v>1.00052461</v>
      </c>
      <c r="F1434" s="106">
        <f ca="1">(TRUNC(PRODUCT($E$12:$E1433),16))</f>
        <v>1.4569628229652201</v>
      </c>
      <c r="G1434" s="106">
        <f t="shared" ca="1" si="451"/>
        <v>1.44099391343475</v>
      </c>
      <c r="H1434" s="106">
        <f t="shared" ca="1" si="443"/>
        <v>1.0110818699999999</v>
      </c>
      <c r="I1434" s="105">
        <f t="shared" si="452"/>
        <v>3.5999999999999997E-2</v>
      </c>
      <c r="J1434" s="118">
        <f t="shared" si="453"/>
        <v>42360</v>
      </c>
      <c r="K1434" s="112">
        <f t="shared" si="454"/>
        <v>21</v>
      </c>
      <c r="L1434" s="108">
        <f t="shared" si="455"/>
        <v>21</v>
      </c>
      <c r="M1434" s="109">
        <f t="shared" si="444"/>
        <v>1.0029516089999999</v>
      </c>
      <c r="N1434" s="109">
        <f t="shared" ca="1" si="445"/>
        <v>1.0140661879999999</v>
      </c>
      <c r="O1434" s="108">
        <f t="shared" si="459"/>
        <v>31</v>
      </c>
      <c r="P1434" s="106">
        <f t="shared" ca="1" si="446"/>
        <v>1251.90198495</v>
      </c>
      <c r="Q1434" s="113">
        <f t="shared" si="447"/>
        <v>4.1660000000000004E-3</v>
      </c>
      <c r="R1434" s="106">
        <f t="shared" si="448"/>
        <v>416.6</v>
      </c>
      <c r="S1434" s="114" t="str">
        <f t="shared" si="456"/>
        <v>A+J=</v>
      </c>
      <c r="T1434" s="107">
        <f t="shared" si="457"/>
        <v>42391</v>
      </c>
      <c r="U1434" s="3"/>
      <c r="V1434" s="3"/>
      <c r="W1434" s="3"/>
      <c r="X1434" s="31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</row>
    <row r="1435" spans="1:121" x14ac:dyDescent="0.15">
      <c r="A1435" s="102">
        <f t="shared" si="449"/>
        <v>42392</v>
      </c>
      <c r="B1435" s="103">
        <f t="shared" ca="1" si="458"/>
        <v>88643.112036359918</v>
      </c>
      <c r="C1435" s="104">
        <f t="shared" si="450"/>
        <v>88584.199999999924</v>
      </c>
      <c r="D1435" s="105">
        <f ca="1">IF(A1435&lt;$B$1,VLOOKUP(A1435,[1]DI!$A$4:$B$15000,2,FALSE),0)</f>
        <v>0</v>
      </c>
      <c r="E1435" s="106">
        <f t="shared" ca="1" si="442"/>
        <v>1</v>
      </c>
      <c r="F1435" s="106">
        <f ca="1">(TRUNC(PRODUCT($E$12:$E1434),16))</f>
        <v>1.4577271602317801</v>
      </c>
      <c r="G1435" s="106">
        <f t="shared" ca="1" si="451"/>
        <v>1.4569628229652201</v>
      </c>
      <c r="H1435" s="106">
        <f t="shared" ca="1" si="443"/>
        <v>1.00052461</v>
      </c>
      <c r="I1435" s="105">
        <f t="shared" si="452"/>
        <v>3.5999999999999997E-2</v>
      </c>
      <c r="J1435" s="118">
        <f t="shared" si="453"/>
        <v>42391</v>
      </c>
      <c r="K1435" s="112">
        <f t="shared" si="454"/>
        <v>1</v>
      </c>
      <c r="L1435" s="108">
        <f t="shared" si="455"/>
        <v>1</v>
      </c>
      <c r="M1435" s="109">
        <f t="shared" si="444"/>
        <v>1.000140356</v>
      </c>
      <c r="N1435" s="109">
        <f t="shared" ca="1" si="445"/>
        <v>1.0006650399999999</v>
      </c>
      <c r="O1435" s="108">
        <f t="shared" si="459"/>
        <v>0</v>
      </c>
      <c r="P1435" s="106">
        <f t="shared" ca="1" si="446"/>
        <v>58.912036360000002</v>
      </c>
      <c r="Q1435" s="113">
        <f t="shared" si="447"/>
        <v>0</v>
      </c>
      <c r="R1435" s="106">
        <f t="shared" si="448"/>
        <v>0</v>
      </c>
      <c r="S1435" s="114" t="str">
        <f t="shared" si="456"/>
        <v>A+J=</v>
      </c>
      <c r="T1435" s="107">
        <f t="shared" si="457"/>
        <v>42422</v>
      </c>
      <c r="U1435" s="3"/>
      <c r="V1435" s="3"/>
      <c r="W1435" s="3"/>
      <c r="X1435" s="31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</row>
    <row r="1436" spans="1:121" x14ac:dyDescent="0.15">
      <c r="A1436" s="102">
        <f t="shared" si="449"/>
        <v>42393</v>
      </c>
      <c r="B1436" s="103">
        <f t="shared" ca="1" si="458"/>
        <v>88643.112036359918</v>
      </c>
      <c r="C1436" s="104">
        <f t="shared" si="450"/>
        <v>88584.199999999924</v>
      </c>
      <c r="D1436" s="105">
        <f ca="1">IF(A1436&lt;$B$1,VLOOKUP(A1436,[1]DI!$A$4:$B$15000,2,FALSE),0)</f>
        <v>0</v>
      </c>
      <c r="E1436" s="106">
        <f t="shared" ca="1" si="442"/>
        <v>1</v>
      </c>
      <c r="F1436" s="106">
        <f ca="1">(TRUNC(PRODUCT($E$12:$E1435),16))</f>
        <v>1.4577271602317801</v>
      </c>
      <c r="G1436" s="106">
        <f t="shared" ca="1" si="451"/>
        <v>1.4569628229652201</v>
      </c>
      <c r="H1436" s="106">
        <f t="shared" ca="1" si="443"/>
        <v>1.00052461</v>
      </c>
      <c r="I1436" s="105">
        <f t="shared" si="452"/>
        <v>3.5999999999999997E-2</v>
      </c>
      <c r="J1436" s="118">
        <f t="shared" si="453"/>
        <v>42391</v>
      </c>
      <c r="K1436" s="112">
        <f t="shared" si="454"/>
        <v>1</v>
      </c>
      <c r="L1436" s="108">
        <f t="shared" si="455"/>
        <v>1</v>
      </c>
      <c r="M1436" s="109">
        <f t="shared" si="444"/>
        <v>1.000140356</v>
      </c>
      <c r="N1436" s="109">
        <f t="shared" ca="1" si="445"/>
        <v>1.0006650399999999</v>
      </c>
      <c r="O1436" s="108">
        <f t="shared" si="459"/>
        <v>0</v>
      </c>
      <c r="P1436" s="106">
        <f t="shared" ca="1" si="446"/>
        <v>58.912036360000002</v>
      </c>
      <c r="Q1436" s="113">
        <f t="shared" si="447"/>
        <v>0</v>
      </c>
      <c r="R1436" s="106">
        <f t="shared" si="448"/>
        <v>0</v>
      </c>
      <c r="S1436" s="114" t="str">
        <f t="shared" si="456"/>
        <v>A+J=</v>
      </c>
      <c r="T1436" s="107">
        <f t="shared" si="457"/>
        <v>42422</v>
      </c>
      <c r="U1436" s="3"/>
      <c r="V1436" s="3"/>
      <c r="W1436" s="3"/>
      <c r="X1436" s="31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</row>
    <row r="1437" spans="1:121" x14ac:dyDescent="0.15">
      <c r="A1437" s="102">
        <f t="shared" si="449"/>
        <v>42394</v>
      </c>
      <c r="B1437" s="103">
        <f t="shared" ca="1" si="458"/>
        <v>88643.112036359918</v>
      </c>
      <c r="C1437" s="104">
        <f t="shared" si="450"/>
        <v>88584.199999999924</v>
      </c>
      <c r="D1437" s="105">
        <f ca="1">IF(A1437&lt;$B$1,VLOOKUP(A1437,[1]DI!$A$4:$B$15000,2,FALSE),0)</f>
        <v>0.14130000000000001</v>
      </c>
      <c r="E1437" s="106">
        <f t="shared" ca="1" si="442"/>
        <v>1.00052461</v>
      </c>
      <c r="F1437" s="106">
        <f ca="1">(TRUNC(PRODUCT($E$12:$E1436),16))</f>
        <v>1.4577271602317801</v>
      </c>
      <c r="G1437" s="106">
        <f t="shared" ca="1" si="451"/>
        <v>1.4569628229652201</v>
      </c>
      <c r="H1437" s="106">
        <f t="shared" ca="1" si="443"/>
        <v>1.00052461</v>
      </c>
      <c r="I1437" s="105">
        <f t="shared" si="452"/>
        <v>3.5999999999999997E-2</v>
      </c>
      <c r="J1437" s="118">
        <f t="shared" si="453"/>
        <v>42391</v>
      </c>
      <c r="K1437" s="112">
        <f t="shared" si="454"/>
        <v>1</v>
      </c>
      <c r="L1437" s="108">
        <f t="shared" si="455"/>
        <v>1</v>
      </c>
      <c r="M1437" s="109">
        <f t="shared" si="444"/>
        <v>1.000140356</v>
      </c>
      <c r="N1437" s="109">
        <f t="shared" ca="1" si="445"/>
        <v>1.0006650399999999</v>
      </c>
      <c r="O1437" s="108">
        <f t="shared" si="459"/>
        <v>0</v>
      </c>
      <c r="P1437" s="106">
        <f t="shared" ca="1" si="446"/>
        <v>58.912036360000002</v>
      </c>
      <c r="Q1437" s="113">
        <f t="shared" si="447"/>
        <v>0</v>
      </c>
      <c r="R1437" s="106">
        <f t="shared" si="448"/>
        <v>0</v>
      </c>
      <c r="S1437" s="114" t="str">
        <f t="shared" si="456"/>
        <v>A+J=</v>
      </c>
      <c r="T1437" s="107">
        <f t="shared" si="457"/>
        <v>42422</v>
      </c>
      <c r="U1437" s="3"/>
      <c r="V1437" s="3"/>
      <c r="W1437" s="3"/>
      <c r="X1437" s="31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</row>
    <row r="1438" spans="1:121" x14ac:dyDescent="0.15">
      <c r="A1438" s="102">
        <f t="shared" si="449"/>
        <v>42395</v>
      </c>
      <c r="B1438" s="103">
        <f t="shared" ca="1" si="458"/>
        <v>88702.06358127993</v>
      </c>
      <c r="C1438" s="104">
        <f t="shared" si="450"/>
        <v>88584.199999999924</v>
      </c>
      <c r="D1438" s="105">
        <f ca="1">IF(A1438&lt;$B$1,VLOOKUP(A1438,[1]DI!$A$4:$B$15000,2,FALSE),0)</f>
        <v>0.14130000000000001</v>
      </c>
      <c r="E1438" s="106">
        <f t="shared" ca="1" si="442"/>
        <v>1.00052461</v>
      </c>
      <c r="F1438" s="106">
        <f ca="1">(TRUNC(PRODUCT($E$12:$E1437),16))</f>
        <v>1.4584918984773001</v>
      </c>
      <c r="G1438" s="106">
        <f t="shared" ca="1" si="451"/>
        <v>1.4569628229652201</v>
      </c>
      <c r="H1438" s="106">
        <f t="shared" ca="1" si="443"/>
        <v>1.0010494999999999</v>
      </c>
      <c r="I1438" s="105">
        <f t="shared" si="452"/>
        <v>3.5999999999999997E-2</v>
      </c>
      <c r="J1438" s="118">
        <f t="shared" si="453"/>
        <v>42391</v>
      </c>
      <c r="K1438" s="112">
        <f t="shared" si="454"/>
        <v>2</v>
      </c>
      <c r="L1438" s="108">
        <f t="shared" si="455"/>
        <v>2</v>
      </c>
      <c r="M1438" s="109">
        <f t="shared" si="444"/>
        <v>1.0002807309999999</v>
      </c>
      <c r="N1438" s="109">
        <f t="shared" ca="1" si="445"/>
        <v>1.0013305260000001</v>
      </c>
      <c r="O1438" s="108">
        <f t="shared" si="459"/>
        <v>0</v>
      </c>
      <c r="P1438" s="106">
        <f t="shared" ca="1" si="446"/>
        <v>117.86358128000001</v>
      </c>
      <c r="Q1438" s="113">
        <f t="shared" si="447"/>
        <v>0</v>
      </c>
      <c r="R1438" s="106">
        <f t="shared" si="448"/>
        <v>0</v>
      </c>
      <c r="S1438" s="114" t="str">
        <f t="shared" si="456"/>
        <v>A+J=</v>
      </c>
      <c r="T1438" s="107">
        <f t="shared" si="457"/>
        <v>42422</v>
      </c>
      <c r="U1438" s="3"/>
      <c r="V1438" s="3"/>
      <c r="W1438" s="3"/>
      <c r="X1438" s="31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</row>
    <row r="1439" spans="1:121" x14ac:dyDescent="0.15">
      <c r="A1439" s="102">
        <f t="shared" si="449"/>
        <v>42396</v>
      </c>
      <c r="B1439" s="103">
        <f t="shared" ca="1" si="458"/>
        <v>88761.053837499931</v>
      </c>
      <c r="C1439" s="104">
        <f t="shared" si="450"/>
        <v>88584.199999999924</v>
      </c>
      <c r="D1439" s="105">
        <f ca="1">IF(A1439&lt;$B$1,VLOOKUP(A1439,[1]DI!$A$4:$B$15000,2,FALSE),0)</f>
        <v>0.14130000000000001</v>
      </c>
      <c r="E1439" s="106">
        <f t="shared" ca="1" si="442"/>
        <v>1.00052461</v>
      </c>
      <c r="F1439" s="106">
        <f ca="1">(TRUNC(PRODUCT($E$12:$E1438),16))</f>
        <v>1.4592570379121601</v>
      </c>
      <c r="G1439" s="106">
        <f t="shared" ca="1" si="451"/>
        <v>1.4569628229652201</v>
      </c>
      <c r="H1439" s="106">
        <f t="shared" ca="1" si="443"/>
        <v>1.0015746599999999</v>
      </c>
      <c r="I1439" s="105">
        <f t="shared" si="452"/>
        <v>3.5999999999999997E-2</v>
      </c>
      <c r="J1439" s="118">
        <f t="shared" si="453"/>
        <v>42391</v>
      </c>
      <c r="K1439" s="112">
        <f t="shared" si="454"/>
        <v>3</v>
      </c>
      <c r="L1439" s="108">
        <f t="shared" si="455"/>
        <v>3</v>
      </c>
      <c r="M1439" s="109">
        <f t="shared" si="444"/>
        <v>1.000421126</v>
      </c>
      <c r="N1439" s="109">
        <f t="shared" ca="1" si="445"/>
        <v>1.001996449</v>
      </c>
      <c r="O1439" s="108">
        <f t="shared" si="459"/>
        <v>0</v>
      </c>
      <c r="P1439" s="106">
        <f t="shared" ca="1" si="446"/>
        <v>176.8538375</v>
      </c>
      <c r="Q1439" s="113">
        <f t="shared" si="447"/>
        <v>0</v>
      </c>
      <c r="R1439" s="106">
        <f t="shared" si="448"/>
        <v>0</v>
      </c>
      <c r="S1439" s="114" t="str">
        <f t="shared" si="456"/>
        <v>A+J=</v>
      </c>
      <c r="T1439" s="107">
        <f t="shared" si="457"/>
        <v>42422</v>
      </c>
      <c r="U1439" s="3"/>
      <c r="V1439" s="3"/>
      <c r="W1439" s="3"/>
      <c r="X1439" s="31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</row>
    <row r="1440" spans="1:121" x14ac:dyDescent="0.15">
      <c r="A1440" s="102">
        <f t="shared" si="449"/>
        <v>42397</v>
      </c>
      <c r="B1440" s="103">
        <f t="shared" ca="1" si="458"/>
        <v>88820.082893599931</v>
      </c>
      <c r="C1440" s="104">
        <f t="shared" si="450"/>
        <v>88584.199999999924</v>
      </c>
      <c r="D1440" s="105">
        <f ca="1">IF(A1440&lt;$B$1,VLOOKUP(A1440,[1]DI!$A$4:$B$15000,2,FALSE),0)</f>
        <v>0.14130000000000001</v>
      </c>
      <c r="E1440" s="106">
        <f t="shared" ca="1" si="442"/>
        <v>1.00052461</v>
      </c>
      <c r="F1440" s="106">
        <f ca="1">(TRUNC(PRODUCT($E$12:$E1439),16))</f>
        <v>1.46002257874682</v>
      </c>
      <c r="G1440" s="106">
        <f t="shared" ca="1" si="451"/>
        <v>1.4569628229652201</v>
      </c>
      <c r="H1440" s="106">
        <f t="shared" ca="1" si="443"/>
        <v>1.0021000900000001</v>
      </c>
      <c r="I1440" s="105">
        <f t="shared" si="452"/>
        <v>3.5999999999999997E-2</v>
      </c>
      <c r="J1440" s="118">
        <f t="shared" si="453"/>
        <v>42391</v>
      </c>
      <c r="K1440" s="112">
        <f t="shared" si="454"/>
        <v>4</v>
      </c>
      <c r="L1440" s="108">
        <f t="shared" si="455"/>
        <v>4</v>
      </c>
      <c r="M1440" s="109">
        <f t="shared" si="444"/>
        <v>1.0005615409999999</v>
      </c>
      <c r="N1440" s="109">
        <f t="shared" ca="1" si="445"/>
        <v>1.0026628099999999</v>
      </c>
      <c r="O1440" s="108">
        <f t="shared" si="459"/>
        <v>0</v>
      </c>
      <c r="P1440" s="106">
        <f t="shared" ca="1" si="446"/>
        <v>235.88289359999999</v>
      </c>
      <c r="Q1440" s="113">
        <f t="shared" si="447"/>
        <v>0</v>
      </c>
      <c r="R1440" s="106">
        <f t="shared" si="448"/>
        <v>0</v>
      </c>
      <c r="S1440" s="114" t="str">
        <f t="shared" si="456"/>
        <v>A+J=</v>
      </c>
      <c r="T1440" s="107">
        <f t="shared" si="457"/>
        <v>42422</v>
      </c>
      <c r="U1440" s="3"/>
      <c r="V1440" s="3"/>
      <c r="W1440" s="3"/>
      <c r="X1440" s="31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</row>
    <row r="1441" spans="1:121" x14ac:dyDescent="0.15">
      <c r="A1441" s="102">
        <f t="shared" si="449"/>
        <v>42398</v>
      </c>
      <c r="B1441" s="103">
        <f t="shared" ca="1" si="458"/>
        <v>88879.151546829919</v>
      </c>
      <c r="C1441" s="104">
        <f t="shared" si="450"/>
        <v>88584.199999999924</v>
      </c>
      <c r="D1441" s="105">
        <f ca="1">IF(A1441&lt;$B$1,VLOOKUP(A1441,[1]DI!$A$4:$B$15000,2,FALSE),0)</f>
        <v>0.14130000000000001</v>
      </c>
      <c r="E1441" s="106">
        <f t="shared" ca="1" si="442"/>
        <v>1.00052461</v>
      </c>
      <c r="F1441" s="106">
        <f ca="1">(TRUNC(PRODUCT($E$12:$E1440),16))</f>
        <v>1.4607885211918601</v>
      </c>
      <c r="G1441" s="106">
        <f t="shared" ca="1" si="451"/>
        <v>1.4569628229652201</v>
      </c>
      <c r="H1441" s="106">
        <f t="shared" ca="1" si="443"/>
        <v>1.0026257999999999</v>
      </c>
      <c r="I1441" s="105">
        <f t="shared" si="452"/>
        <v>3.5999999999999997E-2</v>
      </c>
      <c r="J1441" s="118">
        <f t="shared" si="453"/>
        <v>42391</v>
      </c>
      <c r="K1441" s="112">
        <f t="shared" si="454"/>
        <v>5</v>
      </c>
      <c r="L1441" s="108">
        <f t="shared" si="455"/>
        <v>5</v>
      </c>
      <c r="M1441" s="109">
        <f t="shared" si="444"/>
        <v>1.0007019749999999</v>
      </c>
      <c r="N1441" s="109">
        <f t="shared" ca="1" si="445"/>
        <v>1.003329618</v>
      </c>
      <c r="O1441" s="108">
        <f t="shared" si="459"/>
        <v>0</v>
      </c>
      <c r="P1441" s="106">
        <f t="shared" ca="1" si="446"/>
        <v>294.95154682999998</v>
      </c>
      <c r="Q1441" s="113">
        <f t="shared" si="447"/>
        <v>0</v>
      </c>
      <c r="R1441" s="106">
        <f t="shared" si="448"/>
        <v>0</v>
      </c>
      <c r="S1441" s="114" t="str">
        <f t="shared" si="456"/>
        <v>A+J=</v>
      </c>
      <c r="T1441" s="107">
        <f t="shared" si="457"/>
        <v>42422</v>
      </c>
      <c r="U1441" s="3"/>
      <c r="V1441" s="3"/>
      <c r="W1441" s="3"/>
      <c r="X1441" s="31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</row>
    <row r="1442" spans="1:121" x14ac:dyDescent="0.15">
      <c r="A1442" s="102">
        <f t="shared" si="449"/>
        <v>42399</v>
      </c>
      <c r="B1442" s="103">
        <f t="shared" ca="1" si="458"/>
        <v>88938.259885789928</v>
      </c>
      <c r="C1442" s="104">
        <f t="shared" si="450"/>
        <v>88584.199999999924</v>
      </c>
      <c r="D1442" s="105">
        <f ca="1">IF(A1442&lt;$B$1,VLOOKUP(A1442,[1]DI!$A$4:$B$15000,2,FALSE),0)</f>
        <v>0</v>
      </c>
      <c r="E1442" s="106">
        <f t="shared" ca="1" si="442"/>
        <v>1</v>
      </c>
      <c r="F1442" s="106">
        <f ca="1">(TRUNC(PRODUCT($E$12:$E1441),16))</f>
        <v>1.46155486545796</v>
      </c>
      <c r="G1442" s="106">
        <f t="shared" ca="1" si="451"/>
        <v>1.4569628229652201</v>
      </c>
      <c r="H1442" s="106">
        <f t="shared" ca="1" si="443"/>
        <v>1.00315179</v>
      </c>
      <c r="I1442" s="105">
        <f t="shared" si="452"/>
        <v>3.5999999999999997E-2</v>
      </c>
      <c r="J1442" s="118">
        <f t="shared" si="453"/>
        <v>42391</v>
      </c>
      <c r="K1442" s="112">
        <f t="shared" si="454"/>
        <v>5</v>
      </c>
      <c r="L1442" s="108">
        <f t="shared" si="455"/>
        <v>6</v>
      </c>
      <c r="M1442" s="109">
        <f t="shared" si="444"/>
        <v>1.000842429</v>
      </c>
      <c r="N1442" s="109">
        <f t="shared" ca="1" si="445"/>
        <v>1.003996874</v>
      </c>
      <c r="O1442" s="108">
        <f t="shared" si="459"/>
        <v>0</v>
      </c>
      <c r="P1442" s="106">
        <f t="shared" ca="1" si="446"/>
        <v>354.05988579000001</v>
      </c>
      <c r="Q1442" s="113">
        <f t="shared" si="447"/>
        <v>0</v>
      </c>
      <c r="R1442" s="106">
        <f t="shared" si="448"/>
        <v>0</v>
      </c>
      <c r="S1442" s="114" t="str">
        <f t="shared" si="456"/>
        <v>A+J=</v>
      </c>
      <c r="T1442" s="107">
        <f t="shared" si="457"/>
        <v>42422</v>
      </c>
      <c r="U1442" s="3"/>
      <c r="V1442" s="3"/>
      <c r="W1442" s="3"/>
      <c r="X1442" s="31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</row>
    <row r="1443" spans="1:121" x14ac:dyDescent="0.15">
      <c r="A1443" s="102">
        <f t="shared" si="449"/>
        <v>42400</v>
      </c>
      <c r="B1443" s="103">
        <f t="shared" ca="1" si="458"/>
        <v>88938.259885789928</v>
      </c>
      <c r="C1443" s="104">
        <f t="shared" si="450"/>
        <v>88584.199999999924</v>
      </c>
      <c r="D1443" s="105">
        <f ca="1">IF(A1443&lt;$B$1,VLOOKUP(A1443,[1]DI!$A$4:$B$15000,2,FALSE),0)</f>
        <v>0</v>
      </c>
      <c r="E1443" s="106">
        <f t="shared" ca="1" si="442"/>
        <v>1</v>
      </c>
      <c r="F1443" s="106">
        <f ca="1">(TRUNC(PRODUCT($E$12:$E1442),16))</f>
        <v>1.46155486545796</v>
      </c>
      <c r="G1443" s="106">
        <f t="shared" ca="1" si="451"/>
        <v>1.4569628229652201</v>
      </c>
      <c r="H1443" s="106">
        <f t="shared" ca="1" si="443"/>
        <v>1.00315179</v>
      </c>
      <c r="I1443" s="105">
        <f t="shared" si="452"/>
        <v>3.5999999999999997E-2</v>
      </c>
      <c r="J1443" s="118">
        <f t="shared" si="453"/>
        <v>42391</v>
      </c>
      <c r="K1443" s="112">
        <f t="shared" si="454"/>
        <v>5</v>
      </c>
      <c r="L1443" s="108">
        <f t="shared" si="455"/>
        <v>6</v>
      </c>
      <c r="M1443" s="109">
        <f t="shared" si="444"/>
        <v>1.000842429</v>
      </c>
      <c r="N1443" s="109">
        <f t="shared" ca="1" si="445"/>
        <v>1.003996874</v>
      </c>
      <c r="O1443" s="108">
        <f t="shared" si="459"/>
        <v>0</v>
      </c>
      <c r="P1443" s="106">
        <f t="shared" ca="1" si="446"/>
        <v>354.05988579000001</v>
      </c>
      <c r="Q1443" s="113">
        <f t="shared" si="447"/>
        <v>0</v>
      </c>
      <c r="R1443" s="106">
        <f t="shared" si="448"/>
        <v>0</v>
      </c>
      <c r="S1443" s="114" t="str">
        <f t="shared" si="456"/>
        <v>A+J=</v>
      </c>
      <c r="T1443" s="107">
        <f t="shared" si="457"/>
        <v>42422</v>
      </c>
      <c r="U1443" s="3"/>
      <c r="V1443" s="3"/>
      <c r="W1443" s="3"/>
      <c r="X1443" s="31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</row>
    <row r="1444" spans="1:121" x14ac:dyDescent="0.15">
      <c r="A1444" s="102">
        <f t="shared" si="449"/>
        <v>42401</v>
      </c>
      <c r="B1444" s="103">
        <f t="shared" ca="1" si="458"/>
        <v>88938.259885789928</v>
      </c>
      <c r="C1444" s="104">
        <f t="shared" si="450"/>
        <v>88584.199999999924</v>
      </c>
      <c r="D1444" s="105">
        <f ca="1">IF(A1444&lt;$B$1,VLOOKUP(A1444,[1]DI!$A$4:$B$15000,2,FALSE),0)</f>
        <v>0.14130000000000001</v>
      </c>
      <c r="E1444" s="106">
        <f t="shared" ca="1" si="442"/>
        <v>1.00052461</v>
      </c>
      <c r="F1444" s="106">
        <f ca="1">(TRUNC(PRODUCT($E$12:$E1443),16))</f>
        <v>1.46155486545796</v>
      </c>
      <c r="G1444" s="106">
        <f t="shared" ca="1" si="451"/>
        <v>1.4569628229652201</v>
      </c>
      <c r="H1444" s="106">
        <f t="shared" ca="1" si="443"/>
        <v>1.00315179</v>
      </c>
      <c r="I1444" s="105">
        <f t="shared" si="452"/>
        <v>3.5999999999999997E-2</v>
      </c>
      <c r="J1444" s="118">
        <f t="shared" si="453"/>
        <v>42391</v>
      </c>
      <c r="K1444" s="112">
        <f t="shared" si="454"/>
        <v>6</v>
      </c>
      <c r="L1444" s="108">
        <f t="shared" si="455"/>
        <v>6</v>
      </c>
      <c r="M1444" s="109">
        <f t="shared" si="444"/>
        <v>1.000842429</v>
      </c>
      <c r="N1444" s="109">
        <f t="shared" ca="1" si="445"/>
        <v>1.003996874</v>
      </c>
      <c r="O1444" s="108">
        <f t="shared" si="459"/>
        <v>0</v>
      </c>
      <c r="P1444" s="106">
        <f t="shared" ca="1" si="446"/>
        <v>354.05988579000001</v>
      </c>
      <c r="Q1444" s="113">
        <f t="shared" si="447"/>
        <v>0</v>
      </c>
      <c r="R1444" s="106">
        <f t="shared" si="448"/>
        <v>0</v>
      </c>
      <c r="S1444" s="114" t="str">
        <f t="shared" si="456"/>
        <v>A+J=</v>
      </c>
      <c r="T1444" s="107">
        <f t="shared" si="457"/>
        <v>42422</v>
      </c>
      <c r="U1444" s="3"/>
      <c r="V1444" s="3"/>
      <c r="W1444" s="3"/>
      <c r="X1444" s="31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</row>
    <row r="1445" spans="1:121" x14ac:dyDescent="0.15">
      <c r="A1445" s="102">
        <f t="shared" si="449"/>
        <v>42402</v>
      </c>
      <c r="B1445" s="103">
        <f t="shared" ca="1" si="458"/>
        <v>88997.407024619926</v>
      </c>
      <c r="C1445" s="104">
        <f t="shared" si="450"/>
        <v>88584.199999999924</v>
      </c>
      <c r="D1445" s="105">
        <f ca="1">IF(A1445&lt;$B$1,VLOOKUP(A1445,[1]DI!$A$4:$B$15000,2,FALSE),0)</f>
        <v>0.14130000000000001</v>
      </c>
      <c r="E1445" s="106">
        <f t="shared" ca="1" si="442"/>
        <v>1.00052461</v>
      </c>
      <c r="F1445" s="106">
        <f ca="1">(TRUNC(PRODUCT($E$12:$E1444),16))</f>
        <v>1.4623216117559299</v>
      </c>
      <c r="G1445" s="106">
        <f t="shared" ca="1" si="451"/>
        <v>1.4569628229652201</v>
      </c>
      <c r="H1445" s="106">
        <f t="shared" ca="1" si="443"/>
        <v>1.00367805</v>
      </c>
      <c r="I1445" s="105">
        <f t="shared" si="452"/>
        <v>3.5999999999999997E-2</v>
      </c>
      <c r="J1445" s="118">
        <f t="shared" si="453"/>
        <v>42391</v>
      </c>
      <c r="K1445" s="112">
        <f t="shared" si="454"/>
        <v>7</v>
      </c>
      <c r="L1445" s="108">
        <f t="shared" si="455"/>
        <v>7</v>
      </c>
      <c r="M1445" s="109">
        <f t="shared" si="444"/>
        <v>1.0009829029999999</v>
      </c>
      <c r="N1445" s="109">
        <f t="shared" ca="1" si="445"/>
        <v>1.0046645679999999</v>
      </c>
      <c r="O1445" s="108">
        <f t="shared" si="459"/>
        <v>0</v>
      </c>
      <c r="P1445" s="106">
        <f t="shared" ca="1" si="446"/>
        <v>413.20702462000003</v>
      </c>
      <c r="Q1445" s="113">
        <f t="shared" si="447"/>
        <v>0</v>
      </c>
      <c r="R1445" s="106">
        <f t="shared" si="448"/>
        <v>0</v>
      </c>
      <c r="S1445" s="114" t="str">
        <f t="shared" si="456"/>
        <v>A+J=</v>
      </c>
      <c r="T1445" s="107">
        <f t="shared" si="457"/>
        <v>42422</v>
      </c>
      <c r="U1445" s="3"/>
      <c r="V1445" s="3"/>
      <c r="W1445" s="3"/>
      <c r="X1445" s="31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</row>
    <row r="1446" spans="1:121" x14ac:dyDescent="0.15">
      <c r="A1446" s="102">
        <f t="shared" si="449"/>
        <v>42403</v>
      </c>
      <c r="B1446" s="103">
        <f t="shared" ca="1" si="458"/>
        <v>89056.593849179932</v>
      </c>
      <c r="C1446" s="104">
        <f t="shared" si="450"/>
        <v>88584.199999999924</v>
      </c>
      <c r="D1446" s="105">
        <f ca="1">IF(A1446&lt;$B$1,VLOOKUP(A1446,[1]DI!$A$4:$B$15000,2,FALSE),0)</f>
        <v>0.14130000000000001</v>
      </c>
      <c r="E1446" s="106">
        <f t="shared" ca="1" si="442"/>
        <v>1.00052461</v>
      </c>
      <c r="F1446" s="106">
        <f ca="1">(TRUNC(PRODUCT($E$12:$E1445),16))</f>
        <v>1.46308876029667</v>
      </c>
      <c r="G1446" s="106">
        <f t="shared" ca="1" si="451"/>
        <v>1.4569628229652201</v>
      </c>
      <c r="H1446" s="106">
        <f t="shared" ca="1" si="443"/>
        <v>1.0042045900000001</v>
      </c>
      <c r="I1446" s="105">
        <f t="shared" si="452"/>
        <v>3.5999999999999997E-2</v>
      </c>
      <c r="J1446" s="118">
        <f t="shared" si="453"/>
        <v>42391</v>
      </c>
      <c r="K1446" s="112">
        <f t="shared" si="454"/>
        <v>8</v>
      </c>
      <c r="L1446" s="108">
        <f t="shared" si="455"/>
        <v>8</v>
      </c>
      <c r="M1446" s="109">
        <f t="shared" si="444"/>
        <v>1.001123397</v>
      </c>
      <c r="N1446" s="109">
        <f t="shared" ca="1" si="445"/>
        <v>1.00533271</v>
      </c>
      <c r="O1446" s="108">
        <f t="shared" si="459"/>
        <v>0</v>
      </c>
      <c r="P1446" s="106">
        <f t="shared" ca="1" si="446"/>
        <v>472.39384918000002</v>
      </c>
      <c r="Q1446" s="113">
        <f t="shared" si="447"/>
        <v>0</v>
      </c>
      <c r="R1446" s="106">
        <f t="shared" si="448"/>
        <v>0</v>
      </c>
      <c r="S1446" s="114" t="str">
        <f t="shared" si="456"/>
        <v>A+J=</v>
      </c>
      <c r="T1446" s="107">
        <f t="shared" si="457"/>
        <v>42422</v>
      </c>
      <c r="U1446" s="3"/>
      <c r="V1446" s="3"/>
      <c r="W1446" s="3"/>
      <c r="X1446" s="31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</row>
    <row r="1447" spans="1:121" x14ac:dyDescent="0.15">
      <c r="A1447" s="102">
        <f t="shared" si="449"/>
        <v>42404</v>
      </c>
      <c r="B1447" s="103">
        <f t="shared" ca="1" si="458"/>
        <v>89115.820359459918</v>
      </c>
      <c r="C1447" s="104">
        <f t="shared" si="450"/>
        <v>88584.199999999924</v>
      </c>
      <c r="D1447" s="105">
        <f ca="1">IF(A1447&lt;$B$1,VLOOKUP(A1447,[1]DI!$A$4:$B$15000,2,FALSE),0)</f>
        <v>0.14130000000000001</v>
      </c>
      <c r="E1447" s="106">
        <f t="shared" ca="1" si="442"/>
        <v>1.00052461</v>
      </c>
      <c r="F1447" s="106">
        <f ca="1">(TRUNC(PRODUCT($E$12:$E1446),16))</f>
        <v>1.46385631129121</v>
      </c>
      <c r="G1447" s="106">
        <f t="shared" ca="1" si="451"/>
        <v>1.4569628229652201</v>
      </c>
      <c r="H1447" s="106">
        <f t="shared" ca="1" si="443"/>
        <v>1.00473141</v>
      </c>
      <c r="I1447" s="105">
        <f t="shared" si="452"/>
        <v>3.5999999999999997E-2</v>
      </c>
      <c r="J1447" s="118">
        <f t="shared" si="453"/>
        <v>42391</v>
      </c>
      <c r="K1447" s="112">
        <f t="shared" si="454"/>
        <v>9</v>
      </c>
      <c r="L1447" s="108">
        <f t="shared" si="455"/>
        <v>9</v>
      </c>
      <c r="M1447" s="109">
        <f t="shared" si="444"/>
        <v>1.00126391</v>
      </c>
      <c r="N1447" s="109">
        <f t="shared" ca="1" si="445"/>
        <v>1.0060013000000001</v>
      </c>
      <c r="O1447" s="108">
        <f t="shared" si="459"/>
        <v>0</v>
      </c>
      <c r="P1447" s="106">
        <f t="shared" ca="1" si="446"/>
        <v>531.62035946000003</v>
      </c>
      <c r="Q1447" s="113">
        <f t="shared" si="447"/>
        <v>0</v>
      </c>
      <c r="R1447" s="106">
        <f t="shared" si="448"/>
        <v>0</v>
      </c>
      <c r="S1447" s="114" t="str">
        <f t="shared" si="456"/>
        <v>A+J=</v>
      </c>
      <c r="T1447" s="107">
        <f t="shared" si="457"/>
        <v>42422</v>
      </c>
      <c r="U1447" s="3"/>
      <c r="V1447" s="3"/>
      <c r="W1447" s="3"/>
      <c r="X1447" s="31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</row>
    <row r="1448" spans="1:121" x14ac:dyDescent="0.15">
      <c r="A1448" s="102">
        <f t="shared" si="449"/>
        <v>42405</v>
      </c>
      <c r="B1448" s="103">
        <f t="shared" ca="1" si="458"/>
        <v>89175.085669609922</v>
      </c>
      <c r="C1448" s="104">
        <f t="shared" si="450"/>
        <v>88584.199999999924</v>
      </c>
      <c r="D1448" s="105">
        <f ca="1">IF(A1448&lt;$B$1,VLOOKUP(A1448,[1]DI!$A$4:$B$15000,2,FALSE),0)</f>
        <v>0.14130000000000001</v>
      </c>
      <c r="E1448" s="106">
        <f t="shared" ca="1" si="442"/>
        <v>1.00052461</v>
      </c>
      <c r="F1448" s="106">
        <f ca="1">(TRUNC(PRODUCT($E$12:$E1447),16))</f>
        <v>1.46462426495068</v>
      </c>
      <c r="G1448" s="106">
        <f t="shared" ca="1" si="451"/>
        <v>1.4569628229652201</v>
      </c>
      <c r="H1448" s="106">
        <f t="shared" ca="1" si="443"/>
        <v>1.0052585000000001</v>
      </c>
      <c r="I1448" s="105">
        <f t="shared" si="452"/>
        <v>3.5999999999999997E-2</v>
      </c>
      <c r="J1448" s="118">
        <f t="shared" si="453"/>
        <v>42391</v>
      </c>
      <c r="K1448" s="112">
        <f t="shared" si="454"/>
        <v>10</v>
      </c>
      <c r="L1448" s="108">
        <f t="shared" si="455"/>
        <v>10</v>
      </c>
      <c r="M1448" s="109">
        <f t="shared" si="444"/>
        <v>1.001404443</v>
      </c>
      <c r="N1448" s="109">
        <f t="shared" ca="1" si="445"/>
        <v>1.006670328</v>
      </c>
      <c r="O1448" s="108">
        <f t="shared" si="459"/>
        <v>0</v>
      </c>
      <c r="P1448" s="106">
        <f t="shared" ca="1" si="446"/>
        <v>590.88566961000004</v>
      </c>
      <c r="Q1448" s="113">
        <f t="shared" si="447"/>
        <v>0</v>
      </c>
      <c r="R1448" s="106">
        <f t="shared" si="448"/>
        <v>0</v>
      </c>
      <c r="S1448" s="114" t="str">
        <f t="shared" si="456"/>
        <v>A+J=</v>
      </c>
      <c r="T1448" s="107">
        <f t="shared" si="457"/>
        <v>42422</v>
      </c>
      <c r="U1448" s="3"/>
      <c r="V1448" s="3"/>
      <c r="W1448" s="3"/>
      <c r="X1448" s="31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</row>
    <row r="1449" spans="1:121" x14ac:dyDescent="0.15">
      <c r="A1449" s="102">
        <f t="shared" si="449"/>
        <v>42406</v>
      </c>
      <c r="B1449" s="103">
        <f t="shared" ca="1" si="458"/>
        <v>89234.390754079926</v>
      </c>
      <c r="C1449" s="104">
        <f t="shared" si="450"/>
        <v>88584.199999999924</v>
      </c>
      <c r="D1449" s="105">
        <f ca="1">IF(A1449&lt;$B$1,VLOOKUP(A1449,[1]DI!$A$4:$B$15000,2,FALSE),0)</f>
        <v>0</v>
      </c>
      <c r="E1449" s="106">
        <f t="shared" ca="1" si="442"/>
        <v>1</v>
      </c>
      <c r="F1449" s="106">
        <f ca="1">(TRUNC(PRODUCT($E$12:$E1448),16))</f>
        <v>1.46539262148632</v>
      </c>
      <c r="G1449" s="106">
        <f t="shared" ca="1" si="451"/>
        <v>1.4569628229652201</v>
      </c>
      <c r="H1449" s="106">
        <f t="shared" ca="1" si="443"/>
        <v>1.00578587</v>
      </c>
      <c r="I1449" s="105">
        <f t="shared" si="452"/>
        <v>3.5999999999999997E-2</v>
      </c>
      <c r="J1449" s="118">
        <f t="shared" si="453"/>
        <v>42391</v>
      </c>
      <c r="K1449" s="112">
        <f t="shared" si="454"/>
        <v>10</v>
      </c>
      <c r="L1449" s="108">
        <f t="shared" si="455"/>
        <v>11</v>
      </c>
      <c r="M1449" s="109">
        <f t="shared" si="444"/>
        <v>1.001544996</v>
      </c>
      <c r="N1449" s="109">
        <f t="shared" ca="1" si="445"/>
        <v>1.007339805</v>
      </c>
      <c r="O1449" s="108">
        <f t="shared" si="459"/>
        <v>0</v>
      </c>
      <c r="P1449" s="106">
        <f t="shared" ca="1" si="446"/>
        <v>650.19075408000003</v>
      </c>
      <c r="Q1449" s="113">
        <f t="shared" si="447"/>
        <v>0</v>
      </c>
      <c r="R1449" s="106">
        <f t="shared" si="448"/>
        <v>0</v>
      </c>
      <c r="S1449" s="114" t="str">
        <f t="shared" si="456"/>
        <v>A+J=</v>
      </c>
      <c r="T1449" s="107">
        <f t="shared" si="457"/>
        <v>42422</v>
      </c>
      <c r="U1449" s="3"/>
      <c r="V1449" s="3"/>
      <c r="W1449" s="3"/>
      <c r="X1449" s="31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</row>
    <row r="1450" spans="1:121" x14ac:dyDescent="0.15">
      <c r="A1450" s="102">
        <f t="shared" si="449"/>
        <v>42407</v>
      </c>
      <c r="B1450" s="103">
        <f t="shared" ca="1" si="458"/>
        <v>89234.390754079926</v>
      </c>
      <c r="C1450" s="104">
        <f t="shared" si="450"/>
        <v>88584.199999999924</v>
      </c>
      <c r="D1450" s="105">
        <f ca="1">IF(A1450&lt;$B$1,VLOOKUP(A1450,[1]DI!$A$4:$B$15000,2,FALSE),0)</f>
        <v>0</v>
      </c>
      <c r="E1450" s="106">
        <f t="shared" ca="1" si="442"/>
        <v>1</v>
      </c>
      <c r="F1450" s="106">
        <f ca="1">(TRUNC(PRODUCT($E$12:$E1449),16))</f>
        <v>1.46539262148632</v>
      </c>
      <c r="G1450" s="106">
        <f t="shared" ca="1" si="451"/>
        <v>1.4569628229652201</v>
      </c>
      <c r="H1450" s="106">
        <f t="shared" ca="1" si="443"/>
        <v>1.00578587</v>
      </c>
      <c r="I1450" s="105">
        <f t="shared" si="452"/>
        <v>3.5999999999999997E-2</v>
      </c>
      <c r="J1450" s="118">
        <f t="shared" si="453"/>
        <v>42391</v>
      </c>
      <c r="K1450" s="112">
        <f t="shared" si="454"/>
        <v>10</v>
      </c>
      <c r="L1450" s="108">
        <f t="shared" si="455"/>
        <v>11</v>
      </c>
      <c r="M1450" s="109">
        <f t="shared" si="444"/>
        <v>1.001544996</v>
      </c>
      <c r="N1450" s="109">
        <f t="shared" ca="1" si="445"/>
        <v>1.007339805</v>
      </c>
      <c r="O1450" s="108">
        <f t="shared" si="459"/>
        <v>0</v>
      </c>
      <c r="P1450" s="106">
        <f t="shared" ca="1" si="446"/>
        <v>650.19075408000003</v>
      </c>
      <c r="Q1450" s="113">
        <f t="shared" si="447"/>
        <v>0</v>
      </c>
      <c r="R1450" s="106">
        <f t="shared" si="448"/>
        <v>0</v>
      </c>
      <c r="S1450" s="114" t="str">
        <f t="shared" si="456"/>
        <v>A+J=</v>
      </c>
      <c r="T1450" s="107">
        <f t="shared" si="457"/>
        <v>42422</v>
      </c>
      <c r="U1450" s="3"/>
      <c r="V1450" s="3"/>
      <c r="W1450" s="3"/>
      <c r="X1450" s="31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</row>
    <row r="1451" spans="1:121" x14ac:dyDescent="0.15">
      <c r="A1451" s="102">
        <f t="shared" si="449"/>
        <v>42408</v>
      </c>
      <c r="B1451" s="103">
        <f t="shared" ca="1" si="458"/>
        <v>89234.390754079926</v>
      </c>
      <c r="C1451" s="104">
        <f t="shared" si="450"/>
        <v>88584.199999999924</v>
      </c>
      <c r="D1451" s="105">
        <f ca="1">IF(A1451&lt;$B$1,VLOOKUP(A1451,[1]DI!$A$4:$B$15000,2,FALSE),0)</f>
        <v>0</v>
      </c>
      <c r="E1451" s="106">
        <f t="shared" ca="1" si="442"/>
        <v>1</v>
      </c>
      <c r="F1451" s="106">
        <f ca="1">(TRUNC(PRODUCT($E$12:$E1450),16))</f>
        <v>1.46539262148632</v>
      </c>
      <c r="G1451" s="106">
        <f t="shared" ca="1" si="451"/>
        <v>1.4569628229652201</v>
      </c>
      <c r="H1451" s="106">
        <f t="shared" ca="1" si="443"/>
        <v>1.00578587</v>
      </c>
      <c r="I1451" s="105">
        <f t="shared" si="452"/>
        <v>3.5999999999999997E-2</v>
      </c>
      <c r="J1451" s="118">
        <f t="shared" si="453"/>
        <v>42391</v>
      </c>
      <c r="K1451" s="112">
        <f t="shared" si="454"/>
        <v>10</v>
      </c>
      <c r="L1451" s="108">
        <f t="shared" si="455"/>
        <v>11</v>
      </c>
      <c r="M1451" s="109">
        <f t="shared" si="444"/>
        <v>1.001544996</v>
      </c>
      <c r="N1451" s="109">
        <f t="shared" ca="1" si="445"/>
        <v>1.007339805</v>
      </c>
      <c r="O1451" s="108">
        <f t="shared" si="459"/>
        <v>0</v>
      </c>
      <c r="P1451" s="106">
        <f t="shared" ca="1" si="446"/>
        <v>650.19075408000003</v>
      </c>
      <c r="Q1451" s="113">
        <f t="shared" si="447"/>
        <v>0</v>
      </c>
      <c r="R1451" s="106">
        <f t="shared" si="448"/>
        <v>0</v>
      </c>
      <c r="S1451" s="114" t="str">
        <f t="shared" si="456"/>
        <v>A+J=</v>
      </c>
      <c r="T1451" s="107">
        <f t="shared" si="457"/>
        <v>42422</v>
      </c>
      <c r="U1451" s="3"/>
      <c r="V1451" s="3"/>
      <c r="W1451" s="3"/>
      <c r="X1451" s="31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</row>
    <row r="1452" spans="1:121" x14ac:dyDescent="0.15">
      <c r="A1452" s="102">
        <f t="shared" si="449"/>
        <v>42409</v>
      </c>
      <c r="B1452" s="103">
        <f t="shared" ca="1" si="458"/>
        <v>89234.390754079926</v>
      </c>
      <c r="C1452" s="104">
        <f t="shared" si="450"/>
        <v>88584.199999999924</v>
      </c>
      <c r="D1452" s="105">
        <f ca="1">IF(A1452&lt;$B$1,VLOOKUP(A1452,[1]DI!$A$4:$B$15000,2,FALSE),0)</f>
        <v>0</v>
      </c>
      <c r="E1452" s="106">
        <f t="shared" ca="1" si="442"/>
        <v>1</v>
      </c>
      <c r="F1452" s="106">
        <f ca="1">(TRUNC(PRODUCT($E$12:$E1451),16))</f>
        <v>1.46539262148632</v>
      </c>
      <c r="G1452" s="106">
        <f t="shared" ca="1" si="451"/>
        <v>1.4569628229652201</v>
      </c>
      <c r="H1452" s="106">
        <f t="shared" ca="1" si="443"/>
        <v>1.00578587</v>
      </c>
      <c r="I1452" s="105">
        <f t="shared" si="452"/>
        <v>3.5999999999999997E-2</v>
      </c>
      <c r="J1452" s="118">
        <f t="shared" si="453"/>
        <v>42391</v>
      </c>
      <c r="K1452" s="112">
        <f t="shared" si="454"/>
        <v>10</v>
      </c>
      <c r="L1452" s="108">
        <f t="shared" si="455"/>
        <v>11</v>
      </c>
      <c r="M1452" s="109">
        <f t="shared" si="444"/>
        <v>1.001544996</v>
      </c>
      <c r="N1452" s="109">
        <f t="shared" ca="1" si="445"/>
        <v>1.007339805</v>
      </c>
      <c r="O1452" s="108">
        <f t="shared" si="459"/>
        <v>0</v>
      </c>
      <c r="P1452" s="106">
        <f t="shared" ca="1" si="446"/>
        <v>650.19075408000003</v>
      </c>
      <c r="Q1452" s="113">
        <f t="shared" si="447"/>
        <v>0</v>
      </c>
      <c r="R1452" s="106">
        <f t="shared" si="448"/>
        <v>0</v>
      </c>
      <c r="S1452" s="114" t="str">
        <f t="shared" si="456"/>
        <v>A+J=</v>
      </c>
      <c r="T1452" s="107">
        <f t="shared" si="457"/>
        <v>42422</v>
      </c>
      <c r="U1452" s="3"/>
      <c r="V1452" s="3"/>
      <c r="W1452" s="3"/>
      <c r="X1452" s="31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</row>
    <row r="1453" spans="1:121" x14ac:dyDescent="0.15">
      <c r="A1453" s="102">
        <f t="shared" si="449"/>
        <v>42410</v>
      </c>
      <c r="B1453" s="103">
        <f t="shared" ca="1" si="458"/>
        <v>89234.390754079926</v>
      </c>
      <c r="C1453" s="104">
        <f t="shared" si="450"/>
        <v>88584.199999999924</v>
      </c>
      <c r="D1453" s="105">
        <f ca="1">IF(A1453&lt;$B$1,VLOOKUP(A1453,[1]DI!$A$4:$B$15000,2,FALSE),0)</f>
        <v>0.14130000000000001</v>
      </c>
      <c r="E1453" s="106">
        <f t="shared" ca="1" si="442"/>
        <v>1.00052461</v>
      </c>
      <c r="F1453" s="106">
        <f ca="1">(TRUNC(PRODUCT($E$12:$E1452),16))</f>
        <v>1.46539262148632</v>
      </c>
      <c r="G1453" s="106">
        <f t="shared" ca="1" si="451"/>
        <v>1.4569628229652201</v>
      </c>
      <c r="H1453" s="106">
        <f t="shared" ca="1" si="443"/>
        <v>1.00578587</v>
      </c>
      <c r="I1453" s="105">
        <f t="shared" si="452"/>
        <v>3.5999999999999997E-2</v>
      </c>
      <c r="J1453" s="118">
        <f t="shared" si="453"/>
        <v>42391</v>
      </c>
      <c r="K1453" s="112">
        <f t="shared" si="454"/>
        <v>11</v>
      </c>
      <c r="L1453" s="108">
        <f t="shared" si="455"/>
        <v>11</v>
      </c>
      <c r="M1453" s="109">
        <f t="shared" si="444"/>
        <v>1.001544996</v>
      </c>
      <c r="N1453" s="109">
        <f t="shared" ca="1" si="445"/>
        <v>1.007339805</v>
      </c>
      <c r="O1453" s="108">
        <f t="shared" si="459"/>
        <v>0</v>
      </c>
      <c r="P1453" s="106">
        <f t="shared" ca="1" si="446"/>
        <v>650.19075408000003</v>
      </c>
      <c r="Q1453" s="113">
        <f t="shared" si="447"/>
        <v>0</v>
      </c>
      <c r="R1453" s="106">
        <f t="shared" si="448"/>
        <v>0</v>
      </c>
      <c r="S1453" s="114" t="str">
        <f t="shared" si="456"/>
        <v>A+J=</v>
      </c>
      <c r="T1453" s="107">
        <f t="shared" si="457"/>
        <v>42422</v>
      </c>
      <c r="U1453" s="3"/>
      <c r="V1453" s="3"/>
      <c r="W1453" s="3"/>
      <c r="X1453" s="31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</row>
    <row r="1454" spans="1:121" x14ac:dyDescent="0.15">
      <c r="A1454" s="102">
        <f t="shared" si="449"/>
        <v>42411</v>
      </c>
      <c r="B1454" s="103">
        <f t="shared" ca="1" si="458"/>
        <v>89293.735612849923</v>
      </c>
      <c r="C1454" s="104">
        <f t="shared" si="450"/>
        <v>88584.199999999924</v>
      </c>
      <c r="D1454" s="105">
        <f ca="1">IF(A1454&lt;$B$1,VLOOKUP(A1454,[1]DI!$A$4:$B$15000,2,FALSE),0)</f>
        <v>0.14130000000000001</v>
      </c>
      <c r="E1454" s="106">
        <f t="shared" ca="1" si="442"/>
        <v>1.00052461</v>
      </c>
      <c r="F1454" s="106">
        <f ca="1">(TRUNC(PRODUCT($E$12:$E1453),16))</f>
        <v>1.46616138110947</v>
      </c>
      <c r="G1454" s="106">
        <f t="shared" ca="1" si="451"/>
        <v>1.4569628229652201</v>
      </c>
      <c r="H1454" s="106">
        <f t="shared" ca="1" si="443"/>
        <v>1.00631352</v>
      </c>
      <c r="I1454" s="105">
        <f t="shared" si="452"/>
        <v>3.5999999999999997E-2</v>
      </c>
      <c r="J1454" s="118">
        <f t="shared" si="453"/>
        <v>42391</v>
      </c>
      <c r="K1454" s="112">
        <f t="shared" si="454"/>
        <v>12</v>
      </c>
      <c r="L1454" s="108">
        <f t="shared" si="455"/>
        <v>12</v>
      </c>
      <c r="M1454" s="109">
        <f t="shared" si="444"/>
        <v>1.0016855689999999</v>
      </c>
      <c r="N1454" s="109">
        <f t="shared" ca="1" si="445"/>
        <v>1.008009731</v>
      </c>
      <c r="O1454" s="108">
        <f t="shared" si="459"/>
        <v>0</v>
      </c>
      <c r="P1454" s="106">
        <f t="shared" ca="1" si="446"/>
        <v>709.53561285000001</v>
      </c>
      <c r="Q1454" s="113">
        <f t="shared" si="447"/>
        <v>0</v>
      </c>
      <c r="R1454" s="106">
        <f t="shared" si="448"/>
        <v>0</v>
      </c>
      <c r="S1454" s="114" t="str">
        <f t="shared" si="456"/>
        <v>A+J=</v>
      </c>
      <c r="T1454" s="107">
        <f t="shared" si="457"/>
        <v>42422</v>
      </c>
      <c r="U1454" s="3"/>
      <c r="V1454" s="3"/>
      <c r="W1454" s="3"/>
      <c r="X1454" s="31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</row>
    <row r="1455" spans="1:121" x14ac:dyDescent="0.15">
      <c r="A1455" s="102">
        <f t="shared" si="449"/>
        <v>42412</v>
      </c>
      <c r="B1455" s="103">
        <f t="shared" ca="1" si="458"/>
        <v>89353.119271489923</v>
      </c>
      <c r="C1455" s="104">
        <f t="shared" si="450"/>
        <v>88584.199999999924</v>
      </c>
      <c r="D1455" s="105">
        <f ca="1">IF(A1455&lt;$B$1,VLOOKUP(A1455,[1]DI!$A$4:$B$15000,2,FALSE),0)</f>
        <v>0.14130000000000001</v>
      </c>
      <c r="E1455" s="106">
        <f t="shared" ca="1" si="442"/>
        <v>1.00052461</v>
      </c>
      <c r="F1455" s="106">
        <f ca="1">(TRUNC(PRODUCT($E$12:$E1454),16))</f>
        <v>1.46693054403162</v>
      </c>
      <c r="G1455" s="106">
        <f t="shared" ca="1" si="451"/>
        <v>1.4569628229652201</v>
      </c>
      <c r="H1455" s="106">
        <f t="shared" ca="1" si="443"/>
        <v>1.0068414400000001</v>
      </c>
      <c r="I1455" s="105">
        <f t="shared" si="452"/>
        <v>3.5999999999999997E-2</v>
      </c>
      <c r="J1455" s="118">
        <f t="shared" si="453"/>
        <v>42391</v>
      </c>
      <c r="K1455" s="112">
        <f t="shared" si="454"/>
        <v>13</v>
      </c>
      <c r="L1455" s="108">
        <f t="shared" si="455"/>
        <v>13</v>
      </c>
      <c r="M1455" s="109">
        <f t="shared" si="444"/>
        <v>1.0018261610000001</v>
      </c>
      <c r="N1455" s="109">
        <f t="shared" ca="1" si="445"/>
        <v>1.0086800950000001</v>
      </c>
      <c r="O1455" s="108">
        <f t="shared" si="459"/>
        <v>0</v>
      </c>
      <c r="P1455" s="106">
        <f t="shared" ca="1" si="446"/>
        <v>768.91927149000003</v>
      </c>
      <c r="Q1455" s="113">
        <f t="shared" si="447"/>
        <v>0</v>
      </c>
      <c r="R1455" s="106">
        <f t="shared" si="448"/>
        <v>0</v>
      </c>
      <c r="S1455" s="114" t="str">
        <f t="shared" si="456"/>
        <v>A+J=</v>
      </c>
      <c r="T1455" s="107">
        <f t="shared" si="457"/>
        <v>42422</v>
      </c>
      <c r="U1455" s="3"/>
      <c r="V1455" s="3"/>
      <c r="W1455" s="3"/>
      <c r="X1455" s="31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</row>
    <row r="1456" spans="1:121" x14ac:dyDescent="0.15">
      <c r="A1456" s="102">
        <f t="shared" si="449"/>
        <v>42413</v>
      </c>
      <c r="B1456" s="103">
        <f t="shared" ca="1" si="458"/>
        <v>89412.542615859929</v>
      </c>
      <c r="C1456" s="104">
        <f t="shared" si="450"/>
        <v>88584.199999999924</v>
      </c>
      <c r="D1456" s="105">
        <f ca="1">IF(A1456&lt;$B$1,VLOOKUP(A1456,[1]DI!$A$4:$B$15000,2,FALSE),0)</f>
        <v>0</v>
      </c>
      <c r="E1456" s="106">
        <f t="shared" ca="1" si="442"/>
        <v>1</v>
      </c>
      <c r="F1456" s="106">
        <f ca="1">(TRUNC(PRODUCT($E$12:$E1455),16))</f>
        <v>1.4677001104643199</v>
      </c>
      <c r="G1456" s="106">
        <f t="shared" ca="1" si="451"/>
        <v>1.4569628229652201</v>
      </c>
      <c r="H1456" s="106">
        <f t="shared" ca="1" si="443"/>
        <v>1.0073696400000001</v>
      </c>
      <c r="I1456" s="105">
        <f t="shared" si="452"/>
        <v>3.5999999999999997E-2</v>
      </c>
      <c r="J1456" s="118">
        <f t="shared" si="453"/>
        <v>42391</v>
      </c>
      <c r="K1456" s="112">
        <f t="shared" si="454"/>
        <v>13</v>
      </c>
      <c r="L1456" s="108">
        <f t="shared" si="455"/>
        <v>14</v>
      </c>
      <c r="M1456" s="109">
        <f t="shared" si="444"/>
        <v>1.0019667729999999</v>
      </c>
      <c r="N1456" s="109">
        <f t="shared" ca="1" si="445"/>
        <v>1.009350907</v>
      </c>
      <c r="O1456" s="108">
        <f t="shared" si="459"/>
        <v>0</v>
      </c>
      <c r="P1456" s="106">
        <f t="shared" ca="1" si="446"/>
        <v>828.34261586000002</v>
      </c>
      <c r="Q1456" s="113">
        <f t="shared" si="447"/>
        <v>0</v>
      </c>
      <c r="R1456" s="106">
        <f t="shared" si="448"/>
        <v>0</v>
      </c>
      <c r="S1456" s="114" t="str">
        <f t="shared" si="456"/>
        <v>A+J=</v>
      </c>
      <c r="T1456" s="107">
        <f t="shared" si="457"/>
        <v>42422</v>
      </c>
      <c r="U1456" s="3"/>
      <c r="V1456" s="3"/>
      <c r="W1456" s="3"/>
      <c r="X1456" s="31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</row>
    <row r="1457" spans="1:121" x14ac:dyDescent="0.15">
      <c r="A1457" s="102">
        <f t="shared" si="449"/>
        <v>42414</v>
      </c>
      <c r="B1457" s="103">
        <f t="shared" ca="1" si="458"/>
        <v>89412.542615859929</v>
      </c>
      <c r="C1457" s="104">
        <f t="shared" si="450"/>
        <v>88584.199999999924</v>
      </c>
      <c r="D1457" s="105">
        <f ca="1">IF(A1457&lt;$B$1,VLOOKUP(A1457,[1]DI!$A$4:$B$15000,2,FALSE),0)</f>
        <v>0</v>
      </c>
      <c r="E1457" s="106">
        <f t="shared" ca="1" si="442"/>
        <v>1</v>
      </c>
      <c r="F1457" s="106">
        <f ca="1">(TRUNC(PRODUCT($E$12:$E1456),16))</f>
        <v>1.4677001104643199</v>
      </c>
      <c r="G1457" s="106">
        <f t="shared" ca="1" si="451"/>
        <v>1.4569628229652201</v>
      </c>
      <c r="H1457" s="106">
        <f t="shared" ca="1" si="443"/>
        <v>1.0073696400000001</v>
      </c>
      <c r="I1457" s="105">
        <f t="shared" si="452"/>
        <v>3.5999999999999997E-2</v>
      </c>
      <c r="J1457" s="118">
        <f t="shared" si="453"/>
        <v>42391</v>
      </c>
      <c r="K1457" s="112">
        <f t="shared" si="454"/>
        <v>13</v>
      </c>
      <c r="L1457" s="108">
        <f t="shared" si="455"/>
        <v>14</v>
      </c>
      <c r="M1457" s="109">
        <f t="shared" si="444"/>
        <v>1.0019667729999999</v>
      </c>
      <c r="N1457" s="109">
        <f t="shared" ca="1" si="445"/>
        <v>1.009350907</v>
      </c>
      <c r="O1457" s="108">
        <f t="shared" si="459"/>
        <v>0</v>
      </c>
      <c r="P1457" s="106">
        <f t="shared" ca="1" si="446"/>
        <v>828.34261586000002</v>
      </c>
      <c r="Q1457" s="113">
        <f t="shared" si="447"/>
        <v>0</v>
      </c>
      <c r="R1457" s="106">
        <f t="shared" si="448"/>
        <v>0</v>
      </c>
      <c r="S1457" s="114" t="str">
        <f t="shared" si="456"/>
        <v>A+J=</v>
      </c>
      <c r="T1457" s="107">
        <f t="shared" si="457"/>
        <v>42422</v>
      </c>
      <c r="U1457" s="3"/>
      <c r="V1457" s="3"/>
      <c r="W1457" s="3"/>
      <c r="X1457" s="31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</row>
    <row r="1458" spans="1:121" x14ac:dyDescent="0.15">
      <c r="A1458" s="102">
        <f t="shared" si="449"/>
        <v>42415</v>
      </c>
      <c r="B1458" s="103">
        <f t="shared" ca="1" si="458"/>
        <v>89412.542615859929</v>
      </c>
      <c r="C1458" s="104">
        <f t="shared" si="450"/>
        <v>88584.199999999924</v>
      </c>
      <c r="D1458" s="105">
        <f ca="1">IF(A1458&lt;$B$1,VLOOKUP(A1458,[1]DI!$A$4:$B$15000,2,FALSE),0)</f>
        <v>0.14130000000000001</v>
      </c>
      <c r="E1458" s="106">
        <f t="shared" ca="1" si="442"/>
        <v>1.00052461</v>
      </c>
      <c r="F1458" s="106">
        <f ca="1">(TRUNC(PRODUCT($E$12:$E1457),16))</f>
        <v>1.4677001104643199</v>
      </c>
      <c r="G1458" s="106">
        <f t="shared" ca="1" si="451"/>
        <v>1.4569628229652201</v>
      </c>
      <c r="H1458" s="106">
        <f t="shared" ca="1" si="443"/>
        <v>1.0073696400000001</v>
      </c>
      <c r="I1458" s="105">
        <f t="shared" si="452"/>
        <v>3.5999999999999997E-2</v>
      </c>
      <c r="J1458" s="118">
        <f t="shared" si="453"/>
        <v>42391</v>
      </c>
      <c r="K1458" s="112">
        <f t="shared" si="454"/>
        <v>14</v>
      </c>
      <c r="L1458" s="108">
        <f t="shared" si="455"/>
        <v>14</v>
      </c>
      <c r="M1458" s="109">
        <f t="shared" si="444"/>
        <v>1.0019667729999999</v>
      </c>
      <c r="N1458" s="109">
        <f t="shared" ca="1" si="445"/>
        <v>1.009350907</v>
      </c>
      <c r="O1458" s="108">
        <f t="shared" si="459"/>
        <v>0</v>
      </c>
      <c r="P1458" s="106">
        <f t="shared" ca="1" si="446"/>
        <v>828.34261586000002</v>
      </c>
      <c r="Q1458" s="113">
        <f t="shared" si="447"/>
        <v>0</v>
      </c>
      <c r="R1458" s="106">
        <f t="shared" si="448"/>
        <v>0</v>
      </c>
      <c r="S1458" s="114" t="str">
        <f t="shared" si="456"/>
        <v>A+J=</v>
      </c>
      <c r="T1458" s="107">
        <f t="shared" si="457"/>
        <v>42422</v>
      </c>
      <c r="U1458" s="3"/>
      <c r="V1458" s="3"/>
      <c r="W1458" s="3"/>
      <c r="X1458" s="31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</row>
    <row r="1459" spans="1:121" x14ac:dyDescent="0.15">
      <c r="A1459" s="102">
        <f t="shared" si="449"/>
        <v>42416</v>
      </c>
      <c r="B1459" s="103">
        <f t="shared" ca="1" si="458"/>
        <v>89472.005025869919</v>
      </c>
      <c r="C1459" s="104">
        <f t="shared" si="450"/>
        <v>88584.199999999924</v>
      </c>
      <c r="D1459" s="105">
        <f ca="1">IF(A1459&lt;$B$1,VLOOKUP(A1459,[1]DI!$A$4:$B$15000,2,FALSE),0)</f>
        <v>0.14130000000000001</v>
      </c>
      <c r="E1459" s="106">
        <f t="shared" ca="1" si="442"/>
        <v>1.00052461</v>
      </c>
      <c r="F1459" s="106">
        <f ca="1">(TRUNC(PRODUCT($E$12:$E1458),16))</f>
        <v>1.4684700806192701</v>
      </c>
      <c r="G1459" s="106">
        <f t="shared" ca="1" si="451"/>
        <v>1.4569628229652201</v>
      </c>
      <c r="H1459" s="106">
        <f t="shared" ca="1" si="443"/>
        <v>1.00789811</v>
      </c>
      <c r="I1459" s="105">
        <f t="shared" si="452"/>
        <v>3.5999999999999997E-2</v>
      </c>
      <c r="J1459" s="118">
        <f t="shared" si="453"/>
        <v>42391</v>
      </c>
      <c r="K1459" s="112">
        <f t="shared" si="454"/>
        <v>15</v>
      </c>
      <c r="L1459" s="108">
        <f t="shared" si="455"/>
        <v>15</v>
      </c>
      <c r="M1459" s="109">
        <f t="shared" si="444"/>
        <v>1.0021074050000001</v>
      </c>
      <c r="N1459" s="109">
        <f t="shared" ca="1" si="445"/>
        <v>1.0100221599999999</v>
      </c>
      <c r="O1459" s="108">
        <f t="shared" si="459"/>
        <v>0</v>
      </c>
      <c r="P1459" s="106">
        <f t="shared" ca="1" si="446"/>
        <v>887.80502587000001</v>
      </c>
      <c r="Q1459" s="113">
        <f t="shared" si="447"/>
        <v>0</v>
      </c>
      <c r="R1459" s="106">
        <f t="shared" si="448"/>
        <v>0</v>
      </c>
      <c r="S1459" s="114" t="str">
        <f t="shared" si="456"/>
        <v>A+J=</v>
      </c>
      <c r="T1459" s="107">
        <f t="shared" si="457"/>
        <v>42422</v>
      </c>
      <c r="U1459" s="3"/>
      <c r="V1459" s="3"/>
      <c r="W1459" s="3"/>
      <c r="X1459" s="31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</row>
    <row r="1460" spans="1:121" x14ac:dyDescent="0.15">
      <c r="A1460" s="102">
        <f t="shared" si="449"/>
        <v>42417</v>
      </c>
      <c r="B1460" s="103">
        <f t="shared" ca="1" si="458"/>
        <v>89531.507918849922</v>
      </c>
      <c r="C1460" s="104">
        <f t="shared" si="450"/>
        <v>88584.199999999924</v>
      </c>
      <c r="D1460" s="105">
        <f ca="1">IF(A1460&lt;$B$1,VLOOKUP(A1460,[1]DI!$A$4:$B$15000,2,FALSE),0)</f>
        <v>0.14130000000000001</v>
      </c>
      <c r="E1460" s="106">
        <f t="shared" ca="1" si="442"/>
        <v>1.00052461</v>
      </c>
      <c r="F1460" s="106">
        <f ca="1">(TRUNC(PRODUCT($E$12:$E1459),16))</f>
        <v>1.46924045470827</v>
      </c>
      <c r="G1460" s="106">
        <f t="shared" ca="1" si="451"/>
        <v>1.4569628229652201</v>
      </c>
      <c r="H1460" s="106">
        <f t="shared" ca="1" si="443"/>
        <v>1.0084268700000001</v>
      </c>
      <c r="I1460" s="105">
        <f t="shared" si="452"/>
        <v>3.5999999999999997E-2</v>
      </c>
      <c r="J1460" s="118">
        <f t="shared" si="453"/>
        <v>42391</v>
      </c>
      <c r="K1460" s="112">
        <f t="shared" si="454"/>
        <v>16</v>
      </c>
      <c r="L1460" s="108">
        <f t="shared" si="455"/>
        <v>16</v>
      </c>
      <c r="M1460" s="109">
        <f t="shared" si="444"/>
        <v>1.002248056</v>
      </c>
      <c r="N1460" s="109">
        <f t="shared" ca="1" si="445"/>
        <v>1.0106938700000001</v>
      </c>
      <c r="O1460" s="108">
        <f t="shared" si="459"/>
        <v>0</v>
      </c>
      <c r="P1460" s="106">
        <f t="shared" ca="1" si="446"/>
        <v>947.30791884999996</v>
      </c>
      <c r="Q1460" s="113">
        <f t="shared" si="447"/>
        <v>0</v>
      </c>
      <c r="R1460" s="106">
        <f t="shared" si="448"/>
        <v>0</v>
      </c>
      <c r="S1460" s="114" t="str">
        <f t="shared" si="456"/>
        <v>A+J=</v>
      </c>
      <c r="T1460" s="107">
        <f t="shared" si="457"/>
        <v>42422</v>
      </c>
      <c r="U1460" s="3"/>
      <c r="V1460" s="3"/>
      <c r="W1460" s="3"/>
      <c r="X1460" s="31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</row>
    <row r="1461" spans="1:121" x14ac:dyDescent="0.15">
      <c r="A1461" s="102">
        <f t="shared" si="449"/>
        <v>42418</v>
      </c>
      <c r="B1461" s="103">
        <f t="shared" ca="1" si="458"/>
        <v>89591.049788879929</v>
      </c>
      <c r="C1461" s="104">
        <f t="shared" si="450"/>
        <v>88584.199999999924</v>
      </c>
      <c r="D1461" s="105">
        <f ca="1">IF(A1461&lt;$B$1,VLOOKUP(A1461,[1]DI!$A$4:$B$15000,2,FALSE),0)</f>
        <v>0.14130000000000001</v>
      </c>
      <c r="E1461" s="106">
        <f t="shared" ca="1" si="442"/>
        <v>1.00052461</v>
      </c>
      <c r="F1461" s="106">
        <f ca="1">(TRUNC(PRODUCT($E$12:$E1460),16))</f>
        <v>1.47001123294321</v>
      </c>
      <c r="G1461" s="106">
        <f t="shared" ca="1" si="451"/>
        <v>1.4569628229652201</v>
      </c>
      <c r="H1461" s="106">
        <f t="shared" ca="1" si="443"/>
        <v>1.0089558999999999</v>
      </c>
      <c r="I1461" s="105">
        <f t="shared" si="452"/>
        <v>3.5999999999999997E-2</v>
      </c>
      <c r="J1461" s="118">
        <f t="shared" si="453"/>
        <v>42391</v>
      </c>
      <c r="K1461" s="112">
        <f t="shared" si="454"/>
        <v>17</v>
      </c>
      <c r="L1461" s="108">
        <f t="shared" si="455"/>
        <v>17</v>
      </c>
      <c r="M1461" s="109">
        <f t="shared" si="444"/>
        <v>1.002388727</v>
      </c>
      <c r="N1461" s="109">
        <f t="shared" ca="1" si="445"/>
        <v>1.0113660200000001</v>
      </c>
      <c r="O1461" s="108">
        <f t="shared" si="459"/>
        <v>0</v>
      </c>
      <c r="P1461" s="106">
        <f t="shared" ca="1" si="446"/>
        <v>1006.84978888</v>
      </c>
      <c r="Q1461" s="113">
        <f t="shared" si="447"/>
        <v>0</v>
      </c>
      <c r="R1461" s="106">
        <f t="shared" si="448"/>
        <v>0</v>
      </c>
      <c r="S1461" s="114" t="str">
        <f t="shared" si="456"/>
        <v>A+J=</v>
      </c>
      <c r="T1461" s="107">
        <f t="shared" si="457"/>
        <v>42422</v>
      </c>
      <c r="U1461" s="3"/>
      <c r="V1461" s="3"/>
      <c r="W1461" s="3"/>
      <c r="X1461" s="31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</row>
    <row r="1462" spans="1:121" x14ac:dyDescent="0.15">
      <c r="A1462" s="102">
        <f t="shared" si="449"/>
        <v>42419</v>
      </c>
      <c r="B1462" s="103">
        <f t="shared" ca="1" si="458"/>
        <v>89650.631521799922</v>
      </c>
      <c r="C1462" s="104">
        <f t="shared" si="450"/>
        <v>88584.199999999924</v>
      </c>
      <c r="D1462" s="105">
        <f ca="1">IF(A1462&lt;$B$1,VLOOKUP(A1462,[1]DI!$A$4:$B$15000,2,FALSE),0)</f>
        <v>0.14130000000000001</v>
      </c>
      <c r="E1462" s="106">
        <f t="shared" ca="1" si="442"/>
        <v>1.00052461</v>
      </c>
      <c r="F1462" s="106">
        <f ca="1">(TRUNC(PRODUCT($E$12:$E1461),16))</f>
        <v>1.47078241553613</v>
      </c>
      <c r="G1462" s="106">
        <f t="shared" ca="1" si="451"/>
        <v>1.4569628229652201</v>
      </c>
      <c r="H1462" s="106">
        <f t="shared" ca="1" si="443"/>
        <v>1.00948521</v>
      </c>
      <c r="I1462" s="105">
        <f t="shared" si="452"/>
        <v>3.5999999999999997E-2</v>
      </c>
      <c r="J1462" s="118">
        <f t="shared" si="453"/>
        <v>42391</v>
      </c>
      <c r="K1462" s="112">
        <f t="shared" si="454"/>
        <v>18</v>
      </c>
      <c r="L1462" s="108">
        <f t="shared" si="455"/>
        <v>18</v>
      </c>
      <c r="M1462" s="109">
        <f t="shared" si="444"/>
        <v>1.0025294179999999</v>
      </c>
      <c r="N1462" s="109">
        <f t="shared" ca="1" si="445"/>
        <v>1.01203862</v>
      </c>
      <c r="O1462" s="108">
        <f t="shared" si="459"/>
        <v>0</v>
      </c>
      <c r="P1462" s="106">
        <f t="shared" ca="1" si="446"/>
        <v>1066.4315217999999</v>
      </c>
      <c r="Q1462" s="113">
        <f t="shared" si="447"/>
        <v>0</v>
      </c>
      <c r="R1462" s="106">
        <f t="shared" si="448"/>
        <v>0</v>
      </c>
      <c r="S1462" s="114" t="str">
        <f t="shared" si="456"/>
        <v>A+J=</v>
      </c>
      <c r="T1462" s="107">
        <f t="shared" si="457"/>
        <v>42422</v>
      </c>
      <c r="U1462" s="3"/>
      <c r="V1462" s="3"/>
      <c r="W1462" s="3"/>
      <c r="X1462" s="31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</row>
    <row r="1463" spans="1:121" x14ac:dyDescent="0.15">
      <c r="A1463" s="102">
        <f t="shared" si="449"/>
        <v>42420</v>
      </c>
      <c r="B1463" s="103">
        <f t="shared" ca="1" si="458"/>
        <v>89710.252231769919</v>
      </c>
      <c r="C1463" s="104">
        <f t="shared" si="450"/>
        <v>88584.199999999924</v>
      </c>
      <c r="D1463" s="105">
        <f ca="1">IF(A1463&lt;$B$1,VLOOKUP(A1463,[1]DI!$A$4:$B$15000,2,FALSE),0)</f>
        <v>0</v>
      </c>
      <c r="E1463" s="106">
        <f t="shared" ca="1" si="442"/>
        <v>1</v>
      </c>
      <c r="F1463" s="106">
        <f ca="1">(TRUNC(PRODUCT($E$12:$E1462),16))</f>
        <v>1.4715540026991401</v>
      </c>
      <c r="G1463" s="106">
        <f t="shared" ca="1" si="451"/>
        <v>1.4569628229652201</v>
      </c>
      <c r="H1463" s="106">
        <f t="shared" ca="1" si="443"/>
        <v>1.0100147900000001</v>
      </c>
      <c r="I1463" s="105">
        <f t="shared" si="452"/>
        <v>3.5999999999999997E-2</v>
      </c>
      <c r="J1463" s="118">
        <f t="shared" si="453"/>
        <v>42391</v>
      </c>
      <c r="K1463" s="112">
        <f t="shared" si="454"/>
        <v>18</v>
      </c>
      <c r="L1463" s="108">
        <f t="shared" si="455"/>
        <v>19</v>
      </c>
      <c r="M1463" s="109">
        <f t="shared" si="444"/>
        <v>1.002670129</v>
      </c>
      <c r="N1463" s="109">
        <f t="shared" ca="1" si="445"/>
        <v>1.0127116599999999</v>
      </c>
      <c r="O1463" s="108">
        <f t="shared" si="459"/>
        <v>0</v>
      </c>
      <c r="P1463" s="106">
        <f t="shared" ca="1" si="446"/>
        <v>1126.0522317699999</v>
      </c>
      <c r="Q1463" s="113">
        <f t="shared" si="447"/>
        <v>0</v>
      </c>
      <c r="R1463" s="106">
        <f t="shared" si="448"/>
        <v>0</v>
      </c>
      <c r="S1463" s="114" t="str">
        <f t="shared" si="456"/>
        <v>A+J=</v>
      </c>
      <c r="T1463" s="107">
        <f t="shared" si="457"/>
        <v>42422</v>
      </c>
      <c r="U1463" s="3"/>
      <c r="V1463" s="3"/>
      <c r="W1463" s="3"/>
      <c r="X1463" s="31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</row>
    <row r="1464" spans="1:121" x14ac:dyDescent="0.15">
      <c r="A1464" s="102">
        <f t="shared" si="449"/>
        <v>42421</v>
      </c>
      <c r="B1464" s="103">
        <f t="shared" ca="1" si="458"/>
        <v>89710.252231769919</v>
      </c>
      <c r="C1464" s="104">
        <f t="shared" si="450"/>
        <v>88584.199999999924</v>
      </c>
      <c r="D1464" s="105">
        <f ca="1">IF(A1464&lt;$B$1,VLOOKUP(A1464,[1]DI!$A$4:$B$15000,2,FALSE),0)</f>
        <v>0</v>
      </c>
      <c r="E1464" s="106">
        <f t="shared" ca="1" si="442"/>
        <v>1</v>
      </c>
      <c r="F1464" s="106">
        <f ca="1">(TRUNC(PRODUCT($E$12:$E1463),16))</f>
        <v>1.4715540026991401</v>
      </c>
      <c r="G1464" s="106">
        <f t="shared" ca="1" si="451"/>
        <v>1.4569628229652201</v>
      </c>
      <c r="H1464" s="106">
        <f t="shared" ca="1" si="443"/>
        <v>1.0100147900000001</v>
      </c>
      <c r="I1464" s="105">
        <f t="shared" si="452"/>
        <v>3.5999999999999997E-2</v>
      </c>
      <c r="J1464" s="118">
        <f t="shared" si="453"/>
        <v>42391</v>
      </c>
      <c r="K1464" s="112">
        <f t="shared" si="454"/>
        <v>18</v>
      </c>
      <c r="L1464" s="108">
        <f t="shared" si="455"/>
        <v>19</v>
      </c>
      <c r="M1464" s="109">
        <f t="shared" si="444"/>
        <v>1.002670129</v>
      </c>
      <c r="N1464" s="109">
        <f t="shared" ca="1" si="445"/>
        <v>1.0127116599999999</v>
      </c>
      <c r="O1464" s="108">
        <f t="shared" si="459"/>
        <v>0</v>
      </c>
      <c r="P1464" s="106">
        <f t="shared" ca="1" si="446"/>
        <v>1126.0522317699999</v>
      </c>
      <c r="Q1464" s="113">
        <f t="shared" si="447"/>
        <v>0</v>
      </c>
      <c r="R1464" s="106">
        <f t="shared" si="448"/>
        <v>0</v>
      </c>
      <c r="S1464" s="114" t="str">
        <f t="shared" si="456"/>
        <v>A+J=</v>
      </c>
      <c r="T1464" s="107">
        <f t="shared" si="457"/>
        <v>42422</v>
      </c>
      <c r="U1464" s="3"/>
      <c r="V1464" s="3"/>
      <c r="W1464" s="3"/>
      <c r="X1464" s="31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</row>
    <row r="1465" spans="1:121" x14ac:dyDescent="0.15">
      <c r="A1465" s="102">
        <f t="shared" si="449"/>
        <v>42422</v>
      </c>
      <c r="B1465" s="103">
        <f t="shared" ca="1" si="458"/>
        <v>89710.252231769919</v>
      </c>
      <c r="C1465" s="104">
        <f t="shared" si="450"/>
        <v>88584.199999999924</v>
      </c>
      <c r="D1465" s="105">
        <f ca="1">IF(A1465&lt;$B$1,VLOOKUP(A1465,[1]DI!$A$4:$B$15000,2,FALSE),0)</f>
        <v>0.14130000000000001</v>
      </c>
      <c r="E1465" s="106">
        <f t="shared" ca="1" si="442"/>
        <v>1.00052461</v>
      </c>
      <c r="F1465" s="106">
        <f ca="1">(TRUNC(PRODUCT($E$12:$E1464),16))</f>
        <v>1.4715540026991401</v>
      </c>
      <c r="G1465" s="106">
        <f t="shared" ca="1" si="451"/>
        <v>1.4569628229652201</v>
      </c>
      <c r="H1465" s="106">
        <f t="shared" ca="1" si="443"/>
        <v>1.0100147900000001</v>
      </c>
      <c r="I1465" s="105">
        <f t="shared" si="452"/>
        <v>3.5999999999999997E-2</v>
      </c>
      <c r="J1465" s="118">
        <f t="shared" si="453"/>
        <v>42391</v>
      </c>
      <c r="K1465" s="112">
        <f t="shared" si="454"/>
        <v>19</v>
      </c>
      <c r="L1465" s="108">
        <f t="shared" si="455"/>
        <v>19</v>
      </c>
      <c r="M1465" s="109">
        <f t="shared" si="444"/>
        <v>1.002670129</v>
      </c>
      <c r="N1465" s="109">
        <f t="shared" ca="1" si="445"/>
        <v>1.0127116599999999</v>
      </c>
      <c r="O1465" s="108">
        <f t="shared" si="459"/>
        <v>32</v>
      </c>
      <c r="P1465" s="106">
        <f t="shared" ca="1" si="446"/>
        <v>1126.0522317699999</v>
      </c>
      <c r="Q1465" s="113">
        <f t="shared" si="447"/>
        <v>4.1660000000000004E-3</v>
      </c>
      <c r="R1465" s="106">
        <f t="shared" si="448"/>
        <v>416.6</v>
      </c>
      <c r="S1465" s="114" t="str">
        <f t="shared" si="456"/>
        <v>A+J=</v>
      </c>
      <c r="T1465" s="107">
        <f t="shared" si="457"/>
        <v>42422</v>
      </c>
      <c r="U1465" s="3"/>
      <c r="V1465" s="3"/>
      <c r="W1465" s="3"/>
      <c r="X1465" s="31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</row>
    <row r="1466" spans="1:121" x14ac:dyDescent="0.15">
      <c r="A1466" s="102">
        <f t="shared" si="449"/>
        <v>42423</v>
      </c>
      <c r="B1466" s="103">
        <f t="shared" ca="1" si="458"/>
        <v>88226.234980699912</v>
      </c>
      <c r="C1466" s="104">
        <f t="shared" si="450"/>
        <v>88167.599999999919</v>
      </c>
      <c r="D1466" s="105">
        <f ca="1">IF(A1466&lt;$B$1,VLOOKUP(A1466,[1]DI!$A$4:$B$15000,2,FALSE),0)</f>
        <v>0.14130000000000001</v>
      </c>
      <c r="E1466" s="106">
        <f t="shared" ca="1" si="442"/>
        <v>1.00052461</v>
      </c>
      <c r="F1466" s="106">
        <f ca="1">(TRUNC(PRODUCT($E$12:$E1465),16))</f>
        <v>1.4723259946445</v>
      </c>
      <c r="G1466" s="106">
        <f t="shared" ca="1" si="451"/>
        <v>1.4715540026991401</v>
      </c>
      <c r="H1466" s="106">
        <f t="shared" ca="1" si="443"/>
        <v>1.00052461</v>
      </c>
      <c r="I1466" s="105">
        <f t="shared" si="452"/>
        <v>3.5999999999999997E-2</v>
      </c>
      <c r="J1466" s="118">
        <f t="shared" si="453"/>
        <v>42422</v>
      </c>
      <c r="K1466" s="112">
        <f t="shared" si="454"/>
        <v>1</v>
      </c>
      <c r="L1466" s="108">
        <f t="shared" si="455"/>
        <v>1</v>
      </c>
      <c r="M1466" s="109">
        <f t="shared" si="444"/>
        <v>1.000140356</v>
      </c>
      <c r="N1466" s="109">
        <f t="shared" ca="1" si="445"/>
        <v>1.0006650399999999</v>
      </c>
      <c r="O1466" s="108">
        <f t="shared" si="459"/>
        <v>0</v>
      </c>
      <c r="P1466" s="106">
        <f t="shared" ca="1" si="446"/>
        <v>58.6349807</v>
      </c>
      <c r="Q1466" s="113">
        <f t="shared" si="447"/>
        <v>0</v>
      </c>
      <c r="R1466" s="106">
        <f t="shared" si="448"/>
        <v>0</v>
      </c>
      <c r="S1466" s="114" t="str">
        <f t="shared" si="456"/>
        <v>A+J=</v>
      </c>
      <c r="T1466" s="107">
        <f t="shared" si="457"/>
        <v>42451</v>
      </c>
      <c r="U1466" s="3"/>
      <c r="V1466" s="3"/>
      <c r="W1466" s="3"/>
      <c r="X1466" s="31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</row>
    <row r="1467" spans="1:121" x14ac:dyDescent="0.15">
      <c r="A1467" s="102">
        <f t="shared" si="449"/>
        <v>42424</v>
      </c>
      <c r="B1467" s="103">
        <f t="shared" ca="1" si="458"/>
        <v>88284.909284149922</v>
      </c>
      <c r="C1467" s="104">
        <f t="shared" si="450"/>
        <v>88167.599999999919</v>
      </c>
      <c r="D1467" s="105">
        <f ca="1">IF(A1467&lt;$B$1,VLOOKUP(A1467,[1]DI!$A$4:$B$15000,2,FALSE),0)</f>
        <v>0.14130000000000001</v>
      </c>
      <c r="E1467" s="106">
        <f t="shared" ca="1" si="442"/>
        <v>1.00052461</v>
      </c>
      <c r="F1467" s="106">
        <f ca="1">(TRUNC(PRODUCT($E$12:$E1466),16))</f>
        <v>1.4730983915845499</v>
      </c>
      <c r="G1467" s="106">
        <f t="shared" ca="1" si="451"/>
        <v>1.4715540026991401</v>
      </c>
      <c r="H1467" s="106">
        <f t="shared" ca="1" si="443"/>
        <v>1.0010494999999999</v>
      </c>
      <c r="I1467" s="105">
        <f t="shared" si="452"/>
        <v>3.5999999999999997E-2</v>
      </c>
      <c r="J1467" s="118">
        <f t="shared" si="453"/>
        <v>42422</v>
      </c>
      <c r="K1467" s="112">
        <f t="shared" si="454"/>
        <v>2</v>
      </c>
      <c r="L1467" s="108">
        <f t="shared" si="455"/>
        <v>2</v>
      </c>
      <c r="M1467" s="109">
        <f t="shared" si="444"/>
        <v>1.0002807309999999</v>
      </c>
      <c r="N1467" s="109">
        <f t="shared" ca="1" si="445"/>
        <v>1.0013305260000001</v>
      </c>
      <c r="O1467" s="108">
        <f t="shared" si="459"/>
        <v>0</v>
      </c>
      <c r="P1467" s="106">
        <f t="shared" ca="1" si="446"/>
        <v>117.30928415</v>
      </c>
      <c r="Q1467" s="113">
        <f t="shared" si="447"/>
        <v>0</v>
      </c>
      <c r="R1467" s="106">
        <f t="shared" si="448"/>
        <v>0</v>
      </c>
      <c r="S1467" s="114" t="str">
        <f t="shared" si="456"/>
        <v>A+J=</v>
      </c>
      <c r="T1467" s="107">
        <f t="shared" si="457"/>
        <v>42451</v>
      </c>
      <c r="U1467" s="3"/>
      <c r="V1467" s="3"/>
      <c r="W1467" s="3"/>
      <c r="X1467" s="31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</row>
    <row r="1468" spans="1:121" x14ac:dyDescent="0.15">
      <c r="A1468" s="102">
        <f t="shared" si="449"/>
        <v>42425</v>
      </c>
      <c r="B1468" s="103">
        <f t="shared" ca="1" si="458"/>
        <v>88343.622116849918</v>
      </c>
      <c r="C1468" s="104">
        <f t="shared" si="450"/>
        <v>88167.599999999919</v>
      </c>
      <c r="D1468" s="105">
        <f ca="1">IF(A1468&lt;$B$1,VLOOKUP(A1468,[1]DI!$A$4:$B$15000,2,FALSE),0)</f>
        <v>0.14130000000000001</v>
      </c>
      <c r="E1468" s="106">
        <f t="shared" ca="1" si="442"/>
        <v>1.00052461</v>
      </c>
      <c r="F1468" s="106">
        <f ca="1">(TRUNC(PRODUCT($E$12:$E1467),16))</f>
        <v>1.4738711937317599</v>
      </c>
      <c r="G1468" s="106">
        <f t="shared" ca="1" si="451"/>
        <v>1.4715540026991401</v>
      </c>
      <c r="H1468" s="106">
        <f t="shared" ca="1" si="443"/>
        <v>1.0015746599999999</v>
      </c>
      <c r="I1468" s="105">
        <f t="shared" si="452"/>
        <v>3.5999999999999997E-2</v>
      </c>
      <c r="J1468" s="118">
        <f t="shared" si="453"/>
        <v>42422</v>
      </c>
      <c r="K1468" s="112">
        <f t="shared" si="454"/>
        <v>3</v>
      </c>
      <c r="L1468" s="108">
        <f t="shared" si="455"/>
        <v>3</v>
      </c>
      <c r="M1468" s="109">
        <f t="shared" si="444"/>
        <v>1.000421126</v>
      </c>
      <c r="N1468" s="109">
        <f t="shared" ca="1" si="445"/>
        <v>1.001996449</v>
      </c>
      <c r="O1468" s="108">
        <f t="shared" si="459"/>
        <v>0</v>
      </c>
      <c r="P1468" s="106">
        <f t="shared" ca="1" si="446"/>
        <v>176.02211685</v>
      </c>
      <c r="Q1468" s="113">
        <f t="shared" si="447"/>
        <v>0</v>
      </c>
      <c r="R1468" s="106">
        <f t="shared" si="448"/>
        <v>0</v>
      </c>
      <c r="S1468" s="114" t="str">
        <f t="shared" si="456"/>
        <v>A+J=</v>
      </c>
      <c r="T1468" s="107">
        <f t="shared" si="457"/>
        <v>42451</v>
      </c>
      <c r="U1468" s="3"/>
      <c r="V1468" s="3"/>
      <c r="W1468" s="3"/>
      <c r="X1468" s="31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</row>
    <row r="1469" spans="1:121" x14ac:dyDescent="0.15">
      <c r="A1469" s="102">
        <f t="shared" si="449"/>
        <v>42426</v>
      </c>
      <c r="B1469" s="103">
        <f t="shared" ca="1" si="458"/>
        <v>88402.373566949915</v>
      </c>
      <c r="C1469" s="104">
        <f t="shared" si="450"/>
        <v>88167.599999999919</v>
      </c>
      <c r="D1469" s="105">
        <f ca="1">IF(A1469&lt;$B$1,VLOOKUP(A1469,[1]DI!$A$4:$B$15000,2,FALSE),0)</f>
        <v>0.14130000000000001</v>
      </c>
      <c r="E1469" s="106">
        <f t="shared" ca="1" si="442"/>
        <v>1.00052461</v>
      </c>
      <c r="F1469" s="106">
        <f ca="1">(TRUNC(PRODUCT($E$12:$E1468),16))</f>
        <v>1.4746444012986999</v>
      </c>
      <c r="G1469" s="106">
        <f t="shared" ca="1" si="451"/>
        <v>1.4715540026991401</v>
      </c>
      <c r="H1469" s="106">
        <f t="shared" ca="1" si="443"/>
        <v>1.0021000900000001</v>
      </c>
      <c r="I1469" s="105">
        <f t="shared" si="452"/>
        <v>3.5999999999999997E-2</v>
      </c>
      <c r="J1469" s="118">
        <f t="shared" si="453"/>
        <v>42422</v>
      </c>
      <c r="K1469" s="112">
        <f t="shared" si="454"/>
        <v>4</v>
      </c>
      <c r="L1469" s="108">
        <f t="shared" si="455"/>
        <v>4</v>
      </c>
      <c r="M1469" s="109">
        <f t="shared" si="444"/>
        <v>1.0005615409999999</v>
      </c>
      <c r="N1469" s="109">
        <f t="shared" ca="1" si="445"/>
        <v>1.0026628099999999</v>
      </c>
      <c r="O1469" s="108">
        <f t="shared" si="459"/>
        <v>0</v>
      </c>
      <c r="P1469" s="106">
        <f t="shared" ca="1" si="446"/>
        <v>234.77356695</v>
      </c>
      <c r="Q1469" s="113">
        <f t="shared" si="447"/>
        <v>0</v>
      </c>
      <c r="R1469" s="106">
        <f t="shared" si="448"/>
        <v>0</v>
      </c>
      <c r="S1469" s="114" t="str">
        <f t="shared" si="456"/>
        <v>A+J=</v>
      </c>
      <c r="T1469" s="107">
        <f t="shared" si="457"/>
        <v>42451</v>
      </c>
      <c r="U1469" s="3"/>
      <c r="V1469" s="3"/>
      <c r="W1469" s="3"/>
      <c r="X1469" s="31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</row>
    <row r="1470" spans="1:121" x14ac:dyDescent="0.15">
      <c r="A1470" s="102">
        <f t="shared" si="449"/>
        <v>42427</v>
      </c>
      <c r="B1470" s="103">
        <f t="shared" ca="1" si="458"/>
        <v>88461.164427969925</v>
      </c>
      <c r="C1470" s="104">
        <f t="shared" si="450"/>
        <v>88167.599999999919</v>
      </c>
      <c r="D1470" s="105">
        <f ca="1">IF(A1470&lt;$B$1,VLOOKUP(A1470,[1]DI!$A$4:$B$15000,2,FALSE),0)</f>
        <v>0</v>
      </c>
      <c r="E1470" s="106">
        <f t="shared" ca="1" si="442"/>
        <v>1</v>
      </c>
      <c r="F1470" s="106">
        <f ca="1">(TRUNC(PRODUCT($E$12:$E1469),16))</f>
        <v>1.47541801449807</v>
      </c>
      <c r="G1470" s="106">
        <f t="shared" ca="1" si="451"/>
        <v>1.4715540026991401</v>
      </c>
      <c r="H1470" s="106">
        <f t="shared" ca="1" si="443"/>
        <v>1.0026257999999999</v>
      </c>
      <c r="I1470" s="105">
        <f t="shared" si="452"/>
        <v>3.5999999999999997E-2</v>
      </c>
      <c r="J1470" s="118">
        <f t="shared" si="453"/>
        <v>42422</v>
      </c>
      <c r="K1470" s="112">
        <f t="shared" si="454"/>
        <v>4</v>
      </c>
      <c r="L1470" s="108">
        <f t="shared" si="455"/>
        <v>5</v>
      </c>
      <c r="M1470" s="109">
        <f t="shared" si="444"/>
        <v>1.0007019749999999</v>
      </c>
      <c r="N1470" s="109">
        <f t="shared" ca="1" si="445"/>
        <v>1.003329618</v>
      </c>
      <c r="O1470" s="108">
        <f t="shared" si="459"/>
        <v>0</v>
      </c>
      <c r="P1470" s="106">
        <f t="shared" ca="1" si="446"/>
        <v>293.56442797</v>
      </c>
      <c r="Q1470" s="113">
        <f t="shared" si="447"/>
        <v>0</v>
      </c>
      <c r="R1470" s="106">
        <f t="shared" si="448"/>
        <v>0</v>
      </c>
      <c r="S1470" s="114" t="str">
        <f t="shared" si="456"/>
        <v>A+J=</v>
      </c>
      <c r="T1470" s="107">
        <f t="shared" si="457"/>
        <v>42451</v>
      </c>
      <c r="U1470" s="3"/>
      <c r="V1470" s="3"/>
      <c r="W1470" s="3"/>
      <c r="X1470" s="31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</row>
    <row r="1471" spans="1:121" x14ac:dyDescent="0.15">
      <c r="A1471" s="102">
        <f t="shared" si="449"/>
        <v>42428</v>
      </c>
      <c r="B1471" s="103">
        <f t="shared" ca="1" si="458"/>
        <v>88461.164427969925</v>
      </c>
      <c r="C1471" s="104">
        <f t="shared" si="450"/>
        <v>88167.599999999919</v>
      </c>
      <c r="D1471" s="105">
        <f ca="1">IF(A1471&lt;$B$1,VLOOKUP(A1471,[1]DI!$A$4:$B$15000,2,FALSE),0)</f>
        <v>0</v>
      </c>
      <c r="E1471" s="106">
        <f t="shared" ca="1" si="442"/>
        <v>1</v>
      </c>
      <c r="F1471" s="106">
        <f ca="1">(TRUNC(PRODUCT($E$12:$E1470),16))</f>
        <v>1.47541801449807</v>
      </c>
      <c r="G1471" s="106">
        <f t="shared" ca="1" si="451"/>
        <v>1.4715540026991401</v>
      </c>
      <c r="H1471" s="106">
        <f t="shared" ca="1" si="443"/>
        <v>1.0026257999999999</v>
      </c>
      <c r="I1471" s="105">
        <f t="shared" si="452"/>
        <v>3.5999999999999997E-2</v>
      </c>
      <c r="J1471" s="118">
        <f t="shared" si="453"/>
        <v>42422</v>
      </c>
      <c r="K1471" s="112">
        <f t="shared" si="454"/>
        <v>4</v>
      </c>
      <c r="L1471" s="108">
        <f t="shared" si="455"/>
        <v>5</v>
      </c>
      <c r="M1471" s="109">
        <f t="shared" si="444"/>
        <v>1.0007019749999999</v>
      </c>
      <c r="N1471" s="109">
        <f t="shared" ca="1" si="445"/>
        <v>1.003329618</v>
      </c>
      <c r="O1471" s="108">
        <f t="shared" si="459"/>
        <v>0</v>
      </c>
      <c r="P1471" s="106">
        <f t="shared" ca="1" si="446"/>
        <v>293.56442797</v>
      </c>
      <c r="Q1471" s="113">
        <f t="shared" si="447"/>
        <v>0</v>
      </c>
      <c r="R1471" s="106">
        <f t="shared" si="448"/>
        <v>0</v>
      </c>
      <c r="S1471" s="114" t="str">
        <f t="shared" si="456"/>
        <v>A+J=</v>
      </c>
      <c r="T1471" s="107">
        <f t="shared" si="457"/>
        <v>42451</v>
      </c>
      <c r="U1471" s="3"/>
      <c r="V1471" s="3"/>
      <c r="W1471" s="3"/>
      <c r="X1471" s="31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</row>
    <row r="1472" spans="1:121" x14ac:dyDescent="0.15">
      <c r="A1472" s="102">
        <f t="shared" si="449"/>
        <v>42429</v>
      </c>
      <c r="B1472" s="103">
        <f t="shared" ca="1" si="458"/>
        <v>88461.164427969925</v>
      </c>
      <c r="C1472" s="104">
        <f t="shared" si="450"/>
        <v>88167.599999999919</v>
      </c>
      <c r="D1472" s="105">
        <f ca="1">IF(A1472&lt;$B$1,VLOOKUP(A1472,[1]DI!$A$4:$B$15000,2,FALSE),0)</f>
        <v>0.14130000000000001</v>
      </c>
      <c r="E1472" s="106">
        <f t="shared" ca="1" si="442"/>
        <v>1.00052461</v>
      </c>
      <c r="F1472" s="106">
        <f ca="1">(TRUNC(PRODUCT($E$12:$E1471),16))</f>
        <v>1.47541801449807</v>
      </c>
      <c r="G1472" s="106">
        <f t="shared" ca="1" si="451"/>
        <v>1.4715540026991401</v>
      </c>
      <c r="H1472" s="106">
        <f t="shared" ca="1" si="443"/>
        <v>1.0026257999999999</v>
      </c>
      <c r="I1472" s="105">
        <f t="shared" si="452"/>
        <v>3.5999999999999997E-2</v>
      </c>
      <c r="J1472" s="118">
        <f t="shared" si="453"/>
        <v>42422</v>
      </c>
      <c r="K1472" s="112">
        <f t="shared" si="454"/>
        <v>5</v>
      </c>
      <c r="L1472" s="108">
        <f t="shared" si="455"/>
        <v>5</v>
      </c>
      <c r="M1472" s="109">
        <f t="shared" si="444"/>
        <v>1.0007019749999999</v>
      </c>
      <c r="N1472" s="109">
        <f t="shared" ca="1" si="445"/>
        <v>1.003329618</v>
      </c>
      <c r="O1472" s="108">
        <f t="shared" si="459"/>
        <v>0</v>
      </c>
      <c r="P1472" s="106">
        <f t="shared" ca="1" si="446"/>
        <v>293.56442797</v>
      </c>
      <c r="Q1472" s="113">
        <f t="shared" si="447"/>
        <v>0</v>
      </c>
      <c r="R1472" s="106">
        <f t="shared" si="448"/>
        <v>0</v>
      </c>
      <c r="S1472" s="114" t="str">
        <f t="shared" si="456"/>
        <v>A+J=</v>
      </c>
      <c r="T1472" s="107">
        <f t="shared" si="457"/>
        <v>42451</v>
      </c>
      <c r="U1472" s="3"/>
      <c r="V1472" s="3"/>
      <c r="W1472" s="3"/>
      <c r="X1472" s="31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</row>
    <row r="1473" spans="1:121" x14ac:dyDescent="0.15">
      <c r="A1473" s="102">
        <f t="shared" si="449"/>
        <v>42430</v>
      </c>
      <c r="B1473" s="103">
        <f t="shared" ca="1" si="458"/>
        <v>88519.994788079915</v>
      </c>
      <c r="C1473" s="104">
        <f t="shared" si="450"/>
        <v>88167.599999999919</v>
      </c>
      <c r="D1473" s="105">
        <f ca="1">IF(A1473&lt;$B$1,VLOOKUP(A1473,[1]DI!$A$4:$B$15000,2,FALSE),0)</f>
        <v>0.14130000000000001</v>
      </c>
      <c r="E1473" s="106">
        <f t="shared" ca="1" si="442"/>
        <v>1.00052461</v>
      </c>
      <c r="F1473" s="106">
        <f ca="1">(TRUNC(PRODUCT($E$12:$E1472),16))</f>
        <v>1.4761920335426499</v>
      </c>
      <c r="G1473" s="106">
        <f t="shared" ca="1" si="451"/>
        <v>1.4715540026991401</v>
      </c>
      <c r="H1473" s="106">
        <f t="shared" ca="1" si="443"/>
        <v>1.00315179</v>
      </c>
      <c r="I1473" s="105">
        <f t="shared" si="452"/>
        <v>3.5999999999999997E-2</v>
      </c>
      <c r="J1473" s="118">
        <f t="shared" si="453"/>
        <v>42422</v>
      </c>
      <c r="K1473" s="112">
        <f t="shared" si="454"/>
        <v>6</v>
      </c>
      <c r="L1473" s="108">
        <f t="shared" si="455"/>
        <v>6</v>
      </c>
      <c r="M1473" s="109">
        <f t="shared" si="444"/>
        <v>1.000842429</v>
      </c>
      <c r="N1473" s="109">
        <f t="shared" ca="1" si="445"/>
        <v>1.003996874</v>
      </c>
      <c r="O1473" s="108">
        <f t="shared" si="459"/>
        <v>0</v>
      </c>
      <c r="P1473" s="106">
        <f t="shared" ca="1" si="446"/>
        <v>352.39478808000001</v>
      </c>
      <c r="Q1473" s="113">
        <f t="shared" si="447"/>
        <v>0</v>
      </c>
      <c r="R1473" s="106">
        <f t="shared" si="448"/>
        <v>0</v>
      </c>
      <c r="S1473" s="114" t="str">
        <f t="shared" si="456"/>
        <v>A+J=</v>
      </c>
      <c r="T1473" s="107">
        <f t="shared" si="457"/>
        <v>42451</v>
      </c>
      <c r="U1473" s="20"/>
      <c r="V1473" s="20"/>
      <c r="W1473" s="20"/>
      <c r="X1473" s="30"/>
      <c r="Y1473" s="20"/>
      <c r="Z1473" s="23"/>
      <c r="AA1473" s="20"/>
      <c r="AB1473" s="20"/>
      <c r="AC1473" s="20"/>
      <c r="AD1473" s="20"/>
      <c r="AE1473" s="20"/>
      <c r="AF1473" s="21"/>
      <c r="AG1473" s="20"/>
      <c r="AH1473" s="20"/>
      <c r="AI1473" s="22"/>
      <c r="AJ1473" s="22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</row>
    <row r="1474" spans="1:121" x14ac:dyDescent="0.15">
      <c r="A1474" s="102">
        <f t="shared" si="449"/>
        <v>42431</v>
      </c>
      <c r="B1474" s="103">
        <f t="shared" ca="1" si="458"/>
        <v>88578.863765589922</v>
      </c>
      <c r="C1474" s="104">
        <f t="shared" si="450"/>
        <v>88167.599999999919</v>
      </c>
      <c r="D1474" s="105">
        <f ca="1">IF(A1474&lt;$B$1,VLOOKUP(A1474,[1]DI!$A$4:$B$15000,2,FALSE),0)</f>
        <v>0.14130000000000001</v>
      </c>
      <c r="E1474" s="106">
        <f t="shared" ca="1" si="442"/>
        <v>1.00052461</v>
      </c>
      <c r="F1474" s="106">
        <f ca="1">(TRUNC(PRODUCT($E$12:$E1473),16))</f>
        <v>1.4769664586453699</v>
      </c>
      <c r="G1474" s="106">
        <f t="shared" ca="1" si="451"/>
        <v>1.4715540026991401</v>
      </c>
      <c r="H1474" s="106">
        <f t="shared" ca="1" si="443"/>
        <v>1.00367805</v>
      </c>
      <c r="I1474" s="105">
        <f t="shared" si="452"/>
        <v>3.5999999999999997E-2</v>
      </c>
      <c r="J1474" s="118">
        <f t="shared" si="453"/>
        <v>42422</v>
      </c>
      <c r="K1474" s="112">
        <f t="shared" si="454"/>
        <v>7</v>
      </c>
      <c r="L1474" s="108">
        <f t="shared" si="455"/>
        <v>7</v>
      </c>
      <c r="M1474" s="109">
        <f t="shared" si="444"/>
        <v>1.0009829029999999</v>
      </c>
      <c r="N1474" s="109">
        <f t="shared" ca="1" si="445"/>
        <v>1.0046645679999999</v>
      </c>
      <c r="O1474" s="108">
        <f t="shared" si="459"/>
        <v>0</v>
      </c>
      <c r="P1474" s="106">
        <f t="shared" ca="1" si="446"/>
        <v>411.26376558999999</v>
      </c>
      <c r="Q1474" s="113">
        <f t="shared" si="447"/>
        <v>0</v>
      </c>
      <c r="R1474" s="106">
        <f t="shared" si="448"/>
        <v>0</v>
      </c>
      <c r="S1474" s="114" t="str">
        <f t="shared" si="456"/>
        <v>A+J=</v>
      </c>
      <c r="T1474" s="107">
        <f t="shared" si="457"/>
        <v>42451</v>
      </c>
      <c r="U1474" s="3"/>
      <c r="V1474" s="3"/>
      <c r="W1474" s="3"/>
      <c r="X1474" s="31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</row>
    <row r="1475" spans="1:121" x14ac:dyDescent="0.15">
      <c r="A1475" s="102">
        <f t="shared" si="449"/>
        <v>42432</v>
      </c>
      <c r="B1475" s="103">
        <f t="shared" ca="1" si="458"/>
        <v>88637.772242189923</v>
      </c>
      <c r="C1475" s="104">
        <f t="shared" si="450"/>
        <v>88167.599999999919</v>
      </c>
      <c r="D1475" s="105">
        <f ca="1">IF(A1475&lt;$B$1,VLOOKUP(A1475,[1]DI!$A$4:$B$15000,2,FALSE),0)</f>
        <v>0.14130000000000001</v>
      </c>
      <c r="E1475" s="106">
        <f t="shared" ca="1" si="442"/>
        <v>1.00052461</v>
      </c>
      <c r="F1475" s="106">
        <f ca="1">(TRUNC(PRODUCT($E$12:$E1474),16))</f>
        <v>1.4777412900192399</v>
      </c>
      <c r="G1475" s="106">
        <f t="shared" ca="1" si="451"/>
        <v>1.4715540026991401</v>
      </c>
      <c r="H1475" s="106">
        <f t="shared" ca="1" si="443"/>
        <v>1.0042045900000001</v>
      </c>
      <c r="I1475" s="105">
        <f t="shared" si="452"/>
        <v>3.5999999999999997E-2</v>
      </c>
      <c r="J1475" s="118">
        <f t="shared" si="453"/>
        <v>42422</v>
      </c>
      <c r="K1475" s="112">
        <f t="shared" si="454"/>
        <v>8</v>
      </c>
      <c r="L1475" s="108">
        <f t="shared" si="455"/>
        <v>8</v>
      </c>
      <c r="M1475" s="109">
        <f t="shared" si="444"/>
        <v>1.001123397</v>
      </c>
      <c r="N1475" s="109">
        <f t="shared" ca="1" si="445"/>
        <v>1.00533271</v>
      </c>
      <c r="O1475" s="108">
        <f t="shared" si="459"/>
        <v>0</v>
      </c>
      <c r="P1475" s="106">
        <f t="shared" ca="1" si="446"/>
        <v>470.17224219000002</v>
      </c>
      <c r="Q1475" s="113">
        <f t="shared" si="447"/>
        <v>0</v>
      </c>
      <c r="R1475" s="106">
        <f t="shared" si="448"/>
        <v>0</v>
      </c>
      <c r="S1475" s="114" t="str">
        <f t="shared" si="456"/>
        <v>A+J=</v>
      </c>
      <c r="T1475" s="107">
        <f t="shared" si="457"/>
        <v>42451</v>
      </c>
      <c r="U1475" s="20"/>
      <c r="V1475" s="20"/>
      <c r="W1475" s="20"/>
      <c r="X1475" s="30"/>
      <c r="Y1475" s="20"/>
      <c r="Z1475" s="23"/>
      <c r="AA1475" s="20"/>
      <c r="AB1475" s="20"/>
      <c r="AC1475" s="20"/>
      <c r="AD1475" s="20"/>
      <c r="AE1475" s="20"/>
      <c r="AF1475" s="21"/>
      <c r="AG1475" s="20"/>
      <c r="AH1475" s="20"/>
      <c r="AI1475" s="22"/>
      <c r="AJ1475" s="22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</row>
    <row r="1476" spans="1:121" x14ac:dyDescent="0.15">
      <c r="A1476" s="102">
        <f t="shared" si="449"/>
        <v>42433</v>
      </c>
      <c r="B1476" s="103">
        <f t="shared" ca="1" si="458"/>
        <v>88696.72021787992</v>
      </c>
      <c r="C1476" s="104">
        <f t="shared" si="450"/>
        <v>88167.599999999919</v>
      </c>
      <c r="D1476" s="105">
        <f ca="1">IF(A1476&lt;$B$1,VLOOKUP(A1476,[1]DI!$A$4:$B$15000,2,FALSE),0)</f>
        <v>0.14130000000000001</v>
      </c>
      <c r="E1476" s="106">
        <f t="shared" ca="1" si="442"/>
        <v>1.00052461</v>
      </c>
      <c r="F1476" s="106">
        <f ca="1">(TRUNC(PRODUCT($E$12:$E1475),16))</f>
        <v>1.4785165278774</v>
      </c>
      <c r="G1476" s="106">
        <f t="shared" ca="1" si="451"/>
        <v>1.4715540026991401</v>
      </c>
      <c r="H1476" s="106">
        <f t="shared" ca="1" si="443"/>
        <v>1.00473141</v>
      </c>
      <c r="I1476" s="105">
        <f t="shared" si="452"/>
        <v>3.5999999999999997E-2</v>
      </c>
      <c r="J1476" s="118">
        <f t="shared" si="453"/>
        <v>42422</v>
      </c>
      <c r="K1476" s="112">
        <f t="shared" si="454"/>
        <v>9</v>
      </c>
      <c r="L1476" s="108">
        <f t="shared" si="455"/>
        <v>9</v>
      </c>
      <c r="M1476" s="109">
        <f t="shared" si="444"/>
        <v>1.00126391</v>
      </c>
      <c r="N1476" s="109">
        <f t="shared" ca="1" si="445"/>
        <v>1.0060013000000001</v>
      </c>
      <c r="O1476" s="108">
        <f t="shared" si="459"/>
        <v>0</v>
      </c>
      <c r="P1476" s="106">
        <f t="shared" ca="1" si="446"/>
        <v>529.12021788000004</v>
      </c>
      <c r="Q1476" s="113">
        <f t="shared" si="447"/>
        <v>0</v>
      </c>
      <c r="R1476" s="106">
        <f t="shared" si="448"/>
        <v>0</v>
      </c>
      <c r="S1476" s="114" t="str">
        <f t="shared" si="456"/>
        <v>A+J=</v>
      </c>
      <c r="T1476" s="107">
        <f t="shared" si="457"/>
        <v>42451</v>
      </c>
      <c r="U1476" s="3"/>
      <c r="V1476" s="3"/>
      <c r="W1476" s="3"/>
      <c r="X1476" s="31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</row>
    <row r="1477" spans="1:121" x14ac:dyDescent="0.15">
      <c r="A1477" s="102">
        <f t="shared" si="449"/>
        <v>42434</v>
      </c>
      <c r="B1477" s="103">
        <f t="shared" ca="1" si="458"/>
        <v>88755.706810969918</v>
      </c>
      <c r="C1477" s="104">
        <f t="shared" si="450"/>
        <v>88167.599999999919</v>
      </c>
      <c r="D1477" s="105">
        <f ca="1">IF(A1477&lt;$B$1,VLOOKUP(A1477,[1]DI!$A$4:$B$15000,2,FALSE),0)</f>
        <v>0</v>
      </c>
      <c r="E1477" s="106">
        <f t="shared" ca="1" si="442"/>
        <v>1</v>
      </c>
      <c r="F1477" s="106">
        <f ca="1">(TRUNC(PRODUCT($E$12:$E1476),16))</f>
        <v>1.4792921724330901</v>
      </c>
      <c r="G1477" s="106">
        <f t="shared" ca="1" si="451"/>
        <v>1.4715540026991401</v>
      </c>
      <c r="H1477" s="106">
        <f t="shared" ca="1" si="443"/>
        <v>1.0052585000000001</v>
      </c>
      <c r="I1477" s="105">
        <f t="shared" si="452"/>
        <v>3.5999999999999997E-2</v>
      </c>
      <c r="J1477" s="118">
        <f t="shared" si="453"/>
        <v>42422</v>
      </c>
      <c r="K1477" s="112">
        <f t="shared" si="454"/>
        <v>9</v>
      </c>
      <c r="L1477" s="108">
        <f t="shared" si="455"/>
        <v>10</v>
      </c>
      <c r="M1477" s="109">
        <f t="shared" si="444"/>
        <v>1.001404443</v>
      </c>
      <c r="N1477" s="109">
        <f t="shared" ca="1" si="445"/>
        <v>1.006670328</v>
      </c>
      <c r="O1477" s="108">
        <f t="shared" si="459"/>
        <v>0</v>
      </c>
      <c r="P1477" s="106">
        <f t="shared" ca="1" si="446"/>
        <v>588.10681096999997</v>
      </c>
      <c r="Q1477" s="113">
        <f t="shared" si="447"/>
        <v>0</v>
      </c>
      <c r="R1477" s="106">
        <f t="shared" si="448"/>
        <v>0</v>
      </c>
      <c r="S1477" s="114" t="str">
        <f t="shared" si="456"/>
        <v>A+J=</v>
      </c>
      <c r="T1477" s="107">
        <f t="shared" si="457"/>
        <v>42451</v>
      </c>
      <c r="U1477" s="3"/>
      <c r="V1477" s="3"/>
      <c r="W1477" s="3"/>
      <c r="X1477" s="31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</row>
    <row r="1478" spans="1:121" x14ac:dyDescent="0.15">
      <c r="A1478" s="102">
        <f t="shared" si="449"/>
        <v>42435</v>
      </c>
      <c r="B1478" s="103">
        <f t="shared" ca="1" si="458"/>
        <v>88755.706810969918</v>
      </c>
      <c r="C1478" s="104">
        <f t="shared" si="450"/>
        <v>88167.599999999919</v>
      </c>
      <c r="D1478" s="105">
        <f ca="1">IF(A1478&lt;$B$1,VLOOKUP(A1478,[1]DI!$A$4:$B$15000,2,FALSE),0)</f>
        <v>0</v>
      </c>
      <c r="E1478" s="106">
        <f t="shared" ca="1" si="442"/>
        <v>1</v>
      </c>
      <c r="F1478" s="106">
        <f ca="1">(TRUNC(PRODUCT($E$12:$E1477),16))</f>
        <v>1.4792921724330901</v>
      </c>
      <c r="G1478" s="106">
        <f t="shared" ca="1" si="451"/>
        <v>1.4715540026991401</v>
      </c>
      <c r="H1478" s="106">
        <f t="shared" ca="1" si="443"/>
        <v>1.0052585000000001</v>
      </c>
      <c r="I1478" s="105">
        <f t="shared" si="452"/>
        <v>3.5999999999999997E-2</v>
      </c>
      <c r="J1478" s="118">
        <f t="shared" si="453"/>
        <v>42422</v>
      </c>
      <c r="K1478" s="112">
        <f t="shared" si="454"/>
        <v>9</v>
      </c>
      <c r="L1478" s="108">
        <f t="shared" si="455"/>
        <v>10</v>
      </c>
      <c r="M1478" s="109">
        <f t="shared" si="444"/>
        <v>1.001404443</v>
      </c>
      <c r="N1478" s="109">
        <f t="shared" ca="1" si="445"/>
        <v>1.006670328</v>
      </c>
      <c r="O1478" s="108">
        <f t="shared" si="459"/>
        <v>0</v>
      </c>
      <c r="P1478" s="106">
        <f t="shared" ca="1" si="446"/>
        <v>588.10681096999997</v>
      </c>
      <c r="Q1478" s="113">
        <f t="shared" si="447"/>
        <v>0</v>
      </c>
      <c r="R1478" s="106">
        <f t="shared" si="448"/>
        <v>0</v>
      </c>
      <c r="S1478" s="114" t="str">
        <f t="shared" si="456"/>
        <v>A+J=</v>
      </c>
      <c r="T1478" s="107">
        <f t="shared" si="457"/>
        <v>42451</v>
      </c>
      <c r="U1478" s="3"/>
      <c r="V1478" s="3"/>
      <c r="W1478" s="3"/>
      <c r="X1478" s="31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</row>
    <row r="1479" spans="1:121" x14ac:dyDescent="0.15">
      <c r="A1479" s="102">
        <f t="shared" si="449"/>
        <v>42436</v>
      </c>
      <c r="B1479" s="103">
        <f t="shared" ca="1" si="458"/>
        <v>88755.706810969918</v>
      </c>
      <c r="C1479" s="104">
        <f t="shared" si="450"/>
        <v>88167.599999999919</v>
      </c>
      <c r="D1479" s="105">
        <f ca="1">IF(A1479&lt;$B$1,VLOOKUP(A1479,[1]DI!$A$4:$B$15000,2,FALSE),0)</f>
        <v>0.14130000000000001</v>
      </c>
      <c r="E1479" s="106">
        <f t="shared" ca="1" si="442"/>
        <v>1.00052461</v>
      </c>
      <c r="F1479" s="106">
        <f ca="1">(TRUNC(PRODUCT($E$12:$E1478),16))</f>
        <v>1.4792921724330901</v>
      </c>
      <c r="G1479" s="106">
        <f t="shared" ca="1" si="451"/>
        <v>1.4715540026991401</v>
      </c>
      <c r="H1479" s="106">
        <f t="shared" ca="1" si="443"/>
        <v>1.0052585000000001</v>
      </c>
      <c r="I1479" s="105">
        <f t="shared" si="452"/>
        <v>3.5999999999999997E-2</v>
      </c>
      <c r="J1479" s="118">
        <f t="shared" si="453"/>
        <v>42422</v>
      </c>
      <c r="K1479" s="112">
        <f t="shared" si="454"/>
        <v>10</v>
      </c>
      <c r="L1479" s="108">
        <f t="shared" si="455"/>
        <v>10</v>
      </c>
      <c r="M1479" s="109">
        <f t="shared" si="444"/>
        <v>1.001404443</v>
      </c>
      <c r="N1479" s="109">
        <f t="shared" ca="1" si="445"/>
        <v>1.006670328</v>
      </c>
      <c r="O1479" s="108">
        <f t="shared" si="459"/>
        <v>0</v>
      </c>
      <c r="P1479" s="106">
        <f t="shared" ca="1" si="446"/>
        <v>588.10681096999997</v>
      </c>
      <c r="Q1479" s="113">
        <f t="shared" si="447"/>
        <v>0</v>
      </c>
      <c r="R1479" s="106">
        <f t="shared" si="448"/>
        <v>0</v>
      </c>
      <c r="S1479" s="114" t="str">
        <f t="shared" si="456"/>
        <v>A+J=</v>
      </c>
      <c r="T1479" s="107">
        <f t="shared" si="457"/>
        <v>42451</v>
      </c>
      <c r="U1479" s="3"/>
      <c r="V1479" s="3"/>
      <c r="W1479" s="3"/>
      <c r="X1479" s="31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</row>
    <row r="1480" spans="1:121" x14ac:dyDescent="0.15">
      <c r="A1480" s="102">
        <f t="shared" si="449"/>
        <v>42437</v>
      </c>
      <c r="B1480" s="103">
        <f t="shared" ca="1" si="458"/>
        <v>88814.732991309924</v>
      </c>
      <c r="C1480" s="104">
        <f t="shared" si="450"/>
        <v>88167.599999999919</v>
      </c>
      <c r="D1480" s="105">
        <f ca="1">IF(A1480&lt;$B$1,VLOOKUP(A1480,[1]DI!$A$4:$B$15000,2,FALSE),0)</f>
        <v>0.14130000000000001</v>
      </c>
      <c r="E1480" s="106">
        <f t="shared" ca="1" si="442"/>
        <v>1.00052461</v>
      </c>
      <c r="F1480" s="106">
        <f ca="1">(TRUNC(PRODUCT($E$12:$E1479),16))</f>
        <v>1.4800682238996701</v>
      </c>
      <c r="G1480" s="106">
        <f t="shared" ca="1" si="451"/>
        <v>1.4715540026991401</v>
      </c>
      <c r="H1480" s="106">
        <f t="shared" ca="1" si="443"/>
        <v>1.00578587</v>
      </c>
      <c r="I1480" s="105">
        <f t="shared" si="452"/>
        <v>3.5999999999999997E-2</v>
      </c>
      <c r="J1480" s="118">
        <f t="shared" si="453"/>
        <v>42422</v>
      </c>
      <c r="K1480" s="112">
        <f t="shared" si="454"/>
        <v>11</v>
      </c>
      <c r="L1480" s="108">
        <f t="shared" si="455"/>
        <v>11</v>
      </c>
      <c r="M1480" s="109">
        <f t="shared" si="444"/>
        <v>1.001544996</v>
      </c>
      <c r="N1480" s="109">
        <f t="shared" ca="1" si="445"/>
        <v>1.007339805</v>
      </c>
      <c r="O1480" s="108">
        <f t="shared" si="459"/>
        <v>0</v>
      </c>
      <c r="P1480" s="106">
        <f t="shared" ca="1" si="446"/>
        <v>647.13299130999997</v>
      </c>
      <c r="Q1480" s="113">
        <f t="shared" si="447"/>
        <v>0</v>
      </c>
      <c r="R1480" s="106">
        <f t="shared" si="448"/>
        <v>0</v>
      </c>
      <c r="S1480" s="114" t="str">
        <f t="shared" si="456"/>
        <v>A+J=</v>
      </c>
      <c r="T1480" s="107">
        <f t="shared" si="457"/>
        <v>42451</v>
      </c>
      <c r="U1480" s="10"/>
      <c r="V1480" s="10"/>
      <c r="W1480" s="10"/>
      <c r="X1480" s="29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</row>
    <row r="1481" spans="1:121" x14ac:dyDescent="0.15">
      <c r="A1481" s="102">
        <f t="shared" si="449"/>
        <v>42438</v>
      </c>
      <c r="B1481" s="103">
        <f t="shared" ca="1" si="458"/>
        <v>88873.798758909921</v>
      </c>
      <c r="C1481" s="104">
        <f t="shared" si="450"/>
        <v>88167.599999999919</v>
      </c>
      <c r="D1481" s="105">
        <f ca="1">IF(A1481&lt;$B$1,VLOOKUP(A1481,[1]DI!$A$4:$B$15000,2,FALSE),0)</f>
        <v>0.14130000000000001</v>
      </c>
      <c r="E1481" s="106">
        <f t="shared" ca="1" si="442"/>
        <v>1.00052461</v>
      </c>
      <c r="F1481" s="106">
        <f ca="1">(TRUNC(PRODUCT($E$12:$E1480),16))</f>
        <v>1.4808446824906101</v>
      </c>
      <c r="G1481" s="106">
        <f t="shared" ca="1" si="451"/>
        <v>1.4715540026991401</v>
      </c>
      <c r="H1481" s="106">
        <f t="shared" ca="1" si="443"/>
        <v>1.00631352</v>
      </c>
      <c r="I1481" s="105">
        <f t="shared" si="452"/>
        <v>3.5999999999999997E-2</v>
      </c>
      <c r="J1481" s="118">
        <f t="shared" si="453"/>
        <v>42422</v>
      </c>
      <c r="K1481" s="112">
        <f t="shared" si="454"/>
        <v>12</v>
      </c>
      <c r="L1481" s="108">
        <f t="shared" si="455"/>
        <v>12</v>
      </c>
      <c r="M1481" s="109">
        <f t="shared" si="444"/>
        <v>1.0016855689999999</v>
      </c>
      <c r="N1481" s="109">
        <f t="shared" ca="1" si="445"/>
        <v>1.008009731</v>
      </c>
      <c r="O1481" s="108">
        <f t="shared" si="459"/>
        <v>0</v>
      </c>
      <c r="P1481" s="106">
        <f t="shared" ca="1" si="446"/>
        <v>706.19875891000004</v>
      </c>
      <c r="Q1481" s="113">
        <f t="shared" si="447"/>
        <v>0</v>
      </c>
      <c r="R1481" s="106">
        <f t="shared" si="448"/>
        <v>0</v>
      </c>
      <c r="S1481" s="114" t="str">
        <f t="shared" si="456"/>
        <v>A+J=</v>
      </c>
      <c r="T1481" s="107">
        <f t="shared" si="457"/>
        <v>42451</v>
      </c>
      <c r="U1481" s="10"/>
      <c r="V1481" s="10"/>
      <c r="W1481" s="10"/>
      <c r="X1481" s="29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</row>
    <row r="1482" spans="1:121" x14ac:dyDescent="0.15">
      <c r="A1482" s="102">
        <f t="shared" si="449"/>
        <v>42439</v>
      </c>
      <c r="B1482" s="103">
        <f t="shared" ca="1" si="458"/>
        <v>88932.903143919917</v>
      </c>
      <c r="C1482" s="104">
        <f t="shared" si="450"/>
        <v>88167.599999999919</v>
      </c>
      <c r="D1482" s="105">
        <f ca="1">IF(A1482&lt;$B$1,VLOOKUP(A1482,[1]DI!$A$4:$B$15000,2,FALSE),0)</f>
        <v>0.14130000000000001</v>
      </c>
      <c r="E1482" s="106">
        <f t="shared" ca="1" si="442"/>
        <v>1.00052461</v>
      </c>
      <c r="F1482" s="106">
        <f ca="1">(TRUNC(PRODUCT($E$12:$E1481),16))</f>
        <v>1.4816215484194899</v>
      </c>
      <c r="G1482" s="106">
        <f t="shared" ca="1" si="451"/>
        <v>1.4715540026991401</v>
      </c>
      <c r="H1482" s="106">
        <f t="shared" ca="1" si="443"/>
        <v>1.0068414400000001</v>
      </c>
      <c r="I1482" s="105">
        <f t="shared" si="452"/>
        <v>3.5999999999999997E-2</v>
      </c>
      <c r="J1482" s="118">
        <f t="shared" si="453"/>
        <v>42422</v>
      </c>
      <c r="K1482" s="112">
        <f t="shared" si="454"/>
        <v>13</v>
      </c>
      <c r="L1482" s="108">
        <f t="shared" si="455"/>
        <v>13</v>
      </c>
      <c r="M1482" s="109">
        <f t="shared" si="444"/>
        <v>1.0018261610000001</v>
      </c>
      <c r="N1482" s="109">
        <f t="shared" ca="1" si="445"/>
        <v>1.0086800950000001</v>
      </c>
      <c r="O1482" s="108">
        <f t="shared" si="459"/>
        <v>0</v>
      </c>
      <c r="P1482" s="106">
        <f t="shared" ca="1" si="446"/>
        <v>765.30314392000002</v>
      </c>
      <c r="Q1482" s="113">
        <f t="shared" si="447"/>
        <v>0</v>
      </c>
      <c r="R1482" s="106">
        <f t="shared" si="448"/>
        <v>0</v>
      </c>
      <c r="S1482" s="114" t="str">
        <f t="shared" si="456"/>
        <v>A+J=</v>
      </c>
      <c r="T1482" s="107">
        <f t="shared" si="457"/>
        <v>42451</v>
      </c>
      <c r="U1482" s="10"/>
      <c r="V1482" s="10"/>
      <c r="W1482" s="10"/>
      <c r="X1482" s="29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</row>
    <row r="1483" spans="1:121" x14ac:dyDescent="0.15">
      <c r="A1483" s="102">
        <f t="shared" si="449"/>
        <v>42440</v>
      </c>
      <c r="B1483" s="103">
        <f t="shared" ca="1" si="458"/>
        <v>88992.047028009925</v>
      </c>
      <c r="C1483" s="104">
        <f t="shared" si="450"/>
        <v>88167.599999999919</v>
      </c>
      <c r="D1483" s="105">
        <f ca="1">IF(A1483&lt;$B$1,VLOOKUP(A1483,[1]DI!$A$4:$B$15000,2,FALSE),0)</f>
        <v>0.14130000000000001</v>
      </c>
      <c r="E1483" s="106">
        <f t="shared" ca="1" si="442"/>
        <v>1.00052461</v>
      </c>
      <c r="F1483" s="106">
        <f ca="1">(TRUNC(PRODUCT($E$12:$E1482),16))</f>
        <v>1.4823988218999999</v>
      </c>
      <c r="G1483" s="106">
        <f t="shared" ca="1" si="451"/>
        <v>1.4715540026991401</v>
      </c>
      <c r="H1483" s="106">
        <f t="shared" ca="1" si="443"/>
        <v>1.0073696400000001</v>
      </c>
      <c r="I1483" s="105">
        <f t="shared" si="452"/>
        <v>3.5999999999999997E-2</v>
      </c>
      <c r="J1483" s="118">
        <f t="shared" si="453"/>
        <v>42422</v>
      </c>
      <c r="K1483" s="112">
        <f t="shared" si="454"/>
        <v>14</v>
      </c>
      <c r="L1483" s="108">
        <f t="shared" si="455"/>
        <v>14</v>
      </c>
      <c r="M1483" s="109">
        <f t="shared" si="444"/>
        <v>1.0019667729999999</v>
      </c>
      <c r="N1483" s="109">
        <f t="shared" ca="1" si="445"/>
        <v>1.009350907</v>
      </c>
      <c r="O1483" s="108">
        <f t="shared" si="459"/>
        <v>0</v>
      </c>
      <c r="P1483" s="106">
        <f t="shared" ca="1" si="446"/>
        <v>824.44702801000005</v>
      </c>
      <c r="Q1483" s="113">
        <f t="shared" si="447"/>
        <v>0</v>
      </c>
      <c r="R1483" s="106">
        <f t="shared" si="448"/>
        <v>0</v>
      </c>
      <c r="S1483" s="114" t="str">
        <f t="shared" si="456"/>
        <v>A+J=</v>
      </c>
      <c r="T1483" s="107">
        <f t="shared" si="457"/>
        <v>42451</v>
      </c>
      <c r="U1483" s="10"/>
      <c r="V1483" s="10"/>
      <c r="W1483" s="10"/>
      <c r="X1483" s="29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</row>
    <row r="1484" spans="1:121" x14ac:dyDescent="0.15">
      <c r="A1484" s="102">
        <f t="shared" si="449"/>
        <v>42441</v>
      </c>
      <c r="B1484" s="103">
        <f t="shared" ca="1" si="458"/>
        <v>89051.229794009923</v>
      </c>
      <c r="C1484" s="104">
        <f t="shared" si="450"/>
        <v>88167.599999999919</v>
      </c>
      <c r="D1484" s="105">
        <f ca="1">IF(A1484&lt;$B$1,VLOOKUP(A1484,[1]DI!$A$4:$B$15000,2,FALSE),0)</f>
        <v>0</v>
      </c>
      <c r="E1484" s="106">
        <f t="shared" ref="E1484:E1547" ca="1" si="460">ROUND(((1+D1484)^(1/252)),8)</f>
        <v>1</v>
      </c>
      <c r="F1484" s="106">
        <f ca="1">(TRUNC(PRODUCT($E$12:$E1483),16))</f>
        <v>1.4831765031459601</v>
      </c>
      <c r="G1484" s="106">
        <f t="shared" ca="1" si="451"/>
        <v>1.4715540026991401</v>
      </c>
      <c r="H1484" s="106">
        <f t="shared" ref="H1484:H1547" ca="1" si="461">ROUND(F1484/G1484,8)</f>
        <v>1.00789811</v>
      </c>
      <c r="I1484" s="105">
        <f t="shared" si="452"/>
        <v>3.5999999999999997E-2</v>
      </c>
      <c r="J1484" s="118">
        <f t="shared" si="453"/>
        <v>42422</v>
      </c>
      <c r="K1484" s="112">
        <f t="shared" si="454"/>
        <v>14</v>
      </c>
      <c r="L1484" s="108">
        <f t="shared" si="455"/>
        <v>15</v>
      </c>
      <c r="M1484" s="109">
        <f t="shared" ref="M1484:M1547" si="462">ROUND((I1484+1)^(L1484/252),9)</f>
        <v>1.0021074050000001</v>
      </c>
      <c r="N1484" s="109">
        <f t="shared" ref="N1484:N1547" ca="1" si="463">ROUND(H1484*M1484,9)</f>
        <v>1.0100221599999999</v>
      </c>
      <c r="O1484" s="108">
        <f t="shared" si="459"/>
        <v>0</v>
      </c>
      <c r="P1484" s="106">
        <f t="shared" ref="P1484:P1547" ca="1" si="464">TRUNC(((N1484-1)*C1484),8)</f>
        <v>883.62979400999996</v>
      </c>
      <c r="Q1484" s="113">
        <f t="shared" ref="Q1484:Q1547" si="465">IF($O1484&gt;0,VLOOKUP($O1484,$W$12:$AC$150,7),0)</f>
        <v>0</v>
      </c>
      <c r="R1484" s="106">
        <f t="shared" ref="R1484:R1547" si="466">IF(Q1484&gt;0,TRUNC(Q1484*C$12,8),0)</f>
        <v>0</v>
      </c>
      <c r="S1484" s="114" t="str">
        <f t="shared" si="456"/>
        <v>A+J=</v>
      </c>
      <c r="T1484" s="107">
        <f t="shared" si="457"/>
        <v>42451</v>
      </c>
      <c r="U1484" s="10"/>
      <c r="V1484" s="10"/>
      <c r="W1484" s="10"/>
      <c r="X1484" s="29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</row>
    <row r="1485" spans="1:121" x14ac:dyDescent="0.15">
      <c r="A1485" s="102">
        <f t="shared" ref="A1485:A1548" si="467">(A1484+1)</f>
        <v>42442</v>
      </c>
      <c r="B1485" s="103">
        <f t="shared" ca="1" si="458"/>
        <v>89051.229794009923</v>
      </c>
      <c r="C1485" s="104">
        <f t="shared" ref="C1485:C1548" si="468">(C1484-R1484)</f>
        <v>88167.599999999919</v>
      </c>
      <c r="D1485" s="105">
        <f ca="1">IF(A1485&lt;$B$1,VLOOKUP(A1485,[1]DI!$A$4:$B$15000,2,FALSE),0)</f>
        <v>0</v>
      </c>
      <c r="E1485" s="106">
        <f t="shared" ca="1" si="460"/>
        <v>1</v>
      </c>
      <c r="F1485" s="106">
        <f ca="1">(TRUNC(PRODUCT($E$12:$E1484),16))</f>
        <v>1.4831765031459601</v>
      </c>
      <c r="G1485" s="106">
        <f t="shared" ref="G1485:G1548" ca="1" si="469">IF(O1484&gt;0,F1484,G1484)</f>
        <v>1.4715540026991401</v>
      </c>
      <c r="H1485" s="106">
        <f t="shared" ca="1" si="461"/>
        <v>1.00789811</v>
      </c>
      <c r="I1485" s="105">
        <f t="shared" ref="I1485:I1548" si="470">I1484</f>
        <v>3.5999999999999997E-2</v>
      </c>
      <c r="J1485" s="118">
        <f t="shared" ref="J1485:J1548" si="471">IF(O1484&gt;0,VLOOKUP(O1484,W$12:AG$150,2),J1484)</f>
        <v>42422</v>
      </c>
      <c r="K1485" s="112">
        <f t="shared" ref="K1485:K1548" si="472">IF(A1485&gt;J1485,IF(NETWORKDAYS(J1485,A1485,$W$160:$W$544)-1=0,1,NETWORKDAYS(J1485,A1485,$W$160:$W$544)-1),0)</f>
        <v>14</v>
      </c>
      <c r="L1485" s="108">
        <f t="shared" ref="L1485:L1548" si="473">IF(AND(K1485=1,K1484=1),1,IF(K1485&gt;0,IF(K1485=K1484,K1485+1,K1485),0))</f>
        <v>15</v>
      </c>
      <c r="M1485" s="109">
        <f t="shared" si="462"/>
        <v>1.0021074050000001</v>
      </c>
      <c r="N1485" s="109">
        <f t="shared" ca="1" si="463"/>
        <v>1.0100221599999999</v>
      </c>
      <c r="O1485" s="108">
        <f t="shared" si="459"/>
        <v>0</v>
      </c>
      <c r="P1485" s="106">
        <f t="shared" ca="1" si="464"/>
        <v>883.62979400999996</v>
      </c>
      <c r="Q1485" s="113">
        <f t="shared" si="465"/>
        <v>0</v>
      </c>
      <c r="R1485" s="106">
        <f t="shared" si="466"/>
        <v>0</v>
      </c>
      <c r="S1485" s="114" t="str">
        <f t="shared" ref="S1485:S1548" si="474">IF(O1484&gt;0,VLOOKUP(O1484,W$12:AG$150,10),S1484)</f>
        <v>A+J=</v>
      </c>
      <c r="T1485" s="107">
        <f t="shared" ref="T1485:T1548" si="475">IF(O1484&gt;0,VLOOKUP(O1484,W$12:AG$150,11),T1484)</f>
        <v>42451</v>
      </c>
      <c r="U1485" s="10"/>
      <c r="V1485" s="10"/>
      <c r="W1485" s="10"/>
      <c r="X1485" s="29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</row>
    <row r="1486" spans="1:121" x14ac:dyDescent="0.15">
      <c r="A1486" s="102">
        <f t="shared" si="467"/>
        <v>42443</v>
      </c>
      <c r="B1486" s="103">
        <f t="shared" ref="B1486:B1549" ca="1" si="476">IF(A1486&lt;=TODAY(),C1486+P1486,IF(AND(A1486&gt;TODAY(),A1486&lt;=$B$1),IF(VLOOKUP(TODAY(),$A$10:$D$5000,4,FALSE)=0,"n.d",C1486+P1486),"n.d"))</f>
        <v>89051.229794009923</v>
      </c>
      <c r="C1486" s="104">
        <f t="shared" si="468"/>
        <v>88167.599999999919</v>
      </c>
      <c r="D1486" s="105">
        <f ca="1">IF(A1486&lt;$B$1,VLOOKUP(A1486,[1]DI!$A$4:$B$15000,2,FALSE),0)</f>
        <v>0.14130000000000001</v>
      </c>
      <c r="E1486" s="106">
        <f t="shared" ca="1" si="460"/>
        <v>1.00052461</v>
      </c>
      <c r="F1486" s="106">
        <f ca="1">(TRUNC(PRODUCT($E$12:$E1485),16))</f>
        <v>1.4831765031459601</v>
      </c>
      <c r="G1486" s="106">
        <f t="shared" ca="1" si="469"/>
        <v>1.4715540026991401</v>
      </c>
      <c r="H1486" s="106">
        <f t="shared" ca="1" si="461"/>
        <v>1.00789811</v>
      </c>
      <c r="I1486" s="105">
        <f t="shared" si="470"/>
        <v>3.5999999999999997E-2</v>
      </c>
      <c r="J1486" s="118">
        <f t="shared" si="471"/>
        <v>42422</v>
      </c>
      <c r="K1486" s="112">
        <f t="shared" si="472"/>
        <v>15</v>
      </c>
      <c r="L1486" s="108">
        <f t="shared" si="473"/>
        <v>15</v>
      </c>
      <c r="M1486" s="109">
        <f t="shared" si="462"/>
        <v>1.0021074050000001</v>
      </c>
      <c r="N1486" s="109">
        <f t="shared" ca="1" si="463"/>
        <v>1.0100221599999999</v>
      </c>
      <c r="O1486" s="108">
        <f t="shared" ref="O1486:O1549" si="477">IF(VLOOKUP(A1486,X$12:AE$151,8)=VLOOKUP(A1485,X$12:AE$151,8),0,VLOOKUP(A1486,X$12:AE$151,8))</f>
        <v>0</v>
      </c>
      <c r="P1486" s="106">
        <f t="shared" ca="1" si="464"/>
        <v>883.62979400999996</v>
      </c>
      <c r="Q1486" s="113">
        <f t="shared" si="465"/>
        <v>0</v>
      </c>
      <c r="R1486" s="106">
        <f t="shared" si="466"/>
        <v>0</v>
      </c>
      <c r="S1486" s="114" t="str">
        <f t="shared" si="474"/>
        <v>A+J=</v>
      </c>
      <c r="T1486" s="107">
        <f t="shared" si="475"/>
        <v>42451</v>
      </c>
      <c r="U1486" s="10"/>
      <c r="V1486" s="10"/>
      <c r="W1486" s="10"/>
      <c r="X1486" s="29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</row>
    <row r="1487" spans="1:121" x14ac:dyDescent="0.15">
      <c r="A1487" s="102">
        <f t="shared" si="467"/>
        <v>42444</v>
      </c>
      <c r="B1487" s="103">
        <f t="shared" ca="1" si="476"/>
        <v>89110.452852609917</v>
      </c>
      <c r="C1487" s="104">
        <f t="shared" si="468"/>
        <v>88167.599999999919</v>
      </c>
      <c r="D1487" s="105">
        <f ca="1">IF(A1487&lt;$B$1,VLOOKUP(A1487,[1]DI!$A$4:$B$15000,2,FALSE),0)</f>
        <v>0.14130000000000001</v>
      </c>
      <c r="E1487" s="106">
        <f t="shared" ca="1" si="460"/>
        <v>1.00052461</v>
      </c>
      <c r="F1487" s="106">
        <f ca="1">(TRUNC(PRODUCT($E$12:$E1486),16))</f>
        <v>1.48395459237128</v>
      </c>
      <c r="G1487" s="106">
        <f t="shared" ca="1" si="469"/>
        <v>1.4715540026991401</v>
      </c>
      <c r="H1487" s="106">
        <f t="shared" ca="1" si="461"/>
        <v>1.0084268700000001</v>
      </c>
      <c r="I1487" s="105">
        <f t="shared" si="470"/>
        <v>3.5999999999999997E-2</v>
      </c>
      <c r="J1487" s="118">
        <f t="shared" si="471"/>
        <v>42422</v>
      </c>
      <c r="K1487" s="112">
        <f t="shared" si="472"/>
        <v>16</v>
      </c>
      <c r="L1487" s="108">
        <f t="shared" si="473"/>
        <v>16</v>
      </c>
      <c r="M1487" s="109">
        <f t="shared" si="462"/>
        <v>1.002248056</v>
      </c>
      <c r="N1487" s="109">
        <f t="shared" ca="1" si="463"/>
        <v>1.0106938700000001</v>
      </c>
      <c r="O1487" s="108">
        <f t="shared" si="477"/>
        <v>0</v>
      </c>
      <c r="P1487" s="106">
        <f t="shared" ca="1" si="464"/>
        <v>942.85285261000001</v>
      </c>
      <c r="Q1487" s="113">
        <f t="shared" si="465"/>
        <v>0</v>
      </c>
      <c r="R1487" s="106">
        <f t="shared" si="466"/>
        <v>0</v>
      </c>
      <c r="S1487" s="114" t="str">
        <f t="shared" si="474"/>
        <v>A+J=</v>
      </c>
      <c r="T1487" s="107">
        <f t="shared" si="475"/>
        <v>42451</v>
      </c>
      <c r="U1487" s="10"/>
      <c r="V1487" s="10"/>
      <c r="W1487" s="10"/>
      <c r="X1487" s="29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</row>
    <row r="1488" spans="1:121" x14ac:dyDescent="0.15">
      <c r="A1488" s="102">
        <f t="shared" si="467"/>
        <v>42445</v>
      </c>
      <c r="B1488" s="103">
        <f t="shared" ca="1" si="476"/>
        <v>89169.714704949918</v>
      </c>
      <c r="C1488" s="104">
        <f t="shared" si="468"/>
        <v>88167.599999999919</v>
      </c>
      <c r="D1488" s="105">
        <f ca="1">IF(A1488&lt;$B$1,VLOOKUP(A1488,[1]DI!$A$4:$B$15000,2,FALSE),0)</f>
        <v>0.14130000000000001</v>
      </c>
      <c r="E1488" s="106">
        <f t="shared" ca="1" si="460"/>
        <v>1.00052461</v>
      </c>
      <c r="F1488" s="106">
        <f ca="1">(TRUNC(PRODUCT($E$12:$E1487),16))</f>
        <v>1.48473308978998</v>
      </c>
      <c r="G1488" s="106">
        <f t="shared" ca="1" si="469"/>
        <v>1.4715540026991401</v>
      </c>
      <c r="H1488" s="106">
        <f t="shared" ca="1" si="461"/>
        <v>1.0089558999999999</v>
      </c>
      <c r="I1488" s="105">
        <f t="shared" si="470"/>
        <v>3.5999999999999997E-2</v>
      </c>
      <c r="J1488" s="118">
        <f t="shared" si="471"/>
        <v>42422</v>
      </c>
      <c r="K1488" s="112">
        <f t="shared" si="472"/>
        <v>17</v>
      </c>
      <c r="L1488" s="108">
        <f t="shared" si="473"/>
        <v>17</v>
      </c>
      <c r="M1488" s="109">
        <f t="shared" si="462"/>
        <v>1.002388727</v>
      </c>
      <c r="N1488" s="109">
        <f t="shared" ca="1" si="463"/>
        <v>1.0113660200000001</v>
      </c>
      <c r="O1488" s="108">
        <f t="shared" si="477"/>
        <v>0</v>
      </c>
      <c r="P1488" s="106">
        <f t="shared" ca="1" si="464"/>
        <v>1002.11470495</v>
      </c>
      <c r="Q1488" s="113">
        <f t="shared" si="465"/>
        <v>0</v>
      </c>
      <c r="R1488" s="106">
        <f t="shared" si="466"/>
        <v>0</v>
      </c>
      <c r="S1488" s="114" t="str">
        <f t="shared" si="474"/>
        <v>A+J=</v>
      </c>
      <c r="T1488" s="107">
        <f t="shared" si="475"/>
        <v>42451</v>
      </c>
      <c r="U1488" s="10"/>
      <c r="V1488" s="10"/>
      <c r="W1488" s="10"/>
      <c r="X1488" s="29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</row>
    <row r="1489" spans="1:121" x14ac:dyDescent="0.15">
      <c r="A1489" s="102">
        <f t="shared" si="467"/>
        <v>42446</v>
      </c>
      <c r="B1489" s="103">
        <f t="shared" ca="1" si="476"/>
        <v>89229.016232709924</v>
      </c>
      <c r="C1489" s="104">
        <f t="shared" si="468"/>
        <v>88167.599999999919</v>
      </c>
      <c r="D1489" s="105">
        <f ca="1">IF(A1489&lt;$B$1,VLOOKUP(A1489,[1]DI!$A$4:$B$15000,2,FALSE),0)</f>
        <v>0.14130000000000001</v>
      </c>
      <c r="E1489" s="106">
        <f t="shared" ca="1" si="460"/>
        <v>1.00052461</v>
      </c>
      <c r="F1489" s="106">
        <f ca="1">(TRUNC(PRODUCT($E$12:$E1488),16))</f>
        <v>1.4855119956162099</v>
      </c>
      <c r="G1489" s="106">
        <f t="shared" ca="1" si="469"/>
        <v>1.4715540026991401</v>
      </c>
      <c r="H1489" s="106">
        <f t="shared" ca="1" si="461"/>
        <v>1.00948521</v>
      </c>
      <c r="I1489" s="105">
        <f t="shared" si="470"/>
        <v>3.5999999999999997E-2</v>
      </c>
      <c r="J1489" s="118">
        <f t="shared" si="471"/>
        <v>42422</v>
      </c>
      <c r="K1489" s="112">
        <f t="shared" si="472"/>
        <v>18</v>
      </c>
      <c r="L1489" s="108">
        <f t="shared" si="473"/>
        <v>18</v>
      </c>
      <c r="M1489" s="109">
        <f t="shared" si="462"/>
        <v>1.0025294179999999</v>
      </c>
      <c r="N1489" s="109">
        <f t="shared" ca="1" si="463"/>
        <v>1.01203862</v>
      </c>
      <c r="O1489" s="108">
        <f t="shared" si="477"/>
        <v>0</v>
      </c>
      <c r="P1489" s="106">
        <f t="shared" ca="1" si="464"/>
        <v>1061.41623271</v>
      </c>
      <c r="Q1489" s="113">
        <f t="shared" si="465"/>
        <v>0</v>
      </c>
      <c r="R1489" s="106">
        <f t="shared" si="466"/>
        <v>0</v>
      </c>
      <c r="S1489" s="114" t="str">
        <f t="shared" si="474"/>
        <v>A+J=</v>
      </c>
      <c r="T1489" s="107">
        <f t="shared" si="475"/>
        <v>42451</v>
      </c>
      <c r="U1489" s="10"/>
      <c r="V1489" s="10"/>
      <c r="W1489" s="10"/>
      <c r="X1489" s="29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</row>
    <row r="1490" spans="1:121" x14ac:dyDescent="0.15">
      <c r="A1490" s="102">
        <f t="shared" si="467"/>
        <v>42447</v>
      </c>
      <c r="B1490" s="103">
        <f t="shared" ca="1" si="476"/>
        <v>89288.356554209924</v>
      </c>
      <c r="C1490" s="104">
        <f t="shared" si="468"/>
        <v>88167.599999999919</v>
      </c>
      <c r="D1490" s="105">
        <f ca="1">IF(A1490&lt;$B$1,VLOOKUP(A1490,[1]DI!$A$4:$B$15000,2,FALSE),0)</f>
        <v>0.14130000000000001</v>
      </c>
      <c r="E1490" s="106">
        <f t="shared" ca="1" si="460"/>
        <v>1.00052461</v>
      </c>
      <c r="F1490" s="106">
        <f ca="1">(TRUNC(PRODUCT($E$12:$E1489),16))</f>
        <v>1.4862913100642301</v>
      </c>
      <c r="G1490" s="106">
        <f t="shared" ca="1" si="469"/>
        <v>1.4715540026991401</v>
      </c>
      <c r="H1490" s="106">
        <f t="shared" ca="1" si="461"/>
        <v>1.0100147900000001</v>
      </c>
      <c r="I1490" s="105">
        <f t="shared" si="470"/>
        <v>3.5999999999999997E-2</v>
      </c>
      <c r="J1490" s="118">
        <f t="shared" si="471"/>
        <v>42422</v>
      </c>
      <c r="K1490" s="112">
        <f t="shared" si="472"/>
        <v>19</v>
      </c>
      <c r="L1490" s="108">
        <f t="shared" si="473"/>
        <v>19</v>
      </c>
      <c r="M1490" s="109">
        <f t="shared" si="462"/>
        <v>1.002670129</v>
      </c>
      <c r="N1490" s="109">
        <f t="shared" ca="1" si="463"/>
        <v>1.0127116599999999</v>
      </c>
      <c r="O1490" s="108">
        <f t="shared" si="477"/>
        <v>0</v>
      </c>
      <c r="P1490" s="106">
        <f t="shared" ca="1" si="464"/>
        <v>1120.7565542100001</v>
      </c>
      <c r="Q1490" s="113">
        <f t="shared" si="465"/>
        <v>0</v>
      </c>
      <c r="R1490" s="106">
        <f t="shared" si="466"/>
        <v>0</v>
      </c>
      <c r="S1490" s="114" t="str">
        <f t="shared" si="474"/>
        <v>A+J=</v>
      </c>
      <c r="T1490" s="107">
        <f t="shared" si="475"/>
        <v>42451</v>
      </c>
      <c r="U1490" s="10"/>
      <c r="V1490" s="10"/>
      <c r="W1490" s="10"/>
      <c r="X1490" s="29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</row>
    <row r="1491" spans="1:121" x14ac:dyDescent="0.15">
      <c r="A1491" s="102">
        <f t="shared" si="467"/>
        <v>42448</v>
      </c>
      <c r="B1491" s="103">
        <f t="shared" ca="1" si="476"/>
        <v>89347.737344639914</v>
      </c>
      <c r="C1491" s="104">
        <f t="shared" si="468"/>
        <v>88167.599999999919</v>
      </c>
      <c r="D1491" s="105">
        <f ca="1">IF(A1491&lt;$B$1,VLOOKUP(A1491,[1]DI!$A$4:$B$15000,2,FALSE),0)</f>
        <v>0</v>
      </c>
      <c r="E1491" s="106">
        <f t="shared" ca="1" si="460"/>
        <v>1</v>
      </c>
      <c r="F1491" s="106">
        <f ca="1">(TRUNC(PRODUCT($E$12:$E1490),16))</f>
        <v>1.4870710333484101</v>
      </c>
      <c r="G1491" s="106">
        <f t="shared" ca="1" si="469"/>
        <v>1.4715540026991401</v>
      </c>
      <c r="H1491" s="106">
        <f t="shared" ca="1" si="461"/>
        <v>1.0105446600000001</v>
      </c>
      <c r="I1491" s="105">
        <f t="shared" si="470"/>
        <v>3.5999999999999997E-2</v>
      </c>
      <c r="J1491" s="118">
        <f t="shared" si="471"/>
        <v>42422</v>
      </c>
      <c r="K1491" s="112">
        <f t="shared" si="472"/>
        <v>19</v>
      </c>
      <c r="L1491" s="108">
        <f t="shared" si="473"/>
        <v>20</v>
      </c>
      <c r="M1491" s="109">
        <f t="shared" si="462"/>
        <v>1.002810859</v>
      </c>
      <c r="N1491" s="109">
        <f t="shared" ca="1" si="463"/>
        <v>1.013385159</v>
      </c>
      <c r="O1491" s="108">
        <f t="shared" si="477"/>
        <v>0</v>
      </c>
      <c r="P1491" s="106">
        <f t="shared" ca="1" si="464"/>
        <v>1180.13734464</v>
      </c>
      <c r="Q1491" s="113">
        <f t="shared" si="465"/>
        <v>0</v>
      </c>
      <c r="R1491" s="106">
        <f t="shared" si="466"/>
        <v>0</v>
      </c>
      <c r="S1491" s="114" t="str">
        <f t="shared" si="474"/>
        <v>A+J=</v>
      </c>
      <c r="T1491" s="107">
        <f t="shared" si="475"/>
        <v>42451</v>
      </c>
      <c r="U1491" s="10"/>
      <c r="V1491" s="10"/>
      <c r="W1491" s="10"/>
      <c r="X1491" s="29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</row>
    <row r="1492" spans="1:121" x14ac:dyDescent="0.15">
      <c r="A1492" s="102">
        <f t="shared" si="467"/>
        <v>42449</v>
      </c>
      <c r="B1492" s="103">
        <f t="shared" ca="1" si="476"/>
        <v>89347.737344639914</v>
      </c>
      <c r="C1492" s="104">
        <f t="shared" si="468"/>
        <v>88167.599999999919</v>
      </c>
      <c r="D1492" s="105">
        <f ca="1">IF(A1492&lt;$B$1,VLOOKUP(A1492,[1]DI!$A$4:$B$15000,2,FALSE),0)</f>
        <v>0</v>
      </c>
      <c r="E1492" s="106">
        <f t="shared" ca="1" si="460"/>
        <v>1</v>
      </c>
      <c r="F1492" s="106">
        <f ca="1">(TRUNC(PRODUCT($E$12:$E1491),16))</f>
        <v>1.4870710333484101</v>
      </c>
      <c r="G1492" s="106">
        <f t="shared" ca="1" si="469"/>
        <v>1.4715540026991401</v>
      </c>
      <c r="H1492" s="106">
        <f t="shared" ca="1" si="461"/>
        <v>1.0105446600000001</v>
      </c>
      <c r="I1492" s="105">
        <f t="shared" si="470"/>
        <v>3.5999999999999997E-2</v>
      </c>
      <c r="J1492" s="118">
        <f t="shared" si="471"/>
        <v>42422</v>
      </c>
      <c r="K1492" s="112">
        <f t="shared" si="472"/>
        <v>19</v>
      </c>
      <c r="L1492" s="108">
        <f t="shared" si="473"/>
        <v>20</v>
      </c>
      <c r="M1492" s="109">
        <f t="shared" si="462"/>
        <v>1.002810859</v>
      </c>
      <c r="N1492" s="109">
        <f t="shared" ca="1" si="463"/>
        <v>1.013385159</v>
      </c>
      <c r="O1492" s="108">
        <f t="shared" si="477"/>
        <v>0</v>
      </c>
      <c r="P1492" s="106">
        <f t="shared" ca="1" si="464"/>
        <v>1180.13734464</v>
      </c>
      <c r="Q1492" s="113">
        <f t="shared" si="465"/>
        <v>0</v>
      </c>
      <c r="R1492" s="106">
        <f t="shared" si="466"/>
        <v>0</v>
      </c>
      <c r="S1492" s="114" t="str">
        <f t="shared" si="474"/>
        <v>A+J=</v>
      </c>
      <c r="T1492" s="107">
        <f t="shared" si="475"/>
        <v>42451</v>
      </c>
      <c r="U1492" s="10"/>
      <c r="V1492" s="10"/>
      <c r="W1492" s="10"/>
      <c r="X1492" s="29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</row>
    <row r="1493" spans="1:121" x14ac:dyDescent="0.15">
      <c r="A1493" s="102">
        <f t="shared" si="467"/>
        <v>42450</v>
      </c>
      <c r="B1493" s="103">
        <f t="shared" ca="1" si="476"/>
        <v>89347.737344639914</v>
      </c>
      <c r="C1493" s="104">
        <f t="shared" si="468"/>
        <v>88167.599999999919</v>
      </c>
      <c r="D1493" s="105">
        <f ca="1">IF(A1493&lt;$B$1,VLOOKUP(A1493,[1]DI!$A$4:$B$15000,2,FALSE),0)</f>
        <v>0.14130000000000001</v>
      </c>
      <c r="E1493" s="106">
        <f t="shared" ca="1" si="460"/>
        <v>1.00052461</v>
      </c>
      <c r="F1493" s="106">
        <f ca="1">(TRUNC(PRODUCT($E$12:$E1492),16))</f>
        <v>1.4870710333484101</v>
      </c>
      <c r="G1493" s="106">
        <f t="shared" ca="1" si="469"/>
        <v>1.4715540026991401</v>
      </c>
      <c r="H1493" s="106">
        <f t="shared" ca="1" si="461"/>
        <v>1.0105446600000001</v>
      </c>
      <c r="I1493" s="105">
        <f t="shared" si="470"/>
        <v>3.5999999999999997E-2</v>
      </c>
      <c r="J1493" s="118">
        <f t="shared" si="471"/>
        <v>42422</v>
      </c>
      <c r="K1493" s="112">
        <f t="shared" si="472"/>
        <v>20</v>
      </c>
      <c r="L1493" s="108">
        <f t="shared" si="473"/>
        <v>20</v>
      </c>
      <c r="M1493" s="109">
        <f t="shared" si="462"/>
        <v>1.002810859</v>
      </c>
      <c r="N1493" s="109">
        <f t="shared" ca="1" si="463"/>
        <v>1.013385159</v>
      </c>
      <c r="O1493" s="108">
        <f t="shared" si="477"/>
        <v>0</v>
      </c>
      <c r="P1493" s="106">
        <f t="shared" ca="1" si="464"/>
        <v>1180.13734464</v>
      </c>
      <c r="Q1493" s="113">
        <f t="shared" si="465"/>
        <v>0</v>
      </c>
      <c r="R1493" s="106">
        <f t="shared" si="466"/>
        <v>0</v>
      </c>
      <c r="S1493" s="114" t="str">
        <f t="shared" si="474"/>
        <v>A+J=</v>
      </c>
      <c r="T1493" s="107">
        <f t="shared" si="475"/>
        <v>42451</v>
      </c>
      <c r="U1493" s="10"/>
      <c r="V1493" s="10"/>
      <c r="W1493" s="10"/>
      <c r="X1493" s="29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</row>
    <row r="1494" spans="1:121" x14ac:dyDescent="0.15">
      <c r="A1494" s="102">
        <f t="shared" si="467"/>
        <v>42451</v>
      </c>
      <c r="B1494" s="103">
        <f t="shared" ca="1" si="476"/>
        <v>89407.156840649914</v>
      </c>
      <c r="C1494" s="104">
        <f t="shared" si="468"/>
        <v>88167.599999999919</v>
      </c>
      <c r="D1494" s="105">
        <f ca="1">IF(A1494&lt;$B$1,VLOOKUP(A1494,[1]DI!$A$4:$B$15000,2,FALSE),0)</f>
        <v>0.14130000000000001</v>
      </c>
      <c r="E1494" s="106">
        <f t="shared" ca="1" si="460"/>
        <v>1.00052461</v>
      </c>
      <c r="F1494" s="106">
        <f ca="1">(TRUNC(PRODUCT($E$12:$E1493),16))</f>
        <v>1.4878511656832101</v>
      </c>
      <c r="G1494" s="106">
        <f t="shared" ca="1" si="469"/>
        <v>1.4715540026991401</v>
      </c>
      <c r="H1494" s="106">
        <f t="shared" ca="1" si="461"/>
        <v>1.0110748000000001</v>
      </c>
      <c r="I1494" s="105">
        <f t="shared" si="470"/>
        <v>3.5999999999999997E-2</v>
      </c>
      <c r="J1494" s="118">
        <f t="shared" si="471"/>
        <v>42422</v>
      </c>
      <c r="K1494" s="112">
        <f t="shared" si="472"/>
        <v>21</v>
      </c>
      <c r="L1494" s="108">
        <f t="shared" si="473"/>
        <v>21</v>
      </c>
      <c r="M1494" s="109">
        <f t="shared" si="462"/>
        <v>1.0029516089999999</v>
      </c>
      <c r="N1494" s="109">
        <f t="shared" ca="1" si="463"/>
        <v>1.0140590970000001</v>
      </c>
      <c r="O1494" s="108">
        <f t="shared" si="477"/>
        <v>33</v>
      </c>
      <c r="P1494" s="106">
        <f t="shared" ca="1" si="464"/>
        <v>1239.5568406499999</v>
      </c>
      <c r="Q1494" s="113">
        <f t="shared" si="465"/>
        <v>4.1660000000000004E-3</v>
      </c>
      <c r="R1494" s="106">
        <f t="shared" si="466"/>
        <v>416.6</v>
      </c>
      <c r="S1494" s="114" t="str">
        <f t="shared" si="474"/>
        <v>A+J=</v>
      </c>
      <c r="T1494" s="107">
        <f t="shared" si="475"/>
        <v>42451</v>
      </c>
      <c r="U1494" s="10"/>
      <c r="V1494" s="10"/>
      <c r="W1494" s="10"/>
      <c r="X1494" s="29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</row>
    <row r="1495" spans="1:121" x14ac:dyDescent="0.15">
      <c r="A1495" s="102">
        <f t="shared" si="467"/>
        <v>42452</v>
      </c>
      <c r="B1495" s="103">
        <f t="shared" ca="1" si="476"/>
        <v>87809.357925029908</v>
      </c>
      <c r="C1495" s="104">
        <f t="shared" si="468"/>
        <v>87750.999999999913</v>
      </c>
      <c r="D1495" s="105">
        <f ca="1">IF(A1495&lt;$B$1,VLOOKUP(A1495,[1]DI!$A$4:$B$15000,2,FALSE),0)</f>
        <v>0.14130000000000001</v>
      </c>
      <c r="E1495" s="106">
        <f t="shared" ca="1" si="460"/>
        <v>1.00052461</v>
      </c>
      <c r="F1495" s="106">
        <f ca="1">(TRUNC(PRODUCT($E$12:$E1494),16))</f>
        <v>1.48863170728324</v>
      </c>
      <c r="G1495" s="106">
        <f t="shared" ca="1" si="469"/>
        <v>1.4878511656832101</v>
      </c>
      <c r="H1495" s="106">
        <f t="shared" ca="1" si="461"/>
        <v>1.00052461</v>
      </c>
      <c r="I1495" s="105">
        <f t="shared" si="470"/>
        <v>3.5999999999999997E-2</v>
      </c>
      <c r="J1495" s="118">
        <f t="shared" si="471"/>
        <v>42451</v>
      </c>
      <c r="K1495" s="112">
        <f t="shared" si="472"/>
        <v>1</v>
      </c>
      <c r="L1495" s="108">
        <f t="shared" si="473"/>
        <v>1</v>
      </c>
      <c r="M1495" s="109">
        <f t="shared" si="462"/>
        <v>1.000140356</v>
      </c>
      <c r="N1495" s="109">
        <f t="shared" ca="1" si="463"/>
        <v>1.0006650399999999</v>
      </c>
      <c r="O1495" s="108">
        <f t="shared" si="477"/>
        <v>0</v>
      </c>
      <c r="P1495" s="106">
        <f t="shared" ca="1" si="464"/>
        <v>58.357925029999997</v>
      </c>
      <c r="Q1495" s="113">
        <f t="shared" si="465"/>
        <v>0</v>
      </c>
      <c r="R1495" s="106">
        <f t="shared" si="466"/>
        <v>0</v>
      </c>
      <c r="S1495" s="114" t="str">
        <f t="shared" si="474"/>
        <v>A+J=</v>
      </c>
      <c r="T1495" s="107">
        <f t="shared" si="475"/>
        <v>42482</v>
      </c>
      <c r="U1495" s="10"/>
      <c r="V1495" s="10"/>
      <c r="W1495" s="10"/>
      <c r="X1495" s="29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</row>
    <row r="1496" spans="1:121" x14ac:dyDescent="0.15">
      <c r="A1496" s="102">
        <f t="shared" si="467"/>
        <v>42453</v>
      </c>
      <c r="B1496" s="103">
        <f t="shared" ca="1" si="476"/>
        <v>87867.754987019915</v>
      </c>
      <c r="C1496" s="104">
        <f t="shared" si="468"/>
        <v>87750.999999999913</v>
      </c>
      <c r="D1496" s="105">
        <f ca="1">IF(A1496&lt;$B$1,VLOOKUP(A1496,[1]DI!$A$4:$B$15000,2,FALSE),0)</f>
        <v>0.14130000000000001</v>
      </c>
      <c r="E1496" s="106">
        <f t="shared" ca="1" si="460"/>
        <v>1.00052461</v>
      </c>
      <c r="F1496" s="106">
        <f ca="1">(TRUNC(PRODUCT($E$12:$E1495),16))</f>
        <v>1.4894126583631999</v>
      </c>
      <c r="G1496" s="106">
        <f t="shared" ca="1" si="469"/>
        <v>1.4878511656832101</v>
      </c>
      <c r="H1496" s="106">
        <f t="shared" ca="1" si="461"/>
        <v>1.0010494999999999</v>
      </c>
      <c r="I1496" s="105">
        <f t="shared" si="470"/>
        <v>3.5999999999999997E-2</v>
      </c>
      <c r="J1496" s="118">
        <f t="shared" si="471"/>
        <v>42451</v>
      </c>
      <c r="K1496" s="112">
        <f t="shared" si="472"/>
        <v>2</v>
      </c>
      <c r="L1496" s="108">
        <f t="shared" si="473"/>
        <v>2</v>
      </c>
      <c r="M1496" s="109">
        <f t="shared" si="462"/>
        <v>1.0002807309999999</v>
      </c>
      <c r="N1496" s="109">
        <f t="shared" ca="1" si="463"/>
        <v>1.0013305260000001</v>
      </c>
      <c r="O1496" s="108">
        <f t="shared" si="477"/>
        <v>0</v>
      </c>
      <c r="P1496" s="106">
        <f t="shared" ca="1" si="464"/>
        <v>116.75498702</v>
      </c>
      <c r="Q1496" s="113">
        <f t="shared" si="465"/>
        <v>0</v>
      </c>
      <c r="R1496" s="106">
        <f t="shared" si="466"/>
        <v>0</v>
      </c>
      <c r="S1496" s="114" t="str">
        <f t="shared" si="474"/>
        <v>A+J=</v>
      </c>
      <c r="T1496" s="107">
        <f t="shared" si="475"/>
        <v>42482</v>
      </c>
      <c r="U1496" s="10"/>
      <c r="V1496" s="10"/>
      <c r="W1496" s="10"/>
      <c r="X1496" s="29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</row>
    <row r="1497" spans="1:121" x14ac:dyDescent="0.15">
      <c r="A1497" s="102">
        <f t="shared" si="467"/>
        <v>42454</v>
      </c>
      <c r="B1497" s="103">
        <f t="shared" ca="1" si="476"/>
        <v>87926.190396189908</v>
      </c>
      <c r="C1497" s="104">
        <f t="shared" si="468"/>
        <v>87750.999999999913</v>
      </c>
      <c r="D1497" s="105">
        <f ca="1">IF(A1497&lt;$B$1,VLOOKUP(A1497,[1]DI!$A$4:$B$15000,2,FALSE),0)</f>
        <v>0</v>
      </c>
      <c r="E1497" s="106">
        <f t="shared" ca="1" si="460"/>
        <v>1</v>
      </c>
      <c r="F1497" s="106">
        <f ca="1">(TRUNC(PRODUCT($E$12:$E1496),16))</f>
        <v>1.4901940191379</v>
      </c>
      <c r="G1497" s="106">
        <f t="shared" ca="1" si="469"/>
        <v>1.4878511656832101</v>
      </c>
      <c r="H1497" s="106">
        <f t="shared" ca="1" si="461"/>
        <v>1.0015746599999999</v>
      </c>
      <c r="I1497" s="105">
        <f t="shared" si="470"/>
        <v>3.5999999999999997E-2</v>
      </c>
      <c r="J1497" s="118">
        <f t="shared" si="471"/>
        <v>42451</v>
      </c>
      <c r="K1497" s="112">
        <f t="shared" si="472"/>
        <v>2</v>
      </c>
      <c r="L1497" s="108">
        <f t="shared" si="473"/>
        <v>3</v>
      </c>
      <c r="M1497" s="109">
        <f t="shared" si="462"/>
        <v>1.000421126</v>
      </c>
      <c r="N1497" s="109">
        <f t="shared" ca="1" si="463"/>
        <v>1.001996449</v>
      </c>
      <c r="O1497" s="108">
        <f t="shared" si="477"/>
        <v>0</v>
      </c>
      <c r="P1497" s="106">
        <f t="shared" ca="1" si="464"/>
        <v>175.19039619</v>
      </c>
      <c r="Q1497" s="113">
        <f t="shared" si="465"/>
        <v>0</v>
      </c>
      <c r="R1497" s="106">
        <f t="shared" si="466"/>
        <v>0</v>
      </c>
      <c r="S1497" s="114" t="str">
        <f t="shared" si="474"/>
        <v>A+J=</v>
      </c>
      <c r="T1497" s="107">
        <f t="shared" si="475"/>
        <v>42482</v>
      </c>
      <c r="U1497" s="10"/>
      <c r="V1497" s="10"/>
      <c r="W1497" s="10"/>
      <c r="X1497" s="29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</row>
    <row r="1498" spans="1:121" x14ac:dyDescent="0.15">
      <c r="A1498" s="102">
        <f t="shared" si="467"/>
        <v>42455</v>
      </c>
      <c r="B1498" s="103">
        <f t="shared" ca="1" si="476"/>
        <v>87926.190396189908</v>
      </c>
      <c r="C1498" s="104">
        <f t="shared" si="468"/>
        <v>87750.999999999913</v>
      </c>
      <c r="D1498" s="105">
        <f ca="1">IF(A1498&lt;$B$1,VLOOKUP(A1498,[1]DI!$A$4:$B$15000,2,FALSE),0)</f>
        <v>0</v>
      </c>
      <c r="E1498" s="106">
        <f t="shared" ca="1" si="460"/>
        <v>1</v>
      </c>
      <c r="F1498" s="106">
        <f ca="1">(TRUNC(PRODUCT($E$12:$E1497),16))</f>
        <v>1.4901940191379</v>
      </c>
      <c r="G1498" s="106">
        <f t="shared" ca="1" si="469"/>
        <v>1.4878511656832101</v>
      </c>
      <c r="H1498" s="106">
        <f t="shared" ca="1" si="461"/>
        <v>1.0015746599999999</v>
      </c>
      <c r="I1498" s="105">
        <f t="shared" si="470"/>
        <v>3.5999999999999997E-2</v>
      </c>
      <c r="J1498" s="118">
        <f t="shared" si="471"/>
        <v>42451</v>
      </c>
      <c r="K1498" s="112">
        <f t="shared" si="472"/>
        <v>2</v>
      </c>
      <c r="L1498" s="108">
        <f t="shared" si="473"/>
        <v>3</v>
      </c>
      <c r="M1498" s="109">
        <f t="shared" si="462"/>
        <v>1.000421126</v>
      </c>
      <c r="N1498" s="109">
        <f t="shared" ca="1" si="463"/>
        <v>1.001996449</v>
      </c>
      <c r="O1498" s="108">
        <f t="shared" si="477"/>
        <v>0</v>
      </c>
      <c r="P1498" s="106">
        <f t="shared" ca="1" si="464"/>
        <v>175.19039619</v>
      </c>
      <c r="Q1498" s="113">
        <f t="shared" si="465"/>
        <v>0</v>
      </c>
      <c r="R1498" s="106">
        <f t="shared" si="466"/>
        <v>0</v>
      </c>
      <c r="S1498" s="114" t="str">
        <f t="shared" si="474"/>
        <v>A+J=</v>
      </c>
      <c r="T1498" s="107">
        <f t="shared" si="475"/>
        <v>42482</v>
      </c>
      <c r="U1498" s="10"/>
      <c r="V1498" s="10"/>
      <c r="W1498" s="10"/>
      <c r="X1498" s="29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</row>
    <row r="1499" spans="1:121" x14ac:dyDescent="0.15">
      <c r="A1499" s="102">
        <f t="shared" si="467"/>
        <v>42456</v>
      </c>
      <c r="B1499" s="103">
        <f t="shared" ca="1" si="476"/>
        <v>87926.190396189908</v>
      </c>
      <c r="C1499" s="104">
        <f t="shared" si="468"/>
        <v>87750.999999999913</v>
      </c>
      <c r="D1499" s="105">
        <f ca="1">IF(A1499&lt;$B$1,VLOOKUP(A1499,[1]DI!$A$4:$B$15000,2,FALSE),0)</f>
        <v>0</v>
      </c>
      <c r="E1499" s="106">
        <f t="shared" ca="1" si="460"/>
        <v>1</v>
      </c>
      <c r="F1499" s="106">
        <f ca="1">(TRUNC(PRODUCT($E$12:$E1498),16))</f>
        <v>1.4901940191379</v>
      </c>
      <c r="G1499" s="106">
        <f t="shared" ca="1" si="469"/>
        <v>1.4878511656832101</v>
      </c>
      <c r="H1499" s="106">
        <f t="shared" ca="1" si="461"/>
        <v>1.0015746599999999</v>
      </c>
      <c r="I1499" s="105">
        <f t="shared" si="470"/>
        <v>3.5999999999999997E-2</v>
      </c>
      <c r="J1499" s="118">
        <f t="shared" si="471"/>
        <v>42451</v>
      </c>
      <c r="K1499" s="112">
        <f t="shared" si="472"/>
        <v>2</v>
      </c>
      <c r="L1499" s="108">
        <f t="shared" si="473"/>
        <v>3</v>
      </c>
      <c r="M1499" s="109">
        <f t="shared" si="462"/>
        <v>1.000421126</v>
      </c>
      <c r="N1499" s="109">
        <f t="shared" ca="1" si="463"/>
        <v>1.001996449</v>
      </c>
      <c r="O1499" s="108">
        <f t="shared" si="477"/>
        <v>0</v>
      </c>
      <c r="P1499" s="106">
        <f t="shared" ca="1" si="464"/>
        <v>175.19039619</v>
      </c>
      <c r="Q1499" s="113">
        <f t="shared" si="465"/>
        <v>0</v>
      </c>
      <c r="R1499" s="106">
        <f t="shared" si="466"/>
        <v>0</v>
      </c>
      <c r="S1499" s="114" t="str">
        <f t="shared" si="474"/>
        <v>A+J=</v>
      </c>
      <c r="T1499" s="107">
        <f t="shared" si="475"/>
        <v>42482</v>
      </c>
      <c r="U1499" s="10"/>
      <c r="V1499" s="10"/>
      <c r="W1499" s="10"/>
      <c r="X1499" s="29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</row>
    <row r="1500" spans="1:121" x14ac:dyDescent="0.15">
      <c r="A1500" s="102">
        <f t="shared" si="467"/>
        <v>42457</v>
      </c>
      <c r="B1500" s="103">
        <f t="shared" ca="1" si="476"/>
        <v>87926.190396189908</v>
      </c>
      <c r="C1500" s="104">
        <f t="shared" si="468"/>
        <v>87750.999999999913</v>
      </c>
      <c r="D1500" s="105">
        <f ca="1">IF(A1500&lt;$B$1,VLOOKUP(A1500,[1]DI!$A$4:$B$15000,2,FALSE),0)</f>
        <v>0.14130000000000001</v>
      </c>
      <c r="E1500" s="106">
        <f t="shared" ca="1" si="460"/>
        <v>1.00052461</v>
      </c>
      <c r="F1500" s="106">
        <f ca="1">(TRUNC(PRODUCT($E$12:$E1499),16))</f>
        <v>1.4901940191379</v>
      </c>
      <c r="G1500" s="106">
        <f t="shared" ca="1" si="469"/>
        <v>1.4878511656832101</v>
      </c>
      <c r="H1500" s="106">
        <f t="shared" ca="1" si="461"/>
        <v>1.0015746599999999</v>
      </c>
      <c r="I1500" s="105">
        <f t="shared" si="470"/>
        <v>3.5999999999999997E-2</v>
      </c>
      <c r="J1500" s="118">
        <f t="shared" si="471"/>
        <v>42451</v>
      </c>
      <c r="K1500" s="112">
        <f t="shared" si="472"/>
        <v>3</v>
      </c>
      <c r="L1500" s="108">
        <f t="shared" si="473"/>
        <v>3</v>
      </c>
      <c r="M1500" s="109">
        <f t="shared" si="462"/>
        <v>1.000421126</v>
      </c>
      <c r="N1500" s="109">
        <f t="shared" ca="1" si="463"/>
        <v>1.001996449</v>
      </c>
      <c r="O1500" s="108">
        <f t="shared" si="477"/>
        <v>0</v>
      </c>
      <c r="P1500" s="106">
        <f t="shared" ca="1" si="464"/>
        <v>175.19039619</v>
      </c>
      <c r="Q1500" s="113">
        <f t="shared" si="465"/>
        <v>0</v>
      </c>
      <c r="R1500" s="106">
        <f t="shared" si="466"/>
        <v>0</v>
      </c>
      <c r="S1500" s="114" t="str">
        <f t="shared" si="474"/>
        <v>A+J=</v>
      </c>
      <c r="T1500" s="107">
        <f t="shared" si="475"/>
        <v>42482</v>
      </c>
      <c r="U1500" s="10"/>
      <c r="V1500" s="10"/>
      <c r="W1500" s="10"/>
      <c r="X1500" s="29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</row>
    <row r="1501" spans="1:121" x14ac:dyDescent="0.15">
      <c r="A1501" s="102">
        <f t="shared" si="467"/>
        <v>42458</v>
      </c>
      <c r="B1501" s="103">
        <f t="shared" ca="1" si="476"/>
        <v>87984.664240299913</v>
      </c>
      <c r="C1501" s="104">
        <f t="shared" si="468"/>
        <v>87750.999999999913</v>
      </c>
      <c r="D1501" s="105">
        <f ca="1">IF(A1501&lt;$B$1,VLOOKUP(A1501,[1]DI!$A$4:$B$15000,2,FALSE),0)</f>
        <v>0.14130000000000001</v>
      </c>
      <c r="E1501" s="106">
        <f t="shared" ca="1" si="460"/>
        <v>1.00052461</v>
      </c>
      <c r="F1501" s="106">
        <f ca="1">(TRUNC(PRODUCT($E$12:$E1500),16))</f>
        <v>1.49097578982228</v>
      </c>
      <c r="G1501" s="106">
        <f t="shared" ca="1" si="469"/>
        <v>1.4878511656832101</v>
      </c>
      <c r="H1501" s="106">
        <f t="shared" ca="1" si="461"/>
        <v>1.0021000900000001</v>
      </c>
      <c r="I1501" s="105">
        <f t="shared" si="470"/>
        <v>3.5999999999999997E-2</v>
      </c>
      <c r="J1501" s="118">
        <f t="shared" si="471"/>
        <v>42451</v>
      </c>
      <c r="K1501" s="112">
        <f t="shared" si="472"/>
        <v>4</v>
      </c>
      <c r="L1501" s="108">
        <f t="shared" si="473"/>
        <v>4</v>
      </c>
      <c r="M1501" s="109">
        <f t="shared" si="462"/>
        <v>1.0005615409999999</v>
      </c>
      <c r="N1501" s="109">
        <f t="shared" ca="1" si="463"/>
        <v>1.0026628099999999</v>
      </c>
      <c r="O1501" s="108">
        <f t="shared" si="477"/>
        <v>0</v>
      </c>
      <c r="P1501" s="106">
        <f t="shared" ca="1" si="464"/>
        <v>233.66424029999999</v>
      </c>
      <c r="Q1501" s="113">
        <f t="shared" si="465"/>
        <v>0</v>
      </c>
      <c r="R1501" s="106">
        <f t="shared" si="466"/>
        <v>0</v>
      </c>
      <c r="S1501" s="114" t="str">
        <f t="shared" si="474"/>
        <v>A+J=</v>
      </c>
      <c r="T1501" s="107">
        <f t="shared" si="475"/>
        <v>42482</v>
      </c>
      <c r="U1501" s="10"/>
      <c r="V1501" s="10"/>
      <c r="W1501" s="10"/>
      <c r="X1501" s="29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</row>
    <row r="1502" spans="1:121" x14ac:dyDescent="0.15">
      <c r="A1502" s="102">
        <f t="shared" si="467"/>
        <v>42459</v>
      </c>
      <c r="B1502" s="103">
        <f t="shared" ca="1" si="476"/>
        <v>88043.177309109917</v>
      </c>
      <c r="C1502" s="104">
        <f t="shared" si="468"/>
        <v>87750.999999999913</v>
      </c>
      <c r="D1502" s="105">
        <f ca="1">IF(A1502&lt;$B$1,VLOOKUP(A1502,[1]DI!$A$4:$B$15000,2,FALSE),0)</f>
        <v>0.14130000000000001</v>
      </c>
      <c r="E1502" s="106">
        <f t="shared" ca="1" si="460"/>
        <v>1.00052461</v>
      </c>
      <c r="F1502" s="106">
        <f ca="1">(TRUNC(PRODUCT($E$12:$E1501),16))</f>
        <v>1.4917579706313799</v>
      </c>
      <c r="G1502" s="106">
        <f t="shared" ca="1" si="469"/>
        <v>1.4878511656832101</v>
      </c>
      <c r="H1502" s="106">
        <f t="shared" ca="1" si="461"/>
        <v>1.0026257999999999</v>
      </c>
      <c r="I1502" s="105">
        <f t="shared" si="470"/>
        <v>3.5999999999999997E-2</v>
      </c>
      <c r="J1502" s="118">
        <f t="shared" si="471"/>
        <v>42451</v>
      </c>
      <c r="K1502" s="112">
        <f t="shared" si="472"/>
        <v>5</v>
      </c>
      <c r="L1502" s="108">
        <f t="shared" si="473"/>
        <v>5</v>
      </c>
      <c r="M1502" s="109">
        <f t="shared" si="462"/>
        <v>1.0007019749999999</v>
      </c>
      <c r="N1502" s="109">
        <f t="shared" ca="1" si="463"/>
        <v>1.003329618</v>
      </c>
      <c r="O1502" s="108">
        <f t="shared" si="477"/>
        <v>0</v>
      </c>
      <c r="P1502" s="106">
        <f t="shared" ca="1" si="464"/>
        <v>292.17730911000001</v>
      </c>
      <c r="Q1502" s="113">
        <f t="shared" si="465"/>
        <v>0</v>
      </c>
      <c r="R1502" s="106">
        <f t="shared" si="466"/>
        <v>0</v>
      </c>
      <c r="S1502" s="114" t="str">
        <f t="shared" si="474"/>
        <v>A+J=</v>
      </c>
      <c r="T1502" s="107">
        <f t="shared" si="475"/>
        <v>42482</v>
      </c>
      <c r="U1502" s="10"/>
      <c r="V1502" s="10"/>
      <c r="W1502" s="10"/>
      <c r="X1502" s="29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</row>
    <row r="1503" spans="1:121" x14ac:dyDescent="0.15">
      <c r="A1503" s="102">
        <f t="shared" si="467"/>
        <v>42460</v>
      </c>
      <c r="B1503" s="103">
        <f t="shared" ca="1" si="476"/>
        <v>88101.729690369917</v>
      </c>
      <c r="C1503" s="104">
        <f t="shared" si="468"/>
        <v>87750.999999999913</v>
      </c>
      <c r="D1503" s="105">
        <f ca="1">IF(A1503&lt;$B$1,VLOOKUP(A1503,[1]DI!$A$4:$B$15000,2,FALSE),0)</f>
        <v>0.14130000000000001</v>
      </c>
      <c r="E1503" s="106">
        <f t="shared" ca="1" si="460"/>
        <v>1.00052461</v>
      </c>
      <c r="F1503" s="106">
        <f ca="1">(TRUNC(PRODUCT($E$12:$E1502),16))</f>
        <v>1.49254056178036</v>
      </c>
      <c r="G1503" s="106">
        <f t="shared" ca="1" si="469"/>
        <v>1.4878511656832101</v>
      </c>
      <c r="H1503" s="106">
        <f t="shared" ca="1" si="461"/>
        <v>1.00315179</v>
      </c>
      <c r="I1503" s="105">
        <f t="shared" si="470"/>
        <v>3.5999999999999997E-2</v>
      </c>
      <c r="J1503" s="118">
        <f t="shared" si="471"/>
        <v>42451</v>
      </c>
      <c r="K1503" s="112">
        <f t="shared" si="472"/>
        <v>6</v>
      </c>
      <c r="L1503" s="108">
        <f t="shared" si="473"/>
        <v>6</v>
      </c>
      <c r="M1503" s="109">
        <f t="shared" si="462"/>
        <v>1.000842429</v>
      </c>
      <c r="N1503" s="109">
        <f t="shared" ca="1" si="463"/>
        <v>1.003996874</v>
      </c>
      <c r="O1503" s="108">
        <f t="shared" si="477"/>
        <v>0</v>
      </c>
      <c r="P1503" s="106">
        <f t="shared" ca="1" si="464"/>
        <v>350.72969037000001</v>
      </c>
      <c r="Q1503" s="113">
        <f t="shared" si="465"/>
        <v>0</v>
      </c>
      <c r="R1503" s="106">
        <f t="shared" si="466"/>
        <v>0</v>
      </c>
      <c r="S1503" s="114" t="str">
        <f t="shared" si="474"/>
        <v>A+J=</v>
      </c>
      <c r="T1503" s="107">
        <f t="shared" si="475"/>
        <v>42482</v>
      </c>
      <c r="U1503" s="10"/>
      <c r="V1503" s="10"/>
      <c r="W1503" s="10"/>
      <c r="X1503" s="29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</row>
    <row r="1504" spans="1:121" x14ac:dyDescent="0.15">
      <c r="A1504" s="102">
        <f t="shared" si="467"/>
        <v>42461</v>
      </c>
      <c r="B1504" s="103">
        <f t="shared" ca="1" si="476"/>
        <v>88160.320506559918</v>
      </c>
      <c r="C1504" s="104">
        <f t="shared" si="468"/>
        <v>87750.999999999913</v>
      </c>
      <c r="D1504" s="105">
        <f ca="1">IF(A1504&lt;$B$1,VLOOKUP(A1504,[1]DI!$A$4:$B$15000,2,FALSE),0)</f>
        <v>0.14130000000000001</v>
      </c>
      <c r="E1504" s="106">
        <f t="shared" ca="1" si="460"/>
        <v>1.00052461</v>
      </c>
      <c r="F1504" s="106">
        <f ca="1">(TRUNC(PRODUCT($E$12:$E1503),16))</f>
        <v>1.4933235634844699</v>
      </c>
      <c r="G1504" s="106">
        <f t="shared" ca="1" si="469"/>
        <v>1.4878511656832101</v>
      </c>
      <c r="H1504" s="106">
        <f t="shared" ca="1" si="461"/>
        <v>1.00367805</v>
      </c>
      <c r="I1504" s="105">
        <f t="shared" si="470"/>
        <v>3.5999999999999997E-2</v>
      </c>
      <c r="J1504" s="118">
        <f t="shared" si="471"/>
        <v>42451</v>
      </c>
      <c r="K1504" s="112">
        <f t="shared" si="472"/>
        <v>7</v>
      </c>
      <c r="L1504" s="108">
        <f t="shared" si="473"/>
        <v>7</v>
      </c>
      <c r="M1504" s="109">
        <f t="shared" si="462"/>
        <v>1.0009829029999999</v>
      </c>
      <c r="N1504" s="109">
        <f t="shared" ca="1" si="463"/>
        <v>1.0046645679999999</v>
      </c>
      <c r="O1504" s="108">
        <f t="shared" si="477"/>
        <v>0</v>
      </c>
      <c r="P1504" s="106">
        <f t="shared" ca="1" si="464"/>
        <v>409.32050656000001</v>
      </c>
      <c r="Q1504" s="113">
        <f t="shared" si="465"/>
        <v>0</v>
      </c>
      <c r="R1504" s="106">
        <f t="shared" si="466"/>
        <v>0</v>
      </c>
      <c r="S1504" s="114" t="str">
        <f t="shared" si="474"/>
        <v>A+J=</v>
      </c>
      <c r="T1504" s="107">
        <f t="shared" si="475"/>
        <v>42482</v>
      </c>
      <c r="U1504" s="10"/>
      <c r="V1504" s="10"/>
      <c r="W1504" s="10"/>
      <c r="X1504" s="29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</row>
    <row r="1505" spans="1:121" x14ac:dyDescent="0.15">
      <c r="A1505" s="102">
        <f t="shared" si="467"/>
        <v>42462</v>
      </c>
      <c r="B1505" s="103">
        <f t="shared" ca="1" si="476"/>
        <v>88218.950635209912</v>
      </c>
      <c r="C1505" s="104">
        <f t="shared" si="468"/>
        <v>87750.999999999913</v>
      </c>
      <c r="D1505" s="105">
        <f ca="1">IF(A1505&lt;$B$1,VLOOKUP(A1505,[1]DI!$A$4:$B$15000,2,FALSE),0)</f>
        <v>0</v>
      </c>
      <c r="E1505" s="106">
        <f t="shared" ca="1" si="460"/>
        <v>1</v>
      </c>
      <c r="F1505" s="106">
        <f ca="1">(TRUNC(PRODUCT($E$12:$E1504),16))</f>
        <v>1.4941069759591099</v>
      </c>
      <c r="G1505" s="106">
        <f t="shared" ca="1" si="469"/>
        <v>1.4878511656832101</v>
      </c>
      <c r="H1505" s="106">
        <f t="shared" ca="1" si="461"/>
        <v>1.0042045900000001</v>
      </c>
      <c r="I1505" s="105">
        <f t="shared" si="470"/>
        <v>3.5999999999999997E-2</v>
      </c>
      <c r="J1505" s="118">
        <f t="shared" si="471"/>
        <v>42451</v>
      </c>
      <c r="K1505" s="112">
        <f t="shared" si="472"/>
        <v>7</v>
      </c>
      <c r="L1505" s="108">
        <f t="shared" si="473"/>
        <v>8</v>
      </c>
      <c r="M1505" s="109">
        <f t="shared" si="462"/>
        <v>1.001123397</v>
      </c>
      <c r="N1505" s="109">
        <f t="shared" ca="1" si="463"/>
        <v>1.00533271</v>
      </c>
      <c r="O1505" s="108">
        <f t="shared" si="477"/>
        <v>0</v>
      </c>
      <c r="P1505" s="106">
        <f t="shared" ca="1" si="464"/>
        <v>467.95063520999997</v>
      </c>
      <c r="Q1505" s="113">
        <f t="shared" si="465"/>
        <v>0</v>
      </c>
      <c r="R1505" s="106">
        <f t="shared" si="466"/>
        <v>0</v>
      </c>
      <c r="S1505" s="114" t="str">
        <f t="shared" si="474"/>
        <v>A+J=</v>
      </c>
      <c r="T1505" s="107">
        <f t="shared" si="475"/>
        <v>42482</v>
      </c>
      <c r="U1505" s="10"/>
      <c r="V1505" s="10"/>
      <c r="W1505" s="10"/>
      <c r="X1505" s="29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</row>
    <row r="1506" spans="1:121" x14ac:dyDescent="0.15">
      <c r="A1506" s="102">
        <f t="shared" si="467"/>
        <v>42463</v>
      </c>
      <c r="B1506" s="103">
        <f t="shared" ca="1" si="476"/>
        <v>88218.950635209912</v>
      </c>
      <c r="C1506" s="104">
        <f t="shared" si="468"/>
        <v>87750.999999999913</v>
      </c>
      <c r="D1506" s="105">
        <f ca="1">IF(A1506&lt;$B$1,VLOOKUP(A1506,[1]DI!$A$4:$B$15000,2,FALSE),0)</f>
        <v>0</v>
      </c>
      <c r="E1506" s="106">
        <f t="shared" ca="1" si="460"/>
        <v>1</v>
      </c>
      <c r="F1506" s="106">
        <f ca="1">(TRUNC(PRODUCT($E$12:$E1505),16))</f>
        <v>1.4941069759591099</v>
      </c>
      <c r="G1506" s="106">
        <f t="shared" ca="1" si="469"/>
        <v>1.4878511656832101</v>
      </c>
      <c r="H1506" s="106">
        <f t="shared" ca="1" si="461"/>
        <v>1.0042045900000001</v>
      </c>
      <c r="I1506" s="105">
        <f t="shared" si="470"/>
        <v>3.5999999999999997E-2</v>
      </c>
      <c r="J1506" s="118">
        <f t="shared" si="471"/>
        <v>42451</v>
      </c>
      <c r="K1506" s="112">
        <f t="shared" si="472"/>
        <v>7</v>
      </c>
      <c r="L1506" s="108">
        <f t="shared" si="473"/>
        <v>8</v>
      </c>
      <c r="M1506" s="109">
        <f t="shared" si="462"/>
        <v>1.001123397</v>
      </c>
      <c r="N1506" s="109">
        <f t="shared" ca="1" si="463"/>
        <v>1.00533271</v>
      </c>
      <c r="O1506" s="108">
        <f t="shared" si="477"/>
        <v>0</v>
      </c>
      <c r="P1506" s="106">
        <f t="shared" ca="1" si="464"/>
        <v>467.95063520999997</v>
      </c>
      <c r="Q1506" s="113">
        <f t="shared" si="465"/>
        <v>0</v>
      </c>
      <c r="R1506" s="106">
        <f t="shared" si="466"/>
        <v>0</v>
      </c>
      <c r="S1506" s="114" t="str">
        <f t="shared" si="474"/>
        <v>A+J=</v>
      </c>
      <c r="T1506" s="107">
        <f t="shared" si="475"/>
        <v>42482</v>
      </c>
      <c r="U1506" s="10"/>
      <c r="V1506" s="10"/>
      <c r="W1506" s="10"/>
      <c r="X1506" s="29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</row>
    <row r="1507" spans="1:121" x14ac:dyDescent="0.15">
      <c r="A1507" s="102">
        <f t="shared" si="467"/>
        <v>42464</v>
      </c>
      <c r="B1507" s="103">
        <f t="shared" ca="1" si="476"/>
        <v>88218.950635209912</v>
      </c>
      <c r="C1507" s="104">
        <f t="shared" si="468"/>
        <v>87750.999999999913</v>
      </c>
      <c r="D1507" s="105">
        <f ca="1">IF(A1507&lt;$B$1,VLOOKUP(A1507,[1]DI!$A$4:$B$15000,2,FALSE),0)</f>
        <v>0.14130000000000001</v>
      </c>
      <c r="E1507" s="106">
        <f t="shared" ca="1" si="460"/>
        <v>1.00052461</v>
      </c>
      <c r="F1507" s="106">
        <f ca="1">(TRUNC(PRODUCT($E$12:$E1506),16))</f>
        <v>1.4941069759591099</v>
      </c>
      <c r="G1507" s="106">
        <f t="shared" ca="1" si="469"/>
        <v>1.4878511656832101</v>
      </c>
      <c r="H1507" s="106">
        <f t="shared" ca="1" si="461"/>
        <v>1.0042045900000001</v>
      </c>
      <c r="I1507" s="105">
        <f t="shared" si="470"/>
        <v>3.5999999999999997E-2</v>
      </c>
      <c r="J1507" s="118">
        <f t="shared" si="471"/>
        <v>42451</v>
      </c>
      <c r="K1507" s="112">
        <f t="shared" si="472"/>
        <v>8</v>
      </c>
      <c r="L1507" s="108">
        <f t="shared" si="473"/>
        <v>8</v>
      </c>
      <c r="M1507" s="109">
        <f t="shared" si="462"/>
        <v>1.001123397</v>
      </c>
      <c r="N1507" s="109">
        <f t="shared" ca="1" si="463"/>
        <v>1.00533271</v>
      </c>
      <c r="O1507" s="108">
        <f t="shared" si="477"/>
        <v>0</v>
      </c>
      <c r="P1507" s="106">
        <f t="shared" ca="1" si="464"/>
        <v>467.95063520999997</v>
      </c>
      <c r="Q1507" s="113">
        <f t="shared" si="465"/>
        <v>0</v>
      </c>
      <c r="R1507" s="106">
        <f t="shared" si="466"/>
        <v>0</v>
      </c>
      <c r="S1507" s="114" t="str">
        <f t="shared" si="474"/>
        <v>A+J=</v>
      </c>
      <c r="T1507" s="107">
        <f t="shared" si="475"/>
        <v>42482</v>
      </c>
      <c r="U1507" s="10"/>
      <c r="V1507" s="10"/>
      <c r="W1507" s="10"/>
      <c r="X1507" s="29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</row>
    <row r="1508" spans="1:121" x14ac:dyDescent="0.15">
      <c r="A1508" s="102">
        <f t="shared" si="467"/>
        <v>42465</v>
      </c>
      <c r="B1508" s="103">
        <f t="shared" ca="1" si="476"/>
        <v>88277.620076299907</v>
      </c>
      <c r="C1508" s="104">
        <f t="shared" si="468"/>
        <v>87750.999999999913</v>
      </c>
      <c r="D1508" s="105">
        <f ca="1">IF(A1508&lt;$B$1,VLOOKUP(A1508,[1]DI!$A$4:$B$15000,2,FALSE),0)</f>
        <v>0.14130000000000001</v>
      </c>
      <c r="E1508" s="106">
        <f t="shared" ca="1" si="460"/>
        <v>1.00052461</v>
      </c>
      <c r="F1508" s="106">
        <f ca="1">(TRUNC(PRODUCT($E$12:$E1507),16))</f>
        <v>1.49489079941977</v>
      </c>
      <c r="G1508" s="106">
        <f t="shared" ca="1" si="469"/>
        <v>1.4878511656832101</v>
      </c>
      <c r="H1508" s="106">
        <f t="shared" ca="1" si="461"/>
        <v>1.00473141</v>
      </c>
      <c r="I1508" s="105">
        <f t="shared" si="470"/>
        <v>3.5999999999999997E-2</v>
      </c>
      <c r="J1508" s="118">
        <f t="shared" si="471"/>
        <v>42451</v>
      </c>
      <c r="K1508" s="112">
        <f t="shared" si="472"/>
        <v>9</v>
      </c>
      <c r="L1508" s="108">
        <f t="shared" si="473"/>
        <v>9</v>
      </c>
      <c r="M1508" s="109">
        <f t="shared" si="462"/>
        <v>1.00126391</v>
      </c>
      <c r="N1508" s="109">
        <f t="shared" ca="1" si="463"/>
        <v>1.0060013000000001</v>
      </c>
      <c r="O1508" s="108">
        <f t="shared" si="477"/>
        <v>0</v>
      </c>
      <c r="P1508" s="106">
        <f t="shared" ca="1" si="464"/>
        <v>526.62007630000005</v>
      </c>
      <c r="Q1508" s="113">
        <f t="shared" si="465"/>
        <v>0</v>
      </c>
      <c r="R1508" s="106">
        <f t="shared" si="466"/>
        <v>0</v>
      </c>
      <c r="S1508" s="114" t="str">
        <f t="shared" si="474"/>
        <v>A+J=</v>
      </c>
      <c r="T1508" s="107">
        <f t="shared" si="475"/>
        <v>42482</v>
      </c>
      <c r="U1508" s="10"/>
      <c r="V1508" s="10"/>
      <c r="W1508" s="10"/>
      <c r="X1508" s="29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</row>
    <row r="1509" spans="1:121" x14ac:dyDescent="0.15">
      <c r="A1509" s="102">
        <f t="shared" si="467"/>
        <v>42466</v>
      </c>
      <c r="B1509" s="103">
        <f t="shared" ca="1" si="476"/>
        <v>88336.327952319916</v>
      </c>
      <c r="C1509" s="104">
        <f t="shared" si="468"/>
        <v>87750.999999999913</v>
      </c>
      <c r="D1509" s="105">
        <f ca="1">IF(A1509&lt;$B$1,VLOOKUP(A1509,[1]DI!$A$4:$B$15000,2,FALSE),0)</f>
        <v>0.14130000000000001</v>
      </c>
      <c r="E1509" s="106">
        <f t="shared" ca="1" si="460"/>
        <v>1.00052461</v>
      </c>
      <c r="F1509" s="106">
        <f ca="1">(TRUNC(PRODUCT($E$12:$E1508),16))</f>
        <v>1.4956750340820499</v>
      </c>
      <c r="G1509" s="106">
        <f t="shared" ca="1" si="469"/>
        <v>1.4878511656832101</v>
      </c>
      <c r="H1509" s="106">
        <f t="shared" ca="1" si="461"/>
        <v>1.0052585000000001</v>
      </c>
      <c r="I1509" s="105">
        <f t="shared" si="470"/>
        <v>3.5999999999999997E-2</v>
      </c>
      <c r="J1509" s="118">
        <f t="shared" si="471"/>
        <v>42451</v>
      </c>
      <c r="K1509" s="112">
        <f t="shared" si="472"/>
        <v>10</v>
      </c>
      <c r="L1509" s="108">
        <f t="shared" si="473"/>
        <v>10</v>
      </c>
      <c r="M1509" s="109">
        <f t="shared" si="462"/>
        <v>1.001404443</v>
      </c>
      <c r="N1509" s="109">
        <f t="shared" ca="1" si="463"/>
        <v>1.006670328</v>
      </c>
      <c r="O1509" s="108">
        <f t="shared" si="477"/>
        <v>0</v>
      </c>
      <c r="P1509" s="106">
        <f t="shared" ca="1" si="464"/>
        <v>585.32795232000001</v>
      </c>
      <c r="Q1509" s="113">
        <f t="shared" si="465"/>
        <v>0</v>
      </c>
      <c r="R1509" s="106">
        <f t="shared" si="466"/>
        <v>0</v>
      </c>
      <c r="S1509" s="114" t="str">
        <f t="shared" si="474"/>
        <v>A+J=</v>
      </c>
      <c r="T1509" s="107">
        <f t="shared" si="475"/>
        <v>42482</v>
      </c>
      <c r="U1509" s="10"/>
      <c r="V1509" s="10"/>
      <c r="W1509" s="10"/>
      <c r="X1509" s="29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</row>
    <row r="1510" spans="1:121" x14ac:dyDescent="0.15">
      <c r="A1510" s="102">
        <f t="shared" si="467"/>
        <v>42467</v>
      </c>
      <c r="B1510" s="103">
        <f t="shared" ca="1" si="476"/>
        <v>88395.075228549918</v>
      </c>
      <c r="C1510" s="104">
        <f t="shared" si="468"/>
        <v>87750.999999999913</v>
      </c>
      <c r="D1510" s="105">
        <f ca="1">IF(A1510&lt;$B$1,VLOOKUP(A1510,[1]DI!$A$4:$B$15000,2,FALSE),0)</f>
        <v>0.14130000000000001</v>
      </c>
      <c r="E1510" s="106">
        <f t="shared" ca="1" si="460"/>
        <v>1.00052461</v>
      </c>
      <c r="F1510" s="106">
        <f ca="1">(TRUNC(PRODUCT($E$12:$E1509),16))</f>
        <v>1.4964596801616801</v>
      </c>
      <c r="G1510" s="106">
        <f t="shared" ca="1" si="469"/>
        <v>1.4878511656832101</v>
      </c>
      <c r="H1510" s="106">
        <f t="shared" ca="1" si="461"/>
        <v>1.00578587</v>
      </c>
      <c r="I1510" s="105">
        <f t="shared" si="470"/>
        <v>3.5999999999999997E-2</v>
      </c>
      <c r="J1510" s="118">
        <f t="shared" si="471"/>
        <v>42451</v>
      </c>
      <c r="K1510" s="112">
        <f t="shared" si="472"/>
        <v>11</v>
      </c>
      <c r="L1510" s="108">
        <f t="shared" si="473"/>
        <v>11</v>
      </c>
      <c r="M1510" s="109">
        <f t="shared" si="462"/>
        <v>1.001544996</v>
      </c>
      <c r="N1510" s="109">
        <f t="shared" ca="1" si="463"/>
        <v>1.007339805</v>
      </c>
      <c r="O1510" s="108">
        <f t="shared" si="477"/>
        <v>0</v>
      </c>
      <c r="P1510" s="106">
        <f t="shared" ca="1" si="464"/>
        <v>644.07522855000002</v>
      </c>
      <c r="Q1510" s="113">
        <f t="shared" si="465"/>
        <v>0</v>
      </c>
      <c r="R1510" s="106">
        <f t="shared" si="466"/>
        <v>0</v>
      </c>
      <c r="S1510" s="114" t="str">
        <f t="shared" si="474"/>
        <v>A+J=</v>
      </c>
      <c r="T1510" s="107">
        <f t="shared" si="475"/>
        <v>42482</v>
      </c>
      <c r="U1510" s="10"/>
      <c r="V1510" s="10"/>
      <c r="W1510" s="10"/>
      <c r="X1510" s="29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</row>
    <row r="1511" spans="1:121" x14ac:dyDescent="0.15">
      <c r="A1511" s="102">
        <f t="shared" si="467"/>
        <v>42468</v>
      </c>
      <c r="B1511" s="103">
        <f t="shared" ca="1" si="476"/>
        <v>88453.861904979916</v>
      </c>
      <c r="C1511" s="104">
        <f t="shared" si="468"/>
        <v>87750.999999999913</v>
      </c>
      <c r="D1511" s="105">
        <f ca="1">IF(A1511&lt;$B$1,VLOOKUP(A1511,[1]DI!$A$4:$B$15000,2,FALSE),0)</f>
        <v>0.14130000000000001</v>
      </c>
      <c r="E1511" s="106">
        <f t="shared" ca="1" si="460"/>
        <v>1.00052461</v>
      </c>
      <c r="F1511" s="106">
        <f ca="1">(TRUNC(PRODUCT($E$12:$E1510),16))</f>
        <v>1.49724473787449</v>
      </c>
      <c r="G1511" s="106">
        <f t="shared" ca="1" si="469"/>
        <v>1.4878511656832101</v>
      </c>
      <c r="H1511" s="106">
        <f t="shared" ca="1" si="461"/>
        <v>1.00631352</v>
      </c>
      <c r="I1511" s="105">
        <f t="shared" si="470"/>
        <v>3.5999999999999997E-2</v>
      </c>
      <c r="J1511" s="118">
        <f t="shared" si="471"/>
        <v>42451</v>
      </c>
      <c r="K1511" s="112">
        <f t="shared" si="472"/>
        <v>12</v>
      </c>
      <c r="L1511" s="108">
        <f t="shared" si="473"/>
        <v>12</v>
      </c>
      <c r="M1511" s="109">
        <f t="shared" si="462"/>
        <v>1.0016855689999999</v>
      </c>
      <c r="N1511" s="109">
        <f t="shared" ca="1" si="463"/>
        <v>1.008009731</v>
      </c>
      <c r="O1511" s="108">
        <f t="shared" si="477"/>
        <v>0</v>
      </c>
      <c r="P1511" s="106">
        <f t="shared" ca="1" si="464"/>
        <v>702.86190497999996</v>
      </c>
      <c r="Q1511" s="113">
        <f t="shared" si="465"/>
        <v>0</v>
      </c>
      <c r="R1511" s="106">
        <f t="shared" si="466"/>
        <v>0</v>
      </c>
      <c r="S1511" s="114" t="str">
        <f t="shared" si="474"/>
        <v>A+J=</v>
      </c>
      <c r="T1511" s="107">
        <f t="shared" si="475"/>
        <v>42482</v>
      </c>
      <c r="U1511" s="10"/>
      <c r="V1511" s="10"/>
      <c r="W1511" s="10"/>
      <c r="X1511" s="29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</row>
    <row r="1512" spans="1:121" x14ac:dyDescent="0.15">
      <c r="A1512" s="102">
        <f t="shared" si="467"/>
        <v>42469</v>
      </c>
      <c r="B1512" s="103">
        <f t="shared" ca="1" si="476"/>
        <v>88512.687016339914</v>
      </c>
      <c r="C1512" s="104">
        <f t="shared" si="468"/>
        <v>87750.999999999913</v>
      </c>
      <c r="D1512" s="105">
        <f ca="1">IF(A1512&lt;$B$1,VLOOKUP(A1512,[1]DI!$A$4:$B$15000,2,FALSE),0)</f>
        <v>0</v>
      </c>
      <c r="E1512" s="106">
        <f t="shared" ca="1" si="460"/>
        <v>1</v>
      </c>
      <c r="F1512" s="106">
        <f ca="1">(TRUNC(PRODUCT($E$12:$E1511),16))</f>
        <v>1.49803020743643</v>
      </c>
      <c r="G1512" s="106">
        <f t="shared" ca="1" si="469"/>
        <v>1.4878511656832101</v>
      </c>
      <c r="H1512" s="106">
        <f t="shared" ca="1" si="461"/>
        <v>1.0068414400000001</v>
      </c>
      <c r="I1512" s="105">
        <f t="shared" si="470"/>
        <v>3.5999999999999997E-2</v>
      </c>
      <c r="J1512" s="118">
        <f t="shared" si="471"/>
        <v>42451</v>
      </c>
      <c r="K1512" s="112">
        <f t="shared" si="472"/>
        <v>12</v>
      </c>
      <c r="L1512" s="108">
        <f t="shared" si="473"/>
        <v>13</v>
      </c>
      <c r="M1512" s="109">
        <f t="shared" si="462"/>
        <v>1.0018261610000001</v>
      </c>
      <c r="N1512" s="109">
        <f t="shared" ca="1" si="463"/>
        <v>1.0086800950000001</v>
      </c>
      <c r="O1512" s="108">
        <f t="shared" si="477"/>
        <v>0</v>
      </c>
      <c r="P1512" s="106">
        <f t="shared" ca="1" si="464"/>
        <v>761.68701634000001</v>
      </c>
      <c r="Q1512" s="113">
        <f t="shared" si="465"/>
        <v>0</v>
      </c>
      <c r="R1512" s="106">
        <f t="shared" si="466"/>
        <v>0</v>
      </c>
      <c r="S1512" s="114" t="str">
        <f t="shared" si="474"/>
        <v>A+J=</v>
      </c>
      <c r="T1512" s="107">
        <f t="shared" si="475"/>
        <v>42482</v>
      </c>
      <c r="U1512" s="10"/>
      <c r="V1512" s="10"/>
      <c r="W1512" s="10"/>
      <c r="X1512" s="29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</row>
    <row r="1513" spans="1:121" x14ac:dyDescent="0.15">
      <c r="A1513" s="102">
        <f t="shared" si="467"/>
        <v>42470</v>
      </c>
      <c r="B1513" s="103">
        <f t="shared" ca="1" si="476"/>
        <v>88512.687016339914</v>
      </c>
      <c r="C1513" s="104">
        <f t="shared" si="468"/>
        <v>87750.999999999913</v>
      </c>
      <c r="D1513" s="105">
        <f ca="1">IF(A1513&lt;$B$1,VLOOKUP(A1513,[1]DI!$A$4:$B$15000,2,FALSE),0)</f>
        <v>0</v>
      </c>
      <c r="E1513" s="106">
        <f t="shared" ca="1" si="460"/>
        <v>1</v>
      </c>
      <c r="F1513" s="106">
        <f ca="1">(TRUNC(PRODUCT($E$12:$E1512),16))</f>
        <v>1.49803020743643</v>
      </c>
      <c r="G1513" s="106">
        <f t="shared" ca="1" si="469"/>
        <v>1.4878511656832101</v>
      </c>
      <c r="H1513" s="106">
        <f t="shared" ca="1" si="461"/>
        <v>1.0068414400000001</v>
      </c>
      <c r="I1513" s="105">
        <f t="shared" si="470"/>
        <v>3.5999999999999997E-2</v>
      </c>
      <c r="J1513" s="118">
        <f t="shared" si="471"/>
        <v>42451</v>
      </c>
      <c r="K1513" s="112">
        <f t="shared" si="472"/>
        <v>12</v>
      </c>
      <c r="L1513" s="108">
        <f t="shared" si="473"/>
        <v>13</v>
      </c>
      <c r="M1513" s="109">
        <f t="shared" si="462"/>
        <v>1.0018261610000001</v>
      </c>
      <c r="N1513" s="109">
        <f t="shared" ca="1" si="463"/>
        <v>1.0086800950000001</v>
      </c>
      <c r="O1513" s="108">
        <f t="shared" si="477"/>
        <v>0</v>
      </c>
      <c r="P1513" s="106">
        <f t="shared" ca="1" si="464"/>
        <v>761.68701634000001</v>
      </c>
      <c r="Q1513" s="113">
        <f t="shared" si="465"/>
        <v>0</v>
      </c>
      <c r="R1513" s="106">
        <f t="shared" si="466"/>
        <v>0</v>
      </c>
      <c r="S1513" s="114" t="str">
        <f t="shared" si="474"/>
        <v>A+J=</v>
      </c>
      <c r="T1513" s="107">
        <f t="shared" si="475"/>
        <v>42482</v>
      </c>
      <c r="U1513" s="10"/>
      <c r="V1513" s="10"/>
      <c r="W1513" s="10"/>
      <c r="X1513" s="29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</row>
    <row r="1514" spans="1:121" x14ac:dyDescent="0.15">
      <c r="A1514" s="102">
        <f t="shared" si="467"/>
        <v>42471</v>
      </c>
      <c r="B1514" s="103">
        <f t="shared" ca="1" si="476"/>
        <v>88512.687016339914</v>
      </c>
      <c r="C1514" s="104">
        <f t="shared" si="468"/>
        <v>87750.999999999913</v>
      </c>
      <c r="D1514" s="105">
        <f ca="1">IF(A1514&lt;$B$1,VLOOKUP(A1514,[1]DI!$A$4:$B$15000,2,FALSE),0)</f>
        <v>0.14130000000000001</v>
      </c>
      <c r="E1514" s="106">
        <f t="shared" ca="1" si="460"/>
        <v>1.00052461</v>
      </c>
      <c r="F1514" s="106">
        <f ca="1">(TRUNC(PRODUCT($E$12:$E1513),16))</f>
        <v>1.49803020743643</v>
      </c>
      <c r="G1514" s="106">
        <f t="shared" ca="1" si="469"/>
        <v>1.4878511656832101</v>
      </c>
      <c r="H1514" s="106">
        <f t="shared" ca="1" si="461"/>
        <v>1.0068414400000001</v>
      </c>
      <c r="I1514" s="105">
        <f t="shared" si="470"/>
        <v>3.5999999999999997E-2</v>
      </c>
      <c r="J1514" s="118">
        <f t="shared" si="471"/>
        <v>42451</v>
      </c>
      <c r="K1514" s="112">
        <f t="shared" si="472"/>
        <v>13</v>
      </c>
      <c r="L1514" s="108">
        <f t="shared" si="473"/>
        <v>13</v>
      </c>
      <c r="M1514" s="109">
        <f t="shared" si="462"/>
        <v>1.0018261610000001</v>
      </c>
      <c r="N1514" s="109">
        <f t="shared" ca="1" si="463"/>
        <v>1.0086800950000001</v>
      </c>
      <c r="O1514" s="108">
        <f t="shared" si="477"/>
        <v>0</v>
      </c>
      <c r="P1514" s="106">
        <f t="shared" ca="1" si="464"/>
        <v>761.68701634000001</v>
      </c>
      <c r="Q1514" s="113">
        <f t="shared" si="465"/>
        <v>0</v>
      </c>
      <c r="R1514" s="106">
        <f t="shared" si="466"/>
        <v>0</v>
      </c>
      <c r="S1514" s="114" t="str">
        <f t="shared" si="474"/>
        <v>A+J=</v>
      </c>
      <c r="T1514" s="107">
        <f t="shared" si="475"/>
        <v>42482</v>
      </c>
      <c r="U1514" s="10"/>
      <c r="V1514" s="10"/>
      <c r="W1514" s="10"/>
      <c r="X1514" s="29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</row>
    <row r="1515" spans="1:121" x14ac:dyDescent="0.15">
      <c r="A1515" s="102">
        <f t="shared" si="467"/>
        <v>42472</v>
      </c>
      <c r="B1515" s="103">
        <f t="shared" ca="1" si="476"/>
        <v>88571.551440149909</v>
      </c>
      <c r="C1515" s="104">
        <f t="shared" si="468"/>
        <v>87750.999999999913</v>
      </c>
      <c r="D1515" s="105">
        <f ca="1">IF(A1515&lt;$B$1,VLOOKUP(A1515,[1]DI!$A$4:$B$15000,2,FALSE),0)</f>
        <v>0.14130000000000001</v>
      </c>
      <c r="E1515" s="106">
        <f t="shared" ca="1" si="460"/>
        <v>1.00052461</v>
      </c>
      <c r="F1515" s="106">
        <f ca="1">(TRUNC(PRODUCT($E$12:$E1514),16))</f>
        <v>1.49881608906355</v>
      </c>
      <c r="G1515" s="106">
        <f t="shared" ca="1" si="469"/>
        <v>1.4878511656832101</v>
      </c>
      <c r="H1515" s="106">
        <f t="shared" ca="1" si="461"/>
        <v>1.0073696400000001</v>
      </c>
      <c r="I1515" s="105">
        <f t="shared" si="470"/>
        <v>3.5999999999999997E-2</v>
      </c>
      <c r="J1515" s="118">
        <f t="shared" si="471"/>
        <v>42451</v>
      </c>
      <c r="K1515" s="112">
        <f t="shared" si="472"/>
        <v>14</v>
      </c>
      <c r="L1515" s="108">
        <f t="shared" si="473"/>
        <v>14</v>
      </c>
      <c r="M1515" s="109">
        <f t="shared" si="462"/>
        <v>1.0019667729999999</v>
      </c>
      <c r="N1515" s="109">
        <f t="shared" ca="1" si="463"/>
        <v>1.009350907</v>
      </c>
      <c r="O1515" s="108">
        <f t="shared" si="477"/>
        <v>0</v>
      </c>
      <c r="P1515" s="106">
        <f t="shared" ca="1" si="464"/>
        <v>820.55144014999996</v>
      </c>
      <c r="Q1515" s="113">
        <f t="shared" si="465"/>
        <v>0</v>
      </c>
      <c r="R1515" s="106">
        <f t="shared" si="466"/>
        <v>0</v>
      </c>
      <c r="S1515" s="114" t="str">
        <f t="shared" si="474"/>
        <v>A+J=</v>
      </c>
      <c r="T1515" s="107">
        <f t="shared" si="475"/>
        <v>42482</v>
      </c>
      <c r="U1515" s="10"/>
      <c r="V1515" s="10"/>
      <c r="W1515" s="10"/>
      <c r="X1515" s="29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</row>
    <row r="1516" spans="1:121" x14ac:dyDescent="0.15">
      <c r="A1516" s="102">
        <f t="shared" si="467"/>
        <v>42473</v>
      </c>
      <c r="B1516" s="103">
        <f t="shared" ca="1" si="476"/>
        <v>88630.454562149913</v>
      </c>
      <c r="C1516" s="104">
        <f t="shared" si="468"/>
        <v>87750.999999999913</v>
      </c>
      <c r="D1516" s="105">
        <f ca="1">IF(A1516&lt;$B$1,VLOOKUP(A1516,[1]DI!$A$4:$B$15000,2,FALSE),0)</f>
        <v>0.14130000000000001</v>
      </c>
      <c r="E1516" s="106">
        <f t="shared" ca="1" si="460"/>
        <v>1.00052461</v>
      </c>
      <c r="F1516" s="106">
        <f ca="1">(TRUNC(PRODUCT($E$12:$E1515),16))</f>
        <v>1.49960238297204</v>
      </c>
      <c r="G1516" s="106">
        <f t="shared" ca="1" si="469"/>
        <v>1.4878511656832101</v>
      </c>
      <c r="H1516" s="106">
        <f t="shared" ca="1" si="461"/>
        <v>1.00789811</v>
      </c>
      <c r="I1516" s="105">
        <f t="shared" si="470"/>
        <v>3.5999999999999997E-2</v>
      </c>
      <c r="J1516" s="118">
        <f t="shared" si="471"/>
        <v>42451</v>
      </c>
      <c r="K1516" s="112">
        <f t="shared" si="472"/>
        <v>15</v>
      </c>
      <c r="L1516" s="108">
        <f t="shared" si="473"/>
        <v>15</v>
      </c>
      <c r="M1516" s="109">
        <f t="shared" si="462"/>
        <v>1.0021074050000001</v>
      </c>
      <c r="N1516" s="109">
        <f t="shared" ca="1" si="463"/>
        <v>1.0100221599999999</v>
      </c>
      <c r="O1516" s="108">
        <f t="shared" si="477"/>
        <v>0</v>
      </c>
      <c r="P1516" s="106">
        <f t="shared" ca="1" si="464"/>
        <v>879.45456215000002</v>
      </c>
      <c r="Q1516" s="113">
        <f t="shared" si="465"/>
        <v>0</v>
      </c>
      <c r="R1516" s="106">
        <f t="shared" si="466"/>
        <v>0</v>
      </c>
      <c r="S1516" s="114" t="str">
        <f t="shared" si="474"/>
        <v>A+J=</v>
      </c>
      <c r="T1516" s="107">
        <f t="shared" si="475"/>
        <v>42482</v>
      </c>
      <c r="U1516" s="10"/>
      <c r="V1516" s="10"/>
      <c r="W1516" s="10"/>
      <c r="X1516" s="29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</row>
    <row r="1517" spans="1:121" x14ac:dyDescent="0.15">
      <c r="A1517" s="102">
        <f t="shared" si="467"/>
        <v>42474</v>
      </c>
      <c r="B1517" s="103">
        <f t="shared" ca="1" si="476"/>
        <v>88689.397786369911</v>
      </c>
      <c r="C1517" s="104">
        <f t="shared" si="468"/>
        <v>87750.999999999913</v>
      </c>
      <c r="D1517" s="105">
        <f ca="1">IF(A1517&lt;$B$1,VLOOKUP(A1517,[1]DI!$A$4:$B$15000,2,FALSE),0)</f>
        <v>0.14130000000000001</v>
      </c>
      <c r="E1517" s="106">
        <f t="shared" ca="1" si="460"/>
        <v>1.00052461</v>
      </c>
      <c r="F1517" s="106">
        <f ca="1">(TRUNC(PRODUCT($E$12:$E1516),16))</f>
        <v>1.5003890893781699</v>
      </c>
      <c r="G1517" s="106">
        <f t="shared" ca="1" si="469"/>
        <v>1.4878511656832101</v>
      </c>
      <c r="H1517" s="106">
        <f t="shared" ca="1" si="461"/>
        <v>1.0084268700000001</v>
      </c>
      <c r="I1517" s="105">
        <f t="shared" si="470"/>
        <v>3.5999999999999997E-2</v>
      </c>
      <c r="J1517" s="118">
        <f t="shared" si="471"/>
        <v>42451</v>
      </c>
      <c r="K1517" s="112">
        <f t="shared" si="472"/>
        <v>16</v>
      </c>
      <c r="L1517" s="108">
        <f t="shared" si="473"/>
        <v>16</v>
      </c>
      <c r="M1517" s="109">
        <f t="shared" si="462"/>
        <v>1.002248056</v>
      </c>
      <c r="N1517" s="109">
        <f t="shared" ca="1" si="463"/>
        <v>1.0106938700000001</v>
      </c>
      <c r="O1517" s="108">
        <f t="shared" si="477"/>
        <v>0</v>
      </c>
      <c r="P1517" s="106">
        <f t="shared" ca="1" si="464"/>
        <v>938.39778636999995</v>
      </c>
      <c r="Q1517" s="113">
        <f t="shared" si="465"/>
        <v>0</v>
      </c>
      <c r="R1517" s="106">
        <f t="shared" si="466"/>
        <v>0</v>
      </c>
      <c r="S1517" s="114" t="str">
        <f t="shared" si="474"/>
        <v>A+J=</v>
      </c>
      <c r="T1517" s="107">
        <f t="shared" si="475"/>
        <v>42482</v>
      </c>
      <c r="U1517" s="10"/>
      <c r="V1517" s="10"/>
      <c r="W1517" s="10"/>
      <c r="X1517" s="29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</row>
    <row r="1518" spans="1:121" x14ac:dyDescent="0.15">
      <c r="A1518" s="102">
        <f t="shared" si="467"/>
        <v>42475</v>
      </c>
      <c r="B1518" s="103">
        <f t="shared" ca="1" si="476"/>
        <v>88748.379621019907</v>
      </c>
      <c r="C1518" s="104">
        <f t="shared" si="468"/>
        <v>87750.999999999913</v>
      </c>
      <c r="D1518" s="105">
        <f ca="1">IF(A1518&lt;$B$1,VLOOKUP(A1518,[1]DI!$A$4:$B$15000,2,FALSE),0)</f>
        <v>0.14130000000000001</v>
      </c>
      <c r="E1518" s="106">
        <f t="shared" ca="1" si="460"/>
        <v>1.00052461</v>
      </c>
      <c r="F1518" s="106">
        <f ca="1">(TRUNC(PRODUCT($E$12:$E1517),16))</f>
        <v>1.50117620849835</v>
      </c>
      <c r="G1518" s="106">
        <f t="shared" ca="1" si="469"/>
        <v>1.4878511656832101</v>
      </c>
      <c r="H1518" s="106">
        <f t="shared" ca="1" si="461"/>
        <v>1.0089558999999999</v>
      </c>
      <c r="I1518" s="105">
        <f t="shared" si="470"/>
        <v>3.5999999999999997E-2</v>
      </c>
      <c r="J1518" s="118">
        <f t="shared" si="471"/>
        <v>42451</v>
      </c>
      <c r="K1518" s="112">
        <f t="shared" si="472"/>
        <v>17</v>
      </c>
      <c r="L1518" s="108">
        <f t="shared" si="473"/>
        <v>17</v>
      </c>
      <c r="M1518" s="109">
        <f t="shared" si="462"/>
        <v>1.002388727</v>
      </c>
      <c r="N1518" s="109">
        <f t="shared" ca="1" si="463"/>
        <v>1.0113660200000001</v>
      </c>
      <c r="O1518" s="108">
        <f t="shared" si="477"/>
        <v>0</v>
      </c>
      <c r="P1518" s="106">
        <f t="shared" ca="1" si="464"/>
        <v>997.37962101999995</v>
      </c>
      <c r="Q1518" s="113">
        <f t="shared" si="465"/>
        <v>0</v>
      </c>
      <c r="R1518" s="106">
        <f t="shared" si="466"/>
        <v>0</v>
      </c>
      <c r="S1518" s="114" t="str">
        <f t="shared" si="474"/>
        <v>A+J=</v>
      </c>
      <c r="T1518" s="107">
        <f t="shared" si="475"/>
        <v>42482</v>
      </c>
      <c r="U1518" s="10"/>
      <c r="V1518" s="10"/>
      <c r="W1518" s="10"/>
      <c r="X1518" s="29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</row>
    <row r="1519" spans="1:121" x14ac:dyDescent="0.15">
      <c r="A1519" s="102">
        <f t="shared" si="467"/>
        <v>42476</v>
      </c>
      <c r="B1519" s="103">
        <f t="shared" ca="1" si="476"/>
        <v>88807.400943619912</v>
      </c>
      <c r="C1519" s="104">
        <f t="shared" si="468"/>
        <v>87750.999999999913</v>
      </c>
      <c r="D1519" s="105">
        <f ca="1">IF(A1519&lt;$B$1,VLOOKUP(A1519,[1]DI!$A$4:$B$15000,2,FALSE),0)</f>
        <v>0</v>
      </c>
      <c r="E1519" s="106">
        <f t="shared" ca="1" si="460"/>
        <v>1</v>
      </c>
      <c r="F1519" s="106">
        <f ca="1">(TRUNC(PRODUCT($E$12:$E1518),16))</f>
        <v>1.50196374054909</v>
      </c>
      <c r="G1519" s="106">
        <f t="shared" ca="1" si="469"/>
        <v>1.4878511656832101</v>
      </c>
      <c r="H1519" s="106">
        <f t="shared" ca="1" si="461"/>
        <v>1.00948521</v>
      </c>
      <c r="I1519" s="105">
        <f t="shared" si="470"/>
        <v>3.5999999999999997E-2</v>
      </c>
      <c r="J1519" s="118">
        <f t="shared" si="471"/>
        <v>42451</v>
      </c>
      <c r="K1519" s="112">
        <f t="shared" si="472"/>
        <v>17</v>
      </c>
      <c r="L1519" s="108">
        <f t="shared" si="473"/>
        <v>18</v>
      </c>
      <c r="M1519" s="109">
        <f t="shared" si="462"/>
        <v>1.0025294179999999</v>
      </c>
      <c r="N1519" s="109">
        <f t="shared" ca="1" si="463"/>
        <v>1.01203862</v>
      </c>
      <c r="O1519" s="108">
        <f t="shared" si="477"/>
        <v>0</v>
      </c>
      <c r="P1519" s="106">
        <f t="shared" ca="1" si="464"/>
        <v>1056.4009436199999</v>
      </c>
      <c r="Q1519" s="113">
        <f t="shared" si="465"/>
        <v>0</v>
      </c>
      <c r="R1519" s="106">
        <f t="shared" si="466"/>
        <v>0</v>
      </c>
      <c r="S1519" s="114" t="str">
        <f t="shared" si="474"/>
        <v>A+J=</v>
      </c>
      <c r="T1519" s="107">
        <f t="shared" si="475"/>
        <v>42482</v>
      </c>
      <c r="U1519" s="10"/>
      <c r="V1519" s="10"/>
      <c r="W1519" s="10"/>
      <c r="X1519" s="29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</row>
    <row r="1520" spans="1:121" x14ac:dyDescent="0.15">
      <c r="A1520" s="102">
        <f t="shared" si="467"/>
        <v>42477</v>
      </c>
      <c r="B1520" s="103">
        <f t="shared" ca="1" si="476"/>
        <v>88807.400943619912</v>
      </c>
      <c r="C1520" s="104">
        <f t="shared" si="468"/>
        <v>87750.999999999913</v>
      </c>
      <c r="D1520" s="105">
        <f ca="1">IF(A1520&lt;$B$1,VLOOKUP(A1520,[1]DI!$A$4:$B$15000,2,FALSE),0)</f>
        <v>0</v>
      </c>
      <c r="E1520" s="106">
        <f t="shared" ca="1" si="460"/>
        <v>1</v>
      </c>
      <c r="F1520" s="106">
        <f ca="1">(TRUNC(PRODUCT($E$12:$E1519),16))</f>
        <v>1.50196374054909</v>
      </c>
      <c r="G1520" s="106">
        <f t="shared" ca="1" si="469"/>
        <v>1.4878511656832101</v>
      </c>
      <c r="H1520" s="106">
        <f t="shared" ca="1" si="461"/>
        <v>1.00948521</v>
      </c>
      <c r="I1520" s="105">
        <f t="shared" si="470"/>
        <v>3.5999999999999997E-2</v>
      </c>
      <c r="J1520" s="118">
        <f t="shared" si="471"/>
        <v>42451</v>
      </c>
      <c r="K1520" s="112">
        <f t="shared" si="472"/>
        <v>17</v>
      </c>
      <c r="L1520" s="108">
        <f t="shared" si="473"/>
        <v>18</v>
      </c>
      <c r="M1520" s="109">
        <f t="shared" si="462"/>
        <v>1.0025294179999999</v>
      </c>
      <c r="N1520" s="109">
        <f t="shared" ca="1" si="463"/>
        <v>1.01203862</v>
      </c>
      <c r="O1520" s="108">
        <f t="shared" si="477"/>
        <v>0</v>
      </c>
      <c r="P1520" s="106">
        <f t="shared" ca="1" si="464"/>
        <v>1056.4009436199999</v>
      </c>
      <c r="Q1520" s="113">
        <f t="shared" si="465"/>
        <v>0</v>
      </c>
      <c r="R1520" s="106">
        <f t="shared" si="466"/>
        <v>0</v>
      </c>
      <c r="S1520" s="114" t="str">
        <f t="shared" si="474"/>
        <v>A+J=</v>
      </c>
      <c r="T1520" s="107">
        <f t="shared" si="475"/>
        <v>42482</v>
      </c>
      <c r="U1520" s="10"/>
      <c r="V1520" s="10"/>
      <c r="W1520" s="10"/>
      <c r="X1520" s="29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</row>
    <row r="1521" spans="1:121" x14ac:dyDescent="0.15">
      <c r="A1521" s="102">
        <f t="shared" si="467"/>
        <v>42478</v>
      </c>
      <c r="B1521" s="103">
        <f t="shared" ca="1" si="476"/>
        <v>88807.400943619912</v>
      </c>
      <c r="C1521" s="104">
        <f t="shared" si="468"/>
        <v>87750.999999999913</v>
      </c>
      <c r="D1521" s="105">
        <f ca="1">IF(A1521&lt;$B$1,VLOOKUP(A1521,[1]DI!$A$4:$B$15000,2,FALSE),0)</f>
        <v>0.14130000000000001</v>
      </c>
      <c r="E1521" s="106">
        <f t="shared" ca="1" si="460"/>
        <v>1.00052461</v>
      </c>
      <c r="F1521" s="106">
        <f ca="1">(TRUNC(PRODUCT($E$12:$E1520),16))</f>
        <v>1.50196374054909</v>
      </c>
      <c r="G1521" s="106">
        <f t="shared" ca="1" si="469"/>
        <v>1.4878511656832101</v>
      </c>
      <c r="H1521" s="106">
        <f t="shared" ca="1" si="461"/>
        <v>1.00948521</v>
      </c>
      <c r="I1521" s="105">
        <f t="shared" si="470"/>
        <v>3.5999999999999997E-2</v>
      </c>
      <c r="J1521" s="118">
        <f t="shared" si="471"/>
        <v>42451</v>
      </c>
      <c r="K1521" s="112">
        <f t="shared" si="472"/>
        <v>18</v>
      </c>
      <c r="L1521" s="108">
        <f t="shared" si="473"/>
        <v>18</v>
      </c>
      <c r="M1521" s="109">
        <f t="shared" si="462"/>
        <v>1.0025294179999999</v>
      </c>
      <c r="N1521" s="109">
        <f t="shared" ca="1" si="463"/>
        <v>1.01203862</v>
      </c>
      <c r="O1521" s="108">
        <f t="shared" si="477"/>
        <v>0</v>
      </c>
      <c r="P1521" s="106">
        <f t="shared" ca="1" si="464"/>
        <v>1056.4009436199999</v>
      </c>
      <c r="Q1521" s="113">
        <f t="shared" si="465"/>
        <v>0</v>
      </c>
      <c r="R1521" s="106">
        <f t="shared" si="466"/>
        <v>0</v>
      </c>
      <c r="S1521" s="114" t="str">
        <f t="shared" si="474"/>
        <v>A+J=</v>
      </c>
      <c r="T1521" s="107">
        <f t="shared" si="475"/>
        <v>42482</v>
      </c>
      <c r="U1521" s="10"/>
      <c r="V1521" s="10"/>
      <c r="W1521" s="10"/>
      <c r="X1521" s="29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</row>
    <row r="1522" spans="1:121" x14ac:dyDescent="0.15">
      <c r="A1522" s="102">
        <f t="shared" si="467"/>
        <v>42479</v>
      </c>
      <c r="B1522" s="103">
        <f t="shared" ca="1" si="476"/>
        <v>88866.460876649915</v>
      </c>
      <c r="C1522" s="104">
        <f t="shared" si="468"/>
        <v>87750.999999999913</v>
      </c>
      <c r="D1522" s="105">
        <f ca="1">IF(A1522&lt;$B$1,VLOOKUP(A1522,[1]DI!$A$4:$B$15000,2,FALSE),0)</f>
        <v>0.14130000000000001</v>
      </c>
      <c r="E1522" s="106">
        <f t="shared" ca="1" si="460"/>
        <v>1.00052461</v>
      </c>
      <c r="F1522" s="106">
        <f ca="1">(TRUNC(PRODUCT($E$12:$E1521),16))</f>
        <v>1.50275168574702</v>
      </c>
      <c r="G1522" s="106">
        <f t="shared" ca="1" si="469"/>
        <v>1.4878511656832101</v>
      </c>
      <c r="H1522" s="106">
        <f t="shared" ca="1" si="461"/>
        <v>1.0100147900000001</v>
      </c>
      <c r="I1522" s="105">
        <f t="shared" si="470"/>
        <v>3.5999999999999997E-2</v>
      </c>
      <c r="J1522" s="118">
        <f t="shared" si="471"/>
        <v>42451</v>
      </c>
      <c r="K1522" s="112">
        <f t="shared" si="472"/>
        <v>19</v>
      </c>
      <c r="L1522" s="108">
        <f t="shared" si="473"/>
        <v>19</v>
      </c>
      <c r="M1522" s="109">
        <f t="shared" si="462"/>
        <v>1.002670129</v>
      </c>
      <c r="N1522" s="109">
        <f t="shared" ca="1" si="463"/>
        <v>1.0127116599999999</v>
      </c>
      <c r="O1522" s="108">
        <f t="shared" si="477"/>
        <v>0</v>
      </c>
      <c r="P1522" s="106">
        <f t="shared" ca="1" si="464"/>
        <v>1115.46087665</v>
      </c>
      <c r="Q1522" s="113">
        <f t="shared" si="465"/>
        <v>0</v>
      </c>
      <c r="R1522" s="106">
        <f t="shared" si="466"/>
        <v>0</v>
      </c>
      <c r="S1522" s="114" t="str">
        <f t="shared" si="474"/>
        <v>A+J=</v>
      </c>
      <c r="T1522" s="107">
        <f t="shared" si="475"/>
        <v>42482</v>
      </c>
      <c r="U1522" s="10"/>
      <c r="V1522" s="10"/>
      <c r="W1522" s="10"/>
      <c r="X1522" s="29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</row>
    <row r="1523" spans="1:121" x14ac:dyDescent="0.15">
      <c r="A1523" s="102">
        <f t="shared" si="467"/>
        <v>42480</v>
      </c>
      <c r="B1523" s="103">
        <f t="shared" ca="1" si="476"/>
        <v>88925.56108739991</v>
      </c>
      <c r="C1523" s="104">
        <f t="shared" si="468"/>
        <v>87750.999999999913</v>
      </c>
      <c r="D1523" s="105">
        <f ca="1">IF(A1523&lt;$B$1,VLOOKUP(A1523,[1]DI!$A$4:$B$15000,2,FALSE),0)</f>
        <v>0.14130000000000001</v>
      </c>
      <c r="E1523" s="106">
        <f t="shared" ca="1" si="460"/>
        <v>1.00052461</v>
      </c>
      <c r="F1523" s="106">
        <f ca="1">(TRUNC(PRODUCT($E$12:$E1522),16))</f>
        <v>1.50354004430887</v>
      </c>
      <c r="G1523" s="106">
        <f t="shared" ca="1" si="469"/>
        <v>1.4878511656832101</v>
      </c>
      <c r="H1523" s="106">
        <f t="shared" ca="1" si="461"/>
        <v>1.0105446600000001</v>
      </c>
      <c r="I1523" s="105">
        <f t="shared" si="470"/>
        <v>3.5999999999999997E-2</v>
      </c>
      <c r="J1523" s="118">
        <f t="shared" si="471"/>
        <v>42451</v>
      </c>
      <c r="K1523" s="112">
        <f t="shared" si="472"/>
        <v>20</v>
      </c>
      <c r="L1523" s="108">
        <f t="shared" si="473"/>
        <v>20</v>
      </c>
      <c r="M1523" s="109">
        <f t="shared" si="462"/>
        <v>1.002810859</v>
      </c>
      <c r="N1523" s="109">
        <f t="shared" ca="1" si="463"/>
        <v>1.013385159</v>
      </c>
      <c r="O1523" s="108">
        <f t="shared" si="477"/>
        <v>0</v>
      </c>
      <c r="P1523" s="106">
        <f t="shared" ca="1" si="464"/>
        <v>1174.5610873999999</v>
      </c>
      <c r="Q1523" s="113">
        <f t="shared" si="465"/>
        <v>0</v>
      </c>
      <c r="R1523" s="106">
        <f t="shared" si="466"/>
        <v>0</v>
      </c>
      <c r="S1523" s="114" t="str">
        <f t="shared" si="474"/>
        <v>A+J=</v>
      </c>
      <c r="T1523" s="107">
        <f t="shared" si="475"/>
        <v>42482</v>
      </c>
      <c r="U1523" s="10"/>
      <c r="V1523" s="10"/>
      <c r="W1523" s="10"/>
      <c r="X1523" s="29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</row>
    <row r="1524" spans="1:121" x14ac:dyDescent="0.15">
      <c r="A1524" s="102">
        <f t="shared" si="467"/>
        <v>42481</v>
      </c>
      <c r="B1524" s="103">
        <f t="shared" ca="1" si="476"/>
        <v>88984.699820839916</v>
      </c>
      <c r="C1524" s="104">
        <f t="shared" si="468"/>
        <v>87750.999999999913</v>
      </c>
      <c r="D1524" s="105">
        <f ca="1">IF(A1524&lt;$B$1,VLOOKUP(A1524,[1]DI!$A$4:$B$15000,2,FALSE),0)</f>
        <v>0</v>
      </c>
      <c r="E1524" s="106">
        <f t="shared" ca="1" si="460"/>
        <v>1</v>
      </c>
      <c r="F1524" s="106">
        <f ca="1">(TRUNC(PRODUCT($E$12:$E1523),16))</f>
        <v>1.5043288164515201</v>
      </c>
      <c r="G1524" s="106">
        <f t="shared" ca="1" si="469"/>
        <v>1.4878511656832101</v>
      </c>
      <c r="H1524" s="106">
        <f t="shared" ca="1" si="461"/>
        <v>1.0110748000000001</v>
      </c>
      <c r="I1524" s="105">
        <f t="shared" si="470"/>
        <v>3.5999999999999997E-2</v>
      </c>
      <c r="J1524" s="118">
        <f t="shared" si="471"/>
        <v>42451</v>
      </c>
      <c r="K1524" s="112">
        <f t="shared" si="472"/>
        <v>20</v>
      </c>
      <c r="L1524" s="108">
        <f t="shared" si="473"/>
        <v>21</v>
      </c>
      <c r="M1524" s="109">
        <f t="shared" si="462"/>
        <v>1.0029516089999999</v>
      </c>
      <c r="N1524" s="109">
        <f t="shared" ca="1" si="463"/>
        <v>1.0140590970000001</v>
      </c>
      <c r="O1524" s="108">
        <f t="shared" si="477"/>
        <v>0</v>
      </c>
      <c r="P1524" s="106">
        <f t="shared" ca="1" si="464"/>
        <v>1233.69982084</v>
      </c>
      <c r="Q1524" s="113">
        <f t="shared" si="465"/>
        <v>0</v>
      </c>
      <c r="R1524" s="106">
        <f t="shared" si="466"/>
        <v>0</v>
      </c>
      <c r="S1524" s="114" t="str">
        <f t="shared" si="474"/>
        <v>A+J=</v>
      </c>
      <c r="T1524" s="107">
        <f t="shared" si="475"/>
        <v>42482</v>
      </c>
      <c r="U1524" s="10"/>
      <c r="V1524" s="10"/>
      <c r="W1524" s="10"/>
      <c r="X1524" s="29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</row>
    <row r="1525" spans="1:121" x14ac:dyDescent="0.15">
      <c r="A1525" s="102">
        <f t="shared" si="467"/>
        <v>42482</v>
      </c>
      <c r="B1525" s="103">
        <f t="shared" ca="1" si="476"/>
        <v>88984.699820839916</v>
      </c>
      <c r="C1525" s="104">
        <f t="shared" si="468"/>
        <v>87750.999999999913</v>
      </c>
      <c r="D1525" s="105">
        <f ca="1">IF(A1525&lt;$B$1,VLOOKUP(A1525,[1]DI!$A$4:$B$15000,2,FALSE),0)</f>
        <v>0.14130000000000001</v>
      </c>
      <c r="E1525" s="106">
        <f t="shared" ca="1" si="460"/>
        <v>1.00052461</v>
      </c>
      <c r="F1525" s="106">
        <f ca="1">(TRUNC(PRODUCT($E$12:$E1524),16))</f>
        <v>1.5043288164515201</v>
      </c>
      <c r="G1525" s="106">
        <f t="shared" ca="1" si="469"/>
        <v>1.4878511656832101</v>
      </c>
      <c r="H1525" s="106">
        <f t="shared" ca="1" si="461"/>
        <v>1.0110748000000001</v>
      </c>
      <c r="I1525" s="105">
        <f t="shared" si="470"/>
        <v>3.5999999999999997E-2</v>
      </c>
      <c r="J1525" s="118">
        <f t="shared" si="471"/>
        <v>42451</v>
      </c>
      <c r="K1525" s="112">
        <f t="shared" si="472"/>
        <v>21</v>
      </c>
      <c r="L1525" s="108">
        <f t="shared" si="473"/>
        <v>21</v>
      </c>
      <c r="M1525" s="109">
        <f t="shared" si="462"/>
        <v>1.0029516089999999</v>
      </c>
      <c r="N1525" s="109">
        <f t="shared" ca="1" si="463"/>
        <v>1.0140590970000001</v>
      </c>
      <c r="O1525" s="108">
        <f t="shared" si="477"/>
        <v>34</v>
      </c>
      <c r="P1525" s="106">
        <f t="shared" ca="1" si="464"/>
        <v>1233.69982084</v>
      </c>
      <c r="Q1525" s="113">
        <f t="shared" si="465"/>
        <v>4.1660000000000004E-3</v>
      </c>
      <c r="R1525" s="106">
        <f t="shared" si="466"/>
        <v>416.6</v>
      </c>
      <c r="S1525" s="114" t="str">
        <f t="shared" si="474"/>
        <v>A+J=</v>
      </c>
      <c r="T1525" s="107">
        <f t="shared" si="475"/>
        <v>42482</v>
      </c>
      <c r="U1525" s="10"/>
      <c r="V1525" s="10"/>
      <c r="W1525" s="10"/>
      <c r="X1525" s="29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</row>
    <row r="1526" spans="1:121" x14ac:dyDescent="0.15">
      <c r="A1526" s="102">
        <f t="shared" si="467"/>
        <v>42483</v>
      </c>
      <c r="B1526" s="103">
        <f t="shared" ca="1" si="476"/>
        <v>87392.480869369901</v>
      </c>
      <c r="C1526" s="104">
        <f t="shared" si="468"/>
        <v>87334.399999999907</v>
      </c>
      <c r="D1526" s="105">
        <f ca="1">IF(A1526&lt;$B$1,VLOOKUP(A1526,[1]DI!$A$4:$B$15000,2,FALSE),0)</f>
        <v>0</v>
      </c>
      <c r="E1526" s="106">
        <f t="shared" ca="1" si="460"/>
        <v>1</v>
      </c>
      <c r="F1526" s="106">
        <f ca="1">(TRUNC(PRODUCT($E$12:$E1525),16))</f>
        <v>1.50511800239192</v>
      </c>
      <c r="G1526" s="106">
        <f t="shared" ca="1" si="469"/>
        <v>1.5043288164515201</v>
      </c>
      <c r="H1526" s="106">
        <f t="shared" ca="1" si="461"/>
        <v>1.00052461</v>
      </c>
      <c r="I1526" s="105">
        <f t="shared" si="470"/>
        <v>3.5999999999999997E-2</v>
      </c>
      <c r="J1526" s="118">
        <f t="shared" si="471"/>
        <v>42482</v>
      </c>
      <c r="K1526" s="112">
        <f t="shared" si="472"/>
        <v>1</v>
      </c>
      <c r="L1526" s="108">
        <f t="shared" si="473"/>
        <v>1</v>
      </c>
      <c r="M1526" s="109">
        <f t="shared" si="462"/>
        <v>1.000140356</v>
      </c>
      <c r="N1526" s="109">
        <f t="shared" ca="1" si="463"/>
        <v>1.0006650399999999</v>
      </c>
      <c r="O1526" s="108">
        <f t="shared" si="477"/>
        <v>0</v>
      </c>
      <c r="P1526" s="106">
        <f t="shared" ca="1" si="464"/>
        <v>58.080869370000002</v>
      </c>
      <c r="Q1526" s="113">
        <f t="shared" si="465"/>
        <v>0</v>
      </c>
      <c r="R1526" s="106">
        <f t="shared" si="466"/>
        <v>0</v>
      </c>
      <c r="S1526" s="114" t="str">
        <f t="shared" si="474"/>
        <v>A+J=</v>
      </c>
      <c r="T1526" s="107">
        <f t="shared" si="475"/>
        <v>42513</v>
      </c>
      <c r="U1526" s="10"/>
      <c r="V1526" s="10"/>
      <c r="W1526" s="10"/>
      <c r="X1526" s="29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</row>
    <row r="1527" spans="1:121" x14ac:dyDescent="0.15">
      <c r="A1527" s="102">
        <f t="shared" si="467"/>
        <v>42484</v>
      </c>
      <c r="B1527" s="103">
        <f t="shared" ca="1" si="476"/>
        <v>87392.480869369901</v>
      </c>
      <c r="C1527" s="104">
        <f t="shared" si="468"/>
        <v>87334.399999999907</v>
      </c>
      <c r="D1527" s="105">
        <f ca="1">IF(A1527&lt;$B$1,VLOOKUP(A1527,[1]DI!$A$4:$B$15000,2,FALSE),0)</f>
        <v>0</v>
      </c>
      <c r="E1527" s="106">
        <f t="shared" ca="1" si="460"/>
        <v>1</v>
      </c>
      <c r="F1527" s="106">
        <f ca="1">(TRUNC(PRODUCT($E$12:$E1526),16))</f>
        <v>1.50511800239192</v>
      </c>
      <c r="G1527" s="106">
        <f t="shared" ca="1" si="469"/>
        <v>1.5043288164515201</v>
      </c>
      <c r="H1527" s="106">
        <f t="shared" ca="1" si="461"/>
        <v>1.00052461</v>
      </c>
      <c r="I1527" s="105">
        <f t="shared" si="470"/>
        <v>3.5999999999999997E-2</v>
      </c>
      <c r="J1527" s="118">
        <f t="shared" si="471"/>
        <v>42482</v>
      </c>
      <c r="K1527" s="112">
        <f t="shared" si="472"/>
        <v>1</v>
      </c>
      <c r="L1527" s="108">
        <f t="shared" si="473"/>
        <v>1</v>
      </c>
      <c r="M1527" s="109">
        <f t="shared" si="462"/>
        <v>1.000140356</v>
      </c>
      <c r="N1527" s="109">
        <f t="shared" ca="1" si="463"/>
        <v>1.0006650399999999</v>
      </c>
      <c r="O1527" s="108">
        <f t="shared" si="477"/>
        <v>0</v>
      </c>
      <c r="P1527" s="106">
        <f t="shared" ca="1" si="464"/>
        <v>58.080869370000002</v>
      </c>
      <c r="Q1527" s="113">
        <f t="shared" si="465"/>
        <v>0</v>
      </c>
      <c r="R1527" s="106">
        <f t="shared" si="466"/>
        <v>0</v>
      </c>
      <c r="S1527" s="114" t="str">
        <f t="shared" si="474"/>
        <v>A+J=</v>
      </c>
      <c r="T1527" s="107">
        <f t="shared" si="475"/>
        <v>42513</v>
      </c>
      <c r="U1527" s="10"/>
      <c r="V1527" s="10"/>
      <c r="W1527" s="10"/>
      <c r="X1527" s="29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</row>
    <row r="1528" spans="1:121" x14ac:dyDescent="0.15">
      <c r="A1528" s="102">
        <f t="shared" si="467"/>
        <v>42485</v>
      </c>
      <c r="B1528" s="103">
        <f t="shared" ca="1" si="476"/>
        <v>87392.480869369901</v>
      </c>
      <c r="C1528" s="104">
        <f t="shared" si="468"/>
        <v>87334.399999999907</v>
      </c>
      <c r="D1528" s="105">
        <f ca="1">IF(A1528&lt;$B$1,VLOOKUP(A1528,[1]DI!$A$4:$B$15000,2,FALSE),0)</f>
        <v>0.14130000000000001</v>
      </c>
      <c r="E1528" s="106">
        <f t="shared" ca="1" si="460"/>
        <v>1.00052461</v>
      </c>
      <c r="F1528" s="106">
        <f ca="1">(TRUNC(PRODUCT($E$12:$E1527),16))</f>
        <v>1.50511800239192</v>
      </c>
      <c r="G1528" s="106">
        <f t="shared" ca="1" si="469"/>
        <v>1.5043288164515201</v>
      </c>
      <c r="H1528" s="106">
        <f t="shared" ca="1" si="461"/>
        <v>1.00052461</v>
      </c>
      <c r="I1528" s="105">
        <f t="shared" si="470"/>
        <v>3.5999999999999997E-2</v>
      </c>
      <c r="J1528" s="118">
        <f t="shared" si="471"/>
        <v>42482</v>
      </c>
      <c r="K1528" s="112">
        <f t="shared" si="472"/>
        <v>1</v>
      </c>
      <c r="L1528" s="108">
        <f t="shared" si="473"/>
        <v>1</v>
      </c>
      <c r="M1528" s="109">
        <f t="shared" si="462"/>
        <v>1.000140356</v>
      </c>
      <c r="N1528" s="109">
        <f t="shared" ca="1" si="463"/>
        <v>1.0006650399999999</v>
      </c>
      <c r="O1528" s="108">
        <f t="shared" si="477"/>
        <v>0</v>
      </c>
      <c r="P1528" s="106">
        <f t="shared" ca="1" si="464"/>
        <v>58.080869370000002</v>
      </c>
      <c r="Q1528" s="113">
        <f t="shared" si="465"/>
        <v>0</v>
      </c>
      <c r="R1528" s="106">
        <f t="shared" si="466"/>
        <v>0</v>
      </c>
      <c r="S1528" s="114" t="str">
        <f t="shared" si="474"/>
        <v>A+J=</v>
      </c>
      <c r="T1528" s="107">
        <f t="shared" si="475"/>
        <v>42513</v>
      </c>
      <c r="U1528" s="10"/>
      <c r="V1528" s="10"/>
      <c r="W1528" s="10"/>
      <c r="X1528" s="29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</row>
    <row r="1529" spans="1:121" x14ac:dyDescent="0.15">
      <c r="A1529" s="102">
        <f t="shared" si="467"/>
        <v>42486</v>
      </c>
      <c r="B1529" s="103">
        <f t="shared" ca="1" si="476"/>
        <v>87450.600689889907</v>
      </c>
      <c r="C1529" s="104">
        <f t="shared" si="468"/>
        <v>87334.399999999907</v>
      </c>
      <c r="D1529" s="105">
        <f ca="1">IF(A1529&lt;$B$1,VLOOKUP(A1529,[1]DI!$A$4:$B$15000,2,FALSE),0)</f>
        <v>0.14130000000000001</v>
      </c>
      <c r="E1529" s="106">
        <f t="shared" ca="1" si="460"/>
        <v>1.00052461</v>
      </c>
      <c r="F1529" s="106">
        <f ca="1">(TRUNC(PRODUCT($E$12:$E1528),16))</f>
        <v>1.50590760234715</v>
      </c>
      <c r="G1529" s="106">
        <f t="shared" ca="1" si="469"/>
        <v>1.5043288164515201</v>
      </c>
      <c r="H1529" s="106">
        <f t="shared" ca="1" si="461"/>
        <v>1.0010494999999999</v>
      </c>
      <c r="I1529" s="105">
        <f t="shared" si="470"/>
        <v>3.5999999999999997E-2</v>
      </c>
      <c r="J1529" s="118">
        <f t="shared" si="471"/>
        <v>42482</v>
      </c>
      <c r="K1529" s="112">
        <f t="shared" si="472"/>
        <v>2</v>
      </c>
      <c r="L1529" s="108">
        <f t="shared" si="473"/>
        <v>2</v>
      </c>
      <c r="M1529" s="109">
        <f t="shared" si="462"/>
        <v>1.0002807309999999</v>
      </c>
      <c r="N1529" s="109">
        <f t="shared" ca="1" si="463"/>
        <v>1.0013305260000001</v>
      </c>
      <c r="O1529" s="108">
        <f t="shared" si="477"/>
        <v>0</v>
      </c>
      <c r="P1529" s="106">
        <f t="shared" ca="1" si="464"/>
        <v>116.20068989000001</v>
      </c>
      <c r="Q1529" s="113">
        <f t="shared" si="465"/>
        <v>0</v>
      </c>
      <c r="R1529" s="106">
        <f t="shared" si="466"/>
        <v>0</v>
      </c>
      <c r="S1529" s="114" t="str">
        <f t="shared" si="474"/>
        <v>A+J=</v>
      </c>
      <c r="T1529" s="107">
        <f t="shared" si="475"/>
        <v>42513</v>
      </c>
      <c r="U1529" s="10"/>
      <c r="V1529" s="10"/>
      <c r="W1529" s="10"/>
      <c r="X1529" s="29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</row>
    <row r="1530" spans="1:121" x14ac:dyDescent="0.15">
      <c r="A1530" s="102">
        <f t="shared" si="467"/>
        <v>42487</v>
      </c>
      <c r="B1530" s="103">
        <f t="shared" ca="1" si="476"/>
        <v>87508.75867553991</v>
      </c>
      <c r="C1530" s="104">
        <f t="shared" si="468"/>
        <v>87334.399999999907</v>
      </c>
      <c r="D1530" s="105">
        <f ca="1">IF(A1530&lt;$B$1,VLOOKUP(A1530,[1]DI!$A$4:$B$15000,2,FALSE),0)</f>
        <v>0.14130000000000001</v>
      </c>
      <c r="E1530" s="106">
        <f t="shared" ca="1" si="460"/>
        <v>1.00052461</v>
      </c>
      <c r="F1530" s="106">
        <f ca="1">(TRUNC(PRODUCT($E$12:$E1529),16))</f>
        <v>1.5066976165344199</v>
      </c>
      <c r="G1530" s="106">
        <f t="shared" ca="1" si="469"/>
        <v>1.5043288164515201</v>
      </c>
      <c r="H1530" s="106">
        <f t="shared" ca="1" si="461"/>
        <v>1.0015746599999999</v>
      </c>
      <c r="I1530" s="105">
        <f t="shared" si="470"/>
        <v>3.5999999999999997E-2</v>
      </c>
      <c r="J1530" s="118">
        <f t="shared" si="471"/>
        <v>42482</v>
      </c>
      <c r="K1530" s="112">
        <f t="shared" si="472"/>
        <v>3</v>
      </c>
      <c r="L1530" s="108">
        <f t="shared" si="473"/>
        <v>3</v>
      </c>
      <c r="M1530" s="109">
        <f t="shared" si="462"/>
        <v>1.000421126</v>
      </c>
      <c r="N1530" s="109">
        <f t="shared" ca="1" si="463"/>
        <v>1.001996449</v>
      </c>
      <c r="O1530" s="108">
        <f t="shared" si="477"/>
        <v>0</v>
      </c>
      <c r="P1530" s="106">
        <f t="shared" ca="1" si="464"/>
        <v>174.35867554000001</v>
      </c>
      <c r="Q1530" s="113">
        <f t="shared" si="465"/>
        <v>0</v>
      </c>
      <c r="R1530" s="106">
        <f t="shared" si="466"/>
        <v>0</v>
      </c>
      <c r="S1530" s="114" t="str">
        <f t="shared" si="474"/>
        <v>A+J=</v>
      </c>
      <c r="T1530" s="107">
        <f t="shared" si="475"/>
        <v>42513</v>
      </c>
      <c r="U1530" s="10"/>
      <c r="V1530" s="10"/>
      <c r="W1530" s="10"/>
      <c r="X1530" s="29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</row>
    <row r="1531" spans="1:121" x14ac:dyDescent="0.15">
      <c r="A1531" s="102">
        <f t="shared" si="467"/>
        <v>42488</v>
      </c>
      <c r="B1531" s="103">
        <f t="shared" ca="1" si="476"/>
        <v>87566.954913659909</v>
      </c>
      <c r="C1531" s="104">
        <f t="shared" si="468"/>
        <v>87334.399999999907</v>
      </c>
      <c r="D1531" s="105">
        <f ca="1">IF(A1531&lt;$B$1,VLOOKUP(A1531,[1]DI!$A$4:$B$15000,2,FALSE),0)</f>
        <v>0.14130000000000001</v>
      </c>
      <c r="E1531" s="106">
        <f t="shared" ca="1" si="460"/>
        <v>1.00052461</v>
      </c>
      <c r="F1531" s="106">
        <f ca="1">(TRUNC(PRODUCT($E$12:$E1530),16))</f>
        <v>1.50748804517103</v>
      </c>
      <c r="G1531" s="106">
        <f t="shared" ca="1" si="469"/>
        <v>1.5043288164515201</v>
      </c>
      <c r="H1531" s="106">
        <f t="shared" ca="1" si="461"/>
        <v>1.0021000900000001</v>
      </c>
      <c r="I1531" s="105">
        <f t="shared" si="470"/>
        <v>3.5999999999999997E-2</v>
      </c>
      <c r="J1531" s="118">
        <f t="shared" si="471"/>
        <v>42482</v>
      </c>
      <c r="K1531" s="112">
        <f t="shared" si="472"/>
        <v>4</v>
      </c>
      <c r="L1531" s="108">
        <f t="shared" si="473"/>
        <v>4</v>
      </c>
      <c r="M1531" s="109">
        <f t="shared" si="462"/>
        <v>1.0005615409999999</v>
      </c>
      <c r="N1531" s="109">
        <f t="shared" ca="1" si="463"/>
        <v>1.0026628099999999</v>
      </c>
      <c r="O1531" s="108">
        <f t="shared" si="477"/>
        <v>0</v>
      </c>
      <c r="P1531" s="106">
        <f t="shared" ca="1" si="464"/>
        <v>232.55491366000001</v>
      </c>
      <c r="Q1531" s="113">
        <f t="shared" si="465"/>
        <v>0</v>
      </c>
      <c r="R1531" s="106">
        <f t="shared" si="466"/>
        <v>0</v>
      </c>
      <c r="S1531" s="114" t="str">
        <f t="shared" si="474"/>
        <v>A+J=</v>
      </c>
      <c r="T1531" s="107">
        <f t="shared" si="475"/>
        <v>42513</v>
      </c>
      <c r="U1531" s="10"/>
      <c r="V1531" s="10"/>
      <c r="W1531" s="10"/>
      <c r="X1531" s="29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</row>
    <row r="1532" spans="1:121" x14ac:dyDescent="0.15">
      <c r="A1532" s="102">
        <f t="shared" si="467"/>
        <v>42489</v>
      </c>
      <c r="B1532" s="103">
        <f t="shared" ca="1" si="476"/>
        <v>87625.190190249908</v>
      </c>
      <c r="C1532" s="104">
        <f t="shared" si="468"/>
        <v>87334.399999999907</v>
      </c>
      <c r="D1532" s="105">
        <f ca="1">IF(A1532&lt;$B$1,VLOOKUP(A1532,[1]DI!$A$4:$B$15000,2,FALSE),0)</f>
        <v>0.14130000000000001</v>
      </c>
      <c r="E1532" s="106">
        <f t="shared" ca="1" si="460"/>
        <v>1.00052461</v>
      </c>
      <c r="F1532" s="106">
        <f ca="1">(TRUNC(PRODUCT($E$12:$E1531),16))</f>
        <v>1.5082788884744101</v>
      </c>
      <c r="G1532" s="106">
        <f t="shared" ca="1" si="469"/>
        <v>1.5043288164515201</v>
      </c>
      <c r="H1532" s="106">
        <f t="shared" ca="1" si="461"/>
        <v>1.0026257999999999</v>
      </c>
      <c r="I1532" s="105">
        <f t="shared" si="470"/>
        <v>3.5999999999999997E-2</v>
      </c>
      <c r="J1532" s="118">
        <f t="shared" si="471"/>
        <v>42482</v>
      </c>
      <c r="K1532" s="112">
        <f t="shared" si="472"/>
        <v>5</v>
      </c>
      <c r="L1532" s="108">
        <f t="shared" si="473"/>
        <v>5</v>
      </c>
      <c r="M1532" s="109">
        <f t="shared" si="462"/>
        <v>1.0007019749999999</v>
      </c>
      <c r="N1532" s="109">
        <f t="shared" ca="1" si="463"/>
        <v>1.003329618</v>
      </c>
      <c r="O1532" s="108">
        <f t="shared" si="477"/>
        <v>0</v>
      </c>
      <c r="P1532" s="106">
        <f t="shared" ca="1" si="464"/>
        <v>290.79019025000002</v>
      </c>
      <c r="Q1532" s="113">
        <f t="shared" si="465"/>
        <v>0</v>
      </c>
      <c r="R1532" s="106">
        <f t="shared" si="466"/>
        <v>0</v>
      </c>
      <c r="S1532" s="114" t="str">
        <f t="shared" si="474"/>
        <v>A+J=</v>
      </c>
      <c r="T1532" s="107">
        <f t="shared" si="475"/>
        <v>42513</v>
      </c>
      <c r="U1532" s="10"/>
      <c r="V1532" s="10"/>
      <c r="W1532" s="10"/>
      <c r="X1532" s="29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</row>
    <row r="1533" spans="1:121" x14ac:dyDescent="0.15">
      <c r="A1533" s="102">
        <f t="shared" si="467"/>
        <v>42490</v>
      </c>
      <c r="B1533" s="103">
        <f t="shared" ca="1" si="476"/>
        <v>87683.464592659904</v>
      </c>
      <c r="C1533" s="104">
        <f t="shared" si="468"/>
        <v>87334.399999999907</v>
      </c>
      <c r="D1533" s="105">
        <f ca="1">IF(A1533&lt;$B$1,VLOOKUP(A1533,[1]DI!$A$4:$B$15000,2,FALSE),0)</f>
        <v>0</v>
      </c>
      <c r="E1533" s="106">
        <f t="shared" ca="1" si="460"/>
        <v>1</v>
      </c>
      <c r="F1533" s="106">
        <f ca="1">(TRUNC(PRODUCT($E$12:$E1532),16))</f>
        <v>1.5090701466620899</v>
      </c>
      <c r="G1533" s="106">
        <f t="shared" ca="1" si="469"/>
        <v>1.5043288164515201</v>
      </c>
      <c r="H1533" s="106">
        <f t="shared" ca="1" si="461"/>
        <v>1.00315179</v>
      </c>
      <c r="I1533" s="105">
        <f t="shared" si="470"/>
        <v>3.5999999999999997E-2</v>
      </c>
      <c r="J1533" s="118">
        <f t="shared" si="471"/>
        <v>42482</v>
      </c>
      <c r="K1533" s="112">
        <f t="shared" si="472"/>
        <v>5</v>
      </c>
      <c r="L1533" s="108">
        <f t="shared" si="473"/>
        <v>6</v>
      </c>
      <c r="M1533" s="109">
        <f t="shared" si="462"/>
        <v>1.000842429</v>
      </c>
      <c r="N1533" s="109">
        <f t="shared" ca="1" si="463"/>
        <v>1.003996874</v>
      </c>
      <c r="O1533" s="108">
        <f t="shared" si="477"/>
        <v>0</v>
      </c>
      <c r="P1533" s="106">
        <f t="shared" ca="1" si="464"/>
        <v>349.06459266000002</v>
      </c>
      <c r="Q1533" s="113">
        <f t="shared" si="465"/>
        <v>0</v>
      </c>
      <c r="R1533" s="106">
        <f t="shared" si="466"/>
        <v>0</v>
      </c>
      <c r="S1533" s="114" t="str">
        <f t="shared" si="474"/>
        <v>A+J=</v>
      </c>
      <c r="T1533" s="107">
        <f t="shared" si="475"/>
        <v>42513</v>
      </c>
      <c r="U1533" s="10"/>
      <c r="V1533" s="10"/>
      <c r="W1533" s="10"/>
      <c r="X1533" s="29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</row>
    <row r="1534" spans="1:121" x14ac:dyDescent="0.15">
      <c r="A1534" s="102">
        <f t="shared" si="467"/>
        <v>42491</v>
      </c>
      <c r="B1534" s="103">
        <f t="shared" ca="1" si="476"/>
        <v>87683.464592659904</v>
      </c>
      <c r="C1534" s="104">
        <f t="shared" si="468"/>
        <v>87334.399999999907</v>
      </c>
      <c r="D1534" s="105">
        <f ca="1">IF(A1534&lt;$B$1,VLOOKUP(A1534,[1]DI!$A$4:$B$15000,2,FALSE),0)</f>
        <v>0</v>
      </c>
      <c r="E1534" s="106">
        <f t="shared" ca="1" si="460"/>
        <v>1</v>
      </c>
      <c r="F1534" s="106">
        <f ca="1">(TRUNC(PRODUCT($E$12:$E1533),16))</f>
        <v>1.5090701466620899</v>
      </c>
      <c r="G1534" s="106">
        <f t="shared" ca="1" si="469"/>
        <v>1.5043288164515201</v>
      </c>
      <c r="H1534" s="106">
        <f t="shared" ca="1" si="461"/>
        <v>1.00315179</v>
      </c>
      <c r="I1534" s="105">
        <f t="shared" si="470"/>
        <v>3.5999999999999997E-2</v>
      </c>
      <c r="J1534" s="118">
        <f t="shared" si="471"/>
        <v>42482</v>
      </c>
      <c r="K1534" s="112">
        <f t="shared" si="472"/>
        <v>5</v>
      </c>
      <c r="L1534" s="108">
        <f t="shared" si="473"/>
        <v>6</v>
      </c>
      <c r="M1534" s="109">
        <f t="shared" si="462"/>
        <v>1.000842429</v>
      </c>
      <c r="N1534" s="109">
        <f t="shared" ca="1" si="463"/>
        <v>1.003996874</v>
      </c>
      <c r="O1534" s="108">
        <f t="shared" si="477"/>
        <v>0</v>
      </c>
      <c r="P1534" s="106">
        <f t="shared" ca="1" si="464"/>
        <v>349.06459266000002</v>
      </c>
      <c r="Q1534" s="113">
        <f t="shared" si="465"/>
        <v>0</v>
      </c>
      <c r="R1534" s="106">
        <f t="shared" si="466"/>
        <v>0</v>
      </c>
      <c r="S1534" s="114" t="str">
        <f t="shared" si="474"/>
        <v>A+J=</v>
      </c>
      <c r="T1534" s="107">
        <f t="shared" si="475"/>
        <v>42513</v>
      </c>
      <c r="U1534" s="10"/>
      <c r="V1534" s="10"/>
      <c r="W1534" s="10"/>
      <c r="X1534" s="29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</row>
    <row r="1535" spans="1:121" x14ac:dyDescent="0.15">
      <c r="A1535" s="102">
        <f t="shared" si="467"/>
        <v>42492</v>
      </c>
      <c r="B1535" s="103">
        <f t="shared" ca="1" si="476"/>
        <v>87683.464592659904</v>
      </c>
      <c r="C1535" s="104">
        <f t="shared" si="468"/>
        <v>87334.399999999907</v>
      </c>
      <c r="D1535" s="105">
        <f ca="1">IF(A1535&lt;$B$1,VLOOKUP(A1535,[1]DI!$A$4:$B$15000,2,FALSE),0)</f>
        <v>0.14130000000000001</v>
      </c>
      <c r="E1535" s="106">
        <f t="shared" ca="1" si="460"/>
        <v>1.00052461</v>
      </c>
      <c r="F1535" s="106">
        <f ca="1">(TRUNC(PRODUCT($E$12:$E1534),16))</f>
        <v>1.5090701466620899</v>
      </c>
      <c r="G1535" s="106">
        <f t="shared" ca="1" si="469"/>
        <v>1.5043288164515201</v>
      </c>
      <c r="H1535" s="106">
        <f t="shared" ca="1" si="461"/>
        <v>1.00315179</v>
      </c>
      <c r="I1535" s="105">
        <f t="shared" si="470"/>
        <v>3.5999999999999997E-2</v>
      </c>
      <c r="J1535" s="118">
        <f t="shared" si="471"/>
        <v>42482</v>
      </c>
      <c r="K1535" s="112">
        <f t="shared" si="472"/>
        <v>6</v>
      </c>
      <c r="L1535" s="108">
        <f t="shared" si="473"/>
        <v>6</v>
      </c>
      <c r="M1535" s="109">
        <f t="shared" si="462"/>
        <v>1.000842429</v>
      </c>
      <c r="N1535" s="109">
        <f t="shared" ca="1" si="463"/>
        <v>1.003996874</v>
      </c>
      <c r="O1535" s="108">
        <f t="shared" si="477"/>
        <v>0</v>
      </c>
      <c r="P1535" s="106">
        <f t="shared" ca="1" si="464"/>
        <v>349.06459266000002</v>
      </c>
      <c r="Q1535" s="113">
        <f t="shared" si="465"/>
        <v>0</v>
      </c>
      <c r="R1535" s="106">
        <f t="shared" si="466"/>
        <v>0</v>
      </c>
      <c r="S1535" s="114" t="str">
        <f t="shared" si="474"/>
        <v>A+J=</v>
      </c>
      <c r="T1535" s="107">
        <f t="shared" si="475"/>
        <v>42513</v>
      </c>
      <c r="U1535" s="10"/>
      <c r="V1535" s="10"/>
      <c r="W1535" s="10"/>
      <c r="X1535" s="29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</row>
    <row r="1536" spans="1:121" x14ac:dyDescent="0.15">
      <c r="A1536" s="102">
        <f t="shared" si="467"/>
        <v>42493</v>
      </c>
      <c r="B1536" s="103">
        <f t="shared" ca="1" si="476"/>
        <v>87741.777247529913</v>
      </c>
      <c r="C1536" s="104">
        <f t="shared" si="468"/>
        <v>87334.399999999907</v>
      </c>
      <c r="D1536" s="105">
        <f ca="1">IF(A1536&lt;$B$1,VLOOKUP(A1536,[1]DI!$A$4:$B$15000,2,FALSE),0)</f>
        <v>0.14130000000000001</v>
      </c>
      <c r="E1536" s="106">
        <f t="shared" ca="1" si="460"/>
        <v>1.00052461</v>
      </c>
      <c r="F1536" s="106">
        <f ca="1">(TRUNC(PRODUCT($E$12:$E1535),16))</f>
        <v>1.50986181995173</v>
      </c>
      <c r="G1536" s="106">
        <f t="shared" ca="1" si="469"/>
        <v>1.5043288164515201</v>
      </c>
      <c r="H1536" s="106">
        <f t="shared" ca="1" si="461"/>
        <v>1.00367805</v>
      </c>
      <c r="I1536" s="105">
        <f t="shared" si="470"/>
        <v>3.5999999999999997E-2</v>
      </c>
      <c r="J1536" s="118">
        <f t="shared" si="471"/>
        <v>42482</v>
      </c>
      <c r="K1536" s="112">
        <f t="shared" si="472"/>
        <v>7</v>
      </c>
      <c r="L1536" s="108">
        <f t="shared" si="473"/>
        <v>7</v>
      </c>
      <c r="M1536" s="109">
        <f t="shared" si="462"/>
        <v>1.0009829029999999</v>
      </c>
      <c r="N1536" s="109">
        <f t="shared" ca="1" si="463"/>
        <v>1.0046645679999999</v>
      </c>
      <c r="O1536" s="108">
        <f t="shared" si="477"/>
        <v>0</v>
      </c>
      <c r="P1536" s="106">
        <f t="shared" ca="1" si="464"/>
        <v>407.37724752999998</v>
      </c>
      <c r="Q1536" s="113">
        <f t="shared" si="465"/>
        <v>0</v>
      </c>
      <c r="R1536" s="106">
        <f t="shared" si="466"/>
        <v>0</v>
      </c>
      <c r="S1536" s="114" t="str">
        <f t="shared" si="474"/>
        <v>A+J=</v>
      </c>
      <c r="T1536" s="107">
        <f t="shared" si="475"/>
        <v>42513</v>
      </c>
      <c r="U1536" s="10"/>
      <c r="V1536" s="10"/>
      <c r="W1536" s="10"/>
      <c r="X1536" s="29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</row>
    <row r="1537" spans="1:121" x14ac:dyDescent="0.15">
      <c r="A1537" s="102">
        <f t="shared" si="467"/>
        <v>42494</v>
      </c>
      <c r="B1537" s="103">
        <f t="shared" ca="1" si="476"/>
        <v>87800.129028219904</v>
      </c>
      <c r="C1537" s="104">
        <f t="shared" si="468"/>
        <v>87334.399999999907</v>
      </c>
      <c r="D1537" s="105">
        <f ca="1">IF(A1537&lt;$B$1,VLOOKUP(A1537,[1]DI!$A$4:$B$15000,2,FALSE),0)</f>
        <v>0.14130000000000001</v>
      </c>
      <c r="E1537" s="106">
        <f t="shared" ca="1" si="460"/>
        <v>1.00052461</v>
      </c>
      <c r="F1537" s="106">
        <f ca="1">(TRUNC(PRODUCT($E$12:$E1536),16))</f>
        <v>1.5106539085610999</v>
      </c>
      <c r="G1537" s="106">
        <f t="shared" ca="1" si="469"/>
        <v>1.5043288164515201</v>
      </c>
      <c r="H1537" s="106">
        <f t="shared" ca="1" si="461"/>
        <v>1.0042045900000001</v>
      </c>
      <c r="I1537" s="105">
        <f t="shared" si="470"/>
        <v>3.5999999999999997E-2</v>
      </c>
      <c r="J1537" s="118">
        <f t="shared" si="471"/>
        <v>42482</v>
      </c>
      <c r="K1537" s="112">
        <f t="shared" si="472"/>
        <v>8</v>
      </c>
      <c r="L1537" s="108">
        <f t="shared" si="473"/>
        <v>8</v>
      </c>
      <c r="M1537" s="109">
        <f t="shared" si="462"/>
        <v>1.001123397</v>
      </c>
      <c r="N1537" s="109">
        <f t="shared" ca="1" si="463"/>
        <v>1.00533271</v>
      </c>
      <c r="O1537" s="108">
        <f t="shared" si="477"/>
        <v>0</v>
      </c>
      <c r="P1537" s="106">
        <f t="shared" ca="1" si="464"/>
        <v>465.72902821999998</v>
      </c>
      <c r="Q1537" s="113">
        <f t="shared" si="465"/>
        <v>0</v>
      </c>
      <c r="R1537" s="106">
        <f t="shared" si="466"/>
        <v>0</v>
      </c>
      <c r="S1537" s="114" t="str">
        <f t="shared" si="474"/>
        <v>A+J=</v>
      </c>
      <c r="T1537" s="107">
        <f t="shared" si="475"/>
        <v>42513</v>
      </c>
      <c r="U1537" s="10"/>
      <c r="V1537" s="10"/>
      <c r="W1537" s="10"/>
      <c r="X1537" s="29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</row>
    <row r="1538" spans="1:121" x14ac:dyDescent="0.15">
      <c r="A1538" s="102">
        <f t="shared" si="467"/>
        <v>42495</v>
      </c>
      <c r="B1538" s="103">
        <f t="shared" ca="1" si="476"/>
        <v>87858.519934719909</v>
      </c>
      <c r="C1538" s="104">
        <f t="shared" si="468"/>
        <v>87334.399999999907</v>
      </c>
      <c r="D1538" s="105">
        <f ca="1">IF(A1538&lt;$B$1,VLOOKUP(A1538,[1]DI!$A$4:$B$15000,2,FALSE),0)</f>
        <v>0.14130000000000001</v>
      </c>
      <c r="E1538" s="106">
        <f t="shared" ca="1" si="460"/>
        <v>1.00052461</v>
      </c>
      <c r="F1538" s="106">
        <f ca="1">(TRUNC(PRODUCT($E$12:$E1537),16))</f>
        <v>1.51144641270807</v>
      </c>
      <c r="G1538" s="106">
        <f t="shared" ca="1" si="469"/>
        <v>1.5043288164515201</v>
      </c>
      <c r="H1538" s="106">
        <f t="shared" ca="1" si="461"/>
        <v>1.00473141</v>
      </c>
      <c r="I1538" s="105">
        <f t="shared" si="470"/>
        <v>3.5999999999999997E-2</v>
      </c>
      <c r="J1538" s="118">
        <f t="shared" si="471"/>
        <v>42482</v>
      </c>
      <c r="K1538" s="112">
        <f t="shared" si="472"/>
        <v>9</v>
      </c>
      <c r="L1538" s="108">
        <f t="shared" si="473"/>
        <v>9</v>
      </c>
      <c r="M1538" s="109">
        <f t="shared" si="462"/>
        <v>1.00126391</v>
      </c>
      <c r="N1538" s="109">
        <f t="shared" ca="1" si="463"/>
        <v>1.0060013000000001</v>
      </c>
      <c r="O1538" s="108">
        <f t="shared" si="477"/>
        <v>0</v>
      </c>
      <c r="P1538" s="106">
        <f t="shared" ca="1" si="464"/>
        <v>524.11993471999995</v>
      </c>
      <c r="Q1538" s="113">
        <f t="shared" si="465"/>
        <v>0</v>
      </c>
      <c r="R1538" s="106">
        <f t="shared" si="466"/>
        <v>0</v>
      </c>
      <c r="S1538" s="114" t="str">
        <f t="shared" si="474"/>
        <v>A+J=</v>
      </c>
      <c r="T1538" s="107">
        <f t="shared" si="475"/>
        <v>42513</v>
      </c>
      <c r="U1538" s="10"/>
      <c r="V1538" s="10"/>
      <c r="W1538" s="10"/>
      <c r="X1538" s="29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</row>
    <row r="1539" spans="1:121" x14ac:dyDescent="0.15">
      <c r="A1539" s="102">
        <f t="shared" si="467"/>
        <v>42496</v>
      </c>
      <c r="B1539" s="103">
        <f t="shared" ca="1" si="476"/>
        <v>87916.949093679912</v>
      </c>
      <c r="C1539" s="104">
        <f t="shared" si="468"/>
        <v>87334.399999999907</v>
      </c>
      <c r="D1539" s="105">
        <f ca="1">IF(A1539&lt;$B$1,VLOOKUP(A1539,[1]DI!$A$4:$B$15000,2,FALSE),0)</f>
        <v>0.14130000000000001</v>
      </c>
      <c r="E1539" s="106">
        <f t="shared" ca="1" si="460"/>
        <v>1.00052461</v>
      </c>
      <c r="F1539" s="106">
        <f ca="1">(TRUNC(PRODUCT($E$12:$E1538),16))</f>
        <v>1.51223933261064</v>
      </c>
      <c r="G1539" s="106">
        <f t="shared" ca="1" si="469"/>
        <v>1.5043288164515201</v>
      </c>
      <c r="H1539" s="106">
        <f t="shared" ca="1" si="461"/>
        <v>1.0052585000000001</v>
      </c>
      <c r="I1539" s="105">
        <f t="shared" si="470"/>
        <v>3.5999999999999997E-2</v>
      </c>
      <c r="J1539" s="118">
        <f t="shared" si="471"/>
        <v>42482</v>
      </c>
      <c r="K1539" s="112">
        <f t="shared" si="472"/>
        <v>10</v>
      </c>
      <c r="L1539" s="108">
        <f t="shared" si="473"/>
        <v>10</v>
      </c>
      <c r="M1539" s="109">
        <f t="shared" si="462"/>
        <v>1.001404443</v>
      </c>
      <c r="N1539" s="109">
        <f t="shared" ca="1" si="463"/>
        <v>1.006670328</v>
      </c>
      <c r="O1539" s="108">
        <f t="shared" si="477"/>
        <v>0</v>
      </c>
      <c r="P1539" s="106">
        <f t="shared" ca="1" si="464"/>
        <v>582.54909368000006</v>
      </c>
      <c r="Q1539" s="113">
        <f t="shared" si="465"/>
        <v>0</v>
      </c>
      <c r="R1539" s="106">
        <f t="shared" si="466"/>
        <v>0</v>
      </c>
      <c r="S1539" s="114" t="str">
        <f t="shared" si="474"/>
        <v>A+J=</v>
      </c>
      <c r="T1539" s="107">
        <f t="shared" si="475"/>
        <v>42513</v>
      </c>
      <c r="U1539" s="10"/>
      <c r="V1539" s="10"/>
      <c r="W1539" s="10"/>
      <c r="X1539" s="29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</row>
    <row r="1540" spans="1:121" x14ac:dyDescent="0.15">
      <c r="A1540" s="102">
        <f t="shared" si="467"/>
        <v>42497</v>
      </c>
      <c r="B1540" s="103">
        <f t="shared" ca="1" si="476"/>
        <v>87975.417465789913</v>
      </c>
      <c r="C1540" s="104">
        <f t="shared" si="468"/>
        <v>87334.399999999907</v>
      </c>
      <c r="D1540" s="105">
        <f ca="1">IF(A1540&lt;$B$1,VLOOKUP(A1540,[1]DI!$A$4:$B$15000,2,FALSE),0)</f>
        <v>0</v>
      </c>
      <c r="E1540" s="106">
        <f t="shared" ca="1" si="460"/>
        <v>1</v>
      </c>
      <c r="F1540" s="106">
        <f ca="1">(TRUNC(PRODUCT($E$12:$E1539),16))</f>
        <v>1.51303266848692</v>
      </c>
      <c r="G1540" s="106">
        <f t="shared" ca="1" si="469"/>
        <v>1.5043288164515201</v>
      </c>
      <c r="H1540" s="106">
        <f t="shared" ca="1" si="461"/>
        <v>1.00578587</v>
      </c>
      <c r="I1540" s="105">
        <f t="shared" si="470"/>
        <v>3.5999999999999997E-2</v>
      </c>
      <c r="J1540" s="118">
        <f t="shared" si="471"/>
        <v>42482</v>
      </c>
      <c r="K1540" s="112">
        <f t="shared" si="472"/>
        <v>10</v>
      </c>
      <c r="L1540" s="108">
        <f t="shared" si="473"/>
        <v>11</v>
      </c>
      <c r="M1540" s="109">
        <f t="shared" si="462"/>
        <v>1.001544996</v>
      </c>
      <c r="N1540" s="109">
        <f t="shared" ca="1" si="463"/>
        <v>1.007339805</v>
      </c>
      <c r="O1540" s="108">
        <f t="shared" si="477"/>
        <v>0</v>
      </c>
      <c r="P1540" s="106">
        <f t="shared" ca="1" si="464"/>
        <v>641.01746578999996</v>
      </c>
      <c r="Q1540" s="113">
        <f t="shared" si="465"/>
        <v>0</v>
      </c>
      <c r="R1540" s="106">
        <f t="shared" si="466"/>
        <v>0</v>
      </c>
      <c r="S1540" s="114" t="str">
        <f t="shared" si="474"/>
        <v>A+J=</v>
      </c>
      <c r="T1540" s="107">
        <f t="shared" si="475"/>
        <v>42513</v>
      </c>
      <c r="U1540" s="10"/>
      <c r="V1540" s="10"/>
      <c r="W1540" s="10"/>
      <c r="X1540" s="29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</row>
    <row r="1541" spans="1:121" x14ac:dyDescent="0.15">
      <c r="A1541" s="102">
        <f t="shared" si="467"/>
        <v>42498</v>
      </c>
      <c r="B1541" s="103">
        <f t="shared" ca="1" si="476"/>
        <v>87975.417465789913</v>
      </c>
      <c r="C1541" s="104">
        <f t="shared" si="468"/>
        <v>87334.399999999907</v>
      </c>
      <c r="D1541" s="105">
        <f ca="1">IF(A1541&lt;$B$1,VLOOKUP(A1541,[1]DI!$A$4:$B$15000,2,FALSE),0)</f>
        <v>0</v>
      </c>
      <c r="E1541" s="106">
        <f t="shared" ca="1" si="460"/>
        <v>1</v>
      </c>
      <c r="F1541" s="106">
        <f ca="1">(TRUNC(PRODUCT($E$12:$E1540),16))</f>
        <v>1.51303266848692</v>
      </c>
      <c r="G1541" s="106">
        <f t="shared" ca="1" si="469"/>
        <v>1.5043288164515201</v>
      </c>
      <c r="H1541" s="106">
        <f t="shared" ca="1" si="461"/>
        <v>1.00578587</v>
      </c>
      <c r="I1541" s="105">
        <f t="shared" si="470"/>
        <v>3.5999999999999997E-2</v>
      </c>
      <c r="J1541" s="118">
        <f t="shared" si="471"/>
        <v>42482</v>
      </c>
      <c r="K1541" s="112">
        <f t="shared" si="472"/>
        <v>10</v>
      </c>
      <c r="L1541" s="108">
        <f t="shared" si="473"/>
        <v>11</v>
      </c>
      <c r="M1541" s="109">
        <f t="shared" si="462"/>
        <v>1.001544996</v>
      </c>
      <c r="N1541" s="109">
        <f t="shared" ca="1" si="463"/>
        <v>1.007339805</v>
      </c>
      <c r="O1541" s="108">
        <f t="shared" si="477"/>
        <v>0</v>
      </c>
      <c r="P1541" s="106">
        <f t="shared" ca="1" si="464"/>
        <v>641.01746578999996</v>
      </c>
      <c r="Q1541" s="113">
        <f t="shared" si="465"/>
        <v>0</v>
      </c>
      <c r="R1541" s="106">
        <f t="shared" si="466"/>
        <v>0</v>
      </c>
      <c r="S1541" s="114" t="str">
        <f t="shared" si="474"/>
        <v>A+J=</v>
      </c>
      <c r="T1541" s="107">
        <f t="shared" si="475"/>
        <v>42513</v>
      </c>
      <c r="U1541" s="10"/>
      <c r="V1541" s="10"/>
      <c r="W1541" s="10"/>
      <c r="X1541" s="29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</row>
    <row r="1542" spans="1:121" x14ac:dyDescent="0.15">
      <c r="A1542" s="102">
        <f t="shared" si="467"/>
        <v>42499</v>
      </c>
      <c r="B1542" s="103">
        <f t="shared" ca="1" si="476"/>
        <v>87975.417465789913</v>
      </c>
      <c r="C1542" s="104">
        <f t="shared" si="468"/>
        <v>87334.399999999907</v>
      </c>
      <c r="D1542" s="105">
        <f ca="1">IF(A1542&lt;$B$1,VLOOKUP(A1542,[1]DI!$A$4:$B$15000,2,FALSE),0)</f>
        <v>0.14130000000000001</v>
      </c>
      <c r="E1542" s="106">
        <f t="shared" ca="1" si="460"/>
        <v>1.00052461</v>
      </c>
      <c r="F1542" s="106">
        <f ca="1">(TRUNC(PRODUCT($E$12:$E1541),16))</f>
        <v>1.51303266848692</v>
      </c>
      <c r="G1542" s="106">
        <f t="shared" ca="1" si="469"/>
        <v>1.5043288164515201</v>
      </c>
      <c r="H1542" s="106">
        <f t="shared" ca="1" si="461"/>
        <v>1.00578587</v>
      </c>
      <c r="I1542" s="105">
        <f t="shared" si="470"/>
        <v>3.5999999999999997E-2</v>
      </c>
      <c r="J1542" s="118">
        <f t="shared" si="471"/>
        <v>42482</v>
      </c>
      <c r="K1542" s="112">
        <f t="shared" si="472"/>
        <v>11</v>
      </c>
      <c r="L1542" s="108">
        <f t="shared" si="473"/>
        <v>11</v>
      </c>
      <c r="M1542" s="109">
        <f t="shared" si="462"/>
        <v>1.001544996</v>
      </c>
      <c r="N1542" s="109">
        <f t="shared" ca="1" si="463"/>
        <v>1.007339805</v>
      </c>
      <c r="O1542" s="108">
        <f t="shared" si="477"/>
        <v>0</v>
      </c>
      <c r="P1542" s="106">
        <f t="shared" ca="1" si="464"/>
        <v>641.01746578999996</v>
      </c>
      <c r="Q1542" s="113">
        <f t="shared" si="465"/>
        <v>0</v>
      </c>
      <c r="R1542" s="106">
        <f t="shared" si="466"/>
        <v>0</v>
      </c>
      <c r="S1542" s="114" t="str">
        <f t="shared" si="474"/>
        <v>A+J=</v>
      </c>
      <c r="T1542" s="107">
        <f t="shared" si="475"/>
        <v>42513</v>
      </c>
      <c r="U1542" s="10"/>
      <c r="V1542" s="10"/>
      <c r="W1542" s="10"/>
      <c r="X1542" s="29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</row>
    <row r="1543" spans="1:121" x14ac:dyDescent="0.15">
      <c r="A1543" s="102">
        <f t="shared" si="467"/>
        <v>42500</v>
      </c>
      <c r="B1543" s="103">
        <f t="shared" ca="1" si="476"/>
        <v>88033.9250510399</v>
      </c>
      <c r="C1543" s="104">
        <f t="shared" si="468"/>
        <v>87334.399999999907</v>
      </c>
      <c r="D1543" s="105">
        <f ca="1">IF(A1543&lt;$B$1,VLOOKUP(A1543,[1]DI!$A$4:$B$15000,2,FALSE),0)</f>
        <v>0.14130000000000001</v>
      </c>
      <c r="E1543" s="106">
        <f t="shared" ca="1" si="460"/>
        <v>1.00052461</v>
      </c>
      <c r="F1543" s="106">
        <f ca="1">(TRUNC(PRODUCT($E$12:$E1542),16))</f>
        <v>1.5138264205551299</v>
      </c>
      <c r="G1543" s="106">
        <f t="shared" ca="1" si="469"/>
        <v>1.5043288164515201</v>
      </c>
      <c r="H1543" s="106">
        <f t="shared" ca="1" si="461"/>
        <v>1.00631352</v>
      </c>
      <c r="I1543" s="105">
        <f t="shared" si="470"/>
        <v>3.5999999999999997E-2</v>
      </c>
      <c r="J1543" s="118">
        <f t="shared" si="471"/>
        <v>42482</v>
      </c>
      <c r="K1543" s="112">
        <f t="shared" si="472"/>
        <v>12</v>
      </c>
      <c r="L1543" s="108">
        <f t="shared" si="473"/>
        <v>12</v>
      </c>
      <c r="M1543" s="109">
        <f t="shared" si="462"/>
        <v>1.0016855689999999</v>
      </c>
      <c r="N1543" s="109">
        <f t="shared" ca="1" si="463"/>
        <v>1.008009731</v>
      </c>
      <c r="O1543" s="108">
        <f t="shared" si="477"/>
        <v>0</v>
      </c>
      <c r="P1543" s="106">
        <f t="shared" ca="1" si="464"/>
        <v>699.52505103999999</v>
      </c>
      <c r="Q1543" s="113">
        <f t="shared" si="465"/>
        <v>0</v>
      </c>
      <c r="R1543" s="106">
        <f t="shared" si="466"/>
        <v>0</v>
      </c>
      <c r="S1543" s="114" t="str">
        <f t="shared" si="474"/>
        <v>A+J=</v>
      </c>
      <c r="T1543" s="107">
        <f t="shared" si="475"/>
        <v>42513</v>
      </c>
      <c r="U1543" s="10"/>
      <c r="V1543" s="10"/>
      <c r="W1543" s="10"/>
      <c r="X1543" s="29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</row>
    <row r="1544" spans="1:121" x14ac:dyDescent="0.15">
      <c r="A1544" s="102">
        <f t="shared" si="467"/>
        <v>42501</v>
      </c>
      <c r="B1544" s="103">
        <f t="shared" ca="1" si="476"/>
        <v>88092.470888759912</v>
      </c>
      <c r="C1544" s="104">
        <f t="shared" si="468"/>
        <v>87334.399999999907</v>
      </c>
      <c r="D1544" s="105">
        <f ca="1">IF(A1544&lt;$B$1,VLOOKUP(A1544,[1]DI!$A$4:$B$15000,2,FALSE),0)</f>
        <v>0.14130000000000001</v>
      </c>
      <c r="E1544" s="106">
        <f t="shared" ca="1" si="460"/>
        <v>1.00052461</v>
      </c>
      <c r="F1544" s="106">
        <f ca="1">(TRUNC(PRODUCT($E$12:$E1543),16))</f>
        <v>1.51462058903362</v>
      </c>
      <c r="G1544" s="106">
        <f t="shared" ca="1" si="469"/>
        <v>1.5043288164515201</v>
      </c>
      <c r="H1544" s="106">
        <f t="shared" ca="1" si="461"/>
        <v>1.0068414400000001</v>
      </c>
      <c r="I1544" s="105">
        <f t="shared" si="470"/>
        <v>3.5999999999999997E-2</v>
      </c>
      <c r="J1544" s="118">
        <f t="shared" si="471"/>
        <v>42482</v>
      </c>
      <c r="K1544" s="112">
        <f t="shared" si="472"/>
        <v>13</v>
      </c>
      <c r="L1544" s="108">
        <f t="shared" si="473"/>
        <v>13</v>
      </c>
      <c r="M1544" s="109">
        <f t="shared" si="462"/>
        <v>1.0018261610000001</v>
      </c>
      <c r="N1544" s="109">
        <f t="shared" ca="1" si="463"/>
        <v>1.0086800950000001</v>
      </c>
      <c r="O1544" s="108">
        <f t="shared" si="477"/>
        <v>0</v>
      </c>
      <c r="P1544" s="106">
        <f t="shared" ca="1" si="464"/>
        <v>758.07088876</v>
      </c>
      <c r="Q1544" s="113">
        <f t="shared" si="465"/>
        <v>0</v>
      </c>
      <c r="R1544" s="106">
        <f t="shared" si="466"/>
        <v>0</v>
      </c>
      <c r="S1544" s="114" t="str">
        <f t="shared" si="474"/>
        <v>A+J=</v>
      </c>
      <c r="T1544" s="107">
        <f t="shared" si="475"/>
        <v>42513</v>
      </c>
      <c r="U1544" s="10"/>
      <c r="V1544" s="10"/>
      <c r="W1544" s="10"/>
      <c r="X1544" s="29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</row>
    <row r="1545" spans="1:121" x14ac:dyDescent="0.15">
      <c r="A1545" s="102">
        <f t="shared" si="467"/>
        <v>42502</v>
      </c>
      <c r="B1545" s="103">
        <f t="shared" ca="1" si="476"/>
        <v>88151.055852299905</v>
      </c>
      <c r="C1545" s="104">
        <f t="shared" si="468"/>
        <v>87334.399999999907</v>
      </c>
      <c r="D1545" s="105">
        <f ca="1">IF(A1545&lt;$B$1,VLOOKUP(A1545,[1]DI!$A$4:$B$15000,2,FALSE),0)</f>
        <v>0.14130000000000001</v>
      </c>
      <c r="E1545" s="106">
        <f t="shared" ca="1" si="460"/>
        <v>1.00052461</v>
      </c>
      <c r="F1545" s="106">
        <f ca="1">(TRUNC(PRODUCT($E$12:$E1544),16))</f>
        <v>1.5154151741408299</v>
      </c>
      <c r="G1545" s="106">
        <f t="shared" ca="1" si="469"/>
        <v>1.5043288164515201</v>
      </c>
      <c r="H1545" s="106">
        <f t="shared" ca="1" si="461"/>
        <v>1.0073696400000001</v>
      </c>
      <c r="I1545" s="105">
        <f t="shared" si="470"/>
        <v>3.5999999999999997E-2</v>
      </c>
      <c r="J1545" s="118">
        <f t="shared" si="471"/>
        <v>42482</v>
      </c>
      <c r="K1545" s="112">
        <f t="shared" si="472"/>
        <v>14</v>
      </c>
      <c r="L1545" s="108">
        <f t="shared" si="473"/>
        <v>14</v>
      </c>
      <c r="M1545" s="109">
        <f t="shared" si="462"/>
        <v>1.0019667729999999</v>
      </c>
      <c r="N1545" s="109">
        <f t="shared" ca="1" si="463"/>
        <v>1.009350907</v>
      </c>
      <c r="O1545" s="108">
        <f t="shared" si="477"/>
        <v>0</v>
      </c>
      <c r="P1545" s="106">
        <f t="shared" ca="1" si="464"/>
        <v>816.65585229999999</v>
      </c>
      <c r="Q1545" s="113">
        <f t="shared" si="465"/>
        <v>0</v>
      </c>
      <c r="R1545" s="106">
        <f t="shared" si="466"/>
        <v>0</v>
      </c>
      <c r="S1545" s="114" t="str">
        <f t="shared" si="474"/>
        <v>A+J=</v>
      </c>
      <c r="T1545" s="107">
        <f t="shared" si="475"/>
        <v>42513</v>
      </c>
      <c r="U1545" s="10"/>
      <c r="V1545" s="10"/>
      <c r="W1545" s="10"/>
      <c r="X1545" s="29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</row>
    <row r="1546" spans="1:121" x14ac:dyDescent="0.15">
      <c r="A1546" s="102">
        <f t="shared" si="467"/>
        <v>42503</v>
      </c>
      <c r="B1546" s="103">
        <f t="shared" ca="1" si="476"/>
        <v>88209.679330299914</v>
      </c>
      <c r="C1546" s="104">
        <f t="shared" si="468"/>
        <v>87334.399999999907</v>
      </c>
      <c r="D1546" s="105">
        <f ca="1">IF(A1546&lt;$B$1,VLOOKUP(A1546,[1]DI!$A$4:$B$15000,2,FALSE),0)</f>
        <v>0.14130000000000001</v>
      </c>
      <c r="E1546" s="106">
        <f t="shared" ca="1" si="460"/>
        <v>1.00052461</v>
      </c>
      <c r="F1546" s="106">
        <f ca="1">(TRUNC(PRODUCT($E$12:$E1545),16))</f>
        <v>1.5162101760953399</v>
      </c>
      <c r="G1546" s="106">
        <f t="shared" ca="1" si="469"/>
        <v>1.5043288164515201</v>
      </c>
      <c r="H1546" s="106">
        <f t="shared" ca="1" si="461"/>
        <v>1.00789811</v>
      </c>
      <c r="I1546" s="105">
        <f t="shared" si="470"/>
        <v>3.5999999999999997E-2</v>
      </c>
      <c r="J1546" s="118">
        <f t="shared" si="471"/>
        <v>42482</v>
      </c>
      <c r="K1546" s="112">
        <f t="shared" si="472"/>
        <v>15</v>
      </c>
      <c r="L1546" s="108">
        <f t="shared" si="473"/>
        <v>15</v>
      </c>
      <c r="M1546" s="109">
        <f t="shared" si="462"/>
        <v>1.0021074050000001</v>
      </c>
      <c r="N1546" s="109">
        <f t="shared" ca="1" si="463"/>
        <v>1.0100221599999999</v>
      </c>
      <c r="O1546" s="108">
        <f t="shared" si="477"/>
        <v>0</v>
      </c>
      <c r="P1546" s="106">
        <f t="shared" ca="1" si="464"/>
        <v>875.27933029999997</v>
      </c>
      <c r="Q1546" s="113">
        <f t="shared" si="465"/>
        <v>0</v>
      </c>
      <c r="R1546" s="106">
        <f t="shared" si="466"/>
        <v>0</v>
      </c>
      <c r="S1546" s="114" t="str">
        <f t="shared" si="474"/>
        <v>A+J=</v>
      </c>
      <c r="T1546" s="107">
        <f t="shared" si="475"/>
        <v>42513</v>
      </c>
      <c r="U1546" s="10"/>
      <c r="V1546" s="10"/>
      <c r="W1546" s="10"/>
      <c r="X1546" s="29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</row>
    <row r="1547" spans="1:121" x14ac:dyDescent="0.15">
      <c r="A1547" s="102">
        <f t="shared" si="467"/>
        <v>42504</v>
      </c>
      <c r="B1547" s="103">
        <f t="shared" ca="1" si="476"/>
        <v>88268.342720119908</v>
      </c>
      <c r="C1547" s="104">
        <f t="shared" si="468"/>
        <v>87334.399999999907</v>
      </c>
      <c r="D1547" s="105">
        <f ca="1">IF(A1547&lt;$B$1,VLOOKUP(A1547,[1]DI!$A$4:$B$15000,2,FALSE),0)</f>
        <v>0</v>
      </c>
      <c r="E1547" s="106">
        <f t="shared" ca="1" si="460"/>
        <v>1</v>
      </c>
      <c r="F1547" s="106">
        <f ca="1">(TRUNC(PRODUCT($E$12:$E1546),16))</f>
        <v>1.5170055951158199</v>
      </c>
      <c r="G1547" s="106">
        <f t="shared" ca="1" si="469"/>
        <v>1.5043288164515201</v>
      </c>
      <c r="H1547" s="106">
        <f t="shared" ca="1" si="461"/>
        <v>1.0084268700000001</v>
      </c>
      <c r="I1547" s="105">
        <f t="shared" si="470"/>
        <v>3.5999999999999997E-2</v>
      </c>
      <c r="J1547" s="118">
        <f t="shared" si="471"/>
        <v>42482</v>
      </c>
      <c r="K1547" s="112">
        <f t="shared" si="472"/>
        <v>15</v>
      </c>
      <c r="L1547" s="108">
        <f t="shared" si="473"/>
        <v>16</v>
      </c>
      <c r="M1547" s="109">
        <f t="shared" si="462"/>
        <v>1.002248056</v>
      </c>
      <c r="N1547" s="109">
        <f t="shared" ca="1" si="463"/>
        <v>1.0106938700000001</v>
      </c>
      <c r="O1547" s="108">
        <f t="shared" si="477"/>
        <v>0</v>
      </c>
      <c r="P1547" s="106">
        <f t="shared" ca="1" si="464"/>
        <v>933.94272011999999</v>
      </c>
      <c r="Q1547" s="113">
        <f t="shared" si="465"/>
        <v>0</v>
      </c>
      <c r="R1547" s="106">
        <f t="shared" si="466"/>
        <v>0</v>
      </c>
      <c r="S1547" s="114" t="str">
        <f t="shared" si="474"/>
        <v>A+J=</v>
      </c>
      <c r="T1547" s="107">
        <f t="shared" si="475"/>
        <v>42513</v>
      </c>
      <c r="U1547" s="10"/>
      <c r="V1547" s="10"/>
      <c r="W1547" s="10"/>
      <c r="X1547" s="29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</row>
    <row r="1548" spans="1:121" x14ac:dyDescent="0.15">
      <c r="A1548" s="102">
        <f t="shared" si="467"/>
        <v>42505</v>
      </c>
      <c r="B1548" s="103">
        <f t="shared" ca="1" si="476"/>
        <v>88268.342720119908</v>
      </c>
      <c r="C1548" s="104">
        <f t="shared" si="468"/>
        <v>87334.399999999907</v>
      </c>
      <c r="D1548" s="105">
        <f ca="1">IF(A1548&lt;$B$1,VLOOKUP(A1548,[1]DI!$A$4:$B$15000,2,FALSE),0)</f>
        <v>0</v>
      </c>
      <c r="E1548" s="106">
        <f t="shared" ref="E1548:E1611" ca="1" si="478">ROUND(((1+D1548)^(1/252)),8)</f>
        <v>1</v>
      </c>
      <c r="F1548" s="106">
        <f ca="1">(TRUNC(PRODUCT($E$12:$E1547),16))</f>
        <v>1.5170055951158199</v>
      </c>
      <c r="G1548" s="106">
        <f t="shared" ca="1" si="469"/>
        <v>1.5043288164515201</v>
      </c>
      <c r="H1548" s="106">
        <f t="shared" ref="H1548:H1611" ca="1" si="479">ROUND(F1548/G1548,8)</f>
        <v>1.0084268700000001</v>
      </c>
      <c r="I1548" s="105">
        <f t="shared" si="470"/>
        <v>3.5999999999999997E-2</v>
      </c>
      <c r="J1548" s="118">
        <f t="shared" si="471"/>
        <v>42482</v>
      </c>
      <c r="K1548" s="112">
        <f t="shared" si="472"/>
        <v>15</v>
      </c>
      <c r="L1548" s="108">
        <f t="shared" si="473"/>
        <v>16</v>
      </c>
      <c r="M1548" s="109">
        <f t="shared" ref="M1548:M1611" si="480">ROUND((I1548+1)^(L1548/252),9)</f>
        <v>1.002248056</v>
      </c>
      <c r="N1548" s="109">
        <f t="shared" ref="N1548:N1611" ca="1" si="481">ROUND(H1548*M1548,9)</f>
        <v>1.0106938700000001</v>
      </c>
      <c r="O1548" s="108">
        <f t="shared" si="477"/>
        <v>0</v>
      </c>
      <c r="P1548" s="106">
        <f t="shared" ref="P1548:P1611" ca="1" si="482">TRUNC(((N1548-1)*C1548),8)</f>
        <v>933.94272011999999</v>
      </c>
      <c r="Q1548" s="113">
        <f t="shared" ref="Q1548:Q1611" si="483">IF($O1548&gt;0,VLOOKUP($O1548,$W$12:$AC$150,7),0)</f>
        <v>0</v>
      </c>
      <c r="R1548" s="106">
        <f t="shared" ref="R1548:R1611" si="484">IF(Q1548&gt;0,TRUNC(Q1548*C$12,8),0)</f>
        <v>0</v>
      </c>
      <c r="S1548" s="114" t="str">
        <f t="shared" si="474"/>
        <v>A+J=</v>
      </c>
      <c r="T1548" s="107">
        <f t="shared" si="475"/>
        <v>42513</v>
      </c>
      <c r="U1548" s="10"/>
      <c r="V1548" s="10"/>
      <c r="W1548" s="10"/>
      <c r="X1548" s="29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</row>
    <row r="1549" spans="1:121" x14ac:dyDescent="0.15">
      <c r="A1549" s="102">
        <f t="shared" ref="A1549:A1612" si="485">(A1548+1)</f>
        <v>42506</v>
      </c>
      <c r="B1549" s="103">
        <f t="shared" ca="1" si="476"/>
        <v>88268.342720119908</v>
      </c>
      <c r="C1549" s="104">
        <f t="shared" ref="C1549:C1612" si="486">(C1548-R1548)</f>
        <v>87334.399999999907</v>
      </c>
      <c r="D1549" s="105">
        <f ca="1">IF(A1549&lt;$B$1,VLOOKUP(A1549,[1]DI!$A$4:$B$15000,2,FALSE),0)</f>
        <v>0.14130000000000001</v>
      </c>
      <c r="E1549" s="106">
        <f t="shared" ca="1" si="478"/>
        <v>1.00052461</v>
      </c>
      <c r="F1549" s="106">
        <f ca="1">(TRUNC(PRODUCT($E$12:$E1548),16))</f>
        <v>1.5170055951158199</v>
      </c>
      <c r="G1549" s="106">
        <f t="shared" ref="G1549:G1612" ca="1" si="487">IF(O1548&gt;0,F1548,G1548)</f>
        <v>1.5043288164515201</v>
      </c>
      <c r="H1549" s="106">
        <f t="shared" ca="1" si="479"/>
        <v>1.0084268700000001</v>
      </c>
      <c r="I1549" s="105">
        <f t="shared" ref="I1549:I1612" si="488">I1548</f>
        <v>3.5999999999999997E-2</v>
      </c>
      <c r="J1549" s="118">
        <f t="shared" ref="J1549:J1612" si="489">IF(O1548&gt;0,VLOOKUP(O1548,W$12:AG$150,2),J1548)</f>
        <v>42482</v>
      </c>
      <c r="K1549" s="112">
        <f t="shared" ref="K1549:K1612" si="490">IF(A1549&gt;J1549,IF(NETWORKDAYS(J1549,A1549,$W$160:$W$544)-1=0,1,NETWORKDAYS(J1549,A1549,$W$160:$W$544)-1),0)</f>
        <v>16</v>
      </c>
      <c r="L1549" s="108">
        <f t="shared" ref="L1549:L1612" si="491">IF(AND(K1549=1,K1548=1),1,IF(K1549&gt;0,IF(K1549=K1548,K1549+1,K1549),0))</f>
        <v>16</v>
      </c>
      <c r="M1549" s="109">
        <f t="shared" si="480"/>
        <v>1.002248056</v>
      </c>
      <c r="N1549" s="109">
        <f t="shared" ca="1" si="481"/>
        <v>1.0106938700000001</v>
      </c>
      <c r="O1549" s="108">
        <f t="shared" si="477"/>
        <v>0</v>
      </c>
      <c r="P1549" s="106">
        <f t="shared" ca="1" si="482"/>
        <v>933.94272011999999</v>
      </c>
      <c r="Q1549" s="113">
        <f t="shared" si="483"/>
        <v>0</v>
      </c>
      <c r="R1549" s="106">
        <f t="shared" si="484"/>
        <v>0</v>
      </c>
      <c r="S1549" s="114" t="str">
        <f t="shared" ref="S1549:S1612" si="492">IF(O1548&gt;0,VLOOKUP(O1548,W$12:AG$150,10),S1548)</f>
        <v>A+J=</v>
      </c>
      <c r="T1549" s="107">
        <f t="shared" ref="T1549:T1612" si="493">IF(O1548&gt;0,VLOOKUP(O1548,W$12:AG$150,11),T1548)</f>
        <v>42513</v>
      </c>
      <c r="U1549" s="10"/>
      <c r="V1549" s="10"/>
      <c r="W1549" s="10"/>
      <c r="X1549" s="29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</row>
    <row r="1550" spans="1:121" x14ac:dyDescent="0.15">
      <c r="A1550" s="102">
        <f t="shared" si="485"/>
        <v>42507</v>
      </c>
      <c r="B1550" s="103">
        <f t="shared" ref="B1550:B1613" ca="1" si="494">IF(A1550&lt;=TODAY(),C1550+P1550,IF(AND(A1550&gt;TODAY(),A1550&lt;=$B$1),IF(VLOOKUP(TODAY(),$A$10:$D$5000,4,FALSE)=0,"n.d",C1550+P1550),"n.d"))</f>
        <v>88327.044537079913</v>
      </c>
      <c r="C1550" s="104">
        <f t="shared" si="486"/>
        <v>87334.399999999907</v>
      </c>
      <c r="D1550" s="105">
        <f ca="1">IF(A1550&lt;$B$1,VLOOKUP(A1550,[1]DI!$A$4:$B$15000,2,FALSE),0)</f>
        <v>0.14130000000000001</v>
      </c>
      <c r="E1550" s="106">
        <f t="shared" ca="1" si="478"/>
        <v>1.00052461</v>
      </c>
      <c r="F1550" s="106">
        <f ca="1">(TRUNC(PRODUCT($E$12:$E1549),16))</f>
        <v>1.5178014314210799</v>
      </c>
      <c r="G1550" s="106">
        <f t="shared" ca="1" si="487"/>
        <v>1.5043288164515201</v>
      </c>
      <c r="H1550" s="106">
        <f t="shared" ca="1" si="479"/>
        <v>1.0089558999999999</v>
      </c>
      <c r="I1550" s="105">
        <f t="shared" si="488"/>
        <v>3.5999999999999997E-2</v>
      </c>
      <c r="J1550" s="118">
        <f t="shared" si="489"/>
        <v>42482</v>
      </c>
      <c r="K1550" s="112">
        <f t="shared" si="490"/>
        <v>17</v>
      </c>
      <c r="L1550" s="108">
        <f t="shared" si="491"/>
        <v>17</v>
      </c>
      <c r="M1550" s="109">
        <f t="shared" si="480"/>
        <v>1.002388727</v>
      </c>
      <c r="N1550" s="109">
        <f t="shared" ca="1" si="481"/>
        <v>1.0113660200000001</v>
      </c>
      <c r="O1550" s="108">
        <f t="shared" ref="O1550:O1613" si="495">IF(VLOOKUP(A1550,X$12:AE$151,8)=VLOOKUP(A1549,X$12:AE$151,8),0,VLOOKUP(A1550,X$12:AE$151,8))</f>
        <v>0</v>
      </c>
      <c r="P1550" s="106">
        <f t="shared" ca="1" si="482"/>
        <v>992.64453707999996</v>
      </c>
      <c r="Q1550" s="113">
        <f t="shared" si="483"/>
        <v>0</v>
      </c>
      <c r="R1550" s="106">
        <f t="shared" si="484"/>
        <v>0</v>
      </c>
      <c r="S1550" s="114" t="str">
        <f t="shared" si="492"/>
        <v>A+J=</v>
      </c>
      <c r="T1550" s="107">
        <f t="shared" si="493"/>
        <v>42513</v>
      </c>
      <c r="U1550" s="10"/>
      <c r="V1550" s="10"/>
      <c r="W1550" s="10"/>
      <c r="X1550" s="29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</row>
    <row r="1551" spans="1:121" x14ac:dyDescent="0.15">
      <c r="A1551" s="102">
        <f t="shared" si="485"/>
        <v>42508</v>
      </c>
      <c r="B1551" s="103">
        <f t="shared" ca="1" si="494"/>
        <v>88385.785654519903</v>
      </c>
      <c r="C1551" s="104">
        <f t="shared" si="486"/>
        <v>87334.399999999907</v>
      </c>
      <c r="D1551" s="105">
        <f ca="1">IF(A1551&lt;$B$1,VLOOKUP(A1551,[1]DI!$A$4:$B$15000,2,FALSE),0)</f>
        <v>0.14130000000000001</v>
      </c>
      <c r="E1551" s="106">
        <f t="shared" ca="1" si="478"/>
        <v>1.00052461</v>
      </c>
      <c r="F1551" s="106">
        <f ca="1">(TRUNC(PRODUCT($E$12:$E1550),16))</f>
        <v>1.51859768523001</v>
      </c>
      <c r="G1551" s="106">
        <f t="shared" ca="1" si="487"/>
        <v>1.5043288164515201</v>
      </c>
      <c r="H1551" s="106">
        <f t="shared" ca="1" si="479"/>
        <v>1.00948521</v>
      </c>
      <c r="I1551" s="105">
        <f t="shared" si="488"/>
        <v>3.5999999999999997E-2</v>
      </c>
      <c r="J1551" s="118">
        <f t="shared" si="489"/>
        <v>42482</v>
      </c>
      <c r="K1551" s="112">
        <f t="shared" si="490"/>
        <v>18</v>
      </c>
      <c r="L1551" s="108">
        <f t="shared" si="491"/>
        <v>18</v>
      </c>
      <c r="M1551" s="109">
        <f t="shared" si="480"/>
        <v>1.0025294179999999</v>
      </c>
      <c r="N1551" s="109">
        <f t="shared" ca="1" si="481"/>
        <v>1.01203862</v>
      </c>
      <c r="O1551" s="108">
        <f t="shared" si="495"/>
        <v>0</v>
      </c>
      <c r="P1551" s="106">
        <f t="shared" ca="1" si="482"/>
        <v>1051.3856545199999</v>
      </c>
      <c r="Q1551" s="113">
        <f t="shared" si="483"/>
        <v>0</v>
      </c>
      <c r="R1551" s="106">
        <f t="shared" si="484"/>
        <v>0</v>
      </c>
      <c r="S1551" s="114" t="str">
        <f t="shared" si="492"/>
        <v>A+J=</v>
      </c>
      <c r="T1551" s="107">
        <f t="shared" si="493"/>
        <v>42513</v>
      </c>
      <c r="U1551" s="10"/>
      <c r="V1551" s="10"/>
      <c r="W1551" s="10"/>
      <c r="X1551" s="29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</row>
    <row r="1552" spans="1:121" x14ac:dyDescent="0.15">
      <c r="A1552" s="102">
        <f t="shared" si="485"/>
        <v>42509</v>
      </c>
      <c r="B1552" s="103">
        <f t="shared" ca="1" si="494"/>
        <v>88444.565199099903</v>
      </c>
      <c r="C1552" s="104">
        <f t="shared" si="486"/>
        <v>87334.399999999907</v>
      </c>
      <c r="D1552" s="105">
        <f ca="1">IF(A1552&lt;$B$1,VLOOKUP(A1552,[1]DI!$A$4:$B$15000,2,FALSE),0)</f>
        <v>0.14130000000000001</v>
      </c>
      <c r="E1552" s="106">
        <f t="shared" ca="1" si="478"/>
        <v>1.00052461</v>
      </c>
      <c r="F1552" s="106">
        <f ca="1">(TRUNC(PRODUCT($E$12:$E1551),16))</f>
        <v>1.5193943567616599</v>
      </c>
      <c r="G1552" s="106">
        <f t="shared" ca="1" si="487"/>
        <v>1.5043288164515201</v>
      </c>
      <c r="H1552" s="106">
        <f t="shared" ca="1" si="479"/>
        <v>1.0100147900000001</v>
      </c>
      <c r="I1552" s="105">
        <f t="shared" si="488"/>
        <v>3.5999999999999997E-2</v>
      </c>
      <c r="J1552" s="118">
        <f t="shared" si="489"/>
        <v>42482</v>
      </c>
      <c r="K1552" s="112">
        <f t="shared" si="490"/>
        <v>19</v>
      </c>
      <c r="L1552" s="108">
        <f t="shared" si="491"/>
        <v>19</v>
      </c>
      <c r="M1552" s="109">
        <f t="shared" si="480"/>
        <v>1.002670129</v>
      </c>
      <c r="N1552" s="109">
        <f t="shared" ca="1" si="481"/>
        <v>1.0127116599999999</v>
      </c>
      <c r="O1552" s="108">
        <f t="shared" si="495"/>
        <v>0</v>
      </c>
      <c r="P1552" s="106">
        <f t="shared" ca="1" si="482"/>
        <v>1110.1651991000001</v>
      </c>
      <c r="Q1552" s="113">
        <f t="shared" si="483"/>
        <v>0</v>
      </c>
      <c r="R1552" s="106">
        <f t="shared" si="484"/>
        <v>0</v>
      </c>
      <c r="S1552" s="114" t="str">
        <f t="shared" si="492"/>
        <v>A+J=</v>
      </c>
      <c r="T1552" s="107">
        <f t="shared" si="493"/>
        <v>42513</v>
      </c>
      <c r="U1552" s="10"/>
      <c r="V1552" s="10"/>
      <c r="W1552" s="10"/>
      <c r="X1552" s="29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</row>
    <row r="1553" spans="1:121" x14ac:dyDescent="0.15">
      <c r="A1553" s="102">
        <f t="shared" si="485"/>
        <v>42510</v>
      </c>
      <c r="B1553" s="103">
        <f t="shared" ca="1" si="494"/>
        <v>88503.384830159906</v>
      </c>
      <c r="C1553" s="104">
        <f t="shared" si="486"/>
        <v>87334.399999999907</v>
      </c>
      <c r="D1553" s="105">
        <f ca="1">IF(A1553&lt;$B$1,VLOOKUP(A1553,[1]DI!$A$4:$B$15000,2,FALSE),0)</f>
        <v>0.14130000000000001</v>
      </c>
      <c r="E1553" s="106">
        <f t="shared" ca="1" si="478"/>
        <v>1.00052461</v>
      </c>
      <c r="F1553" s="106">
        <f ca="1">(TRUNC(PRODUCT($E$12:$E1552),16))</f>
        <v>1.52019144623516</v>
      </c>
      <c r="G1553" s="106">
        <f t="shared" ca="1" si="487"/>
        <v>1.5043288164515201</v>
      </c>
      <c r="H1553" s="106">
        <f t="shared" ca="1" si="479"/>
        <v>1.0105446600000001</v>
      </c>
      <c r="I1553" s="105">
        <f t="shared" si="488"/>
        <v>3.5999999999999997E-2</v>
      </c>
      <c r="J1553" s="118">
        <f t="shared" si="489"/>
        <v>42482</v>
      </c>
      <c r="K1553" s="112">
        <f t="shared" si="490"/>
        <v>20</v>
      </c>
      <c r="L1553" s="108">
        <f t="shared" si="491"/>
        <v>20</v>
      </c>
      <c r="M1553" s="109">
        <f t="shared" si="480"/>
        <v>1.002810859</v>
      </c>
      <c r="N1553" s="109">
        <f t="shared" ca="1" si="481"/>
        <v>1.013385159</v>
      </c>
      <c r="O1553" s="108">
        <f t="shared" si="495"/>
        <v>0</v>
      </c>
      <c r="P1553" s="106">
        <f t="shared" ca="1" si="482"/>
        <v>1168.98483016</v>
      </c>
      <c r="Q1553" s="113">
        <f t="shared" si="483"/>
        <v>0</v>
      </c>
      <c r="R1553" s="106">
        <f t="shared" si="484"/>
        <v>0</v>
      </c>
      <c r="S1553" s="114" t="str">
        <f t="shared" si="492"/>
        <v>A+J=</v>
      </c>
      <c r="T1553" s="107">
        <f t="shared" si="493"/>
        <v>42513</v>
      </c>
      <c r="U1553" s="10"/>
      <c r="V1553" s="10"/>
      <c r="W1553" s="10"/>
      <c r="X1553" s="29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</row>
    <row r="1554" spans="1:121" x14ac:dyDescent="0.15">
      <c r="A1554" s="102">
        <f t="shared" si="485"/>
        <v>42511</v>
      </c>
      <c r="B1554" s="103">
        <f t="shared" ca="1" si="494"/>
        <v>88562.242801029905</v>
      </c>
      <c r="C1554" s="104">
        <f t="shared" si="486"/>
        <v>87334.399999999907</v>
      </c>
      <c r="D1554" s="105">
        <f ca="1">IF(A1554&lt;$B$1,VLOOKUP(A1554,[1]DI!$A$4:$B$15000,2,FALSE),0)</f>
        <v>0</v>
      </c>
      <c r="E1554" s="106">
        <f t="shared" ca="1" si="478"/>
        <v>1</v>
      </c>
      <c r="F1554" s="106">
        <f ca="1">(TRUNC(PRODUCT($E$12:$E1553),16))</f>
        <v>1.5209889538697701</v>
      </c>
      <c r="G1554" s="106">
        <f t="shared" ca="1" si="487"/>
        <v>1.5043288164515201</v>
      </c>
      <c r="H1554" s="106">
        <f t="shared" ca="1" si="479"/>
        <v>1.0110748000000001</v>
      </c>
      <c r="I1554" s="105">
        <f t="shared" si="488"/>
        <v>3.5999999999999997E-2</v>
      </c>
      <c r="J1554" s="118">
        <f t="shared" si="489"/>
        <v>42482</v>
      </c>
      <c r="K1554" s="112">
        <f t="shared" si="490"/>
        <v>20</v>
      </c>
      <c r="L1554" s="108">
        <f t="shared" si="491"/>
        <v>21</v>
      </c>
      <c r="M1554" s="109">
        <f t="shared" si="480"/>
        <v>1.0029516089999999</v>
      </c>
      <c r="N1554" s="109">
        <f t="shared" ca="1" si="481"/>
        <v>1.0140590970000001</v>
      </c>
      <c r="O1554" s="108">
        <f t="shared" si="495"/>
        <v>0</v>
      </c>
      <c r="P1554" s="106">
        <f t="shared" ca="1" si="482"/>
        <v>1227.8428010299999</v>
      </c>
      <c r="Q1554" s="113">
        <f t="shared" si="483"/>
        <v>0</v>
      </c>
      <c r="R1554" s="106">
        <f t="shared" si="484"/>
        <v>0</v>
      </c>
      <c r="S1554" s="114" t="str">
        <f t="shared" si="492"/>
        <v>A+J=</v>
      </c>
      <c r="T1554" s="107">
        <f t="shared" si="493"/>
        <v>42513</v>
      </c>
      <c r="U1554" s="10"/>
      <c r="V1554" s="10"/>
      <c r="W1554" s="10"/>
      <c r="X1554" s="29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</row>
    <row r="1555" spans="1:121" x14ac:dyDescent="0.15">
      <c r="A1555" s="102">
        <f t="shared" si="485"/>
        <v>42512</v>
      </c>
      <c r="B1555" s="103">
        <f t="shared" ca="1" si="494"/>
        <v>88562.242801029905</v>
      </c>
      <c r="C1555" s="104">
        <f t="shared" si="486"/>
        <v>87334.399999999907</v>
      </c>
      <c r="D1555" s="105">
        <f ca="1">IF(A1555&lt;$B$1,VLOOKUP(A1555,[1]DI!$A$4:$B$15000,2,FALSE),0)</f>
        <v>0</v>
      </c>
      <c r="E1555" s="106">
        <f t="shared" ca="1" si="478"/>
        <v>1</v>
      </c>
      <c r="F1555" s="106">
        <f ca="1">(TRUNC(PRODUCT($E$12:$E1554),16))</f>
        <v>1.5209889538697701</v>
      </c>
      <c r="G1555" s="106">
        <f t="shared" ca="1" si="487"/>
        <v>1.5043288164515201</v>
      </c>
      <c r="H1555" s="106">
        <f t="shared" ca="1" si="479"/>
        <v>1.0110748000000001</v>
      </c>
      <c r="I1555" s="105">
        <f t="shared" si="488"/>
        <v>3.5999999999999997E-2</v>
      </c>
      <c r="J1555" s="118">
        <f t="shared" si="489"/>
        <v>42482</v>
      </c>
      <c r="K1555" s="112">
        <f t="shared" si="490"/>
        <v>20</v>
      </c>
      <c r="L1555" s="108">
        <f t="shared" si="491"/>
        <v>21</v>
      </c>
      <c r="M1555" s="109">
        <f t="shared" si="480"/>
        <v>1.0029516089999999</v>
      </c>
      <c r="N1555" s="109">
        <f t="shared" ca="1" si="481"/>
        <v>1.0140590970000001</v>
      </c>
      <c r="O1555" s="108">
        <f t="shared" si="495"/>
        <v>0</v>
      </c>
      <c r="P1555" s="106">
        <f t="shared" ca="1" si="482"/>
        <v>1227.8428010299999</v>
      </c>
      <c r="Q1555" s="113">
        <f t="shared" si="483"/>
        <v>0</v>
      </c>
      <c r="R1555" s="106">
        <f t="shared" si="484"/>
        <v>0</v>
      </c>
      <c r="S1555" s="114" t="str">
        <f t="shared" si="492"/>
        <v>A+J=</v>
      </c>
      <c r="T1555" s="107">
        <f t="shared" si="493"/>
        <v>42513</v>
      </c>
      <c r="U1555" s="10"/>
      <c r="V1555" s="10"/>
      <c r="W1555" s="10"/>
      <c r="X1555" s="29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</row>
    <row r="1556" spans="1:121" x14ac:dyDescent="0.15">
      <c r="A1556" s="102">
        <f t="shared" si="485"/>
        <v>42513</v>
      </c>
      <c r="B1556" s="103">
        <f t="shared" ca="1" si="494"/>
        <v>88562.242801029905</v>
      </c>
      <c r="C1556" s="104">
        <f t="shared" si="486"/>
        <v>87334.399999999907</v>
      </c>
      <c r="D1556" s="105">
        <f ca="1">IF(A1556&lt;$B$1,VLOOKUP(A1556,[1]DI!$A$4:$B$15000,2,FALSE),0)</f>
        <v>0.14130000000000001</v>
      </c>
      <c r="E1556" s="106">
        <f t="shared" ca="1" si="478"/>
        <v>1.00052461</v>
      </c>
      <c r="F1556" s="106">
        <f ca="1">(TRUNC(PRODUCT($E$12:$E1555),16))</f>
        <v>1.5209889538697701</v>
      </c>
      <c r="G1556" s="106">
        <f t="shared" ca="1" si="487"/>
        <v>1.5043288164515201</v>
      </c>
      <c r="H1556" s="106">
        <f t="shared" ca="1" si="479"/>
        <v>1.0110748000000001</v>
      </c>
      <c r="I1556" s="105">
        <f t="shared" si="488"/>
        <v>3.5999999999999997E-2</v>
      </c>
      <c r="J1556" s="118">
        <f t="shared" si="489"/>
        <v>42482</v>
      </c>
      <c r="K1556" s="112">
        <f t="shared" si="490"/>
        <v>21</v>
      </c>
      <c r="L1556" s="108">
        <f t="shared" si="491"/>
        <v>21</v>
      </c>
      <c r="M1556" s="109">
        <f t="shared" si="480"/>
        <v>1.0029516089999999</v>
      </c>
      <c r="N1556" s="109">
        <f t="shared" ca="1" si="481"/>
        <v>1.0140590970000001</v>
      </c>
      <c r="O1556" s="108">
        <f t="shared" si="495"/>
        <v>35</v>
      </c>
      <c r="P1556" s="106">
        <f t="shared" ca="1" si="482"/>
        <v>1227.8428010299999</v>
      </c>
      <c r="Q1556" s="113">
        <f t="shared" si="483"/>
        <v>4.1660000000000004E-3</v>
      </c>
      <c r="R1556" s="106">
        <f t="shared" si="484"/>
        <v>416.6</v>
      </c>
      <c r="S1556" s="114" t="str">
        <f t="shared" si="492"/>
        <v>A+J=</v>
      </c>
      <c r="T1556" s="107">
        <f t="shared" si="493"/>
        <v>42513</v>
      </c>
      <c r="U1556" s="10"/>
      <c r="V1556" s="10"/>
      <c r="W1556" s="10"/>
      <c r="X1556" s="29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</row>
    <row r="1557" spans="1:121" x14ac:dyDescent="0.15">
      <c r="A1557" s="102">
        <f t="shared" si="485"/>
        <v>42514</v>
      </c>
      <c r="B1557" s="103">
        <f t="shared" ca="1" si="494"/>
        <v>86975.603813709895</v>
      </c>
      <c r="C1557" s="104">
        <f t="shared" si="486"/>
        <v>86917.799999999901</v>
      </c>
      <c r="D1557" s="105">
        <f ca="1">IF(A1557&lt;$B$1,VLOOKUP(A1557,[1]DI!$A$4:$B$15000,2,FALSE),0)</f>
        <v>0.14130000000000001</v>
      </c>
      <c r="E1557" s="106">
        <f t="shared" ca="1" si="478"/>
        <v>1.00052461</v>
      </c>
      <c r="F1557" s="106">
        <f ca="1">(TRUNC(PRODUCT($E$12:$E1556),16))</f>
        <v>1.5217868798848599</v>
      </c>
      <c r="G1557" s="106">
        <f t="shared" ca="1" si="487"/>
        <v>1.5209889538697701</v>
      </c>
      <c r="H1557" s="106">
        <f t="shared" ca="1" si="479"/>
        <v>1.00052461</v>
      </c>
      <c r="I1557" s="105">
        <f t="shared" si="488"/>
        <v>3.5999999999999997E-2</v>
      </c>
      <c r="J1557" s="118">
        <f t="shared" si="489"/>
        <v>42513</v>
      </c>
      <c r="K1557" s="112">
        <f t="shared" si="490"/>
        <v>1</v>
      </c>
      <c r="L1557" s="108">
        <f t="shared" si="491"/>
        <v>1</v>
      </c>
      <c r="M1557" s="109">
        <f t="shared" si="480"/>
        <v>1.000140356</v>
      </c>
      <c r="N1557" s="109">
        <f t="shared" ca="1" si="481"/>
        <v>1.0006650399999999</v>
      </c>
      <c r="O1557" s="108">
        <f t="shared" si="495"/>
        <v>0</v>
      </c>
      <c r="P1557" s="106">
        <f t="shared" ca="1" si="482"/>
        <v>57.80381371</v>
      </c>
      <c r="Q1557" s="113">
        <f t="shared" si="483"/>
        <v>0</v>
      </c>
      <c r="R1557" s="106">
        <f t="shared" si="484"/>
        <v>0</v>
      </c>
      <c r="S1557" s="114" t="str">
        <f t="shared" si="492"/>
        <v>A+J=</v>
      </c>
      <c r="T1557" s="107">
        <f t="shared" si="493"/>
        <v>42543</v>
      </c>
      <c r="U1557" s="10"/>
      <c r="V1557" s="10"/>
      <c r="W1557" s="10"/>
      <c r="X1557" s="29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</row>
    <row r="1558" spans="1:121" x14ac:dyDescent="0.15">
      <c r="A1558" s="102">
        <f t="shared" si="485"/>
        <v>42515</v>
      </c>
      <c r="B1558" s="103">
        <f t="shared" ca="1" si="494"/>
        <v>87033.446392759899</v>
      </c>
      <c r="C1558" s="104">
        <f t="shared" si="486"/>
        <v>86917.799999999901</v>
      </c>
      <c r="D1558" s="105">
        <f ca="1">IF(A1558&lt;$B$1,VLOOKUP(A1558,[1]DI!$A$4:$B$15000,2,FALSE),0)</f>
        <v>0.14130000000000001</v>
      </c>
      <c r="E1558" s="106">
        <f t="shared" ca="1" si="478"/>
        <v>1.00052461</v>
      </c>
      <c r="F1558" s="106">
        <f ca="1">(TRUNC(PRODUCT($E$12:$E1557),16))</f>
        <v>1.5225852244999201</v>
      </c>
      <c r="G1558" s="106">
        <f t="shared" ca="1" si="487"/>
        <v>1.5209889538697701</v>
      </c>
      <c r="H1558" s="106">
        <f t="shared" ca="1" si="479"/>
        <v>1.0010494999999999</v>
      </c>
      <c r="I1558" s="105">
        <f t="shared" si="488"/>
        <v>3.5999999999999997E-2</v>
      </c>
      <c r="J1558" s="118">
        <f t="shared" si="489"/>
        <v>42513</v>
      </c>
      <c r="K1558" s="112">
        <f t="shared" si="490"/>
        <v>2</v>
      </c>
      <c r="L1558" s="108">
        <f t="shared" si="491"/>
        <v>2</v>
      </c>
      <c r="M1558" s="109">
        <f t="shared" si="480"/>
        <v>1.0002807309999999</v>
      </c>
      <c r="N1558" s="109">
        <f t="shared" ca="1" si="481"/>
        <v>1.0013305260000001</v>
      </c>
      <c r="O1558" s="108">
        <f t="shared" si="495"/>
        <v>0</v>
      </c>
      <c r="P1558" s="106">
        <f t="shared" ca="1" si="482"/>
        <v>115.64639276</v>
      </c>
      <c r="Q1558" s="113">
        <f t="shared" si="483"/>
        <v>0</v>
      </c>
      <c r="R1558" s="106">
        <f t="shared" si="484"/>
        <v>0</v>
      </c>
      <c r="S1558" s="114" t="str">
        <f t="shared" si="492"/>
        <v>A+J=</v>
      </c>
      <c r="T1558" s="107">
        <f t="shared" si="493"/>
        <v>42543</v>
      </c>
      <c r="U1558" s="10"/>
      <c r="V1558" s="10"/>
      <c r="W1558" s="10"/>
      <c r="X1558" s="29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</row>
    <row r="1559" spans="1:121" x14ac:dyDescent="0.15">
      <c r="A1559" s="102">
        <f t="shared" si="485"/>
        <v>42516</v>
      </c>
      <c r="B1559" s="103">
        <f t="shared" ca="1" si="494"/>
        <v>87091.326954889897</v>
      </c>
      <c r="C1559" s="104">
        <f t="shared" si="486"/>
        <v>86917.799999999901</v>
      </c>
      <c r="D1559" s="105">
        <f ca="1">IF(A1559&lt;$B$1,VLOOKUP(A1559,[1]DI!$A$4:$B$15000,2,FALSE),0)</f>
        <v>0</v>
      </c>
      <c r="E1559" s="106">
        <f t="shared" ca="1" si="478"/>
        <v>1</v>
      </c>
      <c r="F1559" s="106">
        <f ca="1">(TRUNC(PRODUCT($E$12:$E1558),16))</f>
        <v>1.5233839879345401</v>
      </c>
      <c r="G1559" s="106">
        <f t="shared" ca="1" si="487"/>
        <v>1.5209889538697701</v>
      </c>
      <c r="H1559" s="106">
        <f t="shared" ca="1" si="479"/>
        <v>1.0015746599999999</v>
      </c>
      <c r="I1559" s="105">
        <f t="shared" si="488"/>
        <v>3.5999999999999997E-2</v>
      </c>
      <c r="J1559" s="118">
        <f t="shared" si="489"/>
        <v>42513</v>
      </c>
      <c r="K1559" s="112">
        <f t="shared" si="490"/>
        <v>2</v>
      </c>
      <c r="L1559" s="108">
        <f t="shared" si="491"/>
        <v>3</v>
      </c>
      <c r="M1559" s="109">
        <f t="shared" si="480"/>
        <v>1.000421126</v>
      </c>
      <c r="N1559" s="109">
        <f t="shared" ca="1" si="481"/>
        <v>1.001996449</v>
      </c>
      <c r="O1559" s="108">
        <f t="shared" si="495"/>
        <v>0</v>
      </c>
      <c r="P1559" s="106">
        <f t="shared" ca="1" si="482"/>
        <v>173.52695489000001</v>
      </c>
      <c r="Q1559" s="113">
        <f t="shared" si="483"/>
        <v>0</v>
      </c>
      <c r="R1559" s="106">
        <f t="shared" si="484"/>
        <v>0</v>
      </c>
      <c r="S1559" s="114" t="str">
        <f t="shared" si="492"/>
        <v>A+J=</v>
      </c>
      <c r="T1559" s="107">
        <f t="shared" si="493"/>
        <v>42543</v>
      </c>
      <c r="U1559" s="10"/>
      <c r="V1559" s="10"/>
      <c r="W1559" s="10"/>
      <c r="X1559" s="29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</row>
    <row r="1560" spans="1:121" x14ac:dyDescent="0.15">
      <c r="A1560" s="102">
        <f t="shared" si="485"/>
        <v>42517</v>
      </c>
      <c r="B1560" s="103">
        <f t="shared" ca="1" si="494"/>
        <v>87091.326954889897</v>
      </c>
      <c r="C1560" s="104">
        <f t="shared" si="486"/>
        <v>86917.799999999901</v>
      </c>
      <c r="D1560" s="105">
        <f ca="1">IF(A1560&lt;$B$1,VLOOKUP(A1560,[1]DI!$A$4:$B$15000,2,FALSE),0)</f>
        <v>0.14130000000000001</v>
      </c>
      <c r="E1560" s="106">
        <f t="shared" ca="1" si="478"/>
        <v>1.00052461</v>
      </c>
      <c r="F1560" s="106">
        <f ca="1">(TRUNC(PRODUCT($E$12:$E1559),16))</f>
        <v>1.5233839879345401</v>
      </c>
      <c r="G1560" s="106">
        <f t="shared" ca="1" si="487"/>
        <v>1.5209889538697701</v>
      </c>
      <c r="H1560" s="106">
        <f t="shared" ca="1" si="479"/>
        <v>1.0015746599999999</v>
      </c>
      <c r="I1560" s="105">
        <f t="shared" si="488"/>
        <v>3.5999999999999997E-2</v>
      </c>
      <c r="J1560" s="118">
        <f t="shared" si="489"/>
        <v>42513</v>
      </c>
      <c r="K1560" s="112">
        <f t="shared" si="490"/>
        <v>3</v>
      </c>
      <c r="L1560" s="108">
        <f t="shared" si="491"/>
        <v>3</v>
      </c>
      <c r="M1560" s="109">
        <f t="shared" si="480"/>
        <v>1.000421126</v>
      </c>
      <c r="N1560" s="109">
        <f t="shared" ca="1" si="481"/>
        <v>1.001996449</v>
      </c>
      <c r="O1560" s="108">
        <f t="shared" si="495"/>
        <v>0</v>
      </c>
      <c r="P1560" s="106">
        <f t="shared" ca="1" si="482"/>
        <v>173.52695489000001</v>
      </c>
      <c r="Q1560" s="113">
        <f t="shared" si="483"/>
        <v>0</v>
      </c>
      <c r="R1560" s="106">
        <f t="shared" si="484"/>
        <v>0</v>
      </c>
      <c r="S1560" s="114" t="str">
        <f t="shared" si="492"/>
        <v>A+J=</v>
      </c>
      <c r="T1560" s="107">
        <f t="shared" si="493"/>
        <v>42543</v>
      </c>
      <c r="U1560" s="10"/>
      <c r="V1560" s="10"/>
      <c r="W1560" s="10"/>
      <c r="X1560" s="29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</row>
    <row r="1561" spans="1:121" x14ac:dyDescent="0.15">
      <c r="A1561" s="102">
        <f t="shared" si="485"/>
        <v>42518</v>
      </c>
      <c r="B1561" s="103">
        <f t="shared" ca="1" si="494"/>
        <v>87149.245587009907</v>
      </c>
      <c r="C1561" s="104">
        <f t="shared" si="486"/>
        <v>86917.799999999901</v>
      </c>
      <c r="D1561" s="105">
        <f ca="1">IF(A1561&lt;$B$1,VLOOKUP(A1561,[1]DI!$A$4:$B$15000,2,FALSE),0)</f>
        <v>0</v>
      </c>
      <c r="E1561" s="106">
        <f t="shared" ca="1" si="478"/>
        <v>1</v>
      </c>
      <c r="F1561" s="106">
        <f ca="1">(TRUNC(PRODUCT($E$12:$E1560),16))</f>
        <v>1.5241831704084501</v>
      </c>
      <c r="G1561" s="106">
        <f t="shared" ca="1" si="487"/>
        <v>1.5209889538697701</v>
      </c>
      <c r="H1561" s="106">
        <f t="shared" ca="1" si="479"/>
        <v>1.0021000900000001</v>
      </c>
      <c r="I1561" s="105">
        <f t="shared" si="488"/>
        <v>3.5999999999999997E-2</v>
      </c>
      <c r="J1561" s="118">
        <f t="shared" si="489"/>
        <v>42513</v>
      </c>
      <c r="K1561" s="112">
        <f t="shared" si="490"/>
        <v>3</v>
      </c>
      <c r="L1561" s="108">
        <f t="shared" si="491"/>
        <v>4</v>
      </c>
      <c r="M1561" s="109">
        <f t="shared" si="480"/>
        <v>1.0005615409999999</v>
      </c>
      <c r="N1561" s="109">
        <f t="shared" ca="1" si="481"/>
        <v>1.0026628099999999</v>
      </c>
      <c r="O1561" s="108">
        <f t="shared" si="495"/>
        <v>0</v>
      </c>
      <c r="P1561" s="106">
        <f t="shared" ca="1" si="482"/>
        <v>231.44558701</v>
      </c>
      <c r="Q1561" s="113">
        <f t="shared" si="483"/>
        <v>0</v>
      </c>
      <c r="R1561" s="106">
        <f t="shared" si="484"/>
        <v>0</v>
      </c>
      <c r="S1561" s="114" t="str">
        <f t="shared" si="492"/>
        <v>A+J=</v>
      </c>
      <c r="T1561" s="107">
        <f t="shared" si="493"/>
        <v>42543</v>
      </c>
      <c r="U1561" s="10"/>
      <c r="V1561" s="10"/>
      <c r="W1561" s="10"/>
      <c r="X1561" s="29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</row>
    <row r="1562" spans="1:121" x14ac:dyDescent="0.15">
      <c r="A1562" s="102">
        <f t="shared" si="485"/>
        <v>42519</v>
      </c>
      <c r="B1562" s="103">
        <f t="shared" ca="1" si="494"/>
        <v>87149.245587009907</v>
      </c>
      <c r="C1562" s="104">
        <f t="shared" si="486"/>
        <v>86917.799999999901</v>
      </c>
      <c r="D1562" s="105">
        <f ca="1">IF(A1562&lt;$B$1,VLOOKUP(A1562,[1]DI!$A$4:$B$15000,2,FALSE),0)</f>
        <v>0</v>
      </c>
      <c r="E1562" s="106">
        <f t="shared" ca="1" si="478"/>
        <v>1</v>
      </c>
      <c r="F1562" s="106">
        <f ca="1">(TRUNC(PRODUCT($E$12:$E1561),16))</f>
        <v>1.5241831704084501</v>
      </c>
      <c r="G1562" s="106">
        <f t="shared" ca="1" si="487"/>
        <v>1.5209889538697701</v>
      </c>
      <c r="H1562" s="106">
        <f t="shared" ca="1" si="479"/>
        <v>1.0021000900000001</v>
      </c>
      <c r="I1562" s="105">
        <f t="shared" si="488"/>
        <v>3.5999999999999997E-2</v>
      </c>
      <c r="J1562" s="118">
        <f t="shared" si="489"/>
        <v>42513</v>
      </c>
      <c r="K1562" s="112">
        <f t="shared" si="490"/>
        <v>3</v>
      </c>
      <c r="L1562" s="108">
        <f t="shared" si="491"/>
        <v>4</v>
      </c>
      <c r="M1562" s="109">
        <f t="shared" si="480"/>
        <v>1.0005615409999999</v>
      </c>
      <c r="N1562" s="109">
        <f t="shared" ca="1" si="481"/>
        <v>1.0026628099999999</v>
      </c>
      <c r="O1562" s="108">
        <f t="shared" si="495"/>
        <v>0</v>
      </c>
      <c r="P1562" s="106">
        <f t="shared" ca="1" si="482"/>
        <v>231.44558701</v>
      </c>
      <c r="Q1562" s="113">
        <f t="shared" si="483"/>
        <v>0</v>
      </c>
      <c r="R1562" s="106">
        <f t="shared" si="484"/>
        <v>0</v>
      </c>
      <c r="S1562" s="114" t="str">
        <f t="shared" si="492"/>
        <v>A+J=</v>
      </c>
      <c r="T1562" s="107">
        <f t="shared" si="493"/>
        <v>42543</v>
      </c>
      <c r="U1562" s="10"/>
      <c r="V1562" s="10"/>
      <c r="W1562" s="10"/>
      <c r="X1562" s="29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</row>
    <row r="1563" spans="1:121" x14ac:dyDescent="0.15">
      <c r="A1563" s="102">
        <f t="shared" si="485"/>
        <v>42520</v>
      </c>
      <c r="B1563" s="103">
        <f t="shared" ca="1" si="494"/>
        <v>87149.245587009907</v>
      </c>
      <c r="C1563" s="104">
        <f t="shared" si="486"/>
        <v>86917.799999999901</v>
      </c>
      <c r="D1563" s="105">
        <f ca="1">IF(A1563&lt;$B$1,VLOOKUP(A1563,[1]DI!$A$4:$B$15000,2,FALSE),0)</f>
        <v>0.14130000000000001</v>
      </c>
      <c r="E1563" s="106">
        <f t="shared" ca="1" si="478"/>
        <v>1.00052461</v>
      </c>
      <c r="F1563" s="106">
        <f ca="1">(TRUNC(PRODUCT($E$12:$E1562),16))</f>
        <v>1.5241831704084501</v>
      </c>
      <c r="G1563" s="106">
        <f t="shared" ca="1" si="487"/>
        <v>1.5209889538697701</v>
      </c>
      <c r="H1563" s="106">
        <f t="shared" ca="1" si="479"/>
        <v>1.0021000900000001</v>
      </c>
      <c r="I1563" s="105">
        <f t="shared" si="488"/>
        <v>3.5999999999999997E-2</v>
      </c>
      <c r="J1563" s="118">
        <f t="shared" si="489"/>
        <v>42513</v>
      </c>
      <c r="K1563" s="112">
        <f t="shared" si="490"/>
        <v>4</v>
      </c>
      <c r="L1563" s="108">
        <f t="shared" si="491"/>
        <v>4</v>
      </c>
      <c r="M1563" s="109">
        <f t="shared" si="480"/>
        <v>1.0005615409999999</v>
      </c>
      <c r="N1563" s="109">
        <f t="shared" ca="1" si="481"/>
        <v>1.0026628099999999</v>
      </c>
      <c r="O1563" s="108">
        <f t="shared" si="495"/>
        <v>0</v>
      </c>
      <c r="P1563" s="106">
        <f t="shared" ca="1" si="482"/>
        <v>231.44558701</v>
      </c>
      <c r="Q1563" s="113">
        <f t="shared" si="483"/>
        <v>0</v>
      </c>
      <c r="R1563" s="106">
        <f t="shared" si="484"/>
        <v>0</v>
      </c>
      <c r="S1563" s="114" t="str">
        <f t="shared" si="492"/>
        <v>A+J=</v>
      </c>
      <c r="T1563" s="107">
        <f t="shared" si="493"/>
        <v>42543</v>
      </c>
      <c r="U1563" s="10"/>
      <c r="V1563" s="10"/>
      <c r="W1563" s="10"/>
      <c r="X1563" s="29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</row>
    <row r="1564" spans="1:121" x14ac:dyDescent="0.15">
      <c r="A1564" s="102">
        <f t="shared" si="485"/>
        <v>42521</v>
      </c>
      <c r="B1564" s="103">
        <f t="shared" ca="1" si="494"/>
        <v>87207.203071399897</v>
      </c>
      <c r="C1564" s="104">
        <f t="shared" si="486"/>
        <v>86917.799999999901</v>
      </c>
      <c r="D1564" s="105">
        <f ca="1">IF(A1564&lt;$B$1,VLOOKUP(A1564,[1]DI!$A$4:$B$15000,2,FALSE),0)</f>
        <v>0.14130000000000001</v>
      </c>
      <c r="E1564" s="106">
        <f t="shared" ca="1" si="478"/>
        <v>1.00052461</v>
      </c>
      <c r="F1564" s="106">
        <f ca="1">(TRUNC(PRODUCT($E$12:$E1563),16))</f>
        <v>1.5249827721414799</v>
      </c>
      <c r="G1564" s="106">
        <f t="shared" ca="1" si="487"/>
        <v>1.5209889538697701</v>
      </c>
      <c r="H1564" s="106">
        <f t="shared" ca="1" si="479"/>
        <v>1.0026257999999999</v>
      </c>
      <c r="I1564" s="105">
        <f t="shared" si="488"/>
        <v>3.5999999999999997E-2</v>
      </c>
      <c r="J1564" s="118">
        <f t="shared" si="489"/>
        <v>42513</v>
      </c>
      <c r="K1564" s="112">
        <f t="shared" si="490"/>
        <v>5</v>
      </c>
      <c r="L1564" s="108">
        <f t="shared" si="491"/>
        <v>5</v>
      </c>
      <c r="M1564" s="109">
        <f t="shared" si="480"/>
        <v>1.0007019749999999</v>
      </c>
      <c r="N1564" s="109">
        <f t="shared" ca="1" si="481"/>
        <v>1.003329618</v>
      </c>
      <c r="O1564" s="108">
        <f t="shared" si="495"/>
        <v>0</v>
      </c>
      <c r="P1564" s="106">
        <f t="shared" ca="1" si="482"/>
        <v>289.40307139999999</v>
      </c>
      <c r="Q1564" s="113">
        <f t="shared" si="483"/>
        <v>0</v>
      </c>
      <c r="R1564" s="106">
        <f t="shared" si="484"/>
        <v>0</v>
      </c>
      <c r="S1564" s="114" t="str">
        <f t="shared" si="492"/>
        <v>A+J=</v>
      </c>
      <c r="T1564" s="107">
        <f t="shared" si="493"/>
        <v>42543</v>
      </c>
      <c r="U1564" s="10"/>
      <c r="V1564" s="10"/>
      <c r="W1564" s="10"/>
      <c r="X1564" s="29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</row>
    <row r="1565" spans="1:121" x14ac:dyDescent="0.15">
      <c r="A1565" s="102">
        <f t="shared" si="485"/>
        <v>42522</v>
      </c>
      <c r="B1565" s="103">
        <f t="shared" ca="1" si="494"/>
        <v>87265.199494949906</v>
      </c>
      <c r="C1565" s="104">
        <f t="shared" si="486"/>
        <v>86917.799999999901</v>
      </c>
      <c r="D1565" s="105">
        <f ca="1">IF(A1565&lt;$B$1,VLOOKUP(A1565,[1]DI!$A$4:$B$15000,2,FALSE),0)</f>
        <v>0.14130000000000001</v>
      </c>
      <c r="E1565" s="106">
        <f t="shared" ca="1" si="478"/>
        <v>1.00052461</v>
      </c>
      <c r="F1565" s="106">
        <f ca="1">(TRUNC(PRODUCT($E$12:$E1564),16))</f>
        <v>1.5257827933535699</v>
      </c>
      <c r="G1565" s="106">
        <f t="shared" ca="1" si="487"/>
        <v>1.5209889538697701</v>
      </c>
      <c r="H1565" s="106">
        <f t="shared" ca="1" si="479"/>
        <v>1.00315179</v>
      </c>
      <c r="I1565" s="105">
        <f t="shared" si="488"/>
        <v>3.5999999999999997E-2</v>
      </c>
      <c r="J1565" s="118">
        <f t="shared" si="489"/>
        <v>42513</v>
      </c>
      <c r="K1565" s="112">
        <f t="shared" si="490"/>
        <v>6</v>
      </c>
      <c r="L1565" s="108">
        <f t="shared" si="491"/>
        <v>6</v>
      </c>
      <c r="M1565" s="109">
        <f t="shared" si="480"/>
        <v>1.000842429</v>
      </c>
      <c r="N1565" s="109">
        <f t="shared" ca="1" si="481"/>
        <v>1.003996874</v>
      </c>
      <c r="O1565" s="108">
        <f t="shared" si="495"/>
        <v>0</v>
      </c>
      <c r="P1565" s="106">
        <f t="shared" ca="1" si="482"/>
        <v>347.39949495000002</v>
      </c>
      <c r="Q1565" s="113">
        <f t="shared" si="483"/>
        <v>0</v>
      </c>
      <c r="R1565" s="106">
        <f t="shared" si="484"/>
        <v>0</v>
      </c>
      <c r="S1565" s="114" t="str">
        <f t="shared" si="492"/>
        <v>A+J=</v>
      </c>
      <c r="T1565" s="107">
        <f t="shared" si="493"/>
        <v>42543</v>
      </c>
      <c r="U1565" s="10"/>
      <c r="V1565" s="10"/>
      <c r="W1565" s="10"/>
      <c r="X1565" s="29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</row>
    <row r="1566" spans="1:121" x14ac:dyDescent="0.15">
      <c r="A1566" s="102">
        <f t="shared" si="485"/>
        <v>42523</v>
      </c>
      <c r="B1566" s="103">
        <f t="shared" ca="1" si="494"/>
        <v>87323.233988509906</v>
      </c>
      <c r="C1566" s="104">
        <f t="shared" si="486"/>
        <v>86917.799999999901</v>
      </c>
      <c r="D1566" s="105">
        <f ca="1">IF(A1566&lt;$B$1,VLOOKUP(A1566,[1]DI!$A$4:$B$15000,2,FALSE),0)</f>
        <v>0.14130000000000001</v>
      </c>
      <c r="E1566" s="106">
        <f t="shared" ca="1" si="478"/>
        <v>1.00052461</v>
      </c>
      <c r="F1566" s="106">
        <f ca="1">(TRUNC(PRODUCT($E$12:$E1565),16))</f>
        <v>1.5265832342648</v>
      </c>
      <c r="G1566" s="106">
        <f t="shared" ca="1" si="487"/>
        <v>1.5209889538697701</v>
      </c>
      <c r="H1566" s="106">
        <f t="shared" ca="1" si="479"/>
        <v>1.00367805</v>
      </c>
      <c r="I1566" s="105">
        <f t="shared" si="488"/>
        <v>3.5999999999999997E-2</v>
      </c>
      <c r="J1566" s="118">
        <f t="shared" si="489"/>
        <v>42513</v>
      </c>
      <c r="K1566" s="112">
        <f t="shared" si="490"/>
        <v>7</v>
      </c>
      <c r="L1566" s="108">
        <f t="shared" si="491"/>
        <v>7</v>
      </c>
      <c r="M1566" s="109">
        <f t="shared" si="480"/>
        <v>1.0009829029999999</v>
      </c>
      <c r="N1566" s="109">
        <f t="shared" ca="1" si="481"/>
        <v>1.0046645679999999</v>
      </c>
      <c r="O1566" s="108">
        <f t="shared" si="495"/>
        <v>0</v>
      </c>
      <c r="P1566" s="106">
        <f t="shared" ca="1" si="482"/>
        <v>405.43398851000001</v>
      </c>
      <c r="Q1566" s="113">
        <f t="shared" si="483"/>
        <v>0</v>
      </c>
      <c r="R1566" s="106">
        <f t="shared" si="484"/>
        <v>0</v>
      </c>
      <c r="S1566" s="114" t="str">
        <f t="shared" si="492"/>
        <v>A+J=</v>
      </c>
      <c r="T1566" s="107">
        <f t="shared" si="493"/>
        <v>42543</v>
      </c>
      <c r="U1566" s="10"/>
      <c r="V1566" s="10"/>
      <c r="W1566" s="10"/>
      <c r="X1566" s="29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</row>
    <row r="1567" spans="1:121" x14ac:dyDescent="0.15">
      <c r="A1567" s="102">
        <f t="shared" si="485"/>
        <v>42524</v>
      </c>
      <c r="B1567" s="103">
        <f t="shared" ca="1" si="494"/>
        <v>87381.307421229896</v>
      </c>
      <c r="C1567" s="104">
        <f t="shared" si="486"/>
        <v>86917.799999999901</v>
      </c>
      <c r="D1567" s="105">
        <f ca="1">IF(A1567&lt;$B$1,VLOOKUP(A1567,[1]DI!$A$4:$B$15000,2,FALSE),0)</f>
        <v>0.14130000000000001</v>
      </c>
      <c r="E1567" s="106">
        <f t="shared" ca="1" si="478"/>
        <v>1.00052461</v>
      </c>
      <c r="F1567" s="106">
        <f ca="1">(TRUNC(PRODUCT($E$12:$E1566),16))</f>
        <v>1.5273840950953199</v>
      </c>
      <c r="G1567" s="106">
        <f t="shared" ca="1" si="487"/>
        <v>1.5209889538697701</v>
      </c>
      <c r="H1567" s="106">
        <f t="shared" ca="1" si="479"/>
        <v>1.0042045900000001</v>
      </c>
      <c r="I1567" s="105">
        <f t="shared" si="488"/>
        <v>3.5999999999999997E-2</v>
      </c>
      <c r="J1567" s="118">
        <f t="shared" si="489"/>
        <v>42513</v>
      </c>
      <c r="K1567" s="112">
        <f t="shared" si="490"/>
        <v>8</v>
      </c>
      <c r="L1567" s="108">
        <f t="shared" si="491"/>
        <v>8</v>
      </c>
      <c r="M1567" s="109">
        <f t="shared" si="480"/>
        <v>1.001123397</v>
      </c>
      <c r="N1567" s="109">
        <f t="shared" ca="1" si="481"/>
        <v>1.00533271</v>
      </c>
      <c r="O1567" s="108">
        <f t="shared" si="495"/>
        <v>0</v>
      </c>
      <c r="P1567" s="106">
        <f t="shared" ca="1" si="482"/>
        <v>463.50742122999998</v>
      </c>
      <c r="Q1567" s="113">
        <f t="shared" si="483"/>
        <v>0</v>
      </c>
      <c r="R1567" s="106">
        <f t="shared" si="484"/>
        <v>0</v>
      </c>
      <c r="S1567" s="114" t="str">
        <f t="shared" si="492"/>
        <v>A+J=</v>
      </c>
      <c r="T1567" s="107">
        <f t="shared" si="493"/>
        <v>42543</v>
      </c>
      <c r="U1567" s="10"/>
      <c r="V1567" s="10"/>
      <c r="W1567" s="10"/>
      <c r="X1567" s="29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</row>
    <row r="1568" spans="1:121" x14ac:dyDescent="0.15">
      <c r="A1568" s="102">
        <f t="shared" si="485"/>
        <v>42525</v>
      </c>
      <c r="B1568" s="103">
        <f t="shared" ca="1" si="494"/>
        <v>87439.419793139896</v>
      </c>
      <c r="C1568" s="104">
        <f t="shared" si="486"/>
        <v>86917.799999999901</v>
      </c>
      <c r="D1568" s="105">
        <f ca="1">IF(A1568&lt;$B$1,VLOOKUP(A1568,[1]DI!$A$4:$B$15000,2,FALSE),0)</f>
        <v>0</v>
      </c>
      <c r="E1568" s="106">
        <f t="shared" ca="1" si="478"/>
        <v>1</v>
      </c>
      <c r="F1568" s="106">
        <f ca="1">(TRUNC(PRODUCT($E$12:$E1567),16))</f>
        <v>1.52818537606545</v>
      </c>
      <c r="G1568" s="106">
        <f t="shared" ca="1" si="487"/>
        <v>1.5209889538697701</v>
      </c>
      <c r="H1568" s="106">
        <f t="shared" ca="1" si="479"/>
        <v>1.00473141</v>
      </c>
      <c r="I1568" s="105">
        <f t="shared" si="488"/>
        <v>3.5999999999999997E-2</v>
      </c>
      <c r="J1568" s="118">
        <f t="shared" si="489"/>
        <v>42513</v>
      </c>
      <c r="K1568" s="112">
        <f t="shared" si="490"/>
        <v>8</v>
      </c>
      <c r="L1568" s="108">
        <f t="shared" si="491"/>
        <v>9</v>
      </c>
      <c r="M1568" s="109">
        <f t="shared" si="480"/>
        <v>1.00126391</v>
      </c>
      <c r="N1568" s="109">
        <f t="shared" ca="1" si="481"/>
        <v>1.0060013000000001</v>
      </c>
      <c r="O1568" s="108">
        <f t="shared" si="495"/>
        <v>0</v>
      </c>
      <c r="P1568" s="106">
        <f t="shared" ca="1" si="482"/>
        <v>521.61979313999996</v>
      </c>
      <c r="Q1568" s="113">
        <f t="shared" si="483"/>
        <v>0</v>
      </c>
      <c r="R1568" s="106">
        <f t="shared" si="484"/>
        <v>0</v>
      </c>
      <c r="S1568" s="114" t="str">
        <f t="shared" si="492"/>
        <v>A+J=</v>
      </c>
      <c r="T1568" s="107">
        <f t="shared" si="493"/>
        <v>42543</v>
      </c>
      <c r="U1568" s="10"/>
      <c r="V1568" s="10"/>
      <c r="W1568" s="10"/>
      <c r="X1568" s="29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</row>
    <row r="1569" spans="1:121" x14ac:dyDescent="0.15">
      <c r="A1569" s="102">
        <f t="shared" si="485"/>
        <v>42526</v>
      </c>
      <c r="B1569" s="103">
        <f t="shared" ca="1" si="494"/>
        <v>87439.419793139896</v>
      </c>
      <c r="C1569" s="104">
        <f t="shared" si="486"/>
        <v>86917.799999999901</v>
      </c>
      <c r="D1569" s="105">
        <f ca="1">IF(A1569&lt;$B$1,VLOOKUP(A1569,[1]DI!$A$4:$B$15000,2,FALSE),0)</f>
        <v>0</v>
      </c>
      <c r="E1569" s="106">
        <f t="shared" ca="1" si="478"/>
        <v>1</v>
      </c>
      <c r="F1569" s="106">
        <f ca="1">(TRUNC(PRODUCT($E$12:$E1568),16))</f>
        <v>1.52818537606545</v>
      </c>
      <c r="G1569" s="106">
        <f t="shared" ca="1" si="487"/>
        <v>1.5209889538697701</v>
      </c>
      <c r="H1569" s="106">
        <f t="shared" ca="1" si="479"/>
        <v>1.00473141</v>
      </c>
      <c r="I1569" s="105">
        <f t="shared" si="488"/>
        <v>3.5999999999999997E-2</v>
      </c>
      <c r="J1569" s="118">
        <f t="shared" si="489"/>
        <v>42513</v>
      </c>
      <c r="K1569" s="112">
        <f t="shared" si="490"/>
        <v>8</v>
      </c>
      <c r="L1569" s="108">
        <f t="shared" si="491"/>
        <v>9</v>
      </c>
      <c r="M1569" s="109">
        <f t="shared" si="480"/>
        <v>1.00126391</v>
      </c>
      <c r="N1569" s="109">
        <f t="shared" ca="1" si="481"/>
        <v>1.0060013000000001</v>
      </c>
      <c r="O1569" s="108">
        <f t="shared" si="495"/>
        <v>0</v>
      </c>
      <c r="P1569" s="106">
        <f t="shared" ca="1" si="482"/>
        <v>521.61979313999996</v>
      </c>
      <c r="Q1569" s="113">
        <f t="shared" si="483"/>
        <v>0</v>
      </c>
      <c r="R1569" s="106">
        <f t="shared" si="484"/>
        <v>0</v>
      </c>
      <c r="S1569" s="114" t="str">
        <f t="shared" si="492"/>
        <v>A+J=</v>
      </c>
      <c r="T1569" s="107">
        <f t="shared" si="493"/>
        <v>42543</v>
      </c>
      <c r="U1569" s="10"/>
      <c r="V1569" s="10"/>
      <c r="W1569" s="10"/>
      <c r="X1569" s="29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</row>
    <row r="1570" spans="1:121" x14ac:dyDescent="0.15">
      <c r="A1570" s="102">
        <f t="shared" si="485"/>
        <v>42527</v>
      </c>
      <c r="B1570" s="103">
        <f t="shared" ca="1" si="494"/>
        <v>87439.419793139896</v>
      </c>
      <c r="C1570" s="104">
        <f t="shared" si="486"/>
        <v>86917.799999999901</v>
      </c>
      <c r="D1570" s="105">
        <f ca="1">IF(A1570&lt;$B$1,VLOOKUP(A1570,[1]DI!$A$4:$B$15000,2,FALSE),0)</f>
        <v>0.14130000000000001</v>
      </c>
      <c r="E1570" s="106">
        <f t="shared" ca="1" si="478"/>
        <v>1.00052461</v>
      </c>
      <c r="F1570" s="106">
        <f ca="1">(TRUNC(PRODUCT($E$12:$E1569),16))</f>
        <v>1.52818537606545</v>
      </c>
      <c r="G1570" s="106">
        <f t="shared" ca="1" si="487"/>
        <v>1.5209889538697701</v>
      </c>
      <c r="H1570" s="106">
        <f t="shared" ca="1" si="479"/>
        <v>1.00473141</v>
      </c>
      <c r="I1570" s="105">
        <f t="shared" si="488"/>
        <v>3.5999999999999997E-2</v>
      </c>
      <c r="J1570" s="118">
        <f t="shared" si="489"/>
        <v>42513</v>
      </c>
      <c r="K1570" s="112">
        <f t="shared" si="490"/>
        <v>9</v>
      </c>
      <c r="L1570" s="108">
        <f t="shared" si="491"/>
        <v>9</v>
      </c>
      <c r="M1570" s="109">
        <f t="shared" si="480"/>
        <v>1.00126391</v>
      </c>
      <c r="N1570" s="109">
        <f t="shared" ca="1" si="481"/>
        <v>1.0060013000000001</v>
      </c>
      <c r="O1570" s="108">
        <f t="shared" si="495"/>
        <v>0</v>
      </c>
      <c r="P1570" s="106">
        <f t="shared" ca="1" si="482"/>
        <v>521.61979313999996</v>
      </c>
      <c r="Q1570" s="113">
        <f t="shared" si="483"/>
        <v>0</v>
      </c>
      <c r="R1570" s="106">
        <f t="shared" si="484"/>
        <v>0</v>
      </c>
      <c r="S1570" s="114" t="str">
        <f t="shared" si="492"/>
        <v>A+J=</v>
      </c>
      <c r="T1570" s="107">
        <f t="shared" si="493"/>
        <v>42543</v>
      </c>
      <c r="U1570" s="10"/>
      <c r="V1570" s="10"/>
      <c r="W1570" s="10"/>
      <c r="X1570" s="29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</row>
    <row r="1571" spans="1:121" x14ac:dyDescent="0.15">
      <c r="A1571" s="102">
        <f t="shared" si="485"/>
        <v>42528</v>
      </c>
      <c r="B1571" s="103">
        <f t="shared" ca="1" si="494"/>
        <v>87497.570235029896</v>
      </c>
      <c r="C1571" s="104">
        <f t="shared" si="486"/>
        <v>86917.799999999901</v>
      </c>
      <c r="D1571" s="105">
        <f ca="1">IF(A1571&lt;$B$1,VLOOKUP(A1571,[1]DI!$A$4:$B$15000,2,FALSE),0)</f>
        <v>0.14130000000000001</v>
      </c>
      <c r="E1571" s="106">
        <f t="shared" ca="1" si="478"/>
        <v>1.00052461</v>
      </c>
      <c r="F1571" s="106">
        <f ca="1">(TRUNC(PRODUCT($E$12:$E1570),16))</f>
        <v>1.52898707739559</v>
      </c>
      <c r="G1571" s="106">
        <f t="shared" ca="1" si="487"/>
        <v>1.5209889538697701</v>
      </c>
      <c r="H1571" s="106">
        <f t="shared" ca="1" si="479"/>
        <v>1.0052585000000001</v>
      </c>
      <c r="I1571" s="105">
        <f t="shared" si="488"/>
        <v>3.5999999999999997E-2</v>
      </c>
      <c r="J1571" s="118">
        <f t="shared" si="489"/>
        <v>42513</v>
      </c>
      <c r="K1571" s="112">
        <f t="shared" si="490"/>
        <v>10</v>
      </c>
      <c r="L1571" s="108">
        <f t="shared" si="491"/>
        <v>10</v>
      </c>
      <c r="M1571" s="109">
        <f t="shared" si="480"/>
        <v>1.001404443</v>
      </c>
      <c r="N1571" s="109">
        <f t="shared" ca="1" si="481"/>
        <v>1.006670328</v>
      </c>
      <c r="O1571" s="108">
        <f t="shared" si="495"/>
        <v>0</v>
      </c>
      <c r="P1571" s="106">
        <f t="shared" ca="1" si="482"/>
        <v>579.77023502999998</v>
      </c>
      <c r="Q1571" s="113">
        <f t="shared" si="483"/>
        <v>0</v>
      </c>
      <c r="R1571" s="106">
        <f t="shared" si="484"/>
        <v>0</v>
      </c>
      <c r="S1571" s="114" t="str">
        <f t="shared" si="492"/>
        <v>A+J=</v>
      </c>
      <c r="T1571" s="107">
        <f t="shared" si="493"/>
        <v>42543</v>
      </c>
      <c r="U1571" s="10"/>
      <c r="V1571" s="10"/>
      <c r="W1571" s="10"/>
      <c r="X1571" s="29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</row>
    <row r="1572" spans="1:121" x14ac:dyDescent="0.15">
      <c r="A1572" s="102">
        <f t="shared" si="485"/>
        <v>42529</v>
      </c>
      <c r="B1572" s="103">
        <f t="shared" ca="1" si="494"/>
        <v>87555.759703019896</v>
      </c>
      <c r="C1572" s="104">
        <f t="shared" si="486"/>
        <v>86917.799999999901</v>
      </c>
      <c r="D1572" s="105">
        <f ca="1">IF(A1572&lt;$B$1,VLOOKUP(A1572,[1]DI!$A$4:$B$15000,2,FALSE),0)</f>
        <v>0.14130000000000001</v>
      </c>
      <c r="E1572" s="106">
        <f t="shared" ca="1" si="478"/>
        <v>1.00052461</v>
      </c>
      <c r="F1572" s="106">
        <f ca="1">(TRUNC(PRODUCT($E$12:$E1571),16))</f>
        <v>1.52978919930626</v>
      </c>
      <c r="G1572" s="106">
        <f t="shared" ca="1" si="487"/>
        <v>1.5209889538697701</v>
      </c>
      <c r="H1572" s="106">
        <f t="shared" ca="1" si="479"/>
        <v>1.00578587</v>
      </c>
      <c r="I1572" s="105">
        <f t="shared" si="488"/>
        <v>3.5999999999999997E-2</v>
      </c>
      <c r="J1572" s="118">
        <f t="shared" si="489"/>
        <v>42513</v>
      </c>
      <c r="K1572" s="112">
        <f t="shared" si="490"/>
        <v>11</v>
      </c>
      <c r="L1572" s="108">
        <f t="shared" si="491"/>
        <v>11</v>
      </c>
      <c r="M1572" s="109">
        <f t="shared" si="480"/>
        <v>1.001544996</v>
      </c>
      <c r="N1572" s="109">
        <f t="shared" ca="1" si="481"/>
        <v>1.007339805</v>
      </c>
      <c r="O1572" s="108">
        <f t="shared" si="495"/>
        <v>0</v>
      </c>
      <c r="P1572" s="106">
        <f t="shared" ca="1" si="482"/>
        <v>637.95970302000001</v>
      </c>
      <c r="Q1572" s="113">
        <f t="shared" si="483"/>
        <v>0</v>
      </c>
      <c r="R1572" s="106">
        <f t="shared" si="484"/>
        <v>0</v>
      </c>
      <c r="S1572" s="114" t="str">
        <f t="shared" si="492"/>
        <v>A+J=</v>
      </c>
      <c r="T1572" s="107">
        <f t="shared" si="493"/>
        <v>42543</v>
      </c>
      <c r="U1572" s="10"/>
      <c r="V1572" s="10"/>
      <c r="W1572" s="10"/>
      <c r="X1572" s="29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</row>
    <row r="1573" spans="1:121" x14ac:dyDescent="0.15">
      <c r="A1573" s="102">
        <f t="shared" si="485"/>
        <v>42530</v>
      </c>
      <c r="B1573" s="103">
        <f t="shared" ca="1" si="494"/>
        <v>87613.988197109895</v>
      </c>
      <c r="C1573" s="104">
        <f t="shared" si="486"/>
        <v>86917.799999999901</v>
      </c>
      <c r="D1573" s="105">
        <f ca="1">IF(A1573&lt;$B$1,VLOOKUP(A1573,[1]DI!$A$4:$B$15000,2,FALSE),0)</f>
        <v>0.14130000000000001</v>
      </c>
      <c r="E1573" s="106">
        <f t="shared" ca="1" si="478"/>
        <v>1.00052461</v>
      </c>
      <c r="F1573" s="106">
        <f ca="1">(TRUNC(PRODUCT($E$12:$E1572),16))</f>
        <v>1.5305917420181101</v>
      </c>
      <c r="G1573" s="106">
        <f t="shared" ca="1" si="487"/>
        <v>1.5209889538697701</v>
      </c>
      <c r="H1573" s="106">
        <f t="shared" ca="1" si="479"/>
        <v>1.00631352</v>
      </c>
      <c r="I1573" s="105">
        <f t="shared" si="488"/>
        <v>3.5999999999999997E-2</v>
      </c>
      <c r="J1573" s="118">
        <f t="shared" si="489"/>
        <v>42513</v>
      </c>
      <c r="K1573" s="112">
        <f t="shared" si="490"/>
        <v>12</v>
      </c>
      <c r="L1573" s="108">
        <f t="shared" si="491"/>
        <v>12</v>
      </c>
      <c r="M1573" s="109">
        <f t="shared" si="480"/>
        <v>1.0016855689999999</v>
      </c>
      <c r="N1573" s="109">
        <f t="shared" ca="1" si="481"/>
        <v>1.008009731</v>
      </c>
      <c r="O1573" s="108">
        <f t="shared" si="495"/>
        <v>0</v>
      </c>
      <c r="P1573" s="106">
        <f t="shared" ca="1" si="482"/>
        <v>696.18819711000003</v>
      </c>
      <c r="Q1573" s="113">
        <f t="shared" si="483"/>
        <v>0</v>
      </c>
      <c r="R1573" s="106">
        <f t="shared" si="484"/>
        <v>0</v>
      </c>
      <c r="S1573" s="114" t="str">
        <f t="shared" si="492"/>
        <v>A+J=</v>
      </c>
      <c r="T1573" s="107">
        <f t="shared" si="493"/>
        <v>42543</v>
      </c>
      <c r="U1573" s="10"/>
      <c r="V1573" s="10"/>
      <c r="W1573" s="10"/>
      <c r="X1573" s="29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</row>
    <row r="1574" spans="1:121" x14ac:dyDescent="0.15">
      <c r="A1574" s="102">
        <f t="shared" si="485"/>
        <v>42531</v>
      </c>
      <c r="B1574" s="103">
        <f t="shared" ca="1" si="494"/>
        <v>87672.254761189906</v>
      </c>
      <c r="C1574" s="104">
        <f t="shared" si="486"/>
        <v>86917.799999999901</v>
      </c>
      <c r="D1574" s="105">
        <f ca="1">IF(A1574&lt;$B$1,VLOOKUP(A1574,[1]DI!$A$4:$B$15000,2,FALSE),0)</f>
        <v>0.14130000000000001</v>
      </c>
      <c r="E1574" s="106">
        <f t="shared" ca="1" si="478"/>
        <v>1.00052461</v>
      </c>
      <c r="F1574" s="106">
        <f ca="1">(TRUNC(PRODUCT($E$12:$E1573),16))</f>
        <v>1.53139470575189</v>
      </c>
      <c r="G1574" s="106">
        <f t="shared" ca="1" si="487"/>
        <v>1.5209889538697701</v>
      </c>
      <c r="H1574" s="106">
        <f t="shared" ca="1" si="479"/>
        <v>1.0068414400000001</v>
      </c>
      <c r="I1574" s="105">
        <f t="shared" si="488"/>
        <v>3.5999999999999997E-2</v>
      </c>
      <c r="J1574" s="118">
        <f t="shared" si="489"/>
        <v>42513</v>
      </c>
      <c r="K1574" s="112">
        <f t="shared" si="490"/>
        <v>13</v>
      </c>
      <c r="L1574" s="108">
        <f t="shared" si="491"/>
        <v>13</v>
      </c>
      <c r="M1574" s="109">
        <f t="shared" si="480"/>
        <v>1.0018261610000001</v>
      </c>
      <c r="N1574" s="109">
        <f t="shared" ca="1" si="481"/>
        <v>1.0086800950000001</v>
      </c>
      <c r="O1574" s="108">
        <f t="shared" si="495"/>
        <v>0</v>
      </c>
      <c r="P1574" s="106">
        <f t="shared" ca="1" si="482"/>
        <v>754.45476119</v>
      </c>
      <c r="Q1574" s="113">
        <f t="shared" si="483"/>
        <v>0</v>
      </c>
      <c r="R1574" s="106">
        <f t="shared" si="484"/>
        <v>0</v>
      </c>
      <c r="S1574" s="114" t="str">
        <f t="shared" si="492"/>
        <v>A+J=</v>
      </c>
      <c r="T1574" s="107">
        <f t="shared" si="493"/>
        <v>42543</v>
      </c>
      <c r="U1574" s="10"/>
      <c r="V1574" s="10"/>
      <c r="W1574" s="10"/>
      <c r="X1574" s="29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</row>
    <row r="1575" spans="1:121" x14ac:dyDescent="0.15">
      <c r="A1575" s="102">
        <f t="shared" si="485"/>
        <v>42532</v>
      </c>
      <c r="B1575" s="103">
        <f t="shared" ca="1" si="494"/>
        <v>87730.560264439904</v>
      </c>
      <c r="C1575" s="104">
        <f t="shared" si="486"/>
        <v>86917.799999999901</v>
      </c>
      <c r="D1575" s="105">
        <f ca="1">IF(A1575&lt;$B$1,VLOOKUP(A1575,[1]DI!$A$4:$B$15000,2,FALSE),0)</f>
        <v>0</v>
      </c>
      <c r="E1575" s="106">
        <f t="shared" ca="1" si="478"/>
        <v>1</v>
      </c>
      <c r="F1575" s="106">
        <f ca="1">(TRUNC(PRODUCT($E$12:$E1574),16))</f>
        <v>1.53219809072847</v>
      </c>
      <c r="G1575" s="106">
        <f t="shared" ca="1" si="487"/>
        <v>1.5209889538697701</v>
      </c>
      <c r="H1575" s="106">
        <f t="shared" ca="1" si="479"/>
        <v>1.0073696400000001</v>
      </c>
      <c r="I1575" s="105">
        <f t="shared" si="488"/>
        <v>3.5999999999999997E-2</v>
      </c>
      <c r="J1575" s="118">
        <f t="shared" si="489"/>
        <v>42513</v>
      </c>
      <c r="K1575" s="112">
        <f t="shared" si="490"/>
        <v>13</v>
      </c>
      <c r="L1575" s="108">
        <f t="shared" si="491"/>
        <v>14</v>
      </c>
      <c r="M1575" s="109">
        <f t="shared" si="480"/>
        <v>1.0019667729999999</v>
      </c>
      <c r="N1575" s="109">
        <f t="shared" ca="1" si="481"/>
        <v>1.009350907</v>
      </c>
      <c r="O1575" s="108">
        <f t="shared" si="495"/>
        <v>0</v>
      </c>
      <c r="P1575" s="106">
        <f t="shared" ca="1" si="482"/>
        <v>812.76026444000001</v>
      </c>
      <c r="Q1575" s="113">
        <f t="shared" si="483"/>
        <v>0</v>
      </c>
      <c r="R1575" s="106">
        <f t="shared" si="484"/>
        <v>0</v>
      </c>
      <c r="S1575" s="114" t="str">
        <f t="shared" si="492"/>
        <v>A+J=</v>
      </c>
      <c r="T1575" s="107">
        <f t="shared" si="493"/>
        <v>42543</v>
      </c>
      <c r="U1575" s="10"/>
      <c r="V1575" s="10"/>
      <c r="W1575" s="10"/>
      <c r="X1575" s="29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</row>
    <row r="1576" spans="1:121" x14ac:dyDescent="0.15">
      <c r="A1576" s="102">
        <f t="shared" si="485"/>
        <v>42533</v>
      </c>
      <c r="B1576" s="103">
        <f t="shared" ca="1" si="494"/>
        <v>87730.560264439904</v>
      </c>
      <c r="C1576" s="104">
        <f t="shared" si="486"/>
        <v>86917.799999999901</v>
      </c>
      <c r="D1576" s="105">
        <f ca="1">IF(A1576&lt;$B$1,VLOOKUP(A1576,[1]DI!$A$4:$B$15000,2,FALSE),0)</f>
        <v>0</v>
      </c>
      <c r="E1576" s="106">
        <f t="shared" ca="1" si="478"/>
        <v>1</v>
      </c>
      <c r="F1576" s="106">
        <f ca="1">(TRUNC(PRODUCT($E$12:$E1575),16))</f>
        <v>1.53219809072847</v>
      </c>
      <c r="G1576" s="106">
        <f t="shared" ca="1" si="487"/>
        <v>1.5209889538697701</v>
      </c>
      <c r="H1576" s="106">
        <f t="shared" ca="1" si="479"/>
        <v>1.0073696400000001</v>
      </c>
      <c r="I1576" s="105">
        <f t="shared" si="488"/>
        <v>3.5999999999999997E-2</v>
      </c>
      <c r="J1576" s="118">
        <f t="shared" si="489"/>
        <v>42513</v>
      </c>
      <c r="K1576" s="112">
        <f t="shared" si="490"/>
        <v>13</v>
      </c>
      <c r="L1576" s="108">
        <f t="shared" si="491"/>
        <v>14</v>
      </c>
      <c r="M1576" s="109">
        <f t="shared" si="480"/>
        <v>1.0019667729999999</v>
      </c>
      <c r="N1576" s="109">
        <f t="shared" ca="1" si="481"/>
        <v>1.009350907</v>
      </c>
      <c r="O1576" s="108">
        <f t="shared" si="495"/>
        <v>0</v>
      </c>
      <c r="P1576" s="106">
        <f t="shared" ca="1" si="482"/>
        <v>812.76026444000001</v>
      </c>
      <c r="Q1576" s="113">
        <f t="shared" si="483"/>
        <v>0</v>
      </c>
      <c r="R1576" s="106">
        <f t="shared" si="484"/>
        <v>0</v>
      </c>
      <c r="S1576" s="114" t="str">
        <f t="shared" si="492"/>
        <v>A+J=</v>
      </c>
      <c r="T1576" s="107">
        <f t="shared" si="493"/>
        <v>42543</v>
      </c>
      <c r="U1576" s="10"/>
      <c r="V1576" s="10"/>
      <c r="W1576" s="10"/>
      <c r="X1576" s="29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</row>
    <row r="1577" spans="1:121" x14ac:dyDescent="0.15">
      <c r="A1577" s="102">
        <f t="shared" si="485"/>
        <v>42534</v>
      </c>
      <c r="B1577" s="103">
        <f t="shared" ca="1" si="494"/>
        <v>87730.560264439904</v>
      </c>
      <c r="C1577" s="104">
        <f t="shared" si="486"/>
        <v>86917.799999999901</v>
      </c>
      <c r="D1577" s="105">
        <f ca="1">IF(A1577&lt;$B$1,VLOOKUP(A1577,[1]DI!$A$4:$B$15000,2,FALSE),0)</f>
        <v>0.14130000000000001</v>
      </c>
      <c r="E1577" s="106">
        <f t="shared" ca="1" si="478"/>
        <v>1.00052461</v>
      </c>
      <c r="F1577" s="106">
        <f ca="1">(TRUNC(PRODUCT($E$12:$E1576),16))</f>
        <v>1.53219809072847</v>
      </c>
      <c r="G1577" s="106">
        <f t="shared" ca="1" si="487"/>
        <v>1.5209889538697701</v>
      </c>
      <c r="H1577" s="106">
        <f t="shared" ca="1" si="479"/>
        <v>1.0073696400000001</v>
      </c>
      <c r="I1577" s="105">
        <f t="shared" si="488"/>
        <v>3.5999999999999997E-2</v>
      </c>
      <c r="J1577" s="118">
        <f t="shared" si="489"/>
        <v>42513</v>
      </c>
      <c r="K1577" s="112">
        <f t="shared" si="490"/>
        <v>14</v>
      </c>
      <c r="L1577" s="108">
        <f t="shared" si="491"/>
        <v>14</v>
      </c>
      <c r="M1577" s="109">
        <f t="shared" si="480"/>
        <v>1.0019667729999999</v>
      </c>
      <c r="N1577" s="109">
        <f t="shared" ca="1" si="481"/>
        <v>1.009350907</v>
      </c>
      <c r="O1577" s="108">
        <f t="shared" si="495"/>
        <v>0</v>
      </c>
      <c r="P1577" s="106">
        <f t="shared" ca="1" si="482"/>
        <v>812.76026444000001</v>
      </c>
      <c r="Q1577" s="113">
        <f t="shared" si="483"/>
        <v>0</v>
      </c>
      <c r="R1577" s="106">
        <f t="shared" si="484"/>
        <v>0</v>
      </c>
      <c r="S1577" s="114" t="str">
        <f t="shared" si="492"/>
        <v>A+J=</v>
      </c>
      <c r="T1577" s="107">
        <f t="shared" si="493"/>
        <v>42543</v>
      </c>
      <c r="U1577" s="10"/>
      <c r="V1577" s="10"/>
      <c r="W1577" s="10"/>
      <c r="X1577" s="29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</row>
    <row r="1578" spans="1:121" x14ac:dyDescent="0.15">
      <c r="A1578" s="102">
        <f t="shared" si="485"/>
        <v>42535</v>
      </c>
      <c r="B1578" s="103">
        <f t="shared" ca="1" si="494"/>
        <v>87788.904098439903</v>
      </c>
      <c r="C1578" s="104">
        <f t="shared" si="486"/>
        <v>86917.799999999901</v>
      </c>
      <c r="D1578" s="105">
        <f ca="1">IF(A1578&lt;$B$1,VLOOKUP(A1578,[1]DI!$A$4:$B$15000,2,FALSE),0)</f>
        <v>0.14130000000000001</v>
      </c>
      <c r="E1578" s="106">
        <f t="shared" ca="1" si="478"/>
        <v>1.00052461</v>
      </c>
      <c r="F1578" s="106">
        <f ca="1">(TRUNC(PRODUCT($E$12:$E1577),16))</f>
        <v>1.5330018971688499</v>
      </c>
      <c r="G1578" s="106">
        <f t="shared" ca="1" si="487"/>
        <v>1.5209889538697701</v>
      </c>
      <c r="H1578" s="106">
        <f t="shared" ca="1" si="479"/>
        <v>1.00789811</v>
      </c>
      <c r="I1578" s="105">
        <f t="shared" si="488"/>
        <v>3.5999999999999997E-2</v>
      </c>
      <c r="J1578" s="118">
        <f t="shared" si="489"/>
        <v>42513</v>
      </c>
      <c r="K1578" s="112">
        <f t="shared" si="490"/>
        <v>15</v>
      </c>
      <c r="L1578" s="108">
        <f t="shared" si="491"/>
        <v>15</v>
      </c>
      <c r="M1578" s="109">
        <f t="shared" si="480"/>
        <v>1.0021074050000001</v>
      </c>
      <c r="N1578" s="109">
        <f t="shared" ca="1" si="481"/>
        <v>1.0100221599999999</v>
      </c>
      <c r="O1578" s="108">
        <f t="shared" si="495"/>
        <v>0</v>
      </c>
      <c r="P1578" s="106">
        <f t="shared" ca="1" si="482"/>
        <v>871.10409844000003</v>
      </c>
      <c r="Q1578" s="113">
        <f t="shared" si="483"/>
        <v>0</v>
      </c>
      <c r="R1578" s="106">
        <f t="shared" si="484"/>
        <v>0</v>
      </c>
      <c r="S1578" s="114" t="str">
        <f t="shared" si="492"/>
        <v>A+J=</v>
      </c>
      <c r="T1578" s="107">
        <f t="shared" si="493"/>
        <v>42543</v>
      </c>
      <c r="U1578" s="10"/>
      <c r="V1578" s="10"/>
      <c r="W1578" s="10"/>
      <c r="X1578" s="29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</row>
    <row r="1579" spans="1:121" x14ac:dyDescent="0.15">
      <c r="A1579" s="102">
        <f t="shared" si="485"/>
        <v>42536</v>
      </c>
      <c r="B1579" s="103">
        <f t="shared" ca="1" si="494"/>
        <v>87847.287653879903</v>
      </c>
      <c r="C1579" s="104">
        <f t="shared" si="486"/>
        <v>86917.799999999901</v>
      </c>
      <c r="D1579" s="105">
        <f ca="1">IF(A1579&lt;$B$1,VLOOKUP(A1579,[1]DI!$A$4:$B$15000,2,FALSE),0)</f>
        <v>0.14130000000000001</v>
      </c>
      <c r="E1579" s="106">
        <f t="shared" ca="1" si="478"/>
        <v>1.00052461</v>
      </c>
      <c r="F1579" s="106">
        <f ca="1">(TRUNC(PRODUCT($E$12:$E1578),16))</f>
        <v>1.53380612529413</v>
      </c>
      <c r="G1579" s="106">
        <f t="shared" ca="1" si="487"/>
        <v>1.5209889538697701</v>
      </c>
      <c r="H1579" s="106">
        <f t="shared" ca="1" si="479"/>
        <v>1.0084268700000001</v>
      </c>
      <c r="I1579" s="105">
        <f t="shared" si="488"/>
        <v>3.5999999999999997E-2</v>
      </c>
      <c r="J1579" s="118">
        <f t="shared" si="489"/>
        <v>42513</v>
      </c>
      <c r="K1579" s="112">
        <f t="shared" si="490"/>
        <v>16</v>
      </c>
      <c r="L1579" s="108">
        <f t="shared" si="491"/>
        <v>16</v>
      </c>
      <c r="M1579" s="109">
        <f t="shared" si="480"/>
        <v>1.002248056</v>
      </c>
      <c r="N1579" s="109">
        <f t="shared" ca="1" si="481"/>
        <v>1.0106938700000001</v>
      </c>
      <c r="O1579" s="108">
        <f t="shared" si="495"/>
        <v>0</v>
      </c>
      <c r="P1579" s="106">
        <f t="shared" ca="1" si="482"/>
        <v>929.48765388000004</v>
      </c>
      <c r="Q1579" s="113">
        <f t="shared" si="483"/>
        <v>0</v>
      </c>
      <c r="R1579" s="106">
        <f t="shared" si="484"/>
        <v>0</v>
      </c>
      <c r="S1579" s="114" t="str">
        <f t="shared" si="492"/>
        <v>A+J=</v>
      </c>
      <c r="T1579" s="107">
        <f t="shared" si="493"/>
        <v>42543</v>
      </c>
      <c r="U1579" s="10"/>
      <c r="V1579" s="10"/>
      <c r="W1579" s="10"/>
      <c r="X1579" s="29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</row>
    <row r="1580" spans="1:121" x14ac:dyDescent="0.15">
      <c r="A1580" s="102">
        <f t="shared" si="485"/>
        <v>42537</v>
      </c>
      <c r="B1580" s="103">
        <f t="shared" ca="1" si="494"/>
        <v>87905.709453149902</v>
      </c>
      <c r="C1580" s="104">
        <f t="shared" si="486"/>
        <v>86917.799999999901</v>
      </c>
      <c r="D1580" s="105">
        <f ca="1">IF(A1580&lt;$B$1,VLOOKUP(A1580,[1]DI!$A$4:$B$15000,2,FALSE),0)</f>
        <v>0.14130000000000001</v>
      </c>
      <c r="E1580" s="106">
        <f t="shared" ca="1" si="478"/>
        <v>1.00052461</v>
      </c>
      <c r="F1580" s="106">
        <f ca="1">(TRUNC(PRODUCT($E$12:$E1579),16))</f>
        <v>1.53461077532552</v>
      </c>
      <c r="G1580" s="106">
        <f t="shared" ca="1" si="487"/>
        <v>1.5209889538697701</v>
      </c>
      <c r="H1580" s="106">
        <f t="shared" ca="1" si="479"/>
        <v>1.0089558999999999</v>
      </c>
      <c r="I1580" s="105">
        <f t="shared" si="488"/>
        <v>3.5999999999999997E-2</v>
      </c>
      <c r="J1580" s="118">
        <f t="shared" si="489"/>
        <v>42513</v>
      </c>
      <c r="K1580" s="112">
        <f t="shared" si="490"/>
        <v>17</v>
      </c>
      <c r="L1580" s="108">
        <f t="shared" si="491"/>
        <v>17</v>
      </c>
      <c r="M1580" s="109">
        <f t="shared" si="480"/>
        <v>1.002388727</v>
      </c>
      <c r="N1580" s="109">
        <f t="shared" ca="1" si="481"/>
        <v>1.0113660200000001</v>
      </c>
      <c r="O1580" s="108">
        <f t="shared" si="495"/>
        <v>0</v>
      </c>
      <c r="P1580" s="106">
        <f t="shared" ca="1" si="482"/>
        <v>987.90945314999999</v>
      </c>
      <c r="Q1580" s="113">
        <f t="shared" si="483"/>
        <v>0</v>
      </c>
      <c r="R1580" s="106">
        <f t="shared" si="484"/>
        <v>0</v>
      </c>
      <c r="S1580" s="114" t="str">
        <f t="shared" si="492"/>
        <v>A+J=</v>
      </c>
      <c r="T1580" s="107">
        <f t="shared" si="493"/>
        <v>42543</v>
      </c>
      <c r="U1580" s="10"/>
      <c r="V1580" s="10"/>
      <c r="W1580" s="10"/>
      <c r="X1580" s="29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</row>
    <row r="1581" spans="1:121" x14ac:dyDescent="0.15">
      <c r="A1581" s="102">
        <f t="shared" si="485"/>
        <v>42538</v>
      </c>
      <c r="B1581" s="103">
        <f t="shared" ca="1" si="494"/>
        <v>87964.170365429905</v>
      </c>
      <c r="C1581" s="104">
        <f t="shared" si="486"/>
        <v>86917.799999999901</v>
      </c>
      <c r="D1581" s="105">
        <f ca="1">IF(A1581&lt;$B$1,VLOOKUP(A1581,[1]DI!$A$4:$B$15000,2,FALSE),0)</f>
        <v>0.14130000000000001</v>
      </c>
      <c r="E1581" s="106">
        <f t="shared" ca="1" si="478"/>
        <v>1.00052461</v>
      </c>
      <c r="F1581" s="106">
        <f ca="1">(TRUNC(PRODUCT($E$12:$E1580),16))</f>
        <v>1.53541584748436</v>
      </c>
      <c r="G1581" s="106">
        <f t="shared" ca="1" si="487"/>
        <v>1.5209889538697701</v>
      </c>
      <c r="H1581" s="106">
        <f t="shared" ca="1" si="479"/>
        <v>1.00948521</v>
      </c>
      <c r="I1581" s="105">
        <f t="shared" si="488"/>
        <v>3.5999999999999997E-2</v>
      </c>
      <c r="J1581" s="118">
        <f t="shared" si="489"/>
        <v>42513</v>
      </c>
      <c r="K1581" s="112">
        <f t="shared" si="490"/>
        <v>18</v>
      </c>
      <c r="L1581" s="108">
        <f t="shared" si="491"/>
        <v>18</v>
      </c>
      <c r="M1581" s="109">
        <f t="shared" si="480"/>
        <v>1.0025294179999999</v>
      </c>
      <c r="N1581" s="109">
        <f t="shared" ca="1" si="481"/>
        <v>1.01203862</v>
      </c>
      <c r="O1581" s="108">
        <f t="shared" si="495"/>
        <v>0</v>
      </c>
      <c r="P1581" s="106">
        <f t="shared" ca="1" si="482"/>
        <v>1046.37036543</v>
      </c>
      <c r="Q1581" s="113">
        <f t="shared" si="483"/>
        <v>0</v>
      </c>
      <c r="R1581" s="106">
        <f t="shared" si="484"/>
        <v>0</v>
      </c>
      <c r="S1581" s="114" t="str">
        <f t="shared" si="492"/>
        <v>A+J=</v>
      </c>
      <c r="T1581" s="107">
        <f t="shared" si="493"/>
        <v>42543</v>
      </c>
      <c r="U1581" s="10"/>
      <c r="V1581" s="10"/>
      <c r="W1581" s="10"/>
      <c r="X1581" s="29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</row>
    <row r="1582" spans="1:121" x14ac:dyDescent="0.15">
      <c r="A1582" s="102">
        <f t="shared" si="485"/>
        <v>42539</v>
      </c>
      <c r="B1582" s="103">
        <f t="shared" ca="1" si="494"/>
        <v>88022.669521539894</v>
      </c>
      <c r="C1582" s="104">
        <f t="shared" si="486"/>
        <v>86917.799999999901</v>
      </c>
      <c r="D1582" s="105">
        <f ca="1">IF(A1582&lt;$B$1,VLOOKUP(A1582,[1]DI!$A$4:$B$15000,2,FALSE),0)</f>
        <v>0</v>
      </c>
      <c r="E1582" s="106">
        <f t="shared" ca="1" si="478"/>
        <v>1</v>
      </c>
      <c r="F1582" s="106">
        <f ca="1">(TRUNC(PRODUCT($E$12:$E1581),16))</f>
        <v>1.53622134199211</v>
      </c>
      <c r="G1582" s="106">
        <f t="shared" ca="1" si="487"/>
        <v>1.5209889538697701</v>
      </c>
      <c r="H1582" s="106">
        <f t="shared" ca="1" si="479"/>
        <v>1.0100147900000001</v>
      </c>
      <c r="I1582" s="105">
        <f t="shared" si="488"/>
        <v>3.5999999999999997E-2</v>
      </c>
      <c r="J1582" s="118">
        <f t="shared" si="489"/>
        <v>42513</v>
      </c>
      <c r="K1582" s="112">
        <f t="shared" si="490"/>
        <v>18</v>
      </c>
      <c r="L1582" s="108">
        <f t="shared" si="491"/>
        <v>19</v>
      </c>
      <c r="M1582" s="109">
        <f t="shared" si="480"/>
        <v>1.002670129</v>
      </c>
      <c r="N1582" s="109">
        <f t="shared" ca="1" si="481"/>
        <v>1.0127116599999999</v>
      </c>
      <c r="O1582" s="108">
        <f t="shared" si="495"/>
        <v>0</v>
      </c>
      <c r="P1582" s="106">
        <f t="shared" ca="1" si="482"/>
        <v>1104.8695215400001</v>
      </c>
      <c r="Q1582" s="113">
        <f t="shared" si="483"/>
        <v>0</v>
      </c>
      <c r="R1582" s="106">
        <f t="shared" si="484"/>
        <v>0</v>
      </c>
      <c r="S1582" s="114" t="str">
        <f t="shared" si="492"/>
        <v>A+J=</v>
      </c>
      <c r="T1582" s="107">
        <f t="shared" si="493"/>
        <v>42543</v>
      </c>
      <c r="U1582" s="10"/>
      <c r="V1582" s="10"/>
      <c r="W1582" s="10"/>
      <c r="X1582" s="29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</row>
    <row r="1583" spans="1:121" x14ac:dyDescent="0.15">
      <c r="A1583" s="102">
        <f t="shared" si="485"/>
        <v>42540</v>
      </c>
      <c r="B1583" s="103">
        <f t="shared" ca="1" si="494"/>
        <v>88022.669521539894</v>
      </c>
      <c r="C1583" s="104">
        <f t="shared" si="486"/>
        <v>86917.799999999901</v>
      </c>
      <c r="D1583" s="105">
        <f ca="1">IF(A1583&lt;$B$1,VLOOKUP(A1583,[1]DI!$A$4:$B$15000,2,FALSE),0)</f>
        <v>0</v>
      </c>
      <c r="E1583" s="106">
        <f t="shared" ca="1" si="478"/>
        <v>1</v>
      </c>
      <c r="F1583" s="106">
        <f ca="1">(TRUNC(PRODUCT($E$12:$E1582),16))</f>
        <v>1.53622134199211</v>
      </c>
      <c r="G1583" s="106">
        <f t="shared" ca="1" si="487"/>
        <v>1.5209889538697701</v>
      </c>
      <c r="H1583" s="106">
        <f t="shared" ca="1" si="479"/>
        <v>1.0100147900000001</v>
      </c>
      <c r="I1583" s="105">
        <f t="shared" si="488"/>
        <v>3.5999999999999997E-2</v>
      </c>
      <c r="J1583" s="118">
        <f t="shared" si="489"/>
        <v>42513</v>
      </c>
      <c r="K1583" s="112">
        <f t="shared" si="490"/>
        <v>18</v>
      </c>
      <c r="L1583" s="108">
        <f t="shared" si="491"/>
        <v>19</v>
      </c>
      <c r="M1583" s="109">
        <f t="shared" si="480"/>
        <v>1.002670129</v>
      </c>
      <c r="N1583" s="109">
        <f t="shared" ca="1" si="481"/>
        <v>1.0127116599999999</v>
      </c>
      <c r="O1583" s="108">
        <f t="shared" si="495"/>
        <v>0</v>
      </c>
      <c r="P1583" s="106">
        <f t="shared" ca="1" si="482"/>
        <v>1104.8695215400001</v>
      </c>
      <c r="Q1583" s="113">
        <f t="shared" si="483"/>
        <v>0</v>
      </c>
      <c r="R1583" s="106">
        <f t="shared" si="484"/>
        <v>0</v>
      </c>
      <c r="S1583" s="114" t="str">
        <f t="shared" si="492"/>
        <v>A+J=</v>
      </c>
      <c r="T1583" s="107">
        <f t="shared" si="493"/>
        <v>42543</v>
      </c>
      <c r="U1583" s="10"/>
      <c r="V1583" s="10"/>
      <c r="W1583" s="10"/>
      <c r="X1583" s="29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</row>
    <row r="1584" spans="1:121" x14ac:dyDescent="0.15">
      <c r="A1584" s="102">
        <f t="shared" si="485"/>
        <v>42541</v>
      </c>
      <c r="B1584" s="103">
        <f t="shared" ca="1" si="494"/>
        <v>88022.669521539894</v>
      </c>
      <c r="C1584" s="104">
        <f t="shared" si="486"/>
        <v>86917.799999999901</v>
      </c>
      <c r="D1584" s="105">
        <f ca="1">IF(A1584&lt;$B$1,VLOOKUP(A1584,[1]DI!$A$4:$B$15000,2,FALSE),0)</f>
        <v>0.14130000000000001</v>
      </c>
      <c r="E1584" s="106">
        <f t="shared" ca="1" si="478"/>
        <v>1.00052461</v>
      </c>
      <c r="F1584" s="106">
        <f ca="1">(TRUNC(PRODUCT($E$12:$E1583),16))</f>
        <v>1.53622134199211</v>
      </c>
      <c r="G1584" s="106">
        <f t="shared" ca="1" si="487"/>
        <v>1.5209889538697701</v>
      </c>
      <c r="H1584" s="106">
        <f t="shared" ca="1" si="479"/>
        <v>1.0100147900000001</v>
      </c>
      <c r="I1584" s="105">
        <f t="shared" si="488"/>
        <v>3.5999999999999997E-2</v>
      </c>
      <c r="J1584" s="118">
        <f t="shared" si="489"/>
        <v>42513</v>
      </c>
      <c r="K1584" s="112">
        <f t="shared" si="490"/>
        <v>19</v>
      </c>
      <c r="L1584" s="108">
        <f t="shared" si="491"/>
        <v>19</v>
      </c>
      <c r="M1584" s="109">
        <f t="shared" si="480"/>
        <v>1.002670129</v>
      </c>
      <c r="N1584" s="109">
        <f t="shared" ca="1" si="481"/>
        <v>1.0127116599999999</v>
      </c>
      <c r="O1584" s="108">
        <f t="shared" si="495"/>
        <v>0</v>
      </c>
      <c r="P1584" s="106">
        <f t="shared" ca="1" si="482"/>
        <v>1104.8695215400001</v>
      </c>
      <c r="Q1584" s="113">
        <f t="shared" si="483"/>
        <v>0</v>
      </c>
      <c r="R1584" s="106">
        <f t="shared" si="484"/>
        <v>0</v>
      </c>
      <c r="S1584" s="114" t="str">
        <f t="shared" si="492"/>
        <v>A+J=</v>
      </c>
      <c r="T1584" s="107">
        <f t="shared" si="493"/>
        <v>42543</v>
      </c>
      <c r="U1584" s="10"/>
      <c r="V1584" s="10"/>
      <c r="W1584" s="10"/>
      <c r="X1584" s="29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</row>
    <row r="1585" spans="1:121" x14ac:dyDescent="0.15">
      <c r="A1585" s="102">
        <f t="shared" si="485"/>
        <v>42542</v>
      </c>
      <c r="B1585" s="103">
        <f t="shared" ca="1" si="494"/>
        <v>88081.2085729299</v>
      </c>
      <c r="C1585" s="104">
        <f t="shared" si="486"/>
        <v>86917.799999999901</v>
      </c>
      <c r="D1585" s="105">
        <f ca="1">IF(A1585&lt;$B$1,VLOOKUP(A1585,[1]DI!$A$4:$B$15000,2,FALSE),0)</f>
        <v>0.14130000000000001</v>
      </c>
      <c r="E1585" s="106">
        <f t="shared" ca="1" si="478"/>
        <v>1.00052461</v>
      </c>
      <c r="F1585" s="106">
        <f ca="1">(TRUNC(PRODUCT($E$12:$E1584),16))</f>
        <v>1.53702725907033</v>
      </c>
      <c r="G1585" s="106">
        <f t="shared" ca="1" si="487"/>
        <v>1.5209889538697701</v>
      </c>
      <c r="H1585" s="106">
        <f t="shared" ca="1" si="479"/>
        <v>1.0105446600000001</v>
      </c>
      <c r="I1585" s="105">
        <f t="shared" si="488"/>
        <v>3.5999999999999997E-2</v>
      </c>
      <c r="J1585" s="118">
        <f t="shared" si="489"/>
        <v>42513</v>
      </c>
      <c r="K1585" s="112">
        <f t="shared" si="490"/>
        <v>20</v>
      </c>
      <c r="L1585" s="108">
        <f t="shared" si="491"/>
        <v>20</v>
      </c>
      <c r="M1585" s="109">
        <f t="shared" si="480"/>
        <v>1.002810859</v>
      </c>
      <c r="N1585" s="109">
        <f t="shared" ca="1" si="481"/>
        <v>1.013385159</v>
      </c>
      <c r="O1585" s="108">
        <f t="shared" si="495"/>
        <v>0</v>
      </c>
      <c r="P1585" s="106">
        <f t="shared" ca="1" si="482"/>
        <v>1163.40857293</v>
      </c>
      <c r="Q1585" s="113">
        <f t="shared" si="483"/>
        <v>0</v>
      </c>
      <c r="R1585" s="106">
        <f t="shared" si="484"/>
        <v>0</v>
      </c>
      <c r="S1585" s="114" t="str">
        <f t="shared" si="492"/>
        <v>A+J=</v>
      </c>
      <c r="T1585" s="107">
        <f t="shared" si="493"/>
        <v>42543</v>
      </c>
      <c r="U1585" s="10"/>
      <c r="V1585" s="10"/>
      <c r="W1585" s="10"/>
      <c r="X1585" s="29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</row>
    <row r="1586" spans="1:121" x14ac:dyDescent="0.15">
      <c r="A1586" s="102">
        <f t="shared" si="485"/>
        <v>42543</v>
      </c>
      <c r="B1586" s="103">
        <f t="shared" ca="1" si="494"/>
        <v>88139.785781219907</v>
      </c>
      <c r="C1586" s="104">
        <f t="shared" si="486"/>
        <v>86917.799999999901</v>
      </c>
      <c r="D1586" s="105">
        <f ca="1">IF(A1586&lt;$B$1,VLOOKUP(A1586,[1]DI!$A$4:$B$15000,2,FALSE),0)</f>
        <v>0.14130000000000001</v>
      </c>
      <c r="E1586" s="106">
        <f t="shared" ca="1" si="478"/>
        <v>1.00052461</v>
      </c>
      <c r="F1586" s="106">
        <f ca="1">(TRUNC(PRODUCT($E$12:$E1585),16))</f>
        <v>1.5378335989407099</v>
      </c>
      <c r="G1586" s="106">
        <f t="shared" ca="1" si="487"/>
        <v>1.5209889538697701</v>
      </c>
      <c r="H1586" s="106">
        <f t="shared" ca="1" si="479"/>
        <v>1.0110748000000001</v>
      </c>
      <c r="I1586" s="105">
        <f t="shared" si="488"/>
        <v>3.5999999999999997E-2</v>
      </c>
      <c r="J1586" s="118">
        <f t="shared" si="489"/>
        <v>42513</v>
      </c>
      <c r="K1586" s="112">
        <f t="shared" si="490"/>
        <v>21</v>
      </c>
      <c r="L1586" s="108">
        <f t="shared" si="491"/>
        <v>21</v>
      </c>
      <c r="M1586" s="109">
        <f t="shared" si="480"/>
        <v>1.0029516089999999</v>
      </c>
      <c r="N1586" s="109">
        <f t="shared" ca="1" si="481"/>
        <v>1.0140590970000001</v>
      </c>
      <c r="O1586" s="108">
        <f t="shared" si="495"/>
        <v>36</v>
      </c>
      <c r="P1586" s="106">
        <f t="shared" ca="1" si="482"/>
        <v>1221.98578122</v>
      </c>
      <c r="Q1586" s="113">
        <f t="shared" si="483"/>
        <v>4.1660000000000004E-3</v>
      </c>
      <c r="R1586" s="106">
        <f t="shared" si="484"/>
        <v>416.6</v>
      </c>
      <c r="S1586" s="114" t="str">
        <f t="shared" si="492"/>
        <v>A+J=</v>
      </c>
      <c r="T1586" s="107">
        <f t="shared" si="493"/>
        <v>42543</v>
      </c>
      <c r="U1586" s="10"/>
      <c r="V1586" s="10"/>
      <c r="W1586" s="10"/>
      <c r="X1586" s="29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</row>
    <row r="1587" spans="1:121" x14ac:dyDescent="0.15">
      <c r="A1587" s="102">
        <f t="shared" si="485"/>
        <v>42544</v>
      </c>
      <c r="B1587" s="103">
        <f t="shared" ca="1" si="494"/>
        <v>86558.726758039891</v>
      </c>
      <c r="C1587" s="104">
        <f t="shared" si="486"/>
        <v>86501.199999999895</v>
      </c>
      <c r="D1587" s="105">
        <f ca="1">IF(A1587&lt;$B$1,VLOOKUP(A1587,[1]DI!$A$4:$B$15000,2,FALSE),0)</f>
        <v>0.14130000000000001</v>
      </c>
      <c r="E1587" s="106">
        <f t="shared" ca="1" si="478"/>
        <v>1.00052461</v>
      </c>
      <c r="F1587" s="106">
        <f ca="1">(TRUNC(PRODUCT($E$12:$E1586),16))</f>
        <v>1.5386403618250499</v>
      </c>
      <c r="G1587" s="106">
        <f t="shared" ca="1" si="487"/>
        <v>1.5378335989407099</v>
      </c>
      <c r="H1587" s="106">
        <f t="shared" ca="1" si="479"/>
        <v>1.00052461</v>
      </c>
      <c r="I1587" s="105">
        <f t="shared" si="488"/>
        <v>3.5999999999999997E-2</v>
      </c>
      <c r="J1587" s="118">
        <f t="shared" si="489"/>
        <v>42543</v>
      </c>
      <c r="K1587" s="112">
        <f t="shared" si="490"/>
        <v>1</v>
      </c>
      <c r="L1587" s="108">
        <f t="shared" si="491"/>
        <v>1</v>
      </c>
      <c r="M1587" s="109">
        <f t="shared" si="480"/>
        <v>1.000140356</v>
      </c>
      <c r="N1587" s="109">
        <f t="shared" ca="1" si="481"/>
        <v>1.0006650399999999</v>
      </c>
      <c r="O1587" s="108">
        <f t="shared" si="495"/>
        <v>0</v>
      </c>
      <c r="P1587" s="106">
        <f t="shared" ca="1" si="482"/>
        <v>57.526758039999997</v>
      </c>
      <c r="Q1587" s="113">
        <f t="shared" si="483"/>
        <v>0</v>
      </c>
      <c r="R1587" s="106">
        <f t="shared" si="484"/>
        <v>0</v>
      </c>
      <c r="S1587" s="114" t="str">
        <f t="shared" si="492"/>
        <v>A+J=</v>
      </c>
      <c r="T1587" s="107">
        <f t="shared" si="493"/>
        <v>42573</v>
      </c>
      <c r="U1587" s="10"/>
      <c r="V1587" s="10"/>
      <c r="W1587" s="10"/>
      <c r="X1587" s="29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</row>
    <row r="1588" spans="1:121" x14ac:dyDescent="0.15">
      <c r="A1588" s="102">
        <f t="shared" si="485"/>
        <v>42545</v>
      </c>
      <c r="B1588" s="103">
        <f t="shared" ca="1" si="494"/>
        <v>86616.292095629891</v>
      </c>
      <c r="C1588" s="104">
        <f t="shared" si="486"/>
        <v>86501.199999999895</v>
      </c>
      <c r="D1588" s="105">
        <f ca="1">IF(A1588&lt;$B$1,VLOOKUP(A1588,[1]DI!$A$4:$B$15000,2,FALSE),0)</f>
        <v>0.14130000000000001</v>
      </c>
      <c r="E1588" s="106">
        <f t="shared" ca="1" si="478"/>
        <v>1.00052461</v>
      </c>
      <c r="F1588" s="106">
        <f ca="1">(TRUNC(PRODUCT($E$12:$E1587),16))</f>
        <v>1.5394475479452701</v>
      </c>
      <c r="G1588" s="106">
        <f t="shared" ca="1" si="487"/>
        <v>1.5378335989407099</v>
      </c>
      <c r="H1588" s="106">
        <f t="shared" ca="1" si="479"/>
        <v>1.0010494999999999</v>
      </c>
      <c r="I1588" s="105">
        <f t="shared" si="488"/>
        <v>3.5999999999999997E-2</v>
      </c>
      <c r="J1588" s="118">
        <f t="shared" si="489"/>
        <v>42543</v>
      </c>
      <c r="K1588" s="112">
        <f t="shared" si="490"/>
        <v>2</v>
      </c>
      <c r="L1588" s="108">
        <f t="shared" si="491"/>
        <v>2</v>
      </c>
      <c r="M1588" s="109">
        <f t="shared" si="480"/>
        <v>1.0002807309999999</v>
      </c>
      <c r="N1588" s="109">
        <f t="shared" ca="1" si="481"/>
        <v>1.0013305260000001</v>
      </c>
      <c r="O1588" s="108">
        <f t="shared" si="495"/>
        <v>0</v>
      </c>
      <c r="P1588" s="106">
        <f t="shared" ca="1" si="482"/>
        <v>115.09209563</v>
      </c>
      <c r="Q1588" s="113">
        <f t="shared" si="483"/>
        <v>0</v>
      </c>
      <c r="R1588" s="106">
        <f t="shared" si="484"/>
        <v>0</v>
      </c>
      <c r="S1588" s="114" t="str">
        <f t="shared" si="492"/>
        <v>A+J=</v>
      </c>
      <c r="T1588" s="107">
        <f t="shared" si="493"/>
        <v>42573</v>
      </c>
      <c r="U1588" s="10"/>
      <c r="V1588" s="10"/>
      <c r="W1588" s="10"/>
      <c r="X1588" s="29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</row>
    <row r="1589" spans="1:121" x14ac:dyDescent="0.15">
      <c r="A1589" s="102">
        <f t="shared" si="485"/>
        <v>42546</v>
      </c>
      <c r="B1589" s="103">
        <f t="shared" ca="1" si="494"/>
        <v>86673.895234229902</v>
      </c>
      <c r="C1589" s="104">
        <f t="shared" si="486"/>
        <v>86501.199999999895</v>
      </c>
      <c r="D1589" s="105">
        <f ca="1">IF(A1589&lt;$B$1,VLOOKUP(A1589,[1]DI!$A$4:$B$15000,2,FALSE),0)</f>
        <v>0</v>
      </c>
      <c r="E1589" s="106">
        <f t="shared" ca="1" si="478"/>
        <v>1</v>
      </c>
      <c r="F1589" s="106">
        <f ca="1">(TRUNC(PRODUCT($E$12:$E1588),16))</f>
        <v>1.5402551575234</v>
      </c>
      <c r="G1589" s="106">
        <f t="shared" ca="1" si="487"/>
        <v>1.5378335989407099</v>
      </c>
      <c r="H1589" s="106">
        <f t="shared" ca="1" si="479"/>
        <v>1.0015746599999999</v>
      </c>
      <c r="I1589" s="105">
        <f t="shared" si="488"/>
        <v>3.5999999999999997E-2</v>
      </c>
      <c r="J1589" s="118">
        <f t="shared" si="489"/>
        <v>42543</v>
      </c>
      <c r="K1589" s="112">
        <f t="shared" si="490"/>
        <v>2</v>
      </c>
      <c r="L1589" s="108">
        <f t="shared" si="491"/>
        <v>3</v>
      </c>
      <c r="M1589" s="109">
        <f t="shared" si="480"/>
        <v>1.000421126</v>
      </c>
      <c r="N1589" s="109">
        <f t="shared" ca="1" si="481"/>
        <v>1.001996449</v>
      </c>
      <c r="O1589" s="108">
        <f t="shared" si="495"/>
        <v>0</v>
      </c>
      <c r="P1589" s="106">
        <f t="shared" ca="1" si="482"/>
        <v>172.69523423000001</v>
      </c>
      <c r="Q1589" s="113">
        <f t="shared" si="483"/>
        <v>0</v>
      </c>
      <c r="R1589" s="106">
        <f t="shared" si="484"/>
        <v>0</v>
      </c>
      <c r="S1589" s="114" t="str">
        <f t="shared" si="492"/>
        <v>A+J=</v>
      </c>
      <c r="T1589" s="107">
        <f t="shared" si="493"/>
        <v>42573</v>
      </c>
      <c r="U1589" s="10"/>
      <c r="V1589" s="10"/>
      <c r="W1589" s="10"/>
      <c r="X1589" s="29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</row>
    <row r="1590" spans="1:121" x14ac:dyDescent="0.15">
      <c r="A1590" s="102">
        <f t="shared" si="485"/>
        <v>42547</v>
      </c>
      <c r="B1590" s="103">
        <f t="shared" ca="1" si="494"/>
        <v>86673.895234229902</v>
      </c>
      <c r="C1590" s="104">
        <f t="shared" si="486"/>
        <v>86501.199999999895</v>
      </c>
      <c r="D1590" s="105">
        <f ca="1">IF(A1590&lt;$B$1,VLOOKUP(A1590,[1]DI!$A$4:$B$15000,2,FALSE),0)</f>
        <v>0</v>
      </c>
      <c r="E1590" s="106">
        <f t="shared" ca="1" si="478"/>
        <v>1</v>
      </c>
      <c r="F1590" s="106">
        <f ca="1">(TRUNC(PRODUCT($E$12:$E1589),16))</f>
        <v>1.5402551575234</v>
      </c>
      <c r="G1590" s="106">
        <f t="shared" ca="1" si="487"/>
        <v>1.5378335989407099</v>
      </c>
      <c r="H1590" s="106">
        <f t="shared" ca="1" si="479"/>
        <v>1.0015746599999999</v>
      </c>
      <c r="I1590" s="105">
        <f t="shared" si="488"/>
        <v>3.5999999999999997E-2</v>
      </c>
      <c r="J1590" s="118">
        <f t="shared" si="489"/>
        <v>42543</v>
      </c>
      <c r="K1590" s="112">
        <f t="shared" si="490"/>
        <v>2</v>
      </c>
      <c r="L1590" s="108">
        <f t="shared" si="491"/>
        <v>3</v>
      </c>
      <c r="M1590" s="109">
        <f t="shared" si="480"/>
        <v>1.000421126</v>
      </c>
      <c r="N1590" s="109">
        <f t="shared" ca="1" si="481"/>
        <v>1.001996449</v>
      </c>
      <c r="O1590" s="108">
        <f t="shared" si="495"/>
        <v>0</v>
      </c>
      <c r="P1590" s="106">
        <f t="shared" ca="1" si="482"/>
        <v>172.69523423000001</v>
      </c>
      <c r="Q1590" s="113">
        <f t="shared" si="483"/>
        <v>0</v>
      </c>
      <c r="R1590" s="106">
        <f t="shared" si="484"/>
        <v>0</v>
      </c>
      <c r="S1590" s="114" t="str">
        <f t="shared" si="492"/>
        <v>A+J=</v>
      </c>
      <c r="T1590" s="107">
        <f t="shared" si="493"/>
        <v>42573</v>
      </c>
      <c r="U1590" s="10"/>
      <c r="V1590" s="10"/>
      <c r="W1590" s="10"/>
      <c r="X1590" s="29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</row>
    <row r="1591" spans="1:121" x14ac:dyDescent="0.15">
      <c r="A1591" s="102">
        <f t="shared" si="485"/>
        <v>42548</v>
      </c>
      <c r="B1591" s="103">
        <f t="shared" ca="1" si="494"/>
        <v>86673.895234229902</v>
      </c>
      <c r="C1591" s="104">
        <f t="shared" si="486"/>
        <v>86501.199999999895</v>
      </c>
      <c r="D1591" s="105">
        <f ca="1">IF(A1591&lt;$B$1,VLOOKUP(A1591,[1]DI!$A$4:$B$15000,2,FALSE),0)</f>
        <v>0.14130000000000001</v>
      </c>
      <c r="E1591" s="106">
        <f t="shared" ca="1" si="478"/>
        <v>1.00052461</v>
      </c>
      <c r="F1591" s="106">
        <f ca="1">(TRUNC(PRODUCT($E$12:$E1590),16))</f>
        <v>1.5402551575234</v>
      </c>
      <c r="G1591" s="106">
        <f t="shared" ca="1" si="487"/>
        <v>1.5378335989407099</v>
      </c>
      <c r="H1591" s="106">
        <f t="shared" ca="1" si="479"/>
        <v>1.0015746599999999</v>
      </c>
      <c r="I1591" s="105">
        <f t="shared" si="488"/>
        <v>3.5999999999999997E-2</v>
      </c>
      <c r="J1591" s="118">
        <f t="shared" si="489"/>
        <v>42543</v>
      </c>
      <c r="K1591" s="112">
        <f t="shared" si="490"/>
        <v>3</v>
      </c>
      <c r="L1591" s="108">
        <f t="shared" si="491"/>
        <v>3</v>
      </c>
      <c r="M1591" s="109">
        <f t="shared" si="480"/>
        <v>1.000421126</v>
      </c>
      <c r="N1591" s="109">
        <f t="shared" ca="1" si="481"/>
        <v>1.001996449</v>
      </c>
      <c r="O1591" s="108">
        <f t="shared" si="495"/>
        <v>0</v>
      </c>
      <c r="P1591" s="106">
        <f t="shared" ca="1" si="482"/>
        <v>172.69523423000001</v>
      </c>
      <c r="Q1591" s="113">
        <f t="shared" si="483"/>
        <v>0</v>
      </c>
      <c r="R1591" s="106">
        <f t="shared" si="484"/>
        <v>0</v>
      </c>
      <c r="S1591" s="114" t="str">
        <f t="shared" si="492"/>
        <v>A+J=</v>
      </c>
      <c r="T1591" s="107">
        <f t="shared" si="493"/>
        <v>42573</v>
      </c>
      <c r="U1591" s="10"/>
      <c r="V1591" s="10"/>
      <c r="W1591" s="10"/>
      <c r="X1591" s="29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</row>
    <row r="1592" spans="1:121" x14ac:dyDescent="0.15">
      <c r="A1592" s="102">
        <f t="shared" si="485"/>
        <v>42549</v>
      </c>
      <c r="B1592" s="103">
        <f t="shared" ca="1" si="494"/>
        <v>86731.536260369889</v>
      </c>
      <c r="C1592" s="104">
        <f t="shared" si="486"/>
        <v>86501.199999999895</v>
      </c>
      <c r="D1592" s="105">
        <f ca="1">IF(A1592&lt;$B$1,VLOOKUP(A1592,[1]DI!$A$4:$B$15000,2,FALSE),0)</f>
        <v>0.14130000000000001</v>
      </c>
      <c r="E1592" s="106">
        <f t="shared" ca="1" si="478"/>
        <v>1.00052461</v>
      </c>
      <c r="F1592" s="106">
        <f ca="1">(TRUNC(PRODUCT($E$12:$E1591),16))</f>
        <v>1.5410631907815899</v>
      </c>
      <c r="G1592" s="106">
        <f t="shared" ca="1" si="487"/>
        <v>1.5378335989407099</v>
      </c>
      <c r="H1592" s="106">
        <f t="shared" ca="1" si="479"/>
        <v>1.0021000900000001</v>
      </c>
      <c r="I1592" s="105">
        <f t="shared" si="488"/>
        <v>3.5999999999999997E-2</v>
      </c>
      <c r="J1592" s="118">
        <f t="shared" si="489"/>
        <v>42543</v>
      </c>
      <c r="K1592" s="112">
        <f t="shared" si="490"/>
        <v>4</v>
      </c>
      <c r="L1592" s="108">
        <f t="shared" si="491"/>
        <v>4</v>
      </c>
      <c r="M1592" s="109">
        <f t="shared" si="480"/>
        <v>1.0005615409999999</v>
      </c>
      <c r="N1592" s="109">
        <f t="shared" ca="1" si="481"/>
        <v>1.0026628099999999</v>
      </c>
      <c r="O1592" s="108">
        <f t="shared" si="495"/>
        <v>0</v>
      </c>
      <c r="P1592" s="106">
        <f t="shared" ca="1" si="482"/>
        <v>230.33626036999999</v>
      </c>
      <c r="Q1592" s="113">
        <f t="shared" si="483"/>
        <v>0</v>
      </c>
      <c r="R1592" s="106">
        <f t="shared" si="484"/>
        <v>0</v>
      </c>
      <c r="S1592" s="114" t="str">
        <f t="shared" si="492"/>
        <v>A+J=</v>
      </c>
      <c r="T1592" s="107">
        <f t="shared" si="493"/>
        <v>42573</v>
      </c>
      <c r="U1592" s="10"/>
      <c r="V1592" s="10"/>
      <c r="W1592" s="10"/>
      <c r="X1592" s="29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</row>
    <row r="1593" spans="1:121" x14ac:dyDescent="0.15">
      <c r="A1593" s="102">
        <f t="shared" si="485"/>
        <v>42550</v>
      </c>
      <c r="B1593" s="103">
        <f t="shared" ca="1" si="494"/>
        <v>86789.215952539889</v>
      </c>
      <c r="C1593" s="104">
        <f t="shared" si="486"/>
        <v>86501.199999999895</v>
      </c>
      <c r="D1593" s="105">
        <f ca="1">IF(A1593&lt;$B$1,VLOOKUP(A1593,[1]DI!$A$4:$B$15000,2,FALSE),0)</f>
        <v>0.14130000000000001</v>
      </c>
      <c r="E1593" s="106">
        <f t="shared" ca="1" si="478"/>
        <v>1.00052461</v>
      </c>
      <c r="F1593" s="106">
        <f ca="1">(TRUNC(PRODUCT($E$12:$E1592),16))</f>
        <v>1.5418716479421</v>
      </c>
      <c r="G1593" s="106">
        <f t="shared" ca="1" si="487"/>
        <v>1.5378335989407099</v>
      </c>
      <c r="H1593" s="106">
        <f t="shared" ca="1" si="479"/>
        <v>1.0026257999999999</v>
      </c>
      <c r="I1593" s="105">
        <f t="shared" si="488"/>
        <v>3.5999999999999997E-2</v>
      </c>
      <c r="J1593" s="118">
        <f t="shared" si="489"/>
        <v>42543</v>
      </c>
      <c r="K1593" s="112">
        <f t="shared" si="490"/>
        <v>5</v>
      </c>
      <c r="L1593" s="108">
        <f t="shared" si="491"/>
        <v>5</v>
      </c>
      <c r="M1593" s="109">
        <f t="shared" si="480"/>
        <v>1.0007019749999999</v>
      </c>
      <c r="N1593" s="109">
        <f t="shared" ca="1" si="481"/>
        <v>1.003329618</v>
      </c>
      <c r="O1593" s="108">
        <f t="shared" si="495"/>
        <v>0</v>
      </c>
      <c r="P1593" s="106">
        <f t="shared" ca="1" si="482"/>
        <v>288.01595254</v>
      </c>
      <c r="Q1593" s="113">
        <f t="shared" si="483"/>
        <v>0</v>
      </c>
      <c r="R1593" s="106">
        <f t="shared" si="484"/>
        <v>0</v>
      </c>
      <c r="S1593" s="114" t="str">
        <f t="shared" si="492"/>
        <v>A+J=</v>
      </c>
      <c r="T1593" s="107">
        <f t="shared" si="493"/>
        <v>42573</v>
      </c>
      <c r="U1593" s="10"/>
      <c r="V1593" s="10"/>
      <c r="W1593" s="10"/>
      <c r="X1593" s="29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</row>
    <row r="1594" spans="1:121" x14ac:dyDescent="0.15">
      <c r="A1594" s="102">
        <f t="shared" si="485"/>
        <v>42551</v>
      </c>
      <c r="B1594" s="103">
        <f t="shared" ca="1" si="494"/>
        <v>86846.934397239893</v>
      </c>
      <c r="C1594" s="104">
        <f t="shared" si="486"/>
        <v>86501.199999999895</v>
      </c>
      <c r="D1594" s="105">
        <f ca="1">IF(A1594&lt;$B$1,VLOOKUP(A1594,[1]DI!$A$4:$B$15000,2,FALSE),0)</f>
        <v>0.14130000000000001</v>
      </c>
      <c r="E1594" s="106">
        <f t="shared" ca="1" si="478"/>
        <v>1.00052461</v>
      </c>
      <c r="F1594" s="106">
        <f ca="1">(TRUNC(PRODUCT($E$12:$E1593),16))</f>
        <v>1.54268052922733</v>
      </c>
      <c r="G1594" s="106">
        <f t="shared" ca="1" si="487"/>
        <v>1.5378335989407099</v>
      </c>
      <c r="H1594" s="106">
        <f t="shared" ca="1" si="479"/>
        <v>1.00315179</v>
      </c>
      <c r="I1594" s="105">
        <f t="shared" si="488"/>
        <v>3.5999999999999997E-2</v>
      </c>
      <c r="J1594" s="118">
        <f t="shared" si="489"/>
        <v>42543</v>
      </c>
      <c r="K1594" s="112">
        <f t="shared" si="490"/>
        <v>6</v>
      </c>
      <c r="L1594" s="108">
        <f t="shared" si="491"/>
        <v>6</v>
      </c>
      <c r="M1594" s="109">
        <f t="shared" si="480"/>
        <v>1.000842429</v>
      </c>
      <c r="N1594" s="109">
        <f t="shared" ca="1" si="481"/>
        <v>1.003996874</v>
      </c>
      <c r="O1594" s="108">
        <f t="shared" si="495"/>
        <v>0</v>
      </c>
      <c r="P1594" s="106">
        <f t="shared" ca="1" si="482"/>
        <v>345.73439724000002</v>
      </c>
      <c r="Q1594" s="113">
        <f t="shared" si="483"/>
        <v>0</v>
      </c>
      <c r="R1594" s="106">
        <f t="shared" si="484"/>
        <v>0</v>
      </c>
      <c r="S1594" s="114" t="str">
        <f t="shared" si="492"/>
        <v>A+J=</v>
      </c>
      <c r="T1594" s="107">
        <f t="shared" si="493"/>
        <v>42573</v>
      </c>
      <c r="U1594" s="10"/>
      <c r="V1594" s="10"/>
      <c r="W1594" s="10"/>
      <c r="X1594" s="29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</row>
    <row r="1595" spans="1:121" x14ac:dyDescent="0.15">
      <c r="A1595" s="102">
        <f t="shared" si="485"/>
        <v>42552</v>
      </c>
      <c r="B1595" s="103">
        <f t="shared" ca="1" si="494"/>
        <v>86904.690729479902</v>
      </c>
      <c r="C1595" s="104">
        <f t="shared" si="486"/>
        <v>86501.199999999895</v>
      </c>
      <c r="D1595" s="105">
        <f ca="1">IF(A1595&lt;$B$1,VLOOKUP(A1595,[1]DI!$A$4:$B$15000,2,FALSE),0)</f>
        <v>0.14130000000000001</v>
      </c>
      <c r="E1595" s="106">
        <f t="shared" ca="1" si="478"/>
        <v>1.00052461</v>
      </c>
      <c r="F1595" s="106">
        <f ca="1">(TRUNC(PRODUCT($E$12:$E1594),16))</f>
        <v>1.5434898348597701</v>
      </c>
      <c r="G1595" s="106">
        <f t="shared" ca="1" si="487"/>
        <v>1.5378335989407099</v>
      </c>
      <c r="H1595" s="106">
        <f t="shared" ca="1" si="479"/>
        <v>1.00367805</v>
      </c>
      <c r="I1595" s="105">
        <f t="shared" si="488"/>
        <v>3.5999999999999997E-2</v>
      </c>
      <c r="J1595" s="118">
        <f t="shared" si="489"/>
        <v>42543</v>
      </c>
      <c r="K1595" s="112">
        <f t="shared" si="490"/>
        <v>7</v>
      </c>
      <c r="L1595" s="108">
        <f t="shared" si="491"/>
        <v>7</v>
      </c>
      <c r="M1595" s="109">
        <f t="shared" si="480"/>
        <v>1.0009829029999999</v>
      </c>
      <c r="N1595" s="109">
        <f t="shared" ca="1" si="481"/>
        <v>1.0046645679999999</v>
      </c>
      <c r="O1595" s="108">
        <f t="shared" si="495"/>
        <v>0</v>
      </c>
      <c r="P1595" s="106">
        <f t="shared" ca="1" si="482"/>
        <v>403.49072948000003</v>
      </c>
      <c r="Q1595" s="113">
        <f t="shared" si="483"/>
        <v>0</v>
      </c>
      <c r="R1595" s="106">
        <f t="shared" si="484"/>
        <v>0</v>
      </c>
      <c r="S1595" s="114" t="str">
        <f t="shared" si="492"/>
        <v>A+J=</v>
      </c>
      <c r="T1595" s="107">
        <f t="shared" si="493"/>
        <v>42573</v>
      </c>
      <c r="U1595" s="10"/>
      <c r="V1595" s="10"/>
      <c r="W1595" s="10"/>
      <c r="X1595" s="29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</row>
    <row r="1596" spans="1:121" x14ac:dyDescent="0.15">
      <c r="A1596" s="102">
        <f t="shared" si="485"/>
        <v>42553</v>
      </c>
      <c r="B1596" s="103">
        <f t="shared" ca="1" si="494"/>
        <v>86962.4858142499</v>
      </c>
      <c r="C1596" s="104">
        <f t="shared" si="486"/>
        <v>86501.199999999895</v>
      </c>
      <c r="D1596" s="105">
        <f ca="1">IF(A1596&lt;$B$1,VLOOKUP(A1596,[1]DI!$A$4:$B$15000,2,FALSE),0)</f>
        <v>0</v>
      </c>
      <c r="E1596" s="106">
        <f t="shared" ca="1" si="478"/>
        <v>1</v>
      </c>
      <c r="F1596" s="106">
        <f ca="1">(TRUNC(PRODUCT($E$12:$E1595),16))</f>
        <v>1.5442995650620299</v>
      </c>
      <c r="G1596" s="106">
        <f t="shared" ca="1" si="487"/>
        <v>1.5378335989407099</v>
      </c>
      <c r="H1596" s="106">
        <f t="shared" ca="1" si="479"/>
        <v>1.0042045900000001</v>
      </c>
      <c r="I1596" s="105">
        <f t="shared" si="488"/>
        <v>3.5999999999999997E-2</v>
      </c>
      <c r="J1596" s="118">
        <f t="shared" si="489"/>
        <v>42543</v>
      </c>
      <c r="K1596" s="112">
        <f t="shared" si="490"/>
        <v>7</v>
      </c>
      <c r="L1596" s="108">
        <f t="shared" si="491"/>
        <v>8</v>
      </c>
      <c r="M1596" s="109">
        <f t="shared" si="480"/>
        <v>1.001123397</v>
      </c>
      <c r="N1596" s="109">
        <f t="shared" ca="1" si="481"/>
        <v>1.00533271</v>
      </c>
      <c r="O1596" s="108">
        <f t="shared" si="495"/>
        <v>0</v>
      </c>
      <c r="P1596" s="106">
        <f t="shared" ca="1" si="482"/>
        <v>461.28581424999999</v>
      </c>
      <c r="Q1596" s="113">
        <f t="shared" si="483"/>
        <v>0</v>
      </c>
      <c r="R1596" s="106">
        <f t="shared" si="484"/>
        <v>0</v>
      </c>
      <c r="S1596" s="114" t="str">
        <f t="shared" si="492"/>
        <v>A+J=</v>
      </c>
      <c r="T1596" s="107">
        <f t="shared" si="493"/>
        <v>42573</v>
      </c>
      <c r="U1596" s="10"/>
      <c r="V1596" s="10"/>
      <c r="W1596" s="10"/>
      <c r="X1596" s="29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</row>
    <row r="1597" spans="1:121" x14ac:dyDescent="0.15">
      <c r="A1597" s="102">
        <f t="shared" si="485"/>
        <v>42554</v>
      </c>
      <c r="B1597" s="103">
        <f t="shared" ca="1" si="494"/>
        <v>86962.4858142499</v>
      </c>
      <c r="C1597" s="104">
        <f t="shared" si="486"/>
        <v>86501.199999999895</v>
      </c>
      <c r="D1597" s="105">
        <f ca="1">IF(A1597&lt;$B$1,VLOOKUP(A1597,[1]DI!$A$4:$B$15000,2,FALSE),0)</f>
        <v>0</v>
      </c>
      <c r="E1597" s="106">
        <f t="shared" ca="1" si="478"/>
        <v>1</v>
      </c>
      <c r="F1597" s="106">
        <f ca="1">(TRUNC(PRODUCT($E$12:$E1596),16))</f>
        <v>1.5442995650620299</v>
      </c>
      <c r="G1597" s="106">
        <f t="shared" ca="1" si="487"/>
        <v>1.5378335989407099</v>
      </c>
      <c r="H1597" s="106">
        <f t="shared" ca="1" si="479"/>
        <v>1.0042045900000001</v>
      </c>
      <c r="I1597" s="105">
        <f t="shared" si="488"/>
        <v>3.5999999999999997E-2</v>
      </c>
      <c r="J1597" s="118">
        <f t="shared" si="489"/>
        <v>42543</v>
      </c>
      <c r="K1597" s="112">
        <f t="shared" si="490"/>
        <v>7</v>
      </c>
      <c r="L1597" s="108">
        <f t="shared" si="491"/>
        <v>8</v>
      </c>
      <c r="M1597" s="109">
        <f t="shared" si="480"/>
        <v>1.001123397</v>
      </c>
      <c r="N1597" s="109">
        <f t="shared" ca="1" si="481"/>
        <v>1.00533271</v>
      </c>
      <c r="O1597" s="108">
        <f t="shared" si="495"/>
        <v>0</v>
      </c>
      <c r="P1597" s="106">
        <f t="shared" ca="1" si="482"/>
        <v>461.28581424999999</v>
      </c>
      <c r="Q1597" s="113">
        <f t="shared" si="483"/>
        <v>0</v>
      </c>
      <c r="R1597" s="106">
        <f t="shared" si="484"/>
        <v>0</v>
      </c>
      <c r="S1597" s="114" t="str">
        <f t="shared" si="492"/>
        <v>A+J=</v>
      </c>
      <c r="T1597" s="107">
        <f t="shared" si="493"/>
        <v>42573</v>
      </c>
      <c r="U1597" s="10"/>
      <c r="V1597" s="10"/>
      <c r="W1597" s="10"/>
      <c r="X1597" s="29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</row>
    <row r="1598" spans="1:121" x14ac:dyDescent="0.15">
      <c r="A1598" s="102">
        <f t="shared" si="485"/>
        <v>42555</v>
      </c>
      <c r="B1598" s="103">
        <f t="shared" ca="1" si="494"/>
        <v>86962.4858142499</v>
      </c>
      <c r="C1598" s="104">
        <f t="shared" si="486"/>
        <v>86501.199999999895</v>
      </c>
      <c r="D1598" s="105">
        <f ca="1">IF(A1598&lt;$B$1,VLOOKUP(A1598,[1]DI!$A$4:$B$15000,2,FALSE),0)</f>
        <v>0.14130000000000001</v>
      </c>
      <c r="E1598" s="106">
        <f t="shared" ca="1" si="478"/>
        <v>1.00052461</v>
      </c>
      <c r="F1598" s="106">
        <f ca="1">(TRUNC(PRODUCT($E$12:$E1597),16))</f>
        <v>1.5442995650620299</v>
      </c>
      <c r="G1598" s="106">
        <f t="shared" ca="1" si="487"/>
        <v>1.5378335989407099</v>
      </c>
      <c r="H1598" s="106">
        <f t="shared" ca="1" si="479"/>
        <v>1.0042045900000001</v>
      </c>
      <c r="I1598" s="105">
        <f t="shared" si="488"/>
        <v>3.5999999999999997E-2</v>
      </c>
      <c r="J1598" s="118">
        <f t="shared" si="489"/>
        <v>42543</v>
      </c>
      <c r="K1598" s="112">
        <f t="shared" si="490"/>
        <v>8</v>
      </c>
      <c r="L1598" s="108">
        <f t="shared" si="491"/>
        <v>8</v>
      </c>
      <c r="M1598" s="109">
        <f t="shared" si="480"/>
        <v>1.001123397</v>
      </c>
      <c r="N1598" s="109">
        <f t="shared" ca="1" si="481"/>
        <v>1.00533271</v>
      </c>
      <c r="O1598" s="108">
        <f t="shared" si="495"/>
        <v>0</v>
      </c>
      <c r="P1598" s="106">
        <f t="shared" ca="1" si="482"/>
        <v>461.28581424999999</v>
      </c>
      <c r="Q1598" s="113">
        <f t="shared" si="483"/>
        <v>0</v>
      </c>
      <c r="R1598" s="106">
        <f t="shared" si="484"/>
        <v>0</v>
      </c>
      <c r="S1598" s="114" t="str">
        <f t="shared" si="492"/>
        <v>A+J=</v>
      </c>
      <c r="T1598" s="107">
        <f t="shared" si="493"/>
        <v>42573</v>
      </c>
      <c r="U1598" s="10"/>
      <c r="V1598" s="10"/>
      <c r="W1598" s="10"/>
      <c r="X1598" s="29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</row>
    <row r="1599" spans="1:121" x14ac:dyDescent="0.15">
      <c r="A1599" s="102">
        <f t="shared" si="485"/>
        <v>42556</v>
      </c>
      <c r="B1599" s="103">
        <f t="shared" ca="1" si="494"/>
        <v>87020.319651559897</v>
      </c>
      <c r="C1599" s="104">
        <f t="shared" si="486"/>
        <v>86501.199999999895</v>
      </c>
      <c r="D1599" s="105">
        <f ca="1">IF(A1599&lt;$B$1,VLOOKUP(A1599,[1]DI!$A$4:$B$15000,2,FALSE),0)</f>
        <v>0.14130000000000001</v>
      </c>
      <c r="E1599" s="106">
        <f t="shared" ca="1" si="478"/>
        <v>1.00052461</v>
      </c>
      <c r="F1599" s="106">
        <f ca="1">(TRUNC(PRODUCT($E$12:$E1598),16))</f>
        <v>1.54510972005686</v>
      </c>
      <c r="G1599" s="106">
        <f t="shared" ca="1" si="487"/>
        <v>1.5378335989407099</v>
      </c>
      <c r="H1599" s="106">
        <f t="shared" ca="1" si="479"/>
        <v>1.00473141</v>
      </c>
      <c r="I1599" s="105">
        <f t="shared" si="488"/>
        <v>3.5999999999999997E-2</v>
      </c>
      <c r="J1599" s="118">
        <f t="shared" si="489"/>
        <v>42543</v>
      </c>
      <c r="K1599" s="112">
        <f t="shared" si="490"/>
        <v>9</v>
      </c>
      <c r="L1599" s="108">
        <f t="shared" si="491"/>
        <v>9</v>
      </c>
      <c r="M1599" s="109">
        <f t="shared" si="480"/>
        <v>1.00126391</v>
      </c>
      <c r="N1599" s="109">
        <f t="shared" ca="1" si="481"/>
        <v>1.0060013000000001</v>
      </c>
      <c r="O1599" s="108">
        <f t="shared" si="495"/>
        <v>0</v>
      </c>
      <c r="P1599" s="106">
        <f t="shared" ca="1" si="482"/>
        <v>519.11965155999997</v>
      </c>
      <c r="Q1599" s="113">
        <f t="shared" si="483"/>
        <v>0</v>
      </c>
      <c r="R1599" s="106">
        <f t="shared" si="484"/>
        <v>0</v>
      </c>
      <c r="S1599" s="114" t="str">
        <f t="shared" si="492"/>
        <v>A+J=</v>
      </c>
      <c r="T1599" s="107">
        <f t="shared" si="493"/>
        <v>42573</v>
      </c>
      <c r="U1599" s="10"/>
      <c r="V1599" s="10"/>
      <c r="W1599" s="10"/>
      <c r="X1599" s="29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</row>
    <row r="1600" spans="1:121" x14ac:dyDescent="0.15">
      <c r="A1600" s="102">
        <f t="shared" si="485"/>
        <v>42557</v>
      </c>
      <c r="B1600" s="103">
        <f t="shared" ca="1" si="494"/>
        <v>87078.191376389892</v>
      </c>
      <c r="C1600" s="104">
        <f t="shared" si="486"/>
        <v>86501.199999999895</v>
      </c>
      <c r="D1600" s="105">
        <f ca="1">IF(A1600&lt;$B$1,VLOOKUP(A1600,[1]DI!$A$4:$B$15000,2,FALSE),0)</f>
        <v>0.14130000000000001</v>
      </c>
      <c r="E1600" s="106">
        <f t="shared" ca="1" si="478"/>
        <v>1.00052461</v>
      </c>
      <c r="F1600" s="106">
        <f ca="1">(TRUNC(PRODUCT($E$12:$E1599),16))</f>
        <v>1.5459203000671</v>
      </c>
      <c r="G1600" s="106">
        <f t="shared" ca="1" si="487"/>
        <v>1.5378335989407099</v>
      </c>
      <c r="H1600" s="106">
        <f t="shared" ca="1" si="479"/>
        <v>1.0052585000000001</v>
      </c>
      <c r="I1600" s="105">
        <f t="shared" si="488"/>
        <v>3.5999999999999997E-2</v>
      </c>
      <c r="J1600" s="118">
        <f t="shared" si="489"/>
        <v>42543</v>
      </c>
      <c r="K1600" s="112">
        <f t="shared" si="490"/>
        <v>10</v>
      </c>
      <c r="L1600" s="108">
        <f t="shared" si="491"/>
        <v>10</v>
      </c>
      <c r="M1600" s="109">
        <f t="shared" si="480"/>
        <v>1.001404443</v>
      </c>
      <c r="N1600" s="109">
        <f t="shared" ca="1" si="481"/>
        <v>1.006670328</v>
      </c>
      <c r="O1600" s="108">
        <f t="shared" si="495"/>
        <v>0</v>
      </c>
      <c r="P1600" s="106">
        <f t="shared" ca="1" si="482"/>
        <v>576.99137639000003</v>
      </c>
      <c r="Q1600" s="113">
        <f t="shared" si="483"/>
        <v>0</v>
      </c>
      <c r="R1600" s="106">
        <f t="shared" si="484"/>
        <v>0</v>
      </c>
      <c r="S1600" s="114" t="str">
        <f t="shared" si="492"/>
        <v>A+J=</v>
      </c>
      <c r="T1600" s="107">
        <f t="shared" si="493"/>
        <v>42573</v>
      </c>
      <c r="U1600" s="10"/>
      <c r="V1600" s="10"/>
      <c r="W1600" s="10"/>
      <c r="X1600" s="29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</row>
    <row r="1601" spans="1:121" x14ac:dyDescent="0.15">
      <c r="A1601" s="102">
        <f t="shared" si="485"/>
        <v>42558</v>
      </c>
      <c r="B1601" s="103">
        <f t="shared" ca="1" si="494"/>
        <v>87136.10194025989</v>
      </c>
      <c r="C1601" s="104">
        <f t="shared" si="486"/>
        <v>86501.199999999895</v>
      </c>
      <c r="D1601" s="105">
        <f ca="1">IF(A1601&lt;$B$1,VLOOKUP(A1601,[1]DI!$A$4:$B$15000,2,FALSE),0)</f>
        <v>0.14130000000000001</v>
      </c>
      <c r="E1601" s="106">
        <f t="shared" ca="1" si="478"/>
        <v>1.00052461</v>
      </c>
      <c r="F1601" s="106">
        <f ca="1">(TRUNC(PRODUCT($E$12:$E1600),16))</f>
        <v>1.5467313053157199</v>
      </c>
      <c r="G1601" s="106">
        <f t="shared" ca="1" si="487"/>
        <v>1.5378335989407099</v>
      </c>
      <c r="H1601" s="106">
        <f t="shared" ca="1" si="479"/>
        <v>1.00578587</v>
      </c>
      <c r="I1601" s="105">
        <f t="shared" si="488"/>
        <v>3.5999999999999997E-2</v>
      </c>
      <c r="J1601" s="118">
        <f t="shared" si="489"/>
        <v>42543</v>
      </c>
      <c r="K1601" s="112">
        <f t="shared" si="490"/>
        <v>11</v>
      </c>
      <c r="L1601" s="108">
        <f t="shared" si="491"/>
        <v>11</v>
      </c>
      <c r="M1601" s="109">
        <f t="shared" si="480"/>
        <v>1.001544996</v>
      </c>
      <c r="N1601" s="109">
        <f t="shared" ca="1" si="481"/>
        <v>1.007339805</v>
      </c>
      <c r="O1601" s="108">
        <f t="shared" si="495"/>
        <v>0</v>
      </c>
      <c r="P1601" s="106">
        <f t="shared" ca="1" si="482"/>
        <v>634.90194025999995</v>
      </c>
      <c r="Q1601" s="113">
        <f t="shared" si="483"/>
        <v>0</v>
      </c>
      <c r="R1601" s="106">
        <f t="shared" si="484"/>
        <v>0</v>
      </c>
      <c r="S1601" s="114" t="str">
        <f t="shared" si="492"/>
        <v>A+J=</v>
      </c>
      <c r="T1601" s="107">
        <f t="shared" si="493"/>
        <v>42573</v>
      </c>
      <c r="U1601" s="10"/>
      <c r="V1601" s="10"/>
      <c r="W1601" s="10"/>
      <c r="X1601" s="29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</row>
    <row r="1602" spans="1:121" x14ac:dyDescent="0.15">
      <c r="A1602" s="102">
        <f t="shared" si="485"/>
        <v>42559</v>
      </c>
      <c r="B1602" s="103">
        <f t="shared" ca="1" si="494"/>
        <v>87194.051343169893</v>
      </c>
      <c r="C1602" s="104">
        <f t="shared" si="486"/>
        <v>86501.199999999895</v>
      </c>
      <c r="D1602" s="105">
        <f ca="1">IF(A1602&lt;$B$1,VLOOKUP(A1602,[1]DI!$A$4:$B$15000,2,FALSE),0)</f>
        <v>0.14130000000000001</v>
      </c>
      <c r="E1602" s="106">
        <f t="shared" ca="1" si="478"/>
        <v>1.00052461</v>
      </c>
      <c r="F1602" s="106">
        <f ca="1">(TRUNC(PRODUCT($E$12:$E1601),16))</f>
        <v>1.5475427360258001</v>
      </c>
      <c r="G1602" s="106">
        <f t="shared" ca="1" si="487"/>
        <v>1.5378335989407099</v>
      </c>
      <c r="H1602" s="106">
        <f t="shared" ca="1" si="479"/>
        <v>1.00631352</v>
      </c>
      <c r="I1602" s="105">
        <f t="shared" si="488"/>
        <v>3.5999999999999997E-2</v>
      </c>
      <c r="J1602" s="118">
        <f t="shared" si="489"/>
        <v>42543</v>
      </c>
      <c r="K1602" s="112">
        <f t="shared" si="490"/>
        <v>12</v>
      </c>
      <c r="L1602" s="108">
        <f t="shared" si="491"/>
        <v>12</v>
      </c>
      <c r="M1602" s="109">
        <f t="shared" si="480"/>
        <v>1.0016855689999999</v>
      </c>
      <c r="N1602" s="109">
        <f t="shared" ca="1" si="481"/>
        <v>1.008009731</v>
      </c>
      <c r="O1602" s="108">
        <f t="shared" si="495"/>
        <v>0</v>
      </c>
      <c r="P1602" s="106">
        <f t="shared" ca="1" si="482"/>
        <v>692.85134316999995</v>
      </c>
      <c r="Q1602" s="113">
        <f t="shared" si="483"/>
        <v>0</v>
      </c>
      <c r="R1602" s="106">
        <f t="shared" si="484"/>
        <v>0</v>
      </c>
      <c r="S1602" s="114" t="str">
        <f t="shared" si="492"/>
        <v>A+J=</v>
      </c>
      <c r="T1602" s="107">
        <f t="shared" si="493"/>
        <v>42573</v>
      </c>
      <c r="U1602" s="10"/>
      <c r="V1602" s="10"/>
      <c r="W1602" s="10"/>
      <c r="X1602" s="29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</row>
    <row r="1603" spans="1:121" x14ac:dyDescent="0.15">
      <c r="A1603" s="102">
        <f t="shared" si="485"/>
        <v>42560</v>
      </c>
      <c r="B1603" s="103">
        <f t="shared" ca="1" si="494"/>
        <v>87252.038633609889</v>
      </c>
      <c r="C1603" s="104">
        <f t="shared" si="486"/>
        <v>86501.199999999895</v>
      </c>
      <c r="D1603" s="105">
        <f ca="1">IF(A1603&lt;$B$1,VLOOKUP(A1603,[1]DI!$A$4:$B$15000,2,FALSE),0)</f>
        <v>0</v>
      </c>
      <c r="E1603" s="106">
        <f t="shared" ca="1" si="478"/>
        <v>1</v>
      </c>
      <c r="F1603" s="106">
        <f ca="1">(TRUNC(PRODUCT($E$12:$E1602),16))</f>
        <v>1.54835459242055</v>
      </c>
      <c r="G1603" s="106">
        <f t="shared" ca="1" si="487"/>
        <v>1.5378335989407099</v>
      </c>
      <c r="H1603" s="106">
        <f t="shared" ca="1" si="479"/>
        <v>1.0068414400000001</v>
      </c>
      <c r="I1603" s="105">
        <f t="shared" si="488"/>
        <v>3.5999999999999997E-2</v>
      </c>
      <c r="J1603" s="118">
        <f t="shared" si="489"/>
        <v>42543</v>
      </c>
      <c r="K1603" s="112">
        <f t="shared" si="490"/>
        <v>12</v>
      </c>
      <c r="L1603" s="108">
        <f t="shared" si="491"/>
        <v>13</v>
      </c>
      <c r="M1603" s="109">
        <f t="shared" si="480"/>
        <v>1.0018261610000001</v>
      </c>
      <c r="N1603" s="109">
        <f t="shared" ca="1" si="481"/>
        <v>1.0086800950000001</v>
      </c>
      <c r="O1603" s="108">
        <f t="shared" si="495"/>
        <v>0</v>
      </c>
      <c r="P1603" s="106">
        <f t="shared" ca="1" si="482"/>
        <v>750.83863360999999</v>
      </c>
      <c r="Q1603" s="113">
        <f t="shared" si="483"/>
        <v>0</v>
      </c>
      <c r="R1603" s="106">
        <f t="shared" si="484"/>
        <v>0</v>
      </c>
      <c r="S1603" s="114" t="str">
        <f t="shared" si="492"/>
        <v>A+J=</v>
      </c>
      <c r="T1603" s="107">
        <f t="shared" si="493"/>
        <v>42573</v>
      </c>
      <c r="U1603" s="10"/>
      <c r="V1603" s="10"/>
      <c r="W1603" s="10"/>
      <c r="X1603" s="29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</row>
    <row r="1604" spans="1:121" x14ac:dyDescent="0.15">
      <c r="A1604" s="102">
        <f t="shared" si="485"/>
        <v>42561</v>
      </c>
      <c r="B1604" s="103">
        <f t="shared" ca="1" si="494"/>
        <v>87252.038633609889</v>
      </c>
      <c r="C1604" s="104">
        <f t="shared" si="486"/>
        <v>86501.199999999895</v>
      </c>
      <c r="D1604" s="105">
        <f ca="1">IF(A1604&lt;$B$1,VLOOKUP(A1604,[1]DI!$A$4:$B$15000,2,FALSE),0)</f>
        <v>0</v>
      </c>
      <c r="E1604" s="106">
        <f t="shared" ca="1" si="478"/>
        <v>1</v>
      </c>
      <c r="F1604" s="106">
        <f ca="1">(TRUNC(PRODUCT($E$12:$E1603),16))</f>
        <v>1.54835459242055</v>
      </c>
      <c r="G1604" s="106">
        <f t="shared" ca="1" si="487"/>
        <v>1.5378335989407099</v>
      </c>
      <c r="H1604" s="106">
        <f t="shared" ca="1" si="479"/>
        <v>1.0068414400000001</v>
      </c>
      <c r="I1604" s="105">
        <f t="shared" si="488"/>
        <v>3.5999999999999997E-2</v>
      </c>
      <c r="J1604" s="118">
        <f t="shared" si="489"/>
        <v>42543</v>
      </c>
      <c r="K1604" s="112">
        <f t="shared" si="490"/>
        <v>12</v>
      </c>
      <c r="L1604" s="108">
        <f t="shared" si="491"/>
        <v>13</v>
      </c>
      <c r="M1604" s="109">
        <f t="shared" si="480"/>
        <v>1.0018261610000001</v>
      </c>
      <c r="N1604" s="109">
        <f t="shared" ca="1" si="481"/>
        <v>1.0086800950000001</v>
      </c>
      <c r="O1604" s="108">
        <f t="shared" si="495"/>
        <v>0</v>
      </c>
      <c r="P1604" s="106">
        <f t="shared" ca="1" si="482"/>
        <v>750.83863360999999</v>
      </c>
      <c r="Q1604" s="113">
        <f t="shared" si="483"/>
        <v>0</v>
      </c>
      <c r="R1604" s="106">
        <f t="shared" si="484"/>
        <v>0</v>
      </c>
      <c r="S1604" s="114" t="str">
        <f t="shared" si="492"/>
        <v>A+J=</v>
      </c>
      <c r="T1604" s="107">
        <f t="shared" si="493"/>
        <v>42573</v>
      </c>
      <c r="U1604" s="10"/>
      <c r="V1604" s="10"/>
      <c r="W1604" s="10"/>
      <c r="X1604" s="29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</row>
    <row r="1605" spans="1:121" x14ac:dyDescent="0.15">
      <c r="A1605" s="102">
        <f t="shared" si="485"/>
        <v>42562</v>
      </c>
      <c r="B1605" s="103">
        <f t="shared" ca="1" si="494"/>
        <v>87252.038633609889</v>
      </c>
      <c r="C1605" s="104">
        <f t="shared" si="486"/>
        <v>86501.199999999895</v>
      </c>
      <c r="D1605" s="105">
        <f ca="1">IF(A1605&lt;$B$1,VLOOKUP(A1605,[1]DI!$A$4:$B$15000,2,FALSE),0)</f>
        <v>0.14130000000000001</v>
      </c>
      <c r="E1605" s="106">
        <f t="shared" ca="1" si="478"/>
        <v>1.00052461</v>
      </c>
      <c r="F1605" s="106">
        <f ca="1">(TRUNC(PRODUCT($E$12:$E1604),16))</f>
        <v>1.54835459242055</v>
      </c>
      <c r="G1605" s="106">
        <f t="shared" ca="1" si="487"/>
        <v>1.5378335989407099</v>
      </c>
      <c r="H1605" s="106">
        <f t="shared" ca="1" si="479"/>
        <v>1.0068414400000001</v>
      </c>
      <c r="I1605" s="105">
        <f t="shared" si="488"/>
        <v>3.5999999999999997E-2</v>
      </c>
      <c r="J1605" s="118">
        <f t="shared" si="489"/>
        <v>42543</v>
      </c>
      <c r="K1605" s="112">
        <f t="shared" si="490"/>
        <v>13</v>
      </c>
      <c r="L1605" s="108">
        <f t="shared" si="491"/>
        <v>13</v>
      </c>
      <c r="M1605" s="109">
        <f t="shared" si="480"/>
        <v>1.0018261610000001</v>
      </c>
      <c r="N1605" s="109">
        <f t="shared" ca="1" si="481"/>
        <v>1.0086800950000001</v>
      </c>
      <c r="O1605" s="108">
        <f t="shared" si="495"/>
        <v>0</v>
      </c>
      <c r="P1605" s="106">
        <f t="shared" ca="1" si="482"/>
        <v>750.83863360999999</v>
      </c>
      <c r="Q1605" s="113">
        <f t="shared" si="483"/>
        <v>0</v>
      </c>
      <c r="R1605" s="106">
        <f t="shared" si="484"/>
        <v>0</v>
      </c>
      <c r="S1605" s="114" t="str">
        <f t="shared" si="492"/>
        <v>A+J=</v>
      </c>
      <c r="T1605" s="107">
        <f t="shared" si="493"/>
        <v>42573</v>
      </c>
      <c r="U1605" s="10"/>
      <c r="V1605" s="10"/>
      <c r="W1605" s="10"/>
      <c r="X1605" s="29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</row>
    <row r="1606" spans="1:121" x14ac:dyDescent="0.15">
      <c r="A1606" s="102">
        <f t="shared" si="485"/>
        <v>42563</v>
      </c>
      <c r="B1606" s="103">
        <f t="shared" ca="1" si="494"/>
        <v>87310.064676579888</v>
      </c>
      <c r="C1606" s="104">
        <f t="shared" si="486"/>
        <v>86501.199999999895</v>
      </c>
      <c r="D1606" s="105">
        <f ca="1">IF(A1606&lt;$B$1,VLOOKUP(A1606,[1]DI!$A$4:$B$15000,2,FALSE),0)</f>
        <v>0.14130000000000001</v>
      </c>
      <c r="E1606" s="106">
        <f t="shared" ca="1" si="478"/>
        <v>1.00052461</v>
      </c>
      <c r="F1606" s="106">
        <f ca="1">(TRUNC(PRODUCT($E$12:$E1605),16))</f>
        <v>1.5491668747232801</v>
      </c>
      <c r="G1606" s="106">
        <f t="shared" ca="1" si="487"/>
        <v>1.5378335989407099</v>
      </c>
      <c r="H1606" s="106">
        <f t="shared" ca="1" si="479"/>
        <v>1.0073696400000001</v>
      </c>
      <c r="I1606" s="105">
        <f t="shared" si="488"/>
        <v>3.5999999999999997E-2</v>
      </c>
      <c r="J1606" s="118">
        <f t="shared" si="489"/>
        <v>42543</v>
      </c>
      <c r="K1606" s="112">
        <f t="shared" si="490"/>
        <v>14</v>
      </c>
      <c r="L1606" s="108">
        <f t="shared" si="491"/>
        <v>14</v>
      </c>
      <c r="M1606" s="109">
        <f t="shared" si="480"/>
        <v>1.0019667729999999</v>
      </c>
      <c r="N1606" s="109">
        <f t="shared" ca="1" si="481"/>
        <v>1.009350907</v>
      </c>
      <c r="O1606" s="108">
        <f t="shared" si="495"/>
        <v>0</v>
      </c>
      <c r="P1606" s="106">
        <f t="shared" ca="1" si="482"/>
        <v>808.86467658000004</v>
      </c>
      <c r="Q1606" s="113">
        <f t="shared" si="483"/>
        <v>0</v>
      </c>
      <c r="R1606" s="106">
        <f t="shared" si="484"/>
        <v>0</v>
      </c>
      <c r="S1606" s="114" t="str">
        <f t="shared" si="492"/>
        <v>A+J=</v>
      </c>
      <c r="T1606" s="107">
        <f t="shared" si="493"/>
        <v>42573</v>
      </c>
      <c r="U1606" s="10"/>
      <c r="V1606" s="10"/>
      <c r="W1606" s="10"/>
      <c r="X1606" s="29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</row>
    <row r="1607" spans="1:121" x14ac:dyDescent="0.15">
      <c r="A1607" s="102">
        <f t="shared" si="485"/>
        <v>42564</v>
      </c>
      <c r="B1607" s="103">
        <f t="shared" ca="1" si="494"/>
        <v>87368.12886658989</v>
      </c>
      <c r="C1607" s="104">
        <f t="shared" si="486"/>
        <v>86501.199999999895</v>
      </c>
      <c r="D1607" s="105">
        <f ca="1">IF(A1607&lt;$B$1,VLOOKUP(A1607,[1]DI!$A$4:$B$15000,2,FALSE),0)</f>
        <v>0.14130000000000001</v>
      </c>
      <c r="E1607" s="106">
        <f t="shared" ca="1" si="478"/>
        <v>1.00052461</v>
      </c>
      <c r="F1607" s="106">
        <f ca="1">(TRUNC(PRODUCT($E$12:$E1606),16))</f>
        <v>1.5499795831574199</v>
      </c>
      <c r="G1607" s="106">
        <f t="shared" ca="1" si="487"/>
        <v>1.5378335989407099</v>
      </c>
      <c r="H1607" s="106">
        <f t="shared" ca="1" si="479"/>
        <v>1.00789811</v>
      </c>
      <c r="I1607" s="105">
        <f t="shared" si="488"/>
        <v>3.5999999999999997E-2</v>
      </c>
      <c r="J1607" s="118">
        <f t="shared" si="489"/>
        <v>42543</v>
      </c>
      <c r="K1607" s="112">
        <f t="shared" si="490"/>
        <v>15</v>
      </c>
      <c r="L1607" s="108">
        <f t="shared" si="491"/>
        <v>15</v>
      </c>
      <c r="M1607" s="109">
        <f t="shared" si="480"/>
        <v>1.0021074050000001</v>
      </c>
      <c r="N1607" s="109">
        <f t="shared" ca="1" si="481"/>
        <v>1.0100221599999999</v>
      </c>
      <c r="O1607" s="108">
        <f t="shared" si="495"/>
        <v>0</v>
      </c>
      <c r="P1607" s="106">
        <f t="shared" ca="1" si="482"/>
        <v>866.92886658999998</v>
      </c>
      <c r="Q1607" s="113">
        <f t="shared" si="483"/>
        <v>0</v>
      </c>
      <c r="R1607" s="106">
        <f t="shared" si="484"/>
        <v>0</v>
      </c>
      <c r="S1607" s="114" t="str">
        <f t="shared" si="492"/>
        <v>A+J=</v>
      </c>
      <c r="T1607" s="107">
        <f t="shared" si="493"/>
        <v>42573</v>
      </c>
      <c r="U1607" s="10"/>
      <c r="V1607" s="10"/>
      <c r="W1607" s="10"/>
      <c r="X1607" s="29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</row>
    <row r="1608" spans="1:121" x14ac:dyDescent="0.15">
      <c r="A1608" s="102">
        <f t="shared" si="485"/>
        <v>42565</v>
      </c>
      <c r="B1608" s="103">
        <f t="shared" ca="1" si="494"/>
        <v>87426.232587639897</v>
      </c>
      <c r="C1608" s="104">
        <f t="shared" si="486"/>
        <v>86501.199999999895</v>
      </c>
      <c r="D1608" s="105">
        <f ca="1">IF(A1608&lt;$B$1,VLOOKUP(A1608,[1]DI!$A$4:$B$15000,2,FALSE),0)</f>
        <v>0.14130000000000001</v>
      </c>
      <c r="E1608" s="106">
        <f t="shared" ca="1" si="478"/>
        <v>1.00052461</v>
      </c>
      <c r="F1608" s="106">
        <f ca="1">(TRUNC(PRODUCT($E$12:$E1607),16))</f>
        <v>1.5507927179465399</v>
      </c>
      <c r="G1608" s="106">
        <f t="shared" ca="1" si="487"/>
        <v>1.5378335989407099</v>
      </c>
      <c r="H1608" s="106">
        <f t="shared" ca="1" si="479"/>
        <v>1.0084268700000001</v>
      </c>
      <c r="I1608" s="105">
        <f t="shared" si="488"/>
        <v>3.5999999999999997E-2</v>
      </c>
      <c r="J1608" s="118">
        <f t="shared" si="489"/>
        <v>42543</v>
      </c>
      <c r="K1608" s="112">
        <f t="shared" si="490"/>
        <v>16</v>
      </c>
      <c r="L1608" s="108">
        <f t="shared" si="491"/>
        <v>16</v>
      </c>
      <c r="M1608" s="109">
        <f t="shared" si="480"/>
        <v>1.002248056</v>
      </c>
      <c r="N1608" s="109">
        <f t="shared" ca="1" si="481"/>
        <v>1.0106938700000001</v>
      </c>
      <c r="O1608" s="108">
        <f t="shared" si="495"/>
        <v>0</v>
      </c>
      <c r="P1608" s="106">
        <f t="shared" ca="1" si="482"/>
        <v>925.03258763999997</v>
      </c>
      <c r="Q1608" s="113">
        <f t="shared" si="483"/>
        <v>0</v>
      </c>
      <c r="R1608" s="106">
        <f t="shared" si="484"/>
        <v>0</v>
      </c>
      <c r="S1608" s="114" t="str">
        <f t="shared" si="492"/>
        <v>A+J=</v>
      </c>
      <c r="T1608" s="107">
        <f t="shared" si="493"/>
        <v>42573</v>
      </c>
      <c r="U1608" s="10"/>
      <c r="V1608" s="10"/>
      <c r="W1608" s="10"/>
      <c r="X1608" s="29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</row>
    <row r="1609" spans="1:121" x14ac:dyDescent="0.15">
      <c r="A1609" s="102">
        <f t="shared" si="485"/>
        <v>42566</v>
      </c>
      <c r="B1609" s="103">
        <f t="shared" ca="1" si="494"/>
        <v>87484.374369219891</v>
      </c>
      <c r="C1609" s="104">
        <f t="shared" si="486"/>
        <v>86501.199999999895</v>
      </c>
      <c r="D1609" s="105">
        <f ca="1">IF(A1609&lt;$B$1,VLOOKUP(A1609,[1]DI!$A$4:$B$15000,2,FALSE),0)</f>
        <v>0.14130000000000001</v>
      </c>
      <c r="E1609" s="106">
        <f t="shared" ca="1" si="478"/>
        <v>1.00052461</v>
      </c>
      <c r="F1609" s="106">
        <f ca="1">(TRUNC(PRODUCT($E$12:$E1608),16))</f>
        <v>1.5516062793143099</v>
      </c>
      <c r="G1609" s="106">
        <f t="shared" ca="1" si="487"/>
        <v>1.5378335989407099</v>
      </c>
      <c r="H1609" s="106">
        <f t="shared" ca="1" si="479"/>
        <v>1.0089558999999999</v>
      </c>
      <c r="I1609" s="105">
        <f t="shared" si="488"/>
        <v>3.5999999999999997E-2</v>
      </c>
      <c r="J1609" s="118">
        <f t="shared" si="489"/>
        <v>42543</v>
      </c>
      <c r="K1609" s="112">
        <f t="shared" si="490"/>
        <v>17</v>
      </c>
      <c r="L1609" s="108">
        <f t="shared" si="491"/>
        <v>17</v>
      </c>
      <c r="M1609" s="109">
        <f t="shared" si="480"/>
        <v>1.002388727</v>
      </c>
      <c r="N1609" s="109">
        <f t="shared" ca="1" si="481"/>
        <v>1.0113660200000001</v>
      </c>
      <c r="O1609" s="108">
        <f t="shared" si="495"/>
        <v>0</v>
      </c>
      <c r="P1609" s="106">
        <f t="shared" ca="1" si="482"/>
        <v>983.17436922000002</v>
      </c>
      <c r="Q1609" s="113">
        <f t="shared" si="483"/>
        <v>0</v>
      </c>
      <c r="R1609" s="106">
        <f t="shared" si="484"/>
        <v>0</v>
      </c>
      <c r="S1609" s="114" t="str">
        <f t="shared" si="492"/>
        <v>A+J=</v>
      </c>
      <c r="T1609" s="107">
        <f t="shared" si="493"/>
        <v>42573</v>
      </c>
      <c r="U1609" s="10"/>
      <c r="V1609" s="10"/>
      <c r="W1609" s="10"/>
      <c r="X1609" s="29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</row>
    <row r="1610" spans="1:121" x14ac:dyDescent="0.15">
      <c r="A1610" s="102">
        <f t="shared" si="485"/>
        <v>42567</v>
      </c>
      <c r="B1610" s="103">
        <f t="shared" ca="1" si="494"/>
        <v>87542.555076339893</v>
      </c>
      <c r="C1610" s="104">
        <f t="shared" si="486"/>
        <v>86501.199999999895</v>
      </c>
      <c r="D1610" s="105">
        <f ca="1">IF(A1610&lt;$B$1,VLOOKUP(A1610,[1]DI!$A$4:$B$15000,2,FALSE),0)</f>
        <v>0</v>
      </c>
      <c r="E1610" s="106">
        <f t="shared" ca="1" si="478"/>
        <v>1</v>
      </c>
      <c r="F1610" s="106">
        <f ca="1">(TRUNC(PRODUCT($E$12:$E1609),16))</f>
        <v>1.5524202674845</v>
      </c>
      <c r="G1610" s="106">
        <f t="shared" ca="1" si="487"/>
        <v>1.5378335989407099</v>
      </c>
      <c r="H1610" s="106">
        <f t="shared" ca="1" si="479"/>
        <v>1.00948521</v>
      </c>
      <c r="I1610" s="105">
        <f t="shared" si="488"/>
        <v>3.5999999999999997E-2</v>
      </c>
      <c r="J1610" s="118">
        <f t="shared" si="489"/>
        <v>42543</v>
      </c>
      <c r="K1610" s="112">
        <f t="shared" si="490"/>
        <v>17</v>
      </c>
      <c r="L1610" s="108">
        <f t="shared" si="491"/>
        <v>18</v>
      </c>
      <c r="M1610" s="109">
        <f t="shared" si="480"/>
        <v>1.0025294179999999</v>
      </c>
      <c r="N1610" s="109">
        <f t="shared" ca="1" si="481"/>
        <v>1.01203862</v>
      </c>
      <c r="O1610" s="108">
        <f t="shared" si="495"/>
        <v>0</v>
      </c>
      <c r="P1610" s="106">
        <f t="shared" ca="1" si="482"/>
        <v>1041.3550763400001</v>
      </c>
      <c r="Q1610" s="113">
        <f t="shared" si="483"/>
        <v>0</v>
      </c>
      <c r="R1610" s="106">
        <f t="shared" si="484"/>
        <v>0</v>
      </c>
      <c r="S1610" s="114" t="str">
        <f t="shared" si="492"/>
        <v>A+J=</v>
      </c>
      <c r="T1610" s="107">
        <f t="shared" si="493"/>
        <v>42573</v>
      </c>
      <c r="U1610" s="10"/>
      <c r="V1610" s="10"/>
      <c r="W1610" s="10"/>
      <c r="X1610" s="29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</row>
    <row r="1611" spans="1:121" x14ac:dyDescent="0.15">
      <c r="A1611" s="102">
        <f t="shared" si="485"/>
        <v>42568</v>
      </c>
      <c r="B1611" s="103">
        <f t="shared" ca="1" si="494"/>
        <v>87542.555076339893</v>
      </c>
      <c r="C1611" s="104">
        <f t="shared" si="486"/>
        <v>86501.199999999895</v>
      </c>
      <c r="D1611" s="105">
        <f ca="1">IF(A1611&lt;$B$1,VLOOKUP(A1611,[1]DI!$A$4:$B$15000,2,FALSE),0)</f>
        <v>0</v>
      </c>
      <c r="E1611" s="106">
        <f t="shared" ca="1" si="478"/>
        <v>1</v>
      </c>
      <c r="F1611" s="106">
        <f ca="1">(TRUNC(PRODUCT($E$12:$E1610),16))</f>
        <v>1.5524202674845</v>
      </c>
      <c r="G1611" s="106">
        <f t="shared" ca="1" si="487"/>
        <v>1.5378335989407099</v>
      </c>
      <c r="H1611" s="106">
        <f t="shared" ca="1" si="479"/>
        <v>1.00948521</v>
      </c>
      <c r="I1611" s="105">
        <f t="shared" si="488"/>
        <v>3.5999999999999997E-2</v>
      </c>
      <c r="J1611" s="118">
        <f t="shared" si="489"/>
        <v>42543</v>
      </c>
      <c r="K1611" s="112">
        <f t="shared" si="490"/>
        <v>17</v>
      </c>
      <c r="L1611" s="108">
        <f t="shared" si="491"/>
        <v>18</v>
      </c>
      <c r="M1611" s="109">
        <f t="shared" si="480"/>
        <v>1.0025294179999999</v>
      </c>
      <c r="N1611" s="109">
        <f t="shared" ca="1" si="481"/>
        <v>1.01203862</v>
      </c>
      <c r="O1611" s="108">
        <f t="shared" si="495"/>
        <v>0</v>
      </c>
      <c r="P1611" s="106">
        <f t="shared" ca="1" si="482"/>
        <v>1041.3550763400001</v>
      </c>
      <c r="Q1611" s="113">
        <f t="shared" si="483"/>
        <v>0</v>
      </c>
      <c r="R1611" s="106">
        <f t="shared" si="484"/>
        <v>0</v>
      </c>
      <c r="S1611" s="114" t="str">
        <f t="shared" si="492"/>
        <v>A+J=</v>
      </c>
      <c r="T1611" s="107">
        <f t="shared" si="493"/>
        <v>42573</v>
      </c>
      <c r="U1611" s="10"/>
      <c r="V1611" s="10"/>
      <c r="W1611" s="10"/>
      <c r="X1611" s="29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</row>
    <row r="1612" spans="1:121" x14ac:dyDescent="0.15">
      <c r="A1612" s="102">
        <f t="shared" si="485"/>
        <v>42569</v>
      </c>
      <c r="B1612" s="103">
        <f t="shared" ca="1" si="494"/>
        <v>87542.555076339893</v>
      </c>
      <c r="C1612" s="104">
        <f t="shared" si="486"/>
        <v>86501.199999999895</v>
      </c>
      <c r="D1612" s="105">
        <f ca="1">IF(A1612&lt;$B$1,VLOOKUP(A1612,[1]DI!$A$4:$B$15000,2,FALSE),0)</f>
        <v>0.14130000000000001</v>
      </c>
      <c r="E1612" s="106">
        <f t="shared" ref="E1612:E1675" ca="1" si="496">ROUND(((1+D1612)^(1/252)),8)</f>
        <v>1.00052461</v>
      </c>
      <c r="F1612" s="106">
        <f ca="1">(TRUNC(PRODUCT($E$12:$E1611),16))</f>
        <v>1.5524202674845</v>
      </c>
      <c r="G1612" s="106">
        <f t="shared" ca="1" si="487"/>
        <v>1.5378335989407099</v>
      </c>
      <c r="H1612" s="106">
        <f t="shared" ref="H1612:H1675" ca="1" si="497">ROUND(F1612/G1612,8)</f>
        <v>1.00948521</v>
      </c>
      <c r="I1612" s="105">
        <f t="shared" si="488"/>
        <v>3.5999999999999997E-2</v>
      </c>
      <c r="J1612" s="118">
        <f t="shared" si="489"/>
        <v>42543</v>
      </c>
      <c r="K1612" s="112">
        <f t="shared" si="490"/>
        <v>18</v>
      </c>
      <c r="L1612" s="108">
        <f t="shared" si="491"/>
        <v>18</v>
      </c>
      <c r="M1612" s="109">
        <f t="shared" ref="M1612:M1675" si="498">ROUND((I1612+1)^(L1612/252),9)</f>
        <v>1.0025294179999999</v>
      </c>
      <c r="N1612" s="109">
        <f t="shared" ref="N1612:N1675" ca="1" si="499">ROUND(H1612*M1612,9)</f>
        <v>1.01203862</v>
      </c>
      <c r="O1612" s="108">
        <f t="shared" si="495"/>
        <v>0</v>
      </c>
      <c r="P1612" s="106">
        <f t="shared" ref="P1612:P1675" ca="1" si="500">TRUNC(((N1612-1)*C1612),8)</f>
        <v>1041.3550763400001</v>
      </c>
      <c r="Q1612" s="113">
        <f t="shared" ref="Q1612:Q1675" si="501">IF($O1612&gt;0,VLOOKUP($O1612,$W$12:$AC$150,7),0)</f>
        <v>0</v>
      </c>
      <c r="R1612" s="106">
        <f t="shared" ref="R1612:R1675" si="502">IF(Q1612&gt;0,TRUNC(Q1612*C$12,8),0)</f>
        <v>0</v>
      </c>
      <c r="S1612" s="114" t="str">
        <f t="shared" si="492"/>
        <v>A+J=</v>
      </c>
      <c r="T1612" s="107">
        <f t="shared" si="493"/>
        <v>42573</v>
      </c>
      <c r="U1612" s="10"/>
      <c r="V1612" s="10"/>
      <c r="W1612" s="10"/>
      <c r="X1612" s="29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</row>
    <row r="1613" spans="1:121" x14ac:dyDescent="0.15">
      <c r="A1613" s="102">
        <f t="shared" ref="A1613:A1676" si="503">(A1612+1)</f>
        <v>42570</v>
      </c>
      <c r="B1613" s="103">
        <f t="shared" ca="1" si="494"/>
        <v>87600.773843989897</v>
      </c>
      <c r="C1613" s="104">
        <f t="shared" ref="C1613:C1676" si="504">(C1612-R1612)</f>
        <v>86501.199999999895</v>
      </c>
      <c r="D1613" s="105">
        <f ca="1">IF(A1613&lt;$B$1,VLOOKUP(A1613,[1]DI!$A$4:$B$15000,2,FALSE),0)</f>
        <v>0.14130000000000001</v>
      </c>
      <c r="E1613" s="106">
        <f t="shared" ca="1" si="496"/>
        <v>1.00052461</v>
      </c>
      <c r="F1613" s="106">
        <f ca="1">(TRUNC(PRODUCT($E$12:$E1612),16))</f>
        <v>1.5532346826810199</v>
      </c>
      <c r="G1613" s="106">
        <f t="shared" ref="G1613:G1676" ca="1" si="505">IF(O1612&gt;0,F1612,G1612)</f>
        <v>1.5378335989407099</v>
      </c>
      <c r="H1613" s="106">
        <f t="shared" ca="1" si="497"/>
        <v>1.0100147900000001</v>
      </c>
      <c r="I1613" s="105">
        <f t="shared" ref="I1613:I1676" si="506">I1612</f>
        <v>3.5999999999999997E-2</v>
      </c>
      <c r="J1613" s="118">
        <f t="shared" ref="J1613:J1676" si="507">IF(O1612&gt;0,VLOOKUP(O1612,W$12:AG$150,2),J1612)</f>
        <v>42543</v>
      </c>
      <c r="K1613" s="112">
        <f t="shared" ref="K1613:K1676" si="508">IF(A1613&gt;J1613,IF(NETWORKDAYS(J1613,A1613,$W$160:$W$544)-1=0,1,NETWORKDAYS(J1613,A1613,$W$160:$W$544)-1),0)</f>
        <v>19</v>
      </c>
      <c r="L1613" s="108">
        <f t="shared" ref="L1613:L1676" si="509">IF(AND(K1613=1,K1612=1),1,IF(K1613&gt;0,IF(K1613=K1612,K1613+1,K1613),0))</f>
        <v>19</v>
      </c>
      <c r="M1613" s="109">
        <f t="shared" si="498"/>
        <v>1.002670129</v>
      </c>
      <c r="N1613" s="109">
        <f t="shared" ca="1" si="499"/>
        <v>1.0127116599999999</v>
      </c>
      <c r="O1613" s="108">
        <f t="shared" si="495"/>
        <v>0</v>
      </c>
      <c r="P1613" s="106">
        <f t="shared" ca="1" si="500"/>
        <v>1099.5738439899999</v>
      </c>
      <c r="Q1613" s="113">
        <f t="shared" si="501"/>
        <v>0</v>
      </c>
      <c r="R1613" s="106">
        <f t="shared" si="502"/>
        <v>0</v>
      </c>
      <c r="S1613" s="114" t="str">
        <f t="shared" ref="S1613:S1676" si="510">IF(O1612&gt;0,VLOOKUP(O1612,W$12:AG$150,10),S1612)</f>
        <v>A+J=</v>
      </c>
      <c r="T1613" s="107">
        <f t="shared" ref="T1613:T1676" si="511">IF(O1612&gt;0,VLOOKUP(O1612,W$12:AG$150,11),T1612)</f>
        <v>42573</v>
      </c>
      <c r="U1613" s="10"/>
      <c r="V1613" s="10"/>
      <c r="W1613" s="10"/>
      <c r="X1613" s="29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</row>
    <row r="1614" spans="1:121" x14ac:dyDescent="0.15">
      <c r="A1614" s="102">
        <f t="shared" si="503"/>
        <v>42571</v>
      </c>
      <c r="B1614" s="103">
        <f t="shared" ref="B1614:B1677" ca="1" si="512">IF(A1614&lt;=TODAY(),C1614+P1614,IF(AND(A1614&gt;TODAY(),A1614&lt;=$B$1),IF(VLOOKUP(TODAY(),$A$10:$D$5000,4,FALSE)=0,"n.d",C1614+P1614),"n.d"))</f>
        <v>87659.032315689896</v>
      </c>
      <c r="C1614" s="104">
        <f t="shared" si="504"/>
        <v>86501.199999999895</v>
      </c>
      <c r="D1614" s="105">
        <f ca="1">IF(A1614&lt;$B$1,VLOOKUP(A1614,[1]DI!$A$4:$B$15000,2,FALSE),0)</f>
        <v>0.14130000000000001</v>
      </c>
      <c r="E1614" s="106">
        <f t="shared" ca="1" si="496"/>
        <v>1.00052461</v>
      </c>
      <c r="F1614" s="106">
        <f ca="1">(TRUNC(PRODUCT($E$12:$E1613),16))</f>
        <v>1.5540495251279001</v>
      </c>
      <c r="G1614" s="106">
        <f t="shared" ca="1" si="505"/>
        <v>1.5378335989407099</v>
      </c>
      <c r="H1614" s="106">
        <f t="shared" ca="1" si="497"/>
        <v>1.0105446600000001</v>
      </c>
      <c r="I1614" s="105">
        <f t="shared" si="506"/>
        <v>3.5999999999999997E-2</v>
      </c>
      <c r="J1614" s="118">
        <f t="shared" si="507"/>
        <v>42543</v>
      </c>
      <c r="K1614" s="112">
        <f t="shared" si="508"/>
        <v>20</v>
      </c>
      <c r="L1614" s="108">
        <f t="shared" si="509"/>
        <v>20</v>
      </c>
      <c r="M1614" s="109">
        <f t="shared" si="498"/>
        <v>1.002810859</v>
      </c>
      <c r="N1614" s="109">
        <f t="shared" ca="1" si="499"/>
        <v>1.013385159</v>
      </c>
      <c r="O1614" s="108">
        <f t="shared" ref="O1614:O1677" si="513">IF(VLOOKUP(A1614,X$12:AE$151,8)=VLOOKUP(A1613,X$12:AE$151,8),0,VLOOKUP(A1614,X$12:AE$151,8))</f>
        <v>0</v>
      </c>
      <c r="P1614" s="106">
        <f t="shared" ca="1" si="500"/>
        <v>1157.8323156900001</v>
      </c>
      <c r="Q1614" s="113">
        <f t="shared" si="501"/>
        <v>0</v>
      </c>
      <c r="R1614" s="106">
        <f t="shared" si="502"/>
        <v>0</v>
      </c>
      <c r="S1614" s="114" t="str">
        <f t="shared" si="510"/>
        <v>A+J=</v>
      </c>
      <c r="T1614" s="107">
        <f t="shared" si="511"/>
        <v>42573</v>
      </c>
      <c r="U1614" s="10"/>
      <c r="V1614" s="10"/>
      <c r="W1614" s="10"/>
      <c r="X1614" s="29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</row>
    <row r="1615" spans="1:121" x14ac:dyDescent="0.15">
      <c r="A1615" s="102">
        <f t="shared" si="503"/>
        <v>42572</v>
      </c>
      <c r="B1615" s="103">
        <f t="shared" ca="1" si="512"/>
        <v>87717.328761409895</v>
      </c>
      <c r="C1615" s="104">
        <f t="shared" si="504"/>
        <v>86501.199999999895</v>
      </c>
      <c r="D1615" s="105">
        <f ca="1">IF(A1615&lt;$B$1,VLOOKUP(A1615,[1]DI!$A$4:$B$15000,2,FALSE),0)</f>
        <v>0.14130000000000001</v>
      </c>
      <c r="E1615" s="106">
        <f t="shared" ca="1" si="496"/>
        <v>1.00052461</v>
      </c>
      <c r="F1615" s="106">
        <f ca="1">(TRUNC(PRODUCT($E$12:$E1614),16))</f>
        <v>1.55486479504928</v>
      </c>
      <c r="G1615" s="106">
        <f t="shared" ca="1" si="505"/>
        <v>1.5378335989407099</v>
      </c>
      <c r="H1615" s="106">
        <f t="shared" ca="1" si="497"/>
        <v>1.0110748000000001</v>
      </c>
      <c r="I1615" s="105">
        <f t="shared" si="506"/>
        <v>3.5999999999999997E-2</v>
      </c>
      <c r="J1615" s="118">
        <f t="shared" si="507"/>
        <v>42543</v>
      </c>
      <c r="K1615" s="112">
        <f t="shared" si="508"/>
        <v>21</v>
      </c>
      <c r="L1615" s="108">
        <f t="shared" si="509"/>
        <v>21</v>
      </c>
      <c r="M1615" s="109">
        <f t="shared" si="498"/>
        <v>1.0029516089999999</v>
      </c>
      <c r="N1615" s="109">
        <f t="shared" ca="1" si="499"/>
        <v>1.0140590970000001</v>
      </c>
      <c r="O1615" s="108">
        <f t="shared" si="513"/>
        <v>0</v>
      </c>
      <c r="P1615" s="106">
        <f t="shared" ca="1" si="500"/>
        <v>1216.1287614099999</v>
      </c>
      <c r="Q1615" s="113">
        <f t="shared" si="501"/>
        <v>0</v>
      </c>
      <c r="R1615" s="106">
        <f t="shared" si="502"/>
        <v>0</v>
      </c>
      <c r="S1615" s="114" t="str">
        <f t="shared" si="510"/>
        <v>A+J=</v>
      </c>
      <c r="T1615" s="107">
        <f t="shared" si="511"/>
        <v>42573</v>
      </c>
      <c r="U1615" s="10"/>
      <c r="V1615" s="10"/>
      <c r="W1615" s="10"/>
      <c r="X1615" s="29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</row>
    <row r="1616" spans="1:121" x14ac:dyDescent="0.15">
      <c r="A1616" s="102">
        <f t="shared" si="503"/>
        <v>42573</v>
      </c>
      <c r="B1616" s="103">
        <f t="shared" ca="1" si="512"/>
        <v>87775.664305679893</v>
      </c>
      <c r="C1616" s="104">
        <f t="shared" si="504"/>
        <v>86501.199999999895</v>
      </c>
      <c r="D1616" s="105">
        <f ca="1">IF(A1616&lt;$B$1,VLOOKUP(A1616,[1]DI!$A$4:$B$15000,2,FALSE),0)</f>
        <v>0.14130000000000001</v>
      </c>
      <c r="E1616" s="106">
        <f t="shared" ca="1" si="496"/>
        <v>1.00052461</v>
      </c>
      <c r="F1616" s="106">
        <f ca="1">(TRUNC(PRODUCT($E$12:$E1615),16))</f>
        <v>1.5556804926694101</v>
      </c>
      <c r="G1616" s="106">
        <f t="shared" ca="1" si="505"/>
        <v>1.5378335989407099</v>
      </c>
      <c r="H1616" s="106">
        <f t="shared" ca="1" si="497"/>
        <v>1.0116052200000001</v>
      </c>
      <c r="I1616" s="105">
        <f t="shared" si="506"/>
        <v>3.5999999999999997E-2</v>
      </c>
      <c r="J1616" s="118">
        <f t="shared" si="507"/>
        <v>42543</v>
      </c>
      <c r="K1616" s="112">
        <f t="shared" si="508"/>
        <v>22</v>
      </c>
      <c r="L1616" s="108">
        <f t="shared" si="509"/>
        <v>22</v>
      </c>
      <c r="M1616" s="109">
        <f t="shared" si="498"/>
        <v>1.0030923789999999</v>
      </c>
      <c r="N1616" s="109">
        <f t="shared" ca="1" si="499"/>
        <v>1.014733487</v>
      </c>
      <c r="O1616" s="108">
        <f t="shared" si="513"/>
        <v>37</v>
      </c>
      <c r="P1616" s="106">
        <f t="shared" ca="1" si="500"/>
        <v>1274.4643056800001</v>
      </c>
      <c r="Q1616" s="113">
        <f t="shared" si="501"/>
        <v>4.1660000000000004E-3</v>
      </c>
      <c r="R1616" s="106">
        <f t="shared" si="502"/>
        <v>416.6</v>
      </c>
      <c r="S1616" s="114" t="str">
        <f t="shared" si="510"/>
        <v>A+J=</v>
      </c>
      <c r="T1616" s="107">
        <f t="shared" si="511"/>
        <v>42573</v>
      </c>
      <c r="U1616" s="10"/>
      <c r="V1616" s="10"/>
      <c r="W1616" s="10"/>
      <c r="X1616" s="29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</row>
    <row r="1617" spans="1:121" x14ac:dyDescent="0.15">
      <c r="A1617" s="102">
        <f t="shared" si="503"/>
        <v>42574</v>
      </c>
      <c r="B1617" s="103">
        <f t="shared" ca="1" si="512"/>
        <v>86141.849702379885</v>
      </c>
      <c r="C1617" s="104">
        <f t="shared" si="504"/>
        <v>86084.599999999889</v>
      </c>
      <c r="D1617" s="105">
        <f ca="1">IF(A1617&lt;$B$1,VLOOKUP(A1617,[1]DI!$A$4:$B$15000,2,FALSE),0)</f>
        <v>0</v>
      </c>
      <c r="E1617" s="106">
        <f t="shared" ca="1" si="496"/>
        <v>1</v>
      </c>
      <c r="F1617" s="106">
        <f ca="1">(TRUNC(PRODUCT($E$12:$E1616),16))</f>
        <v>1.55649661821267</v>
      </c>
      <c r="G1617" s="106">
        <f t="shared" ca="1" si="505"/>
        <v>1.5556804926694101</v>
      </c>
      <c r="H1617" s="106">
        <f t="shared" ca="1" si="497"/>
        <v>1.00052461</v>
      </c>
      <c r="I1617" s="105">
        <f t="shared" si="506"/>
        <v>3.5999999999999997E-2</v>
      </c>
      <c r="J1617" s="118">
        <f t="shared" si="507"/>
        <v>42573</v>
      </c>
      <c r="K1617" s="112">
        <f t="shared" si="508"/>
        <v>1</v>
      </c>
      <c r="L1617" s="108">
        <f t="shared" si="509"/>
        <v>1</v>
      </c>
      <c r="M1617" s="109">
        <f t="shared" si="498"/>
        <v>1.000140356</v>
      </c>
      <c r="N1617" s="109">
        <f t="shared" ca="1" si="499"/>
        <v>1.0006650399999999</v>
      </c>
      <c r="O1617" s="108">
        <f t="shared" si="513"/>
        <v>0</v>
      </c>
      <c r="P1617" s="106">
        <f t="shared" ca="1" si="500"/>
        <v>57.249702380000002</v>
      </c>
      <c r="Q1617" s="113">
        <f t="shared" si="501"/>
        <v>0</v>
      </c>
      <c r="R1617" s="106">
        <f t="shared" si="502"/>
        <v>0</v>
      </c>
      <c r="S1617" s="114" t="str">
        <f t="shared" si="510"/>
        <v>A+J=</v>
      </c>
      <c r="T1617" s="107">
        <f t="shared" si="511"/>
        <v>42604</v>
      </c>
      <c r="U1617" s="10"/>
      <c r="V1617" s="10"/>
      <c r="W1617" s="10"/>
      <c r="X1617" s="29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</row>
    <row r="1618" spans="1:121" x14ac:dyDescent="0.15">
      <c r="A1618" s="102">
        <f t="shared" si="503"/>
        <v>42575</v>
      </c>
      <c r="B1618" s="103">
        <f t="shared" ca="1" si="512"/>
        <v>86141.849702379885</v>
      </c>
      <c r="C1618" s="104">
        <f t="shared" si="504"/>
        <v>86084.599999999889</v>
      </c>
      <c r="D1618" s="105">
        <f ca="1">IF(A1618&lt;$B$1,VLOOKUP(A1618,[1]DI!$A$4:$B$15000,2,FALSE),0)</f>
        <v>0</v>
      </c>
      <c r="E1618" s="106">
        <f t="shared" ca="1" si="496"/>
        <v>1</v>
      </c>
      <c r="F1618" s="106">
        <f ca="1">(TRUNC(PRODUCT($E$12:$E1617),16))</f>
        <v>1.55649661821267</v>
      </c>
      <c r="G1618" s="106">
        <f t="shared" ca="1" si="505"/>
        <v>1.5556804926694101</v>
      </c>
      <c r="H1618" s="106">
        <f t="shared" ca="1" si="497"/>
        <v>1.00052461</v>
      </c>
      <c r="I1618" s="105">
        <f t="shared" si="506"/>
        <v>3.5999999999999997E-2</v>
      </c>
      <c r="J1618" s="118">
        <f t="shared" si="507"/>
        <v>42573</v>
      </c>
      <c r="K1618" s="112">
        <f t="shared" si="508"/>
        <v>1</v>
      </c>
      <c r="L1618" s="108">
        <f t="shared" si="509"/>
        <v>1</v>
      </c>
      <c r="M1618" s="109">
        <f t="shared" si="498"/>
        <v>1.000140356</v>
      </c>
      <c r="N1618" s="109">
        <f t="shared" ca="1" si="499"/>
        <v>1.0006650399999999</v>
      </c>
      <c r="O1618" s="108">
        <f t="shared" si="513"/>
        <v>0</v>
      </c>
      <c r="P1618" s="106">
        <f t="shared" ca="1" si="500"/>
        <v>57.249702380000002</v>
      </c>
      <c r="Q1618" s="113">
        <f t="shared" si="501"/>
        <v>0</v>
      </c>
      <c r="R1618" s="106">
        <f t="shared" si="502"/>
        <v>0</v>
      </c>
      <c r="S1618" s="114" t="str">
        <f t="shared" si="510"/>
        <v>A+J=</v>
      </c>
      <c r="T1618" s="107">
        <f t="shared" si="511"/>
        <v>42604</v>
      </c>
      <c r="U1618" s="10"/>
      <c r="V1618" s="10"/>
      <c r="W1618" s="10"/>
      <c r="X1618" s="29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</row>
    <row r="1619" spans="1:121" x14ac:dyDescent="0.15">
      <c r="A1619" s="102">
        <f t="shared" si="503"/>
        <v>42576</v>
      </c>
      <c r="B1619" s="103">
        <f t="shared" ca="1" si="512"/>
        <v>86141.849702379885</v>
      </c>
      <c r="C1619" s="104">
        <f t="shared" si="504"/>
        <v>86084.599999999889</v>
      </c>
      <c r="D1619" s="105">
        <f ca="1">IF(A1619&lt;$B$1,VLOOKUP(A1619,[1]DI!$A$4:$B$15000,2,FALSE),0)</f>
        <v>0.14130000000000001</v>
      </c>
      <c r="E1619" s="106">
        <f t="shared" ca="1" si="496"/>
        <v>1.00052461</v>
      </c>
      <c r="F1619" s="106">
        <f ca="1">(TRUNC(PRODUCT($E$12:$E1618),16))</f>
        <v>1.55649661821267</v>
      </c>
      <c r="G1619" s="106">
        <f t="shared" ca="1" si="505"/>
        <v>1.5556804926694101</v>
      </c>
      <c r="H1619" s="106">
        <f t="shared" ca="1" si="497"/>
        <v>1.00052461</v>
      </c>
      <c r="I1619" s="105">
        <f t="shared" si="506"/>
        <v>3.5999999999999997E-2</v>
      </c>
      <c r="J1619" s="118">
        <f t="shared" si="507"/>
        <v>42573</v>
      </c>
      <c r="K1619" s="112">
        <f t="shared" si="508"/>
        <v>1</v>
      </c>
      <c r="L1619" s="108">
        <f t="shared" si="509"/>
        <v>1</v>
      </c>
      <c r="M1619" s="109">
        <f t="shared" si="498"/>
        <v>1.000140356</v>
      </c>
      <c r="N1619" s="109">
        <f t="shared" ca="1" si="499"/>
        <v>1.0006650399999999</v>
      </c>
      <c r="O1619" s="108">
        <f t="shared" si="513"/>
        <v>0</v>
      </c>
      <c r="P1619" s="106">
        <f t="shared" ca="1" si="500"/>
        <v>57.249702380000002</v>
      </c>
      <c r="Q1619" s="113">
        <f t="shared" si="501"/>
        <v>0</v>
      </c>
      <c r="R1619" s="106">
        <f t="shared" si="502"/>
        <v>0</v>
      </c>
      <c r="S1619" s="114" t="str">
        <f t="shared" si="510"/>
        <v>A+J=</v>
      </c>
      <c r="T1619" s="107">
        <f t="shared" si="511"/>
        <v>42604</v>
      </c>
      <c r="U1619" s="10"/>
      <c r="V1619" s="10"/>
      <c r="W1619" s="10"/>
      <c r="X1619" s="29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</row>
    <row r="1620" spans="1:121" x14ac:dyDescent="0.15">
      <c r="A1620" s="102">
        <f t="shared" si="503"/>
        <v>42577</v>
      </c>
      <c r="B1620" s="103">
        <f t="shared" ca="1" si="512"/>
        <v>86199.137798489886</v>
      </c>
      <c r="C1620" s="104">
        <f t="shared" si="504"/>
        <v>86084.599999999889</v>
      </c>
      <c r="D1620" s="105">
        <f ca="1">IF(A1620&lt;$B$1,VLOOKUP(A1620,[1]DI!$A$4:$B$15000,2,FALSE),0)</f>
        <v>0.14130000000000001</v>
      </c>
      <c r="E1620" s="106">
        <f t="shared" ca="1" si="496"/>
        <v>1.00052461</v>
      </c>
      <c r="F1620" s="106">
        <f ca="1">(TRUNC(PRODUCT($E$12:$E1619),16))</f>
        <v>1.55731317190355</v>
      </c>
      <c r="G1620" s="106">
        <f t="shared" ca="1" si="505"/>
        <v>1.5556804926694101</v>
      </c>
      <c r="H1620" s="106">
        <f t="shared" ca="1" si="497"/>
        <v>1.0010494999999999</v>
      </c>
      <c r="I1620" s="105">
        <f t="shared" si="506"/>
        <v>3.5999999999999997E-2</v>
      </c>
      <c r="J1620" s="118">
        <f t="shared" si="507"/>
        <v>42573</v>
      </c>
      <c r="K1620" s="112">
        <f t="shared" si="508"/>
        <v>2</v>
      </c>
      <c r="L1620" s="108">
        <f t="shared" si="509"/>
        <v>2</v>
      </c>
      <c r="M1620" s="109">
        <f t="shared" si="498"/>
        <v>1.0002807309999999</v>
      </c>
      <c r="N1620" s="109">
        <f t="shared" ca="1" si="499"/>
        <v>1.0013305260000001</v>
      </c>
      <c r="O1620" s="108">
        <f t="shared" si="513"/>
        <v>0</v>
      </c>
      <c r="P1620" s="106">
        <f t="shared" ca="1" si="500"/>
        <v>114.53779849</v>
      </c>
      <c r="Q1620" s="113">
        <f t="shared" si="501"/>
        <v>0</v>
      </c>
      <c r="R1620" s="106">
        <f t="shared" si="502"/>
        <v>0</v>
      </c>
      <c r="S1620" s="114" t="str">
        <f t="shared" si="510"/>
        <v>A+J=</v>
      </c>
      <c r="T1620" s="107">
        <f t="shared" si="511"/>
        <v>42604</v>
      </c>
      <c r="U1620" s="10"/>
      <c r="V1620" s="10"/>
      <c r="W1620" s="10"/>
      <c r="X1620" s="29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</row>
    <row r="1621" spans="1:121" x14ac:dyDescent="0.15">
      <c r="A1621" s="102">
        <f t="shared" si="503"/>
        <v>42578</v>
      </c>
      <c r="B1621" s="103">
        <f t="shared" ca="1" si="512"/>
        <v>86256.463513579889</v>
      </c>
      <c r="C1621" s="104">
        <f t="shared" si="504"/>
        <v>86084.599999999889</v>
      </c>
      <c r="D1621" s="105">
        <f ca="1">IF(A1621&lt;$B$1,VLOOKUP(A1621,[1]DI!$A$4:$B$15000,2,FALSE),0)</f>
        <v>0.14130000000000001</v>
      </c>
      <c r="E1621" s="106">
        <f t="shared" ca="1" si="496"/>
        <v>1.00052461</v>
      </c>
      <c r="F1621" s="106">
        <f ca="1">(TRUNC(PRODUCT($E$12:$E1620),16))</f>
        <v>1.5581301539666601</v>
      </c>
      <c r="G1621" s="106">
        <f t="shared" ca="1" si="505"/>
        <v>1.5556804926694101</v>
      </c>
      <c r="H1621" s="106">
        <f t="shared" ca="1" si="497"/>
        <v>1.0015746599999999</v>
      </c>
      <c r="I1621" s="105">
        <f t="shared" si="506"/>
        <v>3.5999999999999997E-2</v>
      </c>
      <c r="J1621" s="118">
        <f t="shared" si="507"/>
        <v>42573</v>
      </c>
      <c r="K1621" s="112">
        <f t="shared" si="508"/>
        <v>3</v>
      </c>
      <c r="L1621" s="108">
        <f t="shared" si="509"/>
        <v>3</v>
      </c>
      <c r="M1621" s="109">
        <f t="shared" si="498"/>
        <v>1.000421126</v>
      </c>
      <c r="N1621" s="109">
        <f t="shared" ca="1" si="499"/>
        <v>1.001996449</v>
      </c>
      <c r="O1621" s="108">
        <f t="shared" si="513"/>
        <v>0</v>
      </c>
      <c r="P1621" s="106">
        <f t="shared" ca="1" si="500"/>
        <v>171.86351357999999</v>
      </c>
      <c r="Q1621" s="113">
        <f t="shared" si="501"/>
        <v>0</v>
      </c>
      <c r="R1621" s="106">
        <f t="shared" si="502"/>
        <v>0</v>
      </c>
      <c r="S1621" s="114" t="str">
        <f t="shared" si="510"/>
        <v>A+J=</v>
      </c>
      <c r="T1621" s="107">
        <f t="shared" si="511"/>
        <v>42604</v>
      </c>
      <c r="U1621" s="10"/>
      <c r="V1621" s="10"/>
      <c r="W1621" s="10"/>
      <c r="X1621" s="29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</row>
    <row r="1622" spans="1:121" x14ac:dyDescent="0.15">
      <c r="A1622" s="102">
        <f t="shared" si="503"/>
        <v>42579</v>
      </c>
      <c r="B1622" s="103">
        <f t="shared" ca="1" si="512"/>
        <v>86313.826933719887</v>
      </c>
      <c r="C1622" s="104">
        <f t="shared" si="504"/>
        <v>86084.599999999889</v>
      </c>
      <c r="D1622" s="105">
        <f ca="1">IF(A1622&lt;$B$1,VLOOKUP(A1622,[1]DI!$A$4:$B$15000,2,FALSE),0)</f>
        <v>0.14130000000000001</v>
      </c>
      <c r="E1622" s="106">
        <f t="shared" ca="1" si="496"/>
        <v>1.00052461</v>
      </c>
      <c r="F1622" s="106">
        <f ca="1">(TRUNC(PRODUCT($E$12:$E1621),16))</f>
        <v>1.5589475646267399</v>
      </c>
      <c r="G1622" s="106">
        <f t="shared" ca="1" si="505"/>
        <v>1.5556804926694101</v>
      </c>
      <c r="H1622" s="106">
        <f t="shared" ca="1" si="497"/>
        <v>1.0021000900000001</v>
      </c>
      <c r="I1622" s="105">
        <f t="shared" si="506"/>
        <v>3.5999999999999997E-2</v>
      </c>
      <c r="J1622" s="118">
        <f t="shared" si="507"/>
        <v>42573</v>
      </c>
      <c r="K1622" s="112">
        <f t="shared" si="508"/>
        <v>4</v>
      </c>
      <c r="L1622" s="108">
        <f t="shared" si="509"/>
        <v>4</v>
      </c>
      <c r="M1622" s="109">
        <f t="shared" si="498"/>
        <v>1.0005615409999999</v>
      </c>
      <c r="N1622" s="109">
        <f t="shared" ca="1" si="499"/>
        <v>1.0026628099999999</v>
      </c>
      <c r="O1622" s="108">
        <f t="shared" si="513"/>
        <v>0</v>
      </c>
      <c r="P1622" s="106">
        <f t="shared" ca="1" si="500"/>
        <v>229.22693372000001</v>
      </c>
      <c r="Q1622" s="113">
        <f t="shared" si="501"/>
        <v>0</v>
      </c>
      <c r="R1622" s="106">
        <f t="shared" si="502"/>
        <v>0</v>
      </c>
      <c r="S1622" s="114" t="str">
        <f t="shared" si="510"/>
        <v>A+J=</v>
      </c>
      <c r="T1622" s="107">
        <f t="shared" si="511"/>
        <v>42604</v>
      </c>
      <c r="U1622" s="10"/>
      <c r="V1622" s="10"/>
      <c r="W1622" s="10"/>
      <c r="X1622" s="29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</row>
    <row r="1623" spans="1:121" x14ac:dyDescent="0.15">
      <c r="A1623" s="102">
        <f t="shared" si="503"/>
        <v>42580</v>
      </c>
      <c r="B1623" s="103">
        <f t="shared" ca="1" si="512"/>
        <v>86371.228833679896</v>
      </c>
      <c r="C1623" s="104">
        <f t="shared" si="504"/>
        <v>86084.599999999889</v>
      </c>
      <c r="D1623" s="105">
        <f ca="1">IF(A1623&lt;$B$1,VLOOKUP(A1623,[1]DI!$A$4:$B$15000,2,FALSE),0)</f>
        <v>0.14130000000000001</v>
      </c>
      <c r="E1623" s="106">
        <f t="shared" ca="1" si="496"/>
        <v>1.00052461</v>
      </c>
      <c r="F1623" s="106">
        <f ca="1">(TRUNC(PRODUCT($E$12:$E1622),16))</f>
        <v>1.55976540410862</v>
      </c>
      <c r="G1623" s="106">
        <f t="shared" ca="1" si="505"/>
        <v>1.5556804926694101</v>
      </c>
      <c r="H1623" s="106">
        <f t="shared" ca="1" si="497"/>
        <v>1.0026257999999999</v>
      </c>
      <c r="I1623" s="105">
        <f t="shared" si="506"/>
        <v>3.5999999999999997E-2</v>
      </c>
      <c r="J1623" s="118">
        <f t="shared" si="507"/>
        <v>42573</v>
      </c>
      <c r="K1623" s="112">
        <f t="shared" si="508"/>
        <v>5</v>
      </c>
      <c r="L1623" s="108">
        <f t="shared" si="509"/>
        <v>5</v>
      </c>
      <c r="M1623" s="109">
        <f t="shared" si="498"/>
        <v>1.0007019749999999</v>
      </c>
      <c r="N1623" s="109">
        <f t="shared" ca="1" si="499"/>
        <v>1.003329618</v>
      </c>
      <c r="O1623" s="108">
        <f t="shared" si="513"/>
        <v>0</v>
      </c>
      <c r="P1623" s="106">
        <f t="shared" ca="1" si="500"/>
        <v>286.62883368000001</v>
      </c>
      <c r="Q1623" s="113">
        <f t="shared" si="501"/>
        <v>0</v>
      </c>
      <c r="R1623" s="106">
        <f t="shared" si="502"/>
        <v>0</v>
      </c>
      <c r="S1623" s="114" t="str">
        <f t="shared" si="510"/>
        <v>A+J=</v>
      </c>
      <c r="T1623" s="107">
        <f t="shared" si="511"/>
        <v>42604</v>
      </c>
      <c r="U1623" s="10"/>
      <c r="V1623" s="10"/>
      <c r="W1623" s="10"/>
      <c r="X1623" s="29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</row>
    <row r="1624" spans="1:121" x14ac:dyDescent="0.15">
      <c r="A1624" s="102">
        <f t="shared" si="503"/>
        <v>42581</v>
      </c>
      <c r="B1624" s="103">
        <f t="shared" ca="1" si="512"/>
        <v>86428.669299539892</v>
      </c>
      <c r="C1624" s="104">
        <f t="shared" si="504"/>
        <v>86084.599999999889</v>
      </c>
      <c r="D1624" s="105">
        <f ca="1">IF(A1624&lt;$B$1,VLOOKUP(A1624,[1]DI!$A$4:$B$15000,2,FALSE),0)</f>
        <v>0</v>
      </c>
      <c r="E1624" s="106">
        <f t="shared" ca="1" si="496"/>
        <v>1</v>
      </c>
      <c r="F1624" s="106">
        <f ca="1">(TRUNC(PRODUCT($E$12:$E1623),16))</f>
        <v>1.5605836726372699</v>
      </c>
      <c r="G1624" s="106">
        <f t="shared" ca="1" si="505"/>
        <v>1.5556804926694101</v>
      </c>
      <c r="H1624" s="106">
        <f t="shared" ca="1" si="497"/>
        <v>1.00315179</v>
      </c>
      <c r="I1624" s="105">
        <f t="shared" si="506"/>
        <v>3.5999999999999997E-2</v>
      </c>
      <c r="J1624" s="118">
        <f t="shared" si="507"/>
        <v>42573</v>
      </c>
      <c r="K1624" s="112">
        <f t="shared" si="508"/>
        <v>5</v>
      </c>
      <c r="L1624" s="108">
        <f t="shared" si="509"/>
        <v>6</v>
      </c>
      <c r="M1624" s="109">
        <f t="shared" si="498"/>
        <v>1.000842429</v>
      </c>
      <c r="N1624" s="109">
        <f t="shared" ca="1" si="499"/>
        <v>1.003996874</v>
      </c>
      <c r="O1624" s="108">
        <f t="shared" si="513"/>
        <v>0</v>
      </c>
      <c r="P1624" s="106">
        <f t="shared" ca="1" si="500"/>
        <v>344.06929953999997</v>
      </c>
      <c r="Q1624" s="113">
        <f t="shared" si="501"/>
        <v>0</v>
      </c>
      <c r="R1624" s="106">
        <f t="shared" si="502"/>
        <v>0</v>
      </c>
      <c r="S1624" s="114" t="str">
        <f t="shared" si="510"/>
        <v>A+J=</v>
      </c>
      <c r="T1624" s="107">
        <f t="shared" si="511"/>
        <v>42604</v>
      </c>
      <c r="U1624" s="10"/>
      <c r="V1624" s="10"/>
      <c r="W1624" s="10"/>
      <c r="X1624" s="29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</row>
    <row r="1625" spans="1:121" x14ac:dyDescent="0.15">
      <c r="A1625" s="102">
        <f t="shared" si="503"/>
        <v>42582</v>
      </c>
      <c r="B1625" s="103">
        <f t="shared" ca="1" si="512"/>
        <v>86428.669299539892</v>
      </c>
      <c r="C1625" s="104">
        <f t="shared" si="504"/>
        <v>86084.599999999889</v>
      </c>
      <c r="D1625" s="105">
        <f ca="1">IF(A1625&lt;$B$1,VLOOKUP(A1625,[1]DI!$A$4:$B$15000,2,FALSE),0)</f>
        <v>0</v>
      </c>
      <c r="E1625" s="106">
        <f t="shared" ca="1" si="496"/>
        <v>1</v>
      </c>
      <c r="F1625" s="106">
        <f ca="1">(TRUNC(PRODUCT($E$12:$E1624),16))</f>
        <v>1.5605836726372699</v>
      </c>
      <c r="G1625" s="106">
        <f t="shared" ca="1" si="505"/>
        <v>1.5556804926694101</v>
      </c>
      <c r="H1625" s="106">
        <f t="shared" ca="1" si="497"/>
        <v>1.00315179</v>
      </c>
      <c r="I1625" s="105">
        <f t="shared" si="506"/>
        <v>3.5999999999999997E-2</v>
      </c>
      <c r="J1625" s="118">
        <f t="shared" si="507"/>
        <v>42573</v>
      </c>
      <c r="K1625" s="112">
        <f t="shared" si="508"/>
        <v>5</v>
      </c>
      <c r="L1625" s="108">
        <f t="shared" si="509"/>
        <v>6</v>
      </c>
      <c r="M1625" s="109">
        <f t="shared" si="498"/>
        <v>1.000842429</v>
      </c>
      <c r="N1625" s="109">
        <f t="shared" ca="1" si="499"/>
        <v>1.003996874</v>
      </c>
      <c r="O1625" s="108">
        <f t="shared" si="513"/>
        <v>0</v>
      </c>
      <c r="P1625" s="106">
        <f t="shared" ca="1" si="500"/>
        <v>344.06929953999997</v>
      </c>
      <c r="Q1625" s="113">
        <f t="shared" si="501"/>
        <v>0</v>
      </c>
      <c r="R1625" s="106">
        <f t="shared" si="502"/>
        <v>0</v>
      </c>
      <c r="S1625" s="114" t="str">
        <f t="shared" si="510"/>
        <v>A+J=</v>
      </c>
      <c r="T1625" s="107">
        <f t="shared" si="511"/>
        <v>42604</v>
      </c>
      <c r="U1625" s="10"/>
      <c r="V1625" s="10"/>
      <c r="W1625" s="10"/>
      <c r="X1625" s="29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</row>
    <row r="1626" spans="1:121" x14ac:dyDescent="0.15">
      <c r="A1626" s="102">
        <f t="shared" si="503"/>
        <v>42583</v>
      </c>
      <c r="B1626" s="103">
        <f t="shared" ca="1" si="512"/>
        <v>86428.669299539892</v>
      </c>
      <c r="C1626" s="104">
        <f t="shared" si="504"/>
        <v>86084.599999999889</v>
      </c>
      <c r="D1626" s="105">
        <f ca="1">IF(A1626&lt;$B$1,VLOOKUP(A1626,[1]DI!$A$4:$B$15000,2,FALSE),0)</f>
        <v>0.14130000000000001</v>
      </c>
      <c r="E1626" s="106">
        <f t="shared" ca="1" si="496"/>
        <v>1.00052461</v>
      </c>
      <c r="F1626" s="106">
        <f ca="1">(TRUNC(PRODUCT($E$12:$E1625),16))</f>
        <v>1.5605836726372699</v>
      </c>
      <c r="G1626" s="106">
        <f t="shared" ca="1" si="505"/>
        <v>1.5556804926694101</v>
      </c>
      <c r="H1626" s="106">
        <f t="shared" ca="1" si="497"/>
        <v>1.00315179</v>
      </c>
      <c r="I1626" s="105">
        <f t="shared" si="506"/>
        <v>3.5999999999999997E-2</v>
      </c>
      <c r="J1626" s="118">
        <f t="shared" si="507"/>
        <v>42573</v>
      </c>
      <c r="K1626" s="112">
        <f t="shared" si="508"/>
        <v>6</v>
      </c>
      <c r="L1626" s="108">
        <f t="shared" si="509"/>
        <v>6</v>
      </c>
      <c r="M1626" s="109">
        <f t="shared" si="498"/>
        <v>1.000842429</v>
      </c>
      <c r="N1626" s="109">
        <f t="shared" ca="1" si="499"/>
        <v>1.003996874</v>
      </c>
      <c r="O1626" s="108">
        <f t="shared" si="513"/>
        <v>0</v>
      </c>
      <c r="P1626" s="106">
        <f t="shared" ca="1" si="500"/>
        <v>344.06929953999997</v>
      </c>
      <c r="Q1626" s="113">
        <f t="shared" si="501"/>
        <v>0</v>
      </c>
      <c r="R1626" s="106">
        <f t="shared" si="502"/>
        <v>0</v>
      </c>
      <c r="S1626" s="114" t="str">
        <f t="shared" si="510"/>
        <v>A+J=</v>
      </c>
      <c r="T1626" s="107">
        <f t="shared" si="511"/>
        <v>42604</v>
      </c>
      <c r="U1626" s="10"/>
      <c r="V1626" s="10"/>
      <c r="W1626" s="10"/>
      <c r="X1626" s="29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</row>
    <row r="1627" spans="1:121" x14ac:dyDescent="0.15">
      <c r="A1627" s="102">
        <f t="shared" si="503"/>
        <v>42584</v>
      </c>
      <c r="B1627" s="103">
        <f t="shared" ca="1" si="512"/>
        <v>86486.147470449883</v>
      </c>
      <c r="C1627" s="104">
        <f t="shared" si="504"/>
        <v>86084.599999999889</v>
      </c>
      <c r="D1627" s="105">
        <f ca="1">IF(A1627&lt;$B$1,VLOOKUP(A1627,[1]DI!$A$4:$B$15000,2,FALSE),0)</f>
        <v>0.14130000000000001</v>
      </c>
      <c r="E1627" s="106">
        <f t="shared" ca="1" si="496"/>
        <v>1.00052461</v>
      </c>
      <c r="F1627" s="106">
        <f ca="1">(TRUNC(PRODUCT($E$12:$E1626),16))</f>
        <v>1.56140237043777</v>
      </c>
      <c r="G1627" s="106">
        <f t="shared" ca="1" si="505"/>
        <v>1.5556804926694101</v>
      </c>
      <c r="H1627" s="106">
        <f t="shared" ca="1" si="497"/>
        <v>1.00367805</v>
      </c>
      <c r="I1627" s="105">
        <f t="shared" si="506"/>
        <v>3.5999999999999997E-2</v>
      </c>
      <c r="J1627" s="118">
        <f t="shared" si="507"/>
        <v>42573</v>
      </c>
      <c r="K1627" s="112">
        <f t="shared" si="508"/>
        <v>7</v>
      </c>
      <c r="L1627" s="108">
        <f t="shared" si="509"/>
        <v>7</v>
      </c>
      <c r="M1627" s="109">
        <f t="shared" si="498"/>
        <v>1.0009829029999999</v>
      </c>
      <c r="N1627" s="109">
        <f t="shared" ca="1" si="499"/>
        <v>1.0046645679999999</v>
      </c>
      <c r="O1627" s="108">
        <f t="shared" si="513"/>
        <v>0</v>
      </c>
      <c r="P1627" s="106">
        <f t="shared" ca="1" si="500"/>
        <v>401.54747044999999</v>
      </c>
      <c r="Q1627" s="113">
        <f t="shared" si="501"/>
        <v>0</v>
      </c>
      <c r="R1627" s="106">
        <f t="shared" si="502"/>
        <v>0</v>
      </c>
      <c r="S1627" s="114" t="str">
        <f t="shared" si="510"/>
        <v>A+J=</v>
      </c>
      <c r="T1627" s="107">
        <f t="shared" si="511"/>
        <v>42604</v>
      </c>
      <c r="U1627" s="10"/>
      <c r="V1627" s="10"/>
      <c r="W1627" s="10"/>
      <c r="X1627" s="29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</row>
    <row r="1628" spans="1:121" x14ac:dyDescent="0.15">
      <c r="A1628" s="102">
        <f t="shared" si="503"/>
        <v>42585</v>
      </c>
      <c r="B1628" s="103">
        <f t="shared" ca="1" si="512"/>
        <v>86543.664207259892</v>
      </c>
      <c r="C1628" s="104">
        <f t="shared" si="504"/>
        <v>86084.599999999889</v>
      </c>
      <c r="D1628" s="105">
        <f ca="1">IF(A1628&lt;$B$1,VLOOKUP(A1628,[1]DI!$A$4:$B$15000,2,FALSE),0)</f>
        <v>0.14130000000000001</v>
      </c>
      <c r="E1628" s="106">
        <f t="shared" ca="1" si="496"/>
        <v>1.00052461</v>
      </c>
      <c r="F1628" s="106">
        <f ca="1">(TRUNC(PRODUCT($E$12:$E1627),16))</f>
        <v>1.5622214977353199</v>
      </c>
      <c r="G1628" s="106">
        <f t="shared" ca="1" si="505"/>
        <v>1.5556804926694101</v>
      </c>
      <c r="H1628" s="106">
        <f t="shared" ca="1" si="497"/>
        <v>1.0042045900000001</v>
      </c>
      <c r="I1628" s="105">
        <f t="shared" si="506"/>
        <v>3.5999999999999997E-2</v>
      </c>
      <c r="J1628" s="118">
        <f t="shared" si="507"/>
        <v>42573</v>
      </c>
      <c r="K1628" s="112">
        <f t="shared" si="508"/>
        <v>8</v>
      </c>
      <c r="L1628" s="108">
        <f t="shared" si="509"/>
        <v>8</v>
      </c>
      <c r="M1628" s="109">
        <f t="shared" si="498"/>
        <v>1.001123397</v>
      </c>
      <c r="N1628" s="109">
        <f t="shared" ca="1" si="499"/>
        <v>1.00533271</v>
      </c>
      <c r="O1628" s="108">
        <f t="shared" si="513"/>
        <v>0</v>
      </c>
      <c r="P1628" s="106">
        <f t="shared" ca="1" si="500"/>
        <v>459.06420725999999</v>
      </c>
      <c r="Q1628" s="113">
        <f t="shared" si="501"/>
        <v>0</v>
      </c>
      <c r="R1628" s="106">
        <f t="shared" si="502"/>
        <v>0</v>
      </c>
      <c r="S1628" s="114" t="str">
        <f t="shared" si="510"/>
        <v>A+J=</v>
      </c>
      <c r="T1628" s="107">
        <f t="shared" si="511"/>
        <v>42604</v>
      </c>
      <c r="U1628" s="10"/>
      <c r="V1628" s="10"/>
      <c r="W1628" s="10"/>
      <c r="X1628" s="29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</row>
    <row r="1629" spans="1:121" x14ac:dyDescent="0.15">
      <c r="A1629" s="102">
        <f t="shared" si="503"/>
        <v>42586</v>
      </c>
      <c r="B1629" s="103">
        <f t="shared" ca="1" si="512"/>
        <v>86601.219509979885</v>
      </c>
      <c r="C1629" s="104">
        <f t="shared" si="504"/>
        <v>86084.599999999889</v>
      </c>
      <c r="D1629" s="105">
        <f ca="1">IF(A1629&lt;$B$1,VLOOKUP(A1629,[1]DI!$A$4:$B$15000,2,FALSE),0)</f>
        <v>0.14130000000000001</v>
      </c>
      <c r="E1629" s="106">
        <f t="shared" ca="1" si="496"/>
        <v>1.00052461</v>
      </c>
      <c r="F1629" s="106">
        <f ca="1">(TRUNC(PRODUCT($E$12:$E1628),16))</f>
        <v>1.56304105475525</v>
      </c>
      <c r="G1629" s="106">
        <f t="shared" ca="1" si="505"/>
        <v>1.5556804926694101</v>
      </c>
      <c r="H1629" s="106">
        <f t="shared" ca="1" si="497"/>
        <v>1.00473141</v>
      </c>
      <c r="I1629" s="105">
        <f t="shared" si="506"/>
        <v>3.5999999999999997E-2</v>
      </c>
      <c r="J1629" s="118">
        <f t="shared" si="507"/>
        <v>42573</v>
      </c>
      <c r="K1629" s="112">
        <f t="shared" si="508"/>
        <v>9</v>
      </c>
      <c r="L1629" s="108">
        <f t="shared" si="509"/>
        <v>9</v>
      </c>
      <c r="M1629" s="109">
        <f t="shared" si="498"/>
        <v>1.00126391</v>
      </c>
      <c r="N1629" s="109">
        <f t="shared" ca="1" si="499"/>
        <v>1.0060013000000001</v>
      </c>
      <c r="O1629" s="108">
        <f t="shared" si="513"/>
        <v>0</v>
      </c>
      <c r="P1629" s="106">
        <f t="shared" ca="1" si="500"/>
        <v>516.61950997999998</v>
      </c>
      <c r="Q1629" s="113">
        <f t="shared" si="501"/>
        <v>0</v>
      </c>
      <c r="R1629" s="106">
        <f t="shared" si="502"/>
        <v>0</v>
      </c>
      <c r="S1629" s="114" t="str">
        <f t="shared" si="510"/>
        <v>A+J=</v>
      </c>
      <c r="T1629" s="107">
        <f t="shared" si="511"/>
        <v>42604</v>
      </c>
      <c r="U1629" s="10"/>
      <c r="V1629" s="10"/>
      <c r="W1629" s="10"/>
      <c r="X1629" s="29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</row>
    <row r="1630" spans="1:121" x14ac:dyDescent="0.15">
      <c r="A1630" s="102">
        <f t="shared" si="503"/>
        <v>42587</v>
      </c>
      <c r="B1630" s="103">
        <f t="shared" ca="1" si="512"/>
        <v>86658.812517739891</v>
      </c>
      <c r="C1630" s="104">
        <f t="shared" si="504"/>
        <v>86084.599999999889</v>
      </c>
      <c r="D1630" s="105">
        <f ca="1">IF(A1630&lt;$B$1,VLOOKUP(A1630,[1]DI!$A$4:$B$15000,2,FALSE),0)</f>
        <v>0.14130000000000001</v>
      </c>
      <c r="E1630" s="106">
        <f t="shared" ca="1" si="496"/>
        <v>1.00052461</v>
      </c>
      <c r="F1630" s="106">
        <f ca="1">(TRUNC(PRODUCT($E$12:$E1629),16))</f>
        <v>1.5638610417229899</v>
      </c>
      <c r="G1630" s="106">
        <f t="shared" ca="1" si="505"/>
        <v>1.5556804926694101</v>
      </c>
      <c r="H1630" s="106">
        <f t="shared" ca="1" si="497"/>
        <v>1.0052585000000001</v>
      </c>
      <c r="I1630" s="105">
        <f t="shared" si="506"/>
        <v>3.5999999999999997E-2</v>
      </c>
      <c r="J1630" s="118">
        <f t="shared" si="507"/>
        <v>42573</v>
      </c>
      <c r="K1630" s="112">
        <f t="shared" si="508"/>
        <v>10</v>
      </c>
      <c r="L1630" s="108">
        <f t="shared" si="509"/>
        <v>10</v>
      </c>
      <c r="M1630" s="109">
        <f t="shared" si="498"/>
        <v>1.001404443</v>
      </c>
      <c r="N1630" s="109">
        <f t="shared" ca="1" si="499"/>
        <v>1.006670328</v>
      </c>
      <c r="O1630" s="108">
        <f t="shared" si="513"/>
        <v>0</v>
      </c>
      <c r="P1630" s="106">
        <f t="shared" ca="1" si="500"/>
        <v>574.21251773999995</v>
      </c>
      <c r="Q1630" s="113">
        <f t="shared" si="501"/>
        <v>0</v>
      </c>
      <c r="R1630" s="106">
        <f t="shared" si="502"/>
        <v>0</v>
      </c>
      <c r="S1630" s="114" t="str">
        <f t="shared" si="510"/>
        <v>A+J=</v>
      </c>
      <c r="T1630" s="107">
        <f t="shared" si="511"/>
        <v>42604</v>
      </c>
      <c r="U1630" s="10"/>
      <c r="V1630" s="10"/>
      <c r="W1630" s="10"/>
      <c r="X1630" s="29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</row>
    <row r="1631" spans="1:121" x14ac:dyDescent="0.15">
      <c r="A1631" s="102">
        <f t="shared" si="503"/>
        <v>42588</v>
      </c>
      <c r="B1631" s="103">
        <f t="shared" ca="1" si="512"/>
        <v>86716.444177499885</v>
      </c>
      <c r="C1631" s="104">
        <f t="shared" si="504"/>
        <v>86084.599999999889</v>
      </c>
      <c r="D1631" s="105">
        <f ca="1">IF(A1631&lt;$B$1,VLOOKUP(A1631,[1]DI!$A$4:$B$15000,2,FALSE),0)</f>
        <v>0</v>
      </c>
      <c r="E1631" s="106">
        <f t="shared" ca="1" si="496"/>
        <v>1</v>
      </c>
      <c r="F1631" s="106">
        <f ca="1">(TRUNC(PRODUCT($E$12:$E1630),16))</f>
        <v>1.5646814588640801</v>
      </c>
      <c r="G1631" s="106">
        <f t="shared" ca="1" si="505"/>
        <v>1.5556804926694101</v>
      </c>
      <c r="H1631" s="106">
        <f t="shared" ca="1" si="497"/>
        <v>1.00578587</v>
      </c>
      <c r="I1631" s="105">
        <f t="shared" si="506"/>
        <v>3.5999999999999997E-2</v>
      </c>
      <c r="J1631" s="118">
        <f t="shared" si="507"/>
        <v>42573</v>
      </c>
      <c r="K1631" s="112">
        <f t="shared" si="508"/>
        <v>10</v>
      </c>
      <c r="L1631" s="108">
        <f t="shared" si="509"/>
        <v>11</v>
      </c>
      <c r="M1631" s="109">
        <f t="shared" si="498"/>
        <v>1.001544996</v>
      </c>
      <c r="N1631" s="109">
        <f t="shared" ca="1" si="499"/>
        <v>1.007339805</v>
      </c>
      <c r="O1631" s="108">
        <f t="shared" si="513"/>
        <v>0</v>
      </c>
      <c r="P1631" s="106">
        <f t="shared" ca="1" si="500"/>
        <v>631.8441775</v>
      </c>
      <c r="Q1631" s="113">
        <f t="shared" si="501"/>
        <v>0</v>
      </c>
      <c r="R1631" s="106">
        <f t="shared" si="502"/>
        <v>0</v>
      </c>
      <c r="S1631" s="114" t="str">
        <f t="shared" si="510"/>
        <v>A+J=</v>
      </c>
      <c r="T1631" s="107">
        <f t="shared" si="511"/>
        <v>42604</v>
      </c>
      <c r="U1631" s="10"/>
      <c r="V1631" s="10"/>
      <c r="W1631" s="10"/>
      <c r="X1631" s="29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</row>
    <row r="1632" spans="1:121" x14ac:dyDescent="0.15">
      <c r="A1632" s="102">
        <f t="shared" si="503"/>
        <v>42589</v>
      </c>
      <c r="B1632" s="103">
        <f t="shared" ca="1" si="512"/>
        <v>86716.444177499885</v>
      </c>
      <c r="C1632" s="104">
        <f t="shared" si="504"/>
        <v>86084.599999999889</v>
      </c>
      <c r="D1632" s="105">
        <f ca="1">IF(A1632&lt;$B$1,VLOOKUP(A1632,[1]DI!$A$4:$B$15000,2,FALSE),0)</f>
        <v>0</v>
      </c>
      <c r="E1632" s="106">
        <f t="shared" ca="1" si="496"/>
        <v>1</v>
      </c>
      <c r="F1632" s="106">
        <f ca="1">(TRUNC(PRODUCT($E$12:$E1631),16))</f>
        <v>1.5646814588640801</v>
      </c>
      <c r="G1632" s="106">
        <f t="shared" ca="1" si="505"/>
        <v>1.5556804926694101</v>
      </c>
      <c r="H1632" s="106">
        <f t="shared" ca="1" si="497"/>
        <v>1.00578587</v>
      </c>
      <c r="I1632" s="105">
        <f t="shared" si="506"/>
        <v>3.5999999999999997E-2</v>
      </c>
      <c r="J1632" s="118">
        <f t="shared" si="507"/>
        <v>42573</v>
      </c>
      <c r="K1632" s="112">
        <f t="shared" si="508"/>
        <v>10</v>
      </c>
      <c r="L1632" s="108">
        <f t="shared" si="509"/>
        <v>11</v>
      </c>
      <c r="M1632" s="109">
        <f t="shared" si="498"/>
        <v>1.001544996</v>
      </c>
      <c r="N1632" s="109">
        <f t="shared" ca="1" si="499"/>
        <v>1.007339805</v>
      </c>
      <c r="O1632" s="108">
        <f t="shared" si="513"/>
        <v>0</v>
      </c>
      <c r="P1632" s="106">
        <f t="shared" ca="1" si="500"/>
        <v>631.8441775</v>
      </c>
      <c r="Q1632" s="113">
        <f t="shared" si="501"/>
        <v>0</v>
      </c>
      <c r="R1632" s="106">
        <f t="shared" si="502"/>
        <v>0</v>
      </c>
      <c r="S1632" s="114" t="str">
        <f t="shared" si="510"/>
        <v>A+J=</v>
      </c>
      <c r="T1632" s="107">
        <f t="shared" si="511"/>
        <v>42604</v>
      </c>
      <c r="U1632" s="10"/>
      <c r="V1632" s="10"/>
      <c r="W1632" s="10"/>
      <c r="X1632" s="29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</row>
    <row r="1633" spans="1:121" x14ac:dyDescent="0.15">
      <c r="A1633" s="102">
        <f t="shared" si="503"/>
        <v>42590</v>
      </c>
      <c r="B1633" s="103">
        <f t="shared" ca="1" si="512"/>
        <v>86716.444177499885</v>
      </c>
      <c r="C1633" s="104">
        <f t="shared" si="504"/>
        <v>86084.599999999889</v>
      </c>
      <c r="D1633" s="105">
        <f ca="1">IF(A1633&lt;$B$1,VLOOKUP(A1633,[1]DI!$A$4:$B$15000,2,FALSE),0)</f>
        <v>0.14130000000000001</v>
      </c>
      <c r="E1633" s="106">
        <f t="shared" ca="1" si="496"/>
        <v>1.00052461</v>
      </c>
      <c r="F1633" s="106">
        <f ca="1">(TRUNC(PRODUCT($E$12:$E1632),16))</f>
        <v>1.5646814588640801</v>
      </c>
      <c r="G1633" s="106">
        <f t="shared" ca="1" si="505"/>
        <v>1.5556804926694101</v>
      </c>
      <c r="H1633" s="106">
        <f t="shared" ca="1" si="497"/>
        <v>1.00578587</v>
      </c>
      <c r="I1633" s="105">
        <f t="shared" si="506"/>
        <v>3.5999999999999997E-2</v>
      </c>
      <c r="J1633" s="118">
        <f t="shared" si="507"/>
        <v>42573</v>
      </c>
      <c r="K1633" s="112">
        <f t="shared" si="508"/>
        <v>11</v>
      </c>
      <c r="L1633" s="108">
        <f t="shared" si="509"/>
        <v>11</v>
      </c>
      <c r="M1633" s="109">
        <f t="shared" si="498"/>
        <v>1.001544996</v>
      </c>
      <c r="N1633" s="109">
        <f t="shared" ca="1" si="499"/>
        <v>1.007339805</v>
      </c>
      <c r="O1633" s="108">
        <f t="shared" si="513"/>
        <v>0</v>
      </c>
      <c r="P1633" s="106">
        <f t="shared" ca="1" si="500"/>
        <v>631.8441775</v>
      </c>
      <c r="Q1633" s="113">
        <f t="shared" si="501"/>
        <v>0</v>
      </c>
      <c r="R1633" s="106">
        <f t="shared" si="502"/>
        <v>0</v>
      </c>
      <c r="S1633" s="114" t="str">
        <f t="shared" si="510"/>
        <v>A+J=</v>
      </c>
      <c r="T1633" s="107">
        <f t="shared" si="511"/>
        <v>42604</v>
      </c>
      <c r="U1633" s="10"/>
      <c r="V1633" s="10"/>
      <c r="W1633" s="10"/>
      <c r="X1633" s="29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</row>
    <row r="1634" spans="1:121" x14ac:dyDescent="0.15">
      <c r="A1634" s="102">
        <f t="shared" si="503"/>
        <v>42591</v>
      </c>
      <c r="B1634" s="103">
        <f t="shared" ca="1" si="512"/>
        <v>86774.114489239888</v>
      </c>
      <c r="C1634" s="104">
        <f t="shared" si="504"/>
        <v>86084.599999999889</v>
      </c>
      <c r="D1634" s="105">
        <f ca="1">IF(A1634&lt;$B$1,VLOOKUP(A1634,[1]DI!$A$4:$B$15000,2,FALSE),0)</f>
        <v>0.14130000000000001</v>
      </c>
      <c r="E1634" s="106">
        <f t="shared" ca="1" si="496"/>
        <v>1.00052461</v>
      </c>
      <c r="F1634" s="106">
        <f ca="1">(TRUNC(PRODUCT($E$12:$E1633),16))</f>
        <v>1.5655023064042199</v>
      </c>
      <c r="G1634" s="106">
        <f t="shared" ca="1" si="505"/>
        <v>1.5556804926694101</v>
      </c>
      <c r="H1634" s="106">
        <f t="shared" ca="1" si="497"/>
        <v>1.00631352</v>
      </c>
      <c r="I1634" s="105">
        <f t="shared" si="506"/>
        <v>3.5999999999999997E-2</v>
      </c>
      <c r="J1634" s="118">
        <f t="shared" si="507"/>
        <v>42573</v>
      </c>
      <c r="K1634" s="112">
        <f t="shared" si="508"/>
        <v>12</v>
      </c>
      <c r="L1634" s="108">
        <f t="shared" si="509"/>
        <v>12</v>
      </c>
      <c r="M1634" s="109">
        <f t="shared" si="498"/>
        <v>1.0016855689999999</v>
      </c>
      <c r="N1634" s="109">
        <f t="shared" ca="1" si="499"/>
        <v>1.008009731</v>
      </c>
      <c r="O1634" s="108">
        <f t="shared" si="513"/>
        <v>0</v>
      </c>
      <c r="P1634" s="106">
        <f t="shared" ca="1" si="500"/>
        <v>689.51448923999999</v>
      </c>
      <c r="Q1634" s="113">
        <f t="shared" si="501"/>
        <v>0</v>
      </c>
      <c r="R1634" s="106">
        <f t="shared" si="502"/>
        <v>0</v>
      </c>
      <c r="S1634" s="114" t="str">
        <f t="shared" si="510"/>
        <v>A+J=</v>
      </c>
      <c r="T1634" s="107">
        <f t="shared" si="511"/>
        <v>42604</v>
      </c>
      <c r="U1634" s="10"/>
      <c r="V1634" s="10"/>
      <c r="W1634" s="10"/>
      <c r="X1634" s="29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</row>
    <row r="1635" spans="1:121" x14ac:dyDescent="0.15">
      <c r="A1635" s="102">
        <f t="shared" si="503"/>
        <v>42592</v>
      </c>
      <c r="B1635" s="103">
        <f t="shared" ca="1" si="512"/>
        <v>86831.822506029886</v>
      </c>
      <c r="C1635" s="104">
        <f t="shared" si="504"/>
        <v>86084.599999999889</v>
      </c>
      <c r="D1635" s="105">
        <f ca="1">IF(A1635&lt;$B$1,VLOOKUP(A1635,[1]DI!$A$4:$B$15000,2,FALSE),0)</f>
        <v>0.14130000000000001</v>
      </c>
      <c r="E1635" s="106">
        <f t="shared" ca="1" si="496"/>
        <v>1.00052461</v>
      </c>
      <c r="F1635" s="106">
        <f ca="1">(TRUNC(PRODUCT($E$12:$E1634),16))</f>
        <v>1.5663235845691801</v>
      </c>
      <c r="G1635" s="106">
        <f t="shared" ca="1" si="505"/>
        <v>1.5556804926694101</v>
      </c>
      <c r="H1635" s="106">
        <f t="shared" ca="1" si="497"/>
        <v>1.0068414400000001</v>
      </c>
      <c r="I1635" s="105">
        <f t="shared" si="506"/>
        <v>3.5999999999999997E-2</v>
      </c>
      <c r="J1635" s="118">
        <f t="shared" si="507"/>
        <v>42573</v>
      </c>
      <c r="K1635" s="112">
        <f t="shared" si="508"/>
        <v>13</v>
      </c>
      <c r="L1635" s="108">
        <f t="shared" si="509"/>
        <v>13</v>
      </c>
      <c r="M1635" s="109">
        <f t="shared" si="498"/>
        <v>1.0018261610000001</v>
      </c>
      <c r="N1635" s="109">
        <f t="shared" ca="1" si="499"/>
        <v>1.0086800950000001</v>
      </c>
      <c r="O1635" s="108">
        <f t="shared" si="513"/>
        <v>0</v>
      </c>
      <c r="P1635" s="106">
        <f t="shared" ca="1" si="500"/>
        <v>747.22250602999998</v>
      </c>
      <c r="Q1635" s="113">
        <f t="shared" si="501"/>
        <v>0</v>
      </c>
      <c r="R1635" s="106">
        <f t="shared" si="502"/>
        <v>0</v>
      </c>
      <c r="S1635" s="114" t="str">
        <f t="shared" si="510"/>
        <v>A+J=</v>
      </c>
      <c r="T1635" s="107">
        <f t="shared" si="511"/>
        <v>42604</v>
      </c>
      <c r="U1635" s="10"/>
      <c r="V1635" s="10"/>
      <c r="W1635" s="10"/>
      <c r="X1635" s="29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</row>
    <row r="1636" spans="1:121" x14ac:dyDescent="0.15">
      <c r="A1636" s="102">
        <f t="shared" si="503"/>
        <v>42593</v>
      </c>
      <c r="B1636" s="103">
        <f t="shared" ca="1" si="512"/>
        <v>86889.569088729884</v>
      </c>
      <c r="C1636" s="104">
        <f t="shared" si="504"/>
        <v>86084.599999999889</v>
      </c>
      <c r="D1636" s="105">
        <f ca="1">IF(A1636&lt;$B$1,VLOOKUP(A1636,[1]DI!$A$4:$B$15000,2,FALSE),0)</f>
        <v>0.14130000000000001</v>
      </c>
      <c r="E1636" s="106">
        <f t="shared" ca="1" si="496"/>
        <v>1.00052461</v>
      </c>
      <c r="F1636" s="106">
        <f ca="1">(TRUNC(PRODUCT($E$12:$E1635),16))</f>
        <v>1.56714529358488</v>
      </c>
      <c r="G1636" s="106">
        <f t="shared" ca="1" si="505"/>
        <v>1.5556804926694101</v>
      </c>
      <c r="H1636" s="106">
        <f t="shared" ca="1" si="497"/>
        <v>1.0073696400000001</v>
      </c>
      <c r="I1636" s="105">
        <f t="shared" si="506"/>
        <v>3.5999999999999997E-2</v>
      </c>
      <c r="J1636" s="118">
        <f t="shared" si="507"/>
        <v>42573</v>
      </c>
      <c r="K1636" s="112">
        <f t="shared" si="508"/>
        <v>14</v>
      </c>
      <c r="L1636" s="108">
        <f t="shared" si="509"/>
        <v>14</v>
      </c>
      <c r="M1636" s="109">
        <f t="shared" si="498"/>
        <v>1.0019667729999999</v>
      </c>
      <c r="N1636" s="109">
        <f t="shared" ca="1" si="499"/>
        <v>1.009350907</v>
      </c>
      <c r="O1636" s="108">
        <f t="shared" si="513"/>
        <v>0</v>
      </c>
      <c r="P1636" s="106">
        <f t="shared" ca="1" si="500"/>
        <v>804.96908872999995</v>
      </c>
      <c r="Q1636" s="113">
        <f t="shared" si="501"/>
        <v>0</v>
      </c>
      <c r="R1636" s="106">
        <f t="shared" si="502"/>
        <v>0</v>
      </c>
      <c r="S1636" s="114" t="str">
        <f t="shared" si="510"/>
        <v>A+J=</v>
      </c>
      <c r="T1636" s="107">
        <f t="shared" si="511"/>
        <v>42604</v>
      </c>
      <c r="U1636" s="10"/>
      <c r="V1636" s="10"/>
      <c r="W1636" s="10"/>
      <c r="X1636" s="29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</row>
    <row r="1637" spans="1:121" x14ac:dyDescent="0.15">
      <c r="A1637" s="102">
        <f t="shared" si="503"/>
        <v>42594</v>
      </c>
      <c r="B1637" s="103">
        <f t="shared" ca="1" si="512"/>
        <v>86947.353634729894</v>
      </c>
      <c r="C1637" s="104">
        <f t="shared" si="504"/>
        <v>86084.599999999889</v>
      </c>
      <c r="D1637" s="105">
        <f ca="1">IF(A1637&lt;$B$1,VLOOKUP(A1637,[1]DI!$A$4:$B$15000,2,FALSE),0)</f>
        <v>0.14130000000000001</v>
      </c>
      <c r="E1637" s="106">
        <f t="shared" ca="1" si="496"/>
        <v>1.00052461</v>
      </c>
      <c r="F1637" s="106">
        <f ca="1">(TRUNC(PRODUCT($E$12:$E1636),16))</f>
        <v>1.5679674336773499</v>
      </c>
      <c r="G1637" s="106">
        <f t="shared" ca="1" si="505"/>
        <v>1.5556804926694101</v>
      </c>
      <c r="H1637" s="106">
        <f t="shared" ca="1" si="497"/>
        <v>1.00789811</v>
      </c>
      <c r="I1637" s="105">
        <f t="shared" si="506"/>
        <v>3.5999999999999997E-2</v>
      </c>
      <c r="J1637" s="118">
        <f t="shared" si="507"/>
        <v>42573</v>
      </c>
      <c r="K1637" s="112">
        <f t="shared" si="508"/>
        <v>15</v>
      </c>
      <c r="L1637" s="108">
        <f t="shared" si="509"/>
        <v>15</v>
      </c>
      <c r="M1637" s="109">
        <f t="shared" si="498"/>
        <v>1.0021074050000001</v>
      </c>
      <c r="N1637" s="109">
        <f t="shared" ca="1" si="499"/>
        <v>1.0100221599999999</v>
      </c>
      <c r="O1637" s="108">
        <f t="shared" si="513"/>
        <v>0</v>
      </c>
      <c r="P1637" s="106">
        <f t="shared" ca="1" si="500"/>
        <v>862.75363473000004</v>
      </c>
      <c r="Q1637" s="113">
        <f t="shared" si="501"/>
        <v>0</v>
      </c>
      <c r="R1637" s="106">
        <f t="shared" si="502"/>
        <v>0</v>
      </c>
      <c r="S1637" s="114" t="str">
        <f t="shared" si="510"/>
        <v>A+J=</v>
      </c>
      <c r="T1637" s="107">
        <f t="shared" si="511"/>
        <v>42604</v>
      </c>
      <c r="U1637" s="10"/>
      <c r="V1637" s="10"/>
      <c r="W1637" s="10"/>
      <c r="X1637" s="29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</row>
    <row r="1638" spans="1:121" x14ac:dyDescent="0.15">
      <c r="A1638" s="102">
        <f t="shared" si="503"/>
        <v>42595</v>
      </c>
      <c r="B1638" s="103">
        <f t="shared" ca="1" si="512"/>
        <v>87005.177521399892</v>
      </c>
      <c r="C1638" s="104">
        <f t="shared" si="504"/>
        <v>86084.599999999889</v>
      </c>
      <c r="D1638" s="105">
        <f ca="1">IF(A1638&lt;$B$1,VLOOKUP(A1638,[1]DI!$A$4:$B$15000,2,FALSE),0)</f>
        <v>0</v>
      </c>
      <c r="E1638" s="106">
        <f t="shared" ca="1" si="496"/>
        <v>1</v>
      </c>
      <c r="F1638" s="106">
        <f ca="1">(TRUNC(PRODUCT($E$12:$E1637),16))</f>
        <v>1.5687900050727299</v>
      </c>
      <c r="G1638" s="106">
        <f t="shared" ca="1" si="505"/>
        <v>1.5556804926694101</v>
      </c>
      <c r="H1638" s="106">
        <f t="shared" ca="1" si="497"/>
        <v>1.0084268700000001</v>
      </c>
      <c r="I1638" s="105">
        <f t="shared" si="506"/>
        <v>3.5999999999999997E-2</v>
      </c>
      <c r="J1638" s="118">
        <f t="shared" si="507"/>
        <v>42573</v>
      </c>
      <c r="K1638" s="112">
        <f t="shared" si="508"/>
        <v>15</v>
      </c>
      <c r="L1638" s="108">
        <f t="shared" si="509"/>
        <v>16</v>
      </c>
      <c r="M1638" s="109">
        <f t="shared" si="498"/>
        <v>1.002248056</v>
      </c>
      <c r="N1638" s="109">
        <f t="shared" ca="1" si="499"/>
        <v>1.0106938700000001</v>
      </c>
      <c r="O1638" s="108">
        <f t="shared" si="513"/>
        <v>0</v>
      </c>
      <c r="P1638" s="106">
        <f t="shared" ca="1" si="500"/>
        <v>920.57752140000002</v>
      </c>
      <c r="Q1638" s="113">
        <f t="shared" si="501"/>
        <v>0</v>
      </c>
      <c r="R1638" s="106">
        <f t="shared" si="502"/>
        <v>0</v>
      </c>
      <c r="S1638" s="114" t="str">
        <f t="shared" si="510"/>
        <v>A+J=</v>
      </c>
      <c r="T1638" s="107">
        <f t="shared" si="511"/>
        <v>42604</v>
      </c>
      <c r="U1638" s="10"/>
      <c r="V1638" s="10"/>
      <c r="W1638" s="10"/>
      <c r="X1638" s="29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</row>
    <row r="1639" spans="1:121" x14ac:dyDescent="0.15">
      <c r="A1639" s="102">
        <f t="shared" si="503"/>
        <v>42596</v>
      </c>
      <c r="B1639" s="103">
        <f t="shared" ca="1" si="512"/>
        <v>87005.177521399892</v>
      </c>
      <c r="C1639" s="104">
        <f t="shared" si="504"/>
        <v>86084.599999999889</v>
      </c>
      <c r="D1639" s="105">
        <f ca="1">IF(A1639&lt;$B$1,VLOOKUP(A1639,[1]DI!$A$4:$B$15000,2,FALSE),0)</f>
        <v>0</v>
      </c>
      <c r="E1639" s="106">
        <f t="shared" ca="1" si="496"/>
        <v>1</v>
      </c>
      <c r="F1639" s="106">
        <f ca="1">(TRUNC(PRODUCT($E$12:$E1638),16))</f>
        <v>1.5687900050727299</v>
      </c>
      <c r="G1639" s="106">
        <f t="shared" ca="1" si="505"/>
        <v>1.5556804926694101</v>
      </c>
      <c r="H1639" s="106">
        <f t="shared" ca="1" si="497"/>
        <v>1.0084268700000001</v>
      </c>
      <c r="I1639" s="105">
        <f t="shared" si="506"/>
        <v>3.5999999999999997E-2</v>
      </c>
      <c r="J1639" s="118">
        <f t="shared" si="507"/>
        <v>42573</v>
      </c>
      <c r="K1639" s="112">
        <f t="shared" si="508"/>
        <v>15</v>
      </c>
      <c r="L1639" s="108">
        <f t="shared" si="509"/>
        <v>16</v>
      </c>
      <c r="M1639" s="109">
        <f t="shared" si="498"/>
        <v>1.002248056</v>
      </c>
      <c r="N1639" s="109">
        <f t="shared" ca="1" si="499"/>
        <v>1.0106938700000001</v>
      </c>
      <c r="O1639" s="108">
        <f t="shared" si="513"/>
        <v>0</v>
      </c>
      <c r="P1639" s="106">
        <f t="shared" ca="1" si="500"/>
        <v>920.57752140000002</v>
      </c>
      <c r="Q1639" s="113">
        <f t="shared" si="501"/>
        <v>0</v>
      </c>
      <c r="R1639" s="106">
        <f t="shared" si="502"/>
        <v>0</v>
      </c>
      <c r="S1639" s="114" t="str">
        <f t="shared" si="510"/>
        <v>A+J=</v>
      </c>
      <c r="T1639" s="107">
        <f t="shared" si="511"/>
        <v>42604</v>
      </c>
      <c r="U1639" s="10"/>
      <c r="V1639" s="10"/>
      <c r="W1639" s="10"/>
      <c r="X1639" s="29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</row>
    <row r="1640" spans="1:121" x14ac:dyDescent="0.15">
      <c r="A1640" s="102">
        <f t="shared" si="503"/>
        <v>42597</v>
      </c>
      <c r="B1640" s="103">
        <f t="shared" ca="1" si="512"/>
        <v>87005.177521399892</v>
      </c>
      <c r="C1640" s="104">
        <f t="shared" si="504"/>
        <v>86084.599999999889</v>
      </c>
      <c r="D1640" s="105">
        <f ca="1">IF(A1640&lt;$B$1,VLOOKUP(A1640,[1]DI!$A$4:$B$15000,2,FALSE),0)</f>
        <v>0.14130000000000001</v>
      </c>
      <c r="E1640" s="106">
        <f t="shared" ca="1" si="496"/>
        <v>1.00052461</v>
      </c>
      <c r="F1640" s="106">
        <f ca="1">(TRUNC(PRODUCT($E$12:$E1639),16))</f>
        <v>1.5687900050727299</v>
      </c>
      <c r="G1640" s="106">
        <f t="shared" ca="1" si="505"/>
        <v>1.5556804926694101</v>
      </c>
      <c r="H1640" s="106">
        <f t="shared" ca="1" si="497"/>
        <v>1.0084268700000001</v>
      </c>
      <c r="I1640" s="105">
        <f t="shared" si="506"/>
        <v>3.5999999999999997E-2</v>
      </c>
      <c r="J1640" s="118">
        <f t="shared" si="507"/>
        <v>42573</v>
      </c>
      <c r="K1640" s="112">
        <f t="shared" si="508"/>
        <v>16</v>
      </c>
      <c r="L1640" s="108">
        <f t="shared" si="509"/>
        <v>16</v>
      </c>
      <c r="M1640" s="109">
        <f t="shared" si="498"/>
        <v>1.002248056</v>
      </c>
      <c r="N1640" s="109">
        <f t="shared" ca="1" si="499"/>
        <v>1.0106938700000001</v>
      </c>
      <c r="O1640" s="108">
        <f t="shared" si="513"/>
        <v>0</v>
      </c>
      <c r="P1640" s="106">
        <f t="shared" ca="1" si="500"/>
        <v>920.57752140000002</v>
      </c>
      <c r="Q1640" s="113">
        <f t="shared" si="501"/>
        <v>0</v>
      </c>
      <c r="R1640" s="106">
        <f t="shared" si="502"/>
        <v>0</v>
      </c>
      <c r="S1640" s="114" t="str">
        <f t="shared" si="510"/>
        <v>A+J=</v>
      </c>
      <c r="T1640" s="107">
        <f t="shared" si="511"/>
        <v>42604</v>
      </c>
      <c r="U1640" s="10"/>
      <c r="V1640" s="10"/>
      <c r="W1640" s="10"/>
      <c r="X1640" s="29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</row>
    <row r="1641" spans="1:121" x14ac:dyDescent="0.15">
      <c r="A1641" s="102">
        <f t="shared" si="503"/>
        <v>42598</v>
      </c>
      <c r="B1641" s="103">
        <f t="shared" ca="1" si="512"/>
        <v>87063.039285289895</v>
      </c>
      <c r="C1641" s="104">
        <f t="shared" si="504"/>
        <v>86084.599999999889</v>
      </c>
      <c r="D1641" s="105">
        <f ca="1">IF(A1641&lt;$B$1,VLOOKUP(A1641,[1]DI!$A$4:$B$15000,2,FALSE),0)</f>
        <v>0.14130000000000001</v>
      </c>
      <c r="E1641" s="106">
        <f t="shared" ca="1" si="496"/>
        <v>1.00052461</v>
      </c>
      <c r="F1641" s="106">
        <f ca="1">(TRUNC(PRODUCT($E$12:$E1640),16))</f>
        <v>1.5696130079972901</v>
      </c>
      <c r="G1641" s="106">
        <f t="shared" ca="1" si="505"/>
        <v>1.5556804926694101</v>
      </c>
      <c r="H1641" s="106">
        <f t="shared" ca="1" si="497"/>
        <v>1.0089558999999999</v>
      </c>
      <c r="I1641" s="105">
        <f t="shared" si="506"/>
        <v>3.5999999999999997E-2</v>
      </c>
      <c r="J1641" s="118">
        <f t="shared" si="507"/>
        <v>42573</v>
      </c>
      <c r="K1641" s="112">
        <f t="shared" si="508"/>
        <v>17</v>
      </c>
      <c r="L1641" s="108">
        <f t="shared" si="509"/>
        <v>17</v>
      </c>
      <c r="M1641" s="109">
        <f t="shared" si="498"/>
        <v>1.002388727</v>
      </c>
      <c r="N1641" s="109">
        <f t="shared" ca="1" si="499"/>
        <v>1.0113660200000001</v>
      </c>
      <c r="O1641" s="108">
        <f t="shared" si="513"/>
        <v>0</v>
      </c>
      <c r="P1641" s="106">
        <f t="shared" ca="1" si="500"/>
        <v>978.43928529000004</v>
      </c>
      <c r="Q1641" s="113">
        <f t="shared" si="501"/>
        <v>0</v>
      </c>
      <c r="R1641" s="106">
        <f t="shared" si="502"/>
        <v>0</v>
      </c>
      <c r="S1641" s="114" t="str">
        <f t="shared" si="510"/>
        <v>A+J=</v>
      </c>
      <c r="T1641" s="107">
        <f t="shared" si="511"/>
        <v>42604</v>
      </c>
      <c r="U1641" s="10"/>
      <c r="V1641" s="10"/>
      <c r="W1641" s="10"/>
      <c r="X1641" s="29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</row>
    <row r="1642" spans="1:121" x14ac:dyDescent="0.15">
      <c r="A1642" s="102">
        <f t="shared" si="503"/>
        <v>42599</v>
      </c>
      <c r="B1642" s="103">
        <f t="shared" ca="1" si="512"/>
        <v>87120.939787249896</v>
      </c>
      <c r="C1642" s="104">
        <f t="shared" si="504"/>
        <v>86084.599999999889</v>
      </c>
      <c r="D1642" s="105">
        <f ca="1">IF(A1642&lt;$B$1,VLOOKUP(A1642,[1]DI!$A$4:$B$15000,2,FALSE),0)</f>
        <v>0.14130000000000001</v>
      </c>
      <c r="E1642" s="106">
        <f t="shared" ca="1" si="496"/>
        <v>1.00052461</v>
      </c>
      <c r="F1642" s="106">
        <f ca="1">(TRUNC(PRODUCT($E$12:$E1641),16))</f>
        <v>1.57043644267742</v>
      </c>
      <c r="G1642" s="106">
        <f t="shared" ca="1" si="505"/>
        <v>1.5556804926694101</v>
      </c>
      <c r="H1642" s="106">
        <f t="shared" ca="1" si="497"/>
        <v>1.00948521</v>
      </c>
      <c r="I1642" s="105">
        <f t="shared" si="506"/>
        <v>3.5999999999999997E-2</v>
      </c>
      <c r="J1642" s="118">
        <f t="shared" si="507"/>
        <v>42573</v>
      </c>
      <c r="K1642" s="112">
        <f t="shared" si="508"/>
        <v>18</v>
      </c>
      <c r="L1642" s="108">
        <f t="shared" si="509"/>
        <v>18</v>
      </c>
      <c r="M1642" s="109">
        <f t="shared" si="498"/>
        <v>1.0025294179999999</v>
      </c>
      <c r="N1642" s="109">
        <f t="shared" ca="1" si="499"/>
        <v>1.01203862</v>
      </c>
      <c r="O1642" s="108">
        <f t="shared" si="513"/>
        <v>0</v>
      </c>
      <c r="P1642" s="106">
        <f t="shared" ca="1" si="500"/>
        <v>1036.33978725</v>
      </c>
      <c r="Q1642" s="113">
        <f t="shared" si="501"/>
        <v>0</v>
      </c>
      <c r="R1642" s="106">
        <f t="shared" si="502"/>
        <v>0</v>
      </c>
      <c r="S1642" s="114" t="str">
        <f t="shared" si="510"/>
        <v>A+J=</v>
      </c>
      <c r="T1642" s="107">
        <f t="shared" si="511"/>
        <v>42604</v>
      </c>
      <c r="U1642" s="10"/>
      <c r="V1642" s="10"/>
      <c r="W1642" s="10"/>
      <c r="X1642" s="29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</row>
    <row r="1643" spans="1:121" x14ac:dyDescent="0.15">
      <c r="A1643" s="102">
        <f t="shared" si="503"/>
        <v>42600</v>
      </c>
      <c r="B1643" s="103">
        <f t="shared" ca="1" si="512"/>
        <v>87178.878166429888</v>
      </c>
      <c r="C1643" s="104">
        <f t="shared" si="504"/>
        <v>86084.599999999889</v>
      </c>
      <c r="D1643" s="105">
        <f ca="1">IF(A1643&lt;$B$1,VLOOKUP(A1643,[1]DI!$A$4:$B$15000,2,FALSE),0)</f>
        <v>0.14130000000000001</v>
      </c>
      <c r="E1643" s="106">
        <f t="shared" ca="1" si="496"/>
        <v>1.00052461</v>
      </c>
      <c r="F1643" s="106">
        <f ca="1">(TRUNC(PRODUCT($E$12:$E1642),16))</f>
        <v>1.57126030933961</v>
      </c>
      <c r="G1643" s="106">
        <f t="shared" ca="1" si="505"/>
        <v>1.5556804926694101</v>
      </c>
      <c r="H1643" s="106">
        <f t="shared" ca="1" si="497"/>
        <v>1.0100147900000001</v>
      </c>
      <c r="I1643" s="105">
        <f t="shared" si="506"/>
        <v>3.5999999999999997E-2</v>
      </c>
      <c r="J1643" s="118">
        <f t="shared" si="507"/>
        <v>42573</v>
      </c>
      <c r="K1643" s="112">
        <f t="shared" si="508"/>
        <v>19</v>
      </c>
      <c r="L1643" s="108">
        <f t="shared" si="509"/>
        <v>19</v>
      </c>
      <c r="M1643" s="109">
        <f t="shared" si="498"/>
        <v>1.002670129</v>
      </c>
      <c r="N1643" s="109">
        <f t="shared" ca="1" si="499"/>
        <v>1.0127116599999999</v>
      </c>
      <c r="O1643" s="108">
        <f t="shared" si="513"/>
        <v>0</v>
      </c>
      <c r="P1643" s="106">
        <f t="shared" ca="1" si="500"/>
        <v>1094.2781664300001</v>
      </c>
      <c r="Q1643" s="113">
        <f t="shared" si="501"/>
        <v>0</v>
      </c>
      <c r="R1643" s="106">
        <f t="shared" si="502"/>
        <v>0</v>
      </c>
      <c r="S1643" s="114" t="str">
        <f t="shared" si="510"/>
        <v>A+J=</v>
      </c>
      <c r="T1643" s="107">
        <f t="shared" si="511"/>
        <v>42604</v>
      </c>
      <c r="U1643" s="10"/>
      <c r="V1643" s="10"/>
      <c r="W1643" s="10"/>
      <c r="X1643" s="29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</row>
    <row r="1644" spans="1:121" x14ac:dyDescent="0.15">
      <c r="A1644" s="102">
        <f t="shared" si="503"/>
        <v>42601</v>
      </c>
      <c r="B1644" s="103">
        <f t="shared" ca="1" si="512"/>
        <v>87236.856058449892</v>
      </c>
      <c r="C1644" s="104">
        <f t="shared" si="504"/>
        <v>86084.599999999889</v>
      </c>
      <c r="D1644" s="105">
        <f ca="1">IF(A1644&lt;$B$1,VLOOKUP(A1644,[1]DI!$A$4:$B$15000,2,FALSE),0)</f>
        <v>0.14130000000000001</v>
      </c>
      <c r="E1644" s="106">
        <f t="shared" ca="1" si="496"/>
        <v>1.00052461</v>
      </c>
      <c r="F1644" s="106">
        <f ca="1">(TRUNC(PRODUCT($E$12:$E1643),16))</f>
        <v>1.57208460821049</v>
      </c>
      <c r="G1644" s="106">
        <f t="shared" ca="1" si="505"/>
        <v>1.5556804926694101</v>
      </c>
      <c r="H1644" s="106">
        <f t="shared" ca="1" si="497"/>
        <v>1.0105446600000001</v>
      </c>
      <c r="I1644" s="105">
        <f t="shared" si="506"/>
        <v>3.5999999999999997E-2</v>
      </c>
      <c r="J1644" s="118">
        <f t="shared" si="507"/>
        <v>42573</v>
      </c>
      <c r="K1644" s="112">
        <f t="shared" si="508"/>
        <v>20</v>
      </c>
      <c r="L1644" s="108">
        <f t="shared" si="509"/>
        <v>20</v>
      </c>
      <c r="M1644" s="109">
        <f t="shared" si="498"/>
        <v>1.002810859</v>
      </c>
      <c r="N1644" s="109">
        <f t="shared" ca="1" si="499"/>
        <v>1.013385159</v>
      </c>
      <c r="O1644" s="108">
        <f t="shared" si="513"/>
        <v>0</v>
      </c>
      <c r="P1644" s="106">
        <f t="shared" ca="1" si="500"/>
        <v>1152.25605845</v>
      </c>
      <c r="Q1644" s="113">
        <f t="shared" si="501"/>
        <v>0</v>
      </c>
      <c r="R1644" s="106">
        <f t="shared" si="502"/>
        <v>0</v>
      </c>
      <c r="S1644" s="114" t="str">
        <f t="shared" si="510"/>
        <v>A+J=</v>
      </c>
      <c r="T1644" s="107">
        <f t="shared" si="511"/>
        <v>42604</v>
      </c>
      <c r="U1644" s="10"/>
      <c r="V1644" s="10"/>
      <c r="W1644" s="10"/>
      <c r="X1644" s="29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</row>
    <row r="1645" spans="1:121" x14ac:dyDescent="0.15">
      <c r="A1645" s="102">
        <f t="shared" si="503"/>
        <v>42602</v>
      </c>
      <c r="B1645" s="103">
        <f t="shared" ca="1" si="512"/>
        <v>87294.871741599884</v>
      </c>
      <c r="C1645" s="104">
        <f t="shared" si="504"/>
        <v>86084.599999999889</v>
      </c>
      <c r="D1645" s="105">
        <f ca="1">IF(A1645&lt;$B$1,VLOOKUP(A1645,[1]DI!$A$4:$B$15000,2,FALSE),0)</f>
        <v>0</v>
      </c>
      <c r="E1645" s="106">
        <f t="shared" ca="1" si="496"/>
        <v>1</v>
      </c>
      <c r="F1645" s="106">
        <f ca="1">(TRUNC(PRODUCT($E$12:$E1644),16))</f>
        <v>1.5729093395168099</v>
      </c>
      <c r="G1645" s="106">
        <f t="shared" ca="1" si="505"/>
        <v>1.5556804926694101</v>
      </c>
      <c r="H1645" s="106">
        <f t="shared" ca="1" si="497"/>
        <v>1.0110748000000001</v>
      </c>
      <c r="I1645" s="105">
        <f t="shared" si="506"/>
        <v>3.5999999999999997E-2</v>
      </c>
      <c r="J1645" s="118">
        <f t="shared" si="507"/>
        <v>42573</v>
      </c>
      <c r="K1645" s="112">
        <f t="shared" si="508"/>
        <v>20</v>
      </c>
      <c r="L1645" s="108">
        <f t="shared" si="509"/>
        <v>21</v>
      </c>
      <c r="M1645" s="109">
        <f t="shared" si="498"/>
        <v>1.0029516089999999</v>
      </c>
      <c r="N1645" s="109">
        <f t="shared" ca="1" si="499"/>
        <v>1.0140590970000001</v>
      </c>
      <c r="O1645" s="108">
        <f t="shared" si="513"/>
        <v>0</v>
      </c>
      <c r="P1645" s="106">
        <f t="shared" ca="1" si="500"/>
        <v>1210.2717416</v>
      </c>
      <c r="Q1645" s="113">
        <f t="shared" si="501"/>
        <v>0</v>
      </c>
      <c r="R1645" s="106">
        <f t="shared" si="502"/>
        <v>0</v>
      </c>
      <c r="S1645" s="114" t="str">
        <f t="shared" si="510"/>
        <v>A+J=</v>
      </c>
      <c r="T1645" s="107">
        <f t="shared" si="511"/>
        <v>42604</v>
      </c>
      <c r="U1645" s="10"/>
      <c r="V1645" s="10"/>
      <c r="W1645" s="10"/>
      <c r="X1645" s="29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</row>
    <row r="1646" spans="1:121" x14ac:dyDescent="0.15">
      <c r="A1646" s="102">
        <f t="shared" si="503"/>
        <v>42603</v>
      </c>
      <c r="B1646" s="103">
        <f t="shared" ca="1" si="512"/>
        <v>87294.871741599884</v>
      </c>
      <c r="C1646" s="104">
        <f t="shared" si="504"/>
        <v>86084.599999999889</v>
      </c>
      <c r="D1646" s="105">
        <f ca="1">IF(A1646&lt;$B$1,VLOOKUP(A1646,[1]DI!$A$4:$B$15000,2,FALSE),0)</f>
        <v>0</v>
      </c>
      <c r="E1646" s="106">
        <f t="shared" ca="1" si="496"/>
        <v>1</v>
      </c>
      <c r="F1646" s="106">
        <f ca="1">(TRUNC(PRODUCT($E$12:$E1645),16))</f>
        <v>1.5729093395168099</v>
      </c>
      <c r="G1646" s="106">
        <f t="shared" ca="1" si="505"/>
        <v>1.5556804926694101</v>
      </c>
      <c r="H1646" s="106">
        <f t="shared" ca="1" si="497"/>
        <v>1.0110748000000001</v>
      </c>
      <c r="I1646" s="105">
        <f t="shared" si="506"/>
        <v>3.5999999999999997E-2</v>
      </c>
      <c r="J1646" s="118">
        <f t="shared" si="507"/>
        <v>42573</v>
      </c>
      <c r="K1646" s="112">
        <f t="shared" si="508"/>
        <v>20</v>
      </c>
      <c r="L1646" s="108">
        <f t="shared" si="509"/>
        <v>21</v>
      </c>
      <c r="M1646" s="109">
        <f t="shared" si="498"/>
        <v>1.0029516089999999</v>
      </c>
      <c r="N1646" s="109">
        <f t="shared" ca="1" si="499"/>
        <v>1.0140590970000001</v>
      </c>
      <c r="O1646" s="108">
        <f t="shared" si="513"/>
        <v>0</v>
      </c>
      <c r="P1646" s="106">
        <f t="shared" ca="1" si="500"/>
        <v>1210.2717416</v>
      </c>
      <c r="Q1646" s="113">
        <f t="shared" si="501"/>
        <v>0</v>
      </c>
      <c r="R1646" s="106">
        <f t="shared" si="502"/>
        <v>0</v>
      </c>
      <c r="S1646" s="114" t="str">
        <f t="shared" si="510"/>
        <v>A+J=</v>
      </c>
      <c r="T1646" s="107">
        <f t="shared" si="511"/>
        <v>42604</v>
      </c>
      <c r="U1646" s="10"/>
      <c r="V1646" s="10"/>
      <c r="W1646" s="10"/>
      <c r="X1646" s="29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</row>
    <row r="1647" spans="1:121" x14ac:dyDescent="0.15">
      <c r="A1647" s="102">
        <f t="shared" si="503"/>
        <v>42604</v>
      </c>
      <c r="B1647" s="103">
        <f t="shared" ca="1" si="512"/>
        <v>87294.871741599884</v>
      </c>
      <c r="C1647" s="104">
        <f t="shared" si="504"/>
        <v>86084.599999999889</v>
      </c>
      <c r="D1647" s="105">
        <f ca="1">IF(A1647&lt;$B$1,VLOOKUP(A1647,[1]DI!$A$4:$B$15000,2,FALSE),0)</f>
        <v>0.14130000000000001</v>
      </c>
      <c r="E1647" s="106">
        <f t="shared" ca="1" si="496"/>
        <v>1.00052461</v>
      </c>
      <c r="F1647" s="106">
        <f ca="1">(TRUNC(PRODUCT($E$12:$E1646),16))</f>
        <v>1.5729093395168099</v>
      </c>
      <c r="G1647" s="106">
        <f t="shared" ca="1" si="505"/>
        <v>1.5556804926694101</v>
      </c>
      <c r="H1647" s="106">
        <f t="shared" ca="1" si="497"/>
        <v>1.0110748000000001</v>
      </c>
      <c r="I1647" s="105">
        <f t="shared" si="506"/>
        <v>3.5999999999999997E-2</v>
      </c>
      <c r="J1647" s="118">
        <f t="shared" si="507"/>
        <v>42573</v>
      </c>
      <c r="K1647" s="112">
        <f t="shared" si="508"/>
        <v>21</v>
      </c>
      <c r="L1647" s="108">
        <f t="shared" si="509"/>
        <v>21</v>
      </c>
      <c r="M1647" s="109">
        <f t="shared" si="498"/>
        <v>1.0029516089999999</v>
      </c>
      <c r="N1647" s="109">
        <f t="shared" ca="1" si="499"/>
        <v>1.0140590970000001</v>
      </c>
      <c r="O1647" s="108">
        <f t="shared" si="513"/>
        <v>38</v>
      </c>
      <c r="P1647" s="106">
        <f t="shared" ca="1" si="500"/>
        <v>1210.2717416</v>
      </c>
      <c r="Q1647" s="113">
        <f t="shared" si="501"/>
        <v>4.1660000000000004E-3</v>
      </c>
      <c r="R1647" s="106">
        <f t="shared" si="502"/>
        <v>416.6</v>
      </c>
      <c r="S1647" s="114" t="str">
        <f t="shared" si="510"/>
        <v>A+J=</v>
      </c>
      <c r="T1647" s="107">
        <f t="shared" si="511"/>
        <v>42604</v>
      </c>
      <c r="U1647" s="10"/>
      <c r="V1647" s="10"/>
      <c r="W1647" s="10"/>
      <c r="X1647" s="29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</row>
    <row r="1648" spans="1:121" x14ac:dyDescent="0.15">
      <c r="A1648" s="102">
        <f t="shared" si="503"/>
        <v>42605</v>
      </c>
      <c r="B1648" s="103">
        <f t="shared" ca="1" si="512"/>
        <v>85724.972646709881</v>
      </c>
      <c r="C1648" s="104">
        <f t="shared" si="504"/>
        <v>85667.999999999884</v>
      </c>
      <c r="D1648" s="105">
        <f ca="1">IF(A1648&lt;$B$1,VLOOKUP(A1648,[1]DI!$A$4:$B$15000,2,FALSE),0)</f>
        <v>0.14130000000000001</v>
      </c>
      <c r="E1648" s="106">
        <f t="shared" ca="1" si="496"/>
        <v>1.00052461</v>
      </c>
      <c r="F1648" s="106">
        <f ca="1">(TRUNC(PRODUCT($E$12:$E1647),16))</f>
        <v>1.57373450348541</v>
      </c>
      <c r="G1648" s="106">
        <f t="shared" ca="1" si="505"/>
        <v>1.5729093395168099</v>
      </c>
      <c r="H1648" s="106">
        <f t="shared" ca="1" si="497"/>
        <v>1.00052461</v>
      </c>
      <c r="I1648" s="105">
        <f t="shared" si="506"/>
        <v>3.5999999999999997E-2</v>
      </c>
      <c r="J1648" s="118">
        <f t="shared" si="507"/>
        <v>42604</v>
      </c>
      <c r="K1648" s="112">
        <f t="shared" si="508"/>
        <v>1</v>
      </c>
      <c r="L1648" s="108">
        <f t="shared" si="509"/>
        <v>1</v>
      </c>
      <c r="M1648" s="109">
        <f t="shared" si="498"/>
        <v>1.000140356</v>
      </c>
      <c r="N1648" s="109">
        <f t="shared" ca="1" si="499"/>
        <v>1.0006650399999999</v>
      </c>
      <c r="O1648" s="108">
        <f t="shared" si="513"/>
        <v>0</v>
      </c>
      <c r="P1648" s="106">
        <f t="shared" ca="1" si="500"/>
        <v>56.972646709999999</v>
      </c>
      <c r="Q1648" s="113">
        <f t="shared" si="501"/>
        <v>0</v>
      </c>
      <c r="R1648" s="106">
        <f t="shared" si="502"/>
        <v>0</v>
      </c>
      <c r="S1648" s="114" t="str">
        <f t="shared" si="510"/>
        <v>A+J=</v>
      </c>
      <c r="T1648" s="107">
        <f t="shared" si="511"/>
        <v>42635</v>
      </c>
      <c r="U1648" s="10"/>
      <c r="V1648" s="10"/>
      <c r="W1648" s="10"/>
      <c r="X1648" s="29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</row>
    <row r="1649" spans="1:121" x14ac:dyDescent="0.15">
      <c r="A1649" s="102">
        <f t="shared" si="503"/>
        <v>42606</v>
      </c>
      <c r="B1649" s="103">
        <f t="shared" ca="1" si="512"/>
        <v>85781.983501359879</v>
      </c>
      <c r="C1649" s="104">
        <f t="shared" si="504"/>
        <v>85667.999999999884</v>
      </c>
      <c r="D1649" s="105">
        <f ca="1">IF(A1649&lt;$B$1,VLOOKUP(A1649,[1]DI!$A$4:$B$15000,2,FALSE),0)</f>
        <v>0.14130000000000001</v>
      </c>
      <c r="E1649" s="106">
        <f t="shared" ca="1" si="496"/>
        <v>1.00052461</v>
      </c>
      <c r="F1649" s="106">
        <f ca="1">(TRUNC(PRODUCT($E$12:$E1648),16))</f>
        <v>1.5745601003432801</v>
      </c>
      <c r="G1649" s="106">
        <f t="shared" ca="1" si="505"/>
        <v>1.5729093395168099</v>
      </c>
      <c r="H1649" s="106">
        <f t="shared" ca="1" si="497"/>
        <v>1.0010494999999999</v>
      </c>
      <c r="I1649" s="105">
        <f t="shared" si="506"/>
        <v>3.5999999999999997E-2</v>
      </c>
      <c r="J1649" s="118">
        <f t="shared" si="507"/>
        <v>42604</v>
      </c>
      <c r="K1649" s="112">
        <f t="shared" si="508"/>
        <v>2</v>
      </c>
      <c r="L1649" s="108">
        <f t="shared" si="509"/>
        <v>2</v>
      </c>
      <c r="M1649" s="109">
        <f t="shared" si="498"/>
        <v>1.0002807309999999</v>
      </c>
      <c r="N1649" s="109">
        <f t="shared" ca="1" si="499"/>
        <v>1.0013305260000001</v>
      </c>
      <c r="O1649" s="108">
        <f t="shared" si="513"/>
        <v>0</v>
      </c>
      <c r="P1649" s="106">
        <f t="shared" ca="1" si="500"/>
        <v>113.98350136000001</v>
      </c>
      <c r="Q1649" s="113">
        <f t="shared" si="501"/>
        <v>0</v>
      </c>
      <c r="R1649" s="106">
        <f t="shared" si="502"/>
        <v>0</v>
      </c>
      <c r="S1649" s="114" t="str">
        <f t="shared" si="510"/>
        <v>A+J=</v>
      </c>
      <c r="T1649" s="107">
        <f t="shared" si="511"/>
        <v>42635</v>
      </c>
      <c r="U1649" s="10"/>
      <c r="V1649" s="10"/>
      <c r="W1649" s="10"/>
      <c r="X1649" s="29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</row>
    <row r="1650" spans="1:121" x14ac:dyDescent="0.15">
      <c r="A1650" s="102">
        <f t="shared" si="503"/>
        <v>42607</v>
      </c>
      <c r="B1650" s="103">
        <f t="shared" ca="1" si="512"/>
        <v>85839.031792929891</v>
      </c>
      <c r="C1650" s="104">
        <f t="shared" si="504"/>
        <v>85667.999999999884</v>
      </c>
      <c r="D1650" s="105">
        <f ca="1">IF(A1650&lt;$B$1,VLOOKUP(A1650,[1]DI!$A$4:$B$15000,2,FALSE),0)</f>
        <v>0.14130000000000001</v>
      </c>
      <c r="E1650" s="106">
        <f t="shared" ca="1" si="496"/>
        <v>1.00052461</v>
      </c>
      <c r="F1650" s="106">
        <f ca="1">(TRUNC(PRODUCT($E$12:$E1649),16))</f>
        <v>1.5753861303175301</v>
      </c>
      <c r="G1650" s="106">
        <f t="shared" ca="1" si="505"/>
        <v>1.5729093395168099</v>
      </c>
      <c r="H1650" s="106">
        <f t="shared" ca="1" si="497"/>
        <v>1.0015746599999999</v>
      </c>
      <c r="I1650" s="105">
        <f t="shared" si="506"/>
        <v>3.5999999999999997E-2</v>
      </c>
      <c r="J1650" s="118">
        <f t="shared" si="507"/>
        <v>42604</v>
      </c>
      <c r="K1650" s="112">
        <f t="shared" si="508"/>
        <v>3</v>
      </c>
      <c r="L1650" s="108">
        <f t="shared" si="509"/>
        <v>3</v>
      </c>
      <c r="M1650" s="109">
        <f t="shared" si="498"/>
        <v>1.000421126</v>
      </c>
      <c r="N1650" s="109">
        <f t="shared" ca="1" si="499"/>
        <v>1.001996449</v>
      </c>
      <c r="O1650" s="108">
        <f t="shared" si="513"/>
        <v>0</v>
      </c>
      <c r="P1650" s="106">
        <f t="shared" ca="1" si="500"/>
        <v>171.03179292999999</v>
      </c>
      <c r="Q1650" s="113">
        <f t="shared" si="501"/>
        <v>0</v>
      </c>
      <c r="R1650" s="106">
        <f t="shared" si="502"/>
        <v>0</v>
      </c>
      <c r="S1650" s="114" t="str">
        <f t="shared" si="510"/>
        <v>A+J=</v>
      </c>
      <c r="T1650" s="107">
        <f t="shared" si="511"/>
        <v>42635</v>
      </c>
      <c r="U1650" s="10"/>
      <c r="V1650" s="10"/>
      <c r="W1650" s="10"/>
      <c r="X1650" s="29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</row>
    <row r="1651" spans="1:121" x14ac:dyDescent="0.15">
      <c r="A1651" s="102">
        <f t="shared" si="503"/>
        <v>42608</v>
      </c>
      <c r="B1651" s="103">
        <f t="shared" ca="1" si="512"/>
        <v>85896.117607069886</v>
      </c>
      <c r="C1651" s="104">
        <f t="shared" si="504"/>
        <v>85667.999999999884</v>
      </c>
      <c r="D1651" s="105">
        <f ca="1">IF(A1651&lt;$B$1,VLOOKUP(A1651,[1]DI!$A$4:$B$15000,2,FALSE),0)</f>
        <v>0.14130000000000001</v>
      </c>
      <c r="E1651" s="106">
        <f t="shared" ca="1" si="496"/>
        <v>1.00052461</v>
      </c>
      <c r="F1651" s="106">
        <f ca="1">(TRUNC(PRODUCT($E$12:$E1650),16))</f>
        <v>1.5762125936353499</v>
      </c>
      <c r="G1651" s="106">
        <f t="shared" ca="1" si="505"/>
        <v>1.5729093395168099</v>
      </c>
      <c r="H1651" s="106">
        <f t="shared" ca="1" si="497"/>
        <v>1.0021000900000001</v>
      </c>
      <c r="I1651" s="105">
        <f t="shared" si="506"/>
        <v>3.5999999999999997E-2</v>
      </c>
      <c r="J1651" s="118">
        <f t="shared" si="507"/>
        <v>42604</v>
      </c>
      <c r="K1651" s="112">
        <f t="shared" si="508"/>
        <v>4</v>
      </c>
      <c r="L1651" s="108">
        <f t="shared" si="509"/>
        <v>4</v>
      </c>
      <c r="M1651" s="109">
        <f t="shared" si="498"/>
        <v>1.0005615409999999</v>
      </c>
      <c r="N1651" s="109">
        <f t="shared" ca="1" si="499"/>
        <v>1.0026628099999999</v>
      </c>
      <c r="O1651" s="108">
        <f t="shared" si="513"/>
        <v>0</v>
      </c>
      <c r="P1651" s="106">
        <f t="shared" ca="1" si="500"/>
        <v>228.11760706999999</v>
      </c>
      <c r="Q1651" s="113">
        <f t="shared" si="501"/>
        <v>0</v>
      </c>
      <c r="R1651" s="106">
        <f t="shared" si="502"/>
        <v>0</v>
      </c>
      <c r="S1651" s="114" t="str">
        <f t="shared" si="510"/>
        <v>A+J=</v>
      </c>
      <c r="T1651" s="107">
        <f t="shared" si="511"/>
        <v>42635</v>
      </c>
      <c r="U1651" s="10"/>
      <c r="V1651" s="10"/>
      <c r="W1651" s="10"/>
      <c r="X1651" s="29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</row>
    <row r="1652" spans="1:121" x14ac:dyDescent="0.15">
      <c r="A1652" s="102">
        <f t="shared" si="503"/>
        <v>42609</v>
      </c>
      <c r="B1652" s="103">
        <f t="shared" ca="1" si="512"/>
        <v>85953.241714819887</v>
      </c>
      <c r="C1652" s="104">
        <f t="shared" si="504"/>
        <v>85667.999999999884</v>
      </c>
      <c r="D1652" s="105">
        <f ca="1">IF(A1652&lt;$B$1,VLOOKUP(A1652,[1]DI!$A$4:$B$15000,2,FALSE),0)</f>
        <v>0</v>
      </c>
      <c r="E1652" s="106">
        <f t="shared" ca="1" si="496"/>
        <v>1</v>
      </c>
      <c r="F1652" s="106">
        <f ca="1">(TRUNC(PRODUCT($E$12:$E1651),16))</f>
        <v>1.5770394905241001</v>
      </c>
      <c r="G1652" s="106">
        <f t="shared" ca="1" si="505"/>
        <v>1.5729093395168099</v>
      </c>
      <c r="H1652" s="106">
        <f t="shared" ca="1" si="497"/>
        <v>1.0026257999999999</v>
      </c>
      <c r="I1652" s="105">
        <f t="shared" si="506"/>
        <v>3.5999999999999997E-2</v>
      </c>
      <c r="J1652" s="118">
        <f t="shared" si="507"/>
        <v>42604</v>
      </c>
      <c r="K1652" s="112">
        <f t="shared" si="508"/>
        <v>4</v>
      </c>
      <c r="L1652" s="108">
        <f t="shared" si="509"/>
        <v>5</v>
      </c>
      <c r="M1652" s="109">
        <f t="shared" si="498"/>
        <v>1.0007019749999999</v>
      </c>
      <c r="N1652" s="109">
        <f t="shared" ca="1" si="499"/>
        <v>1.003329618</v>
      </c>
      <c r="O1652" s="108">
        <f t="shared" si="513"/>
        <v>0</v>
      </c>
      <c r="P1652" s="106">
        <f t="shared" ca="1" si="500"/>
        <v>285.24171482000003</v>
      </c>
      <c r="Q1652" s="113">
        <f t="shared" si="501"/>
        <v>0</v>
      </c>
      <c r="R1652" s="106">
        <f t="shared" si="502"/>
        <v>0</v>
      </c>
      <c r="S1652" s="114" t="str">
        <f t="shared" si="510"/>
        <v>A+J=</v>
      </c>
      <c r="T1652" s="107">
        <f t="shared" si="511"/>
        <v>42635</v>
      </c>
      <c r="U1652" s="10"/>
      <c r="V1652" s="10"/>
      <c r="W1652" s="10"/>
      <c r="X1652" s="29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</row>
    <row r="1653" spans="1:121" x14ac:dyDescent="0.15">
      <c r="A1653" s="102">
        <f t="shared" si="503"/>
        <v>42610</v>
      </c>
      <c r="B1653" s="103">
        <f t="shared" ca="1" si="512"/>
        <v>85953.241714819887</v>
      </c>
      <c r="C1653" s="104">
        <f t="shared" si="504"/>
        <v>85667.999999999884</v>
      </c>
      <c r="D1653" s="105">
        <f ca="1">IF(A1653&lt;$B$1,VLOOKUP(A1653,[1]DI!$A$4:$B$15000,2,FALSE),0)</f>
        <v>0</v>
      </c>
      <c r="E1653" s="106">
        <f t="shared" ca="1" si="496"/>
        <v>1</v>
      </c>
      <c r="F1653" s="106">
        <f ca="1">(TRUNC(PRODUCT($E$12:$E1652),16))</f>
        <v>1.5770394905241001</v>
      </c>
      <c r="G1653" s="106">
        <f t="shared" ca="1" si="505"/>
        <v>1.5729093395168099</v>
      </c>
      <c r="H1653" s="106">
        <f t="shared" ca="1" si="497"/>
        <v>1.0026257999999999</v>
      </c>
      <c r="I1653" s="105">
        <f t="shared" si="506"/>
        <v>3.5999999999999997E-2</v>
      </c>
      <c r="J1653" s="118">
        <f t="shared" si="507"/>
        <v>42604</v>
      </c>
      <c r="K1653" s="112">
        <f t="shared" si="508"/>
        <v>4</v>
      </c>
      <c r="L1653" s="108">
        <f t="shared" si="509"/>
        <v>5</v>
      </c>
      <c r="M1653" s="109">
        <f t="shared" si="498"/>
        <v>1.0007019749999999</v>
      </c>
      <c r="N1653" s="109">
        <f t="shared" ca="1" si="499"/>
        <v>1.003329618</v>
      </c>
      <c r="O1653" s="108">
        <f t="shared" si="513"/>
        <v>0</v>
      </c>
      <c r="P1653" s="106">
        <f t="shared" ca="1" si="500"/>
        <v>285.24171482000003</v>
      </c>
      <c r="Q1653" s="113">
        <f t="shared" si="501"/>
        <v>0</v>
      </c>
      <c r="R1653" s="106">
        <f t="shared" si="502"/>
        <v>0</v>
      </c>
      <c r="S1653" s="114" t="str">
        <f t="shared" si="510"/>
        <v>A+J=</v>
      </c>
      <c r="T1653" s="107">
        <f t="shared" si="511"/>
        <v>42635</v>
      </c>
      <c r="U1653" s="10"/>
      <c r="V1653" s="10"/>
      <c r="W1653" s="10"/>
      <c r="X1653" s="29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</row>
    <row r="1654" spans="1:121" x14ac:dyDescent="0.15">
      <c r="A1654" s="102">
        <f t="shared" si="503"/>
        <v>42611</v>
      </c>
      <c r="B1654" s="103">
        <f t="shared" ca="1" si="512"/>
        <v>85953.241714819887</v>
      </c>
      <c r="C1654" s="104">
        <f t="shared" si="504"/>
        <v>85667.999999999884</v>
      </c>
      <c r="D1654" s="105">
        <f ca="1">IF(A1654&lt;$B$1,VLOOKUP(A1654,[1]DI!$A$4:$B$15000,2,FALSE),0)</f>
        <v>0.14130000000000001</v>
      </c>
      <c r="E1654" s="106">
        <f t="shared" ca="1" si="496"/>
        <v>1.00052461</v>
      </c>
      <c r="F1654" s="106">
        <f ca="1">(TRUNC(PRODUCT($E$12:$E1653),16))</f>
        <v>1.5770394905241001</v>
      </c>
      <c r="G1654" s="106">
        <f t="shared" ca="1" si="505"/>
        <v>1.5729093395168099</v>
      </c>
      <c r="H1654" s="106">
        <f t="shared" ca="1" si="497"/>
        <v>1.0026257999999999</v>
      </c>
      <c r="I1654" s="105">
        <f t="shared" si="506"/>
        <v>3.5999999999999997E-2</v>
      </c>
      <c r="J1654" s="118">
        <f t="shared" si="507"/>
        <v>42604</v>
      </c>
      <c r="K1654" s="112">
        <f t="shared" si="508"/>
        <v>5</v>
      </c>
      <c r="L1654" s="108">
        <f t="shared" si="509"/>
        <v>5</v>
      </c>
      <c r="M1654" s="109">
        <f t="shared" si="498"/>
        <v>1.0007019749999999</v>
      </c>
      <c r="N1654" s="109">
        <f t="shared" ca="1" si="499"/>
        <v>1.003329618</v>
      </c>
      <c r="O1654" s="108">
        <f t="shared" si="513"/>
        <v>0</v>
      </c>
      <c r="P1654" s="106">
        <f t="shared" ca="1" si="500"/>
        <v>285.24171482000003</v>
      </c>
      <c r="Q1654" s="113">
        <f t="shared" si="501"/>
        <v>0</v>
      </c>
      <c r="R1654" s="106">
        <f t="shared" si="502"/>
        <v>0</v>
      </c>
      <c r="S1654" s="114" t="str">
        <f t="shared" si="510"/>
        <v>A+J=</v>
      </c>
      <c r="T1654" s="107">
        <f t="shared" si="511"/>
        <v>42635</v>
      </c>
      <c r="U1654" s="10"/>
      <c r="V1654" s="10"/>
      <c r="W1654" s="10"/>
      <c r="X1654" s="29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</row>
    <row r="1655" spans="1:121" x14ac:dyDescent="0.15">
      <c r="A1655" s="102">
        <f t="shared" si="503"/>
        <v>42612</v>
      </c>
      <c r="B1655" s="103">
        <f t="shared" ca="1" si="512"/>
        <v>86010.404201829879</v>
      </c>
      <c r="C1655" s="104">
        <f t="shared" si="504"/>
        <v>85667.999999999884</v>
      </c>
      <c r="D1655" s="105">
        <f ca="1">IF(A1655&lt;$B$1,VLOOKUP(A1655,[1]DI!$A$4:$B$15000,2,FALSE),0)</f>
        <v>0.14130000000000001</v>
      </c>
      <c r="E1655" s="106">
        <f t="shared" ca="1" si="496"/>
        <v>1.00052461</v>
      </c>
      <c r="F1655" s="106">
        <f ca="1">(TRUNC(PRODUCT($E$12:$E1654),16))</f>
        <v>1.5778668212112199</v>
      </c>
      <c r="G1655" s="106">
        <f t="shared" ca="1" si="505"/>
        <v>1.5729093395168099</v>
      </c>
      <c r="H1655" s="106">
        <f t="shared" ca="1" si="497"/>
        <v>1.00315179</v>
      </c>
      <c r="I1655" s="105">
        <f t="shared" si="506"/>
        <v>3.5999999999999997E-2</v>
      </c>
      <c r="J1655" s="118">
        <f t="shared" si="507"/>
        <v>42604</v>
      </c>
      <c r="K1655" s="112">
        <f t="shared" si="508"/>
        <v>6</v>
      </c>
      <c r="L1655" s="108">
        <f t="shared" si="509"/>
        <v>6</v>
      </c>
      <c r="M1655" s="109">
        <f t="shared" si="498"/>
        <v>1.000842429</v>
      </c>
      <c r="N1655" s="109">
        <f t="shared" ca="1" si="499"/>
        <v>1.003996874</v>
      </c>
      <c r="O1655" s="108">
        <f t="shared" si="513"/>
        <v>0</v>
      </c>
      <c r="P1655" s="106">
        <f t="shared" ca="1" si="500"/>
        <v>342.40420182999998</v>
      </c>
      <c r="Q1655" s="113">
        <f t="shared" si="501"/>
        <v>0</v>
      </c>
      <c r="R1655" s="106">
        <f t="shared" si="502"/>
        <v>0</v>
      </c>
      <c r="S1655" s="114" t="str">
        <f t="shared" si="510"/>
        <v>A+J=</v>
      </c>
      <c r="T1655" s="107">
        <f t="shared" si="511"/>
        <v>42635</v>
      </c>
      <c r="U1655" s="10"/>
      <c r="V1655" s="10"/>
      <c r="W1655" s="10"/>
      <c r="X1655" s="29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</row>
    <row r="1656" spans="1:121" x14ac:dyDescent="0.15">
      <c r="A1656" s="102">
        <f t="shared" si="503"/>
        <v>42613</v>
      </c>
      <c r="B1656" s="103">
        <f t="shared" ca="1" si="512"/>
        <v>86067.604211419879</v>
      </c>
      <c r="C1656" s="104">
        <f t="shared" si="504"/>
        <v>85667.999999999884</v>
      </c>
      <c r="D1656" s="105">
        <f ca="1">IF(A1656&lt;$B$1,VLOOKUP(A1656,[1]DI!$A$4:$B$15000,2,FALSE),0)</f>
        <v>0.14130000000000001</v>
      </c>
      <c r="E1656" s="106">
        <f t="shared" ca="1" si="496"/>
        <v>1.00052461</v>
      </c>
      <c r="F1656" s="106">
        <f ca="1">(TRUNC(PRODUCT($E$12:$E1655),16))</f>
        <v>1.5786945859243</v>
      </c>
      <c r="G1656" s="106">
        <f t="shared" ca="1" si="505"/>
        <v>1.5729093395168099</v>
      </c>
      <c r="H1656" s="106">
        <f t="shared" ca="1" si="497"/>
        <v>1.00367805</v>
      </c>
      <c r="I1656" s="105">
        <f t="shared" si="506"/>
        <v>3.5999999999999997E-2</v>
      </c>
      <c r="J1656" s="118">
        <f t="shared" si="507"/>
        <v>42604</v>
      </c>
      <c r="K1656" s="112">
        <f t="shared" si="508"/>
        <v>7</v>
      </c>
      <c r="L1656" s="108">
        <f t="shared" si="509"/>
        <v>7</v>
      </c>
      <c r="M1656" s="109">
        <f t="shared" si="498"/>
        <v>1.0009829029999999</v>
      </c>
      <c r="N1656" s="109">
        <f t="shared" ca="1" si="499"/>
        <v>1.0046645679999999</v>
      </c>
      <c r="O1656" s="108">
        <f t="shared" si="513"/>
        <v>0</v>
      </c>
      <c r="P1656" s="106">
        <f t="shared" ca="1" si="500"/>
        <v>399.60421142000001</v>
      </c>
      <c r="Q1656" s="113">
        <f t="shared" si="501"/>
        <v>0</v>
      </c>
      <c r="R1656" s="106">
        <f t="shared" si="502"/>
        <v>0</v>
      </c>
      <c r="S1656" s="114" t="str">
        <f t="shared" si="510"/>
        <v>A+J=</v>
      </c>
      <c r="T1656" s="107">
        <f t="shared" si="511"/>
        <v>42635</v>
      </c>
      <c r="U1656" s="10"/>
      <c r="V1656" s="10"/>
      <c r="W1656" s="10"/>
      <c r="X1656" s="29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</row>
    <row r="1657" spans="1:121" x14ac:dyDescent="0.15">
      <c r="A1657" s="102">
        <f t="shared" si="503"/>
        <v>42614</v>
      </c>
      <c r="B1657" s="103">
        <f t="shared" ca="1" si="512"/>
        <v>86124.842600279881</v>
      </c>
      <c r="C1657" s="104">
        <f t="shared" si="504"/>
        <v>85667.999999999884</v>
      </c>
      <c r="D1657" s="105">
        <f ca="1">IF(A1657&lt;$B$1,VLOOKUP(A1657,[1]DI!$A$4:$B$15000,2,FALSE),0)</f>
        <v>0.14130000000000001</v>
      </c>
      <c r="E1657" s="106">
        <f t="shared" ca="1" si="496"/>
        <v>1.00052461</v>
      </c>
      <c r="F1657" s="106">
        <f ca="1">(TRUNC(PRODUCT($E$12:$E1656),16))</f>
        <v>1.57952278489102</v>
      </c>
      <c r="G1657" s="106">
        <f t="shared" ca="1" si="505"/>
        <v>1.5729093395168099</v>
      </c>
      <c r="H1657" s="106">
        <f t="shared" ca="1" si="497"/>
        <v>1.0042045900000001</v>
      </c>
      <c r="I1657" s="105">
        <f t="shared" si="506"/>
        <v>3.5999999999999997E-2</v>
      </c>
      <c r="J1657" s="118">
        <f t="shared" si="507"/>
        <v>42604</v>
      </c>
      <c r="K1657" s="112">
        <f t="shared" si="508"/>
        <v>8</v>
      </c>
      <c r="L1657" s="108">
        <f t="shared" si="509"/>
        <v>8</v>
      </c>
      <c r="M1657" s="109">
        <f t="shared" si="498"/>
        <v>1.001123397</v>
      </c>
      <c r="N1657" s="109">
        <f t="shared" ca="1" si="499"/>
        <v>1.00533271</v>
      </c>
      <c r="O1657" s="108">
        <f t="shared" si="513"/>
        <v>0</v>
      </c>
      <c r="P1657" s="106">
        <f t="shared" ca="1" si="500"/>
        <v>456.84260028</v>
      </c>
      <c r="Q1657" s="113">
        <f t="shared" si="501"/>
        <v>0</v>
      </c>
      <c r="R1657" s="106">
        <f t="shared" si="502"/>
        <v>0</v>
      </c>
      <c r="S1657" s="114" t="str">
        <f t="shared" si="510"/>
        <v>A+J=</v>
      </c>
      <c r="T1657" s="107">
        <f t="shared" si="511"/>
        <v>42635</v>
      </c>
      <c r="U1657" s="27"/>
      <c r="V1657" s="27"/>
      <c r="W1657" s="27"/>
      <c r="X1657" s="33"/>
      <c r="Y1657" s="20"/>
      <c r="Z1657" s="23"/>
      <c r="AA1657" s="27"/>
      <c r="AB1657" s="20"/>
      <c r="AC1657" s="20"/>
      <c r="AD1657" s="20"/>
      <c r="AE1657" s="27"/>
      <c r="AF1657" s="21"/>
      <c r="AG1657" s="27"/>
      <c r="AH1657" s="27"/>
      <c r="AI1657" s="23"/>
      <c r="AJ1657" s="23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</row>
    <row r="1658" spans="1:121" x14ac:dyDescent="0.15">
      <c r="A1658" s="102">
        <f t="shared" si="503"/>
        <v>42615</v>
      </c>
      <c r="B1658" s="103">
        <f t="shared" ca="1" si="512"/>
        <v>86182.119368399886</v>
      </c>
      <c r="C1658" s="104">
        <f t="shared" si="504"/>
        <v>85667.999999999884</v>
      </c>
      <c r="D1658" s="105">
        <f ca="1">IF(A1658&lt;$B$1,VLOOKUP(A1658,[1]DI!$A$4:$B$15000,2,FALSE),0)</f>
        <v>0.14130000000000001</v>
      </c>
      <c r="E1658" s="106">
        <f t="shared" ca="1" si="496"/>
        <v>1.00052461</v>
      </c>
      <c r="F1658" s="106">
        <f ca="1">(TRUNC(PRODUCT($E$12:$E1657),16))</f>
        <v>1.5803514183392</v>
      </c>
      <c r="G1658" s="106">
        <f t="shared" ca="1" si="505"/>
        <v>1.5729093395168099</v>
      </c>
      <c r="H1658" s="106">
        <f t="shared" ca="1" si="497"/>
        <v>1.00473141</v>
      </c>
      <c r="I1658" s="105">
        <f t="shared" si="506"/>
        <v>3.5999999999999997E-2</v>
      </c>
      <c r="J1658" s="118">
        <f t="shared" si="507"/>
        <v>42604</v>
      </c>
      <c r="K1658" s="112">
        <f t="shared" si="508"/>
        <v>9</v>
      </c>
      <c r="L1658" s="108">
        <f t="shared" si="509"/>
        <v>9</v>
      </c>
      <c r="M1658" s="109">
        <f t="shared" si="498"/>
        <v>1.00126391</v>
      </c>
      <c r="N1658" s="109">
        <f t="shared" ca="1" si="499"/>
        <v>1.0060013000000001</v>
      </c>
      <c r="O1658" s="108">
        <f t="shared" si="513"/>
        <v>0</v>
      </c>
      <c r="P1658" s="106">
        <f t="shared" ca="1" si="500"/>
        <v>514.11936839999998</v>
      </c>
      <c r="Q1658" s="113">
        <f t="shared" si="501"/>
        <v>0</v>
      </c>
      <c r="R1658" s="106">
        <f t="shared" si="502"/>
        <v>0</v>
      </c>
      <c r="S1658" s="114" t="str">
        <f t="shared" si="510"/>
        <v>A+J=</v>
      </c>
      <c r="T1658" s="107">
        <f t="shared" si="511"/>
        <v>42635</v>
      </c>
      <c r="U1658" s="10"/>
      <c r="V1658" s="10"/>
      <c r="W1658" s="10"/>
      <c r="X1658" s="29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</row>
    <row r="1659" spans="1:121" x14ac:dyDescent="0.15">
      <c r="A1659" s="102">
        <f t="shared" si="503"/>
        <v>42616</v>
      </c>
      <c r="B1659" s="103">
        <f t="shared" ca="1" si="512"/>
        <v>86239.433659099886</v>
      </c>
      <c r="C1659" s="104">
        <f t="shared" si="504"/>
        <v>85667.999999999884</v>
      </c>
      <c r="D1659" s="105">
        <f ca="1">IF(A1659&lt;$B$1,VLOOKUP(A1659,[1]DI!$A$4:$B$15000,2,FALSE),0)</f>
        <v>0</v>
      </c>
      <c r="E1659" s="106">
        <f t="shared" ca="1" si="496"/>
        <v>1</v>
      </c>
      <c r="F1659" s="106">
        <f ca="1">(TRUNC(PRODUCT($E$12:$E1658),16))</f>
        <v>1.58118048649678</v>
      </c>
      <c r="G1659" s="106">
        <f t="shared" ca="1" si="505"/>
        <v>1.5729093395168099</v>
      </c>
      <c r="H1659" s="106">
        <f t="shared" ca="1" si="497"/>
        <v>1.0052585000000001</v>
      </c>
      <c r="I1659" s="105">
        <f t="shared" si="506"/>
        <v>3.5999999999999997E-2</v>
      </c>
      <c r="J1659" s="118">
        <f t="shared" si="507"/>
        <v>42604</v>
      </c>
      <c r="K1659" s="112">
        <f t="shared" si="508"/>
        <v>9</v>
      </c>
      <c r="L1659" s="108">
        <f t="shared" si="509"/>
        <v>10</v>
      </c>
      <c r="M1659" s="109">
        <f t="shared" si="498"/>
        <v>1.001404443</v>
      </c>
      <c r="N1659" s="109">
        <f t="shared" ca="1" si="499"/>
        <v>1.006670328</v>
      </c>
      <c r="O1659" s="108">
        <f t="shared" si="513"/>
        <v>0</v>
      </c>
      <c r="P1659" s="106">
        <f t="shared" ca="1" si="500"/>
        <v>571.4336591</v>
      </c>
      <c r="Q1659" s="113">
        <f t="shared" si="501"/>
        <v>0</v>
      </c>
      <c r="R1659" s="106">
        <f t="shared" si="502"/>
        <v>0</v>
      </c>
      <c r="S1659" s="114" t="str">
        <f t="shared" si="510"/>
        <v>A+J=</v>
      </c>
      <c r="T1659" s="107">
        <f t="shared" si="511"/>
        <v>42635</v>
      </c>
      <c r="U1659" s="10"/>
      <c r="V1659" s="10"/>
      <c r="W1659" s="10"/>
      <c r="X1659" s="29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</row>
    <row r="1660" spans="1:121" x14ac:dyDescent="0.15">
      <c r="A1660" s="102">
        <f t="shared" si="503"/>
        <v>42617</v>
      </c>
      <c r="B1660" s="103">
        <f t="shared" ca="1" si="512"/>
        <v>86239.433659099886</v>
      </c>
      <c r="C1660" s="104">
        <f t="shared" si="504"/>
        <v>85667.999999999884</v>
      </c>
      <c r="D1660" s="105">
        <f ca="1">IF(A1660&lt;$B$1,VLOOKUP(A1660,[1]DI!$A$4:$B$15000,2,FALSE),0)</f>
        <v>0</v>
      </c>
      <c r="E1660" s="106">
        <f t="shared" ca="1" si="496"/>
        <v>1</v>
      </c>
      <c r="F1660" s="106">
        <f ca="1">(TRUNC(PRODUCT($E$12:$E1659),16))</f>
        <v>1.58118048649678</v>
      </c>
      <c r="G1660" s="106">
        <f t="shared" ca="1" si="505"/>
        <v>1.5729093395168099</v>
      </c>
      <c r="H1660" s="106">
        <f t="shared" ca="1" si="497"/>
        <v>1.0052585000000001</v>
      </c>
      <c r="I1660" s="105">
        <f t="shared" si="506"/>
        <v>3.5999999999999997E-2</v>
      </c>
      <c r="J1660" s="118">
        <f t="shared" si="507"/>
        <v>42604</v>
      </c>
      <c r="K1660" s="112">
        <f t="shared" si="508"/>
        <v>9</v>
      </c>
      <c r="L1660" s="108">
        <f t="shared" si="509"/>
        <v>10</v>
      </c>
      <c r="M1660" s="109">
        <f t="shared" si="498"/>
        <v>1.001404443</v>
      </c>
      <c r="N1660" s="109">
        <f t="shared" ca="1" si="499"/>
        <v>1.006670328</v>
      </c>
      <c r="O1660" s="108">
        <f t="shared" si="513"/>
        <v>0</v>
      </c>
      <c r="P1660" s="106">
        <f t="shared" ca="1" si="500"/>
        <v>571.4336591</v>
      </c>
      <c r="Q1660" s="113">
        <f t="shared" si="501"/>
        <v>0</v>
      </c>
      <c r="R1660" s="106">
        <f t="shared" si="502"/>
        <v>0</v>
      </c>
      <c r="S1660" s="114" t="str">
        <f t="shared" si="510"/>
        <v>A+J=</v>
      </c>
      <c r="T1660" s="107">
        <f t="shared" si="511"/>
        <v>42635</v>
      </c>
      <c r="U1660" s="10"/>
      <c r="V1660" s="10"/>
      <c r="W1660" s="10"/>
      <c r="X1660" s="29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</row>
    <row r="1661" spans="1:121" x14ac:dyDescent="0.15">
      <c r="A1661" s="102">
        <f t="shared" si="503"/>
        <v>42618</v>
      </c>
      <c r="B1661" s="103">
        <f t="shared" ca="1" si="512"/>
        <v>86239.433659099886</v>
      </c>
      <c r="C1661" s="104">
        <f t="shared" si="504"/>
        <v>85667.999999999884</v>
      </c>
      <c r="D1661" s="105">
        <f ca="1">IF(A1661&lt;$B$1,VLOOKUP(A1661,[1]DI!$A$4:$B$15000,2,FALSE),0)</f>
        <v>0.14130000000000001</v>
      </c>
      <c r="E1661" s="106">
        <f t="shared" ca="1" si="496"/>
        <v>1.00052461</v>
      </c>
      <c r="F1661" s="106">
        <f ca="1">(TRUNC(PRODUCT($E$12:$E1660),16))</f>
        <v>1.58118048649678</v>
      </c>
      <c r="G1661" s="106">
        <f t="shared" ca="1" si="505"/>
        <v>1.5729093395168099</v>
      </c>
      <c r="H1661" s="106">
        <f t="shared" ca="1" si="497"/>
        <v>1.0052585000000001</v>
      </c>
      <c r="I1661" s="105">
        <f t="shared" si="506"/>
        <v>3.5999999999999997E-2</v>
      </c>
      <c r="J1661" s="118">
        <f t="shared" si="507"/>
        <v>42604</v>
      </c>
      <c r="K1661" s="112">
        <f t="shared" si="508"/>
        <v>10</v>
      </c>
      <c r="L1661" s="108">
        <f t="shared" si="509"/>
        <v>10</v>
      </c>
      <c r="M1661" s="109">
        <f t="shared" si="498"/>
        <v>1.001404443</v>
      </c>
      <c r="N1661" s="109">
        <f t="shared" ca="1" si="499"/>
        <v>1.006670328</v>
      </c>
      <c r="O1661" s="108">
        <f t="shared" si="513"/>
        <v>0</v>
      </c>
      <c r="P1661" s="106">
        <f t="shared" ca="1" si="500"/>
        <v>571.4336591</v>
      </c>
      <c r="Q1661" s="113">
        <f t="shared" si="501"/>
        <v>0</v>
      </c>
      <c r="R1661" s="106">
        <f t="shared" si="502"/>
        <v>0</v>
      </c>
      <c r="S1661" s="114" t="str">
        <f t="shared" si="510"/>
        <v>A+J=</v>
      </c>
      <c r="T1661" s="107">
        <f t="shared" si="511"/>
        <v>42635</v>
      </c>
      <c r="U1661" s="10"/>
      <c r="V1661" s="10"/>
      <c r="W1661" s="10"/>
      <c r="X1661" s="29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</row>
    <row r="1662" spans="1:121" x14ac:dyDescent="0.15">
      <c r="A1662" s="102">
        <f t="shared" si="503"/>
        <v>42619</v>
      </c>
      <c r="B1662" s="103">
        <f t="shared" ca="1" si="512"/>
        <v>86296.786414729882</v>
      </c>
      <c r="C1662" s="104">
        <f t="shared" si="504"/>
        <v>85667.999999999884</v>
      </c>
      <c r="D1662" s="105">
        <f ca="1">IF(A1662&lt;$B$1,VLOOKUP(A1662,[1]DI!$A$4:$B$15000,2,FALSE),0)</f>
        <v>0.14130000000000001</v>
      </c>
      <c r="E1662" s="106">
        <f t="shared" ca="1" si="496"/>
        <v>1.00052461</v>
      </c>
      <c r="F1662" s="106">
        <f ca="1">(TRUNC(PRODUCT($E$12:$E1661),16))</f>
        <v>1.5820099895918001</v>
      </c>
      <c r="G1662" s="106">
        <f t="shared" ca="1" si="505"/>
        <v>1.5729093395168099</v>
      </c>
      <c r="H1662" s="106">
        <f t="shared" ca="1" si="497"/>
        <v>1.00578587</v>
      </c>
      <c r="I1662" s="105">
        <f t="shared" si="506"/>
        <v>3.5999999999999997E-2</v>
      </c>
      <c r="J1662" s="118">
        <f t="shared" si="507"/>
        <v>42604</v>
      </c>
      <c r="K1662" s="112">
        <f t="shared" si="508"/>
        <v>11</v>
      </c>
      <c r="L1662" s="108">
        <f t="shared" si="509"/>
        <v>11</v>
      </c>
      <c r="M1662" s="109">
        <f t="shared" si="498"/>
        <v>1.001544996</v>
      </c>
      <c r="N1662" s="109">
        <f t="shared" ca="1" si="499"/>
        <v>1.007339805</v>
      </c>
      <c r="O1662" s="108">
        <f t="shared" si="513"/>
        <v>0</v>
      </c>
      <c r="P1662" s="106">
        <f t="shared" ca="1" si="500"/>
        <v>628.78641473000005</v>
      </c>
      <c r="Q1662" s="113">
        <f t="shared" si="501"/>
        <v>0</v>
      </c>
      <c r="R1662" s="106">
        <f t="shared" si="502"/>
        <v>0</v>
      </c>
      <c r="S1662" s="114" t="str">
        <f t="shared" si="510"/>
        <v>A+J=</v>
      </c>
      <c r="T1662" s="107">
        <f t="shared" si="511"/>
        <v>42635</v>
      </c>
      <c r="U1662" s="10"/>
      <c r="V1662" s="10"/>
      <c r="W1662" s="10"/>
      <c r="X1662" s="29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</row>
    <row r="1663" spans="1:121" x14ac:dyDescent="0.15">
      <c r="A1663" s="102">
        <f t="shared" si="503"/>
        <v>42620</v>
      </c>
      <c r="B1663" s="103">
        <f t="shared" ca="1" si="512"/>
        <v>86354.177635299886</v>
      </c>
      <c r="C1663" s="104">
        <f t="shared" si="504"/>
        <v>85667.999999999884</v>
      </c>
      <c r="D1663" s="105">
        <f ca="1">IF(A1663&lt;$B$1,VLOOKUP(A1663,[1]DI!$A$4:$B$15000,2,FALSE),0)</f>
        <v>0</v>
      </c>
      <c r="E1663" s="106">
        <f t="shared" ca="1" si="496"/>
        <v>1</v>
      </c>
      <c r="F1663" s="106">
        <f ca="1">(TRUNC(PRODUCT($E$12:$E1662),16))</f>
        <v>1.5828399278524401</v>
      </c>
      <c r="G1663" s="106">
        <f t="shared" ca="1" si="505"/>
        <v>1.5729093395168099</v>
      </c>
      <c r="H1663" s="106">
        <f t="shared" ca="1" si="497"/>
        <v>1.00631352</v>
      </c>
      <c r="I1663" s="105">
        <f t="shared" si="506"/>
        <v>3.5999999999999997E-2</v>
      </c>
      <c r="J1663" s="118">
        <f t="shared" si="507"/>
        <v>42604</v>
      </c>
      <c r="K1663" s="112">
        <f t="shared" si="508"/>
        <v>11</v>
      </c>
      <c r="L1663" s="108">
        <f t="shared" si="509"/>
        <v>12</v>
      </c>
      <c r="M1663" s="109">
        <f t="shared" si="498"/>
        <v>1.0016855689999999</v>
      </c>
      <c r="N1663" s="109">
        <f t="shared" ca="1" si="499"/>
        <v>1.008009731</v>
      </c>
      <c r="O1663" s="108">
        <f t="shared" si="513"/>
        <v>0</v>
      </c>
      <c r="P1663" s="106">
        <f t="shared" ca="1" si="500"/>
        <v>686.17763530000002</v>
      </c>
      <c r="Q1663" s="113">
        <f t="shared" si="501"/>
        <v>0</v>
      </c>
      <c r="R1663" s="106">
        <f t="shared" si="502"/>
        <v>0</v>
      </c>
      <c r="S1663" s="114" t="str">
        <f t="shared" si="510"/>
        <v>A+J=</v>
      </c>
      <c r="T1663" s="107">
        <f t="shared" si="511"/>
        <v>42635</v>
      </c>
      <c r="U1663" s="10"/>
      <c r="V1663" s="10"/>
      <c r="W1663" s="10"/>
      <c r="X1663" s="29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</row>
    <row r="1664" spans="1:121" x14ac:dyDescent="0.15">
      <c r="A1664" s="102">
        <f t="shared" si="503"/>
        <v>42621</v>
      </c>
      <c r="B1664" s="103">
        <f t="shared" ca="1" si="512"/>
        <v>86354.177635299886</v>
      </c>
      <c r="C1664" s="104">
        <f t="shared" si="504"/>
        <v>85667.999999999884</v>
      </c>
      <c r="D1664" s="105">
        <f ca="1">IF(A1664&lt;$B$1,VLOOKUP(A1664,[1]DI!$A$4:$B$15000,2,FALSE),0)</f>
        <v>0.14130000000000001</v>
      </c>
      <c r="E1664" s="106">
        <f t="shared" ca="1" si="496"/>
        <v>1.00052461</v>
      </c>
      <c r="F1664" s="106">
        <f ca="1">(TRUNC(PRODUCT($E$12:$E1663),16))</f>
        <v>1.5828399278524401</v>
      </c>
      <c r="G1664" s="106">
        <f t="shared" ca="1" si="505"/>
        <v>1.5729093395168099</v>
      </c>
      <c r="H1664" s="106">
        <f t="shared" ca="1" si="497"/>
        <v>1.00631352</v>
      </c>
      <c r="I1664" s="105">
        <f t="shared" si="506"/>
        <v>3.5999999999999997E-2</v>
      </c>
      <c r="J1664" s="118">
        <f t="shared" si="507"/>
        <v>42604</v>
      </c>
      <c r="K1664" s="112">
        <f t="shared" si="508"/>
        <v>12</v>
      </c>
      <c r="L1664" s="108">
        <f t="shared" si="509"/>
        <v>12</v>
      </c>
      <c r="M1664" s="109">
        <f t="shared" si="498"/>
        <v>1.0016855689999999</v>
      </c>
      <c r="N1664" s="109">
        <f t="shared" ca="1" si="499"/>
        <v>1.008009731</v>
      </c>
      <c r="O1664" s="108">
        <f t="shared" si="513"/>
        <v>0</v>
      </c>
      <c r="P1664" s="106">
        <f t="shared" ca="1" si="500"/>
        <v>686.17763530000002</v>
      </c>
      <c r="Q1664" s="113">
        <f t="shared" si="501"/>
        <v>0</v>
      </c>
      <c r="R1664" s="106">
        <f t="shared" si="502"/>
        <v>0</v>
      </c>
      <c r="S1664" s="114" t="str">
        <f t="shared" si="510"/>
        <v>A+J=</v>
      </c>
      <c r="T1664" s="107">
        <f t="shared" si="511"/>
        <v>42635</v>
      </c>
      <c r="U1664" s="10"/>
      <c r="V1664" s="10"/>
      <c r="W1664" s="10"/>
      <c r="X1664" s="29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</row>
    <row r="1665" spans="1:121" x14ac:dyDescent="0.15">
      <c r="A1665" s="102">
        <f t="shared" si="503"/>
        <v>42622</v>
      </c>
      <c r="B1665" s="103">
        <f t="shared" ca="1" si="512"/>
        <v>86411.606378459881</v>
      </c>
      <c r="C1665" s="104">
        <f t="shared" si="504"/>
        <v>85667.999999999884</v>
      </c>
      <c r="D1665" s="105">
        <f ca="1">IF(A1665&lt;$B$1,VLOOKUP(A1665,[1]DI!$A$4:$B$15000,2,FALSE),0)</f>
        <v>0.14130000000000001</v>
      </c>
      <c r="E1665" s="106">
        <f t="shared" ca="1" si="496"/>
        <v>1.00052461</v>
      </c>
      <c r="F1665" s="106">
        <f ca="1">(TRUNC(PRODUCT($E$12:$E1664),16))</f>
        <v>1.58367030150699</v>
      </c>
      <c r="G1665" s="106">
        <f t="shared" ca="1" si="505"/>
        <v>1.5729093395168099</v>
      </c>
      <c r="H1665" s="106">
        <f t="shared" ca="1" si="497"/>
        <v>1.0068414400000001</v>
      </c>
      <c r="I1665" s="105">
        <f t="shared" si="506"/>
        <v>3.5999999999999997E-2</v>
      </c>
      <c r="J1665" s="118">
        <f t="shared" si="507"/>
        <v>42604</v>
      </c>
      <c r="K1665" s="112">
        <f t="shared" si="508"/>
        <v>13</v>
      </c>
      <c r="L1665" s="108">
        <f t="shared" si="509"/>
        <v>13</v>
      </c>
      <c r="M1665" s="109">
        <f t="shared" si="498"/>
        <v>1.0018261610000001</v>
      </c>
      <c r="N1665" s="109">
        <f t="shared" ca="1" si="499"/>
        <v>1.0086800950000001</v>
      </c>
      <c r="O1665" s="108">
        <f t="shared" si="513"/>
        <v>0</v>
      </c>
      <c r="P1665" s="106">
        <f t="shared" ca="1" si="500"/>
        <v>743.60637845999997</v>
      </c>
      <c r="Q1665" s="113">
        <f t="shared" si="501"/>
        <v>0</v>
      </c>
      <c r="R1665" s="106">
        <f t="shared" si="502"/>
        <v>0</v>
      </c>
      <c r="S1665" s="114" t="str">
        <f t="shared" si="510"/>
        <v>A+J=</v>
      </c>
      <c r="T1665" s="107">
        <f t="shared" si="511"/>
        <v>42635</v>
      </c>
      <c r="U1665" s="10"/>
      <c r="V1665" s="10"/>
      <c r="W1665" s="10"/>
      <c r="X1665" s="29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</row>
    <row r="1666" spans="1:121" x14ac:dyDescent="0.15">
      <c r="A1666" s="102">
        <f t="shared" si="503"/>
        <v>42623</v>
      </c>
      <c r="B1666" s="103">
        <f t="shared" ca="1" si="512"/>
        <v>86469.073500869883</v>
      </c>
      <c r="C1666" s="104">
        <f t="shared" si="504"/>
        <v>85667.999999999884</v>
      </c>
      <c r="D1666" s="105">
        <f ca="1">IF(A1666&lt;$B$1,VLOOKUP(A1666,[1]DI!$A$4:$B$15000,2,FALSE),0)</f>
        <v>0</v>
      </c>
      <c r="E1666" s="106">
        <f t="shared" ca="1" si="496"/>
        <v>1</v>
      </c>
      <c r="F1666" s="106">
        <f ca="1">(TRUNC(PRODUCT($E$12:$E1665),16))</f>
        <v>1.58450111078386</v>
      </c>
      <c r="G1666" s="106">
        <f t="shared" ca="1" si="505"/>
        <v>1.5729093395168099</v>
      </c>
      <c r="H1666" s="106">
        <f t="shared" ca="1" si="497"/>
        <v>1.0073696400000001</v>
      </c>
      <c r="I1666" s="105">
        <f t="shared" si="506"/>
        <v>3.5999999999999997E-2</v>
      </c>
      <c r="J1666" s="118">
        <f t="shared" si="507"/>
        <v>42604</v>
      </c>
      <c r="K1666" s="112">
        <f t="shared" si="508"/>
        <v>13</v>
      </c>
      <c r="L1666" s="108">
        <f t="shared" si="509"/>
        <v>14</v>
      </c>
      <c r="M1666" s="109">
        <f t="shared" si="498"/>
        <v>1.0019667729999999</v>
      </c>
      <c r="N1666" s="109">
        <f t="shared" ca="1" si="499"/>
        <v>1.009350907</v>
      </c>
      <c r="O1666" s="108">
        <f t="shared" si="513"/>
        <v>0</v>
      </c>
      <c r="P1666" s="106">
        <f t="shared" ca="1" si="500"/>
        <v>801.07350086999998</v>
      </c>
      <c r="Q1666" s="113">
        <f t="shared" si="501"/>
        <v>0</v>
      </c>
      <c r="R1666" s="106">
        <f t="shared" si="502"/>
        <v>0</v>
      </c>
      <c r="S1666" s="114" t="str">
        <f t="shared" si="510"/>
        <v>A+J=</v>
      </c>
      <c r="T1666" s="107">
        <f t="shared" si="511"/>
        <v>42635</v>
      </c>
      <c r="U1666" s="10"/>
      <c r="V1666" s="10"/>
      <c r="W1666" s="10"/>
      <c r="X1666" s="29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</row>
    <row r="1667" spans="1:121" x14ac:dyDescent="0.15">
      <c r="A1667" s="102">
        <f t="shared" si="503"/>
        <v>42624</v>
      </c>
      <c r="B1667" s="103">
        <f t="shared" ca="1" si="512"/>
        <v>86469.073500869883</v>
      </c>
      <c r="C1667" s="104">
        <f t="shared" si="504"/>
        <v>85667.999999999884</v>
      </c>
      <c r="D1667" s="105">
        <f ca="1">IF(A1667&lt;$B$1,VLOOKUP(A1667,[1]DI!$A$4:$B$15000,2,FALSE),0)</f>
        <v>0</v>
      </c>
      <c r="E1667" s="106">
        <f t="shared" ca="1" si="496"/>
        <v>1</v>
      </c>
      <c r="F1667" s="106">
        <f ca="1">(TRUNC(PRODUCT($E$12:$E1666),16))</f>
        <v>1.58450111078386</v>
      </c>
      <c r="G1667" s="106">
        <f t="shared" ca="1" si="505"/>
        <v>1.5729093395168099</v>
      </c>
      <c r="H1667" s="106">
        <f t="shared" ca="1" si="497"/>
        <v>1.0073696400000001</v>
      </c>
      <c r="I1667" s="105">
        <f t="shared" si="506"/>
        <v>3.5999999999999997E-2</v>
      </c>
      <c r="J1667" s="118">
        <f t="shared" si="507"/>
        <v>42604</v>
      </c>
      <c r="K1667" s="112">
        <f t="shared" si="508"/>
        <v>13</v>
      </c>
      <c r="L1667" s="108">
        <f t="shared" si="509"/>
        <v>14</v>
      </c>
      <c r="M1667" s="109">
        <f t="shared" si="498"/>
        <v>1.0019667729999999</v>
      </c>
      <c r="N1667" s="109">
        <f t="shared" ca="1" si="499"/>
        <v>1.009350907</v>
      </c>
      <c r="O1667" s="108">
        <f t="shared" si="513"/>
        <v>0</v>
      </c>
      <c r="P1667" s="106">
        <f t="shared" ca="1" si="500"/>
        <v>801.07350086999998</v>
      </c>
      <c r="Q1667" s="113">
        <f t="shared" si="501"/>
        <v>0</v>
      </c>
      <c r="R1667" s="106">
        <f t="shared" si="502"/>
        <v>0</v>
      </c>
      <c r="S1667" s="114" t="str">
        <f t="shared" si="510"/>
        <v>A+J=</v>
      </c>
      <c r="T1667" s="107">
        <f t="shared" si="511"/>
        <v>42635</v>
      </c>
      <c r="U1667" s="10"/>
      <c r="V1667" s="10"/>
      <c r="W1667" s="10"/>
      <c r="X1667" s="29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</row>
    <row r="1668" spans="1:121" x14ac:dyDescent="0.15">
      <c r="A1668" s="102">
        <f t="shared" si="503"/>
        <v>42625</v>
      </c>
      <c r="B1668" s="103">
        <f t="shared" ca="1" si="512"/>
        <v>86469.073500869883</v>
      </c>
      <c r="C1668" s="104">
        <f t="shared" si="504"/>
        <v>85667.999999999884</v>
      </c>
      <c r="D1668" s="105">
        <f ca="1">IF(A1668&lt;$B$1,VLOOKUP(A1668,[1]DI!$A$4:$B$15000,2,FALSE),0)</f>
        <v>0.14130000000000001</v>
      </c>
      <c r="E1668" s="106">
        <f t="shared" ca="1" si="496"/>
        <v>1.00052461</v>
      </c>
      <c r="F1668" s="106">
        <f ca="1">(TRUNC(PRODUCT($E$12:$E1667),16))</f>
        <v>1.58450111078386</v>
      </c>
      <c r="G1668" s="106">
        <f t="shared" ca="1" si="505"/>
        <v>1.5729093395168099</v>
      </c>
      <c r="H1668" s="106">
        <f t="shared" ca="1" si="497"/>
        <v>1.0073696400000001</v>
      </c>
      <c r="I1668" s="105">
        <f t="shared" si="506"/>
        <v>3.5999999999999997E-2</v>
      </c>
      <c r="J1668" s="118">
        <f t="shared" si="507"/>
        <v>42604</v>
      </c>
      <c r="K1668" s="112">
        <f t="shared" si="508"/>
        <v>14</v>
      </c>
      <c r="L1668" s="108">
        <f t="shared" si="509"/>
        <v>14</v>
      </c>
      <c r="M1668" s="109">
        <f t="shared" si="498"/>
        <v>1.0019667729999999</v>
      </c>
      <c r="N1668" s="109">
        <f t="shared" ca="1" si="499"/>
        <v>1.009350907</v>
      </c>
      <c r="O1668" s="108">
        <f t="shared" si="513"/>
        <v>0</v>
      </c>
      <c r="P1668" s="106">
        <f t="shared" ca="1" si="500"/>
        <v>801.07350086999998</v>
      </c>
      <c r="Q1668" s="113">
        <f t="shared" si="501"/>
        <v>0</v>
      </c>
      <c r="R1668" s="106">
        <f t="shared" si="502"/>
        <v>0</v>
      </c>
      <c r="S1668" s="114" t="str">
        <f t="shared" si="510"/>
        <v>A+J=</v>
      </c>
      <c r="T1668" s="107">
        <f t="shared" si="511"/>
        <v>42635</v>
      </c>
      <c r="U1668" s="10"/>
      <c r="V1668" s="10"/>
      <c r="W1668" s="10"/>
      <c r="X1668" s="29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</row>
    <row r="1669" spans="1:121" x14ac:dyDescent="0.15">
      <c r="A1669" s="102">
        <f t="shared" si="503"/>
        <v>42626</v>
      </c>
      <c r="B1669" s="103">
        <f t="shared" ca="1" si="512"/>
        <v>86526.578402869884</v>
      </c>
      <c r="C1669" s="104">
        <f t="shared" si="504"/>
        <v>85667.999999999884</v>
      </c>
      <c r="D1669" s="105">
        <f ca="1">IF(A1669&lt;$B$1,VLOOKUP(A1669,[1]DI!$A$4:$B$15000,2,FALSE),0)</f>
        <v>0.14130000000000001</v>
      </c>
      <c r="E1669" s="106">
        <f t="shared" ca="1" si="496"/>
        <v>1.00052461</v>
      </c>
      <c r="F1669" s="106">
        <f ca="1">(TRUNC(PRODUCT($E$12:$E1668),16))</f>
        <v>1.5853323559115899</v>
      </c>
      <c r="G1669" s="106">
        <f t="shared" ca="1" si="505"/>
        <v>1.5729093395168099</v>
      </c>
      <c r="H1669" s="106">
        <f t="shared" ca="1" si="497"/>
        <v>1.00789811</v>
      </c>
      <c r="I1669" s="105">
        <f t="shared" si="506"/>
        <v>3.5999999999999997E-2</v>
      </c>
      <c r="J1669" s="118">
        <f t="shared" si="507"/>
        <v>42604</v>
      </c>
      <c r="K1669" s="112">
        <f t="shared" si="508"/>
        <v>15</v>
      </c>
      <c r="L1669" s="108">
        <f t="shared" si="509"/>
        <v>15</v>
      </c>
      <c r="M1669" s="109">
        <f t="shared" si="498"/>
        <v>1.0021074050000001</v>
      </c>
      <c r="N1669" s="109">
        <f t="shared" ca="1" si="499"/>
        <v>1.0100221599999999</v>
      </c>
      <c r="O1669" s="108">
        <f t="shared" si="513"/>
        <v>0</v>
      </c>
      <c r="P1669" s="106">
        <f t="shared" ca="1" si="500"/>
        <v>858.57840286999999</v>
      </c>
      <c r="Q1669" s="113">
        <f t="shared" si="501"/>
        <v>0</v>
      </c>
      <c r="R1669" s="106">
        <f t="shared" si="502"/>
        <v>0</v>
      </c>
      <c r="S1669" s="114" t="str">
        <f t="shared" si="510"/>
        <v>A+J=</v>
      </c>
      <c r="T1669" s="107">
        <f t="shared" si="511"/>
        <v>42635</v>
      </c>
      <c r="U1669" s="10"/>
      <c r="V1669" s="10"/>
      <c r="W1669" s="10"/>
      <c r="X1669" s="29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</row>
    <row r="1670" spans="1:121" x14ac:dyDescent="0.15">
      <c r="A1670" s="102">
        <f t="shared" si="503"/>
        <v>42627</v>
      </c>
      <c r="B1670" s="103">
        <f t="shared" ca="1" si="512"/>
        <v>86584.122455159886</v>
      </c>
      <c r="C1670" s="104">
        <f t="shared" si="504"/>
        <v>85667.999999999884</v>
      </c>
      <c r="D1670" s="105">
        <f ca="1">IF(A1670&lt;$B$1,VLOOKUP(A1670,[1]DI!$A$4:$B$15000,2,FALSE),0)</f>
        <v>0.14130000000000001</v>
      </c>
      <c r="E1670" s="106">
        <f t="shared" ca="1" si="496"/>
        <v>1.00052461</v>
      </c>
      <c r="F1670" s="106">
        <f ca="1">(TRUNC(PRODUCT($E$12:$E1669),16))</f>
        <v>1.5861640371188299</v>
      </c>
      <c r="G1670" s="106">
        <f t="shared" ca="1" si="505"/>
        <v>1.5729093395168099</v>
      </c>
      <c r="H1670" s="106">
        <f t="shared" ca="1" si="497"/>
        <v>1.0084268700000001</v>
      </c>
      <c r="I1670" s="105">
        <f t="shared" si="506"/>
        <v>3.5999999999999997E-2</v>
      </c>
      <c r="J1670" s="118">
        <f t="shared" si="507"/>
        <v>42604</v>
      </c>
      <c r="K1670" s="112">
        <f t="shared" si="508"/>
        <v>16</v>
      </c>
      <c r="L1670" s="108">
        <f t="shared" si="509"/>
        <v>16</v>
      </c>
      <c r="M1670" s="109">
        <f t="shared" si="498"/>
        <v>1.002248056</v>
      </c>
      <c r="N1670" s="109">
        <f t="shared" ca="1" si="499"/>
        <v>1.0106938700000001</v>
      </c>
      <c r="O1670" s="108">
        <f t="shared" si="513"/>
        <v>0</v>
      </c>
      <c r="P1670" s="106">
        <f t="shared" ca="1" si="500"/>
        <v>916.12245515999996</v>
      </c>
      <c r="Q1670" s="113">
        <f t="shared" si="501"/>
        <v>0</v>
      </c>
      <c r="R1670" s="106">
        <f t="shared" si="502"/>
        <v>0</v>
      </c>
      <c r="S1670" s="114" t="str">
        <f t="shared" si="510"/>
        <v>A+J=</v>
      </c>
      <c r="T1670" s="107">
        <f t="shared" si="511"/>
        <v>42635</v>
      </c>
      <c r="U1670" s="10"/>
      <c r="V1670" s="10"/>
      <c r="W1670" s="10"/>
      <c r="X1670" s="29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</row>
    <row r="1671" spans="1:121" x14ac:dyDescent="0.15">
      <c r="A1671" s="102">
        <f t="shared" si="503"/>
        <v>42628</v>
      </c>
      <c r="B1671" s="103">
        <f t="shared" ca="1" si="512"/>
        <v>86641.704201359884</v>
      </c>
      <c r="C1671" s="104">
        <f t="shared" si="504"/>
        <v>85667.999999999884</v>
      </c>
      <c r="D1671" s="105">
        <f ca="1">IF(A1671&lt;$B$1,VLOOKUP(A1671,[1]DI!$A$4:$B$15000,2,FALSE),0)</f>
        <v>0.14130000000000001</v>
      </c>
      <c r="E1671" s="106">
        <f t="shared" ca="1" si="496"/>
        <v>1.00052461</v>
      </c>
      <c r="F1671" s="106">
        <f ca="1">(TRUNC(PRODUCT($E$12:$E1670),16))</f>
        <v>1.5869961546343401</v>
      </c>
      <c r="G1671" s="106">
        <f t="shared" ca="1" si="505"/>
        <v>1.5729093395168099</v>
      </c>
      <c r="H1671" s="106">
        <f t="shared" ca="1" si="497"/>
        <v>1.0089558999999999</v>
      </c>
      <c r="I1671" s="105">
        <f t="shared" si="506"/>
        <v>3.5999999999999997E-2</v>
      </c>
      <c r="J1671" s="118">
        <f t="shared" si="507"/>
        <v>42604</v>
      </c>
      <c r="K1671" s="112">
        <f t="shared" si="508"/>
        <v>17</v>
      </c>
      <c r="L1671" s="108">
        <f t="shared" si="509"/>
        <v>17</v>
      </c>
      <c r="M1671" s="109">
        <f t="shared" si="498"/>
        <v>1.002388727</v>
      </c>
      <c r="N1671" s="109">
        <f t="shared" ca="1" si="499"/>
        <v>1.0113660200000001</v>
      </c>
      <c r="O1671" s="108">
        <f t="shared" si="513"/>
        <v>0</v>
      </c>
      <c r="P1671" s="106">
        <f t="shared" ca="1" si="500"/>
        <v>973.70420135999996</v>
      </c>
      <c r="Q1671" s="113">
        <f t="shared" si="501"/>
        <v>0</v>
      </c>
      <c r="R1671" s="106">
        <f t="shared" si="502"/>
        <v>0</v>
      </c>
      <c r="S1671" s="114" t="str">
        <f t="shared" si="510"/>
        <v>A+J=</v>
      </c>
      <c r="T1671" s="107">
        <f t="shared" si="511"/>
        <v>42635</v>
      </c>
      <c r="U1671" s="10"/>
      <c r="V1671" s="10"/>
      <c r="W1671" s="10"/>
      <c r="X1671" s="29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</row>
    <row r="1672" spans="1:121" x14ac:dyDescent="0.15">
      <c r="A1672" s="102">
        <f t="shared" si="503"/>
        <v>42629</v>
      </c>
      <c r="B1672" s="103">
        <f t="shared" ca="1" si="512"/>
        <v>86699.324498159884</v>
      </c>
      <c r="C1672" s="104">
        <f t="shared" si="504"/>
        <v>85667.999999999884</v>
      </c>
      <c r="D1672" s="105">
        <f ca="1">IF(A1672&lt;$B$1,VLOOKUP(A1672,[1]DI!$A$4:$B$15000,2,FALSE),0)</f>
        <v>0.14130000000000001</v>
      </c>
      <c r="E1672" s="106">
        <f t="shared" ca="1" si="496"/>
        <v>1.00052461</v>
      </c>
      <c r="F1672" s="106">
        <f ca="1">(TRUNC(PRODUCT($E$12:$E1671),16))</f>
        <v>1.58782870868702</v>
      </c>
      <c r="G1672" s="106">
        <f t="shared" ca="1" si="505"/>
        <v>1.5729093395168099</v>
      </c>
      <c r="H1672" s="106">
        <f t="shared" ca="1" si="497"/>
        <v>1.00948521</v>
      </c>
      <c r="I1672" s="105">
        <f t="shared" si="506"/>
        <v>3.5999999999999997E-2</v>
      </c>
      <c r="J1672" s="118">
        <f t="shared" si="507"/>
        <v>42604</v>
      </c>
      <c r="K1672" s="112">
        <f t="shared" si="508"/>
        <v>18</v>
      </c>
      <c r="L1672" s="108">
        <f t="shared" si="509"/>
        <v>18</v>
      </c>
      <c r="M1672" s="109">
        <f t="shared" si="498"/>
        <v>1.0025294179999999</v>
      </c>
      <c r="N1672" s="109">
        <f t="shared" ca="1" si="499"/>
        <v>1.01203862</v>
      </c>
      <c r="O1672" s="108">
        <f t="shared" si="513"/>
        <v>0</v>
      </c>
      <c r="P1672" s="106">
        <f t="shared" ca="1" si="500"/>
        <v>1031.3244981600001</v>
      </c>
      <c r="Q1672" s="113">
        <f t="shared" si="501"/>
        <v>0</v>
      </c>
      <c r="R1672" s="106">
        <f t="shared" si="502"/>
        <v>0</v>
      </c>
      <c r="S1672" s="114" t="str">
        <f t="shared" si="510"/>
        <v>A+J=</v>
      </c>
      <c r="T1672" s="107">
        <f t="shared" si="511"/>
        <v>42635</v>
      </c>
      <c r="U1672" s="10"/>
      <c r="V1672" s="10"/>
      <c r="W1672" s="10"/>
      <c r="X1672" s="29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</row>
    <row r="1673" spans="1:121" x14ac:dyDescent="0.15">
      <c r="A1673" s="102">
        <f t="shared" si="503"/>
        <v>42630</v>
      </c>
      <c r="B1673" s="103">
        <f t="shared" ca="1" si="512"/>
        <v>86756.982488869879</v>
      </c>
      <c r="C1673" s="104">
        <f t="shared" si="504"/>
        <v>85667.999999999884</v>
      </c>
      <c r="D1673" s="105">
        <f ca="1">IF(A1673&lt;$B$1,VLOOKUP(A1673,[1]DI!$A$4:$B$15000,2,FALSE),0)</f>
        <v>0</v>
      </c>
      <c r="E1673" s="106">
        <f t="shared" ca="1" si="496"/>
        <v>1</v>
      </c>
      <c r="F1673" s="106">
        <f ca="1">(TRUNC(PRODUCT($E$12:$E1672),16))</f>
        <v>1.58866169950589</v>
      </c>
      <c r="G1673" s="106">
        <f t="shared" ca="1" si="505"/>
        <v>1.5729093395168099</v>
      </c>
      <c r="H1673" s="106">
        <f t="shared" ca="1" si="497"/>
        <v>1.0100147900000001</v>
      </c>
      <c r="I1673" s="105">
        <f t="shared" si="506"/>
        <v>3.5999999999999997E-2</v>
      </c>
      <c r="J1673" s="118">
        <f t="shared" si="507"/>
        <v>42604</v>
      </c>
      <c r="K1673" s="112">
        <f t="shared" si="508"/>
        <v>18</v>
      </c>
      <c r="L1673" s="108">
        <f t="shared" si="509"/>
        <v>19</v>
      </c>
      <c r="M1673" s="109">
        <f t="shared" si="498"/>
        <v>1.002670129</v>
      </c>
      <c r="N1673" s="109">
        <f t="shared" ca="1" si="499"/>
        <v>1.0127116599999999</v>
      </c>
      <c r="O1673" s="108">
        <f t="shared" si="513"/>
        <v>0</v>
      </c>
      <c r="P1673" s="106">
        <f t="shared" ca="1" si="500"/>
        <v>1088.98248887</v>
      </c>
      <c r="Q1673" s="113">
        <f t="shared" si="501"/>
        <v>0</v>
      </c>
      <c r="R1673" s="106">
        <f t="shared" si="502"/>
        <v>0</v>
      </c>
      <c r="S1673" s="114" t="str">
        <f t="shared" si="510"/>
        <v>A+J=</v>
      </c>
      <c r="T1673" s="107">
        <f t="shared" si="511"/>
        <v>42635</v>
      </c>
      <c r="U1673" s="10"/>
      <c r="V1673" s="10"/>
      <c r="W1673" s="10"/>
      <c r="X1673" s="29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</row>
    <row r="1674" spans="1:121" x14ac:dyDescent="0.15">
      <c r="A1674" s="102">
        <f t="shared" si="503"/>
        <v>42631</v>
      </c>
      <c r="B1674" s="103">
        <f t="shared" ca="1" si="512"/>
        <v>86756.982488869879</v>
      </c>
      <c r="C1674" s="104">
        <f t="shared" si="504"/>
        <v>85667.999999999884</v>
      </c>
      <c r="D1674" s="105">
        <f ca="1">IF(A1674&lt;$B$1,VLOOKUP(A1674,[1]DI!$A$4:$B$15000,2,FALSE),0)</f>
        <v>0</v>
      </c>
      <c r="E1674" s="106">
        <f t="shared" ca="1" si="496"/>
        <v>1</v>
      </c>
      <c r="F1674" s="106">
        <f ca="1">(TRUNC(PRODUCT($E$12:$E1673),16))</f>
        <v>1.58866169950589</v>
      </c>
      <c r="G1674" s="106">
        <f t="shared" ca="1" si="505"/>
        <v>1.5729093395168099</v>
      </c>
      <c r="H1674" s="106">
        <f t="shared" ca="1" si="497"/>
        <v>1.0100147900000001</v>
      </c>
      <c r="I1674" s="105">
        <f t="shared" si="506"/>
        <v>3.5999999999999997E-2</v>
      </c>
      <c r="J1674" s="118">
        <f t="shared" si="507"/>
        <v>42604</v>
      </c>
      <c r="K1674" s="112">
        <f t="shared" si="508"/>
        <v>18</v>
      </c>
      <c r="L1674" s="108">
        <f t="shared" si="509"/>
        <v>19</v>
      </c>
      <c r="M1674" s="109">
        <f t="shared" si="498"/>
        <v>1.002670129</v>
      </c>
      <c r="N1674" s="109">
        <f t="shared" ca="1" si="499"/>
        <v>1.0127116599999999</v>
      </c>
      <c r="O1674" s="108">
        <f t="shared" si="513"/>
        <v>0</v>
      </c>
      <c r="P1674" s="106">
        <f t="shared" ca="1" si="500"/>
        <v>1088.98248887</v>
      </c>
      <c r="Q1674" s="113">
        <f t="shared" si="501"/>
        <v>0</v>
      </c>
      <c r="R1674" s="106">
        <f t="shared" si="502"/>
        <v>0</v>
      </c>
      <c r="S1674" s="114" t="str">
        <f t="shared" si="510"/>
        <v>A+J=</v>
      </c>
      <c r="T1674" s="107">
        <f t="shared" si="511"/>
        <v>42635</v>
      </c>
      <c r="U1674" s="10"/>
      <c r="V1674" s="10"/>
      <c r="W1674" s="10"/>
      <c r="X1674" s="29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</row>
    <row r="1675" spans="1:121" x14ac:dyDescent="0.15">
      <c r="A1675" s="102">
        <f t="shared" si="503"/>
        <v>42632</v>
      </c>
      <c r="B1675" s="103">
        <f t="shared" ca="1" si="512"/>
        <v>86756.982488869879</v>
      </c>
      <c r="C1675" s="104">
        <f t="shared" si="504"/>
        <v>85667.999999999884</v>
      </c>
      <c r="D1675" s="105">
        <f ca="1">IF(A1675&lt;$B$1,VLOOKUP(A1675,[1]DI!$A$4:$B$15000,2,FALSE),0)</f>
        <v>0.14130000000000001</v>
      </c>
      <c r="E1675" s="106">
        <f t="shared" ca="1" si="496"/>
        <v>1.00052461</v>
      </c>
      <c r="F1675" s="106">
        <f ca="1">(TRUNC(PRODUCT($E$12:$E1674),16))</f>
        <v>1.58866169950589</v>
      </c>
      <c r="G1675" s="106">
        <f t="shared" ca="1" si="505"/>
        <v>1.5729093395168099</v>
      </c>
      <c r="H1675" s="106">
        <f t="shared" ca="1" si="497"/>
        <v>1.0100147900000001</v>
      </c>
      <c r="I1675" s="105">
        <f t="shared" si="506"/>
        <v>3.5999999999999997E-2</v>
      </c>
      <c r="J1675" s="118">
        <f t="shared" si="507"/>
        <v>42604</v>
      </c>
      <c r="K1675" s="112">
        <f t="shared" si="508"/>
        <v>19</v>
      </c>
      <c r="L1675" s="108">
        <f t="shared" si="509"/>
        <v>19</v>
      </c>
      <c r="M1675" s="109">
        <f t="shared" si="498"/>
        <v>1.002670129</v>
      </c>
      <c r="N1675" s="109">
        <f t="shared" ca="1" si="499"/>
        <v>1.0127116599999999</v>
      </c>
      <c r="O1675" s="108">
        <f t="shared" si="513"/>
        <v>0</v>
      </c>
      <c r="P1675" s="106">
        <f t="shared" ca="1" si="500"/>
        <v>1088.98248887</v>
      </c>
      <c r="Q1675" s="113">
        <f t="shared" si="501"/>
        <v>0</v>
      </c>
      <c r="R1675" s="106">
        <f t="shared" si="502"/>
        <v>0</v>
      </c>
      <c r="S1675" s="114" t="str">
        <f t="shared" si="510"/>
        <v>A+J=</v>
      </c>
      <c r="T1675" s="107">
        <f t="shared" si="511"/>
        <v>42635</v>
      </c>
      <c r="U1675" s="10"/>
      <c r="V1675" s="10"/>
      <c r="W1675" s="10"/>
      <c r="X1675" s="29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</row>
    <row r="1676" spans="1:121" x14ac:dyDescent="0.15">
      <c r="A1676" s="102">
        <f t="shared" si="503"/>
        <v>42633</v>
      </c>
      <c r="B1676" s="103">
        <f t="shared" ca="1" si="512"/>
        <v>86814.679801209888</v>
      </c>
      <c r="C1676" s="104">
        <f t="shared" si="504"/>
        <v>85667.999999999884</v>
      </c>
      <c r="D1676" s="105">
        <f ca="1">IF(A1676&lt;$B$1,VLOOKUP(A1676,[1]DI!$A$4:$B$15000,2,FALSE),0)</f>
        <v>0.14130000000000001</v>
      </c>
      <c r="E1676" s="106">
        <f t="shared" ref="E1676:E1739" ca="1" si="514">ROUND(((1+D1676)^(1/252)),8)</f>
        <v>1.00052461</v>
      </c>
      <c r="F1676" s="106">
        <f ca="1">(TRUNC(PRODUCT($E$12:$E1675),16))</f>
        <v>1.5894951273200599</v>
      </c>
      <c r="G1676" s="106">
        <f t="shared" ca="1" si="505"/>
        <v>1.5729093395168099</v>
      </c>
      <c r="H1676" s="106">
        <f t="shared" ref="H1676:H1739" ca="1" si="515">ROUND(F1676/G1676,8)</f>
        <v>1.0105446600000001</v>
      </c>
      <c r="I1676" s="105">
        <f t="shared" si="506"/>
        <v>3.5999999999999997E-2</v>
      </c>
      <c r="J1676" s="118">
        <f t="shared" si="507"/>
        <v>42604</v>
      </c>
      <c r="K1676" s="112">
        <f t="shared" si="508"/>
        <v>20</v>
      </c>
      <c r="L1676" s="108">
        <f t="shared" si="509"/>
        <v>20</v>
      </c>
      <c r="M1676" s="109">
        <f t="shared" ref="M1676:M1739" si="516">ROUND((I1676+1)^(L1676/252),9)</f>
        <v>1.002810859</v>
      </c>
      <c r="N1676" s="109">
        <f t="shared" ref="N1676:N1739" ca="1" si="517">ROUND(H1676*M1676,9)</f>
        <v>1.013385159</v>
      </c>
      <c r="O1676" s="108">
        <f t="shared" si="513"/>
        <v>0</v>
      </c>
      <c r="P1676" s="106">
        <f t="shared" ref="P1676:P1739" ca="1" si="518">TRUNC(((N1676-1)*C1676),8)</f>
        <v>1146.6798012100001</v>
      </c>
      <c r="Q1676" s="113">
        <f t="shared" ref="Q1676:Q1739" si="519">IF($O1676&gt;0,VLOOKUP($O1676,$W$12:$AC$150,7),0)</f>
        <v>0</v>
      </c>
      <c r="R1676" s="106">
        <f t="shared" ref="R1676:R1739" si="520">IF(Q1676&gt;0,TRUNC(Q1676*C$12,8),0)</f>
        <v>0</v>
      </c>
      <c r="S1676" s="114" t="str">
        <f t="shared" si="510"/>
        <v>A+J=</v>
      </c>
      <c r="T1676" s="107">
        <f t="shared" si="511"/>
        <v>42635</v>
      </c>
      <c r="U1676" s="10"/>
      <c r="V1676" s="10"/>
      <c r="W1676" s="10"/>
      <c r="X1676" s="29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</row>
    <row r="1677" spans="1:121" x14ac:dyDescent="0.15">
      <c r="A1677" s="102">
        <f t="shared" ref="A1677:A1740" si="521">(A1676+1)</f>
        <v>42634</v>
      </c>
      <c r="B1677" s="103">
        <f t="shared" ca="1" si="512"/>
        <v>86872.414721789886</v>
      </c>
      <c r="C1677" s="104">
        <f t="shared" ref="C1677:C1740" si="522">(C1676-R1676)</f>
        <v>85667.999999999884</v>
      </c>
      <c r="D1677" s="105">
        <f ca="1">IF(A1677&lt;$B$1,VLOOKUP(A1677,[1]DI!$A$4:$B$15000,2,FALSE),0)</f>
        <v>0.14130000000000001</v>
      </c>
      <c r="E1677" s="106">
        <f t="shared" ca="1" si="514"/>
        <v>1.00052461</v>
      </c>
      <c r="F1677" s="106">
        <f ca="1">(TRUNC(PRODUCT($E$12:$E1676),16))</f>
        <v>1.59032899235881</v>
      </c>
      <c r="G1677" s="106">
        <f t="shared" ref="G1677:G1740" ca="1" si="523">IF(O1676&gt;0,F1676,G1676)</f>
        <v>1.5729093395168099</v>
      </c>
      <c r="H1677" s="106">
        <f t="shared" ca="1" si="515"/>
        <v>1.0110748000000001</v>
      </c>
      <c r="I1677" s="105">
        <f t="shared" ref="I1677:I1740" si="524">I1676</f>
        <v>3.5999999999999997E-2</v>
      </c>
      <c r="J1677" s="118">
        <f t="shared" ref="J1677:J1740" si="525">IF(O1676&gt;0,VLOOKUP(O1676,W$12:AG$150,2),J1676)</f>
        <v>42604</v>
      </c>
      <c r="K1677" s="112">
        <f t="shared" ref="K1677:K1740" si="526">IF(A1677&gt;J1677,IF(NETWORKDAYS(J1677,A1677,$W$160:$W$544)-1=0,1,NETWORKDAYS(J1677,A1677,$W$160:$W$544)-1),0)</f>
        <v>21</v>
      </c>
      <c r="L1677" s="108">
        <f t="shared" ref="L1677:L1740" si="527">IF(AND(K1677=1,K1676=1),1,IF(K1677&gt;0,IF(K1677=K1676,K1677+1,K1677),0))</f>
        <v>21</v>
      </c>
      <c r="M1677" s="109">
        <f t="shared" si="516"/>
        <v>1.0029516089999999</v>
      </c>
      <c r="N1677" s="109">
        <f t="shared" ca="1" si="517"/>
        <v>1.0140590970000001</v>
      </c>
      <c r="O1677" s="108">
        <f t="shared" si="513"/>
        <v>0</v>
      </c>
      <c r="P1677" s="106">
        <f t="shared" ca="1" si="518"/>
        <v>1204.4147217899999</v>
      </c>
      <c r="Q1677" s="113">
        <f t="shared" si="519"/>
        <v>0</v>
      </c>
      <c r="R1677" s="106">
        <f t="shared" si="520"/>
        <v>0</v>
      </c>
      <c r="S1677" s="114" t="str">
        <f t="shared" ref="S1677:S1740" si="528">IF(O1676&gt;0,VLOOKUP(O1676,W$12:AG$150,10),S1676)</f>
        <v>A+J=</v>
      </c>
      <c r="T1677" s="107">
        <f t="shared" ref="T1677:T1740" si="529">IF(O1676&gt;0,VLOOKUP(O1676,W$12:AG$150,11),T1676)</f>
        <v>42635</v>
      </c>
      <c r="U1677" s="10"/>
      <c r="V1677" s="10"/>
      <c r="W1677" s="10"/>
      <c r="X1677" s="29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</row>
    <row r="1678" spans="1:121" x14ac:dyDescent="0.15">
      <c r="A1678" s="102">
        <f t="shared" si="521"/>
        <v>42635</v>
      </c>
      <c r="B1678" s="103">
        <f t="shared" ref="B1678:B1741" ca="1" si="530">IF(A1678&lt;=TODAY(),C1678+P1678,IF(AND(A1678&gt;TODAY(),A1678&lt;=$B$1),IF(VLOOKUP(TODAY(),$A$10:$D$5000,4,FALSE)=0,"n.d",C1678+P1678),"n.d"))</f>
        <v>86930.188364309884</v>
      </c>
      <c r="C1678" s="104">
        <f t="shared" si="522"/>
        <v>85667.999999999884</v>
      </c>
      <c r="D1678" s="105">
        <f ca="1">IF(A1678&lt;$B$1,VLOOKUP(A1678,[1]DI!$A$4:$B$15000,2,FALSE),0)</f>
        <v>0.14130000000000001</v>
      </c>
      <c r="E1678" s="106">
        <f t="shared" ca="1" si="514"/>
        <v>1.00052461</v>
      </c>
      <c r="F1678" s="106">
        <f ca="1">(TRUNC(PRODUCT($E$12:$E1677),16))</f>
        <v>1.59116329485149</v>
      </c>
      <c r="G1678" s="106">
        <f t="shared" ca="1" si="523"/>
        <v>1.5729093395168099</v>
      </c>
      <c r="H1678" s="106">
        <f t="shared" ca="1" si="515"/>
        <v>1.0116052200000001</v>
      </c>
      <c r="I1678" s="105">
        <f t="shared" si="524"/>
        <v>3.5999999999999997E-2</v>
      </c>
      <c r="J1678" s="118">
        <f t="shared" si="525"/>
        <v>42604</v>
      </c>
      <c r="K1678" s="112">
        <f t="shared" si="526"/>
        <v>22</v>
      </c>
      <c r="L1678" s="108">
        <f t="shared" si="527"/>
        <v>22</v>
      </c>
      <c r="M1678" s="109">
        <f t="shared" si="516"/>
        <v>1.0030923789999999</v>
      </c>
      <c r="N1678" s="109">
        <f t="shared" ca="1" si="517"/>
        <v>1.014733487</v>
      </c>
      <c r="O1678" s="108">
        <f t="shared" ref="O1678:O1741" si="531">IF(VLOOKUP(A1678,X$12:AE$151,8)=VLOOKUP(A1677,X$12:AE$151,8),0,VLOOKUP(A1678,X$12:AE$151,8))</f>
        <v>39</v>
      </c>
      <c r="P1678" s="106">
        <f t="shared" ca="1" si="518"/>
        <v>1262.18836431</v>
      </c>
      <c r="Q1678" s="113">
        <f t="shared" si="519"/>
        <v>4.1660000000000004E-3</v>
      </c>
      <c r="R1678" s="106">
        <f t="shared" si="520"/>
        <v>416.6</v>
      </c>
      <c r="S1678" s="114" t="str">
        <f t="shared" si="528"/>
        <v>A+J=</v>
      </c>
      <c r="T1678" s="107">
        <f t="shared" si="529"/>
        <v>42635</v>
      </c>
      <c r="U1678" s="10"/>
      <c r="V1678" s="10"/>
      <c r="W1678" s="10"/>
      <c r="X1678" s="29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</row>
    <row r="1679" spans="1:121" x14ac:dyDescent="0.15">
      <c r="A1679" s="102">
        <f t="shared" si="521"/>
        <v>42636</v>
      </c>
      <c r="B1679" s="103">
        <f t="shared" ca="1" si="530"/>
        <v>85308.095591049874</v>
      </c>
      <c r="C1679" s="104">
        <f t="shared" si="522"/>
        <v>85251.399999999878</v>
      </c>
      <c r="D1679" s="105">
        <f ca="1">IF(A1679&lt;$B$1,VLOOKUP(A1679,[1]DI!$A$4:$B$15000,2,FALSE),0)</f>
        <v>0.14130000000000001</v>
      </c>
      <c r="E1679" s="106">
        <f t="shared" ca="1" si="514"/>
        <v>1.00052461</v>
      </c>
      <c r="F1679" s="106">
        <f ca="1">(TRUNC(PRODUCT($E$12:$E1678),16))</f>
        <v>1.5919980350276</v>
      </c>
      <c r="G1679" s="106">
        <f t="shared" ca="1" si="523"/>
        <v>1.59116329485149</v>
      </c>
      <c r="H1679" s="106">
        <f t="shared" ca="1" si="515"/>
        <v>1.00052461</v>
      </c>
      <c r="I1679" s="105">
        <f t="shared" si="524"/>
        <v>3.5999999999999997E-2</v>
      </c>
      <c r="J1679" s="118">
        <f t="shared" si="525"/>
        <v>42635</v>
      </c>
      <c r="K1679" s="112">
        <f t="shared" si="526"/>
        <v>1</v>
      </c>
      <c r="L1679" s="108">
        <f t="shared" si="527"/>
        <v>1</v>
      </c>
      <c r="M1679" s="109">
        <f t="shared" si="516"/>
        <v>1.000140356</v>
      </c>
      <c r="N1679" s="109">
        <f t="shared" ca="1" si="517"/>
        <v>1.0006650399999999</v>
      </c>
      <c r="O1679" s="108">
        <f t="shared" si="531"/>
        <v>0</v>
      </c>
      <c r="P1679" s="106">
        <f t="shared" ca="1" si="518"/>
        <v>56.695591049999997</v>
      </c>
      <c r="Q1679" s="113">
        <f t="shared" si="519"/>
        <v>0</v>
      </c>
      <c r="R1679" s="106">
        <f t="shared" si="520"/>
        <v>0</v>
      </c>
      <c r="S1679" s="114" t="str">
        <f t="shared" si="528"/>
        <v>A+J=</v>
      </c>
      <c r="T1679" s="107">
        <f t="shared" si="529"/>
        <v>42667</v>
      </c>
      <c r="U1679" s="10"/>
      <c r="V1679" s="10"/>
      <c r="W1679" s="10"/>
      <c r="X1679" s="29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</row>
    <row r="1680" spans="1:121" x14ac:dyDescent="0.15">
      <c r="A1680" s="102">
        <f t="shared" si="521"/>
        <v>42637</v>
      </c>
      <c r="B1680" s="103">
        <f t="shared" ca="1" si="530"/>
        <v>85352.849421749881</v>
      </c>
      <c r="C1680" s="104">
        <f t="shared" si="522"/>
        <v>85251.399999999878</v>
      </c>
      <c r="D1680" s="105">
        <f ca="1">IF(A1680&lt;$B$1,VLOOKUP(A1680,[1]DI!$A$4:$B$15000,2,FALSE),0)</f>
        <v>0</v>
      </c>
      <c r="E1680" s="106">
        <f t="shared" ca="1" si="514"/>
        <v>1</v>
      </c>
      <c r="F1680" s="106">
        <f ca="1">(TRUNC(PRODUCT($E$12:$E1679),16))</f>
        <v>1.59283321311676</v>
      </c>
      <c r="G1680" s="106">
        <f t="shared" ca="1" si="523"/>
        <v>1.59116329485149</v>
      </c>
      <c r="H1680" s="106">
        <f t="shared" ca="1" si="515"/>
        <v>1.0010494999999999</v>
      </c>
      <c r="I1680" s="105">
        <f t="shared" si="524"/>
        <v>3.5999999999999997E-2</v>
      </c>
      <c r="J1680" s="118">
        <f t="shared" si="525"/>
        <v>42635</v>
      </c>
      <c r="K1680" s="112">
        <f t="shared" si="526"/>
        <v>1</v>
      </c>
      <c r="L1680" s="108">
        <f t="shared" si="527"/>
        <v>1</v>
      </c>
      <c r="M1680" s="109">
        <f t="shared" si="516"/>
        <v>1.000140356</v>
      </c>
      <c r="N1680" s="109">
        <f t="shared" ca="1" si="517"/>
        <v>1.0011900030000001</v>
      </c>
      <c r="O1680" s="108">
        <f t="shared" si="531"/>
        <v>0</v>
      </c>
      <c r="P1680" s="106">
        <f t="shared" ca="1" si="518"/>
        <v>101.44942175</v>
      </c>
      <c r="Q1680" s="113">
        <f t="shared" si="519"/>
        <v>0</v>
      </c>
      <c r="R1680" s="106">
        <f t="shared" si="520"/>
        <v>0</v>
      </c>
      <c r="S1680" s="114" t="str">
        <f t="shared" si="528"/>
        <v>A+J=</v>
      </c>
      <c r="T1680" s="107">
        <f t="shared" si="529"/>
        <v>42667</v>
      </c>
      <c r="U1680" s="10"/>
      <c r="V1680" s="10"/>
      <c r="W1680" s="10"/>
      <c r="X1680" s="29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</row>
    <row r="1681" spans="1:121" x14ac:dyDescent="0.15">
      <c r="A1681" s="102">
        <f t="shared" si="521"/>
        <v>42638</v>
      </c>
      <c r="B1681" s="103">
        <f t="shared" ca="1" si="530"/>
        <v>85352.849421749881</v>
      </c>
      <c r="C1681" s="104">
        <f t="shared" si="522"/>
        <v>85251.399999999878</v>
      </c>
      <c r="D1681" s="105">
        <f ca="1">IF(A1681&lt;$B$1,VLOOKUP(A1681,[1]DI!$A$4:$B$15000,2,FALSE),0)</f>
        <v>0</v>
      </c>
      <c r="E1681" s="106">
        <f t="shared" ca="1" si="514"/>
        <v>1</v>
      </c>
      <c r="F1681" s="106">
        <f ca="1">(TRUNC(PRODUCT($E$12:$E1680),16))</f>
        <v>1.59283321311676</v>
      </c>
      <c r="G1681" s="106">
        <f t="shared" ca="1" si="523"/>
        <v>1.59116329485149</v>
      </c>
      <c r="H1681" s="106">
        <f t="shared" ca="1" si="515"/>
        <v>1.0010494999999999</v>
      </c>
      <c r="I1681" s="105">
        <f t="shared" si="524"/>
        <v>3.5999999999999997E-2</v>
      </c>
      <c r="J1681" s="118">
        <f t="shared" si="525"/>
        <v>42635</v>
      </c>
      <c r="K1681" s="112">
        <f t="shared" si="526"/>
        <v>1</v>
      </c>
      <c r="L1681" s="108">
        <f t="shared" si="527"/>
        <v>1</v>
      </c>
      <c r="M1681" s="109">
        <f t="shared" si="516"/>
        <v>1.000140356</v>
      </c>
      <c r="N1681" s="109">
        <f t="shared" ca="1" si="517"/>
        <v>1.0011900030000001</v>
      </c>
      <c r="O1681" s="108">
        <f t="shared" si="531"/>
        <v>0</v>
      </c>
      <c r="P1681" s="106">
        <f t="shared" ca="1" si="518"/>
        <v>101.44942175</v>
      </c>
      <c r="Q1681" s="113">
        <f t="shared" si="519"/>
        <v>0</v>
      </c>
      <c r="R1681" s="106">
        <f t="shared" si="520"/>
        <v>0</v>
      </c>
      <c r="S1681" s="114" t="str">
        <f t="shared" si="528"/>
        <v>A+J=</v>
      </c>
      <c r="T1681" s="107">
        <f t="shared" si="529"/>
        <v>42667</v>
      </c>
      <c r="U1681" s="10"/>
      <c r="V1681" s="10"/>
      <c r="W1681" s="10"/>
      <c r="X1681" s="29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</row>
    <row r="1682" spans="1:121" x14ac:dyDescent="0.15">
      <c r="A1682" s="102">
        <f t="shared" si="521"/>
        <v>42639</v>
      </c>
      <c r="B1682" s="103">
        <f t="shared" ca="1" si="530"/>
        <v>85364.829204229871</v>
      </c>
      <c r="C1682" s="104">
        <f t="shared" si="522"/>
        <v>85251.399999999878</v>
      </c>
      <c r="D1682" s="105">
        <f ca="1">IF(A1682&lt;$B$1,VLOOKUP(A1682,[1]DI!$A$4:$B$15000,2,FALSE),0)</f>
        <v>0.14130000000000001</v>
      </c>
      <c r="E1682" s="106">
        <f t="shared" ca="1" si="514"/>
        <v>1.00052461</v>
      </c>
      <c r="F1682" s="106">
        <f ca="1">(TRUNC(PRODUCT($E$12:$E1681),16))</f>
        <v>1.59283321311676</v>
      </c>
      <c r="G1682" s="106">
        <f t="shared" ca="1" si="523"/>
        <v>1.59116329485149</v>
      </c>
      <c r="H1682" s="106">
        <f t="shared" ca="1" si="515"/>
        <v>1.0010494999999999</v>
      </c>
      <c r="I1682" s="105">
        <f t="shared" si="524"/>
        <v>3.5999999999999997E-2</v>
      </c>
      <c r="J1682" s="118">
        <f t="shared" si="525"/>
        <v>42635</v>
      </c>
      <c r="K1682" s="112">
        <f t="shared" si="526"/>
        <v>2</v>
      </c>
      <c r="L1682" s="108">
        <f t="shared" si="527"/>
        <v>2</v>
      </c>
      <c r="M1682" s="109">
        <f t="shared" si="516"/>
        <v>1.0002807309999999</v>
      </c>
      <c r="N1682" s="109">
        <f t="shared" ca="1" si="517"/>
        <v>1.0013305260000001</v>
      </c>
      <c r="O1682" s="108">
        <f t="shared" si="531"/>
        <v>0</v>
      </c>
      <c r="P1682" s="106">
        <f t="shared" ca="1" si="518"/>
        <v>113.42920423</v>
      </c>
      <c r="Q1682" s="113">
        <f t="shared" si="519"/>
        <v>0</v>
      </c>
      <c r="R1682" s="106">
        <f t="shared" si="520"/>
        <v>0</v>
      </c>
      <c r="S1682" s="114" t="str">
        <f t="shared" si="528"/>
        <v>A+J=</v>
      </c>
      <c r="T1682" s="107">
        <f t="shared" si="529"/>
        <v>42667</v>
      </c>
      <c r="U1682" s="10"/>
      <c r="V1682" s="10"/>
      <c r="W1682" s="10"/>
      <c r="X1682" s="29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</row>
    <row r="1683" spans="1:121" x14ac:dyDescent="0.15">
      <c r="A1683" s="102">
        <f t="shared" si="521"/>
        <v>42640</v>
      </c>
      <c r="B1683" s="103">
        <f t="shared" ca="1" si="530"/>
        <v>85421.600072269881</v>
      </c>
      <c r="C1683" s="104">
        <f t="shared" si="522"/>
        <v>85251.399999999878</v>
      </c>
      <c r="D1683" s="105">
        <f ca="1">IF(A1683&lt;$B$1,VLOOKUP(A1683,[1]DI!$A$4:$B$15000,2,FALSE),0)</f>
        <v>0.14130000000000001</v>
      </c>
      <c r="E1683" s="106">
        <f t="shared" ca="1" si="514"/>
        <v>1.00052461</v>
      </c>
      <c r="F1683" s="106">
        <f ca="1">(TRUNC(PRODUCT($E$12:$E1682),16))</f>
        <v>1.59366882934869</v>
      </c>
      <c r="G1683" s="106">
        <f t="shared" ca="1" si="523"/>
        <v>1.59116329485149</v>
      </c>
      <c r="H1683" s="106">
        <f t="shared" ca="1" si="515"/>
        <v>1.0015746599999999</v>
      </c>
      <c r="I1683" s="105">
        <f t="shared" si="524"/>
        <v>3.5999999999999997E-2</v>
      </c>
      <c r="J1683" s="118">
        <f t="shared" si="525"/>
        <v>42635</v>
      </c>
      <c r="K1683" s="112">
        <f t="shared" si="526"/>
        <v>3</v>
      </c>
      <c r="L1683" s="108">
        <f t="shared" si="527"/>
        <v>3</v>
      </c>
      <c r="M1683" s="109">
        <f t="shared" si="516"/>
        <v>1.000421126</v>
      </c>
      <c r="N1683" s="109">
        <f t="shared" ca="1" si="517"/>
        <v>1.001996449</v>
      </c>
      <c r="O1683" s="108">
        <f t="shared" si="531"/>
        <v>0</v>
      </c>
      <c r="P1683" s="106">
        <f t="shared" ca="1" si="518"/>
        <v>170.20007226999999</v>
      </c>
      <c r="Q1683" s="113">
        <f t="shared" si="519"/>
        <v>0</v>
      </c>
      <c r="R1683" s="106">
        <f t="shared" si="520"/>
        <v>0</v>
      </c>
      <c r="S1683" s="114" t="str">
        <f t="shared" si="528"/>
        <v>A+J=</v>
      </c>
      <c r="T1683" s="107">
        <f t="shared" si="529"/>
        <v>42667</v>
      </c>
      <c r="U1683" s="10"/>
      <c r="V1683" s="10"/>
      <c r="W1683" s="10"/>
      <c r="X1683" s="29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</row>
    <row r="1684" spans="1:121" x14ac:dyDescent="0.15">
      <c r="A1684" s="102">
        <f t="shared" si="521"/>
        <v>42641</v>
      </c>
      <c r="B1684" s="103">
        <f t="shared" ca="1" si="530"/>
        <v>85478.408280429881</v>
      </c>
      <c r="C1684" s="104">
        <f t="shared" si="522"/>
        <v>85251.399999999878</v>
      </c>
      <c r="D1684" s="105">
        <f ca="1">IF(A1684&lt;$B$1,VLOOKUP(A1684,[1]DI!$A$4:$B$15000,2,FALSE),0)</f>
        <v>0.14130000000000001</v>
      </c>
      <c r="E1684" s="106">
        <f t="shared" ca="1" si="514"/>
        <v>1.00052461</v>
      </c>
      <c r="F1684" s="106">
        <f ca="1">(TRUNC(PRODUCT($E$12:$E1683),16))</f>
        <v>1.5945048839532501</v>
      </c>
      <c r="G1684" s="106">
        <f t="shared" ca="1" si="523"/>
        <v>1.59116329485149</v>
      </c>
      <c r="H1684" s="106">
        <f t="shared" ca="1" si="515"/>
        <v>1.0021000900000001</v>
      </c>
      <c r="I1684" s="105">
        <f t="shared" si="524"/>
        <v>3.5999999999999997E-2</v>
      </c>
      <c r="J1684" s="118">
        <f t="shared" si="525"/>
        <v>42635</v>
      </c>
      <c r="K1684" s="112">
        <f t="shared" si="526"/>
        <v>4</v>
      </c>
      <c r="L1684" s="108">
        <f t="shared" si="527"/>
        <v>4</v>
      </c>
      <c r="M1684" s="109">
        <f t="shared" si="516"/>
        <v>1.0005615409999999</v>
      </c>
      <c r="N1684" s="109">
        <f t="shared" ca="1" si="517"/>
        <v>1.0026628099999999</v>
      </c>
      <c r="O1684" s="108">
        <f t="shared" si="531"/>
        <v>0</v>
      </c>
      <c r="P1684" s="106">
        <f t="shared" ca="1" si="518"/>
        <v>227.00828043000001</v>
      </c>
      <c r="Q1684" s="113">
        <f t="shared" si="519"/>
        <v>0</v>
      </c>
      <c r="R1684" s="106">
        <f t="shared" si="520"/>
        <v>0</v>
      </c>
      <c r="S1684" s="114" t="str">
        <f t="shared" si="528"/>
        <v>A+J=</v>
      </c>
      <c r="T1684" s="107">
        <f t="shared" si="529"/>
        <v>42667</v>
      </c>
      <c r="U1684" s="10"/>
      <c r="V1684" s="10"/>
      <c r="W1684" s="10"/>
      <c r="X1684" s="29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</row>
    <row r="1685" spans="1:121" x14ac:dyDescent="0.15">
      <c r="A1685" s="102">
        <f t="shared" si="521"/>
        <v>42642</v>
      </c>
      <c r="B1685" s="103">
        <f t="shared" ca="1" si="530"/>
        <v>85535.254595959879</v>
      </c>
      <c r="C1685" s="104">
        <f t="shared" si="522"/>
        <v>85251.399999999878</v>
      </c>
      <c r="D1685" s="105">
        <f ca="1">IF(A1685&lt;$B$1,VLOOKUP(A1685,[1]DI!$A$4:$B$15000,2,FALSE),0)</f>
        <v>0.14130000000000001</v>
      </c>
      <c r="E1685" s="106">
        <f t="shared" ca="1" si="514"/>
        <v>1.00052461</v>
      </c>
      <c r="F1685" s="106">
        <f ca="1">(TRUNC(PRODUCT($E$12:$E1684),16))</f>
        <v>1.5953413771604299</v>
      </c>
      <c r="G1685" s="106">
        <f t="shared" ca="1" si="523"/>
        <v>1.59116329485149</v>
      </c>
      <c r="H1685" s="106">
        <f t="shared" ca="1" si="515"/>
        <v>1.0026257999999999</v>
      </c>
      <c r="I1685" s="105">
        <f t="shared" si="524"/>
        <v>3.5999999999999997E-2</v>
      </c>
      <c r="J1685" s="118">
        <f t="shared" si="525"/>
        <v>42635</v>
      </c>
      <c r="K1685" s="112">
        <f t="shared" si="526"/>
        <v>5</v>
      </c>
      <c r="L1685" s="108">
        <f t="shared" si="527"/>
        <v>5</v>
      </c>
      <c r="M1685" s="109">
        <f t="shared" si="516"/>
        <v>1.0007019749999999</v>
      </c>
      <c r="N1685" s="109">
        <f t="shared" ca="1" si="517"/>
        <v>1.003329618</v>
      </c>
      <c r="O1685" s="108">
        <f t="shared" si="531"/>
        <v>0</v>
      </c>
      <c r="P1685" s="106">
        <f t="shared" ca="1" si="518"/>
        <v>283.85459595999998</v>
      </c>
      <c r="Q1685" s="113">
        <f t="shared" si="519"/>
        <v>0</v>
      </c>
      <c r="R1685" s="106">
        <f t="shared" si="520"/>
        <v>0</v>
      </c>
      <c r="S1685" s="114" t="str">
        <f t="shared" si="528"/>
        <v>A+J=</v>
      </c>
      <c r="T1685" s="107">
        <f t="shared" si="529"/>
        <v>42667</v>
      </c>
      <c r="U1685" s="10"/>
      <c r="V1685" s="10"/>
      <c r="W1685" s="10"/>
      <c r="X1685" s="29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</row>
    <row r="1686" spans="1:121" x14ac:dyDescent="0.15">
      <c r="A1686" s="102">
        <f t="shared" si="521"/>
        <v>42643</v>
      </c>
      <c r="B1686" s="103">
        <f t="shared" ca="1" si="530"/>
        <v>85592.13910411988</v>
      </c>
      <c r="C1686" s="104">
        <f t="shared" si="522"/>
        <v>85251.399999999878</v>
      </c>
      <c r="D1686" s="105">
        <f ca="1">IF(A1686&lt;$B$1,VLOOKUP(A1686,[1]DI!$A$4:$B$15000,2,FALSE),0)</f>
        <v>0.14130000000000001</v>
      </c>
      <c r="E1686" s="106">
        <f t="shared" ca="1" si="514"/>
        <v>1.00052461</v>
      </c>
      <c r="F1686" s="106">
        <f ca="1">(TRUNC(PRODUCT($E$12:$E1685),16))</f>
        <v>1.5961783092002999</v>
      </c>
      <c r="G1686" s="106">
        <f t="shared" ca="1" si="523"/>
        <v>1.59116329485149</v>
      </c>
      <c r="H1686" s="106">
        <f t="shared" ca="1" si="515"/>
        <v>1.00315179</v>
      </c>
      <c r="I1686" s="105">
        <f t="shared" si="524"/>
        <v>3.5999999999999997E-2</v>
      </c>
      <c r="J1686" s="118">
        <f t="shared" si="525"/>
        <v>42635</v>
      </c>
      <c r="K1686" s="112">
        <f t="shared" si="526"/>
        <v>6</v>
      </c>
      <c r="L1686" s="108">
        <f t="shared" si="527"/>
        <v>6</v>
      </c>
      <c r="M1686" s="109">
        <f t="shared" si="516"/>
        <v>1.000842429</v>
      </c>
      <c r="N1686" s="109">
        <f t="shared" ca="1" si="517"/>
        <v>1.003996874</v>
      </c>
      <c r="O1686" s="108">
        <f t="shared" si="531"/>
        <v>0</v>
      </c>
      <c r="P1686" s="106">
        <f t="shared" ca="1" si="518"/>
        <v>340.73910411999998</v>
      </c>
      <c r="Q1686" s="113">
        <f t="shared" si="519"/>
        <v>0</v>
      </c>
      <c r="R1686" s="106">
        <f t="shared" si="520"/>
        <v>0</v>
      </c>
      <c r="S1686" s="114" t="str">
        <f t="shared" si="528"/>
        <v>A+J=</v>
      </c>
      <c r="T1686" s="107">
        <f t="shared" si="529"/>
        <v>42667</v>
      </c>
      <c r="U1686" s="10"/>
      <c r="V1686" s="10"/>
      <c r="W1686" s="10"/>
      <c r="X1686" s="29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</row>
    <row r="1687" spans="1:121" x14ac:dyDescent="0.15">
      <c r="A1687" s="102">
        <f t="shared" si="521"/>
        <v>42644</v>
      </c>
      <c r="B1687" s="103">
        <f t="shared" ca="1" si="530"/>
        <v>85649.060952389875</v>
      </c>
      <c r="C1687" s="104">
        <f t="shared" si="522"/>
        <v>85251.399999999878</v>
      </c>
      <c r="D1687" s="105">
        <f ca="1">IF(A1687&lt;$B$1,VLOOKUP(A1687,[1]DI!$A$4:$B$15000,2,FALSE),0)</f>
        <v>0</v>
      </c>
      <c r="E1687" s="106">
        <f t="shared" ca="1" si="514"/>
        <v>1</v>
      </c>
      <c r="F1687" s="106">
        <f ca="1">(TRUNC(PRODUCT($E$12:$E1686),16))</f>
        <v>1.5970156803030899</v>
      </c>
      <c r="G1687" s="106">
        <f t="shared" ca="1" si="523"/>
        <v>1.59116329485149</v>
      </c>
      <c r="H1687" s="106">
        <f t="shared" ca="1" si="515"/>
        <v>1.00367805</v>
      </c>
      <c r="I1687" s="105">
        <f t="shared" si="524"/>
        <v>3.5999999999999997E-2</v>
      </c>
      <c r="J1687" s="118">
        <f t="shared" si="525"/>
        <v>42635</v>
      </c>
      <c r="K1687" s="112">
        <f t="shared" si="526"/>
        <v>6</v>
      </c>
      <c r="L1687" s="108">
        <f t="shared" si="527"/>
        <v>7</v>
      </c>
      <c r="M1687" s="109">
        <f t="shared" si="516"/>
        <v>1.0009829029999999</v>
      </c>
      <c r="N1687" s="109">
        <f t="shared" ca="1" si="517"/>
        <v>1.0046645679999999</v>
      </c>
      <c r="O1687" s="108">
        <f t="shared" si="531"/>
        <v>0</v>
      </c>
      <c r="P1687" s="106">
        <f t="shared" ca="1" si="518"/>
        <v>397.66095238999998</v>
      </c>
      <c r="Q1687" s="113">
        <f t="shared" si="519"/>
        <v>0</v>
      </c>
      <c r="R1687" s="106">
        <f t="shared" si="520"/>
        <v>0</v>
      </c>
      <c r="S1687" s="114" t="str">
        <f t="shared" si="528"/>
        <v>A+J=</v>
      </c>
      <c r="T1687" s="107">
        <f t="shared" si="529"/>
        <v>42667</v>
      </c>
      <c r="U1687" s="10"/>
      <c r="V1687" s="10"/>
      <c r="W1687" s="10"/>
      <c r="X1687" s="29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</row>
    <row r="1688" spans="1:121" x14ac:dyDescent="0.15">
      <c r="A1688" s="102">
        <f t="shared" si="521"/>
        <v>42645</v>
      </c>
      <c r="B1688" s="103">
        <f t="shared" ca="1" si="530"/>
        <v>85649.060952389875</v>
      </c>
      <c r="C1688" s="104">
        <f t="shared" si="522"/>
        <v>85251.399999999878</v>
      </c>
      <c r="D1688" s="105">
        <f ca="1">IF(A1688&lt;$B$1,VLOOKUP(A1688,[1]DI!$A$4:$B$15000,2,FALSE),0)</f>
        <v>0</v>
      </c>
      <c r="E1688" s="106">
        <f t="shared" ca="1" si="514"/>
        <v>1</v>
      </c>
      <c r="F1688" s="106">
        <f ca="1">(TRUNC(PRODUCT($E$12:$E1687),16))</f>
        <v>1.5970156803030899</v>
      </c>
      <c r="G1688" s="106">
        <f t="shared" ca="1" si="523"/>
        <v>1.59116329485149</v>
      </c>
      <c r="H1688" s="106">
        <f t="shared" ca="1" si="515"/>
        <v>1.00367805</v>
      </c>
      <c r="I1688" s="105">
        <f t="shared" si="524"/>
        <v>3.5999999999999997E-2</v>
      </c>
      <c r="J1688" s="118">
        <f t="shared" si="525"/>
        <v>42635</v>
      </c>
      <c r="K1688" s="112">
        <f t="shared" si="526"/>
        <v>6</v>
      </c>
      <c r="L1688" s="108">
        <f t="shared" si="527"/>
        <v>7</v>
      </c>
      <c r="M1688" s="109">
        <f t="shared" si="516"/>
        <v>1.0009829029999999</v>
      </c>
      <c r="N1688" s="109">
        <f t="shared" ca="1" si="517"/>
        <v>1.0046645679999999</v>
      </c>
      <c r="O1688" s="108">
        <f t="shared" si="531"/>
        <v>0</v>
      </c>
      <c r="P1688" s="106">
        <f t="shared" ca="1" si="518"/>
        <v>397.66095238999998</v>
      </c>
      <c r="Q1688" s="113">
        <f t="shared" si="519"/>
        <v>0</v>
      </c>
      <c r="R1688" s="106">
        <f t="shared" si="520"/>
        <v>0</v>
      </c>
      <c r="S1688" s="114" t="str">
        <f t="shared" si="528"/>
        <v>A+J=</v>
      </c>
      <c r="T1688" s="107">
        <f t="shared" si="529"/>
        <v>42667</v>
      </c>
      <c r="U1688" s="10"/>
      <c r="V1688" s="10"/>
      <c r="W1688" s="10"/>
      <c r="X1688" s="29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</row>
    <row r="1689" spans="1:121" x14ac:dyDescent="0.15">
      <c r="A1689" s="102">
        <f t="shared" si="521"/>
        <v>42646</v>
      </c>
      <c r="B1689" s="103">
        <f t="shared" ca="1" si="530"/>
        <v>85649.060952389875</v>
      </c>
      <c r="C1689" s="104">
        <f t="shared" si="522"/>
        <v>85251.399999999878</v>
      </c>
      <c r="D1689" s="105">
        <f ca="1">IF(A1689&lt;$B$1,VLOOKUP(A1689,[1]DI!$A$4:$B$15000,2,FALSE),0)</f>
        <v>0.14130000000000001</v>
      </c>
      <c r="E1689" s="106">
        <f t="shared" ca="1" si="514"/>
        <v>1.00052461</v>
      </c>
      <c r="F1689" s="106">
        <f ca="1">(TRUNC(PRODUCT($E$12:$E1688),16))</f>
        <v>1.5970156803030899</v>
      </c>
      <c r="G1689" s="106">
        <f t="shared" ca="1" si="523"/>
        <v>1.59116329485149</v>
      </c>
      <c r="H1689" s="106">
        <f t="shared" ca="1" si="515"/>
        <v>1.00367805</v>
      </c>
      <c r="I1689" s="105">
        <f t="shared" si="524"/>
        <v>3.5999999999999997E-2</v>
      </c>
      <c r="J1689" s="118">
        <f t="shared" si="525"/>
        <v>42635</v>
      </c>
      <c r="K1689" s="112">
        <f t="shared" si="526"/>
        <v>7</v>
      </c>
      <c r="L1689" s="108">
        <f t="shared" si="527"/>
        <v>7</v>
      </c>
      <c r="M1689" s="109">
        <f t="shared" si="516"/>
        <v>1.0009829029999999</v>
      </c>
      <c r="N1689" s="109">
        <f t="shared" ca="1" si="517"/>
        <v>1.0046645679999999</v>
      </c>
      <c r="O1689" s="108">
        <f t="shared" si="531"/>
        <v>0</v>
      </c>
      <c r="P1689" s="106">
        <f t="shared" ca="1" si="518"/>
        <v>397.66095238999998</v>
      </c>
      <c r="Q1689" s="113">
        <f t="shared" si="519"/>
        <v>0</v>
      </c>
      <c r="R1689" s="106">
        <f t="shared" si="520"/>
        <v>0</v>
      </c>
      <c r="S1689" s="114" t="str">
        <f t="shared" si="528"/>
        <v>A+J=</v>
      </c>
      <c r="T1689" s="107">
        <f t="shared" si="529"/>
        <v>42667</v>
      </c>
      <c r="U1689" s="10"/>
      <c r="V1689" s="10"/>
      <c r="W1689" s="10"/>
      <c r="X1689" s="29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</row>
    <row r="1690" spans="1:121" x14ac:dyDescent="0.15">
      <c r="A1690" s="102">
        <f t="shared" si="521"/>
        <v>42647</v>
      </c>
      <c r="B1690" s="103">
        <f t="shared" ca="1" si="530"/>
        <v>85706.020993289872</v>
      </c>
      <c r="C1690" s="104">
        <f t="shared" si="522"/>
        <v>85251.399999999878</v>
      </c>
      <c r="D1690" s="105">
        <f ca="1">IF(A1690&lt;$B$1,VLOOKUP(A1690,[1]DI!$A$4:$B$15000,2,FALSE),0)</f>
        <v>0.14130000000000001</v>
      </c>
      <c r="E1690" s="106">
        <f t="shared" ca="1" si="514"/>
        <v>1.00052461</v>
      </c>
      <c r="F1690" s="106">
        <f ca="1">(TRUNC(PRODUCT($E$12:$E1689),16))</f>
        <v>1.59785349069913</v>
      </c>
      <c r="G1690" s="106">
        <f t="shared" ca="1" si="523"/>
        <v>1.59116329485149</v>
      </c>
      <c r="H1690" s="106">
        <f t="shared" ca="1" si="515"/>
        <v>1.0042045900000001</v>
      </c>
      <c r="I1690" s="105">
        <f t="shared" si="524"/>
        <v>3.5999999999999997E-2</v>
      </c>
      <c r="J1690" s="118">
        <f t="shared" si="525"/>
        <v>42635</v>
      </c>
      <c r="K1690" s="112">
        <f t="shared" si="526"/>
        <v>8</v>
      </c>
      <c r="L1690" s="108">
        <f t="shared" si="527"/>
        <v>8</v>
      </c>
      <c r="M1690" s="109">
        <f t="shared" si="516"/>
        <v>1.001123397</v>
      </c>
      <c r="N1690" s="109">
        <f t="shared" ca="1" si="517"/>
        <v>1.00533271</v>
      </c>
      <c r="O1690" s="108">
        <f t="shared" si="531"/>
        <v>0</v>
      </c>
      <c r="P1690" s="106">
        <f t="shared" ca="1" si="518"/>
        <v>454.62099329</v>
      </c>
      <c r="Q1690" s="113">
        <f t="shared" si="519"/>
        <v>0</v>
      </c>
      <c r="R1690" s="106">
        <f t="shared" si="520"/>
        <v>0</v>
      </c>
      <c r="S1690" s="114" t="str">
        <f t="shared" si="528"/>
        <v>A+J=</v>
      </c>
      <c r="T1690" s="107">
        <f t="shared" si="529"/>
        <v>42667</v>
      </c>
      <c r="U1690" s="10"/>
      <c r="V1690" s="10"/>
      <c r="W1690" s="10"/>
      <c r="X1690" s="29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</row>
    <row r="1691" spans="1:121" x14ac:dyDescent="0.15">
      <c r="A1691" s="102">
        <f t="shared" si="521"/>
        <v>42648</v>
      </c>
      <c r="B1691" s="103">
        <f t="shared" ca="1" si="530"/>
        <v>85763.019226819873</v>
      </c>
      <c r="C1691" s="104">
        <f t="shared" si="522"/>
        <v>85251.399999999878</v>
      </c>
      <c r="D1691" s="105">
        <f ca="1">IF(A1691&lt;$B$1,VLOOKUP(A1691,[1]DI!$A$4:$B$15000,2,FALSE),0)</f>
        <v>0.14130000000000001</v>
      </c>
      <c r="E1691" s="106">
        <f t="shared" ca="1" si="514"/>
        <v>1.00052461</v>
      </c>
      <c r="F1691" s="106">
        <f ca="1">(TRUNC(PRODUCT($E$12:$E1690),16))</f>
        <v>1.5986917406188901</v>
      </c>
      <c r="G1691" s="106">
        <f t="shared" ca="1" si="523"/>
        <v>1.59116329485149</v>
      </c>
      <c r="H1691" s="106">
        <f t="shared" ca="1" si="515"/>
        <v>1.00473141</v>
      </c>
      <c r="I1691" s="105">
        <f t="shared" si="524"/>
        <v>3.5999999999999997E-2</v>
      </c>
      <c r="J1691" s="118">
        <f t="shared" si="525"/>
        <v>42635</v>
      </c>
      <c r="K1691" s="112">
        <f t="shared" si="526"/>
        <v>9</v>
      </c>
      <c r="L1691" s="108">
        <f t="shared" si="527"/>
        <v>9</v>
      </c>
      <c r="M1691" s="109">
        <f t="shared" si="516"/>
        <v>1.00126391</v>
      </c>
      <c r="N1691" s="109">
        <f t="shared" ca="1" si="517"/>
        <v>1.0060013000000001</v>
      </c>
      <c r="O1691" s="108">
        <f t="shared" si="531"/>
        <v>0</v>
      </c>
      <c r="P1691" s="106">
        <f t="shared" ca="1" si="518"/>
        <v>511.61922681999999</v>
      </c>
      <c r="Q1691" s="113">
        <f t="shared" si="519"/>
        <v>0</v>
      </c>
      <c r="R1691" s="106">
        <f t="shared" si="520"/>
        <v>0</v>
      </c>
      <c r="S1691" s="114" t="str">
        <f t="shared" si="528"/>
        <v>A+J=</v>
      </c>
      <c r="T1691" s="107">
        <f t="shared" si="529"/>
        <v>42667</v>
      </c>
      <c r="U1691" s="10"/>
      <c r="V1691" s="10"/>
      <c r="W1691" s="10"/>
      <c r="X1691" s="29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</row>
    <row r="1692" spans="1:121" x14ac:dyDescent="0.15">
      <c r="A1692" s="102">
        <f t="shared" si="521"/>
        <v>42649</v>
      </c>
      <c r="B1692" s="103">
        <f t="shared" ca="1" si="530"/>
        <v>85820.054800449871</v>
      </c>
      <c r="C1692" s="104">
        <f t="shared" si="522"/>
        <v>85251.399999999878</v>
      </c>
      <c r="D1692" s="105">
        <f ca="1">IF(A1692&lt;$B$1,VLOOKUP(A1692,[1]DI!$A$4:$B$15000,2,FALSE),0)</f>
        <v>0.14130000000000001</v>
      </c>
      <c r="E1692" s="106">
        <f t="shared" ca="1" si="514"/>
        <v>1.00052461</v>
      </c>
      <c r="F1692" s="106">
        <f ca="1">(TRUNC(PRODUCT($E$12:$E1691),16))</f>
        <v>1.5995304302929301</v>
      </c>
      <c r="G1692" s="106">
        <f t="shared" ca="1" si="523"/>
        <v>1.59116329485149</v>
      </c>
      <c r="H1692" s="106">
        <f t="shared" ca="1" si="515"/>
        <v>1.0052585000000001</v>
      </c>
      <c r="I1692" s="105">
        <f t="shared" si="524"/>
        <v>3.5999999999999997E-2</v>
      </c>
      <c r="J1692" s="118">
        <f t="shared" si="525"/>
        <v>42635</v>
      </c>
      <c r="K1692" s="112">
        <f t="shared" si="526"/>
        <v>10</v>
      </c>
      <c r="L1692" s="108">
        <f t="shared" si="527"/>
        <v>10</v>
      </c>
      <c r="M1692" s="109">
        <f t="shared" si="516"/>
        <v>1.001404443</v>
      </c>
      <c r="N1692" s="109">
        <f t="shared" ca="1" si="517"/>
        <v>1.006670328</v>
      </c>
      <c r="O1692" s="108">
        <f t="shared" si="531"/>
        <v>0</v>
      </c>
      <c r="P1692" s="106">
        <f t="shared" ca="1" si="518"/>
        <v>568.65480045000004</v>
      </c>
      <c r="Q1692" s="113">
        <f t="shared" si="519"/>
        <v>0</v>
      </c>
      <c r="R1692" s="106">
        <f t="shared" si="520"/>
        <v>0</v>
      </c>
      <c r="S1692" s="114" t="str">
        <f t="shared" si="528"/>
        <v>A+J=</v>
      </c>
      <c r="T1692" s="107">
        <f t="shared" si="529"/>
        <v>42667</v>
      </c>
      <c r="U1692" s="10"/>
      <c r="V1692" s="10"/>
      <c r="W1692" s="10"/>
      <c r="X1692" s="29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</row>
    <row r="1693" spans="1:121" x14ac:dyDescent="0.15">
      <c r="A1693" s="102">
        <f t="shared" si="521"/>
        <v>42650</v>
      </c>
      <c r="B1693" s="103">
        <f t="shared" ca="1" si="530"/>
        <v>85877.128651969877</v>
      </c>
      <c r="C1693" s="104">
        <f t="shared" si="522"/>
        <v>85251.399999999878</v>
      </c>
      <c r="D1693" s="105">
        <f ca="1">IF(A1693&lt;$B$1,VLOOKUP(A1693,[1]DI!$A$4:$B$15000,2,FALSE),0)</f>
        <v>0.14130000000000001</v>
      </c>
      <c r="E1693" s="106">
        <f t="shared" ca="1" si="514"/>
        <v>1.00052461</v>
      </c>
      <c r="F1693" s="106">
        <f ca="1">(TRUNC(PRODUCT($E$12:$E1692),16))</f>
        <v>1.6003695599519701</v>
      </c>
      <c r="G1693" s="106">
        <f t="shared" ca="1" si="523"/>
        <v>1.59116329485149</v>
      </c>
      <c r="H1693" s="106">
        <f t="shared" ca="1" si="515"/>
        <v>1.00578587</v>
      </c>
      <c r="I1693" s="105">
        <f t="shared" si="524"/>
        <v>3.5999999999999997E-2</v>
      </c>
      <c r="J1693" s="118">
        <f t="shared" si="525"/>
        <v>42635</v>
      </c>
      <c r="K1693" s="112">
        <f t="shared" si="526"/>
        <v>11</v>
      </c>
      <c r="L1693" s="108">
        <f t="shared" si="527"/>
        <v>11</v>
      </c>
      <c r="M1693" s="109">
        <f t="shared" si="516"/>
        <v>1.001544996</v>
      </c>
      <c r="N1693" s="109">
        <f t="shared" ca="1" si="517"/>
        <v>1.007339805</v>
      </c>
      <c r="O1693" s="108">
        <f t="shared" si="531"/>
        <v>0</v>
      </c>
      <c r="P1693" s="106">
        <f t="shared" ca="1" si="518"/>
        <v>625.72865196999999</v>
      </c>
      <c r="Q1693" s="113">
        <f t="shared" si="519"/>
        <v>0</v>
      </c>
      <c r="R1693" s="106">
        <f t="shared" si="520"/>
        <v>0</v>
      </c>
      <c r="S1693" s="114" t="str">
        <f t="shared" si="528"/>
        <v>A+J=</v>
      </c>
      <c r="T1693" s="107">
        <f t="shared" si="529"/>
        <v>42667</v>
      </c>
      <c r="U1693" s="10"/>
      <c r="V1693" s="10"/>
      <c r="W1693" s="10"/>
      <c r="X1693" s="29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</row>
    <row r="1694" spans="1:121" x14ac:dyDescent="0.15">
      <c r="A1694" s="102">
        <f t="shared" si="521"/>
        <v>42651</v>
      </c>
      <c r="B1694" s="103">
        <f t="shared" ca="1" si="530"/>
        <v>85934.240781369881</v>
      </c>
      <c r="C1694" s="104">
        <f t="shared" si="522"/>
        <v>85251.399999999878</v>
      </c>
      <c r="D1694" s="105">
        <f ca="1">IF(A1694&lt;$B$1,VLOOKUP(A1694,[1]DI!$A$4:$B$15000,2,FALSE),0)</f>
        <v>0</v>
      </c>
      <c r="E1694" s="106">
        <f t="shared" ca="1" si="514"/>
        <v>1</v>
      </c>
      <c r="F1694" s="106">
        <f ca="1">(TRUNC(PRODUCT($E$12:$E1693),16))</f>
        <v>1.6012091298268101</v>
      </c>
      <c r="G1694" s="106">
        <f t="shared" ca="1" si="523"/>
        <v>1.59116329485149</v>
      </c>
      <c r="H1694" s="106">
        <f t="shared" ca="1" si="515"/>
        <v>1.00631352</v>
      </c>
      <c r="I1694" s="105">
        <f t="shared" si="524"/>
        <v>3.5999999999999997E-2</v>
      </c>
      <c r="J1694" s="118">
        <f t="shared" si="525"/>
        <v>42635</v>
      </c>
      <c r="K1694" s="112">
        <f t="shared" si="526"/>
        <v>11</v>
      </c>
      <c r="L1694" s="108">
        <f t="shared" si="527"/>
        <v>12</v>
      </c>
      <c r="M1694" s="109">
        <f t="shared" si="516"/>
        <v>1.0016855689999999</v>
      </c>
      <c r="N1694" s="109">
        <f t="shared" ca="1" si="517"/>
        <v>1.008009731</v>
      </c>
      <c r="O1694" s="108">
        <f t="shared" si="531"/>
        <v>0</v>
      </c>
      <c r="P1694" s="106">
        <f t="shared" ca="1" si="518"/>
        <v>682.84078136999995</v>
      </c>
      <c r="Q1694" s="113">
        <f t="shared" si="519"/>
        <v>0</v>
      </c>
      <c r="R1694" s="106">
        <f t="shared" si="520"/>
        <v>0</v>
      </c>
      <c r="S1694" s="114" t="str">
        <f t="shared" si="528"/>
        <v>A+J=</v>
      </c>
      <c r="T1694" s="107">
        <f t="shared" si="529"/>
        <v>42667</v>
      </c>
      <c r="U1694" s="10"/>
      <c r="V1694" s="10"/>
      <c r="W1694" s="10"/>
      <c r="X1694" s="29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</row>
    <row r="1695" spans="1:121" x14ac:dyDescent="0.15">
      <c r="A1695" s="102">
        <f t="shared" si="521"/>
        <v>42652</v>
      </c>
      <c r="B1695" s="103">
        <f t="shared" ca="1" si="530"/>
        <v>85934.240781369881</v>
      </c>
      <c r="C1695" s="104">
        <f t="shared" si="522"/>
        <v>85251.399999999878</v>
      </c>
      <c r="D1695" s="105">
        <f ca="1">IF(A1695&lt;$B$1,VLOOKUP(A1695,[1]DI!$A$4:$B$15000,2,FALSE),0)</f>
        <v>0</v>
      </c>
      <c r="E1695" s="106">
        <f t="shared" ca="1" si="514"/>
        <v>1</v>
      </c>
      <c r="F1695" s="106">
        <f ca="1">(TRUNC(PRODUCT($E$12:$E1694),16))</f>
        <v>1.6012091298268101</v>
      </c>
      <c r="G1695" s="106">
        <f t="shared" ca="1" si="523"/>
        <v>1.59116329485149</v>
      </c>
      <c r="H1695" s="106">
        <f t="shared" ca="1" si="515"/>
        <v>1.00631352</v>
      </c>
      <c r="I1695" s="105">
        <f t="shared" si="524"/>
        <v>3.5999999999999997E-2</v>
      </c>
      <c r="J1695" s="118">
        <f t="shared" si="525"/>
        <v>42635</v>
      </c>
      <c r="K1695" s="112">
        <f t="shared" si="526"/>
        <v>11</v>
      </c>
      <c r="L1695" s="108">
        <f t="shared" si="527"/>
        <v>12</v>
      </c>
      <c r="M1695" s="109">
        <f t="shared" si="516"/>
        <v>1.0016855689999999</v>
      </c>
      <c r="N1695" s="109">
        <f t="shared" ca="1" si="517"/>
        <v>1.008009731</v>
      </c>
      <c r="O1695" s="108">
        <f t="shared" si="531"/>
        <v>0</v>
      </c>
      <c r="P1695" s="106">
        <f t="shared" ca="1" si="518"/>
        <v>682.84078136999995</v>
      </c>
      <c r="Q1695" s="113">
        <f t="shared" si="519"/>
        <v>0</v>
      </c>
      <c r="R1695" s="106">
        <f t="shared" si="520"/>
        <v>0</v>
      </c>
      <c r="S1695" s="114" t="str">
        <f t="shared" si="528"/>
        <v>A+J=</v>
      </c>
      <c r="T1695" s="107">
        <f t="shared" si="529"/>
        <v>42667</v>
      </c>
      <c r="U1695" s="10"/>
      <c r="V1695" s="10"/>
      <c r="W1695" s="10"/>
      <c r="X1695" s="29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</row>
    <row r="1696" spans="1:121" x14ac:dyDescent="0.15">
      <c r="A1696" s="102">
        <f t="shared" si="521"/>
        <v>42653</v>
      </c>
      <c r="B1696" s="103">
        <f t="shared" ca="1" si="530"/>
        <v>85934.240781369881</v>
      </c>
      <c r="C1696" s="104">
        <f t="shared" si="522"/>
        <v>85251.399999999878</v>
      </c>
      <c r="D1696" s="105">
        <f ca="1">IF(A1696&lt;$B$1,VLOOKUP(A1696,[1]DI!$A$4:$B$15000,2,FALSE),0)</f>
        <v>0.14130000000000001</v>
      </c>
      <c r="E1696" s="106">
        <f t="shared" ca="1" si="514"/>
        <v>1.00052461</v>
      </c>
      <c r="F1696" s="106">
        <f ca="1">(TRUNC(PRODUCT($E$12:$E1695),16))</f>
        <v>1.6012091298268101</v>
      </c>
      <c r="G1696" s="106">
        <f t="shared" ca="1" si="523"/>
        <v>1.59116329485149</v>
      </c>
      <c r="H1696" s="106">
        <f t="shared" ca="1" si="515"/>
        <v>1.00631352</v>
      </c>
      <c r="I1696" s="105">
        <f t="shared" si="524"/>
        <v>3.5999999999999997E-2</v>
      </c>
      <c r="J1696" s="118">
        <f t="shared" si="525"/>
        <v>42635</v>
      </c>
      <c r="K1696" s="112">
        <f t="shared" si="526"/>
        <v>12</v>
      </c>
      <c r="L1696" s="108">
        <f t="shared" si="527"/>
        <v>12</v>
      </c>
      <c r="M1696" s="109">
        <f t="shared" si="516"/>
        <v>1.0016855689999999</v>
      </c>
      <c r="N1696" s="109">
        <f t="shared" ca="1" si="517"/>
        <v>1.008009731</v>
      </c>
      <c r="O1696" s="108">
        <f t="shared" si="531"/>
        <v>0</v>
      </c>
      <c r="P1696" s="106">
        <f t="shared" ca="1" si="518"/>
        <v>682.84078136999995</v>
      </c>
      <c r="Q1696" s="113">
        <f t="shared" si="519"/>
        <v>0</v>
      </c>
      <c r="R1696" s="106">
        <f t="shared" si="520"/>
        <v>0</v>
      </c>
      <c r="S1696" s="114" t="str">
        <f t="shared" si="528"/>
        <v>A+J=</v>
      </c>
      <c r="T1696" s="107">
        <f t="shared" si="529"/>
        <v>42667</v>
      </c>
      <c r="U1696" s="10"/>
      <c r="V1696" s="10"/>
      <c r="W1696" s="10"/>
      <c r="X1696" s="29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</row>
    <row r="1697" spans="1:121" x14ac:dyDescent="0.15">
      <c r="A1697" s="102">
        <f t="shared" si="521"/>
        <v>42654</v>
      </c>
      <c r="B1697" s="103">
        <f t="shared" ca="1" si="530"/>
        <v>85991.390250879878</v>
      </c>
      <c r="C1697" s="104">
        <f t="shared" si="522"/>
        <v>85251.399999999878</v>
      </c>
      <c r="D1697" s="105">
        <f ca="1">IF(A1697&lt;$B$1,VLOOKUP(A1697,[1]DI!$A$4:$B$15000,2,FALSE),0)</f>
        <v>0.14130000000000001</v>
      </c>
      <c r="E1697" s="106">
        <f t="shared" ca="1" si="514"/>
        <v>1.00052461</v>
      </c>
      <c r="F1697" s="106">
        <f ca="1">(TRUNC(PRODUCT($E$12:$E1696),16))</f>
        <v>1.60204914014841</v>
      </c>
      <c r="G1697" s="106">
        <f t="shared" ca="1" si="523"/>
        <v>1.59116329485149</v>
      </c>
      <c r="H1697" s="106">
        <f t="shared" ca="1" si="515"/>
        <v>1.0068414400000001</v>
      </c>
      <c r="I1697" s="105">
        <f t="shared" si="524"/>
        <v>3.5999999999999997E-2</v>
      </c>
      <c r="J1697" s="118">
        <f t="shared" si="525"/>
        <v>42635</v>
      </c>
      <c r="K1697" s="112">
        <f t="shared" si="526"/>
        <v>13</v>
      </c>
      <c r="L1697" s="108">
        <f t="shared" si="527"/>
        <v>13</v>
      </c>
      <c r="M1697" s="109">
        <f t="shared" si="516"/>
        <v>1.0018261610000001</v>
      </c>
      <c r="N1697" s="109">
        <f t="shared" ca="1" si="517"/>
        <v>1.0086800950000001</v>
      </c>
      <c r="O1697" s="108">
        <f t="shared" si="531"/>
        <v>0</v>
      </c>
      <c r="P1697" s="106">
        <f t="shared" ca="1" si="518"/>
        <v>739.99025087999996</v>
      </c>
      <c r="Q1697" s="113">
        <f t="shared" si="519"/>
        <v>0</v>
      </c>
      <c r="R1697" s="106">
        <f t="shared" si="520"/>
        <v>0</v>
      </c>
      <c r="S1697" s="114" t="str">
        <f t="shared" si="528"/>
        <v>A+J=</v>
      </c>
      <c r="T1697" s="107">
        <f t="shared" si="529"/>
        <v>42667</v>
      </c>
      <c r="U1697" s="10"/>
      <c r="V1697" s="10"/>
      <c r="W1697" s="10"/>
      <c r="X1697" s="29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</row>
    <row r="1698" spans="1:121" x14ac:dyDescent="0.15">
      <c r="A1698" s="102">
        <f t="shared" si="521"/>
        <v>42655</v>
      </c>
      <c r="B1698" s="103">
        <f t="shared" ca="1" si="530"/>
        <v>86048.577913009882</v>
      </c>
      <c r="C1698" s="104">
        <f t="shared" si="522"/>
        <v>85251.399999999878</v>
      </c>
      <c r="D1698" s="105">
        <f ca="1">IF(A1698&lt;$B$1,VLOOKUP(A1698,[1]DI!$A$4:$B$15000,2,FALSE),0)</f>
        <v>0</v>
      </c>
      <c r="E1698" s="106">
        <f t="shared" ca="1" si="514"/>
        <v>1</v>
      </c>
      <c r="F1698" s="106">
        <f ca="1">(TRUNC(PRODUCT($E$12:$E1697),16))</f>
        <v>1.60288959114783</v>
      </c>
      <c r="G1698" s="106">
        <f t="shared" ca="1" si="523"/>
        <v>1.59116329485149</v>
      </c>
      <c r="H1698" s="106">
        <f t="shared" ca="1" si="515"/>
        <v>1.0073696400000001</v>
      </c>
      <c r="I1698" s="105">
        <f t="shared" si="524"/>
        <v>3.5999999999999997E-2</v>
      </c>
      <c r="J1698" s="118">
        <f t="shared" si="525"/>
        <v>42635</v>
      </c>
      <c r="K1698" s="112">
        <f t="shared" si="526"/>
        <v>13</v>
      </c>
      <c r="L1698" s="108">
        <f t="shared" si="527"/>
        <v>14</v>
      </c>
      <c r="M1698" s="109">
        <f t="shared" si="516"/>
        <v>1.0019667729999999</v>
      </c>
      <c r="N1698" s="109">
        <f t="shared" ca="1" si="517"/>
        <v>1.009350907</v>
      </c>
      <c r="O1698" s="108">
        <f t="shared" si="531"/>
        <v>0</v>
      </c>
      <c r="P1698" s="106">
        <f t="shared" ca="1" si="518"/>
        <v>797.17791301</v>
      </c>
      <c r="Q1698" s="113">
        <f t="shared" si="519"/>
        <v>0</v>
      </c>
      <c r="R1698" s="106">
        <f t="shared" si="520"/>
        <v>0</v>
      </c>
      <c r="S1698" s="114" t="str">
        <f t="shared" si="528"/>
        <v>A+J=</v>
      </c>
      <c r="T1698" s="107">
        <f t="shared" si="529"/>
        <v>42667</v>
      </c>
      <c r="U1698" s="10"/>
      <c r="V1698" s="10"/>
      <c r="W1698" s="10"/>
      <c r="X1698" s="29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</row>
    <row r="1699" spans="1:121" x14ac:dyDescent="0.15">
      <c r="A1699" s="102">
        <f t="shared" si="521"/>
        <v>42656</v>
      </c>
      <c r="B1699" s="103">
        <f t="shared" ca="1" si="530"/>
        <v>86048.577913009882</v>
      </c>
      <c r="C1699" s="104">
        <f t="shared" si="522"/>
        <v>85251.399999999878</v>
      </c>
      <c r="D1699" s="105">
        <f ca="1">IF(A1699&lt;$B$1,VLOOKUP(A1699,[1]DI!$A$4:$B$15000,2,FALSE),0)</f>
        <v>0.14130000000000001</v>
      </c>
      <c r="E1699" s="106">
        <f t="shared" ca="1" si="514"/>
        <v>1.00052461</v>
      </c>
      <c r="F1699" s="106">
        <f ca="1">(TRUNC(PRODUCT($E$12:$E1698),16))</f>
        <v>1.60288959114783</v>
      </c>
      <c r="G1699" s="106">
        <f t="shared" ca="1" si="523"/>
        <v>1.59116329485149</v>
      </c>
      <c r="H1699" s="106">
        <f t="shared" ca="1" si="515"/>
        <v>1.0073696400000001</v>
      </c>
      <c r="I1699" s="105">
        <f t="shared" si="524"/>
        <v>3.5999999999999997E-2</v>
      </c>
      <c r="J1699" s="118">
        <f t="shared" si="525"/>
        <v>42635</v>
      </c>
      <c r="K1699" s="112">
        <f t="shared" si="526"/>
        <v>14</v>
      </c>
      <c r="L1699" s="108">
        <f t="shared" si="527"/>
        <v>14</v>
      </c>
      <c r="M1699" s="109">
        <f t="shared" si="516"/>
        <v>1.0019667729999999</v>
      </c>
      <c r="N1699" s="109">
        <f t="shared" ca="1" si="517"/>
        <v>1.009350907</v>
      </c>
      <c r="O1699" s="108">
        <f t="shared" si="531"/>
        <v>0</v>
      </c>
      <c r="P1699" s="106">
        <f t="shared" ca="1" si="518"/>
        <v>797.17791301</v>
      </c>
      <c r="Q1699" s="113">
        <f t="shared" si="519"/>
        <v>0</v>
      </c>
      <c r="R1699" s="106">
        <f t="shared" si="520"/>
        <v>0</v>
      </c>
      <c r="S1699" s="114" t="str">
        <f t="shared" si="528"/>
        <v>A+J=</v>
      </c>
      <c r="T1699" s="107">
        <f t="shared" si="529"/>
        <v>42667</v>
      </c>
      <c r="U1699" s="10"/>
      <c r="V1699" s="10"/>
      <c r="W1699" s="10"/>
      <c r="X1699" s="29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</row>
    <row r="1700" spans="1:121" x14ac:dyDescent="0.15">
      <c r="A1700" s="102">
        <f t="shared" si="521"/>
        <v>42657</v>
      </c>
      <c r="B1700" s="103">
        <f t="shared" ca="1" si="530"/>
        <v>86105.803171019885</v>
      </c>
      <c r="C1700" s="104">
        <f t="shared" si="522"/>
        <v>85251.399999999878</v>
      </c>
      <c r="D1700" s="105">
        <f ca="1">IF(A1700&lt;$B$1,VLOOKUP(A1700,[1]DI!$A$4:$B$15000,2,FALSE),0)</f>
        <v>0.14130000000000001</v>
      </c>
      <c r="E1700" s="106">
        <f t="shared" ca="1" si="514"/>
        <v>1.00052461</v>
      </c>
      <c r="F1700" s="106">
        <f ca="1">(TRUNC(PRODUCT($E$12:$E1699),16))</f>
        <v>1.60373048305624</v>
      </c>
      <c r="G1700" s="106">
        <f t="shared" ca="1" si="523"/>
        <v>1.59116329485149</v>
      </c>
      <c r="H1700" s="106">
        <f t="shared" ca="1" si="515"/>
        <v>1.00789811</v>
      </c>
      <c r="I1700" s="105">
        <f t="shared" si="524"/>
        <v>3.5999999999999997E-2</v>
      </c>
      <c r="J1700" s="118">
        <f t="shared" si="525"/>
        <v>42635</v>
      </c>
      <c r="K1700" s="112">
        <f t="shared" si="526"/>
        <v>15</v>
      </c>
      <c r="L1700" s="108">
        <f t="shared" si="527"/>
        <v>15</v>
      </c>
      <c r="M1700" s="109">
        <f t="shared" si="516"/>
        <v>1.0021074050000001</v>
      </c>
      <c r="N1700" s="109">
        <f t="shared" ca="1" si="517"/>
        <v>1.0100221599999999</v>
      </c>
      <c r="O1700" s="108">
        <f t="shared" si="531"/>
        <v>0</v>
      </c>
      <c r="P1700" s="106">
        <f t="shared" ca="1" si="518"/>
        <v>854.40317101999995</v>
      </c>
      <c r="Q1700" s="113">
        <f t="shared" si="519"/>
        <v>0</v>
      </c>
      <c r="R1700" s="106">
        <f t="shared" si="520"/>
        <v>0</v>
      </c>
      <c r="S1700" s="114" t="str">
        <f t="shared" si="528"/>
        <v>A+J=</v>
      </c>
      <c r="T1700" s="107">
        <f t="shared" si="529"/>
        <v>42667</v>
      </c>
      <c r="U1700" s="10"/>
      <c r="V1700" s="10"/>
      <c r="W1700" s="10"/>
      <c r="X1700" s="29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</row>
    <row r="1701" spans="1:121" x14ac:dyDescent="0.15">
      <c r="A1701" s="102">
        <f t="shared" si="521"/>
        <v>42658</v>
      </c>
      <c r="B1701" s="103">
        <f t="shared" ca="1" si="530"/>
        <v>86163.067388909883</v>
      </c>
      <c r="C1701" s="104">
        <f t="shared" si="522"/>
        <v>85251.399999999878</v>
      </c>
      <c r="D1701" s="105">
        <f ca="1">IF(A1701&lt;$B$1,VLOOKUP(A1701,[1]DI!$A$4:$B$15000,2,FALSE),0)</f>
        <v>0</v>
      </c>
      <c r="E1701" s="106">
        <f t="shared" ca="1" si="514"/>
        <v>1</v>
      </c>
      <c r="F1701" s="106">
        <f ca="1">(TRUNC(PRODUCT($E$12:$E1700),16))</f>
        <v>1.60457181610496</v>
      </c>
      <c r="G1701" s="106">
        <f t="shared" ca="1" si="523"/>
        <v>1.59116329485149</v>
      </c>
      <c r="H1701" s="106">
        <f t="shared" ca="1" si="515"/>
        <v>1.0084268700000001</v>
      </c>
      <c r="I1701" s="105">
        <f t="shared" si="524"/>
        <v>3.5999999999999997E-2</v>
      </c>
      <c r="J1701" s="118">
        <f t="shared" si="525"/>
        <v>42635</v>
      </c>
      <c r="K1701" s="112">
        <f t="shared" si="526"/>
        <v>15</v>
      </c>
      <c r="L1701" s="108">
        <f t="shared" si="527"/>
        <v>16</v>
      </c>
      <c r="M1701" s="109">
        <f t="shared" si="516"/>
        <v>1.002248056</v>
      </c>
      <c r="N1701" s="109">
        <f t="shared" ca="1" si="517"/>
        <v>1.0106938700000001</v>
      </c>
      <c r="O1701" s="108">
        <f t="shared" si="531"/>
        <v>0</v>
      </c>
      <c r="P1701" s="106">
        <f t="shared" ca="1" si="518"/>
        <v>911.66738891</v>
      </c>
      <c r="Q1701" s="113">
        <f t="shared" si="519"/>
        <v>0</v>
      </c>
      <c r="R1701" s="106">
        <f t="shared" si="520"/>
        <v>0</v>
      </c>
      <c r="S1701" s="114" t="str">
        <f t="shared" si="528"/>
        <v>A+J=</v>
      </c>
      <c r="T1701" s="107">
        <f t="shared" si="529"/>
        <v>42667</v>
      </c>
      <c r="U1701" s="10"/>
      <c r="V1701" s="10"/>
      <c r="W1701" s="10"/>
      <c r="X1701" s="29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</row>
    <row r="1702" spans="1:121" x14ac:dyDescent="0.15">
      <c r="A1702" s="102">
        <f t="shared" si="521"/>
        <v>42659</v>
      </c>
      <c r="B1702" s="103">
        <f t="shared" ca="1" si="530"/>
        <v>86163.067388909883</v>
      </c>
      <c r="C1702" s="104">
        <f t="shared" si="522"/>
        <v>85251.399999999878</v>
      </c>
      <c r="D1702" s="105">
        <f ca="1">IF(A1702&lt;$B$1,VLOOKUP(A1702,[1]DI!$A$4:$B$15000,2,FALSE),0)</f>
        <v>0</v>
      </c>
      <c r="E1702" s="106">
        <f t="shared" ca="1" si="514"/>
        <v>1</v>
      </c>
      <c r="F1702" s="106">
        <f ca="1">(TRUNC(PRODUCT($E$12:$E1701),16))</f>
        <v>1.60457181610496</v>
      </c>
      <c r="G1702" s="106">
        <f t="shared" ca="1" si="523"/>
        <v>1.59116329485149</v>
      </c>
      <c r="H1702" s="106">
        <f t="shared" ca="1" si="515"/>
        <v>1.0084268700000001</v>
      </c>
      <c r="I1702" s="105">
        <f t="shared" si="524"/>
        <v>3.5999999999999997E-2</v>
      </c>
      <c r="J1702" s="118">
        <f t="shared" si="525"/>
        <v>42635</v>
      </c>
      <c r="K1702" s="112">
        <f t="shared" si="526"/>
        <v>15</v>
      </c>
      <c r="L1702" s="108">
        <f t="shared" si="527"/>
        <v>16</v>
      </c>
      <c r="M1702" s="109">
        <f t="shared" si="516"/>
        <v>1.002248056</v>
      </c>
      <c r="N1702" s="109">
        <f t="shared" ca="1" si="517"/>
        <v>1.0106938700000001</v>
      </c>
      <c r="O1702" s="108">
        <f t="shared" si="531"/>
        <v>0</v>
      </c>
      <c r="P1702" s="106">
        <f t="shared" ca="1" si="518"/>
        <v>911.66738891</v>
      </c>
      <c r="Q1702" s="113">
        <f t="shared" si="519"/>
        <v>0</v>
      </c>
      <c r="R1702" s="106">
        <f t="shared" si="520"/>
        <v>0</v>
      </c>
      <c r="S1702" s="114" t="str">
        <f t="shared" si="528"/>
        <v>A+J=</v>
      </c>
      <c r="T1702" s="107">
        <f t="shared" si="529"/>
        <v>42667</v>
      </c>
      <c r="U1702" s="10"/>
      <c r="V1702" s="10"/>
      <c r="W1702" s="10"/>
      <c r="X1702" s="29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</row>
    <row r="1703" spans="1:121" x14ac:dyDescent="0.15">
      <c r="A1703" s="102">
        <f t="shared" si="521"/>
        <v>42660</v>
      </c>
      <c r="B1703" s="103">
        <f t="shared" ca="1" si="530"/>
        <v>86163.067388909883</v>
      </c>
      <c r="C1703" s="104">
        <f t="shared" si="522"/>
        <v>85251.399999999878</v>
      </c>
      <c r="D1703" s="105">
        <f ca="1">IF(A1703&lt;$B$1,VLOOKUP(A1703,[1]DI!$A$4:$B$15000,2,FALSE),0)</f>
        <v>0.14130000000000001</v>
      </c>
      <c r="E1703" s="106">
        <f t="shared" ca="1" si="514"/>
        <v>1.00052461</v>
      </c>
      <c r="F1703" s="106">
        <f ca="1">(TRUNC(PRODUCT($E$12:$E1702),16))</f>
        <v>1.60457181610496</v>
      </c>
      <c r="G1703" s="106">
        <f t="shared" ca="1" si="523"/>
        <v>1.59116329485149</v>
      </c>
      <c r="H1703" s="106">
        <f t="shared" ca="1" si="515"/>
        <v>1.0084268700000001</v>
      </c>
      <c r="I1703" s="105">
        <f t="shared" si="524"/>
        <v>3.5999999999999997E-2</v>
      </c>
      <c r="J1703" s="118">
        <f t="shared" si="525"/>
        <v>42635</v>
      </c>
      <c r="K1703" s="112">
        <f t="shared" si="526"/>
        <v>16</v>
      </c>
      <c r="L1703" s="108">
        <f t="shared" si="527"/>
        <v>16</v>
      </c>
      <c r="M1703" s="109">
        <f t="shared" si="516"/>
        <v>1.002248056</v>
      </c>
      <c r="N1703" s="109">
        <f t="shared" ca="1" si="517"/>
        <v>1.0106938700000001</v>
      </c>
      <c r="O1703" s="108">
        <f t="shared" si="531"/>
        <v>0</v>
      </c>
      <c r="P1703" s="106">
        <f t="shared" ca="1" si="518"/>
        <v>911.66738891</v>
      </c>
      <c r="Q1703" s="113">
        <f t="shared" si="519"/>
        <v>0</v>
      </c>
      <c r="R1703" s="106">
        <f t="shared" si="520"/>
        <v>0</v>
      </c>
      <c r="S1703" s="114" t="str">
        <f t="shared" si="528"/>
        <v>A+J=</v>
      </c>
      <c r="T1703" s="107">
        <f t="shared" si="529"/>
        <v>42667</v>
      </c>
      <c r="U1703" s="10"/>
      <c r="V1703" s="10"/>
      <c r="W1703" s="10"/>
      <c r="X1703" s="29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</row>
    <row r="1704" spans="1:121" x14ac:dyDescent="0.15">
      <c r="A1704" s="102">
        <f t="shared" si="521"/>
        <v>42661</v>
      </c>
      <c r="B1704" s="103">
        <f t="shared" ca="1" si="530"/>
        <v>86220.369117419876</v>
      </c>
      <c r="C1704" s="104">
        <f t="shared" si="522"/>
        <v>85251.399999999878</v>
      </c>
      <c r="D1704" s="105">
        <f ca="1">IF(A1704&lt;$B$1,VLOOKUP(A1704,[1]DI!$A$4:$B$15000,2,FALSE),0)</f>
        <v>0.14130000000000001</v>
      </c>
      <c r="E1704" s="106">
        <f t="shared" ca="1" si="514"/>
        <v>1.00052461</v>
      </c>
      <c r="F1704" s="106">
        <f ca="1">(TRUNC(PRODUCT($E$12:$E1703),16))</f>
        <v>1.6054135905253999</v>
      </c>
      <c r="G1704" s="106">
        <f t="shared" ca="1" si="523"/>
        <v>1.59116329485149</v>
      </c>
      <c r="H1704" s="106">
        <f t="shared" ca="1" si="515"/>
        <v>1.0089558999999999</v>
      </c>
      <c r="I1704" s="105">
        <f t="shared" si="524"/>
        <v>3.5999999999999997E-2</v>
      </c>
      <c r="J1704" s="118">
        <f t="shared" si="525"/>
        <v>42635</v>
      </c>
      <c r="K1704" s="112">
        <f t="shared" si="526"/>
        <v>17</v>
      </c>
      <c r="L1704" s="108">
        <f t="shared" si="527"/>
        <v>17</v>
      </c>
      <c r="M1704" s="109">
        <f t="shared" si="516"/>
        <v>1.002388727</v>
      </c>
      <c r="N1704" s="109">
        <f t="shared" ca="1" si="517"/>
        <v>1.0113660200000001</v>
      </c>
      <c r="O1704" s="108">
        <f t="shared" si="531"/>
        <v>0</v>
      </c>
      <c r="P1704" s="106">
        <f t="shared" ca="1" si="518"/>
        <v>968.96911741999998</v>
      </c>
      <c r="Q1704" s="113">
        <f t="shared" si="519"/>
        <v>0</v>
      </c>
      <c r="R1704" s="106">
        <f t="shared" si="520"/>
        <v>0</v>
      </c>
      <c r="S1704" s="114" t="str">
        <f t="shared" si="528"/>
        <v>A+J=</v>
      </c>
      <c r="T1704" s="107">
        <f t="shared" si="529"/>
        <v>42667</v>
      </c>
      <c r="U1704" s="10"/>
      <c r="V1704" s="10"/>
      <c r="W1704" s="10"/>
      <c r="X1704" s="29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</row>
    <row r="1705" spans="1:121" x14ac:dyDescent="0.15">
      <c r="A1705" s="102">
        <f t="shared" si="521"/>
        <v>42662</v>
      </c>
      <c r="B1705" s="103">
        <f t="shared" ca="1" si="530"/>
        <v>86277.709209059874</v>
      </c>
      <c r="C1705" s="104">
        <f t="shared" si="522"/>
        <v>85251.399999999878</v>
      </c>
      <c r="D1705" s="105">
        <f ca="1">IF(A1705&lt;$B$1,VLOOKUP(A1705,[1]DI!$A$4:$B$15000,2,FALSE),0)</f>
        <v>0.14130000000000001</v>
      </c>
      <c r="E1705" s="106">
        <f t="shared" ca="1" si="514"/>
        <v>1.00052461</v>
      </c>
      <c r="F1705" s="106">
        <f ca="1">(TRUNC(PRODUCT($E$12:$E1704),16))</f>
        <v>1.6062558065491299</v>
      </c>
      <c r="G1705" s="106">
        <f t="shared" ca="1" si="523"/>
        <v>1.59116329485149</v>
      </c>
      <c r="H1705" s="106">
        <f t="shared" ca="1" si="515"/>
        <v>1.00948521</v>
      </c>
      <c r="I1705" s="105">
        <f t="shared" si="524"/>
        <v>3.5999999999999997E-2</v>
      </c>
      <c r="J1705" s="118">
        <f t="shared" si="525"/>
        <v>42635</v>
      </c>
      <c r="K1705" s="112">
        <f t="shared" si="526"/>
        <v>18</v>
      </c>
      <c r="L1705" s="108">
        <f t="shared" si="527"/>
        <v>18</v>
      </c>
      <c r="M1705" s="109">
        <f t="shared" si="516"/>
        <v>1.0025294179999999</v>
      </c>
      <c r="N1705" s="109">
        <f t="shared" ca="1" si="517"/>
        <v>1.01203862</v>
      </c>
      <c r="O1705" s="108">
        <f t="shared" si="531"/>
        <v>0</v>
      </c>
      <c r="P1705" s="106">
        <f t="shared" ca="1" si="518"/>
        <v>1026.3092090600001</v>
      </c>
      <c r="Q1705" s="113">
        <f t="shared" si="519"/>
        <v>0</v>
      </c>
      <c r="R1705" s="106">
        <f t="shared" si="520"/>
        <v>0</v>
      </c>
      <c r="S1705" s="114" t="str">
        <f t="shared" si="528"/>
        <v>A+J=</v>
      </c>
      <c r="T1705" s="107">
        <f t="shared" si="529"/>
        <v>42667</v>
      </c>
      <c r="U1705" s="10"/>
      <c r="V1705" s="10"/>
      <c r="W1705" s="10"/>
      <c r="X1705" s="29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</row>
    <row r="1706" spans="1:121" x14ac:dyDescent="0.15">
      <c r="A1706" s="102">
        <f t="shared" si="521"/>
        <v>42663</v>
      </c>
      <c r="B1706" s="103">
        <f t="shared" ca="1" si="530"/>
        <v>86335.086811319881</v>
      </c>
      <c r="C1706" s="104">
        <f t="shared" si="522"/>
        <v>85251.399999999878</v>
      </c>
      <c r="D1706" s="105">
        <f ca="1">IF(A1706&lt;$B$1,VLOOKUP(A1706,[1]DI!$A$4:$B$15000,2,FALSE),0)</f>
        <v>0.13880000000000001</v>
      </c>
      <c r="E1706" s="106">
        <f t="shared" ca="1" si="514"/>
        <v>1.0005159100000001</v>
      </c>
      <c r="F1706" s="106">
        <f ca="1">(TRUNC(PRODUCT($E$12:$E1705),16))</f>
        <v>1.6070984644077999</v>
      </c>
      <c r="G1706" s="106">
        <f t="shared" ca="1" si="523"/>
        <v>1.59116329485149</v>
      </c>
      <c r="H1706" s="106">
        <f t="shared" ca="1" si="515"/>
        <v>1.0100147900000001</v>
      </c>
      <c r="I1706" s="105">
        <f t="shared" si="524"/>
        <v>3.5999999999999997E-2</v>
      </c>
      <c r="J1706" s="118">
        <f t="shared" si="525"/>
        <v>42635</v>
      </c>
      <c r="K1706" s="112">
        <f t="shared" si="526"/>
        <v>19</v>
      </c>
      <c r="L1706" s="108">
        <f t="shared" si="527"/>
        <v>19</v>
      </c>
      <c r="M1706" s="109">
        <f t="shared" si="516"/>
        <v>1.002670129</v>
      </c>
      <c r="N1706" s="109">
        <f t="shared" ca="1" si="517"/>
        <v>1.0127116599999999</v>
      </c>
      <c r="O1706" s="108">
        <f t="shared" si="531"/>
        <v>0</v>
      </c>
      <c r="P1706" s="106">
        <f t="shared" ca="1" si="518"/>
        <v>1083.6868113200001</v>
      </c>
      <c r="Q1706" s="113">
        <f t="shared" si="519"/>
        <v>0</v>
      </c>
      <c r="R1706" s="106">
        <f t="shared" si="520"/>
        <v>0</v>
      </c>
      <c r="S1706" s="114" t="str">
        <f t="shared" si="528"/>
        <v>A+J=</v>
      </c>
      <c r="T1706" s="107">
        <f t="shared" si="529"/>
        <v>42667</v>
      </c>
      <c r="U1706" s="10"/>
      <c r="V1706" s="10"/>
      <c r="W1706" s="10"/>
      <c r="X1706" s="29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</row>
    <row r="1707" spans="1:121" x14ac:dyDescent="0.15">
      <c r="A1707" s="102">
        <f t="shared" si="521"/>
        <v>42664</v>
      </c>
      <c r="B1707" s="103">
        <f t="shared" ca="1" si="530"/>
        <v>86391.752052879878</v>
      </c>
      <c r="C1707" s="104">
        <f t="shared" si="522"/>
        <v>85251.399999999878</v>
      </c>
      <c r="D1707" s="105">
        <f ca="1">IF(A1707&lt;$B$1,VLOOKUP(A1707,[1]DI!$A$4:$B$15000,2,FALSE),0)</f>
        <v>0.13880000000000001</v>
      </c>
      <c r="E1707" s="106">
        <f t="shared" ca="1" si="514"/>
        <v>1.0005159100000001</v>
      </c>
      <c r="F1707" s="106">
        <f ca="1">(TRUNC(PRODUCT($E$12:$E1706),16))</f>
        <v>1.60792758257657</v>
      </c>
      <c r="G1707" s="106">
        <f t="shared" ca="1" si="523"/>
        <v>1.59116329485149</v>
      </c>
      <c r="H1707" s="106">
        <f t="shared" ca="1" si="515"/>
        <v>1.01053587</v>
      </c>
      <c r="I1707" s="105">
        <f t="shared" si="524"/>
        <v>3.5999999999999997E-2</v>
      </c>
      <c r="J1707" s="118">
        <f t="shared" si="525"/>
        <v>42635</v>
      </c>
      <c r="K1707" s="112">
        <f t="shared" si="526"/>
        <v>20</v>
      </c>
      <c r="L1707" s="108">
        <f t="shared" si="527"/>
        <v>20</v>
      </c>
      <c r="M1707" s="109">
        <f t="shared" si="516"/>
        <v>1.002810859</v>
      </c>
      <c r="N1707" s="109">
        <f t="shared" ca="1" si="517"/>
        <v>1.0133763440000001</v>
      </c>
      <c r="O1707" s="108">
        <f t="shared" si="531"/>
        <v>0</v>
      </c>
      <c r="P1707" s="106">
        <f t="shared" ca="1" si="518"/>
        <v>1140.35205288</v>
      </c>
      <c r="Q1707" s="113">
        <f t="shared" si="519"/>
        <v>0</v>
      </c>
      <c r="R1707" s="106">
        <f t="shared" si="520"/>
        <v>0</v>
      </c>
      <c r="S1707" s="114" t="str">
        <f t="shared" si="528"/>
        <v>A+J=</v>
      </c>
      <c r="T1707" s="107">
        <f t="shared" si="529"/>
        <v>42667</v>
      </c>
      <c r="U1707" s="10"/>
      <c r="V1707" s="10"/>
      <c r="W1707" s="10"/>
      <c r="X1707" s="29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</row>
    <row r="1708" spans="1:121" x14ac:dyDescent="0.15">
      <c r="A1708" s="102">
        <f t="shared" si="521"/>
        <v>42665</v>
      </c>
      <c r="B1708" s="103">
        <f t="shared" ca="1" si="530"/>
        <v>86448.453782029872</v>
      </c>
      <c r="C1708" s="104">
        <f t="shared" si="522"/>
        <v>85251.399999999878</v>
      </c>
      <c r="D1708" s="105">
        <f ca="1">IF(A1708&lt;$B$1,VLOOKUP(A1708,[1]DI!$A$4:$B$15000,2,FALSE),0)</f>
        <v>0</v>
      </c>
      <c r="E1708" s="106">
        <f t="shared" ca="1" si="514"/>
        <v>1</v>
      </c>
      <c r="F1708" s="106">
        <f ca="1">(TRUNC(PRODUCT($E$12:$E1707),16))</f>
        <v>1.6087571284957001</v>
      </c>
      <c r="G1708" s="106">
        <f t="shared" ca="1" si="523"/>
        <v>1.59116329485149</v>
      </c>
      <c r="H1708" s="106">
        <f t="shared" ca="1" si="515"/>
        <v>1.0110572099999999</v>
      </c>
      <c r="I1708" s="105">
        <f t="shared" si="524"/>
        <v>3.5999999999999997E-2</v>
      </c>
      <c r="J1708" s="118">
        <f t="shared" si="525"/>
        <v>42635</v>
      </c>
      <c r="K1708" s="112">
        <f t="shared" si="526"/>
        <v>20</v>
      </c>
      <c r="L1708" s="108">
        <f t="shared" si="527"/>
        <v>21</v>
      </c>
      <c r="M1708" s="109">
        <f t="shared" si="516"/>
        <v>1.0029516089999999</v>
      </c>
      <c r="N1708" s="109">
        <f t="shared" ca="1" si="517"/>
        <v>1.014041456</v>
      </c>
      <c r="O1708" s="108">
        <f t="shared" si="531"/>
        <v>0</v>
      </c>
      <c r="P1708" s="106">
        <f t="shared" ca="1" si="518"/>
        <v>1197.0537820300001</v>
      </c>
      <c r="Q1708" s="113">
        <f t="shared" si="519"/>
        <v>0</v>
      </c>
      <c r="R1708" s="106">
        <f t="shared" si="520"/>
        <v>0</v>
      </c>
      <c r="S1708" s="114" t="str">
        <f t="shared" si="528"/>
        <v>A+J=</v>
      </c>
      <c r="T1708" s="107">
        <f t="shared" si="529"/>
        <v>42667</v>
      </c>
      <c r="U1708" s="10"/>
      <c r="V1708" s="10"/>
      <c r="W1708" s="10"/>
      <c r="X1708" s="29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</row>
    <row r="1709" spans="1:121" x14ac:dyDescent="0.15">
      <c r="A1709" s="102">
        <f t="shared" si="521"/>
        <v>42666</v>
      </c>
      <c r="B1709" s="103">
        <f t="shared" ca="1" si="530"/>
        <v>86448.453782029872</v>
      </c>
      <c r="C1709" s="104">
        <f t="shared" si="522"/>
        <v>85251.399999999878</v>
      </c>
      <c r="D1709" s="105">
        <f ca="1">IF(A1709&lt;$B$1,VLOOKUP(A1709,[1]DI!$A$4:$B$15000,2,FALSE),0)</f>
        <v>0</v>
      </c>
      <c r="E1709" s="106">
        <f t="shared" ca="1" si="514"/>
        <v>1</v>
      </c>
      <c r="F1709" s="106">
        <f ca="1">(TRUNC(PRODUCT($E$12:$E1708),16))</f>
        <v>1.6087571284957001</v>
      </c>
      <c r="G1709" s="106">
        <f t="shared" ca="1" si="523"/>
        <v>1.59116329485149</v>
      </c>
      <c r="H1709" s="106">
        <f t="shared" ca="1" si="515"/>
        <v>1.0110572099999999</v>
      </c>
      <c r="I1709" s="105">
        <f t="shared" si="524"/>
        <v>3.5999999999999997E-2</v>
      </c>
      <c r="J1709" s="118">
        <f t="shared" si="525"/>
        <v>42635</v>
      </c>
      <c r="K1709" s="112">
        <f t="shared" si="526"/>
        <v>20</v>
      </c>
      <c r="L1709" s="108">
        <f t="shared" si="527"/>
        <v>21</v>
      </c>
      <c r="M1709" s="109">
        <f t="shared" si="516"/>
        <v>1.0029516089999999</v>
      </c>
      <c r="N1709" s="109">
        <f t="shared" ca="1" si="517"/>
        <v>1.014041456</v>
      </c>
      <c r="O1709" s="108">
        <f t="shared" si="531"/>
        <v>0</v>
      </c>
      <c r="P1709" s="106">
        <f t="shared" ca="1" si="518"/>
        <v>1197.0537820300001</v>
      </c>
      <c r="Q1709" s="113">
        <f t="shared" si="519"/>
        <v>0</v>
      </c>
      <c r="R1709" s="106">
        <f t="shared" si="520"/>
        <v>0</v>
      </c>
      <c r="S1709" s="114" t="str">
        <f t="shared" si="528"/>
        <v>A+J=</v>
      </c>
      <c r="T1709" s="107">
        <f t="shared" si="529"/>
        <v>42667</v>
      </c>
      <c r="U1709" s="10"/>
      <c r="V1709" s="10"/>
      <c r="W1709" s="10"/>
      <c r="X1709" s="29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</row>
    <row r="1710" spans="1:121" x14ac:dyDescent="0.15">
      <c r="A1710" s="102">
        <f t="shared" si="521"/>
        <v>42667</v>
      </c>
      <c r="B1710" s="103">
        <f t="shared" ca="1" si="530"/>
        <v>86448.453782029872</v>
      </c>
      <c r="C1710" s="104">
        <f t="shared" si="522"/>
        <v>85251.399999999878</v>
      </c>
      <c r="D1710" s="105">
        <f ca="1">IF(A1710&lt;$B$1,VLOOKUP(A1710,[1]DI!$A$4:$B$15000,2,FALSE),0)</f>
        <v>0.13880000000000001</v>
      </c>
      <c r="E1710" s="106">
        <f t="shared" ca="1" si="514"/>
        <v>1.0005159100000001</v>
      </c>
      <c r="F1710" s="106">
        <f ca="1">(TRUNC(PRODUCT($E$12:$E1709),16))</f>
        <v>1.6087571284957001</v>
      </c>
      <c r="G1710" s="106">
        <f t="shared" ca="1" si="523"/>
        <v>1.59116329485149</v>
      </c>
      <c r="H1710" s="106">
        <f t="shared" ca="1" si="515"/>
        <v>1.0110572099999999</v>
      </c>
      <c r="I1710" s="105">
        <f t="shared" si="524"/>
        <v>3.5999999999999997E-2</v>
      </c>
      <c r="J1710" s="118">
        <f t="shared" si="525"/>
        <v>42635</v>
      </c>
      <c r="K1710" s="112">
        <f t="shared" si="526"/>
        <v>21</v>
      </c>
      <c r="L1710" s="108">
        <f t="shared" si="527"/>
        <v>21</v>
      </c>
      <c r="M1710" s="109">
        <f t="shared" si="516"/>
        <v>1.0029516089999999</v>
      </c>
      <c r="N1710" s="109">
        <f t="shared" ca="1" si="517"/>
        <v>1.014041456</v>
      </c>
      <c r="O1710" s="108">
        <f t="shared" si="531"/>
        <v>40</v>
      </c>
      <c r="P1710" s="106">
        <f t="shared" ca="1" si="518"/>
        <v>1197.0537820300001</v>
      </c>
      <c r="Q1710" s="113">
        <f t="shared" si="519"/>
        <v>4.1660000000000004E-3</v>
      </c>
      <c r="R1710" s="106">
        <f t="shared" si="520"/>
        <v>416.6</v>
      </c>
      <c r="S1710" s="114" t="str">
        <f t="shared" si="528"/>
        <v>A+J=</v>
      </c>
      <c r="T1710" s="107">
        <f t="shared" si="529"/>
        <v>42667</v>
      </c>
      <c r="U1710" s="10"/>
      <c r="V1710" s="10"/>
      <c r="W1710" s="10"/>
      <c r="X1710" s="29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</row>
    <row r="1711" spans="1:121" x14ac:dyDescent="0.15">
      <c r="A1711" s="102">
        <f t="shared" si="521"/>
        <v>42668</v>
      </c>
      <c r="B1711" s="103">
        <f t="shared" ca="1" si="530"/>
        <v>84890.48030295987</v>
      </c>
      <c r="C1711" s="104">
        <f t="shared" si="522"/>
        <v>84834.799999999872</v>
      </c>
      <c r="D1711" s="105">
        <f ca="1">IF(A1711&lt;$B$1,VLOOKUP(A1711,[1]DI!$A$4:$B$15000,2,FALSE),0)</f>
        <v>0.13880000000000001</v>
      </c>
      <c r="E1711" s="106">
        <f t="shared" ca="1" si="514"/>
        <v>1.0005159100000001</v>
      </c>
      <c r="F1711" s="106">
        <f ca="1">(TRUNC(PRODUCT($E$12:$E1710),16))</f>
        <v>1.6095871023858599</v>
      </c>
      <c r="G1711" s="106">
        <f t="shared" ca="1" si="523"/>
        <v>1.6087571284957001</v>
      </c>
      <c r="H1711" s="106">
        <f t="shared" ca="1" si="515"/>
        <v>1.0005159100000001</v>
      </c>
      <c r="I1711" s="105">
        <f t="shared" si="524"/>
        <v>3.5999999999999997E-2</v>
      </c>
      <c r="J1711" s="118">
        <f t="shared" si="525"/>
        <v>42667</v>
      </c>
      <c r="K1711" s="112">
        <f t="shared" si="526"/>
        <v>1</v>
      </c>
      <c r="L1711" s="108">
        <f t="shared" si="527"/>
        <v>1</v>
      </c>
      <c r="M1711" s="109">
        <f t="shared" si="516"/>
        <v>1.000140356</v>
      </c>
      <c r="N1711" s="109">
        <f t="shared" ca="1" si="517"/>
        <v>1.000656338</v>
      </c>
      <c r="O1711" s="108">
        <f t="shared" si="531"/>
        <v>0</v>
      </c>
      <c r="P1711" s="106">
        <f t="shared" ca="1" si="518"/>
        <v>55.680302959999999</v>
      </c>
      <c r="Q1711" s="113">
        <f t="shared" si="519"/>
        <v>0</v>
      </c>
      <c r="R1711" s="106">
        <f t="shared" si="520"/>
        <v>0</v>
      </c>
      <c r="S1711" s="114" t="str">
        <f t="shared" si="528"/>
        <v>A+J=</v>
      </c>
      <c r="T1711" s="107">
        <f t="shared" si="529"/>
        <v>42696</v>
      </c>
      <c r="U1711" s="10"/>
      <c r="V1711" s="10"/>
      <c r="W1711" s="10"/>
      <c r="X1711" s="29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</row>
    <row r="1712" spans="1:121" x14ac:dyDescent="0.15">
      <c r="A1712" s="102">
        <f t="shared" si="521"/>
        <v>42669</v>
      </c>
      <c r="B1712" s="103">
        <f t="shared" ca="1" si="530"/>
        <v>84946.197509059872</v>
      </c>
      <c r="C1712" s="104">
        <f t="shared" si="522"/>
        <v>84834.799999999872</v>
      </c>
      <c r="D1712" s="105">
        <f ca="1">IF(A1712&lt;$B$1,VLOOKUP(A1712,[1]DI!$A$4:$B$15000,2,FALSE),0)</f>
        <v>0.13880000000000001</v>
      </c>
      <c r="E1712" s="106">
        <f t="shared" ca="1" si="514"/>
        <v>1.0005159100000001</v>
      </c>
      <c r="F1712" s="106">
        <f ca="1">(TRUNC(PRODUCT($E$12:$E1711),16))</f>
        <v>1.6104175044678599</v>
      </c>
      <c r="G1712" s="106">
        <f t="shared" ca="1" si="523"/>
        <v>1.6087571284957001</v>
      </c>
      <c r="H1712" s="106">
        <f t="shared" ca="1" si="515"/>
        <v>1.00103209</v>
      </c>
      <c r="I1712" s="105">
        <f t="shared" si="524"/>
        <v>3.5999999999999997E-2</v>
      </c>
      <c r="J1712" s="118">
        <f t="shared" si="525"/>
        <v>42667</v>
      </c>
      <c r="K1712" s="112">
        <f t="shared" si="526"/>
        <v>2</v>
      </c>
      <c r="L1712" s="108">
        <f t="shared" si="527"/>
        <v>2</v>
      </c>
      <c r="M1712" s="109">
        <f t="shared" si="516"/>
        <v>1.0002807309999999</v>
      </c>
      <c r="N1712" s="109">
        <f t="shared" ca="1" si="517"/>
        <v>1.001313111</v>
      </c>
      <c r="O1712" s="108">
        <f t="shared" si="531"/>
        <v>0</v>
      </c>
      <c r="P1712" s="106">
        <f t="shared" ca="1" si="518"/>
        <v>111.39750906</v>
      </c>
      <c r="Q1712" s="113">
        <f t="shared" si="519"/>
        <v>0</v>
      </c>
      <c r="R1712" s="106">
        <f t="shared" si="520"/>
        <v>0</v>
      </c>
      <c r="S1712" s="114" t="str">
        <f t="shared" si="528"/>
        <v>A+J=</v>
      </c>
      <c r="T1712" s="107">
        <f t="shared" si="529"/>
        <v>42696</v>
      </c>
      <c r="U1712" s="10"/>
      <c r="V1712" s="10"/>
      <c r="W1712" s="10"/>
      <c r="X1712" s="29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</row>
    <row r="1713" spans="1:121" x14ac:dyDescent="0.15">
      <c r="A1713" s="102">
        <f t="shared" si="521"/>
        <v>42670</v>
      </c>
      <c r="B1713" s="103">
        <f t="shared" ca="1" si="530"/>
        <v>85001.95068510987</v>
      </c>
      <c r="C1713" s="104">
        <f t="shared" si="522"/>
        <v>84834.799999999872</v>
      </c>
      <c r="D1713" s="105">
        <f ca="1">IF(A1713&lt;$B$1,VLOOKUP(A1713,[1]DI!$A$4:$B$15000,2,FALSE),0)</f>
        <v>0.13880000000000001</v>
      </c>
      <c r="E1713" s="106">
        <f t="shared" ca="1" si="514"/>
        <v>1.0005159100000001</v>
      </c>
      <c r="F1713" s="106">
        <f ca="1">(TRUNC(PRODUCT($E$12:$E1712),16))</f>
        <v>1.6112483349625899</v>
      </c>
      <c r="G1713" s="106">
        <f t="shared" ca="1" si="523"/>
        <v>1.6087571284957001</v>
      </c>
      <c r="H1713" s="106">
        <f t="shared" ca="1" si="515"/>
        <v>1.00154853</v>
      </c>
      <c r="I1713" s="105">
        <f t="shared" si="524"/>
        <v>3.5999999999999997E-2</v>
      </c>
      <c r="J1713" s="118">
        <f t="shared" si="525"/>
        <v>42667</v>
      </c>
      <c r="K1713" s="112">
        <f t="shared" si="526"/>
        <v>3</v>
      </c>
      <c r="L1713" s="108">
        <f t="shared" si="527"/>
        <v>3</v>
      </c>
      <c r="M1713" s="109">
        <f t="shared" si="516"/>
        <v>1.000421126</v>
      </c>
      <c r="N1713" s="109">
        <f t="shared" ca="1" si="517"/>
        <v>1.001970308</v>
      </c>
      <c r="O1713" s="108">
        <f t="shared" si="531"/>
        <v>0</v>
      </c>
      <c r="P1713" s="106">
        <f t="shared" ca="1" si="518"/>
        <v>167.15068511000001</v>
      </c>
      <c r="Q1713" s="113">
        <f t="shared" si="519"/>
        <v>0</v>
      </c>
      <c r="R1713" s="106">
        <f t="shared" si="520"/>
        <v>0</v>
      </c>
      <c r="S1713" s="114" t="str">
        <f t="shared" si="528"/>
        <v>A+J=</v>
      </c>
      <c r="T1713" s="107">
        <f t="shared" si="529"/>
        <v>42696</v>
      </c>
      <c r="U1713" s="10"/>
      <c r="V1713" s="10"/>
      <c r="W1713" s="10"/>
      <c r="X1713" s="29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</row>
    <row r="1714" spans="1:121" x14ac:dyDescent="0.15">
      <c r="A1714" s="102">
        <f t="shared" si="521"/>
        <v>42671</v>
      </c>
      <c r="B1714" s="103">
        <f t="shared" ca="1" si="530"/>
        <v>85057.740849139867</v>
      </c>
      <c r="C1714" s="104">
        <f t="shared" si="522"/>
        <v>84834.799999999872</v>
      </c>
      <c r="D1714" s="105">
        <f ca="1">IF(A1714&lt;$B$1,VLOOKUP(A1714,[1]DI!$A$4:$B$15000,2,FALSE),0)</f>
        <v>0.13880000000000001</v>
      </c>
      <c r="E1714" s="106">
        <f t="shared" ca="1" si="514"/>
        <v>1.0005159100000001</v>
      </c>
      <c r="F1714" s="106">
        <f ca="1">(TRUNC(PRODUCT($E$12:$E1713),16))</f>
        <v>1.6120795940910799</v>
      </c>
      <c r="G1714" s="106">
        <f t="shared" ca="1" si="523"/>
        <v>1.6087571284957001</v>
      </c>
      <c r="H1714" s="106">
        <f t="shared" ca="1" si="515"/>
        <v>1.0020652400000001</v>
      </c>
      <c r="I1714" s="105">
        <f t="shared" si="524"/>
        <v>3.5999999999999997E-2</v>
      </c>
      <c r="J1714" s="118">
        <f t="shared" si="525"/>
        <v>42667</v>
      </c>
      <c r="K1714" s="112">
        <f t="shared" si="526"/>
        <v>4</v>
      </c>
      <c r="L1714" s="108">
        <f t="shared" si="527"/>
        <v>4</v>
      </c>
      <c r="M1714" s="109">
        <f t="shared" si="516"/>
        <v>1.0005615409999999</v>
      </c>
      <c r="N1714" s="109">
        <f t="shared" ca="1" si="517"/>
        <v>1.0026279410000001</v>
      </c>
      <c r="O1714" s="108">
        <f t="shared" si="531"/>
        <v>0</v>
      </c>
      <c r="P1714" s="106">
        <f t="shared" ca="1" si="518"/>
        <v>222.94084914000001</v>
      </c>
      <c r="Q1714" s="113">
        <f t="shared" si="519"/>
        <v>0</v>
      </c>
      <c r="R1714" s="106">
        <f t="shared" si="520"/>
        <v>0</v>
      </c>
      <c r="S1714" s="114" t="str">
        <f t="shared" si="528"/>
        <v>A+J=</v>
      </c>
      <c r="T1714" s="107">
        <f t="shared" si="529"/>
        <v>42696</v>
      </c>
      <c r="U1714" s="10"/>
      <c r="V1714" s="10"/>
      <c r="W1714" s="10"/>
      <c r="X1714" s="29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</row>
    <row r="1715" spans="1:121" x14ac:dyDescent="0.15">
      <c r="A1715" s="102">
        <f t="shared" si="521"/>
        <v>42672</v>
      </c>
      <c r="B1715" s="103">
        <f t="shared" ca="1" si="530"/>
        <v>85113.566983129873</v>
      </c>
      <c r="C1715" s="104">
        <f t="shared" si="522"/>
        <v>84834.799999999872</v>
      </c>
      <c r="D1715" s="105">
        <f ca="1">IF(A1715&lt;$B$1,VLOOKUP(A1715,[1]DI!$A$4:$B$15000,2,FALSE),0)</f>
        <v>0</v>
      </c>
      <c r="E1715" s="106">
        <f t="shared" ca="1" si="514"/>
        <v>1</v>
      </c>
      <c r="F1715" s="106">
        <f ca="1">(TRUNC(PRODUCT($E$12:$E1714),16))</f>
        <v>1.61291128207446</v>
      </c>
      <c r="G1715" s="106">
        <f t="shared" ca="1" si="523"/>
        <v>1.6087571284957001</v>
      </c>
      <c r="H1715" s="106">
        <f t="shared" ca="1" si="515"/>
        <v>1.0025822099999999</v>
      </c>
      <c r="I1715" s="105">
        <f t="shared" si="524"/>
        <v>3.5999999999999997E-2</v>
      </c>
      <c r="J1715" s="118">
        <f t="shared" si="525"/>
        <v>42667</v>
      </c>
      <c r="K1715" s="112">
        <f t="shared" si="526"/>
        <v>4</v>
      </c>
      <c r="L1715" s="108">
        <f t="shared" si="527"/>
        <v>5</v>
      </c>
      <c r="M1715" s="109">
        <f t="shared" si="516"/>
        <v>1.0007019749999999</v>
      </c>
      <c r="N1715" s="109">
        <f t="shared" ca="1" si="517"/>
        <v>1.003285998</v>
      </c>
      <c r="O1715" s="108">
        <f t="shared" si="531"/>
        <v>0</v>
      </c>
      <c r="P1715" s="106">
        <f t="shared" ca="1" si="518"/>
        <v>278.76698313000003</v>
      </c>
      <c r="Q1715" s="113">
        <f t="shared" si="519"/>
        <v>0</v>
      </c>
      <c r="R1715" s="106">
        <f t="shared" si="520"/>
        <v>0</v>
      </c>
      <c r="S1715" s="114" t="str">
        <f t="shared" si="528"/>
        <v>A+J=</v>
      </c>
      <c r="T1715" s="107">
        <f t="shared" si="529"/>
        <v>42696</v>
      </c>
      <c r="U1715" s="10"/>
      <c r="V1715" s="10"/>
      <c r="W1715" s="10"/>
      <c r="X1715" s="29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</row>
    <row r="1716" spans="1:121" x14ac:dyDescent="0.15">
      <c r="A1716" s="102">
        <f t="shared" si="521"/>
        <v>42673</v>
      </c>
      <c r="B1716" s="103">
        <f t="shared" ca="1" si="530"/>
        <v>85113.566983129873</v>
      </c>
      <c r="C1716" s="104">
        <f t="shared" si="522"/>
        <v>84834.799999999872</v>
      </c>
      <c r="D1716" s="105">
        <f ca="1">IF(A1716&lt;$B$1,VLOOKUP(A1716,[1]DI!$A$4:$B$15000,2,FALSE),0)</f>
        <v>0</v>
      </c>
      <c r="E1716" s="106">
        <f t="shared" ca="1" si="514"/>
        <v>1</v>
      </c>
      <c r="F1716" s="106">
        <f ca="1">(TRUNC(PRODUCT($E$12:$E1715),16))</f>
        <v>1.61291128207446</v>
      </c>
      <c r="G1716" s="106">
        <f t="shared" ca="1" si="523"/>
        <v>1.6087571284957001</v>
      </c>
      <c r="H1716" s="106">
        <f t="shared" ca="1" si="515"/>
        <v>1.0025822099999999</v>
      </c>
      <c r="I1716" s="105">
        <f t="shared" si="524"/>
        <v>3.5999999999999997E-2</v>
      </c>
      <c r="J1716" s="118">
        <f t="shared" si="525"/>
        <v>42667</v>
      </c>
      <c r="K1716" s="112">
        <f t="shared" si="526"/>
        <v>4</v>
      </c>
      <c r="L1716" s="108">
        <f t="shared" si="527"/>
        <v>5</v>
      </c>
      <c r="M1716" s="109">
        <f t="shared" si="516"/>
        <v>1.0007019749999999</v>
      </c>
      <c r="N1716" s="109">
        <f t="shared" ca="1" si="517"/>
        <v>1.003285998</v>
      </c>
      <c r="O1716" s="108">
        <f t="shared" si="531"/>
        <v>0</v>
      </c>
      <c r="P1716" s="106">
        <f t="shared" ca="1" si="518"/>
        <v>278.76698313000003</v>
      </c>
      <c r="Q1716" s="113">
        <f t="shared" si="519"/>
        <v>0</v>
      </c>
      <c r="R1716" s="106">
        <f t="shared" si="520"/>
        <v>0</v>
      </c>
      <c r="S1716" s="114" t="str">
        <f t="shared" si="528"/>
        <v>A+J=</v>
      </c>
      <c r="T1716" s="107">
        <f t="shared" si="529"/>
        <v>42696</v>
      </c>
      <c r="U1716" s="10"/>
      <c r="V1716" s="10"/>
      <c r="W1716" s="10"/>
      <c r="X1716" s="29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</row>
    <row r="1717" spans="1:121" x14ac:dyDescent="0.15">
      <c r="A1717" s="102">
        <f t="shared" si="521"/>
        <v>42674</v>
      </c>
      <c r="B1717" s="103">
        <f t="shared" ca="1" si="530"/>
        <v>85113.566983129873</v>
      </c>
      <c r="C1717" s="104">
        <f t="shared" si="522"/>
        <v>84834.799999999872</v>
      </c>
      <c r="D1717" s="105">
        <f ca="1">IF(A1717&lt;$B$1,VLOOKUP(A1717,[1]DI!$A$4:$B$15000,2,FALSE),0)</f>
        <v>0.13880000000000001</v>
      </c>
      <c r="E1717" s="106">
        <f t="shared" ca="1" si="514"/>
        <v>1.0005159100000001</v>
      </c>
      <c r="F1717" s="106">
        <f ca="1">(TRUNC(PRODUCT($E$12:$E1716),16))</f>
        <v>1.61291128207446</v>
      </c>
      <c r="G1717" s="106">
        <f t="shared" ca="1" si="523"/>
        <v>1.6087571284957001</v>
      </c>
      <c r="H1717" s="106">
        <f t="shared" ca="1" si="515"/>
        <v>1.0025822099999999</v>
      </c>
      <c r="I1717" s="105">
        <f t="shared" si="524"/>
        <v>3.5999999999999997E-2</v>
      </c>
      <c r="J1717" s="118">
        <f t="shared" si="525"/>
        <v>42667</v>
      </c>
      <c r="K1717" s="112">
        <f t="shared" si="526"/>
        <v>5</v>
      </c>
      <c r="L1717" s="108">
        <f t="shared" si="527"/>
        <v>5</v>
      </c>
      <c r="M1717" s="109">
        <f t="shared" si="516"/>
        <v>1.0007019749999999</v>
      </c>
      <c r="N1717" s="109">
        <f t="shared" ca="1" si="517"/>
        <v>1.003285998</v>
      </c>
      <c r="O1717" s="108">
        <f t="shared" si="531"/>
        <v>0</v>
      </c>
      <c r="P1717" s="106">
        <f t="shared" ca="1" si="518"/>
        <v>278.76698313000003</v>
      </c>
      <c r="Q1717" s="113">
        <f t="shared" si="519"/>
        <v>0</v>
      </c>
      <c r="R1717" s="106">
        <f t="shared" si="520"/>
        <v>0</v>
      </c>
      <c r="S1717" s="114" t="str">
        <f t="shared" si="528"/>
        <v>A+J=</v>
      </c>
      <c r="T1717" s="107">
        <f t="shared" si="529"/>
        <v>42696</v>
      </c>
      <c r="U1717" s="10"/>
      <c r="V1717" s="10"/>
      <c r="W1717" s="10"/>
      <c r="X1717" s="29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</row>
    <row r="1718" spans="1:121" x14ac:dyDescent="0.15">
      <c r="A1718" s="102">
        <f t="shared" si="521"/>
        <v>42675</v>
      </c>
      <c r="B1718" s="103">
        <f t="shared" ca="1" si="530"/>
        <v>85169.430868599869</v>
      </c>
      <c r="C1718" s="104">
        <f t="shared" si="522"/>
        <v>84834.799999999872</v>
      </c>
      <c r="D1718" s="105">
        <f ca="1">IF(A1718&lt;$B$1,VLOOKUP(A1718,[1]DI!$A$4:$B$15000,2,FALSE),0)</f>
        <v>0.13880000000000001</v>
      </c>
      <c r="E1718" s="106">
        <f t="shared" ca="1" si="514"/>
        <v>1.0005159100000001</v>
      </c>
      <c r="F1718" s="106">
        <f ca="1">(TRUNC(PRODUCT($E$12:$E1717),16))</f>
        <v>1.613743399134</v>
      </c>
      <c r="G1718" s="106">
        <f t="shared" ca="1" si="523"/>
        <v>1.6087571284957001</v>
      </c>
      <c r="H1718" s="106">
        <f t="shared" ca="1" si="515"/>
        <v>1.0030994600000001</v>
      </c>
      <c r="I1718" s="105">
        <f t="shared" si="524"/>
        <v>3.5999999999999997E-2</v>
      </c>
      <c r="J1718" s="118">
        <f t="shared" si="525"/>
        <v>42667</v>
      </c>
      <c r="K1718" s="112">
        <f t="shared" si="526"/>
        <v>6</v>
      </c>
      <c r="L1718" s="108">
        <f t="shared" si="527"/>
        <v>6</v>
      </c>
      <c r="M1718" s="109">
        <f t="shared" si="516"/>
        <v>1.000842429</v>
      </c>
      <c r="N1718" s="109">
        <f t="shared" ca="1" si="517"/>
        <v>1.0039445</v>
      </c>
      <c r="O1718" s="108">
        <f t="shared" si="531"/>
        <v>0</v>
      </c>
      <c r="P1718" s="106">
        <f t="shared" ca="1" si="518"/>
        <v>334.63086859999999</v>
      </c>
      <c r="Q1718" s="113">
        <f t="shared" si="519"/>
        <v>0</v>
      </c>
      <c r="R1718" s="106">
        <f t="shared" si="520"/>
        <v>0</v>
      </c>
      <c r="S1718" s="114" t="str">
        <f t="shared" si="528"/>
        <v>A+J=</v>
      </c>
      <c r="T1718" s="107">
        <f t="shared" si="529"/>
        <v>42696</v>
      </c>
      <c r="U1718" s="10"/>
      <c r="V1718" s="10"/>
      <c r="W1718" s="10"/>
      <c r="X1718" s="29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</row>
    <row r="1719" spans="1:121" x14ac:dyDescent="0.15">
      <c r="A1719" s="102">
        <f t="shared" si="521"/>
        <v>42676</v>
      </c>
      <c r="B1719" s="103">
        <f t="shared" ca="1" si="530"/>
        <v>85225.33004533987</v>
      </c>
      <c r="C1719" s="104">
        <f t="shared" si="522"/>
        <v>84834.799999999872</v>
      </c>
      <c r="D1719" s="105">
        <f ca="1">IF(A1719&lt;$B$1,VLOOKUP(A1719,[1]DI!$A$4:$B$15000,2,FALSE),0)</f>
        <v>0</v>
      </c>
      <c r="E1719" s="106">
        <f t="shared" ca="1" si="514"/>
        <v>1</v>
      </c>
      <c r="F1719" s="106">
        <f ca="1">(TRUNC(PRODUCT($E$12:$E1718),16))</f>
        <v>1.61457594549105</v>
      </c>
      <c r="G1719" s="106">
        <f t="shared" ca="1" si="523"/>
        <v>1.6087571284957001</v>
      </c>
      <c r="H1719" s="106">
        <f t="shared" ca="1" si="515"/>
        <v>1.00361696</v>
      </c>
      <c r="I1719" s="105">
        <f t="shared" si="524"/>
        <v>3.5999999999999997E-2</v>
      </c>
      <c r="J1719" s="118">
        <f t="shared" si="525"/>
        <v>42667</v>
      </c>
      <c r="K1719" s="112">
        <f t="shared" si="526"/>
        <v>6</v>
      </c>
      <c r="L1719" s="108">
        <f t="shared" si="527"/>
        <v>7</v>
      </c>
      <c r="M1719" s="109">
        <f t="shared" si="516"/>
        <v>1.0009829029999999</v>
      </c>
      <c r="N1719" s="109">
        <f t="shared" ca="1" si="517"/>
        <v>1.0046034180000001</v>
      </c>
      <c r="O1719" s="108">
        <f t="shared" si="531"/>
        <v>0</v>
      </c>
      <c r="P1719" s="106">
        <f t="shared" ca="1" si="518"/>
        <v>390.53004534000002</v>
      </c>
      <c r="Q1719" s="113">
        <f t="shared" si="519"/>
        <v>0</v>
      </c>
      <c r="R1719" s="106">
        <f t="shared" si="520"/>
        <v>0</v>
      </c>
      <c r="S1719" s="114" t="str">
        <f t="shared" si="528"/>
        <v>A+J=</v>
      </c>
      <c r="T1719" s="107">
        <f t="shared" si="529"/>
        <v>42696</v>
      </c>
      <c r="U1719" s="10"/>
      <c r="V1719" s="10"/>
      <c r="W1719" s="10"/>
      <c r="X1719" s="29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</row>
    <row r="1720" spans="1:121" x14ac:dyDescent="0.15">
      <c r="A1720" s="102">
        <f t="shared" si="521"/>
        <v>42677</v>
      </c>
      <c r="B1720" s="103">
        <f t="shared" ca="1" si="530"/>
        <v>85225.33004533987</v>
      </c>
      <c r="C1720" s="104">
        <f t="shared" si="522"/>
        <v>84834.799999999872</v>
      </c>
      <c r="D1720" s="105">
        <f ca="1">IF(A1720&lt;$B$1,VLOOKUP(A1720,[1]DI!$A$4:$B$15000,2,FALSE),0)</f>
        <v>0.13880000000000001</v>
      </c>
      <c r="E1720" s="106">
        <f t="shared" ca="1" si="514"/>
        <v>1.0005159100000001</v>
      </c>
      <c r="F1720" s="106">
        <f ca="1">(TRUNC(PRODUCT($E$12:$E1719),16))</f>
        <v>1.61457594549105</v>
      </c>
      <c r="G1720" s="106">
        <f t="shared" ca="1" si="523"/>
        <v>1.6087571284957001</v>
      </c>
      <c r="H1720" s="106">
        <f t="shared" ca="1" si="515"/>
        <v>1.00361696</v>
      </c>
      <c r="I1720" s="105">
        <f t="shared" si="524"/>
        <v>3.5999999999999997E-2</v>
      </c>
      <c r="J1720" s="118">
        <f t="shared" si="525"/>
        <v>42667</v>
      </c>
      <c r="K1720" s="112">
        <f t="shared" si="526"/>
        <v>7</v>
      </c>
      <c r="L1720" s="108">
        <f t="shared" si="527"/>
        <v>7</v>
      </c>
      <c r="M1720" s="109">
        <f t="shared" si="516"/>
        <v>1.0009829029999999</v>
      </c>
      <c r="N1720" s="109">
        <f t="shared" ca="1" si="517"/>
        <v>1.0046034180000001</v>
      </c>
      <c r="O1720" s="108">
        <f t="shared" si="531"/>
        <v>0</v>
      </c>
      <c r="P1720" s="106">
        <f t="shared" ca="1" si="518"/>
        <v>390.53004534000002</v>
      </c>
      <c r="Q1720" s="113">
        <f t="shared" si="519"/>
        <v>0</v>
      </c>
      <c r="R1720" s="106">
        <f t="shared" si="520"/>
        <v>0</v>
      </c>
      <c r="S1720" s="114" t="str">
        <f t="shared" si="528"/>
        <v>A+J=</v>
      </c>
      <c r="T1720" s="107">
        <f t="shared" si="529"/>
        <v>42696</v>
      </c>
      <c r="U1720" s="10"/>
      <c r="V1720" s="10"/>
      <c r="W1720" s="10"/>
      <c r="X1720" s="29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</row>
    <row r="1721" spans="1:121" x14ac:dyDescent="0.15">
      <c r="A1721" s="102">
        <f t="shared" si="521"/>
        <v>42678</v>
      </c>
      <c r="B1721" s="103">
        <f t="shared" ca="1" si="530"/>
        <v>85281.267058409867</v>
      </c>
      <c r="C1721" s="104">
        <f t="shared" si="522"/>
        <v>84834.799999999872</v>
      </c>
      <c r="D1721" s="105">
        <f ca="1">IF(A1721&lt;$B$1,VLOOKUP(A1721,[1]DI!$A$4:$B$15000,2,FALSE),0)</f>
        <v>0.13880000000000001</v>
      </c>
      <c r="E1721" s="106">
        <f t="shared" ca="1" si="514"/>
        <v>1.0005159100000001</v>
      </c>
      <c r="F1721" s="106">
        <f ca="1">(TRUNC(PRODUCT($E$12:$E1720),16))</f>
        <v>1.6154089213670899</v>
      </c>
      <c r="G1721" s="106">
        <f t="shared" ca="1" si="523"/>
        <v>1.6087571284957001</v>
      </c>
      <c r="H1721" s="106">
        <f t="shared" ca="1" si="515"/>
        <v>1.00413474</v>
      </c>
      <c r="I1721" s="105">
        <f t="shared" si="524"/>
        <v>3.5999999999999997E-2</v>
      </c>
      <c r="J1721" s="118">
        <f t="shared" si="525"/>
        <v>42667</v>
      </c>
      <c r="K1721" s="112">
        <f t="shared" si="526"/>
        <v>8</v>
      </c>
      <c r="L1721" s="108">
        <f t="shared" si="527"/>
        <v>8</v>
      </c>
      <c r="M1721" s="109">
        <f t="shared" si="516"/>
        <v>1.001123397</v>
      </c>
      <c r="N1721" s="109">
        <f t="shared" ca="1" si="517"/>
        <v>1.005262782</v>
      </c>
      <c r="O1721" s="108">
        <f t="shared" si="531"/>
        <v>0</v>
      </c>
      <c r="P1721" s="106">
        <f t="shared" ca="1" si="518"/>
        <v>446.46705840999999</v>
      </c>
      <c r="Q1721" s="113">
        <f t="shared" si="519"/>
        <v>0</v>
      </c>
      <c r="R1721" s="106">
        <f t="shared" si="520"/>
        <v>0</v>
      </c>
      <c r="S1721" s="114" t="str">
        <f t="shared" si="528"/>
        <v>A+J=</v>
      </c>
      <c r="T1721" s="107">
        <f t="shared" si="529"/>
        <v>42696</v>
      </c>
      <c r="U1721" s="10"/>
      <c r="V1721" s="10"/>
      <c r="W1721" s="10"/>
      <c r="X1721" s="29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</row>
    <row r="1722" spans="1:121" x14ac:dyDescent="0.15">
      <c r="A1722" s="102">
        <f t="shared" si="521"/>
        <v>42679</v>
      </c>
      <c r="B1722" s="103">
        <f t="shared" ca="1" si="530"/>
        <v>85337.24012626987</v>
      </c>
      <c r="C1722" s="104">
        <f t="shared" si="522"/>
        <v>84834.799999999872</v>
      </c>
      <c r="D1722" s="105">
        <f ca="1">IF(A1722&lt;$B$1,VLOOKUP(A1722,[1]DI!$A$4:$B$15000,2,FALSE),0)</f>
        <v>0</v>
      </c>
      <c r="E1722" s="106">
        <f t="shared" ca="1" si="514"/>
        <v>1</v>
      </c>
      <c r="F1722" s="106">
        <f ca="1">(TRUNC(PRODUCT($E$12:$E1721),16))</f>
        <v>1.6162423269837101</v>
      </c>
      <c r="G1722" s="106">
        <f t="shared" ca="1" si="523"/>
        <v>1.6087571284957001</v>
      </c>
      <c r="H1722" s="106">
        <f t="shared" ca="1" si="515"/>
        <v>1.00465278</v>
      </c>
      <c r="I1722" s="105">
        <f t="shared" si="524"/>
        <v>3.5999999999999997E-2</v>
      </c>
      <c r="J1722" s="118">
        <f t="shared" si="525"/>
        <v>42667</v>
      </c>
      <c r="K1722" s="112">
        <f t="shared" si="526"/>
        <v>8</v>
      </c>
      <c r="L1722" s="108">
        <f t="shared" si="527"/>
        <v>9</v>
      </c>
      <c r="M1722" s="109">
        <f t="shared" si="516"/>
        <v>1.00126391</v>
      </c>
      <c r="N1722" s="109">
        <f t="shared" ca="1" si="517"/>
        <v>1.0059225709999999</v>
      </c>
      <c r="O1722" s="108">
        <f t="shared" si="531"/>
        <v>0</v>
      </c>
      <c r="P1722" s="106">
        <f t="shared" ca="1" si="518"/>
        <v>502.44012627000001</v>
      </c>
      <c r="Q1722" s="113">
        <f t="shared" si="519"/>
        <v>0</v>
      </c>
      <c r="R1722" s="106">
        <f t="shared" si="520"/>
        <v>0</v>
      </c>
      <c r="S1722" s="114" t="str">
        <f t="shared" si="528"/>
        <v>A+J=</v>
      </c>
      <c r="T1722" s="107">
        <f t="shared" si="529"/>
        <v>42696</v>
      </c>
      <c r="U1722" s="10"/>
      <c r="V1722" s="10"/>
      <c r="W1722" s="10"/>
      <c r="X1722" s="29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</row>
    <row r="1723" spans="1:121" x14ac:dyDescent="0.15">
      <c r="A1723" s="102">
        <f t="shared" si="521"/>
        <v>42680</v>
      </c>
      <c r="B1723" s="103">
        <f t="shared" ca="1" si="530"/>
        <v>85337.24012626987</v>
      </c>
      <c r="C1723" s="104">
        <f t="shared" si="522"/>
        <v>84834.799999999872</v>
      </c>
      <c r="D1723" s="105">
        <f ca="1">IF(A1723&lt;$B$1,VLOOKUP(A1723,[1]DI!$A$4:$B$15000,2,FALSE),0)</f>
        <v>0</v>
      </c>
      <c r="E1723" s="106">
        <f t="shared" ca="1" si="514"/>
        <v>1</v>
      </c>
      <c r="F1723" s="106">
        <f ca="1">(TRUNC(PRODUCT($E$12:$E1722),16))</f>
        <v>1.6162423269837101</v>
      </c>
      <c r="G1723" s="106">
        <f t="shared" ca="1" si="523"/>
        <v>1.6087571284957001</v>
      </c>
      <c r="H1723" s="106">
        <f t="shared" ca="1" si="515"/>
        <v>1.00465278</v>
      </c>
      <c r="I1723" s="105">
        <f t="shared" si="524"/>
        <v>3.5999999999999997E-2</v>
      </c>
      <c r="J1723" s="118">
        <f t="shared" si="525"/>
        <v>42667</v>
      </c>
      <c r="K1723" s="112">
        <f t="shared" si="526"/>
        <v>8</v>
      </c>
      <c r="L1723" s="108">
        <f t="shared" si="527"/>
        <v>9</v>
      </c>
      <c r="M1723" s="109">
        <f t="shared" si="516"/>
        <v>1.00126391</v>
      </c>
      <c r="N1723" s="109">
        <f t="shared" ca="1" si="517"/>
        <v>1.0059225709999999</v>
      </c>
      <c r="O1723" s="108">
        <f t="shared" si="531"/>
        <v>0</v>
      </c>
      <c r="P1723" s="106">
        <f t="shared" ca="1" si="518"/>
        <v>502.44012627000001</v>
      </c>
      <c r="Q1723" s="113">
        <f t="shared" si="519"/>
        <v>0</v>
      </c>
      <c r="R1723" s="106">
        <f t="shared" si="520"/>
        <v>0</v>
      </c>
      <c r="S1723" s="114" t="str">
        <f t="shared" si="528"/>
        <v>A+J=</v>
      </c>
      <c r="T1723" s="107">
        <f t="shared" si="529"/>
        <v>42696</v>
      </c>
      <c r="U1723" s="10"/>
      <c r="V1723" s="10"/>
      <c r="W1723" s="10"/>
      <c r="X1723" s="29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</row>
    <row r="1724" spans="1:121" x14ac:dyDescent="0.15">
      <c r="A1724" s="102">
        <f t="shared" si="521"/>
        <v>42681</v>
      </c>
      <c r="B1724" s="103">
        <f t="shared" ca="1" si="530"/>
        <v>85337.24012626987</v>
      </c>
      <c r="C1724" s="104">
        <f t="shared" si="522"/>
        <v>84834.799999999872</v>
      </c>
      <c r="D1724" s="105">
        <f ca="1">IF(A1724&lt;$B$1,VLOOKUP(A1724,[1]DI!$A$4:$B$15000,2,FALSE),0)</f>
        <v>0.13880000000000001</v>
      </c>
      <c r="E1724" s="106">
        <f t="shared" ca="1" si="514"/>
        <v>1.0005159100000001</v>
      </c>
      <c r="F1724" s="106">
        <f ca="1">(TRUNC(PRODUCT($E$12:$E1723),16))</f>
        <v>1.6162423269837101</v>
      </c>
      <c r="G1724" s="106">
        <f t="shared" ca="1" si="523"/>
        <v>1.6087571284957001</v>
      </c>
      <c r="H1724" s="106">
        <f t="shared" ca="1" si="515"/>
        <v>1.00465278</v>
      </c>
      <c r="I1724" s="105">
        <f t="shared" si="524"/>
        <v>3.5999999999999997E-2</v>
      </c>
      <c r="J1724" s="118">
        <f t="shared" si="525"/>
        <v>42667</v>
      </c>
      <c r="K1724" s="112">
        <f t="shared" si="526"/>
        <v>9</v>
      </c>
      <c r="L1724" s="108">
        <f t="shared" si="527"/>
        <v>9</v>
      </c>
      <c r="M1724" s="109">
        <f t="shared" si="516"/>
        <v>1.00126391</v>
      </c>
      <c r="N1724" s="109">
        <f t="shared" ca="1" si="517"/>
        <v>1.0059225709999999</v>
      </c>
      <c r="O1724" s="108">
        <f t="shared" si="531"/>
        <v>0</v>
      </c>
      <c r="P1724" s="106">
        <f t="shared" ca="1" si="518"/>
        <v>502.44012627000001</v>
      </c>
      <c r="Q1724" s="113">
        <f t="shared" si="519"/>
        <v>0</v>
      </c>
      <c r="R1724" s="106">
        <f t="shared" si="520"/>
        <v>0</v>
      </c>
      <c r="S1724" s="114" t="str">
        <f t="shared" si="528"/>
        <v>A+J=</v>
      </c>
      <c r="T1724" s="107">
        <f t="shared" si="529"/>
        <v>42696</v>
      </c>
      <c r="U1724" s="10"/>
      <c r="V1724" s="10"/>
      <c r="W1724" s="10"/>
      <c r="X1724" s="29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</row>
    <row r="1725" spans="1:121" x14ac:dyDescent="0.15">
      <c r="A1725" s="102">
        <f t="shared" si="521"/>
        <v>42682</v>
      </c>
      <c r="B1725" s="103">
        <f t="shared" ca="1" si="530"/>
        <v>85393.250182099873</v>
      </c>
      <c r="C1725" s="104">
        <f t="shared" si="522"/>
        <v>84834.799999999872</v>
      </c>
      <c r="D1725" s="105">
        <f ca="1">IF(A1725&lt;$B$1,VLOOKUP(A1725,[1]DI!$A$4:$B$15000,2,FALSE),0)</f>
        <v>0.13880000000000001</v>
      </c>
      <c r="E1725" s="106">
        <f t="shared" ca="1" si="514"/>
        <v>1.0005159100000001</v>
      </c>
      <c r="F1725" s="106">
        <f ca="1">(TRUNC(PRODUCT($E$12:$E1724),16))</f>
        <v>1.61707616256262</v>
      </c>
      <c r="G1725" s="106">
        <f t="shared" ca="1" si="523"/>
        <v>1.6087571284957001</v>
      </c>
      <c r="H1725" s="106">
        <f t="shared" ca="1" si="515"/>
        <v>1.0051710899999999</v>
      </c>
      <c r="I1725" s="105">
        <f t="shared" si="524"/>
        <v>3.5999999999999997E-2</v>
      </c>
      <c r="J1725" s="118">
        <f t="shared" si="525"/>
        <v>42667</v>
      </c>
      <c r="K1725" s="112">
        <f t="shared" si="526"/>
        <v>10</v>
      </c>
      <c r="L1725" s="108">
        <f t="shared" si="527"/>
        <v>10</v>
      </c>
      <c r="M1725" s="109">
        <f t="shared" si="516"/>
        <v>1.001404443</v>
      </c>
      <c r="N1725" s="109">
        <f t="shared" ca="1" si="517"/>
        <v>1.006582796</v>
      </c>
      <c r="O1725" s="108">
        <f t="shared" si="531"/>
        <v>0</v>
      </c>
      <c r="P1725" s="106">
        <f t="shared" ca="1" si="518"/>
        <v>558.45018210000001</v>
      </c>
      <c r="Q1725" s="113">
        <f t="shared" si="519"/>
        <v>0</v>
      </c>
      <c r="R1725" s="106">
        <f t="shared" si="520"/>
        <v>0</v>
      </c>
      <c r="S1725" s="114" t="str">
        <f t="shared" si="528"/>
        <v>A+J=</v>
      </c>
      <c r="T1725" s="107">
        <f t="shared" si="529"/>
        <v>42696</v>
      </c>
      <c r="U1725" s="10"/>
      <c r="V1725" s="10"/>
      <c r="W1725" s="10"/>
      <c r="X1725" s="29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</row>
    <row r="1726" spans="1:121" x14ac:dyDescent="0.15">
      <c r="A1726" s="102">
        <f t="shared" si="521"/>
        <v>42683</v>
      </c>
      <c r="B1726" s="103">
        <f t="shared" ca="1" si="530"/>
        <v>85449.297225899878</v>
      </c>
      <c r="C1726" s="104">
        <f t="shared" si="522"/>
        <v>84834.799999999872</v>
      </c>
      <c r="D1726" s="105">
        <f ca="1">IF(A1726&lt;$B$1,VLOOKUP(A1726,[1]DI!$A$4:$B$15000,2,FALSE),0)</f>
        <v>0.13880000000000001</v>
      </c>
      <c r="E1726" s="106">
        <f t="shared" ca="1" si="514"/>
        <v>1.0005159100000001</v>
      </c>
      <c r="F1726" s="106">
        <f ca="1">(TRUNC(PRODUCT($E$12:$E1725),16))</f>
        <v>1.61791042832565</v>
      </c>
      <c r="G1726" s="106">
        <f t="shared" ca="1" si="523"/>
        <v>1.6087571284957001</v>
      </c>
      <c r="H1726" s="106">
        <f t="shared" ca="1" si="515"/>
        <v>1.00568967</v>
      </c>
      <c r="I1726" s="105">
        <f t="shared" si="524"/>
        <v>3.5999999999999997E-2</v>
      </c>
      <c r="J1726" s="118">
        <f t="shared" si="525"/>
        <v>42667</v>
      </c>
      <c r="K1726" s="112">
        <f t="shared" si="526"/>
        <v>11</v>
      </c>
      <c r="L1726" s="108">
        <f t="shared" si="527"/>
        <v>11</v>
      </c>
      <c r="M1726" s="109">
        <f t="shared" si="516"/>
        <v>1.001544996</v>
      </c>
      <c r="N1726" s="109">
        <f t="shared" ca="1" si="517"/>
        <v>1.007243457</v>
      </c>
      <c r="O1726" s="108">
        <f t="shared" si="531"/>
        <v>0</v>
      </c>
      <c r="P1726" s="106">
        <f t="shared" ca="1" si="518"/>
        <v>614.49722589999999</v>
      </c>
      <c r="Q1726" s="113">
        <f t="shared" si="519"/>
        <v>0</v>
      </c>
      <c r="R1726" s="106">
        <f t="shared" si="520"/>
        <v>0</v>
      </c>
      <c r="S1726" s="114" t="str">
        <f t="shared" si="528"/>
        <v>A+J=</v>
      </c>
      <c r="T1726" s="107">
        <f t="shared" si="529"/>
        <v>42696</v>
      </c>
      <c r="U1726" s="10"/>
      <c r="V1726" s="10"/>
      <c r="W1726" s="10"/>
      <c r="X1726" s="29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</row>
    <row r="1727" spans="1:121" x14ac:dyDescent="0.15">
      <c r="A1727" s="102">
        <f t="shared" si="521"/>
        <v>42684</v>
      </c>
      <c r="B1727" s="103">
        <f t="shared" ca="1" si="530"/>
        <v>85505.381257669869</v>
      </c>
      <c r="C1727" s="104">
        <f t="shared" si="522"/>
        <v>84834.799999999872</v>
      </c>
      <c r="D1727" s="105">
        <f ca="1">IF(A1727&lt;$B$1,VLOOKUP(A1727,[1]DI!$A$4:$B$15000,2,FALSE),0)</f>
        <v>0.13880000000000001</v>
      </c>
      <c r="E1727" s="106">
        <f t="shared" ca="1" si="514"/>
        <v>1.0005159100000001</v>
      </c>
      <c r="F1727" s="106">
        <f ca="1">(TRUNC(PRODUCT($E$12:$E1726),16))</f>
        <v>1.61874512449473</v>
      </c>
      <c r="G1727" s="106">
        <f t="shared" ca="1" si="523"/>
        <v>1.6087571284957001</v>
      </c>
      <c r="H1727" s="106">
        <f t="shared" ca="1" si="515"/>
        <v>1.0062085199999999</v>
      </c>
      <c r="I1727" s="105">
        <f t="shared" si="524"/>
        <v>3.5999999999999997E-2</v>
      </c>
      <c r="J1727" s="118">
        <f t="shared" si="525"/>
        <v>42667</v>
      </c>
      <c r="K1727" s="112">
        <f t="shared" si="526"/>
        <v>12</v>
      </c>
      <c r="L1727" s="108">
        <f t="shared" si="527"/>
        <v>12</v>
      </c>
      <c r="M1727" s="109">
        <f t="shared" si="516"/>
        <v>1.0016855689999999</v>
      </c>
      <c r="N1727" s="109">
        <f t="shared" ca="1" si="517"/>
        <v>1.007904554</v>
      </c>
      <c r="O1727" s="108">
        <f t="shared" si="531"/>
        <v>0</v>
      </c>
      <c r="P1727" s="106">
        <f t="shared" ca="1" si="518"/>
        <v>670.58125767000001</v>
      </c>
      <c r="Q1727" s="113">
        <f t="shared" si="519"/>
        <v>0</v>
      </c>
      <c r="R1727" s="106">
        <f t="shared" si="520"/>
        <v>0</v>
      </c>
      <c r="S1727" s="114" t="str">
        <f t="shared" si="528"/>
        <v>A+J=</v>
      </c>
      <c r="T1727" s="107">
        <f t="shared" si="529"/>
        <v>42696</v>
      </c>
      <c r="U1727" s="10"/>
      <c r="V1727" s="10"/>
      <c r="W1727" s="10"/>
      <c r="X1727" s="29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</row>
    <row r="1728" spans="1:121" x14ac:dyDescent="0.15">
      <c r="A1728" s="102">
        <f t="shared" si="521"/>
        <v>42685</v>
      </c>
      <c r="B1728" s="103">
        <f t="shared" ca="1" si="530"/>
        <v>85561.501429069875</v>
      </c>
      <c r="C1728" s="104">
        <f t="shared" si="522"/>
        <v>84834.799999999872</v>
      </c>
      <c r="D1728" s="105">
        <f ca="1">IF(A1728&lt;$B$1,VLOOKUP(A1728,[1]DI!$A$4:$B$15000,2,FALSE),0)</f>
        <v>0.13880000000000001</v>
      </c>
      <c r="E1728" s="106">
        <f t="shared" ca="1" si="514"/>
        <v>1.0005159100000001</v>
      </c>
      <c r="F1728" s="106">
        <f ca="1">(TRUNC(PRODUCT($E$12:$E1727),16))</f>
        <v>1.61958025129191</v>
      </c>
      <c r="G1728" s="106">
        <f t="shared" ca="1" si="523"/>
        <v>1.6087571284957001</v>
      </c>
      <c r="H1728" s="106">
        <f t="shared" ca="1" si="515"/>
        <v>1.0067276300000001</v>
      </c>
      <c r="I1728" s="105">
        <f t="shared" si="524"/>
        <v>3.5999999999999997E-2</v>
      </c>
      <c r="J1728" s="118">
        <f t="shared" si="525"/>
        <v>42667</v>
      </c>
      <c r="K1728" s="112">
        <f t="shared" si="526"/>
        <v>13</v>
      </c>
      <c r="L1728" s="108">
        <f t="shared" si="527"/>
        <v>13</v>
      </c>
      <c r="M1728" s="109">
        <f t="shared" si="516"/>
        <v>1.0018261610000001</v>
      </c>
      <c r="N1728" s="109">
        <f t="shared" ca="1" si="517"/>
        <v>1.008566077</v>
      </c>
      <c r="O1728" s="108">
        <f t="shared" si="531"/>
        <v>0</v>
      </c>
      <c r="P1728" s="106">
        <f t="shared" ca="1" si="518"/>
        <v>726.70142907000002</v>
      </c>
      <c r="Q1728" s="113">
        <f t="shared" si="519"/>
        <v>0</v>
      </c>
      <c r="R1728" s="106">
        <f t="shared" si="520"/>
        <v>0</v>
      </c>
      <c r="S1728" s="114" t="str">
        <f t="shared" si="528"/>
        <v>A+J=</v>
      </c>
      <c r="T1728" s="107">
        <f t="shared" si="529"/>
        <v>42696</v>
      </c>
      <c r="U1728" s="10"/>
      <c r="V1728" s="10"/>
      <c r="W1728" s="10"/>
      <c r="X1728" s="29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</row>
    <row r="1729" spans="1:121" x14ac:dyDescent="0.15">
      <c r="A1729" s="102">
        <f t="shared" si="521"/>
        <v>42686</v>
      </c>
      <c r="B1729" s="103">
        <f t="shared" ca="1" si="530"/>
        <v>85617.658588449878</v>
      </c>
      <c r="C1729" s="104">
        <f t="shared" si="522"/>
        <v>84834.799999999872</v>
      </c>
      <c r="D1729" s="105">
        <f ca="1">IF(A1729&lt;$B$1,VLOOKUP(A1729,[1]DI!$A$4:$B$15000,2,FALSE),0)</f>
        <v>0</v>
      </c>
      <c r="E1729" s="106">
        <f t="shared" ca="1" si="514"/>
        <v>1</v>
      </c>
      <c r="F1729" s="106">
        <f ca="1">(TRUNC(PRODUCT($E$12:$E1728),16))</f>
        <v>1.6204158089393501</v>
      </c>
      <c r="G1729" s="106">
        <f t="shared" ca="1" si="523"/>
        <v>1.6087571284957001</v>
      </c>
      <c r="H1729" s="106">
        <f t="shared" ca="1" si="515"/>
        <v>1.0072470099999999</v>
      </c>
      <c r="I1729" s="105">
        <f t="shared" si="524"/>
        <v>3.5999999999999997E-2</v>
      </c>
      <c r="J1729" s="118">
        <f t="shared" si="525"/>
        <v>42667</v>
      </c>
      <c r="K1729" s="112">
        <f t="shared" si="526"/>
        <v>13</v>
      </c>
      <c r="L1729" s="108">
        <f t="shared" si="527"/>
        <v>14</v>
      </c>
      <c r="M1729" s="109">
        <f t="shared" si="516"/>
        <v>1.0019667729999999</v>
      </c>
      <c r="N1729" s="109">
        <f t="shared" ca="1" si="517"/>
        <v>1.0092280360000001</v>
      </c>
      <c r="O1729" s="108">
        <f t="shared" si="531"/>
        <v>0</v>
      </c>
      <c r="P1729" s="106">
        <f t="shared" ca="1" si="518"/>
        <v>782.85858844999996</v>
      </c>
      <c r="Q1729" s="113">
        <f t="shared" si="519"/>
        <v>0</v>
      </c>
      <c r="R1729" s="106">
        <f t="shared" si="520"/>
        <v>0</v>
      </c>
      <c r="S1729" s="114" t="str">
        <f t="shared" si="528"/>
        <v>A+J=</v>
      </c>
      <c r="T1729" s="107">
        <f t="shared" si="529"/>
        <v>42696</v>
      </c>
      <c r="U1729" s="10"/>
      <c r="V1729" s="10"/>
      <c r="W1729" s="10"/>
      <c r="X1729" s="29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</row>
    <row r="1730" spans="1:121" x14ac:dyDescent="0.15">
      <c r="A1730" s="102">
        <f t="shared" si="521"/>
        <v>42687</v>
      </c>
      <c r="B1730" s="103">
        <f t="shared" ca="1" si="530"/>
        <v>85617.658588449878</v>
      </c>
      <c r="C1730" s="104">
        <f t="shared" si="522"/>
        <v>84834.799999999872</v>
      </c>
      <c r="D1730" s="105">
        <f ca="1">IF(A1730&lt;$B$1,VLOOKUP(A1730,[1]DI!$A$4:$B$15000,2,FALSE),0)</f>
        <v>0</v>
      </c>
      <c r="E1730" s="106">
        <f t="shared" ca="1" si="514"/>
        <v>1</v>
      </c>
      <c r="F1730" s="106">
        <f ca="1">(TRUNC(PRODUCT($E$12:$E1729),16))</f>
        <v>1.6204158089393501</v>
      </c>
      <c r="G1730" s="106">
        <f t="shared" ca="1" si="523"/>
        <v>1.6087571284957001</v>
      </c>
      <c r="H1730" s="106">
        <f t="shared" ca="1" si="515"/>
        <v>1.0072470099999999</v>
      </c>
      <c r="I1730" s="105">
        <f t="shared" si="524"/>
        <v>3.5999999999999997E-2</v>
      </c>
      <c r="J1730" s="118">
        <f t="shared" si="525"/>
        <v>42667</v>
      </c>
      <c r="K1730" s="112">
        <f t="shared" si="526"/>
        <v>13</v>
      </c>
      <c r="L1730" s="108">
        <f t="shared" si="527"/>
        <v>14</v>
      </c>
      <c r="M1730" s="109">
        <f t="shared" si="516"/>
        <v>1.0019667729999999</v>
      </c>
      <c r="N1730" s="109">
        <f t="shared" ca="1" si="517"/>
        <v>1.0092280360000001</v>
      </c>
      <c r="O1730" s="108">
        <f t="shared" si="531"/>
        <v>0</v>
      </c>
      <c r="P1730" s="106">
        <f t="shared" ca="1" si="518"/>
        <v>782.85858844999996</v>
      </c>
      <c r="Q1730" s="113">
        <f t="shared" si="519"/>
        <v>0</v>
      </c>
      <c r="R1730" s="106">
        <f t="shared" si="520"/>
        <v>0</v>
      </c>
      <c r="S1730" s="114" t="str">
        <f t="shared" si="528"/>
        <v>A+J=</v>
      </c>
      <c r="T1730" s="107">
        <f t="shared" si="529"/>
        <v>42696</v>
      </c>
      <c r="U1730" s="10"/>
      <c r="V1730" s="10"/>
      <c r="W1730" s="10"/>
      <c r="X1730" s="29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</row>
    <row r="1731" spans="1:121" x14ac:dyDescent="0.15">
      <c r="A1731" s="102">
        <f t="shared" si="521"/>
        <v>42688</v>
      </c>
      <c r="B1731" s="103">
        <f t="shared" ca="1" si="530"/>
        <v>85617.658588449878</v>
      </c>
      <c r="C1731" s="104">
        <f t="shared" si="522"/>
        <v>84834.799999999872</v>
      </c>
      <c r="D1731" s="105">
        <f ca="1">IF(A1731&lt;$B$1,VLOOKUP(A1731,[1]DI!$A$4:$B$15000,2,FALSE),0)</f>
        <v>0.13880000000000001</v>
      </c>
      <c r="E1731" s="106">
        <f t="shared" ca="1" si="514"/>
        <v>1.0005159100000001</v>
      </c>
      <c r="F1731" s="106">
        <f ca="1">(TRUNC(PRODUCT($E$12:$E1730),16))</f>
        <v>1.6204158089393501</v>
      </c>
      <c r="G1731" s="106">
        <f t="shared" ca="1" si="523"/>
        <v>1.6087571284957001</v>
      </c>
      <c r="H1731" s="106">
        <f t="shared" ca="1" si="515"/>
        <v>1.0072470099999999</v>
      </c>
      <c r="I1731" s="105">
        <f t="shared" si="524"/>
        <v>3.5999999999999997E-2</v>
      </c>
      <c r="J1731" s="118">
        <f t="shared" si="525"/>
        <v>42667</v>
      </c>
      <c r="K1731" s="112">
        <f t="shared" si="526"/>
        <v>14</v>
      </c>
      <c r="L1731" s="108">
        <f t="shared" si="527"/>
        <v>14</v>
      </c>
      <c r="M1731" s="109">
        <f t="shared" si="516"/>
        <v>1.0019667729999999</v>
      </c>
      <c r="N1731" s="109">
        <f t="shared" ca="1" si="517"/>
        <v>1.0092280360000001</v>
      </c>
      <c r="O1731" s="108">
        <f t="shared" si="531"/>
        <v>0</v>
      </c>
      <c r="P1731" s="106">
        <f t="shared" ca="1" si="518"/>
        <v>782.85858844999996</v>
      </c>
      <c r="Q1731" s="113">
        <f t="shared" si="519"/>
        <v>0</v>
      </c>
      <c r="R1731" s="106">
        <f t="shared" si="520"/>
        <v>0</v>
      </c>
      <c r="S1731" s="114" t="str">
        <f t="shared" si="528"/>
        <v>A+J=</v>
      </c>
      <c r="T1731" s="107">
        <f t="shared" si="529"/>
        <v>42696</v>
      </c>
      <c r="U1731" s="10"/>
      <c r="V1731" s="10"/>
      <c r="W1731" s="10"/>
      <c r="X1731" s="29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</row>
    <row r="1732" spans="1:121" x14ac:dyDescent="0.15">
      <c r="A1732" s="102">
        <f t="shared" si="521"/>
        <v>42689</v>
      </c>
      <c r="B1732" s="103">
        <f t="shared" ca="1" si="530"/>
        <v>85673.852820629865</v>
      </c>
      <c r="C1732" s="104">
        <f t="shared" si="522"/>
        <v>84834.799999999872</v>
      </c>
      <c r="D1732" s="105">
        <f ca="1">IF(A1732&lt;$B$1,VLOOKUP(A1732,[1]DI!$A$4:$B$15000,2,FALSE),0)</f>
        <v>0</v>
      </c>
      <c r="E1732" s="106">
        <f t="shared" ca="1" si="514"/>
        <v>1</v>
      </c>
      <c r="F1732" s="106">
        <f ca="1">(TRUNC(PRODUCT($E$12:$E1731),16))</f>
        <v>1.6212517976593399</v>
      </c>
      <c r="G1732" s="106">
        <f t="shared" ca="1" si="523"/>
        <v>1.6087571284957001</v>
      </c>
      <c r="H1732" s="106">
        <f t="shared" ca="1" si="515"/>
        <v>1.0077666599999999</v>
      </c>
      <c r="I1732" s="105">
        <f t="shared" si="524"/>
        <v>3.5999999999999997E-2</v>
      </c>
      <c r="J1732" s="118">
        <f t="shared" si="525"/>
        <v>42667</v>
      </c>
      <c r="K1732" s="112">
        <f t="shared" si="526"/>
        <v>14</v>
      </c>
      <c r="L1732" s="108">
        <f t="shared" si="527"/>
        <v>15</v>
      </c>
      <c r="M1732" s="109">
        <f t="shared" si="516"/>
        <v>1.0021074050000001</v>
      </c>
      <c r="N1732" s="109">
        <f t="shared" ca="1" si="517"/>
        <v>1.0098904319999999</v>
      </c>
      <c r="O1732" s="108">
        <f t="shared" si="531"/>
        <v>0</v>
      </c>
      <c r="P1732" s="106">
        <f t="shared" ca="1" si="518"/>
        <v>839.05282063000004</v>
      </c>
      <c r="Q1732" s="113">
        <f t="shared" si="519"/>
        <v>0</v>
      </c>
      <c r="R1732" s="106">
        <f t="shared" si="520"/>
        <v>0</v>
      </c>
      <c r="S1732" s="114" t="str">
        <f t="shared" si="528"/>
        <v>A+J=</v>
      </c>
      <c r="T1732" s="107">
        <f t="shared" si="529"/>
        <v>42696</v>
      </c>
      <c r="U1732" s="10"/>
      <c r="V1732" s="10"/>
      <c r="W1732" s="10"/>
      <c r="X1732" s="29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</row>
    <row r="1733" spans="1:121" x14ac:dyDescent="0.15">
      <c r="A1733" s="102">
        <f t="shared" si="521"/>
        <v>42690</v>
      </c>
      <c r="B1733" s="103">
        <f t="shared" ca="1" si="530"/>
        <v>85673.852820629865</v>
      </c>
      <c r="C1733" s="104">
        <f t="shared" si="522"/>
        <v>84834.799999999872</v>
      </c>
      <c r="D1733" s="105">
        <f ca="1">IF(A1733&lt;$B$1,VLOOKUP(A1733,[1]DI!$A$4:$B$15000,2,FALSE),0)</f>
        <v>0.13880000000000001</v>
      </c>
      <c r="E1733" s="106">
        <f t="shared" ca="1" si="514"/>
        <v>1.0005159100000001</v>
      </c>
      <c r="F1733" s="106">
        <f ca="1">(TRUNC(PRODUCT($E$12:$E1732),16))</f>
        <v>1.6212517976593399</v>
      </c>
      <c r="G1733" s="106">
        <f t="shared" ca="1" si="523"/>
        <v>1.6087571284957001</v>
      </c>
      <c r="H1733" s="106">
        <f t="shared" ca="1" si="515"/>
        <v>1.0077666599999999</v>
      </c>
      <c r="I1733" s="105">
        <f t="shared" si="524"/>
        <v>3.5999999999999997E-2</v>
      </c>
      <c r="J1733" s="118">
        <f t="shared" si="525"/>
        <v>42667</v>
      </c>
      <c r="K1733" s="112">
        <f t="shared" si="526"/>
        <v>15</v>
      </c>
      <c r="L1733" s="108">
        <f t="shared" si="527"/>
        <v>15</v>
      </c>
      <c r="M1733" s="109">
        <f t="shared" si="516"/>
        <v>1.0021074050000001</v>
      </c>
      <c r="N1733" s="109">
        <f t="shared" ca="1" si="517"/>
        <v>1.0098904319999999</v>
      </c>
      <c r="O1733" s="108">
        <f t="shared" si="531"/>
        <v>0</v>
      </c>
      <c r="P1733" s="106">
        <f t="shared" ca="1" si="518"/>
        <v>839.05282063000004</v>
      </c>
      <c r="Q1733" s="113">
        <f t="shared" si="519"/>
        <v>0</v>
      </c>
      <c r="R1733" s="106">
        <f t="shared" si="520"/>
        <v>0</v>
      </c>
      <c r="S1733" s="114" t="str">
        <f t="shared" si="528"/>
        <v>A+J=</v>
      </c>
      <c r="T1733" s="107">
        <f t="shared" si="529"/>
        <v>42696</v>
      </c>
      <c r="U1733" s="10"/>
      <c r="V1733" s="10"/>
      <c r="W1733" s="10"/>
      <c r="X1733" s="29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</row>
    <row r="1734" spans="1:121" x14ac:dyDescent="0.15">
      <c r="A1734" s="102">
        <f t="shared" si="521"/>
        <v>42691</v>
      </c>
      <c r="B1734" s="103">
        <f t="shared" ca="1" si="530"/>
        <v>85730.084125619876</v>
      </c>
      <c r="C1734" s="104">
        <f t="shared" si="522"/>
        <v>84834.799999999872</v>
      </c>
      <c r="D1734" s="105">
        <f ca="1">IF(A1734&lt;$B$1,VLOOKUP(A1734,[1]DI!$A$4:$B$15000,2,FALSE),0)</f>
        <v>0.13880000000000001</v>
      </c>
      <c r="E1734" s="106">
        <f t="shared" ca="1" si="514"/>
        <v>1.0005159100000001</v>
      </c>
      <c r="F1734" s="106">
        <f ca="1">(TRUNC(PRODUCT($E$12:$E1733),16))</f>
        <v>1.6220882176742699</v>
      </c>
      <c r="G1734" s="106">
        <f t="shared" ca="1" si="523"/>
        <v>1.6087571284957001</v>
      </c>
      <c r="H1734" s="106">
        <f t="shared" ca="1" si="515"/>
        <v>1.00828658</v>
      </c>
      <c r="I1734" s="105">
        <f t="shared" si="524"/>
        <v>3.5999999999999997E-2</v>
      </c>
      <c r="J1734" s="118">
        <f t="shared" si="525"/>
        <v>42667</v>
      </c>
      <c r="K1734" s="112">
        <f t="shared" si="526"/>
        <v>16</v>
      </c>
      <c r="L1734" s="108">
        <f t="shared" si="527"/>
        <v>16</v>
      </c>
      <c r="M1734" s="109">
        <f t="shared" si="516"/>
        <v>1.002248056</v>
      </c>
      <c r="N1734" s="109">
        <f t="shared" ca="1" si="517"/>
        <v>1.010553265</v>
      </c>
      <c r="O1734" s="108">
        <f t="shared" si="531"/>
        <v>0</v>
      </c>
      <c r="P1734" s="106">
        <f t="shared" ca="1" si="518"/>
        <v>895.28412562000005</v>
      </c>
      <c r="Q1734" s="113">
        <f t="shared" si="519"/>
        <v>0</v>
      </c>
      <c r="R1734" s="106">
        <f t="shared" si="520"/>
        <v>0</v>
      </c>
      <c r="S1734" s="114" t="str">
        <f t="shared" si="528"/>
        <v>A+J=</v>
      </c>
      <c r="T1734" s="107">
        <f t="shared" si="529"/>
        <v>42696</v>
      </c>
      <c r="U1734" s="10"/>
      <c r="V1734" s="10"/>
      <c r="W1734" s="10"/>
      <c r="X1734" s="29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</row>
    <row r="1735" spans="1:121" x14ac:dyDescent="0.15">
      <c r="A1735" s="102">
        <f t="shared" si="521"/>
        <v>42692</v>
      </c>
      <c r="B1735" s="103">
        <f t="shared" ca="1" si="530"/>
        <v>85786.351570229876</v>
      </c>
      <c r="C1735" s="104">
        <f t="shared" si="522"/>
        <v>84834.799999999872</v>
      </c>
      <c r="D1735" s="105">
        <f ca="1">IF(A1735&lt;$B$1,VLOOKUP(A1735,[1]DI!$A$4:$B$15000,2,FALSE),0)</f>
        <v>0.13880000000000001</v>
      </c>
      <c r="E1735" s="106">
        <f t="shared" ca="1" si="514"/>
        <v>1.0005159100000001</v>
      </c>
      <c r="F1735" s="106">
        <f ca="1">(TRUNC(PRODUCT($E$12:$E1734),16))</f>
        <v>1.6229250692066499</v>
      </c>
      <c r="G1735" s="106">
        <f t="shared" ca="1" si="523"/>
        <v>1.6087571284957001</v>
      </c>
      <c r="H1735" s="106">
        <f t="shared" ca="1" si="515"/>
        <v>1.0088067599999999</v>
      </c>
      <c r="I1735" s="105">
        <f t="shared" si="524"/>
        <v>3.5999999999999997E-2</v>
      </c>
      <c r="J1735" s="118">
        <f t="shared" si="525"/>
        <v>42667</v>
      </c>
      <c r="K1735" s="112">
        <f t="shared" si="526"/>
        <v>17</v>
      </c>
      <c r="L1735" s="108">
        <f t="shared" si="527"/>
        <v>17</v>
      </c>
      <c r="M1735" s="109">
        <f t="shared" si="516"/>
        <v>1.002388727</v>
      </c>
      <c r="N1735" s="109">
        <f t="shared" ca="1" si="517"/>
        <v>1.0112165239999999</v>
      </c>
      <c r="O1735" s="108">
        <f t="shared" si="531"/>
        <v>0</v>
      </c>
      <c r="P1735" s="106">
        <f t="shared" ca="1" si="518"/>
        <v>951.55157023000004</v>
      </c>
      <c r="Q1735" s="113">
        <f t="shared" si="519"/>
        <v>0</v>
      </c>
      <c r="R1735" s="106">
        <f t="shared" si="520"/>
        <v>0</v>
      </c>
      <c r="S1735" s="114" t="str">
        <f t="shared" si="528"/>
        <v>A+J=</v>
      </c>
      <c r="T1735" s="107">
        <f t="shared" si="529"/>
        <v>42696</v>
      </c>
      <c r="U1735" s="10"/>
      <c r="V1735" s="10"/>
      <c r="W1735" s="10"/>
      <c r="X1735" s="29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</row>
    <row r="1736" spans="1:121" x14ac:dyDescent="0.15">
      <c r="A1736" s="102">
        <f t="shared" si="521"/>
        <v>42693</v>
      </c>
      <c r="B1736" s="103">
        <f t="shared" ca="1" si="530"/>
        <v>85842.656935999868</v>
      </c>
      <c r="C1736" s="104">
        <f t="shared" si="522"/>
        <v>84834.799999999872</v>
      </c>
      <c r="D1736" s="105">
        <f ca="1">IF(A1736&lt;$B$1,VLOOKUP(A1736,[1]DI!$A$4:$B$15000,2,FALSE),0)</f>
        <v>0</v>
      </c>
      <c r="E1736" s="106">
        <f t="shared" ca="1" si="514"/>
        <v>1</v>
      </c>
      <c r="F1736" s="106">
        <f ca="1">(TRUNC(PRODUCT($E$12:$E1735),16))</f>
        <v>1.62376235247911</v>
      </c>
      <c r="G1736" s="106">
        <f t="shared" ca="1" si="523"/>
        <v>1.6087571284957001</v>
      </c>
      <c r="H1736" s="106">
        <f t="shared" ca="1" si="515"/>
        <v>1.0093272200000001</v>
      </c>
      <c r="I1736" s="105">
        <f t="shared" si="524"/>
        <v>3.5999999999999997E-2</v>
      </c>
      <c r="J1736" s="118">
        <f t="shared" si="525"/>
        <v>42667</v>
      </c>
      <c r="K1736" s="112">
        <f t="shared" si="526"/>
        <v>17</v>
      </c>
      <c r="L1736" s="108">
        <f t="shared" si="527"/>
        <v>18</v>
      </c>
      <c r="M1736" s="109">
        <f t="shared" si="516"/>
        <v>1.0025294179999999</v>
      </c>
      <c r="N1736" s="109">
        <f t="shared" ca="1" si="517"/>
        <v>1.01188023</v>
      </c>
      <c r="O1736" s="108">
        <f t="shared" si="531"/>
        <v>0</v>
      </c>
      <c r="P1736" s="106">
        <f t="shared" ca="1" si="518"/>
        <v>1007.856936</v>
      </c>
      <c r="Q1736" s="113">
        <f t="shared" si="519"/>
        <v>0</v>
      </c>
      <c r="R1736" s="106">
        <f t="shared" si="520"/>
        <v>0</v>
      </c>
      <c r="S1736" s="114" t="str">
        <f t="shared" si="528"/>
        <v>A+J=</v>
      </c>
      <c r="T1736" s="107">
        <f t="shared" si="529"/>
        <v>42696</v>
      </c>
      <c r="U1736" s="10"/>
      <c r="V1736" s="10"/>
      <c r="W1736" s="10"/>
      <c r="X1736" s="29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</row>
    <row r="1737" spans="1:121" x14ac:dyDescent="0.15">
      <c r="A1737" s="102">
        <f t="shared" si="521"/>
        <v>42694</v>
      </c>
      <c r="B1737" s="103">
        <f t="shared" ca="1" si="530"/>
        <v>85842.656935999868</v>
      </c>
      <c r="C1737" s="104">
        <f t="shared" si="522"/>
        <v>84834.799999999872</v>
      </c>
      <c r="D1737" s="105">
        <f ca="1">IF(A1737&lt;$B$1,VLOOKUP(A1737,[1]DI!$A$4:$B$15000,2,FALSE),0)</f>
        <v>0</v>
      </c>
      <c r="E1737" s="106">
        <f t="shared" ca="1" si="514"/>
        <v>1</v>
      </c>
      <c r="F1737" s="106">
        <f ca="1">(TRUNC(PRODUCT($E$12:$E1736),16))</f>
        <v>1.62376235247911</v>
      </c>
      <c r="G1737" s="106">
        <f t="shared" ca="1" si="523"/>
        <v>1.6087571284957001</v>
      </c>
      <c r="H1737" s="106">
        <f t="shared" ca="1" si="515"/>
        <v>1.0093272200000001</v>
      </c>
      <c r="I1737" s="105">
        <f t="shared" si="524"/>
        <v>3.5999999999999997E-2</v>
      </c>
      <c r="J1737" s="118">
        <f t="shared" si="525"/>
        <v>42667</v>
      </c>
      <c r="K1737" s="112">
        <f t="shared" si="526"/>
        <v>17</v>
      </c>
      <c r="L1737" s="108">
        <f t="shared" si="527"/>
        <v>18</v>
      </c>
      <c r="M1737" s="109">
        <f t="shared" si="516"/>
        <v>1.0025294179999999</v>
      </c>
      <c r="N1737" s="109">
        <f t="shared" ca="1" si="517"/>
        <v>1.01188023</v>
      </c>
      <c r="O1737" s="108">
        <f t="shared" si="531"/>
        <v>0</v>
      </c>
      <c r="P1737" s="106">
        <f t="shared" ca="1" si="518"/>
        <v>1007.856936</v>
      </c>
      <c r="Q1737" s="113">
        <f t="shared" si="519"/>
        <v>0</v>
      </c>
      <c r="R1737" s="106">
        <f t="shared" si="520"/>
        <v>0</v>
      </c>
      <c r="S1737" s="114" t="str">
        <f t="shared" si="528"/>
        <v>A+J=</v>
      </c>
      <c r="T1737" s="107">
        <f t="shared" si="529"/>
        <v>42696</v>
      </c>
      <c r="U1737" s="10"/>
      <c r="V1737" s="10"/>
      <c r="W1737" s="10"/>
      <c r="X1737" s="29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</row>
    <row r="1738" spans="1:121" x14ac:dyDescent="0.15">
      <c r="A1738" s="102">
        <f t="shared" si="521"/>
        <v>42695</v>
      </c>
      <c r="B1738" s="103">
        <f t="shared" ca="1" si="530"/>
        <v>85842.656935999868</v>
      </c>
      <c r="C1738" s="104">
        <f t="shared" si="522"/>
        <v>84834.799999999872</v>
      </c>
      <c r="D1738" s="105">
        <f ca="1">IF(A1738&lt;$B$1,VLOOKUP(A1738,[1]DI!$A$4:$B$15000,2,FALSE),0)</f>
        <v>0.13880000000000001</v>
      </c>
      <c r="E1738" s="106">
        <f t="shared" ca="1" si="514"/>
        <v>1.0005159100000001</v>
      </c>
      <c r="F1738" s="106">
        <f ca="1">(TRUNC(PRODUCT($E$12:$E1737),16))</f>
        <v>1.62376235247911</v>
      </c>
      <c r="G1738" s="106">
        <f t="shared" ca="1" si="523"/>
        <v>1.6087571284957001</v>
      </c>
      <c r="H1738" s="106">
        <f t="shared" ca="1" si="515"/>
        <v>1.0093272200000001</v>
      </c>
      <c r="I1738" s="105">
        <f t="shared" si="524"/>
        <v>3.5999999999999997E-2</v>
      </c>
      <c r="J1738" s="118">
        <f t="shared" si="525"/>
        <v>42667</v>
      </c>
      <c r="K1738" s="112">
        <f t="shared" si="526"/>
        <v>18</v>
      </c>
      <c r="L1738" s="108">
        <f t="shared" si="527"/>
        <v>18</v>
      </c>
      <c r="M1738" s="109">
        <f t="shared" si="516"/>
        <v>1.0025294179999999</v>
      </c>
      <c r="N1738" s="109">
        <f t="shared" ca="1" si="517"/>
        <v>1.01188023</v>
      </c>
      <c r="O1738" s="108">
        <f t="shared" si="531"/>
        <v>0</v>
      </c>
      <c r="P1738" s="106">
        <f t="shared" ca="1" si="518"/>
        <v>1007.856936</v>
      </c>
      <c r="Q1738" s="113">
        <f t="shared" si="519"/>
        <v>0</v>
      </c>
      <c r="R1738" s="106">
        <f t="shared" si="520"/>
        <v>0</v>
      </c>
      <c r="S1738" s="114" t="str">
        <f t="shared" si="528"/>
        <v>A+J=</v>
      </c>
      <c r="T1738" s="107">
        <f t="shared" si="529"/>
        <v>42696</v>
      </c>
      <c r="U1738" s="10"/>
      <c r="V1738" s="10"/>
      <c r="W1738" s="10"/>
      <c r="X1738" s="29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</row>
    <row r="1739" spans="1:121" x14ac:dyDescent="0.15">
      <c r="A1739" s="102">
        <f t="shared" si="521"/>
        <v>42696</v>
      </c>
      <c r="B1739" s="103">
        <f t="shared" ca="1" si="530"/>
        <v>85898.998611059869</v>
      </c>
      <c r="C1739" s="104">
        <f t="shared" si="522"/>
        <v>84834.799999999872</v>
      </c>
      <c r="D1739" s="105">
        <f ca="1">IF(A1739&lt;$B$1,VLOOKUP(A1739,[1]DI!$A$4:$B$15000,2,FALSE),0)</f>
        <v>0.13880000000000001</v>
      </c>
      <c r="E1739" s="106">
        <f t="shared" ca="1" si="514"/>
        <v>1.0005159100000001</v>
      </c>
      <c r="F1739" s="106">
        <f ca="1">(TRUNC(PRODUCT($E$12:$E1738),16))</f>
        <v>1.6246000677143699</v>
      </c>
      <c r="G1739" s="106">
        <f t="shared" ca="1" si="523"/>
        <v>1.6087571284957001</v>
      </c>
      <c r="H1739" s="106">
        <f t="shared" ca="1" si="515"/>
        <v>1.00984794</v>
      </c>
      <c r="I1739" s="105">
        <f t="shared" si="524"/>
        <v>3.5999999999999997E-2</v>
      </c>
      <c r="J1739" s="118">
        <f t="shared" si="525"/>
        <v>42667</v>
      </c>
      <c r="K1739" s="112">
        <f t="shared" si="526"/>
        <v>19</v>
      </c>
      <c r="L1739" s="108">
        <f t="shared" si="527"/>
        <v>19</v>
      </c>
      <c r="M1739" s="109">
        <f t="shared" si="516"/>
        <v>1.002670129</v>
      </c>
      <c r="N1739" s="109">
        <f t="shared" ca="1" si="517"/>
        <v>1.012544364</v>
      </c>
      <c r="O1739" s="108">
        <f t="shared" si="531"/>
        <v>41</v>
      </c>
      <c r="P1739" s="106">
        <f t="shared" ca="1" si="518"/>
        <v>1064.1986110600001</v>
      </c>
      <c r="Q1739" s="113">
        <f t="shared" si="519"/>
        <v>4.1660000000000004E-3</v>
      </c>
      <c r="R1739" s="106">
        <f t="shared" si="520"/>
        <v>416.6</v>
      </c>
      <c r="S1739" s="114" t="str">
        <f t="shared" si="528"/>
        <v>A+J=</v>
      </c>
      <c r="T1739" s="107">
        <f t="shared" si="529"/>
        <v>42696</v>
      </c>
      <c r="U1739" s="10"/>
      <c r="V1739" s="10"/>
      <c r="W1739" s="10"/>
      <c r="X1739" s="29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</row>
    <row r="1740" spans="1:121" x14ac:dyDescent="0.15">
      <c r="A1740" s="102">
        <f t="shared" si="521"/>
        <v>42697</v>
      </c>
      <c r="B1740" s="103">
        <f t="shared" ca="1" si="530"/>
        <v>84473.606872549863</v>
      </c>
      <c r="C1740" s="104">
        <f t="shared" si="522"/>
        <v>84418.199999999866</v>
      </c>
      <c r="D1740" s="105">
        <f ca="1">IF(A1740&lt;$B$1,VLOOKUP(A1740,[1]DI!$A$4:$B$15000,2,FALSE),0)</f>
        <v>0.13880000000000001</v>
      </c>
      <c r="E1740" s="106">
        <f t="shared" ref="E1740:E1803" ca="1" si="532">ROUND(((1+D1740)^(1/252)),8)</f>
        <v>1.0005159100000001</v>
      </c>
      <c r="F1740" s="106">
        <f ca="1">(TRUNC(PRODUCT($E$12:$E1739),16))</f>
        <v>1.6254382151353099</v>
      </c>
      <c r="G1740" s="106">
        <f t="shared" ca="1" si="523"/>
        <v>1.6246000677143699</v>
      </c>
      <c r="H1740" s="106">
        <f t="shared" ref="H1740:H1803" ca="1" si="533">ROUND(F1740/G1740,8)</f>
        <v>1.0005159100000001</v>
      </c>
      <c r="I1740" s="105">
        <f t="shared" si="524"/>
        <v>3.5999999999999997E-2</v>
      </c>
      <c r="J1740" s="118">
        <f t="shared" si="525"/>
        <v>42696</v>
      </c>
      <c r="K1740" s="112">
        <f t="shared" si="526"/>
        <v>1</v>
      </c>
      <c r="L1740" s="108">
        <f t="shared" si="527"/>
        <v>1</v>
      </c>
      <c r="M1740" s="109">
        <f t="shared" ref="M1740:M1803" si="534">ROUND((I1740+1)^(L1740/252),9)</f>
        <v>1.000140356</v>
      </c>
      <c r="N1740" s="109">
        <f t="shared" ref="N1740:N1803" ca="1" si="535">ROUND(H1740*M1740,9)</f>
        <v>1.000656338</v>
      </c>
      <c r="O1740" s="108">
        <f t="shared" si="531"/>
        <v>0</v>
      </c>
      <c r="P1740" s="106">
        <f t="shared" ref="P1740:P1803" ca="1" si="536">TRUNC(((N1740-1)*C1740),8)</f>
        <v>55.406872550000003</v>
      </c>
      <c r="Q1740" s="113">
        <f t="shared" ref="Q1740:Q1803" si="537">IF($O1740&gt;0,VLOOKUP($O1740,$W$12:$AC$150,7),0)</f>
        <v>0</v>
      </c>
      <c r="R1740" s="106">
        <f t="shared" ref="R1740:R1803" si="538">IF(Q1740&gt;0,TRUNC(Q1740*C$12,8),0)</f>
        <v>0</v>
      </c>
      <c r="S1740" s="114" t="str">
        <f t="shared" si="528"/>
        <v>A+J=</v>
      </c>
      <c r="T1740" s="107">
        <f t="shared" si="529"/>
        <v>42726</v>
      </c>
      <c r="U1740" s="10"/>
      <c r="V1740" s="10"/>
      <c r="W1740" s="10"/>
      <c r="X1740" s="29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</row>
    <row r="1741" spans="1:121" x14ac:dyDescent="0.15">
      <c r="A1741" s="102">
        <f t="shared" ref="A1741:A1804" si="539">(A1740+1)</f>
        <v>42698</v>
      </c>
      <c r="B1741" s="103">
        <f t="shared" ca="1" si="530"/>
        <v>84529.050467019872</v>
      </c>
      <c r="C1741" s="104">
        <f t="shared" ref="C1741:C1804" si="540">(C1740-R1740)</f>
        <v>84418.199999999866</v>
      </c>
      <c r="D1741" s="105">
        <f ca="1">IF(A1741&lt;$B$1,VLOOKUP(A1741,[1]DI!$A$4:$B$15000,2,FALSE),0)</f>
        <v>0.13880000000000001</v>
      </c>
      <c r="E1741" s="106">
        <f t="shared" ca="1" si="532"/>
        <v>1.0005159100000001</v>
      </c>
      <c r="F1741" s="106">
        <f ca="1">(TRUNC(PRODUCT($E$12:$E1740),16))</f>
        <v>1.62627679496488</v>
      </c>
      <c r="G1741" s="106">
        <f t="shared" ref="G1741:G1804" ca="1" si="541">IF(O1740&gt;0,F1740,G1740)</f>
        <v>1.6246000677143699</v>
      </c>
      <c r="H1741" s="106">
        <f t="shared" ca="1" si="533"/>
        <v>1.00103209</v>
      </c>
      <c r="I1741" s="105">
        <f t="shared" ref="I1741:I1804" si="542">I1740</f>
        <v>3.5999999999999997E-2</v>
      </c>
      <c r="J1741" s="118">
        <f t="shared" ref="J1741:J1804" si="543">IF(O1740&gt;0,VLOOKUP(O1740,W$12:AG$150,2),J1740)</f>
        <v>42696</v>
      </c>
      <c r="K1741" s="112">
        <f t="shared" ref="K1741:K1804" si="544">IF(A1741&gt;J1741,IF(NETWORKDAYS(J1741,A1741,$W$160:$W$544)-1=0,1,NETWORKDAYS(J1741,A1741,$W$160:$W$544)-1),0)</f>
        <v>2</v>
      </c>
      <c r="L1741" s="108">
        <f t="shared" ref="L1741:L1804" si="545">IF(AND(K1741=1,K1740=1),1,IF(K1741&gt;0,IF(K1741=K1740,K1741+1,K1741),0))</f>
        <v>2</v>
      </c>
      <c r="M1741" s="109">
        <f t="shared" si="534"/>
        <v>1.0002807309999999</v>
      </c>
      <c r="N1741" s="109">
        <f t="shared" ca="1" si="535"/>
        <v>1.001313111</v>
      </c>
      <c r="O1741" s="108">
        <f t="shared" si="531"/>
        <v>0</v>
      </c>
      <c r="P1741" s="106">
        <f t="shared" ca="1" si="536"/>
        <v>110.85046702</v>
      </c>
      <c r="Q1741" s="113">
        <f t="shared" si="537"/>
        <v>0</v>
      </c>
      <c r="R1741" s="106">
        <f t="shared" si="538"/>
        <v>0</v>
      </c>
      <c r="S1741" s="114" t="str">
        <f t="shared" ref="S1741:S1804" si="546">IF(O1740&gt;0,VLOOKUP(O1740,W$12:AG$150,10),S1740)</f>
        <v>A+J=</v>
      </c>
      <c r="T1741" s="107">
        <f t="shared" ref="T1741:T1804" si="547">IF(O1740&gt;0,VLOOKUP(O1740,W$12:AG$150,11),T1740)</f>
        <v>42726</v>
      </c>
      <c r="U1741" s="10"/>
      <c r="V1741" s="10"/>
      <c r="W1741" s="10"/>
      <c r="X1741" s="29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</row>
    <row r="1742" spans="1:121" x14ac:dyDescent="0.15">
      <c r="A1742" s="102">
        <f t="shared" si="539"/>
        <v>42699</v>
      </c>
      <c r="B1742" s="103">
        <f t="shared" ref="B1742:B1805" ca="1" si="548">IF(A1742&lt;=TODAY(),C1742+P1742,IF(AND(A1742&gt;TODAY(),A1742&lt;=$B$1),IF(VLOOKUP(TODAY(),$A$10:$D$5000,4,FALSE)=0,"n.d",C1742+P1742),"n.d"))</f>
        <v>84584.529854799868</v>
      </c>
      <c r="C1742" s="104">
        <f t="shared" si="540"/>
        <v>84418.199999999866</v>
      </c>
      <c r="D1742" s="105">
        <f ca="1">IF(A1742&lt;$B$1,VLOOKUP(A1742,[1]DI!$A$4:$B$15000,2,FALSE),0)</f>
        <v>0.13880000000000001</v>
      </c>
      <c r="E1742" s="106">
        <f t="shared" ca="1" si="532"/>
        <v>1.0005159100000001</v>
      </c>
      <c r="F1742" s="106">
        <f ca="1">(TRUNC(PRODUCT($E$12:$E1741),16))</f>
        <v>1.62711580742617</v>
      </c>
      <c r="G1742" s="106">
        <f t="shared" ca="1" si="541"/>
        <v>1.6246000677143699</v>
      </c>
      <c r="H1742" s="106">
        <f t="shared" ca="1" si="533"/>
        <v>1.00154853</v>
      </c>
      <c r="I1742" s="105">
        <f t="shared" si="542"/>
        <v>3.5999999999999997E-2</v>
      </c>
      <c r="J1742" s="118">
        <f t="shared" si="543"/>
        <v>42696</v>
      </c>
      <c r="K1742" s="112">
        <f t="shared" si="544"/>
        <v>3</v>
      </c>
      <c r="L1742" s="108">
        <f t="shared" si="545"/>
        <v>3</v>
      </c>
      <c r="M1742" s="109">
        <f t="shared" si="534"/>
        <v>1.000421126</v>
      </c>
      <c r="N1742" s="109">
        <f t="shared" ca="1" si="535"/>
        <v>1.001970308</v>
      </c>
      <c r="O1742" s="108">
        <f t="shared" ref="O1742:O1805" si="549">IF(VLOOKUP(A1742,X$12:AE$151,8)=VLOOKUP(A1741,X$12:AE$151,8),0,VLOOKUP(A1742,X$12:AE$151,8))</f>
        <v>0</v>
      </c>
      <c r="P1742" s="106">
        <f t="shared" ca="1" si="536"/>
        <v>166.32985479999999</v>
      </c>
      <c r="Q1742" s="113">
        <f t="shared" si="537"/>
        <v>0</v>
      </c>
      <c r="R1742" s="106">
        <f t="shared" si="538"/>
        <v>0</v>
      </c>
      <c r="S1742" s="114" t="str">
        <f t="shared" si="546"/>
        <v>A+J=</v>
      </c>
      <c r="T1742" s="107">
        <f t="shared" si="547"/>
        <v>42726</v>
      </c>
      <c r="U1742" s="10"/>
      <c r="V1742" s="10"/>
      <c r="W1742" s="10"/>
      <c r="X1742" s="29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</row>
    <row r="1743" spans="1:121" x14ac:dyDescent="0.15">
      <c r="A1743" s="102">
        <f t="shared" si="539"/>
        <v>42700</v>
      </c>
      <c r="B1743" s="103">
        <f t="shared" ca="1" si="548"/>
        <v>84640.046048919859</v>
      </c>
      <c r="C1743" s="104">
        <f t="shared" si="540"/>
        <v>84418.199999999866</v>
      </c>
      <c r="D1743" s="105">
        <f ca="1">IF(A1743&lt;$B$1,VLOOKUP(A1743,[1]DI!$A$4:$B$15000,2,FALSE),0)</f>
        <v>0</v>
      </c>
      <c r="E1743" s="106">
        <f t="shared" ca="1" si="532"/>
        <v>1</v>
      </c>
      <c r="F1743" s="106">
        <f ca="1">(TRUNC(PRODUCT($E$12:$E1742),16))</f>
        <v>1.62795525274238</v>
      </c>
      <c r="G1743" s="106">
        <f t="shared" ca="1" si="541"/>
        <v>1.6246000677143699</v>
      </c>
      <c r="H1743" s="106">
        <f t="shared" ca="1" si="533"/>
        <v>1.0020652400000001</v>
      </c>
      <c r="I1743" s="105">
        <f t="shared" si="542"/>
        <v>3.5999999999999997E-2</v>
      </c>
      <c r="J1743" s="118">
        <f t="shared" si="543"/>
        <v>42696</v>
      </c>
      <c r="K1743" s="112">
        <f t="shared" si="544"/>
        <v>3</v>
      </c>
      <c r="L1743" s="108">
        <f t="shared" si="545"/>
        <v>4</v>
      </c>
      <c r="M1743" s="109">
        <f t="shared" si="534"/>
        <v>1.0005615409999999</v>
      </c>
      <c r="N1743" s="109">
        <f t="shared" ca="1" si="535"/>
        <v>1.0026279410000001</v>
      </c>
      <c r="O1743" s="108">
        <f t="shared" si="549"/>
        <v>0</v>
      </c>
      <c r="P1743" s="106">
        <f t="shared" ca="1" si="536"/>
        <v>221.84604891999999</v>
      </c>
      <c r="Q1743" s="113">
        <f t="shared" si="537"/>
        <v>0</v>
      </c>
      <c r="R1743" s="106">
        <f t="shared" si="538"/>
        <v>0</v>
      </c>
      <c r="S1743" s="114" t="str">
        <f t="shared" si="546"/>
        <v>A+J=</v>
      </c>
      <c r="T1743" s="107">
        <f t="shared" si="547"/>
        <v>42726</v>
      </c>
      <c r="U1743" s="10"/>
      <c r="V1743" s="10"/>
      <c r="W1743" s="10"/>
      <c r="X1743" s="29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</row>
    <row r="1744" spans="1:121" x14ac:dyDescent="0.15">
      <c r="A1744" s="102">
        <f t="shared" si="539"/>
        <v>42701</v>
      </c>
      <c r="B1744" s="103">
        <f t="shared" ca="1" si="548"/>
        <v>84640.046048919859</v>
      </c>
      <c r="C1744" s="104">
        <f t="shared" si="540"/>
        <v>84418.199999999866</v>
      </c>
      <c r="D1744" s="105">
        <f ca="1">IF(A1744&lt;$B$1,VLOOKUP(A1744,[1]DI!$A$4:$B$15000,2,FALSE),0)</f>
        <v>0</v>
      </c>
      <c r="E1744" s="106">
        <f t="shared" ca="1" si="532"/>
        <v>1</v>
      </c>
      <c r="F1744" s="106">
        <f ca="1">(TRUNC(PRODUCT($E$12:$E1743),16))</f>
        <v>1.62795525274238</v>
      </c>
      <c r="G1744" s="106">
        <f t="shared" ca="1" si="541"/>
        <v>1.6246000677143699</v>
      </c>
      <c r="H1744" s="106">
        <f t="shared" ca="1" si="533"/>
        <v>1.0020652400000001</v>
      </c>
      <c r="I1744" s="105">
        <f t="shared" si="542"/>
        <v>3.5999999999999997E-2</v>
      </c>
      <c r="J1744" s="118">
        <f t="shared" si="543"/>
        <v>42696</v>
      </c>
      <c r="K1744" s="112">
        <f t="shared" si="544"/>
        <v>3</v>
      </c>
      <c r="L1744" s="108">
        <f t="shared" si="545"/>
        <v>4</v>
      </c>
      <c r="M1744" s="109">
        <f t="shared" si="534"/>
        <v>1.0005615409999999</v>
      </c>
      <c r="N1744" s="109">
        <f t="shared" ca="1" si="535"/>
        <v>1.0026279410000001</v>
      </c>
      <c r="O1744" s="108">
        <f t="shared" si="549"/>
        <v>0</v>
      </c>
      <c r="P1744" s="106">
        <f t="shared" ca="1" si="536"/>
        <v>221.84604891999999</v>
      </c>
      <c r="Q1744" s="113">
        <f t="shared" si="537"/>
        <v>0</v>
      </c>
      <c r="R1744" s="106">
        <f t="shared" si="538"/>
        <v>0</v>
      </c>
      <c r="S1744" s="114" t="str">
        <f t="shared" si="546"/>
        <v>A+J=</v>
      </c>
      <c r="T1744" s="107">
        <f t="shared" si="547"/>
        <v>42726</v>
      </c>
      <c r="U1744" s="10"/>
      <c r="V1744" s="10"/>
      <c r="W1744" s="10"/>
      <c r="X1744" s="29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</row>
    <row r="1745" spans="1:121" x14ac:dyDescent="0.15">
      <c r="A1745" s="102">
        <f t="shared" si="539"/>
        <v>42702</v>
      </c>
      <c r="B1745" s="103">
        <f t="shared" ca="1" si="548"/>
        <v>84640.046048919859</v>
      </c>
      <c r="C1745" s="104">
        <f t="shared" si="540"/>
        <v>84418.199999999866</v>
      </c>
      <c r="D1745" s="105">
        <f ca="1">IF(A1745&lt;$B$1,VLOOKUP(A1745,[1]DI!$A$4:$B$15000,2,FALSE),0)</f>
        <v>0.13880000000000001</v>
      </c>
      <c r="E1745" s="106">
        <f t="shared" ca="1" si="532"/>
        <v>1.0005159100000001</v>
      </c>
      <c r="F1745" s="106">
        <f ca="1">(TRUNC(PRODUCT($E$12:$E1744),16))</f>
        <v>1.62795525274238</v>
      </c>
      <c r="G1745" s="106">
        <f t="shared" ca="1" si="541"/>
        <v>1.6246000677143699</v>
      </c>
      <c r="H1745" s="106">
        <f t="shared" ca="1" si="533"/>
        <v>1.0020652400000001</v>
      </c>
      <c r="I1745" s="105">
        <f t="shared" si="542"/>
        <v>3.5999999999999997E-2</v>
      </c>
      <c r="J1745" s="118">
        <f t="shared" si="543"/>
        <v>42696</v>
      </c>
      <c r="K1745" s="112">
        <f t="shared" si="544"/>
        <v>4</v>
      </c>
      <c r="L1745" s="108">
        <f t="shared" si="545"/>
        <v>4</v>
      </c>
      <c r="M1745" s="109">
        <f t="shared" si="534"/>
        <v>1.0005615409999999</v>
      </c>
      <c r="N1745" s="109">
        <f t="shared" ca="1" si="535"/>
        <v>1.0026279410000001</v>
      </c>
      <c r="O1745" s="108">
        <f t="shared" si="549"/>
        <v>0</v>
      </c>
      <c r="P1745" s="106">
        <f t="shared" ca="1" si="536"/>
        <v>221.84604891999999</v>
      </c>
      <c r="Q1745" s="113">
        <f t="shared" si="537"/>
        <v>0</v>
      </c>
      <c r="R1745" s="106">
        <f t="shared" si="538"/>
        <v>0</v>
      </c>
      <c r="S1745" s="114" t="str">
        <f t="shared" si="546"/>
        <v>A+J=</v>
      </c>
      <c r="T1745" s="107">
        <f t="shared" si="547"/>
        <v>42726</v>
      </c>
      <c r="U1745" s="10"/>
      <c r="V1745" s="10"/>
      <c r="W1745" s="10"/>
      <c r="X1745" s="29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</row>
    <row r="1746" spans="1:121" x14ac:dyDescent="0.15">
      <c r="A1746" s="102">
        <f t="shared" si="539"/>
        <v>42703</v>
      </c>
      <c r="B1746" s="103">
        <f t="shared" ca="1" si="548"/>
        <v>84695.598036359865</v>
      </c>
      <c r="C1746" s="104">
        <f t="shared" si="540"/>
        <v>84418.199999999866</v>
      </c>
      <c r="D1746" s="105">
        <f ca="1">IF(A1746&lt;$B$1,VLOOKUP(A1746,[1]DI!$A$4:$B$15000,2,FALSE),0)</f>
        <v>0.13880000000000001</v>
      </c>
      <c r="E1746" s="106">
        <f t="shared" ca="1" si="532"/>
        <v>1.0005159100000001</v>
      </c>
      <c r="F1746" s="106">
        <f ca="1">(TRUNC(PRODUCT($E$12:$E1745),16))</f>
        <v>1.6287951311368201</v>
      </c>
      <c r="G1746" s="106">
        <f t="shared" ca="1" si="541"/>
        <v>1.6246000677143699</v>
      </c>
      <c r="H1746" s="106">
        <f t="shared" ca="1" si="533"/>
        <v>1.0025822099999999</v>
      </c>
      <c r="I1746" s="105">
        <f t="shared" si="542"/>
        <v>3.5999999999999997E-2</v>
      </c>
      <c r="J1746" s="118">
        <f t="shared" si="543"/>
        <v>42696</v>
      </c>
      <c r="K1746" s="112">
        <f t="shared" si="544"/>
        <v>5</v>
      </c>
      <c r="L1746" s="108">
        <f t="shared" si="545"/>
        <v>5</v>
      </c>
      <c r="M1746" s="109">
        <f t="shared" si="534"/>
        <v>1.0007019749999999</v>
      </c>
      <c r="N1746" s="109">
        <f t="shared" ca="1" si="535"/>
        <v>1.003285998</v>
      </c>
      <c r="O1746" s="108">
        <f t="shared" si="549"/>
        <v>0</v>
      </c>
      <c r="P1746" s="106">
        <f t="shared" ca="1" si="536"/>
        <v>277.39803635999999</v>
      </c>
      <c r="Q1746" s="113">
        <f t="shared" si="537"/>
        <v>0</v>
      </c>
      <c r="R1746" s="106">
        <f t="shared" si="538"/>
        <v>0</v>
      </c>
      <c r="S1746" s="114" t="str">
        <f t="shared" si="546"/>
        <v>A+J=</v>
      </c>
      <c r="T1746" s="107">
        <f t="shared" si="547"/>
        <v>42726</v>
      </c>
      <c r="U1746" s="10"/>
      <c r="V1746" s="10"/>
      <c r="W1746" s="10"/>
      <c r="X1746" s="29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</row>
    <row r="1747" spans="1:121" x14ac:dyDescent="0.15">
      <c r="A1747" s="102">
        <f t="shared" si="539"/>
        <v>42704</v>
      </c>
      <c r="B1747" s="103">
        <f t="shared" ca="1" si="548"/>
        <v>84751.18758989987</v>
      </c>
      <c r="C1747" s="104">
        <f t="shared" si="540"/>
        <v>84418.199999999866</v>
      </c>
      <c r="D1747" s="105">
        <f ca="1">IF(A1747&lt;$B$1,VLOOKUP(A1747,[1]DI!$A$4:$B$15000,2,FALSE),0)</f>
        <v>0.13880000000000001</v>
      </c>
      <c r="E1747" s="106">
        <f t="shared" ca="1" si="532"/>
        <v>1.0005159100000001</v>
      </c>
      <c r="F1747" s="106">
        <f ca="1">(TRUNC(PRODUCT($E$12:$E1746),16))</f>
        <v>1.6296354428329201</v>
      </c>
      <c r="G1747" s="106">
        <f t="shared" ca="1" si="541"/>
        <v>1.6246000677143699</v>
      </c>
      <c r="H1747" s="106">
        <f t="shared" ca="1" si="533"/>
        <v>1.0030994600000001</v>
      </c>
      <c r="I1747" s="105">
        <f t="shared" si="542"/>
        <v>3.5999999999999997E-2</v>
      </c>
      <c r="J1747" s="118">
        <f t="shared" si="543"/>
        <v>42696</v>
      </c>
      <c r="K1747" s="112">
        <f t="shared" si="544"/>
        <v>6</v>
      </c>
      <c r="L1747" s="108">
        <f t="shared" si="545"/>
        <v>6</v>
      </c>
      <c r="M1747" s="109">
        <f t="shared" si="534"/>
        <v>1.000842429</v>
      </c>
      <c r="N1747" s="109">
        <f t="shared" ca="1" si="535"/>
        <v>1.0039445</v>
      </c>
      <c r="O1747" s="108">
        <f t="shared" si="549"/>
        <v>0</v>
      </c>
      <c r="P1747" s="106">
        <f t="shared" ca="1" si="536"/>
        <v>332.98758989999999</v>
      </c>
      <c r="Q1747" s="113">
        <f t="shared" si="537"/>
        <v>0</v>
      </c>
      <c r="R1747" s="106">
        <f t="shared" si="538"/>
        <v>0</v>
      </c>
      <c r="S1747" s="114" t="str">
        <f t="shared" si="546"/>
        <v>A+J=</v>
      </c>
      <c r="T1747" s="107">
        <f t="shared" si="547"/>
        <v>42726</v>
      </c>
      <c r="U1747" s="10"/>
      <c r="V1747" s="10"/>
      <c r="W1747" s="10"/>
      <c r="X1747" s="29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</row>
    <row r="1748" spans="1:121" x14ac:dyDescent="0.15">
      <c r="A1748" s="102">
        <f t="shared" si="539"/>
        <v>42705</v>
      </c>
      <c r="B1748" s="103">
        <f t="shared" ca="1" si="548"/>
        <v>84806.812261399871</v>
      </c>
      <c r="C1748" s="104">
        <f t="shared" si="540"/>
        <v>84418.199999999866</v>
      </c>
      <c r="D1748" s="105">
        <f ca="1">IF(A1748&lt;$B$1,VLOOKUP(A1748,[1]DI!$A$4:$B$15000,2,FALSE),0)</f>
        <v>0.1363</v>
      </c>
      <c r="E1748" s="106">
        <f t="shared" ca="1" si="532"/>
        <v>1.0005071800000001</v>
      </c>
      <c r="F1748" s="106">
        <f ca="1">(TRUNC(PRODUCT($E$12:$E1747),16))</f>
        <v>1.63047618805424</v>
      </c>
      <c r="G1748" s="106">
        <f t="shared" ca="1" si="541"/>
        <v>1.6246000677143699</v>
      </c>
      <c r="H1748" s="106">
        <f t="shared" ca="1" si="533"/>
        <v>1.00361696</v>
      </c>
      <c r="I1748" s="105">
        <f t="shared" si="542"/>
        <v>3.5999999999999997E-2</v>
      </c>
      <c r="J1748" s="118">
        <f t="shared" si="543"/>
        <v>42696</v>
      </c>
      <c r="K1748" s="112">
        <f t="shared" si="544"/>
        <v>7</v>
      </c>
      <c r="L1748" s="108">
        <f t="shared" si="545"/>
        <v>7</v>
      </c>
      <c r="M1748" s="109">
        <f t="shared" si="534"/>
        <v>1.0009829029999999</v>
      </c>
      <c r="N1748" s="109">
        <f t="shared" ca="1" si="535"/>
        <v>1.0046034180000001</v>
      </c>
      <c r="O1748" s="108">
        <f t="shared" si="549"/>
        <v>0</v>
      </c>
      <c r="P1748" s="106">
        <f t="shared" ca="1" si="536"/>
        <v>388.61226140000002</v>
      </c>
      <c r="Q1748" s="113">
        <f t="shared" si="537"/>
        <v>0</v>
      </c>
      <c r="R1748" s="106">
        <f t="shared" si="538"/>
        <v>0</v>
      </c>
      <c r="S1748" s="114" t="str">
        <f t="shared" si="546"/>
        <v>A+J=</v>
      </c>
      <c r="T1748" s="107">
        <f t="shared" si="547"/>
        <v>42726</v>
      </c>
      <c r="U1748" s="10"/>
      <c r="V1748" s="10"/>
      <c r="W1748" s="10"/>
      <c r="X1748" s="29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</row>
    <row r="1749" spans="1:121" x14ac:dyDescent="0.15">
      <c r="A1749" s="102">
        <f t="shared" si="539"/>
        <v>42706</v>
      </c>
      <c r="B1749" s="103">
        <f t="shared" ca="1" si="548"/>
        <v>84861.734235809869</v>
      </c>
      <c r="C1749" s="104">
        <f t="shared" si="540"/>
        <v>84418.199999999866</v>
      </c>
      <c r="D1749" s="105">
        <f ca="1">IF(A1749&lt;$B$1,VLOOKUP(A1749,[1]DI!$A$4:$B$15000,2,FALSE),0)</f>
        <v>0.1363</v>
      </c>
      <c r="E1749" s="106">
        <f t="shared" ca="1" si="532"/>
        <v>1.0005071800000001</v>
      </c>
      <c r="F1749" s="106">
        <f ca="1">(TRUNC(PRODUCT($E$12:$E1748),16))</f>
        <v>1.63130313296729</v>
      </c>
      <c r="G1749" s="106">
        <f t="shared" ca="1" si="541"/>
        <v>1.6246000677143699</v>
      </c>
      <c r="H1749" s="106">
        <f t="shared" ca="1" si="533"/>
        <v>1.00412598</v>
      </c>
      <c r="I1749" s="105">
        <f t="shared" si="542"/>
        <v>3.5999999999999997E-2</v>
      </c>
      <c r="J1749" s="118">
        <f t="shared" si="543"/>
        <v>42696</v>
      </c>
      <c r="K1749" s="112">
        <f t="shared" si="544"/>
        <v>8</v>
      </c>
      <c r="L1749" s="108">
        <f t="shared" si="545"/>
        <v>8</v>
      </c>
      <c r="M1749" s="109">
        <f t="shared" si="534"/>
        <v>1.001123397</v>
      </c>
      <c r="N1749" s="109">
        <f t="shared" ca="1" si="535"/>
        <v>1.005254012</v>
      </c>
      <c r="O1749" s="108">
        <f t="shared" si="549"/>
        <v>0</v>
      </c>
      <c r="P1749" s="106">
        <f t="shared" ca="1" si="536"/>
        <v>443.53423580999998</v>
      </c>
      <c r="Q1749" s="113">
        <f t="shared" si="537"/>
        <v>0</v>
      </c>
      <c r="R1749" s="106">
        <f t="shared" si="538"/>
        <v>0</v>
      </c>
      <c r="S1749" s="114" t="str">
        <f t="shared" si="546"/>
        <v>A+J=</v>
      </c>
      <c r="T1749" s="107">
        <f t="shared" si="547"/>
        <v>42726</v>
      </c>
      <c r="U1749" s="10"/>
      <c r="V1749" s="10"/>
      <c r="W1749" s="10"/>
      <c r="X1749" s="29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</row>
    <row r="1750" spans="1:121" x14ac:dyDescent="0.15">
      <c r="A1750" s="102">
        <f t="shared" si="539"/>
        <v>42707</v>
      </c>
      <c r="B1750" s="103">
        <f t="shared" ca="1" si="548"/>
        <v>84916.691074939867</v>
      </c>
      <c r="C1750" s="104">
        <f t="shared" si="540"/>
        <v>84418.199999999866</v>
      </c>
      <c r="D1750" s="105">
        <f ca="1">IF(A1750&lt;$B$1,VLOOKUP(A1750,[1]DI!$A$4:$B$15000,2,FALSE),0)</f>
        <v>0</v>
      </c>
      <c r="E1750" s="106">
        <f t="shared" ca="1" si="532"/>
        <v>1</v>
      </c>
      <c r="F1750" s="106">
        <f ca="1">(TRUNC(PRODUCT($E$12:$E1749),16))</f>
        <v>1.6321304972902699</v>
      </c>
      <c r="G1750" s="106">
        <f t="shared" ca="1" si="541"/>
        <v>1.6246000677143699</v>
      </c>
      <c r="H1750" s="106">
        <f t="shared" ca="1" si="533"/>
        <v>1.00463525</v>
      </c>
      <c r="I1750" s="105">
        <f t="shared" si="542"/>
        <v>3.5999999999999997E-2</v>
      </c>
      <c r="J1750" s="118">
        <f t="shared" si="543"/>
        <v>42696</v>
      </c>
      <c r="K1750" s="112">
        <f t="shared" si="544"/>
        <v>8</v>
      </c>
      <c r="L1750" s="108">
        <f t="shared" si="545"/>
        <v>9</v>
      </c>
      <c r="M1750" s="109">
        <f t="shared" si="534"/>
        <v>1.00126391</v>
      </c>
      <c r="N1750" s="109">
        <f t="shared" ca="1" si="535"/>
        <v>1.0059050190000001</v>
      </c>
      <c r="O1750" s="108">
        <f t="shared" si="549"/>
        <v>0</v>
      </c>
      <c r="P1750" s="106">
        <f t="shared" ca="1" si="536"/>
        <v>498.49107493999998</v>
      </c>
      <c r="Q1750" s="113">
        <f t="shared" si="537"/>
        <v>0</v>
      </c>
      <c r="R1750" s="106">
        <f t="shared" si="538"/>
        <v>0</v>
      </c>
      <c r="S1750" s="114" t="str">
        <f t="shared" si="546"/>
        <v>A+J=</v>
      </c>
      <c r="T1750" s="107">
        <f t="shared" si="547"/>
        <v>42726</v>
      </c>
      <c r="U1750" s="10"/>
      <c r="V1750" s="10"/>
      <c r="W1750" s="10"/>
      <c r="X1750" s="29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</row>
    <row r="1751" spans="1:121" x14ac:dyDescent="0.15">
      <c r="A1751" s="102">
        <f t="shared" si="539"/>
        <v>42708</v>
      </c>
      <c r="B1751" s="103">
        <f t="shared" ca="1" si="548"/>
        <v>84916.691074939867</v>
      </c>
      <c r="C1751" s="104">
        <f t="shared" si="540"/>
        <v>84418.199999999866</v>
      </c>
      <c r="D1751" s="105">
        <f ca="1">IF(A1751&lt;$B$1,VLOOKUP(A1751,[1]DI!$A$4:$B$15000,2,FALSE),0)</f>
        <v>0</v>
      </c>
      <c r="E1751" s="106">
        <f t="shared" ca="1" si="532"/>
        <v>1</v>
      </c>
      <c r="F1751" s="106">
        <f ca="1">(TRUNC(PRODUCT($E$12:$E1750),16))</f>
        <v>1.6321304972902699</v>
      </c>
      <c r="G1751" s="106">
        <f t="shared" ca="1" si="541"/>
        <v>1.6246000677143699</v>
      </c>
      <c r="H1751" s="106">
        <f t="shared" ca="1" si="533"/>
        <v>1.00463525</v>
      </c>
      <c r="I1751" s="105">
        <f t="shared" si="542"/>
        <v>3.5999999999999997E-2</v>
      </c>
      <c r="J1751" s="118">
        <f t="shared" si="543"/>
        <v>42696</v>
      </c>
      <c r="K1751" s="112">
        <f t="shared" si="544"/>
        <v>8</v>
      </c>
      <c r="L1751" s="108">
        <f t="shared" si="545"/>
        <v>9</v>
      </c>
      <c r="M1751" s="109">
        <f t="shared" si="534"/>
        <v>1.00126391</v>
      </c>
      <c r="N1751" s="109">
        <f t="shared" ca="1" si="535"/>
        <v>1.0059050190000001</v>
      </c>
      <c r="O1751" s="108">
        <f t="shared" si="549"/>
        <v>0</v>
      </c>
      <c r="P1751" s="106">
        <f t="shared" ca="1" si="536"/>
        <v>498.49107493999998</v>
      </c>
      <c r="Q1751" s="113">
        <f t="shared" si="537"/>
        <v>0</v>
      </c>
      <c r="R1751" s="106">
        <f t="shared" si="538"/>
        <v>0</v>
      </c>
      <c r="S1751" s="114" t="str">
        <f t="shared" si="546"/>
        <v>A+J=</v>
      </c>
      <c r="T1751" s="107">
        <f t="shared" si="547"/>
        <v>42726</v>
      </c>
      <c r="U1751" s="10"/>
      <c r="V1751" s="10"/>
      <c r="W1751" s="10"/>
      <c r="X1751" s="29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</row>
    <row r="1752" spans="1:121" x14ac:dyDescent="0.15">
      <c r="A1752" s="102">
        <f t="shared" si="539"/>
        <v>42709</v>
      </c>
      <c r="B1752" s="103">
        <f t="shared" ca="1" si="548"/>
        <v>84916.691074939867</v>
      </c>
      <c r="C1752" s="104">
        <f t="shared" si="540"/>
        <v>84418.199999999866</v>
      </c>
      <c r="D1752" s="105">
        <f ca="1">IF(A1752&lt;$B$1,VLOOKUP(A1752,[1]DI!$A$4:$B$15000,2,FALSE),0)</f>
        <v>0.1363</v>
      </c>
      <c r="E1752" s="106">
        <f t="shared" ca="1" si="532"/>
        <v>1.0005071800000001</v>
      </c>
      <c r="F1752" s="106">
        <f ca="1">(TRUNC(PRODUCT($E$12:$E1751),16))</f>
        <v>1.6321304972902699</v>
      </c>
      <c r="G1752" s="106">
        <f t="shared" ca="1" si="541"/>
        <v>1.6246000677143699</v>
      </c>
      <c r="H1752" s="106">
        <f t="shared" ca="1" si="533"/>
        <v>1.00463525</v>
      </c>
      <c r="I1752" s="105">
        <f t="shared" si="542"/>
        <v>3.5999999999999997E-2</v>
      </c>
      <c r="J1752" s="118">
        <f t="shared" si="543"/>
        <v>42696</v>
      </c>
      <c r="K1752" s="112">
        <f t="shared" si="544"/>
        <v>9</v>
      </c>
      <c r="L1752" s="108">
        <f t="shared" si="545"/>
        <v>9</v>
      </c>
      <c r="M1752" s="109">
        <f t="shared" si="534"/>
        <v>1.00126391</v>
      </c>
      <c r="N1752" s="109">
        <f t="shared" ca="1" si="535"/>
        <v>1.0059050190000001</v>
      </c>
      <c r="O1752" s="108">
        <f t="shared" si="549"/>
        <v>0</v>
      </c>
      <c r="P1752" s="106">
        <f t="shared" ca="1" si="536"/>
        <v>498.49107493999998</v>
      </c>
      <c r="Q1752" s="113">
        <f t="shared" si="537"/>
        <v>0</v>
      </c>
      <c r="R1752" s="106">
        <f t="shared" si="538"/>
        <v>0</v>
      </c>
      <c r="S1752" s="114" t="str">
        <f t="shared" si="546"/>
        <v>A+J=</v>
      </c>
      <c r="T1752" s="107">
        <f t="shared" si="547"/>
        <v>42726</v>
      </c>
      <c r="U1752" s="10"/>
      <c r="V1752" s="10"/>
      <c r="W1752" s="10"/>
      <c r="X1752" s="29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</row>
    <row r="1753" spans="1:121" x14ac:dyDescent="0.15">
      <c r="A1753" s="102">
        <f t="shared" si="539"/>
        <v>42710</v>
      </c>
      <c r="B1753" s="103">
        <f t="shared" ca="1" si="548"/>
        <v>84971.683622969867</v>
      </c>
      <c r="C1753" s="104">
        <f t="shared" si="540"/>
        <v>84418.199999999866</v>
      </c>
      <c r="D1753" s="105">
        <f ca="1">IF(A1753&lt;$B$1,VLOOKUP(A1753,[1]DI!$A$4:$B$15000,2,FALSE),0)</f>
        <v>0.1363</v>
      </c>
      <c r="E1753" s="106">
        <f t="shared" ca="1" si="532"/>
        <v>1.0005071800000001</v>
      </c>
      <c r="F1753" s="106">
        <f ca="1">(TRUNC(PRODUCT($E$12:$E1752),16))</f>
        <v>1.63295828123589</v>
      </c>
      <c r="G1753" s="106">
        <f t="shared" ca="1" si="541"/>
        <v>1.6246000677143699</v>
      </c>
      <c r="H1753" s="106">
        <f t="shared" ca="1" si="533"/>
        <v>1.00514478</v>
      </c>
      <c r="I1753" s="105">
        <f t="shared" si="542"/>
        <v>3.5999999999999997E-2</v>
      </c>
      <c r="J1753" s="118">
        <f t="shared" si="543"/>
        <v>42696</v>
      </c>
      <c r="K1753" s="112">
        <f t="shared" si="544"/>
        <v>10</v>
      </c>
      <c r="L1753" s="108">
        <f t="shared" si="545"/>
        <v>10</v>
      </c>
      <c r="M1753" s="109">
        <f t="shared" si="534"/>
        <v>1.001404443</v>
      </c>
      <c r="N1753" s="109">
        <f t="shared" ca="1" si="535"/>
        <v>1.0065564490000001</v>
      </c>
      <c r="O1753" s="108">
        <f t="shared" si="549"/>
        <v>0</v>
      </c>
      <c r="P1753" s="106">
        <f t="shared" ca="1" si="536"/>
        <v>553.48362297000006</v>
      </c>
      <c r="Q1753" s="113">
        <f t="shared" si="537"/>
        <v>0</v>
      </c>
      <c r="R1753" s="106">
        <f t="shared" si="538"/>
        <v>0</v>
      </c>
      <c r="S1753" s="114" t="str">
        <f t="shared" si="546"/>
        <v>A+J=</v>
      </c>
      <c r="T1753" s="107">
        <f t="shared" si="547"/>
        <v>42726</v>
      </c>
      <c r="U1753" s="10"/>
      <c r="V1753" s="10"/>
      <c r="W1753" s="10"/>
      <c r="X1753" s="29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</row>
    <row r="1754" spans="1:121" x14ac:dyDescent="0.15">
      <c r="A1754" s="102">
        <f t="shared" si="539"/>
        <v>42711</v>
      </c>
      <c r="B1754" s="103">
        <f t="shared" ca="1" si="548"/>
        <v>85026.711879889859</v>
      </c>
      <c r="C1754" s="104">
        <f t="shared" si="540"/>
        <v>84418.199999999866</v>
      </c>
      <c r="D1754" s="105">
        <f ca="1">IF(A1754&lt;$B$1,VLOOKUP(A1754,[1]DI!$A$4:$B$15000,2,FALSE),0)</f>
        <v>0.1363</v>
      </c>
      <c r="E1754" s="106">
        <f t="shared" ca="1" si="532"/>
        <v>1.0005071800000001</v>
      </c>
      <c r="F1754" s="106">
        <f ca="1">(TRUNC(PRODUCT($E$12:$E1753),16))</f>
        <v>1.6337864850169701</v>
      </c>
      <c r="G1754" s="106">
        <f t="shared" ca="1" si="541"/>
        <v>1.6246000677143699</v>
      </c>
      <c r="H1754" s="106">
        <f t="shared" ca="1" si="533"/>
        <v>1.0056545699999999</v>
      </c>
      <c r="I1754" s="105">
        <f t="shared" si="542"/>
        <v>3.5999999999999997E-2</v>
      </c>
      <c r="J1754" s="118">
        <f t="shared" si="543"/>
        <v>42696</v>
      </c>
      <c r="K1754" s="112">
        <f t="shared" si="544"/>
        <v>11</v>
      </c>
      <c r="L1754" s="108">
        <f t="shared" si="545"/>
        <v>11</v>
      </c>
      <c r="M1754" s="109">
        <f t="shared" si="534"/>
        <v>1.001544996</v>
      </c>
      <c r="N1754" s="109">
        <f t="shared" ca="1" si="535"/>
        <v>1.007208302</v>
      </c>
      <c r="O1754" s="108">
        <f t="shared" si="549"/>
        <v>0</v>
      </c>
      <c r="P1754" s="106">
        <f t="shared" ca="1" si="536"/>
        <v>608.51187989000005</v>
      </c>
      <c r="Q1754" s="113">
        <f t="shared" si="537"/>
        <v>0</v>
      </c>
      <c r="R1754" s="106">
        <f t="shared" si="538"/>
        <v>0</v>
      </c>
      <c r="S1754" s="114" t="str">
        <f t="shared" si="546"/>
        <v>A+J=</v>
      </c>
      <c r="T1754" s="107">
        <f t="shared" si="547"/>
        <v>42726</v>
      </c>
      <c r="U1754" s="10"/>
      <c r="V1754" s="10"/>
      <c r="W1754" s="10"/>
      <c r="X1754" s="29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</row>
    <row r="1755" spans="1:121" x14ac:dyDescent="0.15">
      <c r="A1755" s="102">
        <f t="shared" si="539"/>
        <v>42712</v>
      </c>
      <c r="B1755" s="103">
        <f t="shared" ca="1" si="548"/>
        <v>85081.776014549861</v>
      </c>
      <c r="C1755" s="104">
        <f t="shared" si="540"/>
        <v>84418.199999999866</v>
      </c>
      <c r="D1755" s="105">
        <f ca="1">IF(A1755&lt;$B$1,VLOOKUP(A1755,[1]DI!$A$4:$B$15000,2,FALSE),0)</f>
        <v>0.1363</v>
      </c>
      <c r="E1755" s="106">
        <f t="shared" ca="1" si="532"/>
        <v>1.0005071800000001</v>
      </c>
      <c r="F1755" s="106">
        <f ca="1">(TRUNC(PRODUCT($E$12:$E1754),16))</f>
        <v>1.63461510884644</v>
      </c>
      <c r="G1755" s="106">
        <f t="shared" ca="1" si="541"/>
        <v>1.6246000677143699</v>
      </c>
      <c r="H1755" s="106">
        <f t="shared" ca="1" si="533"/>
        <v>1.0061646200000001</v>
      </c>
      <c r="I1755" s="105">
        <f t="shared" si="542"/>
        <v>3.5999999999999997E-2</v>
      </c>
      <c r="J1755" s="118">
        <f t="shared" si="543"/>
        <v>42696</v>
      </c>
      <c r="K1755" s="112">
        <f t="shared" si="544"/>
        <v>12</v>
      </c>
      <c r="L1755" s="108">
        <f t="shared" si="545"/>
        <v>12</v>
      </c>
      <c r="M1755" s="109">
        <f t="shared" si="534"/>
        <v>1.0016855689999999</v>
      </c>
      <c r="N1755" s="109">
        <f t="shared" ca="1" si="535"/>
        <v>1.00786058</v>
      </c>
      <c r="O1755" s="108">
        <f t="shared" si="549"/>
        <v>0</v>
      </c>
      <c r="P1755" s="106">
        <f t="shared" ca="1" si="536"/>
        <v>663.57601454999997</v>
      </c>
      <c r="Q1755" s="113">
        <f t="shared" si="537"/>
        <v>0</v>
      </c>
      <c r="R1755" s="106">
        <f t="shared" si="538"/>
        <v>0</v>
      </c>
      <c r="S1755" s="114" t="str">
        <f t="shared" si="546"/>
        <v>A+J=</v>
      </c>
      <c r="T1755" s="107">
        <f t="shared" si="547"/>
        <v>42726</v>
      </c>
      <c r="U1755" s="10"/>
      <c r="V1755" s="10"/>
      <c r="W1755" s="10"/>
      <c r="X1755" s="29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</row>
    <row r="1756" spans="1:121" x14ac:dyDescent="0.15">
      <c r="A1756" s="102">
        <f t="shared" si="539"/>
        <v>42713</v>
      </c>
      <c r="B1756" s="103">
        <f t="shared" ca="1" si="548"/>
        <v>85136.87577368987</v>
      </c>
      <c r="C1756" s="104">
        <f t="shared" si="540"/>
        <v>84418.199999999866</v>
      </c>
      <c r="D1756" s="105">
        <f ca="1">IF(A1756&lt;$B$1,VLOOKUP(A1756,[1]DI!$A$4:$B$15000,2,FALSE),0)</f>
        <v>0.1363</v>
      </c>
      <c r="E1756" s="106">
        <f t="shared" ca="1" si="532"/>
        <v>1.0005071800000001</v>
      </c>
      <c r="F1756" s="106">
        <f ca="1">(TRUNC(PRODUCT($E$12:$E1755),16))</f>
        <v>1.63544415293734</v>
      </c>
      <c r="G1756" s="106">
        <f t="shared" ca="1" si="541"/>
        <v>1.6246000677143699</v>
      </c>
      <c r="H1756" s="106">
        <f t="shared" ca="1" si="533"/>
        <v>1.00667493</v>
      </c>
      <c r="I1756" s="105">
        <f t="shared" si="542"/>
        <v>3.5999999999999997E-2</v>
      </c>
      <c r="J1756" s="118">
        <f t="shared" si="543"/>
        <v>42696</v>
      </c>
      <c r="K1756" s="112">
        <f t="shared" si="544"/>
        <v>13</v>
      </c>
      <c r="L1756" s="108">
        <f t="shared" si="545"/>
        <v>13</v>
      </c>
      <c r="M1756" s="109">
        <f t="shared" si="534"/>
        <v>1.0018261610000001</v>
      </c>
      <c r="N1756" s="109">
        <f t="shared" ca="1" si="535"/>
        <v>1.0085132800000001</v>
      </c>
      <c r="O1756" s="108">
        <f t="shared" si="549"/>
        <v>0</v>
      </c>
      <c r="P1756" s="106">
        <f t="shared" ca="1" si="536"/>
        <v>718.67577369000003</v>
      </c>
      <c r="Q1756" s="113">
        <f t="shared" si="537"/>
        <v>0</v>
      </c>
      <c r="R1756" s="106">
        <f t="shared" si="538"/>
        <v>0</v>
      </c>
      <c r="S1756" s="114" t="str">
        <f t="shared" si="546"/>
        <v>A+J=</v>
      </c>
      <c r="T1756" s="107">
        <f t="shared" si="547"/>
        <v>42726</v>
      </c>
      <c r="U1756" s="10"/>
      <c r="V1756" s="10"/>
      <c r="W1756" s="10"/>
      <c r="X1756" s="29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</row>
    <row r="1757" spans="1:121" x14ac:dyDescent="0.15">
      <c r="A1757" s="102">
        <f t="shared" si="539"/>
        <v>42714</v>
      </c>
      <c r="B1757" s="103">
        <f t="shared" ca="1" si="548"/>
        <v>85192.01056637986</v>
      </c>
      <c r="C1757" s="104">
        <f t="shared" si="540"/>
        <v>84418.199999999866</v>
      </c>
      <c r="D1757" s="105">
        <f ca="1">IF(A1757&lt;$B$1,VLOOKUP(A1757,[1]DI!$A$4:$B$15000,2,FALSE),0)</f>
        <v>0</v>
      </c>
      <c r="E1757" s="106">
        <f t="shared" ca="1" si="532"/>
        <v>1</v>
      </c>
      <c r="F1757" s="106">
        <f ca="1">(TRUNC(PRODUCT($E$12:$E1756),16))</f>
        <v>1.6362736175028301</v>
      </c>
      <c r="G1757" s="106">
        <f t="shared" ca="1" si="541"/>
        <v>1.6246000677143699</v>
      </c>
      <c r="H1757" s="106">
        <f t="shared" ca="1" si="533"/>
        <v>1.0071854899999999</v>
      </c>
      <c r="I1757" s="105">
        <f t="shared" si="542"/>
        <v>3.5999999999999997E-2</v>
      </c>
      <c r="J1757" s="118">
        <f t="shared" si="543"/>
        <v>42696</v>
      </c>
      <c r="K1757" s="112">
        <f t="shared" si="544"/>
        <v>13</v>
      </c>
      <c r="L1757" s="108">
        <f t="shared" si="545"/>
        <v>14</v>
      </c>
      <c r="M1757" s="109">
        <f t="shared" si="534"/>
        <v>1.0019667729999999</v>
      </c>
      <c r="N1757" s="109">
        <f t="shared" ca="1" si="535"/>
        <v>1.009166395</v>
      </c>
      <c r="O1757" s="108">
        <f t="shared" si="549"/>
        <v>0</v>
      </c>
      <c r="P1757" s="106">
        <f t="shared" ca="1" si="536"/>
        <v>773.81056637999995</v>
      </c>
      <c r="Q1757" s="113">
        <f t="shared" si="537"/>
        <v>0</v>
      </c>
      <c r="R1757" s="106">
        <f t="shared" si="538"/>
        <v>0</v>
      </c>
      <c r="S1757" s="114" t="str">
        <f t="shared" si="546"/>
        <v>A+J=</v>
      </c>
      <c r="T1757" s="107">
        <f t="shared" si="547"/>
        <v>42726</v>
      </c>
      <c r="U1757" s="10"/>
      <c r="V1757" s="10"/>
      <c r="W1757" s="10"/>
      <c r="X1757" s="29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</row>
    <row r="1758" spans="1:121" x14ac:dyDescent="0.15">
      <c r="A1758" s="102">
        <f t="shared" si="539"/>
        <v>42715</v>
      </c>
      <c r="B1758" s="103">
        <f t="shared" ca="1" si="548"/>
        <v>85192.01056637986</v>
      </c>
      <c r="C1758" s="104">
        <f t="shared" si="540"/>
        <v>84418.199999999866</v>
      </c>
      <c r="D1758" s="105">
        <f ca="1">IF(A1758&lt;$B$1,VLOOKUP(A1758,[1]DI!$A$4:$B$15000,2,FALSE),0)</f>
        <v>0</v>
      </c>
      <c r="E1758" s="106">
        <f t="shared" ca="1" si="532"/>
        <v>1</v>
      </c>
      <c r="F1758" s="106">
        <f ca="1">(TRUNC(PRODUCT($E$12:$E1757),16))</f>
        <v>1.6362736175028301</v>
      </c>
      <c r="G1758" s="106">
        <f t="shared" ca="1" si="541"/>
        <v>1.6246000677143699</v>
      </c>
      <c r="H1758" s="106">
        <f t="shared" ca="1" si="533"/>
        <v>1.0071854899999999</v>
      </c>
      <c r="I1758" s="105">
        <f t="shared" si="542"/>
        <v>3.5999999999999997E-2</v>
      </c>
      <c r="J1758" s="118">
        <f t="shared" si="543"/>
        <v>42696</v>
      </c>
      <c r="K1758" s="112">
        <f t="shared" si="544"/>
        <v>13</v>
      </c>
      <c r="L1758" s="108">
        <f t="shared" si="545"/>
        <v>14</v>
      </c>
      <c r="M1758" s="109">
        <f t="shared" si="534"/>
        <v>1.0019667729999999</v>
      </c>
      <c r="N1758" s="109">
        <f t="shared" ca="1" si="535"/>
        <v>1.009166395</v>
      </c>
      <c r="O1758" s="108">
        <f t="shared" si="549"/>
        <v>0</v>
      </c>
      <c r="P1758" s="106">
        <f t="shared" ca="1" si="536"/>
        <v>773.81056637999995</v>
      </c>
      <c r="Q1758" s="113">
        <f t="shared" si="537"/>
        <v>0</v>
      </c>
      <c r="R1758" s="106">
        <f t="shared" si="538"/>
        <v>0</v>
      </c>
      <c r="S1758" s="114" t="str">
        <f t="shared" si="546"/>
        <v>A+J=</v>
      </c>
      <c r="T1758" s="107">
        <f t="shared" si="547"/>
        <v>42726</v>
      </c>
      <c r="U1758" s="10"/>
      <c r="V1758" s="10"/>
      <c r="W1758" s="10"/>
      <c r="X1758" s="29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</row>
    <row r="1759" spans="1:121" x14ac:dyDescent="0.15">
      <c r="A1759" s="102">
        <f t="shared" si="539"/>
        <v>42716</v>
      </c>
      <c r="B1759" s="103">
        <f t="shared" ca="1" si="548"/>
        <v>85192.01056637986</v>
      </c>
      <c r="C1759" s="104">
        <f t="shared" si="540"/>
        <v>84418.199999999866</v>
      </c>
      <c r="D1759" s="105">
        <f ca="1">IF(A1759&lt;$B$1,VLOOKUP(A1759,[1]DI!$A$4:$B$15000,2,FALSE),0)</f>
        <v>0.1363</v>
      </c>
      <c r="E1759" s="106">
        <f t="shared" ca="1" si="532"/>
        <v>1.0005071800000001</v>
      </c>
      <c r="F1759" s="106">
        <f ca="1">(TRUNC(PRODUCT($E$12:$E1758),16))</f>
        <v>1.6362736175028301</v>
      </c>
      <c r="G1759" s="106">
        <f t="shared" ca="1" si="541"/>
        <v>1.6246000677143699</v>
      </c>
      <c r="H1759" s="106">
        <f t="shared" ca="1" si="533"/>
        <v>1.0071854899999999</v>
      </c>
      <c r="I1759" s="105">
        <f t="shared" si="542"/>
        <v>3.5999999999999997E-2</v>
      </c>
      <c r="J1759" s="118">
        <f t="shared" si="543"/>
        <v>42696</v>
      </c>
      <c r="K1759" s="112">
        <f t="shared" si="544"/>
        <v>14</v>
      </c>
      <c r="L1759" s="108">
        <f t="shared" si="545"/>
        <v>14</v>
      </c>
      <c r="M1759" s="109">
        <f t="shared" si="534"/>
        <v>1.0019667729999999</v>
      </c>
      <c r="N1759" s="109">
        <f t="shared" ca="1" si="535"/>
        <v>1.009166395</v>
      </c>
      <c r="O1759" s="108">
        <f t="shared" si="549"/>
        <v>0</v>
      </c>
      <c r="P1759" s="106">
        <f t="shared" ca="1" si="536"/>
        <v>773.81056637999995</v>
      </c>
      <c r="Q1759" s="113">
        <f t="shared" si="537"/>
        <v>0</v>
      </c>
      <c r="R1759" s="106">
        <f t="shared" si="538"/>
        <v>0</v>
      </c>
      <c r="S1759" s="114" t="str">
        <f t="shared" si="546"/>
        <v>A+J=</v>
      </c>
      <c r="T1759" s="107">
        <f t="shared" si="547"/>
        <v>42726</v>
      </c>
      <c r="U1759" s="10"/>
      <c r="V1759" s="10"/>
      <c r="W1759" s="10"/>
      <c r="X1759" s="29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</row>
    <row r="1760" spans="1:121" x14ac:dyDescent="0.15">
      <c r="A1760" s="102">
        <f t="shared" si="539"/>
        <v>42717</v>
      </c>
      <c r="B1760" s="103">
        <f t="shared" ca="1" si="548"/>
        <v>85247.181996579864</v>
      </c>
      <c r="C1760" s="104">
        <f t="shared" si="540"/>
        <v>84418.199999999866</v>
      </c>
      <c r="D1760" s="105">
        <f ca="1">IF(A1760&lt;$B$1,VLOOKUP(A1760,[1]DI!$A$4:$B$15000,2,FALSE),0)</f>
        <v>0.1363</v>
      </c>
      <c r="E1760" s="106">
        <f t="shared" ca="1" si="532"/>
        <v>1.0005071800000001</v>
      </c>
      <c r="F1760" s="106">
        <f ca="1">(TRUNC(PRODUCT($E$12:$E1759),16))</f>
        <v>1.63710350275615</v>
      </c>
      <c r="G1760" s="106">
        <f t="shared" ca="1" si="541"/>
        <v>1.6246000677143699</v>
      </c>
      <c r="H1760" s="106">
        <f t="shared" ca="1" si="533"/>
        <v>1.00769632</v>
      </c>
      <c r="I1760" s="105">
        <f t="shared" si="542"/>
        <v>3.5999999999999997E-2</v>
      </c>
      <c r="J1760" s="118">
        <f t="shared" si="543"/>
        <v>42696</v>
      </c>
      <c r="K1760" s="112">
        <f t="shared" si="544"/>
        <v>15</v>
      </c>
      <c r="L1760" s="108">
        <f t="shared" si="545"/>
        <v>15</v>
      </c>
      <c r="M1760" s="109">
        <f t="shared" si="534"/>
        <v>1.0021074050000001</v>
      </c>
      <c r="N1760" s="109">
        <f t="shared" ca="1" si="535"/>
        <v>1.009819944</v>
      </c>
      <c r="O1760" s="108">
        <f t="shared" si="549"/>
        <v>0</v>
      </c>
      <c r="P1760" s="106">
        <f t="shared" ca="1" si="536"/>
        <v>828.98199657999999</v>
      </c>
      <c r="Q1760" s="113">
        <f t="shared" si="537"/>
        <v>0</v>
      </c>
      <c r="R1760" s="106">
        <f t="shared" si="538"/>
        <v>0</v>
      </c>
      <c r="S1760" s="114" t="str">
        <f t="shared" si="546"/>
        <v>A+J=</v>
      </c>
      <c r="T1760" s="107">
        <f t="shared" si="547"/>
        <v>42726</v>
      </c>
      <c r="U1760" s="10"/>
      <c r="V1760" s="10"/>
      <c r="W1760" s="10"/>
      <c r="X1760" s="29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</row>
    <row r="1761" spans="1:121" x14ac:dyDescent="0.15">
      <c r="A1761" s="102">
        <f t="shared" si="539"/>
        <v>42718</v>
      </c>
      <c r="B1761" s="103">
        <f t="shared" ca="1" si="548"/>
        <v>85302.388375899871</v>
      </c>
      <c r="C1761" s="104">
        <f t="shared" si="540"/>
        <v>84418.199999999866</v>
      </c>
      <c r="D1761" s="105">
        <f ca="1">IF(A1761&lt;$B$1,VLOOKUP(A1761,[1]DI!$A$4:$B$15000,2,FALSE),0)</f>
        <v>0.1363</v>
      </c>
      <c r="E1761" s="106">
        <f t="shared" ca="1" si="532"/>
        <v>1.0005071800000001</v>
      </c>
      <c r="F1761" s="106">
        <f ca="1">(TRUNC(PRODUCT($E$12:$E1760),16))</f>
        <v>1.6379338089106801</v>
      </c>
      <c r="G1761" s="106">
        <f t="shared" ca="1" si="541"/>
        <v>1.6246000677143699</v>
      </c>
      <c r="H1761" s="106">
        <f t="shared" ca="1" si="533"/>
        <v>1.0082074000000001</v>
      </c>
      <c r="I1761" s="105">
        <f t="shared" si="542"/>
        <v>3.5999999999999997E-2</v>
      </c>
      <c r="J1761" s="118">
        <f t="shared" si="543"/>
        <v>42696</v>
      </c>
      <c r="K1761" s="112">
        <f t="shared" si="544"/>
        <v>16</v>
      </c>
      <c r="L1761" s="108">
        <f t="shared" si="545"/>
        <v>16</v>
      </c>
      <c r="M1761" s="109">
        <f t="shared" si="534"/>
        <v>1.002248056</v>
      </c>
      <c r="N1761" s="109">
        <f t="shared" ca="1" si="535"/>
        <v>1.0104739069999999</v>
      </c>
      <c r="O1761" s="108">
        <f t="shared" si="549"/>
        <v>0</v>
      </c>
      <c r="P1761" s="106">
        <f t="shared" ca="1" si="536"/>
        <v>884.18837589999998</v>
      </c>
      <c r="Q1761" s="113">
        <f t="shared" si="537"/>
        <v>0</v>
      </c>
      <c r="R1761" s="106">
        <f t="shared" si="538"/>
        <v>0</v>
      </c>
      <c r="S1761" s="114" t="str">
        <f t="shared" si="546"/>
        <v>A+J=</v>
      </c>
      <c r="T1761" s="107">
        <f t="shared" si="547"/>
        <v>42726</v>
      </c>
      <c r="U1761" s="10"/>
      <c r="V1761" s="10"/>
      <c r="W1761" s="10"/>
      <c r="X1761" s="29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</row>
    <row r="1762" spans="1:121" x14ac:dyDescent="0.15">
      <c r="A1762" s="102">
        <f t="shared" si="539"/>
        <v>42719</v>
      </c>
      <c r="B1762" s="103">
        <f t="shared" ca="1" si="548"/>
        <v>85357.63054854986</v>
      </c>
      <c r="C1762" s="104">
        <f t="shared" si="540"/>
        <v>84418.199999999866</v>
      </c>
      <c r="D1762" s="105">
        <f ca="1">IF(A1762&lt;$B$1,VLOOKUP(A1762,[1]DI!$A$4:$B$15000,2,FALSE),0)</f>
        <v>0.1363</v>
      </c>
      <c r="E1762" s="106">
        <f t="shared" ca="1" si="532"/>
        <v>1.0005071800000001</v>
      </c>
      <c r="F1762" s="106">
        <f ca="1">(TRUNC(PRODUCT($E$12:$E1761),16))</f>
        <v>1.6387645361798899</v>
      </c>
      <c r="G1762" s="106">
        <f t="shared" ca="1" si="541"/>
        <v>1.6246000677143699</v>
      </c>
      <c r="H1762" s="106">
        <f t="shared" ca="1" si="533"/>
        <v>1.0087187399999999</v>
      </c>
      <c r="I1762" s="105">
        <f t="shared" si="542"/>
        <v>3.5999999999999997E-2</v>
      </c>
      <c r="J1762" s="118">
        <f t="shared" si="543"/>
        <v>42696</v>
      </c>
      <c r="K1762" s="112">
        <f t="shared" si="544"/>
        <v>17</v>
      </c>
      <c r="L1762" s="108">
        <f t="shared" si="545"/>
        <v>17</v>
      </c>
      <c r="M1762" s="109">
        <f t="shared" si="534"/>
        <v>1.002388727</v>
      </c>
      <c r="N1762" s="109">
        <f t="shared" ca="1" si="535"/>
        <v>1.0111282939999999</v>
      </c>
      <c r="O1762" s="108">
        <f t="shared" si="549"/>
        <v>0</v>
      </c>
      <c r="P1762" s="106">
        <f t="shared" ca="1" si="536"/>
        <v>939.43054855000003</v>
      </c>
      <c r="Q1762" s="113">
        <f t="shared" si="537"/>
        <v>0</v>
      </c>
      <c r="R1762" s="106">
        <f t="shared" si="538"/>
        <v>0</v>
      </c>
      <c r="S1762" s="114" t="str">
        <f t="shared" si="546"/>
        <v>A+J=</v>
      </c>
      <c r="T1762" s="107">
        <f t="shared" si="547"/>
        <v>42726</v>
      </c>
      <c r="U1762" s="10"/>
      <c r="V1762" s="10"/>
      <c r="W1762" s="10"/>
      <c r="X1762" s="29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</row>
    <row r="1763" spans="1:121" x14ac:dyDescent="0.15">
      <c r="A1763" s="102">
        <f t="shared" si="539"/>
        <v>42720</v>
      </c>
      <c r="B1763" s="103">
        <f t="shared" ca="1" si="548"/>
        <v>85412.908514509865</v>
      </c>
      <c r="C1763" s="104">
        <f t="shared" si="540"/>
        <v>84418.199999999866</v>
      </c>
      <c r="D1763" s="105">
        <f ca="1">IF(A1763&lt;$B$1,VLOOKUP(A1763,[1]DI!$A$4:$B$15000,2,FALSE),0)</f>
        <v>0.1363</v>
      </c>
      <c r="E1763" s="106">
        <f t="shared" ca="1" si="532"/>
        <v>1.0005071800000001</v>
      </c>
      <c r="F1763" s="106">
        <f ca="1">(TRUNC(PRODUCT($E$12:$E1762),16))</f>
        <v>1.6395956847773401</v>
      </c>
      <c r="G1763" s="106">
        <f t="shared" ca="1" si="541"/>
        <v>1.6246000677143699</v>
      </c>
      <c r="H1763" s="106">
        <f t="shared" ca="1" si="533"/>
        <v>1.00923034</v>
      </c>
      <c r="I1763" s="105">
        <f t="shared" si="542"/>
        <v>3.5999999999999997E-2</v>
      </c>
      <c r="J1763" s="118">
        <f t="shared" si="543"/>
        <v>42696</v>
      </c>
      <c r="K1763" s="112">
        <f t="shared" si="544"/>
        <v>18</v>
      </c>
      <c r="L1763" s="108">
        <f t="shared" si="545"/>
        <v>18</v>
      </c>
      <c r="M1763" s="109">
        <f t="shared" si="534"/>
        <v>1.0025294179999999</v>
      </c>
      <c r="N1763" s="109">
        <f t="shared" ca="1" si="535"/>
        <v>1.0117831049999999</v>
      </c>
      <c r="O1763" s="108">
        <f t="shared" si="549"/>
        <v>0</v>
      </c>
      <c r="P1763" s="106">
        <f t="shared" ca="1" si="536"/>
        <v>994.70851450999999</v>
      </c>
      <c r="Q1763" s="113">
        <f t="shared" si="537"/>
        <v>0</v>
      </c>
      <c r="R1763" s="106">
        <f t="shared" si="538"/>
        <v>0</v>
      </c>
      <c r="S1763" s="114" t="str">
        <f t="shared" si="546"/>
        <v>A+J=</v>
      </c>
      <c r="T1763" s="107">
        <f t="shared" si="547"/>
        <v>42726</v>
      </c>
      <c r="U1763" s="10"/>
      <c r="V1763" s="10"/>
      <c r="W1763" s="10"/>
      <c r="X1763" s="29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</row>
    <row r="1764" spans="1:121" x14ac:dyDescent="0.15">
      <c r="A1764" s="102">
        <f t="shared" si="539"/>
        <v>42721</v>
      </c>
      <c r="B1764" s="103">
        <f t="shared" ca="1" si="548"/>
        <v>85468.223286799868</v>
      </c>
      <c r="C1764" s="104">
        <f t="shared" si="540"/>
        <v>84418.199999999866</v>
      </c>
      <c r="D1764" s="105">
        <f ca="1">IF(A1764&lt;$B$1,VLOOKUP(A1764,[1]DI!$A$4:$B$15000,2,FALSE),0)</f>
        <v>0</v>
      </c>
      <c r="E1764" s="106">
        <f t="shared" ca="1" si="532"/>
        <v>1</v>
      </c>
      <c r="F1764" s="106">
        <f ca="1">(TRUNC(PRODUCT($E$12:$E1763),16))</f>
        <v>1.64042725491675</v>
      </c>
      <c r="G1764" s="106">
        <f t="shared" ca="1" si="541"/>
        <v>1.6246000677143699</v>
      </c>
      <c r="H1764" s="106">
        <f t="shared" ca="1" si="533"/>
        <v>1.00974221</v>
      </c>
      <c r="I1764" s="105">
        <f t="shared" si="542"/>
        <v>3.5999999999999997E-2</v>
      </c>
      <c r="J1764" s="118">
        <f t="shared" si="543"/>
        <v>42696</v>
      </c>
      <c r="K1764" s="112">
        <f t="shared" si="544"/>
        <v>18</v>
      </c>
      <c r="L1764" s="108">
        <f t="shared" si="545"/>
        <v>19</v>
      </c>
      <c r="M1764" s="109">
        <f t="shared" si="534"/>
        <v>1.002670129</v>
      </c>
      <c r="N1764" s="109">
        <f t="shared" ca="1" si="535"/>
        <v>1.012438352</v>
      </c>
      <c r="O1764" s="108">
        <f t="shared" si="549"/>
        <v>0</v>
      </c>
      <c r="P1764" s="106">
        <f t="shared" ca="1" si="536"/>
        <v>1050.0232868000001</v>
      </c>
      <c r="Q1764" s="113">
        <f t="shared" si="537"/>
        <v>0</v>
      </c>
      <c r="R1764" s="106">
        <f t="shared" si="538"/>
        <v>0</v>
      </c>
      <c r="S1764" s="114" t="str">
        <f t="shared" si="546"/>
        <v>A+J=</v>
      </c>
      <c r="T1764" s="107">
        <f t="shared" si="547"/>
        <v>42726</v>
      </c>
      <c r="U1764" s="10"/>
      <c r="V1764" s="10"/>
      <c r="W1764" s="10"/>
      <c r="X1764" s="29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</row>
    <row r="1765" spans="1:121" x14ac:dyDescent="0.15">
      <c r="A1765" s="102">
        <f t="shared" si="539"/>
        <v>42722</v>
      </c>
      <c r="B1765" s="103">
        <f t="shared" ca="1" si="548"/>
        <v>85468.223286799868</v>
      </c>
      <c r="C1765" s="104">
        <f t="shared" si="540"/>
        <v>84418.199999999866</v>
      </c>
      <c r="D1765" s="105">
        <f ca="1">IF(A1765&lt;$B$1,VLOOKUP(A1765,[1]DI!$A$4:$B$15000,2,FALSE),0)</f>
        <v>0</v>
      </c>
      <c r="E1765" s="106">
        <f t="shared" ca="1" si="532"/>
        <v>1</v>
      </c>
      <c r="F1765" s="106">
        <f ca="1">(TRUNC(PRODUCT($E$12:$E1764),16))</f>
        <v>1.64042725491675</v>
      </c>
      <c r="G1765" s="106">
        <f t="shared" ca="1" si="541"/>
        <v>1.6246000677143699</v>
      </c>
      <c r="H1765" s="106">
        <f t="shared" ca="1" si="533"/>
        <v>1.00974221</v>
      </c>
      <c r="I1765" s="105">
        <f t="shared" si="542"/>
        <v>3.5999999999999997E-2</v>
      </c>
      <c r="J1765" s="118">
        <f t="shared" si="543"/>
        <v>42696</v>
      </c>
      <c r="K1765" s="112">
        <f t="shared" si="544"/>
        <v>18</v>
      </c>
      <c r="L1765" s="108">
        <f t="shared" si="545"/>
        <v>19</v>
      </c>
      <c r="M1765" s="109">
        <f t="shared" si="534"/>
        <v>1.002670129</v>
      </c>
      <c r="N1765" s="109">
        <f t="shared" ca="1" si="535"/>
        <v>1.012438352</v>
      </c>
      <c r="O1765" s="108">
        <f t="shared" si="549"/>
        <v>0</v>
      </c>
      <c r="P1765" s="106">
        <f t="shared" ca="1" si="536"/>
        <v>1050.0232868000001</v>
      </c>
      <c r="Q1765" s="113">
        <f t="shared" si="537"/>
        <v>0</v>
      </c>
      <c r="R1765" s="106">
        <f t="shared" si="538"/>
        <v>0</v>
      </c>
      <c r="S1765" s="114" t="str">
        <f t="shared" si="546"/>
        <v>A+J=</v>
      </c>
      <c r="T1765" s="107">
        <f t="shared" si="547"/>
        <v>42726</v>
      </c>
      <c r="U1765" s="10"/>
      <c r="V1765" s="10"/>
      <c r="W1765" s="10"/>
      <c r="X1765" s="29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</row>
    <row r="1766" spans="1:121" x14ac:dyDescent="0.15">
      <c r="A1766" s="102">
        <f t="shared" si="539"/>
        <v>42723</v>
      </c>
      <c r="B1766" s="103">
        <f t="shared" ca="1" si="548"/>
        <v>85468.223286799868</v>
      </c>
      <c r="C1766" s="104">
        <f t="shared" si="540"/>
        <v>84418.199999999866</v>
      </c>
      <c r="D1766" s="105">
        <f ca="1">IF(A1766&lt;$B$1,VLOOKUP(A1766,[1]DI!$A$4:$B$15000,2,FALSE),0)</f>
        <v>0.1363</v>
      </c>
      <c r="E1766" s="106">
        <f t="shared" ca="1" si="532"/>
        <v>1.0005071800000001</v>
      </c>
      <c r="F1766" s="106">
        <f ca="1">(TRUNC(PRODUCT($E$12:$E1765),16))</f>
        <v>1.64042725491675</v>
      </c>
      <c r="G1766" s="106">
        <f t="shared" ca="1" si="541"/>
        <v>1.6246000677143699</v>
      </c>
      <c r="H1766" s="106">
        <f t="shared" ca="1" si="533"/>
        <v>1.00974221</v>
      </c>
      <c r="I1766" s="105">
        <f t="shared" si="542"/>
        <v>3.5999999999999997E-2</v>
      </c>
      <c r="J1766" s="118">
        <f t="shared" si="543"/>
        <v>42696</v>
      </c>
      <c r="K1766" s="112">
        <f t="shared" si="544"/>
        <v>19</v>
      </c>
      <c r="L1766" s="108">
        <f t="shared" si="545"/>
        <v>19</v>
      </c>
      <c r="M1766" s="109">
        <f t="shared" si="534"/>
        <v>1.002670129</v>
      </c>
      <c r="N1766" s="109">
        <f t="shared" ca="1" si="535"/>
        <v>1.012438352</v>
      </c>
      <c r="O1766" s="108">
        <f t="shared" si="549"/>
        <v>0</v>
      </c>
      <c r="P1766" s="106">
        <f t="shared" ca="1" si="536"/>
        <v>1050.0232868000001</v>
      </c>
      <c r="Q1766" s="113">
        <f t="shared" si="537"/>
        <v>0</v>
      </c>
      <c r="R1766" s="106">
        <f t="shared" si="538"/>
        <v>0</v>
      </c>
      <c r="S1766" s="114" t="str">
        <f t="shared" si="546"/>
        <v>A+J=</v>
      </c>
      <c r="T1766" s="107">
        <f t="shared" si="547"/>
        <v>42726</v>
      </c>
      <c r="U1766" s="10"/>
      <c r="V1766" s="10"/>
      <c r="W1766" s="10"/>
      <c r="X1766" s="29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</row>
    <row r="1767" spans="1:121" x14ac:dyDescent="0.15">
      <c r="A1767" s="102">
        <f t="shared" si="539"/>
        <v>42724</v>
      </c>
      <c r="B1767" s="103">
        <f t="shared" ca="1" si="548"/>
        <v>85523.572923809872</v>
      </c>
      <c r="C1767" s="104">
        <f t="shared" si="540"/>
        <v>84418.199999999866</v>
      </c>
      <c r="D1767" s="105">
        <f ca="1">IF(A1767&lt;$B$1,VLOOKUP(A1767,[1]DI!$A$4:$B$15000,2,FALSE),0)</f>
        <v>0.1363</v>
      </c>
      <c r="E1767" s="106">
        <f t="shared" ca="1" si="532"/>
        <v>1.0005071800000001</v>
      </c>
      <c r="F1767" s="106">
        <f ca="1">(TRUNC(PRODUCT($E$12:$E1766),16))</f>
        <v>1.6412592468119001</v>
      </c>
      <c r="G1767" s="106">
        <f t="shared" ca="1" si="541"/>
        <v>1.6246000677143699</v>
      </c>
      <c r="H1767" s="106">
        <f t="shared" ca="1" si="533"/>
        <v>1.01025433</v>
      </c>
      <c r="I1767" s="105">
        <f t="shared" si="542"/>
        <v>3.5999999999999997E-2</v>
      </c>
      <c r="J1767" s="118">
        <f t="shared" si="543"/>
        <v>42696</v>
      </c>
      <c r="K1767" s="112">
        <f t="shared" si="544"/>
        <v>20</v>
      </c>
      <c r="L1767" s="108">
        <f t="shared" si="545"/>
        <v>20</v>
      </c>
      <c r="M1767" s="109">
        <f t="shared" si="534"/>
        <v>1.002810859</v>
      </c>
      <c r="N1767" s="109">
        <f t="shared" ca="1" si="535"/>
        <v>1.013094012</v>
      </c>
      <c r="O1767" s="108">
        <f t="shared" si="549"/>
        <v>0</v>
      </c>
      <c r="P1767" s="106">
        <f t="shared" ca="1" si="536"/>
        <v>1105.37292381</v>
      </c>
      <c r="Q1767" s="113">
        <f t="shared" si="537"/>
        <v>0</v>
      </c>
      <c r="R1767" s="106">
        <f t="shared" si="538"/>
        <v>0</v>
      </c>
      <c r="S1767" s="114" t="str">
        <f t="shared" si="546"/>
        <v>A+J=</v>
      </c>
      <c r="T1767" s="107">
        <f t="shared" si="547"/>
        <v>42726</v>
      </c>
      <c r="U1767" s="10"/>
      <c r="V1767" s="10"/>
      <c r="W1767" s="10"/>
      <c r="X1767" s="29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</row>
    <row r="1768" spans="1:121" x14ac:dyDescent="0.15">
      <c r="A1768" s="102">
        <f t="shared" si="539"/>
        <v>42725</v>
      </c>
      <c r="B1768" s="103">
        <f t="shared" ca="1" si="548"/>
        <v>85578.958522979869</v>
      </c>
      <c r="C1768" s="104">
        <f t="shared" si="540"/>
        <v>84418.199999999866</v>
      </c>
      <c r="D1768" s="105">
        <f ca="1">IF(A1768&lt;$B$1,VLOOKUP(A1768,[1]DI!$A$4:$B$15000,2,FALSE),0)</f>
        <v>0.1363</v>
      </c>
      <c r="E1768" s="106">
        <f t="shared" ca="1" si="532"/>
        <v>1.0005071800000001</v>
      </c>
      <c r="F1768" s="106">
        <f ca="1">(TRUNC(PRODUCT($E$12:$E1767),16))</f>
        <v>1.6420916606767</v>
      </c>
      <c r="G1768" s="106">
        <f t="shared" ca="1" si="541"/>
        <v>1.6246000677143699</v>
      </c>
      <c r="H1768" s="106">
        <f t="shared" ca="1" si="533"/>
        <v>1.01076671</v>
      </c>
      <c r="I1768" s="105">
        <f t="shared" si="542"/>
        <v>3.5999999999999997E-2</v>
      </c>
      <c r="J1768" s="118">
        <f t="shared" si="543"/>
        <v>42696</v>
      </c>
      <c r="K1768" s="112">
        <f t="shared" si="544"/>
        <v>21</v>
      </c>
      <c r="L1768" s="108">
        <f t="shared" si="545"/>
        <v>21</v>
      </c>
      <c r="M1768" s="109">
        <f t="shared" si="534"/>
        <v>1.0029516089999999</v>
      </c>
      <c r="N1768" s="109">
        <f t="shared" ca="1" si="535"/>
        <v>1.013750098</v>
      </c>
      <c r="O1768" s="108">
        <f t="shared" si="549"/>
        <v>0</v>
      </c>
      <c r="P1768" s="106">
        <f t="shared" ca="1" si="536"/>
        <v>1160.75852298</v>
      </c>
      <c r="Q1768" s="113">
        <f t="shared" si="537"/>
        <v>0</v>
      </c>
      <c r="R1768" s="106">
        <f t="shared" si="538"/>
        <v>0</v>
      </c>
      <c r="S1768" s="114" t="str">
        <f t="shared" si="546"/>
        <v>A+J=</v>
      </c>
      <c r="T1768" s="107">
        <f t="shared" si="547"/>
        <v>42726</v>
      </c>
      <c r="U1768" s="10"/>
      <c r="V1768" s="10"/>
      <c r="W1768" s="10"/>
      <c r="X1768" s="29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</row>
    <row r="1769" spans="1:121" x14ac:dyDescent="0.15">
      <c r="A1769" s="102">
        <f t="shared" si="539"/>
        <v>42726</v>
      </c>
      <c r="B1769" s="103">
        <f t="shared" ca="1" si="548"/>
        <v>85634.379999879864</v>
      </c>
      <c r="C1769" s="104">
        <f t="shared" si="540"/>
        <v>84418.199999999866</v>
      </c>
      <c r="D1769" s="105">
        <f ca="1">IF(A1769&lt;$B$1,VLOOKUP(A1769,[1]DI!$A$4:$B$15000,2,FALSE),0)</f>
        <v>0.1363</v>
      </c>
      <c r="E1769" s="106">
        <f t="shared" ca="1" si="532"/>
        <v>1.0005071800000001</v>
      </c>
      <c r="F1769" s="106">
        <f ca="1">(TRUNC(PRODUCT($E$12:$E1768),16))</f>
        <v>1.6429244967251599</v>
      </c>
      <c r="G1769" s="106">
        <f t="shared" ca="1" si="541"/>
        <v>1.6246000677143699</v>
      </c>
      <c r="H1769" s="106">
        <f t="shared" ca="1" si="533"/>
        <v>1.0112793499999999</v>
      </c>
      <c r="I1769" s="105">
        <f t="shared" si="542"/>
        <v>3.5999999999999997E-2</v>
      </c>
      <c r="J1769" s="118">
        <f t="shared" si="543"/>
        <v>42696</v>
      </c>
      <c r="K1769" s="112">
        <f t="shared" si="544"/>
        <v>22</v>
      </c>
      <c r="L1769" s="108">
        <f t="shared" si="545"/>
        <v>22</v>
      </c>
      <c r="M1769" s="109">
        <f t="shared" si="534"/>
        <v>1.0030923789999999</v>
      </c>
      <c r="N1769" s="109">
        <f t="shared" ca="1" si="535"/>
        <v>1.0144066089999999</v>
      </c>
      <c r="O1769" s="108">
        <f t="shared" si="549"/>
        <v>42</v>
      </c>
      <c r="P1769" s="106">
        <f t="shared" ca="1" si="536"/>
        <v>1216.17999988</v>
      </c>
      <c r="Q1769" s="113">
        <f t="shared" si="537"/>
        <v>4.1660000000000004E-3</v>
      </c>
      <c r="R1769" s="106">
        <f t="shared" si="538"/>
        <v>416.6</v>
      </c>
      <c r="S1769" s="114" t="str">
        <f t="shared" si="546"/>
        <v>A+J=</v>
      </c>
      <c r="T1769" s="107">
        <f t="shared" si="547"/>
        <v>42726</v>
      </c>
      <c r="U1769" s="10"/>
      <c r="V1769" s="10"/>
      <c r="W1769" s="10"/>
      <c r="X1769" s="29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</row>
    <row r="1770" spans="1:121" x14ac:dyDescent="0.15">
      <c r="A1770" s="102">
        <f t="shared" si="539"/>
        <v>42727</v>
      </c>
      <c r="B1770" s="103">
        <f t="shared" ca="1" si="548"/>
        <v>84056.000024169858</v>
      </c>
      <c r="C1770" s="104">
        <f t="shared" si="540"/>
        <v>84001.59999999986</v>
      </c>
      <c r="D1770" s="105">
        <f ca="1">IF(A1770&lt;$B$1,VLOOKUP(A1770,[1]DI!$A$4:$B$15000,2,FALSE),0)</f>
        <v>0.1363</v>
      </c>
      <c r="E1770" s="106">
        <f t="shared" ca="1" si="532"/>
        <v>1.0005071800000001</v>
      </c>
      <c r="F1770" s="106">
        <f ca="1">(TRUNC(PRODUCT($E$12:$E1769),16))</f>
        <v>1.64375775517141</v>
      </c>
      <c r="G1770" s="106">
        <f t="shared" ca="1" si="541"/>
        <v>1.6429244967251599</v>
      </c>
      <c r="H1770" s="106">
        <f t="shared" ca="1" si="533"/>
        <v>1.0005071800000001</v>
      </c>
      <c r="I1770" s="105">
        <f t="shared" si="542"/>
        <v>3.5999999999999997E-2</v>
      </c>
      <c r="J1770" s="118">
        <f t="shared" si="543"/>
        <v>42726</v>
      </c>
      <c r="K1770" s="112">
        <f t="shared" si="544"/>
        <v>1</v>
      </c>
      <c r="L1770" s="108">
        <f t="shared" si="545"/>
        <v>1</v>
      </c>
      <c r="M1770" s="109">
        <f t="shared" si="534"/>
        <v>1.000140356</v>
      </c>
      <c r="N1770" s="109">
        <f t="shared" ca="1" si="535"/>
        <v>1.0006476070000001</v>
      </c>
      <c r="O1770" s="108">
        <f t="shared" si="549"/>
        <v>0</v>
      </c>
      <c r="P1770" s="106">
        <f t="shared" ca="1" si="536"/>
        <v>54.400024170000002</v>
      </c>
      <c r="Q1770" s="113">
        <f t="shared" si="537"/>
        <v>0</v>
      </c>
      <c r="R1770" s="106">
        <f t="shared" si="538"/>
        <v>0</v>
      </c>
      <c r="S1770" s="114" t="str">
        <f t="shared" si="546"/>
        <v>A+J=</v>
      </c>
      <c r="T1770" s="107">
        <f t="shared" si="547"/>
        <v>42758</v>
      </c>
      <c r="U1770" s="10"/>
      <c r="V1770" s="10"/>
      <c r="W1770" s="10"/>
      <c r="X1770" s="29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</row>
    <row r="1771" spans="1:121" x14ac:dyDescent="0.15">
      <c r="A1771" s="102">
        <f t="shared" si="539"/>
        <v>42728</v>
      </c>
      <c r="B1771" s="103">
        <f t="shared" ca="1" si="548"/>
        <v>84098.631760179866</v>
      </c>
      <c r="C1771" s="104">
        <f t="shared" si="540"/>
        <v>84001.59999999986</v>
      </c>
      <c r="D1771" s="105">
        <f ca="1">IF(A1771&lt;$B$1,VLOOKUP(A1771,[1]DI!$A$4:$B$15000,2,FALSE),0)</f>
        <v>0</v>
      </c>
      <c r="E1771" s="106">
        <f t="shared" ca="1" si="532"/>
        <v>1</v>
      </c>
      <c r="F1771" s="106">
        <f ca="1">(TRUNC(PRODUCT($E$12:$E1770),16))</f>
        <v>1.6445914362296801</v>
      </c>
      <c r="G1771" s="106">
        <f t="shared" ca="1" si="541"/>
        <v>1.6429244967251599</v>
      </c>
      <c r="H1771" s="106">
        <f t="shared" ca="1" si="533"/>
        <v>1.0010146200000001</v>
      </c>
      <c r="I1771" s="105">
        <f t="shared" si="542"/>
        <v>3.5999999999999997E-2</v>
      </c>
      <c r="J1771" s="118">
        <f t="shared" si="543"/>
        <v>42726</v>
      </c>
      <c r="K1771" s="112">
        <f t="shared" si="544"/>
        <v>1</v>
      </c>
      <c r="L1771" s="108">
        <f t="shared" si="545"/>
        <v>1</v>
      </c>
      <c r="M1771" s="109">
        <f t="shared" si="534"/>
        <v>1.000140356</v>
      </c>
      <c r="N1771" s="109">
        <f t="shared" ca="1" si="535"/>
        <v>1.001155118</v>
      </c>
      <c r="O1771" s="108">
        <f t="shared" si="549"/>
        <v>0</v>
      </c>
      <c r="P1771" s="106">
        <f t="shared" ca="1" si="536"/>
        <v>97.031760180000006</v>
      </c>
      <c r="Q1771" s="113">
        <f t="shared" si="537"/>
        <v>0</v>
      </c>
      <c r="R1771" s="106">
        <f t="shared" si="538"/>
        <v>0</v>
      </c>
      <c r="S1771" s="114" t="str">
        <f t="shared" si="546"/>
        <v>A+J=</v>
      </c>
      <c r="T1771" s="107">
        <f t="shared" si="547"/>
        <v>42758</v>
      </c>
      <c r="U1771" s="10"/>
      <c r="V1771" s="10"/>
      <c r="W1771" s="10"/>
      <c r="X1771" s="29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</row>
    <row r="1772" spans="1:121" x14ac:dyDescent="0.15">
      <c r="A1772" s="102">
        <f t="shared" si="539"/>
        <v>42729</v>
      </c>
      <c r="B1772" s="103">
        <f t="shared" ca="1" si="548"/>
        <v>84098.631760179866</v>
      </c>
      <c r="C1772" s="104">
        <f t="shared" si="540"/>
        <v>84001.59999999986</v>
      </c>
      <c r="D1772" s="105">
        <f ca="1">IF(A1772&lt;$B$1,VLOOKUP(A1772,[1]DI!$A$4:$B$15000,2,FALSE),0)</f>
        <v>0</v>
      </c>
      <c r="E1772" s="106">
        <f t="shared" ca="1" si="532"/>
        <v>1</v>
      </c>
      <c r="F1772" s="106">
        <f ca="1">(TRUNC(PRODUCT($E$12:$E1771),16))</f>
        <v>1.6445914362296801</v>
      </c>
      <c r="G1772" s="106">
        <f t="shared" ca="1" si="541"/>
        <v>1.6429244967251599</v>
      </c>
      <c r="H1772" s="106">
        <f t="shared" ca="1" si="533"/>
        <v>1.0010146200000001</v>
      </c>
      <c r="I1772" s="105">
        <f t="shared" si="542"/>
        <v>3.5999999999999997E-2</v>
      </c>
      <c r="J1772" s="118">
        <f t="shared" si="543"/>
        <v>42726</v>
      </c>
      <c r="K1772" s="112">
        <f t="shared" si="544"/>
        <v>1</v>
      </c>
      <c r="L1772" s="108">
        <f t="shared" si="545"/>
        <v>1</v>
      </c>
      <c r="M1772" s="109">
        <f t="shared" si="534"/>
        <v>1.000140356</v>
      </c>
      <c r="N1772" s="109">
        <f t="shared" ca="1" si="535"/>
        <v>1.001155118</v>
      </c>
      <c r="O1772" s="108">
        <f t="shared" si="549"/>
        <v>0</v>
      </c>
      <c r="P1772" s="106">
        <f t="shared" ca="1" si="536"/>
        <v>97.031760180000006</v>
      </c>
      <c r="Q1772" s="113">
        <f t="shared" si="537"/>
        <v>0</v>
      </c>
      <c r="R1772" s="106">
        <f t="shared" si="538"/>
        <v>0</v>
      </c>
      <c r="S1772" s="114" t="str">
        <f t="shared" si="546"/>
        <v>A+J=</v>
      </c>
      <c r="T1772" s="107">
        <f t="shared" si="547"/>
        <v>42758</v>
      </c>
      <c r="U1772" s="10"/>
      <c r="V1772" s="10"/>
      <c r="W1772" s="10"/>
      <c r="X1772" s="29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</row>
    <row r="1773" spans="1:121" x14ac:dyDescent="0.15">
      <c r="A1773" s="102">
        <f t="shared" si="539"/>
        <v>42730</v>
      </c>
      <c r="B1773" s="103">
        <f t="shared" ca="1" si="548"/>
        <v>84110.435497009865</v>
      </c>
      <c r="C1773" s="104">
        <f t="shared" si="540"/>
        <v>84001.59999999986</v>
      </c>
      <c r="D1773" s="105">
        <f ca="1">IF(A1773&lt;$B$1,VLOOKUP(A1773,[1]DI!$A$4:$B$15000,2,FALSE),0)</f>
        <v>0.1363</v>
      </c>
      <c r="E1773" s="106">
        <f t="shared" ca="1" si="532"/>
        <v>1.0005071800000001</v>
      </c>
      <c r="F1773" s="106">
        <f ca="1">(TRUNC(PRODUCT($E$12:$E1772),16))</f>
        <v>1.6445914362296801</v>
      </c>
      <c r="G1773" s="106">
        <f t="shared" ca="1" si="541"/>
        <v>1.6429244967251599</v>
      </c>
      <c r="H1773" s="106">
        <f t="shared" ca="1" si="533"/>
        <v>1.0010146200000001</v>
      </c>
      <c r="I1773" s="105">
        <f t="shared" si="542"/>
        <v>3.5999999999999997E-2</v>
      </c>
      <c r="J1773" s="118">
        <f t="shared" si="543"/>
        <v>42726</v>
      </c>
      <c r="K1773" s="112">
        <f t="shared" si="544"/>
        <v>2</v>
      </c>
      <c r="L1773" s="108">
        <f t="shared" si="545"/>
        <v>2</v>
      </c>
      <c r="M1773" s="109">
        <f t="shared" si="534"/>
        <v>1.0002807309999999</v>
      </c>
      <c r="N1773" s="109">
        <f t="shared" ca="1" si="535"/>
        <v>1.001295636</v>
      </c>
      <c r="O1773" s="108">
        <f t="shared" si="549"/>
        <v>0</v>
      </c>
      <c r="P1773" s="106">
        <f t="shared" ca="1" si="536"/>
        <v>108.83549701</v>
      </c>
      <c r="Q1773" s="113">
        <f t="shared" si="537"/>
        <v>0</v>
      </c>
      <c r="R1773" s="106">
        <f t="shared" si="538"/>
        <v>0</v>
      </c>
      <c r="S1773" s="114" t="str">
        <f t="shared" si="546"/>
        <v>A+J=</v>
      </c>
      <c r="T1773" s="107">
        <f t="shared" si="547"/>
        <v>42758</v>
      </c>
      <c r="U1773" s="10"/>
      <c r="V1773" s="10"/>
      <c r="W1773" s="10"/>
      <c r="X1773" s="29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</row>
    <row r="1774" spans="1:121" x14ac:dyDescent="0.15">
      <c r="A1774" s="102">
        <f t="shared" si="539"/>
        <v>42731</v>
      </c>
      <c r="B1774" s="103">
        <f t="shared" ca="1" si="548"/>
        <v>84164.905578519858</v>
      </c>
      <c r="C1774" s="104">
        <f t="shared" si="540"/>
        <v>84001.59999999986</v>
      </c>
      <c r="D1774" s="105">
        <f ca="1">IF(A1774&lt;$B$1,VLOOKUP(A1774,[1]DI!$A$4:$B$15000,2,FALSE),0)</f>
        <v>0.1363</v>
      </c>
      <c r="E1774" s="106">
        <f t="shared" ca="1" si="532"/>
        <v>1.0005071800000001</v>
      </c>
      <c r="F1774" s="106">
        <f ca="1">(TRUNC(PRODUCT($E$12:$E1773),16))</f>
        <v>1.6454255401143001</v>
      </c>
      <c r="G1774" s="106">
        <f t="shared" ca="1" si="541"/>
        <v>1.6429244967251599</v>
      </c>
      <c r="H1774" s="106">
        <f t="shared" ca="1" si="533"/>
        <v>1.0015223099999999</v>
      </c>
      <c r="I1774" s="105">
        <f t="shared" si="542"/>
        <v>3.5999999999999997E-2</v>
      </c>
      <c r="J1774" s="118">
        <f t="shared" si="543"/>
        <v>42726</v>
      </c>
      <c r="K1774" s="112">
        <f t="shared" si="544"/>
        <v>3</v>
      </c>
      <c r="L1774" s="108">
        <f t="shared" si="545"/>
        <v>3</v>
      </c>
      <c r="M1774" s="109">
        <f t="shared" si="534"/>
        <v>1.000421126</v>
      </c>
      <c r="N1774" s="109">
        <f t="shared" ca="1" si="535"/>
        <v>1.0019440770000001</v>
      </c>
      <c r="O1774" s="108">
        <f t="shared" si="549"/>
        <v>0</v>
      </c>
      <c r="P1774" s="106">
        <f t="shared" ca="1" si="536"/>
        <v>163.30557852000001</v>
      </c>
      <c r="Q1774" s="113">
        <f t="shared" si="537"/>
        <v>0</v>
      </c>
      <c r="R1774" s="106">
        <f t="shared" si="538"/>
        <v>0</v>
      </c>
      <c r="S1774" s="114" t="str">
        <f t="shared" si="546"/>
        <v>A+J=</v>
      </c>
      <c r="T1774" s="107">
        <f t="shared" si="547"/>
        <v>42758</v>
      </c>
      <c r="U1774" s="10"/>
      <c r="V1774" s="10"/>
      <c r="W1774" s="10"/>
      <c r="X1774" s="29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</row>
    <row r="1775" spans="1:121" x14ac:dyDescent="0.15">
      <c r="A1775" s="102">
        <f t="shared" si="539"/>
        <v>42732</v>
      </c>
      <c r="B1775" s="103">
        <f t="shared" ca="1" si="548"/>
        <v>84219.411192699859</v>
      </c>
      <c r="C1775" s="104">
        <f t="shared" si="540"/>
        <v>84001.59999999986</v>
      </c>
      <c r="D1775" s="105">
        <f ca="1">IF(A1775&lt;$B$1,VLOOKUP(A1775,[1]DI!$A$4:$B$15000,2,FALSE),0)</f>
        <v>0.1363</v>
      </c>
      <c r="E1775" s="106">
        <f t="shared" ca="1" si="532"/>
        <v>1.0005071800000001</v>
      </c>
      <c r="F1775" s="106">
        <f ca="1">(TRUNC(PRODUCT($E$12:$E1774),16))</f>
        <v>1.64626006703974</v>
      </c>
      <c r="G1775" s="106">
        <f t="shared" ca="1" si="541"/>
        <v>1.6429244967251599</v>
      </c>
      <c r="H1775" s="106">
        <f t="shared" ca="1" si="533"/>
        <v>1.00203026</v>
      </c>
      <c r="I1775" s="105">
        <f t="shared" si="542"/>
        <v>3.5999999999999997E-2</v>
      </c>
      <c r="J1775" s="118">
        <f t="shared" si="543"/>
        <v>42726</v>
      </c>
      <c r="K1775" s="112">
        <f t="shared" si="544"/>
        <v>4</v>
      </c>
      <c r="L1775" s="108">
        <f t="shared" si="545"/>
        <v>4</v>
      </c>
      <c r="M1775" s="109">
        <f t="shared" si="534"/>
        <v>1.0005615409999999</v>
      </c>
      <c r="N1775" s="109">
        <f t="shared" ca="1" si="535"/>
        <v>1.0025929410000001</v>
      </c>
      <c r="O1775" s="108">
        <f t="shared" si="549"/>
        <v>0</v>
      </c>
      <c r="P1775" s="106">
        <f t="shared" ca="1" si="536"/>
        <v>217.81119269999999</v>
      </c>
      <c r="Q1775" s="113">
        <f t="shared" si="537"/>
        <v>0</v>
      </c>
      <c r="R1775" s="106">
        <f t="shared" si="538"/>
        <v>0</v>
      </c>
      <c r="S1775" s="114" t="str">
        <f t="shared" si="546"/>
        <v>A+J=</v>
      </c>
      <c r="T1775" s="107">
        <f t="shared" si="547"/>
        <v>42758</v>
      </c>
      <c r="U1775" s="10"/>
      <c r="V1775" s="10"/>
      <c r="W1775" s="10"/>
      <c r="X1775" s="29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</row>
    <row r="1776" spans="1:121" x14ac:dyDescent="0.15">
      <c r="A1776" s="102">
        <f t="shared" si="539"/>
        <v>42733</v>
      </c>
      <c r="B1776" s="103">
        <f t="shared" ca="1" si="548"/>
        <v>84273.952255559867</v>
      </c>
      <c r="C1776" s="104">
        <f t="shared" si="540"/>
        <v>84001.59999999986</v>
      </c>
      <c r="D1776" s="105">
        <f ca="1">IF(A1776&lt;$B$1,VLOOKUP(A1776,[1]DI!$A$4:$B$15000,2,FALSE),0)</f>
        <v>0.1363</v>
      </c>
      <c r="E1776" s="106">
        <f t="shared" ca="1" si="532"/>
        <v>1.0005071800000001</v>
      </c>
      <c r="F1776" s="106">
        <f ca="1">(TRUNC(PRODUCT($E$12:$E1775),16))</f>
        <v>1.6470950172205401</v>
      </c>
      <c r="G1776" s="106">
        <f t="shared" ca="1" si="541"/>
        <v>1.6429244967251599</v>
      </c>
      <c r="H1776" s="106">
        <f t="shared" ca="1" si="533"/>
        <v>1.00253847</v>
      </c>
      <c r="I1776" s="105">
        <f t="shared" si="542"/>
        <v>3.5999999999999997E-2</v>
      </c>
      <c r="J1776" s="118">
        <f t="shared" si="543"/>
        <v>42726</v>
      </c>
      <c r="K1776" s="112">
        <f t="shared" si="544"/>
        <v>5</v>
      </c>
      <c r="L1776" s="108">
        <f t="shared" si="545"/>
        <v>5</v>
      </c>
      <c r="M1776" s="109">
        <f t="shared" si="534"/>
        <v>1.0007019749999999</v>
      </c>
      <c r="N1776" s="109">
        <f t="shared" ca="1" si="535"/>
        <v>1.0032422270000001</v>
      </c>
      <c r="O1776" s="108">
        <f t="shared" si="549"/>
        <v>0</v>
      </c>
      <c r="P1776" s="106">
        <f t="shared" ca="1" si="536"/>
        <v>272.35225556</v>
      </c>
      <c r="Q1776" s="113">
        <f t="shared" si="537"/>
        <v>0</v>
      </c>
      <c r="R1776" s="106">
        <f t="shared" si="538"/>
        <v>0</v>
      </c>
      <c r="S1776" s="114" t="str">
        <f t="shared" si="546"/>
        <v>A+J=</v>
      </c>
      <c r="T1776" s="107">
        <f t="shared" si="547"/>
        <v>42758</v>
      </c>
      <c r="U1776" s="10"/>
      <c r="V1776" s="10"/>
      <c r="W1776" s="10"/>
      <c r="X1776" s="29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</row>
    <row r="1777" spans="1:121" x14ac:dyDescent="0.15">
      <c r="A1777" s="102">
        <f t="shared" si="539"/>
        <v>42734</v>
      </c>
      <c r="B1777" s="103">
        <f t="shared" ca="1" si="548"/>
        <v>84328.528851089854</v>
      </c>
      <c r="C1777" s="104">
        <f t="shared" si="540"/>
        <v>84001.59999999986</v>
      </c>
      <c r="D1777" s="105">
        <f ca="1">IF(A1777&lt;$B$1,VLOOKUP(A1777,[1]DI!$A$4:$B$15000,2,FALSE),0)</f>
        <v>0.1363</v>
      </c>
      <c r="E1777" s="106">
        <f t="shared" ca="1" si="532"/>
        <v>1.0005071800000001</v>
      </c>
      <c r="F1777" s="106">
        <f ca="1">(TRUNC(PRODUCT($E$12:$E1776),16))</f>
        <v>1.6479303908713701</v>
      </c>
      <c r="G1777" s="106">
        <f t="shared" ca="1" si="541"/>
        <v>1.6429244967251599</v>
      </c>
      <c r="H1777" s="106">
        <f t="shared" ca="1" si="533"/>
        <v>1.0030469399999999</v>
      </c>
      <c r="I1777" s="105">
        <f t="shared" si="542"/>
        <v>3.5999999999999997E-2</v>
      </c>
      <c r="J1777" s="118">
        <f t="shared" si="543"/>
        <v>42726</v>
      </c>
      <c r="K1777" s="112">
        <f t="shared" si="544"/>
        <v>6</v>
      </c>
      <c r="L1777" s="108">
        <f t="shared" si="545"/>
        <v>6</v>
      </c>
      <c r="M1777" s="109">
        <f t="shared" si="534"/>
        <v>1.000842429</v>
      </c>
      <c r="N1777" s="109">
        <f t="shared" ca="1" si="535"/>
        <v>1.003891936</v>
      </c>
      <c r="O1777" s="108">
        <f t="shared" si="549"/>
        <v>0</v>
      </c>
      <c r="P1777" s="106">
        <f t="shared" ca="1" si="536"/>
        <v>326.92885109000002</v>
      </c>
      <c r="Q1777" s="113">
        <f t="shared" si="537"/>
        <v>0</v>
      </c>
      <c r="R1777" s="106">
        <f t="shared" si="538"/>
        <v>0</v>
      </c>
      <c r="S1777" s="114" t="str">
        <f t="shared" si="546"/>
        <v>A+J=</v>
      </c>
      <c r="T1777" s="107">
        <f t="shared" si="547"/>
        <v>42758</v>
      </c>
      <c r="U1777" s="10"/>
      <c r="V1777" s="10"/>
      <c r="W1777" s="10"/>
      <c r="X1777" s="29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</row>
    <row r="1778" spans="1:121" x14ac:dyDescent="0.15">
      <c r="A1778" s="102">
        <f t="shared" si="539"/>
        <v>42735</v>
      </c>
      <c r="B1778" s="103">
        <f t="shared" ca="1" si="548"/>
        <v>84383.14097929986</v>
      </c>
      <c r="C1778" s="104">
        <f t="shared" si="540"/>
        <v>84001.59999999986</v>
      </c>
      <c r="D1778" s="105">
        <f ca="1">IF(A1778&lt;$B$1,VLOOKUP(A1778,[1]DI!$A$4:$B$15000,2,FALSE),0)</f>
        <v>0</v>
      </c>
      <c r="E1778" s="106">
        <f t="shared" ca="1" si="532"/>
        <v>1</v>
      </c>
      <c r="F1778" s="106">
        <f ca="1">(TRUNC(PRODUCT($E$12:$E1777),16))</f>
        <v>1.6487661882070199</v>
      </c>
      <c r="G1778" s="106">
        <f t="shared" ca="1" si="541"/>
        <v>1.6429244967251599</v>
      </c>
      <c r="H1778" s="106">
        <f t="shared" ca="1" si="533"/>
        <v>1.0035556699999999</v>
      </c>
      <c r="I1778" s="105">
        <f t="shared" si="542"/>
        <v>3.5999999999999997E-2</v>
      </c>
      <c r="J1778" s="118">
        <f t="shared" si="543"/>
        <v>42726</v>
      </c>
      <c r="K1778" s="112">
        <f t="shared" si="544"/>
        <v>6</v>
      </c>
      <c r="L1778" s="108">
        <f t="shared" si="545"/>
        <v>7</v>
      </c>
      <c r="M1778" s="109">
        <f t="shared" si="534"/>
        <v>1.0009829029999999</v>
      </c>
      <c r="N1778" s="109">
        <f t="shared" ca="1" si="535"/>
        <v>1.0045420679999999</v>
      </c>
      <c r="O1778" s="108">
        <f t="shared" si="549"/>
        <v>0</v>
      </c>
      <c r="P1778" s="106">
        <f t="shared" ca="1" si="536"/>
        <v>381.5409793</v>
      </c>
      <c r="Q1778" s="113">
        <f t="shared" si="537"/>
        <v>0</v>
      </c>
      <c r="R1778" s="106">
        <f t="shared" si="538"/>
        <v>0</v>
      </c>
      <c r="S1778" s="114" t="str">
        <f t="shared" si="546"/>
        <v>A+J=</v>
      </c>
      <c r="T1778" s="107">
        <f t="shared" si="547"/>
        <v>42758</v>
      </c>
      <c r="U1778" s="10"/>
      <c r="V1778" s="10"/>
      <c r="W1778" s="10"/>
      <c r="X1778" s="29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</row>
    <row r="1779" spans="1:121" x14ac:dyDescent="0.15">
      <c r="A1779" s="102">
        <f t="shared" si="539"/>
        <v>42736</v>
      </c>
      <c r="B1779" s="103">
        <f t="shared" ca="1" si="548"/>
        <v>84383.14097929986</v>
      </c>
      <c r="C1779" s="104">
        <f t="shared" si="540"/>
        <v>84001.59999999986</v>
      </c>
      <c r="D1779" s="105">
        <f ca="1">IF(A1779&lt;$B$1,VLOOKUP(A1779,[1]DI!$A$4:$B$15000,2,FALSE),0)</f>
        <v>0</v>
      </c>
      <c r="E1779" s="106">
        <f t="shared" ca="1" si="532"/>
        <v>1</v>
      </c>
      <c r="F1779" s="106">
        <f ca="1">(TRUNC(PRODUCT($E$12:$E1778),16))</f>
        <v>1.6487661882070199</v>
      </c>
      <c r="G1779" s="106">
        <f t="shared" ca="1" si="541"/>
        <v>1.6429244967251599</v>
      </c>
      <c r="H1779" s="106">
        <f t="shared" ca="1" si="533"/>
        <v>1.0035556699999999</v>
      </c>
      <c r="I1779" s="105">
        <f t="shared" si="542"/>
        <v>3.5999999999999997E-2</v>
      </c>
      <c r="J1779" s="118">
        <f t="shared" si="543"/>
        <v>42726</v>
      </c>
      <c r="K1779" s="112">
        <f t="shared" si="544"/>
        <v>6</v>
      </c>
      <c r="L1779" s="108">
        <f t="shared" si="545"/>
        <v>7</v>
      </c>
      <c r="M1779" s="109">
        <f t="shared" si="534"/>
        <v>1.0009829029999999</v>
      </c>
      <c r="N1779" s="109">
        <f t="shared" ca="1" si="535"/>
        <v>1.0045420679999999</v>
      </c>
      <c r="O1779" s="108">
        <f t="shared" si="549"/>
        <v>0</v>
      </c>
      <c r="P1779" s="106">
        <f t="shared" ca="1" si="536"/>
        <v>381.5409793</v>
      </c>
      <c r="Q1779" s="113">
        <f t="shared" si="537"/>
        <v>0</v>
      </c>
      <c r="R1779" s="106">
        <f t="shared" si="538"/>
        <v>0</v>
      </c>
      <c r="S1779" s="114" t="str">
        <f t="shared" si="546"/>
        <v>A+J=</v>
      </c>
      <c r="T1779" s="107">
        <f t="shared" si="547"/>
        <v>42758</v>
      </c>
      <c r="U1779" s="10"/>
      <c r="V1779" s="10"/>
      <c r="W1779" s="10"/>
      <c r="X1779" s="29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</row>
    <row r="1780" spans="1:121" x14ac:dyDescent="0.15">
      <c r="A1780" s="102">
        <f t="shared" si="539"/>
        <v>42737</v>
      </c>
      <c r="B1780" s="103">
        <f t="shared" ca="1" si="548"/>
        <v>84383.14097929986</v>
      </c>
      <c r="C1780" s="104">
        <f t="shared" si="540"/>
        <v>84001.59999999986</v>
      </c>
      <c r="D1780" s="105">
        <f ca="1">IF(A1780&lt;$B$1,VLOOKUP(A1780,[1]DI!$A$4:$B$15000,2,FALSE),0)</f>
        <v>0.1363</v>
      </c>
      <c r="E1780" s="106">
        <f t="shared" ca="1" si="532"/>
        <v>1.0005071800000001</v>
      </c>
      <c r="F1780" s="106">
        <f ca="1">(TRUNC(PRODUCT($E$12:$E1779),16))</f>
        <v>1.6487661882070199</v>
      </c>
      <c r="G1780" s="106">
        <f t="shared" ca="1" si="541"/>
        <v>1.6429244967251599</v>
      </c>
      <c r="H1780" s="106">
        <f t="shared" ca="1" si="533"/>
        <v>1.0035556699999999</v>
      </c>
      <c r="I1780" s="105">
        <f t="shared" si="542"/>
        <v>3.5999999999999997E-2</v>
      </c>
      <c r="J1780" s="118">
        <f t="shared" si="543"/>
        <v>42726</v>
      </c>
      <c r="K1780" s="112">
        <f t="shared" si="544"/>
        <v>7</v>
      </c>
      <c r="L1780" s="108">
        <f t="shared" si="545"/>
        <v>7</v>
      </c>
      <c r="M1780" s="109">
        <f t="shared" si="534"/>
        <v>1.0009829029999999</v>
      </c>
      <c r="N1780" s="109">
        <f t="shared" ca="1" si="535"/>
        <v>1.0045420679999999</v>
      </c>
      <c r="O1780" s="108">
        <f t="shared" si="549"/>
        <v>0</v>
      </c>
      <c r="P1780" s="106">
        <f t="shared" ca="1" si="536"/>
        <v>381.5409793</v>
      </c>
      <c r="Q1780" s="113">
        <f t="shared" si="537"/>
        <v>0</v>
      </c>
      <c r="R1780" s="106">
        <f t="shared" si="538"/>
        <v>0</v>
      </c>
      <c r="S1780" s="114" t="str">
        <f t="shared" si="546"/>
        <v>A+J=</v>
      </c>
      <c r="T1780" s="107">
        <f t="shared" si="547"/>
        <v>42758</v>
      </c>
      <c r="U1780" s="10"/>
      <c r="V1780" s="10"/>
      <c r="W1780" s="10"/>
      <c r="X1780" s="29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</row>
    <row r="1781" spans="1:121" x14ac:dyDescent="0.15">
      <c r="A1781" s="102">
        <f t="shared" si="539"/>
        <v>42738</v>
      </c>
      <c r="B1781" s="103">
        <f t="shared" ca="1" si="548"/>
        <v>84437.787800179867</v>
      </c>
      <c r="C1781" s="104">
        <f t="shared" si="540"/>
        <v>84001.59999999986</v>
      </c>
      <c r="D1781" s="105">
        <f ca="1">IF(A1781&lt;$B$1,VLOOKUP(A1781,[1]DI!$A$4:$B$15000,2,FALSE),0)</f>
        <v>0.1363</v>
      </c>
      <c r="E1781" s="106">
        <f t="shared" ca="1" si="532"/>
        <v>1.0005071800000001</v>
      </c>
      <c r="F1781" s="106">
        <f ca="1">(TRUNC(PRODUCT($E$12:$E1780),16))</f>
        <v>1.64960240944235</v>
      </c>
      <c r="G1781" s="106">
        <f t="shared" ca="1" si="541"/>
        <v>1.6429244967251599</v>
      </c>
      <c r="H1781" s="106">
        <f t="shared" ca="1" si="533"/>
        <v>1.0040646499999999</v>
      </c>
      <c r="I1781" s="105">
        <f t="shared" si="542"/>
        <v>3.5999999999999997E-2</v>
      </c>
      <c r="J1781" s="118">
        <f t="shared" si="543"/>
        <v>42726</v>
      </c>
      <c r="K1781" s="112">
        <f t="shared" si="544"/>
        <v>8</v>
      </c>
      <c r="L1781" s="108">
        <f t="shared" si="545"/>
        <v>8</v>
      </c>
      <c r="M1781" s="109">
        <f t="shared" si="534"/>
        <v>1.001123397</v>
      </c>
      <c r="N1781" s="109">
        <f t="shared" ca="1" si="535"/>
        <v>1.005192613</v>
      </c>
      <c r="O1781" s="108">
        <f t="shared" si="549"/>
        <v>0</v>
      </c>
      <c r="P1781" s="106">
        <f t="shared" ca="1" si="536"/>
        <v>436.18780018000001</v>
      </c>
      <c r="Q1781" s="113">
        <f t="shared" si="537"/>
        <v>0</v>
      </c>
      <c r="R1781" s="106">
        <f t="shared" si="538"/>
        <v>0</v>
      </c>
      <c r="S1781" s="114" t="str">
        <f t="shared" si="546"/>
        <v>A+J=</v>
      </c>
      <c r="T1781" s="107">
        <f t="shared" si="547"/>
        <v>42758</v>
      </c>
      <c r="U1781" s="10"/>
      <c r="V1781" s="10"/>
      <c r="W1781" s="10"/>
      <c r="X1781" s="29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</row>
    <row r="1782" spans="1:121" x14ac:dyDescent="0.15">
      <c r="A1782" s="102">
        <f t="shared" si="539"/>
        <v>42739</v>
      </c>
      <c r="B1782" s="103">
        <f t="shared" ca="1" si="548"/>
        <v>84492.470153719856</v>
      </c>
      <c r="C1782" s="104">
        <f t="shared" si="540"/>
        <v>84001.59999999986</v>
      </c>
      <c r="D1782" s="105">
        <f ca="1">IF(A1782&lt;$B$1,VLOOKUP(A1782,[1]DI!$A$4:$B$15000,2,FALSE),0)</f>
        <v>0.1363</v>
      </c>
      <c r="E1782" s="106">
        <f t="shared" ca="1" si="532"/>
        <v>1.0005071800000001</v>
      </c>
      <c r="F1782" s="106">
        <f ca="1">(TRUNC(PRODUCT($E$12:$E1781),16))</f>
        <v>1.65043905479237</v>
      </c>
      <c r="G1782" s="106">
        <f t="shared" ca="1" si="541"/>
        <v>1.6429244967251599</v>
      </c>
      <c r="H1782" s="106">
        <f t="shared" ca="1" si="533"/>
        <v>1.0045738900000001</v>
      </c>
      <c r="I1782" s="105">
        <f t="shared" si="542"/>
        <v>3.5999999999999997E-2</v>
      </c>
      <c r="J1782" s="118">
        <f t="shared" si="543"/>
        <v>42726</v>
      </c>
      <c r="K1782" s="112">
        <f t="shared" si="544"/>
        <v>9</v>
      </c>
      <c r="L1782" s="108">
        <f t="shared" si="545"/>
        <v>9</v>
      </c>
      <c r="M1782" s="109">
        <f t="shared" si="534"/>
        <v>1.00126391</v>
      </c>
      <c r="N1782" s="109">
        <f t="shared" ca="1" si="535"/>
        <v>1.0058435809999999</v>
      </c>
      <c r="O1782" s="108">
        <f t="shared" si="549"/>
        <v>0</v>
      </c>
      <c r="P1782" s="106">
        <f t="shared" ca="1" si="536"/>
        <v>490.87015372000002</v>
      </c>
      <c r="Q1782" s="113">
        <f t="shared" si="537"/>
        <v>0</v>
      </c>
      <c r="R1782" s="106">
        <f t="shared" si="538"/>
        <v>0</v>
      </c>
      <c r="S1782" s="114" t="str">
        <f t="shared" si="546"/>
        <v>A+J=</v>
      </c>
      <c r="T1782" s="107">
        <f t="shared" si="547"/>
        <v>42758</v>
      </c>
      <c r="U1782" s="10"/>
      <c r="V1782" s="10"/>
      <c r="W1782" s="10"/>
      <c r="X1782" s="29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</row>
    <row r="1783" spans="1:121" x14ac:dyDescent="0.15">
      <c r="A1783" s="102">
        <f t="shared" si="539"/>
        <v>42740</v>
      </c>
      <c r="B1783" s="103">
        <f t="shared" ca="1" si="548"/>
        <v>84547.188039949862</v>
      </c>
      <c r="C1783" s="104">
        <f t="shared" si="540"/>
        <v>84001.59999999986</v>
      </c>
      <c r="D1783" s="105">
        <f ca="1">IF(A1783&lt;$B$1,VLOOKUP(A1783,[1]DI!$A$4:$B$15000,2,FALSE),0)</f>
        <v>0.1363</v>
      </c>
      <c r="E1783" s="106">
        <f t="shared" ca="1" si="532"/>
        <v>1.0005071800000001</v>
      </c>
      <c r="F1783" s="106">
        <f ca="1">(TRUNC(PRODUCT($E$12:$E1782),16))</f>
        <v>1.6512761244721801</v>
      </c>
      <c r="G1783" s="106">
        <f t="shared" ca="1" si="541"/>
        <v>1.6429244967251599</v>
      </c>
      <c r="H1783" s="106">
        <f t="shared" ca="1" si="533"/>
        <v>1.00508339</v>
      </c>
      <c r="I1783" s="105">
        <f t="shared" si="542"/>
        <v>3.5999999999999997E-2</v>
      </c>
      <c r="J1783" s="118">
        <f t="shared" si="543"/>
        <v>42726</v>
      </c>
      <c r="K1783" s="112">
        <f t="shared" si="544"/>
        <v>10</v>
      </c>
      <c r="L1783" s="108">
        <f t="shared" si="545"/>
        <v>10</v>
      </c>
      <c r="M1783" s="109">
        <f t="shared" si="534"/>
        <v>1.001404443</v>
      </c>
      <c r="N1783" s="109">
        <f t="shared" ca="1" si="535"/>
        <v>1.006494972</v>
      </c>
      <c r="O1783" s="108">
        <f t="shared" si="549"/>
        <v>0</v>
      </c>
      <c r="P1783" s="106">
        <f t="shared" ca="1" si="536"/>
        <v>545.58803995000005</v>
      </c>
      <c r="Q1783" s="113">
        <f t="shared" si="537"/>
        <v>0</v>
      </c>
      <c r="R1783" s="106">
        <f t="shared" si="538"/>
        <v>0</v>
      </c>
      <c r="S1783" s="114" t="str">
        <f t="shared" si="546"/>
        <v>A+J=</v>
      </c>
      <c r="T1783" s="107">
        <f t="shared" si="547"/>
        <v>42758</v>
      </c>
      <c r="U1783" s="10"/>
      <c r="V1783" s="10"/>
      <c r="W1783" s="10"/>
      <c r="X1783" s="29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</row>
    <row r="1784" spans="1:121" x14ac:dyDescent="0.15">
      <c r="A1784" s="102">
        <f t="shared" si="539"/>
        <v>42741</v>
      </c>
      <c r="B1784" s="103">
        <f t="shared" ca="1" si="548"/>
        <v>84601.941542849861</v>
      </c>
      <c r="C1784" s="104">
        <f t="shared" si="540"/>
        <v>84001.59999999986</v>
      </c>
      <c r="D1784" s="105">
        <f ca="1">IF(A1784&lt;$B$1,VLOOKUP(A1784,[1]DI!$A$4:$B$15000,2,FALSE),0)</f>
        <v>0.1363</v>
      </c>
      <c r="E1784" s="106">
        <f t="shared" ca="1" si="532"/>
        <v>1.0005071800000001</v>
      </c>
      <c r="F1784" s="106">
        <f ca="1">(TRUNC(PRODUCT($E$12:$E1783),16))</f>
        <v>1.65211361869699</v>
      </c>
      <c r="G1784" s="106">
        <f t="shared" ca="1" si="541"/>
        <v>1.6429244967251599</v>
      </c>
      <c r="H1784" s="106">
        <f t="shared" ca="1" si="533"/>
        <v>1.0055931499999999</v>
      </c>
      <c r="I1784" s="105">
        <f t="shared" si="542"/>
        <v>3.5999999999999997E-2</v>
      </c>
      <c r="J1784" s="118">
        <f t="shared" si="543"/>
        <v>42726</v>
      </c>
      <c r="K1784" s="112">
        <f t="shared" si="544"/>
        <v>11</v>
      </c>
      <c r="L1784" s="108">
        <f t="shared" si="545"/>
        <v>11</v>
      </c>
      <c r="M1784" s="109">
        <f t="shared" si="534"/>
        <v>1.001544996</v>
      </c>
      <c r="N1784" s="109">
        <f t="shared" ca="1" si="535"/>
        <v>1.0071467869999999</v>
      </c>
      <c r="O1784" s="108">
        <f t="shared" si="549"/>
        <v>0</v>
      </c>
      <c r="P1784" s="106">
        <f t="shared" ca="1" si="536"/>
        <v>600.34154285</v>
      </c>
      <c r="Q1784" s="113">
        <f t="shared" si="537"/>
        <v>0</v>
      </c>
      <c r="R1784" s="106">
        <f t="shared" si="538"/>
        <v>0</v>
      </c>
      <c r="S1784" s="114" t="str">
        <f t="shared" si="546"/>
        <v>A+J=</v>
      </c>
      <c r="T1784" s="107">
        <f t="shared" si="547"/>
        <v>42758</v>
      </c>
      <c r="U1784" s="10"/>
      <c r="V1784" s="10"/>
      <c r="W1784" s="10"/>
      <c r="X1784" s="29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</row>
    <row r="1785" spans="1:121" x14ac:dyDescent="0.15">
      <c r="A1785" s="102">
        <f t="shared" si="539"/>
        <v>42742</v>
      </c>
      <c r="B1785" s="103">
        <f t="shared" ca="1" si="548"/>
        <v>84656.730662439862</v>
      </c>
      <c r="C1785" s="104">
        <f t="shared" si="540"/>
        <v>84001.59999999986</v>
      </c>
      <c r="D1785" s="105">
        <f ca="1">IF(A1785&lt;$B$1,VLOOKUP(A1785,[1]DI!$A$4:$B$15000,2,FALSE),0)</f>
        <v>0</v>
      </c>
      <c r="E1785" s="106">
        <f t="shared" ca="1" si="532"/>
        <v>1</v>
      </c>
      <c r="F1785" s="106">
        <f ca="1">(TRUNC(PRODUCT($E$12:$E1784),16))</f>
        <v>1.65295153768212</v>
      </c>
      <c r="G1785" s="106">
        <f t="shared" ca="1" si="541"/>
        <v>1.6429244967251599</v>
      </c>
      <c r="H1785" s="106">
        <f t="shared" ca="1" si="533"/>
        <v>1.00610317</v>
      </c>
      <c r="I1785" s="105">
        <f t="shared" si="542"/>
        <v>3.5999999999999997E-2</v>
      </c>
      <c r="J1785" s="118">
        <f t="shared" si="543"/>
        <v>42726</v>
      </c>
      <c r="K1785" s="112">
        <f t="shared" si="544"/>
        <v>11</v>
      </c>
      <c r="L1785" s="108">
        <f t="shared" si="545"/>
        <v>12</v>
      </c>
      <c r="M1785" s="109">
        <f t="shared" si="534"/>
        <v>1.0016855689999999</v>
      </c>
      <c r="N1785" s="109">
        <f t="shared" ca="1" si="535"/>
        <v>1.007799026</v>
      </c>
      <c r="O1785" s="108">
        <f t="shared" si="549"/>
        <v>0</v>
      </c>
      <c r="P1785" s="106">
        <f t="shared" ca="1" si="536"/>
        <v>655.13066244000004</v>
      </c>
      <c r="Q1785" s="113">
        <f t="shared" si="537"/>
        <v>0</v>
      </c>
      <c r="R1785" s="106">
        <f t="shared" si="538"/>
        <v>0</v>
      </c>
      <c r="S1785" s="114" t="str">
        <f t="shared" si="546"/>
        <v>A+J=</v>
      </c>
      <c r="T1785" s="107">
        <f t="shared" si="547"/>
        <v>42758</v>
      </c>
      <c r="U1785" s="10"/>
      <c r="V1785" s="10"/>
      <c r="W1785" s="10"/>
      <c r="X1785" s="29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</row>
    <row r="1786" spans="1:121" x14ac:dyDescent="0.15">
      <c r="A1786" s="102">
        <f t="shared" si="539"/>
        <v>42743</v>
      </c>
      <c r="B1786" s="103">
        <f t="shared" ca="1" si="548"/>
        <v>84656.730662439862</v>
      </c>
      <c r="C1786" s="104">
        <f t="shared" si="540"/>
        <v>84001.59999999986</v>
      </c>
      <c r="D1786" s="105">
        <f ca="1">IF(A1786&lt;$B$1,VLOOKUP(A1786,[1]DI!$A$4:$B$15000,2,FALSE),0)</f>
        <v>0</v>
      </c>
      <c r="E1786" s="106">
        <f t="shared" ca="1" si="532"/>
        <v>1</v>
      </c>
      <c r="F1786" s="106">
        <f ca="1">(TRUNC(PRODUCT($E$12:$E1785),16))</f>
        <v>1.65295153768212</v>
      </c>
      <c r="G1786" s="106">
        <f t="shared" ca="1" si="541"/>
        <v>1.6429244967251599</v>
      </c>
      <c r="H1786" s="106">
        <f t="shared" ca="1" si="533"/>
        <v>1.00610317</v>
      </c>
      <c r="I1786" s="105">
        <f t="shared" si="542"/>
        <v>3.5999999999999997E-2</v>
      </c>
      <c r="J1786" s="118">
        <f t="shared" si="543"/>
        <v>42726</v>
      </c>
      <c r="K1786" s="112">
        <f t="shared" si="544"/>
        <v>11</v>
      </c>
      <c r="L1786" s="108">
        <f t="shared" si="545"/>
        <v>12</v>
      </c>
      <c r="M1786" s="109">
        <f t="shared" si="534"/>
        <v>1.0016855689999999</v>
      </c>
      <c r="N1786" s="109">
        <f t="shared" ca="1" si="535"/>
        <v>1.007799026</v>
      </c>
      <c r="O1786" s="108">
        <f t="shared" si="549"/>
        <v>0</v>
      </c>
      <c r="P1786" s="106">
        <f t="shared" ca="1" si="536"/>
        <v>655.13066244000004</v>
      </c>
      <c r="Q1786" s="113">
        <f t="shared" si="537"/>
        <v>0</v>
      </c>
      <c r="R1786" s="106">
        <f t="shared" si="538"/>
        <v>0</v>
      </c>
      <c r="S1786" s="114" t="str">
        <f t="shared" si="546"/>
        <v>A+J=</v>
      </c>
      <c r="T1786" s="107">
        <f t="shared" si="547"/>
        <v>42758</v>
      </c>
      <c r="U1786" s="10"/>
      <c r="V1786" s="10"/>
      <c r="W1786" s="10"/>
      <c r="X1786" s="29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</row>
    <row r="1787" spans="1:121" x14ac:dyDescent="0.15">
      <c r="A1787" s="102">
        <f t="shared" si="539"/>
        <v>42744</v>
      </c>
      <c r="B1787" s="103">
        <f t="shared" ca="1" si="548"/>
        <v>84656.730662439862</v>
      </c>
      <c r="C1787" s="104">
        <f t="shared" si="540"/>
        <v>84001.59999999986</v>
      </c>
      <c r="D1787" s="105">
        <f ca="1">IF(A1787&lt;$B$1,VLOOKUP(A1787,[1]DI!$A$4:$B$15000,2,FALSE),0)</f>
        <v>0.1363</v>
      </c>
      <c r="E1787" s="106">
        <f t="shared" ca="1" si="532"/>
        <v>1.0005071800000001</v>
      </c>
      <c r="F1787" s="106">
        <f ca="1">(TRUNC(PRODUCT($E$12:$E1786),16))</f>
        <v>1.65295153768212</v>
      </c>
      <c r="G1787" s="106">
        <f t="shared" ca="1" si="541"/>
        <v>1.6429244967251599</v>
      </c>
      <c r="H1787" s="106">
        <f t="shared" ca="1" si="533"/>
        <v>1.00610317</v>
      </c>
      <c r="I1787" s="105">
        <f t="shared" si="542"/>
        <v>3.5999999999999997E-2</v>
      </c>
      <c r="J1787" s="118">
        <f t="shared" si="543"/>
        <v>42726</v>
      </c>
      <c r="K1787" s="112">
        <f t="shared" si="544"/>
        <v>12</v>
      </c>
      <c r="L1787" s="108">
        <f t="shared" si="545"/>
        <v>12</v>
      </c>
      <c r="M1787" s="109">
        <f t="shared" si="534"/>
        <v>1.0016855689999999</v>
      </c>
      <c r="N1787" s="109">
        <f t="shared" ca="1" si="535"/>
        <v>1.007799026</v>
      </c>
      <c r="O1787" s="108">
        <f t="shared" si="549"/>
        <v>0</v>
      </c>
      <c r="P1787" s="106">
        <f t="shared" ca="1" si="536"/>
        <v>655.13066244000004</v>
      </c>
      <c r="Q1787" s="113">
        <f t="shared" si="537"/>
        <v>0</v>
      </c>
      <c r="R1787" s="106">
        <f t="shared" si="538"/>
        <v>0</v>
      </c>
      <c r="S1787" s="114" t="str">
        <f t="shared" si="546"/>
        <v>A+J=</v>
      </c>
      <c r="T1787" s="107">
        <f t="shared" si="547"/>
        <v>42758</v>
      </c>
      <c r="U1787" s="10"/>
      <c r="V1787" s="10"/>
      <c r="W1787" s="10"/>
      <c r="X1787" s="29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</row>
    <row r="1788" spans="1:121" x14ac:dyDescent="0.15">
      <c r="A1788" s="102">
        <f t="shared" si="539"/>
        <v>42745</v>
      </c>
      <c r="B1788" s="103">
        <f t="shared" ca="1" si="548"/>
        <v>84711.554474679855</v>
      </c>
      <c r="C1788" s="104">
        <f t="shared" si="540"/>
        <v>84001.59999999986</v>
      </c>
      <c r="D1788" s="105">
        <f ca="1">IF(A1788&lt;$B$1,VLOOKUP(A1788,[1]DI!$A$4:$B$15000,2,FALSE),0)</f>
        <v>0.1363</v>
      </c>
      <c r="E1788" s="106">
        <f t="shared" ca="1" si="532"/>
        <v>1.0005071800000001</v>
      </c>
      <c r="F1788" s="106">
        <f ca="1">(TRUNC(PRODUCT($E$12:$E1787),16))</f>
        <v>1.6537898816429999</v>
      </c>
      <c r="G1788" s="106">
        <f t="shared" ca="1" si="541"/>
        <v>1.6429244967251599</v>
      </c>
      <c r="H1788" s="106">
        <f t="shared" ca="1" si="533"/>
        <v>1.00661344</v>
      </c>
      <c r="I1788" s="105">
        <f t="shared" si="542"/>
        <v>3.5999999999999997E-2</v>
      </c>
      <c r="J1788" s="118">
        <f t="shared" si="543"/>
        <v>42726</v>
      </c>
      <c r="K1788" s="112">
        <f t="shared" si="544"/>
        <v>13</v>
      </c>
      <c r="L1788" s="108">
        <f t="shared" si="545"/>
        <v>13</v>
      </c>
      <c r="M1788" s="109">
        <f t="shared" si="534"/>
        <v>1.0018261610000001</v>
      </c>
      <c r="N1788" s="109">
        <f t="shared" ca="1" si="535"/>
        <v>1.0084516779999999</v>
      </c>
      <c r="O1788" s="108">
        <f t="shared" si="549"/>
        <v>0</v>
      </c>
      <c r="P1788" s="106">
        <f t="shared" ca="1" si="536"/>
        <v>709.95447467999998</v>
      </c>
      <c r="Q1788" s="113">
        <f t="shared" si="537"/>
        <v>0</v>
      </c>
      <c r="R1788" s="106">
        <f t="shared" si="538"/>
        <v>0</v>
      </c>
      <c r="S1788" s="114" t="str">
        <f t="shared" si="546"/>
        <v>A+J=</v>
      </c>
      <c r="T1788" s="107">
        <f t="shared" si="547"/>
        <v>42758</v>
      </c>
      <c r="U1788" s="10"/>
      <c r="V1788" s="10"/>
      <c r="W1788" s="10"/>
      <c r="X1788" s="29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</row>
    <row r="1789" spans="1:121" x14ac:dyDescent="0.15">
      <c r="A1789" s="102">
        <f t="shared" si="539"/>
        <v>42746</v>
      </c>
      <c r="B1789" s="103">
        <f t="shared" ca="1" si="548"/>
        <v>84766.414743619855</v>
      </c>
      <c r="C1789" s="104">
        <f t="shared" si="540"/>
        <v>84001.59999999986</v>
      </c>
      <c r="D1789" s="105">
        <f ca="1">IF(A1789&lt;$B$1,VLOOKUP(A1789,[1]DI!$A$4:$B$15000,2,FALSE),0)</f>
        <v>0.1363</v>
      </c>
      <c r="E1789" s="106">
        <f t="shared" ca="1" si="532"/>
        <v>1.0005071800000001</v>
      </c>
      <c r="F1789" s="106">
        <f ca="1">(TRUNC(PRODUCT($E$12:$E1788),16))</f>
        <v>1.65462865079518</v>
      </c>
      <c r="G1789" s="106">
        <f t="shared" ca="1" si="541"/>
        <v>1.6429244967251599</v>
      </c>
      <c r="H1789" s="106">
        <f t="shared" ca="1" si="533"/>
        <v>1.00712398</v>
      </c>
      <c r="I1789" s="105">
        <f t="shared" si="542"/>
        <v>3.5999999999999997E-2</v>
      </c>
      <c r="J1789" s="118">
        <f t="shared" si="543"/>
        <v>42726</v>
      </c>
      <c r="K1789" s="112">
        <f t="shared" si="544"/>
        <v>14</v>
      </c>
      <c r="L1789" s="108">
        <f t="shared" si="545"/>
        <v>14</v>
      </c>
      <c r="M1789" s="109">
        <f t="shared" si="534"/>
        <v>1.0019667729999999</v>
      </c>
      <c r="N1789" s="109">
        <f t="shared" ca="1" si="535"/>
        <v>1.0091047639999999</v>
      </c>
      <c r="O1789" s="108">
        <f t="shared" si="549"/>
        <v>0</v>
      </c>
      <c r="P1789" s="106">
        <f t="shared" ca="1" si="536"/>
        <v>764.81474361999994</v>
      </c>
      <c r="Q1789" s="113">
        <f t="shared" si="537"/>
        <v>0</v>
      </c>
      <c r="R1789" s="106">
        <f t="shared" si="538"/>
        <v>0</v>
      </c>
      <c r="S1789" s="114" t="str">
        <f t="shared" si="546"/>
        <v>A+J=</v>
      </c>
      <c r="T1789" s="107">
        <f t="shared" si="547"/>
        <v>42758</v>
      </c>
      <c r="U1789" s="10"/>
      <c r="V1789" s="10"/>
      <c r="W1789" s="10"/>
      <c r="X1789" s="29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</row>
    <row r="1790" spans="1:121" x14ac:dyDescent="0.15">
      <c r="A1790" s="102">
        <f t="shared" si="539"/>
        <v>42747</v>
      </c>
      <c r="B1790" s="103">
        <f t="shared" ca="1" si="548"/>
        <v>84821.309873219856</v>
      </c>
      <c r="C1790" s="104">
        <f t="shared" si="540"/>
        <v>84001.59999999986</v>
      </c>
      <c r="D1790" s="105">
        <f ca="1">IF(A1790&lt;$B$1,VLOOKUP(A1790,[1]DI!$A$4:$B$15000,2,FALSE),0)</f>
        <v>0.1288</v>
      </c>
      <c r="E1790" s="106">
        <f t="shared" ca="1" si="532"/>
        <v>1.00048089</v>
      </c>
      <c r="F1790" s="106">
        <f ca="1">(TRUNC(PRODUCT($E$12:$E1789),16))</f>
        <v>1.6554678453542899</v>
      </c>
      <c r="G1790" s="106">
        <f t="shared" ca="1" si="541"/>
        <v>1.6429244967251599</v>
      </c>
      <c r="H1790" s="106">
        <f t="shared" ca="1" si="533"/>
        <v>1.0076347699999999</v>
      </c>
      <c r="I1790" s="105">
        <f t="shared" si="542"/>
        <v>3.5999999999999997E-2</v>
      </c>
      <c r="J1790" s="118">
        <f t="shared" si="543"/>
        <v>42726</v>
      </c>
      <c r="K1790" s="112">
        <f t="shared" si="544"/>
        <v>15</v>
      </c>
      <c r="L1790" s="108">
        <f t="shared" si="545"/>
        <v>15</v>
      </c>
      <c r="M1790" s="109">
        <f t="shared" si="534"/>
        <v>1.0021074050000001</v>
      </c>
      <c r="N1790" s="109">
        <f t="shared" ca="1" si="535"/>
        <v>1.0097582650000001</v>
      </c>
      <c r="O1790" s="108">
        <f t="shared" si="549"/>
        <v>0</v>
      </c>
      <c r="P1790" s="106">
        <f t="shared" ca="1" si="536"/>
        <v>819.70987321999996</v>
      </c>
      <c r="Q1790" s="113">
        <f t="shared" si="537"/>
        <v>0</v>
      </c>
      <c r="R1790" s="106">
        <f t="shared" si="538"/>
        <v>0</v>
      </c>
      <c r="S1790" s="114" t="str">
        <f t="shared" si="546"/>
        <v>A+J=</v>
      </c>
      <c r="T1790" s="107">
        <f t="shared" si="547"/>
        <v>42758</v>
      </c>
      <c r="U1790" s="10"/>
      <c r="V1790" s="10"/>
      <c r="W1790" s="10"/>
      <c r="X1790" s="29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</row>
    <row r="1791" spans="1:121" x14ac:dyDescent="0.15">
      <c r="A1791" s="102">
        <f t="shared" si="539"/>
        <v>42748</v>
      </c>
      <c r="B1791" s="103">
        <f t="shared" ca="1" si="548"/>
        <v>84874.010293019863</v>
      </c>
      <c r="C1791" s="104">
        <f t="shared" si="540"/>
        <v>84001.59999999986</v>
      </c>
      <c r="D1791" s="105">
        <f ca="1">IF(A1791&lt;$B$1,VLOOKUP(A1791,[1]DI!$A$4:$B$15000,2,FALSE),0)</f>
        <v>0.1288</v>
      </c>
      <c r="E1791" s="106">
        <f t="shared" ca="1" si="532"/>
        <v>1.00048089</v>
      </c>
      <c r="F1791" s="106">
        <f ca="1">(TRUNC(PRODUCT($E$12:$E1790),16))</f>
        <v>1.6562639432864401</v>
      </c>
      <c r="G1791" s="106">
        <f t="shared" ca="1" si="541"/>
        <v>1.6429244967251599</v>
      </c>
      <c r="H1791" s="106">
        <f t="shared" ca="1" si="533"/>
        <v>1.00811933</v>
      </c>
      <c r="I1791" s="105">
        <f t="shared" si="542"/>
        <v>3.5999999999999997E-2</v>
      </c>
      <c r="J1791" s="118">
        <f t="shared" si="543"/>
        <v>42726</v>
      </c>
      <c r="K1791" s="112">
        <f t="shared" si="544"/>
        <v>16</v>
      </c>
      <c r="L1791" s="108">
        <f t="shared" si="545"/>
        <v>16</v>
      </c>
      <c r="M1791" s="109">
        <f t="shared" si="534"/>
        <v>1.002248056</v>
      </c>
      <c r="N1791" s="109">
        <f t="shared" ca="1" si="535"/>
        <v>1.0103856389999999</v>
      </c>
      <c r="O1791" s="108">
        <f t="shared" si="549"/>
        <v>0</v>
      </c>
      <c r="P1791" s="106">
        <f t="shared" ca="1" si="536"/>
        <v>872.41029302000004</v>
      </c>
      <c r="Q1791" s="113">
        <f t="shared" si="537"/>
        <v>0</v>
      </c>
      <c r="R1791" s="106">
        <f t="shared" si="538"/>
        <v>0</v>
      </c>
      <c r="S1791" s="114" t="str">
        <f t="shared" si="546"/>
        <v>A+J=</v>
      </c>
      <c r="T1791" s="107">
        <f t="shared" si="547"/>
        <v>42758</v>
      </c>
      <c r="U1791" s="10"/>
      <c r="V1791" s="10"/>
      <c r="W1791" s="10"/>
      <c r="X1791" s="29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</row>
    <row r="1792" spans="1:121" x14ac:dyDescent="0.15">
      <c r="A1792" s="102">
        <f t="shared" si="539"/>
        <v>42749</v>
      </c>
      <c r="B1792" s="103">
        <f t="shared" ca="1" si="548"/>
        <v>84926.743221429861</v>
      </c>
      <c r="C1792" s="104">
        <f t="shared" si="540"/>
        <v>84001.59999999986</v>
      </c>
      <c r="D1792" s="105">
        <f ca="1">IF(A1792&lt;$B$1,VLOOKUP(A1792,[1]DI!$A$4:$B$15000,2,FALSE),0)</f>
        <v>0</v>
      </c>
      <c r="E1792" s="106">
        <f t="shared" ca="1" si="532"/>
        <v>1</v>
      </c>
      <c r="F1792" s="106">
        <f ca="1">(TRUNC(PRODUCT($E$12:$E1791),16))</f>
        <v>1.65706042405413</v>
      </c>
      <c r="G1792" s="106">
        <f t="shared" ca="1" si="541"/>
        <v>1.6429244967251599</v>
      </c>
      <c r="H1792" s="106">
        <f t="shared" ca="1" si="533"/>
        <v>1.00860412</v>
      </c>
      <c r="I1792" s="105">
        <f t="shared" si="542"/>
        <v>3.5999999999999997E-2</v>
      </c>
      <c r="J1792" s="118">
        <f t="shared" si="543"/>
        <v>42726</v>
      </c>
      <c r="K1792" s="112">
        <f t="shared" si="544"/>
        <v>16</v>
      </c>
      <c r="L1792" s="108">
        <f t="shared" si="545"/>
        <v>17</v>
      </c>
      <c r="M1792" s="109">
        <f t="shared" si="534"/>
        <v>1.002388727</v>
      </c>
      <c r="N1792" s="109">
        <f t="shared" ca="1" si="535"/>
        <v>1.0110134</v>
      </c>
      <c r="O1792" s="108">
        <f t="shared" si="549"/>
        <v>0</v>
      </c>
      <c r="P1792" s="106">
        <f t="shared" ca="1" si="536"/>
        <v>925.14322143000004</v>
      </c>
      <c r="Q1792" s="113">
        <f t="shared" si="537"/>
        <v>0</v>
      </c>
      <c r="R1792" s="106">
        <f t="shared" si="538"/>
        <v>0</v>
      </c>
      <c r="S1792" s="114" t="str">
        <f t="shared" si="546"/>
        <v>A+J=</v>
      </c>
      <c r="T1792" s="107">
        <f t="shared" si="547"/>
        <v>42758</v>
      </c>
      <c r="U1792" s="10"/>
      <c r="V1792" s="10"/>
      <c r="W1792" s="10"/>
      <c r="X1792" s="29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</row>
    <row r="1793" spans="1:121" x14ac:dyDescent="0.15">
      <c r="A1793" s="102">
        <f t="shared" si="539"/>
        <v>42750</v>
      </c>
      <c r="B1793" s="103">
        <f t="shared" ca="1" si="548"/>
        <v>84926.743221429861</v>
      </c>
      <c r="C1793" s="104">
        <f t="shared" si="540"/>
        <v>84001.59999999986</v>
      </c>
      <c r="D1793" s="105">
        <f ca="1">IF(A1793&lt;$B$1,VLOOKUP(A1793,[1]DI!$A$4:$B$15000,2,FALSE),0)</f>
        <v>0</v>
      </c>
      <c r="E1793" s="106">
        <f t="shared" ca="1" si="532"/>
        <v>1</v>
      </c>
      <c r="F1793" s="106">
        <f ca="1">(TRUNC(PRODUCT($E$12:$E1792),16))</f>
        <v>1.65706042405413</v>
      </c>
      <c r="G1793" s="106">
        <f t="shared" ca="1" si="541"/>
        <v>1.6429244967251599</v>
      </c>
      <c r="H1793" s="106">
        <f t="shared" ca="1" si="533"/>
        <v>1.00860412</v>
      </c>
      <c r="I1793" s="105">
        <f t="shared" si="542"/>
        <v>3.5999999999999997E-2</v>
      </c>
      <c r="J1793" s="118">
        <f t="shared" si="543"/>
        <v>42726</v>
      </c>
      <c r="K1793" s="112">
        <f t="shared" si="544"/>
        <v>16</v>
      </c>
      <c r="L1793" s="108">
        <f t="shared" si="545"/>
        <v>17</v>
      </c>
      <c r="M1793" s="109">
        <f t="shared" si="534"/>
        <v>1.002388727</v>
      </c>
      <c r="N1793" s="109">
        <f t="shared" ca="1" si="535"/>
        <v>1.0110134</v>
      </c>
      <c r="O1793" s="108">
        <f t="shared" si="549"/>
        <v>0</v>
      </c>
      <c r="P1793" s="106">
        <f t="shared" ca="1" si="536"/>
        <v>925.14322143000004</v>
      </c>
      <c r="Q1793" s="113">
        <f t="shared" si="537"/>
        <v>0</v>
      </c>
      <c r="R1793" s="106">
        <f t="shared" si="538"/>
        <v>0</v>
      </c>
      <c r="S1793" s="114" t="str">
        <f t="shared" si="546"/>
        <v>A+J=</v>
      </c>
      <c r="T1793" s="107">
        <f t="shared" si="547"/>
        <v>42758</v>
      </c>
      <c r="U1793" s="10"/>
      <c r="V1793" s="10"/>
      <c r="W1793" s="10"/>
      <c r="X1793" s="29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</row>
    <row r="1794" spans="1:121" x14ac:dyDescent="0.15">
      <c r="A1794" s="102">
        <f t="shared" si="539"/>
        <v>42751</v>
      </c>
      <c r="B1794" s="103">
        <f t="shared" ca="1" si="548"/>
        <v>84926.743221429861</v>
      </c>
      <c r="C1794" s="104">
        <f t="shared" si="540"/>
        <v>84001.59999999986</v>
      </c>
      <c r="D1794" s="105">
        <f ca="1">IF(A1794&lt;$B$1,VLOOKUP(A1794,[1]DI!$A$4:$B$15000,2,FALSE),0)</f>
        <v>0.1288</v>
      </c>
      <c r="E1794" s="106">
        <f t="shared" ca="1" si="532"/>
        <v>1.00048089</v>
      </c>
      <c r="F1794" s="106">
        <f ca="1">(TRUNC(PRODUCT($E$12:$E1793),16))</f>
        <v>1.65706042405413</v>
      </c>
      <c r="G1794" s="106">
        <f t="shared" ca="1" si="541"/>
        <v>1.6429244967251599</v>
      </c>
      <c r="H1794" s="106">
        <f t="shared" ca="1" si="533"/>
        <v>1.00860412</v>
      </c>
      <c r="I1794" s="105">
        <f t="shared" si="542"/>
        <v>3.5999999999999997E-2</v>
      </c>
      <c r="J1794" s="118">
        <f t="shared" si="543"/>
        <v>42726</v>
      </c>
      <c r="K1794" s="112">
        <f t="shared" si="544"/>
        <v>17</v>
      </c>
      <c r="L1794" s="108">
        <f t="shared" si="545"/>
        <v>17</v>
      </c>
      <c r="M1794" s="109">
        <f t="shared" si="534"/>
        <v>1.002388727</v>
      </c>
      <c r="N1794" s="109">
        <f t="shared" ca="1" si="535"/>
        <v>1.0110134</v>
      </c>
      <c r="O1794" s="108">
        <f t="shared" si="549"/>
        <v>0</v>
      </c>
      <c r="P1794" s="106">
        <f t="shared" ca="1" si="536"/>
        <v>925.14322143000004</v>
      </c>
      <c r="Q1794" s="113">
        <f t="shared" si="537"/>
        <v>0</v>
      </c>
      <c r="R1794" s="106">
        <f t="shared" si="538"/>
        <v>0</v>
      </c>
      <c r="S1794" s="114" t="str">
        <f t="shared" si="546"/>
        <v>A+J=</v>
      </c>
      <c r="T1794" s="107">
        <f t="shared" si="547"/>
        <v>42758</v>
      </c>
      <c r="U1794" s="10"/>
      <c r="V1794" s="10"/>
      <c r="W1794" s="10"/>
      <c r="X1794" s="29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</row>
    <row r="1795" spans="1:121" x14ac:dyDescent="0.15">
      <c r="A1795" s="102">
        <f t="shared" si="539"/>
        <v>42752</v>
      </c>
      <c r="B1795" s="103">
        <f t="shared" ca="1" si="548"/>
        <v>84979.509498489861</v>
      </c>
      <c r="C1795" s="104">
        <f t="shared" si="540"/>
        <v>84001.59999999986</v>
      </c>
      <c r="D1795" s="105">
        <f ca="1">IF(A1795&lt;$B$1,VLOOKUP(A1795,[1]DI!$A$4:$B$15000,2,FALSE),0)</f>
        <v>0.1288</v>
      </c>
      <c r="E1795" s="106">
        <f t="shared" ca="1" si="532"/>
        <v>1.00048089</v>
      </c>
      <c r="F1795" s="106">
        <f ca="1">(TRUNC(PRODUCT($E$12:$E1794),16))</f>
        <v>1.6578572878414499</v>
      </c>
      <c r="G1795" s="106">
        <f t="shared" ca="1" si="541"/>
        <v>1.6429244967251599</v>
      </c>
      <c r="H1795" s="106">
        <f t="shared" ca="1" si="533"/>
        <v>1.0090891500000001</v>
      </c>
      <c r="I1795" s="105">
        <f t="shared" si="542"/>
        <v>3.5999999999999997E-2</v>
      </c>
      <c r="J1795" s="118">
        <f t="shared" si="543"/>
        <v>42726</v>
      </c>
      <c r="K1795" s="112">
        <f t="shared" si="544"/>
        <v>18</v>
      </c>
      <c r="L1795" s="108">
        <f t="shared" si="545"/>
        <v>18</v>
      </c>
      <c r="M1795" s="109">
        <f t="shared" si="534"/>
        <v>1.0025294179999999</v>
      </c>
      <c r="N1795" s="109">
        <f t="shared" ca="1" si="535"/>
        <v>1.011641558</v>
      </c>
      <c r="O1795" s="108">
        <f t="shared" si="549"/>
        <v>0</v>
      </c>
      <c r="P1795" s="106">
        <f t="shared" ca="1" si="536"/>
        <v>977.90949849000003</v>
      </c>
      <c r="Q1795" s="113">
        <f t="shared" si="537"/>
        <v>0</v>
      </c>
      <c r="R1795" s="106">
        <f t="shared" si="538"/>
        <v>0</v>
      </c>
      <c r="S1795" s="114" t="str">
        <f t="shared" si="546"/>
        <v>A+J=</v>
      </c>
      <c r="T1795" s="107">
        <f t="shared" si="547"/>
        <v>42758</v>
      </c>
      <c r="U1795" s="10"/>
      <c r="V1795" s="10"/>
      <c r="W1795" s="10"/>
      <c r="X1795" s="29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</row>
    <row r="1796" spans="1:121" x14ac:dyDescent="0.15">
      <c r="A1796" s="102">
        <f t="shared" si="539"/>
        <v>42753</v>
      </c>
      <c r="B1796" s="103">
        <f t="shared" ca="1" si="548"/>
        <v>85032.308368159865</v>
      </c>
      <c r="C1796" s="104">
        <f t="shared" si="540"/>
        <v>84001.59999999986</v>
      </c>
      <c r="D1796" s="105">
        <f ca="1">IF(A1796&lt;$B$1,VLOOKUP(A1796,[1]DI!$A$4:$B$15000,2,FALSE),0)</f>
        <v>0.1288</v>
      </c>
      <c r="E1796" s="106">
        <f t="shared" ca="1" si="532"/>
        <v>1.00048089</v>
      </c>
      <c r="F1796" s="106">
        <f ca="1">(TRUNC(PRODUCT($E$12:$E1795),16))</f>
        <v>1.6586545348326001</v>
      </c>
      <c r="G1796" s="106">
        <f t="shared" ca="1" si="541"/>
        <v>1.6429244967251599</v>
      </c>
      <c r="H1796" s="106">
        <f t="shared" ca="1" si="533"/>
        <v>1.0095744099999999</v>
      </c>
      <c r="I1796" s="105">
        <f t="shared" si="542"/>
        <v>3.5999999999999997E-2</v>
      </c>
      <c r="J1796" s="118">
        <f t="shared" si="543"/>
        <v>42726</v>
      </c>
      <c r="K1796" s="112">
        <f t="shared" si="544"/>
        <v>19</v>
      </c>
      <c r="L1796" s="108">
        <f t="shared" si="545"/>
        <v>19</v>
      </c>
      <c r="M1796" s="109">
        <f t="shared" si="534"/>
        <v>1.002670129</v>
      </c>
      <c r="N1796" s="109">
        <f t="shared" ca="1" si="535"/>
        <v>1.0122701039999999</v>
      </c>
      <c r="O1796" s="108">
        <f t="shared" si="549"/>
        <v>0</v>
      </c>
      <c r="P1796" s="106">
        <f t="shared" ca="1" si="536"/>
        <v>1030.70836816</v>
      </c>
      <c r="Q1796" s="113">
        <f t="shared" si="537"/>
        <v>0</v>
      </c>
      <c r="R1796" s="106">
        <f t="shared" si="538"/>
        <v>0</v>
      </c>
      <c r="S1796" s="114" t="str">
        <f t="shared" si="546"/>
        <v>A+J=</v>
      </c>
      <c r="T1796" s="107">
        <f t="shared" si="547"/>
        <v>42758</v>
      </c>
      <c r="U1796" s="10"/>
      <c r="V1796" s="10"/>
      <c r="W1796" s="10"/>
      <c r="X1796" s="29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</row>
    <row r="1797" spans="1:121" x14ac:dyDescent="0.15">
      <c r="A1797" s="102">
        <f t="shared" si="539"/>
        <v>42754</v>
      </c>
      <c r="B1797" s="103">
        <f t="shared" ca="1" si="548"/>
        <v>85085.140502469862</v>
      </c>
      <c r="C1797" s="104">
        <f t="shared" si="540"/>
        <v>84001.59999999986</v>
      </c>
      <c r="D1797" s="105">
        <f ca="1">IF(A1797&lt;$B$1,VLOOKUP(A1797,[1]DI!$A$4:$B$15000,2,FALSE),0)</f>
        <v>0.1288</v>
      </c>
      <c r="E1797" s="106">
        <f t="shared" ca="1" si="532"/>
        <v>1.00048089</v>
      </c>
      <c r="F1797" s="106">
        <f ca="1">(TRUNC(PRODUCT($E$12:$E1796),16))</f>
        <v>1.6594521652118599</v>
      </c>
      <c r="G1797" s="106">
        <f t="shared" ca="1" si="541"/>
        <v>1.6429244967251599</v>
      </c>
      <c r="H1797" s="106">
        <f t="shared" ca="1" si="533"/>
        <v>1.0100599100000001</v>
      </c>
      <c r="I1797" s="105">
        <f t="shared" si="542"/>
        <v>3.5999999999999997E-2</v>
      </c>
      <c r="J1797" s="118">
        <f t="shared" si="543"/>
        <v>42726</v>
      </c>
      <c r="K1797" s="112">
        <f t="shared" si="544"/>
        <v>20</v>
      </c>
      <c r="L1797" s="108">
        <f t="shared" si="545"/>
        <v>20</v>
      </c>
      <c r="M1797" s="109">
        <f t="shared" si="534"/>
        <v>1.002810859</v>
      </c>
      <c r="N1797" s="109">
        <f t="shared" ca="1" si="535"/>
        <v>1.012899046</v>
      </c>
      <c r="O1797" s="108">
        <f t="shared" si="549"/>
        <v>0</v>
      </c>
      <c r="P1797" s="106">
        <f t="shared" ca="1" si="536"/>
        <v>1083.5405024700001</v>
      </c>
      <c r="Q1797" s="113">
        <f t="shared" si="537"/>
        <v>0</v>
      </c>
      <c r="R1797" s="106">
        <f t="shared" si="538"/>
        <v>0</v>
      </c>
      <c r="S1797" s="114" t="str">
        <f t="shared" si="546"/>
        <v>A+J=</v>
      </c>
      <c r="T1797" s="107">
        <f t="shared" si="547"/>
        <v>42758</v>
      </c>
      <c r="U1797" s="10"/>
      <c r="V1797" s="10"/>
      <c r="W1797" s="10"/>
      <c r="X1797" s="29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</row>
    <row r="1798" spans="1:121" x14ac:dyDescent="0.15">
      <c r="A1798" s="102">
        <f t="shared" si="539"/>
        <v>42755</v>
      </c>
      <c r="B1798" s="103">
        <f t="shared" ca="1" si="548"/>
        <v>85138.00522939986</v>
      </c>
      <c r="C1798" s="104">
        <f t="shared" si="540"/>
        <v>84001.59999999986</v>
      </c>
      <c r="D1798" s="105">
        <f ca="1">IF(A1798&lt;$B$1,VLOOKUP(A1798,[1]DI!$A$4:$B$15000,2,FALSE),0)</f>
        <v>0.1288</v>
      </c>
      <c r="E1798" s="106">
        <f t="shared" ca="1" si="532"/>
        <v>1.00048089</v>
      </c>
      <c r="F1798" s="106">
        <f ca="1">(TRUNC(PRODUCT($E$12:$E1797),16))</f>
        <v>1.66025017916358</v>
      </c>
      <c r="G1798" s="106">
        <f t="shared" ca="1" si="541"/>
        <v>1.6429244967251599</v>
      </c>
      <c r="H1798" s="106">
        <f t="shared" ca="1" si="533"/>
        <v>1.0105456399999999</v>
      </c>
      <c r="I1798" s="105">
        <f t="shared" si="542"/>
        <v>3.5999999999999997E-2</v>
      </c>
      <c r="J1798" s="118">
        <f t="shared" si="543"/>
        <v>42726</v>
      </c>
      <c r="K1798" s="112">
        <f t="shared" si="544"/>
        <v>21</v>
      </c>
      <c r="L1798" s="108">
        <f t="shared" si="545"/>
        <v>21</v>
      </c>
      <c r="M1798" s="109">
        <f t="shared" si="534"/>
        <v>1.0029516089999999</v>
      </c>
      <c r="N1798" s="109">
        <f t="shared" ca="1" si="535"/>
        <v>1.013528376</v>
      </c>
      <c r="O1798" s="108">
        <f t="shared" si="549"/>
        <v>0</v>
      </c>
      <c r="P1798" s="106">
        <f t="shared" ca="1" si="536"/>
        <v>1136.4052294000001</v>
      </c>
      <c r="Q1798" s="113">
        <f t="shared" si="537"/>
        <v>0</v>
      </c>
      <c r="R1798" s="106">
        <f t="shared" si="538"/>
        <v>0</v>
      </c>
      <c r="S1798" s="114" t="str">
        <f t="shared" si="546"/>
        <v>A+J=</v>
      </c>
      <c r="T1798" s="107">
        <f t="shared" si="547"/>
        <v>42758</v>
      </c>
      <c r="U1798" s="10"/>
      <c r="V1798" s="10"/>
      <c r="W1798" s="10"/>
      <c r="X1798" s="29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</row>
    <row r="1799" spans="1:121" x14ac:dyDescent="0.15">
      <c r="A1799" s="102">
        <f t="shared" si="539"/>
        <v>42756</v>
      </c>
      <c r="B1799" s="103">
        <f t="shared" ca="1" si="548"/>
        <v>85190.902464939863</v>
      </c>
      <c r="C1799" s="104">
        <f t="shared" si="540"/>
        <v>84001.59999999986</v>
      </c>
      <c r="D1799" s="105">
        <f ca="1">IF(A1799&lt;$B$1,VLOOKUP(A1799,[1]DI!$A$4:$B$15000,2,FALSE),0)</f>
        <v>0</v>
      </c>
      <c r="E1799" s="106">
        <f t="shared" ca="1" si="532"/>
        <v>1</v>
      </c>
      <c r="F1799" s="106">
        <f ca="1">(TRUNC(PRODUCT($E$12:$E1798),16))</f>
        <v>1.6610485768722401</v>
      </c>
      <c r="G1799" s="106">
        <f t="shared" ca="1" si="541"/>
        <v>1.6429244967251599</v>
      </c>
      <c r="H1799" s="106">
        <f t="shared" ca="1" si="533"/>
        <v>1.0110315999999999</v>
      </c>
      <c r="I1799" s="105">
        <f t="shared" si="542"/>
        <v>3.5999999999999997E-2</v>
      </c>
      <c r="J1799" s="118">
        <f t="shared" si="543"/>
        <v>42726</v>
      </c>
      <c r="K1799" s="112">
        <f t="shared" si="544"/>
        <v>21</v>
      </c>
      <c r="L1799" s="108">
        <f t="shared" si="545"/>
        <v>22</v>
      </c>
      <c r="M1799" s="109">
        <f t="shared" si="534"/>
        <v>1.0030923789999999</v>
      </c>
      <c r="N1799" s="109">
        <f t="shared" ca="1" si="535"/>
        <v>1.014158093</v>
      </c>
      <c r="O1799" s="108">
        <f t="shared" si="549"/>
        <v>0</v>
      </c>
      <c r="P1799" s="106">
        <f t="shared" ca="1" si="536"/>
        <v>1189.3024649399999</v>
      </c>
      <c r="Q1799" s="113">
        <f t="shared" si="537"/>
        <v>0</v>
      </c>
      <c r="R1799" s="106">
        <f t="shared" si="538"/>
        <v>0</v>
      </c>
      <c r="S1799" s="114" t="str">
        <f t="shared" si="546"/>
        <v>A+J=</v>
      </c>
      <c r="T1799" s="107">
        <f t="shared" si="547"/>
        <v>42758</v>
      </c>
      <c r="U1799" s="10"/>
      <c r="V1799" s="10"/>
      <c r="W1799" s="10"/>
      <c r="X1799" s="29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</row>
    <row r="1800" spans="1:121" x14ac:dyDescent="0.15">
      <c r="A1800" s="102">
        <f t="shared" si="539"/>
        <v>42757</v>
      </c>
      <c r="B1800" s="103">
        <f t="shared" ca="1" si="548"/>
        <v>85190.902464939863</v>
      </c>
      <c r="C1800" s="104">
        <f t="shared" si="540"/>
        <v>84001.59999999986</v>
      </c>
      <c r="D1800" s="105">
        <f ca="1">IF(A1800&lt;$B$1,VLOOKUP(A1800,[1]DI!$A$4:$B$15000,2,FALSE),0)</f>
        <v>0</v>
      </c>
      <c r="E1800" s="106">
        <f t="shared" ca="1" si="532"/>
        <v>1</v>
      </c>
      <c r="F1800" s="106">
        <f ca="1">(TRUNC(PRODUCT($E$12:$E1799),16))</f>
        <v>1.6610485768722401</v>
      </c>
      <c r="G1800" s="106">
        <f t="shared" ca="1" si="541"/>
        <v>1.6429244967251599</v>
      </c>
      <c r="H1800" s="106">
        <f t="shared" ca="1" si="533"/>
        <v>1.0110315999999999</v>
      </c>
      <c r="I1800" s="105">
        <f t="shared" si="542"/>
        <v>3.5999999999999997E-2</v>
      </c>
      <c r="J1800" s="118">
        <f t="shared" si="543"/>
        <v>42726</v>
      </c>
      <c r="K1800" s="112">
        <f t="shared" si="544"/>
        <v>21</v>
      </c>
      <c r="L1800" s="108">
        <f t="shared" si="545"/>
        <v>22</v>
      </c>
      <c r="M1800" s="109">
        <f t="shared" si="534"/>
        <v>1.0030923789999999</v>
      </c>
      <c r="N1800" s="109">
        <f t="shared" ca="1" si="535"/>
        <v>1.014158093</v>
      </c>
      <c r="O1800" s="108">
        <f t="shared" si="549"/>
        <v>0</v>
      </c>
      <c r="P1800" s="106">
        <f t="shared" ca="1" si="536"/>
        <v>1189.3024649399999</v>
      </c>
      <c r="Q1800" s="113">
        <f t="shared" si="537"/>
        <v>0</v>
      </c>
      <c r="R1800" s="106">
        <f t="shared" si="538"/>
        <v>0</v>
      </c>
      <c r="S1800" s="114" t="str">
        <f t="shared" si="546"/>
        <v>A+J=</v>
      </c>
      <c r="T1800" s="107">
        <f t="shared" si="547"/>
        <v>42758</v>
      </c>
      <c r="U1800" s="10"/>
      <c r="V1800" s="10"/>
      <c r="W1800" s="10"/>
      <c r="X1800" s="29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</row>
    <row r="1801" spans="1:121" x14ac:dyDescent="0.15">
      <c r="A1801" s="102">
        <f t="shared" si="539"/>
        <v>42758</v>
      </c>
      <c r="B1801" s="103">
        <f t="shared" ca="1" si="548"/>
        <v>85190.902464939863</v>
      </c>
      <c r="C1801" s="104">
        <f t="shared" si="540"/>
        <v>84001.59999999986</v>
      </c>
      <c r="D1801" s="105">
        <f ca="1">IF(A1801&lt;$B$1,VLOOKUP(A1801,[1]DI!$A$4:$B$15000,2,FALSE),0)</f>
        <v>0.1288</v>
      </c>
      <c r="E1801" s="106">
        <f t="shared" ca="1" si="532"/>
        <v>1.00048089</v>
      </c>
      <c r="F1801" s="106">
        <f ca="1">(TRUNC(PRODUCT($E$12:$E1800),16))</f>
        <v>1.6610485768722401</v>
      </c>
      <c r="G1801" s="106">
        <f t="shared" ca="1" si="541"/>
        <v>1.6429244967251599</v>
      </c>
      <c r="H1801" s="106">
        <f t="shared" ca="1" si="533"/>
        <v>1.0110315999999999</v>
      </c>
      <c r="I1801" s="105">
        <f t="shared" si="542"/>
        <v>3.5999999999999997E-2</v>
      </c>
      <c r="J1801" s="118">
        <f t="shared" si="543"/>
        <v>42726</v>
      </c>
      <c r="K1801" s="112">
        <f t="shared" si="544"/>
        <v>22</v>
      </c>
      <c r="L1801" s="108">
        <f t="shared" si="545"/>
        <v>22</v>
      </c>
      <c r="M1801" s="109">
        <f t="shared" si="534"/>
        <v>1.0030923789999999</v>
      </c>
      <c r="N1801" s="109">
        <f t="shared" ca="1" si="535"/>
        <v>1.014158093</v>
      </c>
      <c r="O1801" s="108">
        <f t="shared" si="549"/>
        <v>43</v>
      </c>
      <c r="P1801" s="106">
        <f t="shared" ca="1" si="536"/>
        <v>1189.3024649399999</v>
      </c>
      <c r="Q1801" s="113">
        <f t="shared" si="537"/>
        <v>7.4999999999999997E-3</v>
      </c>
      <c r="R1801" s="106">
        <f t="shared" si="538"/>
        <v>750</v>
      </c>
      <c r="S1801" s="114" t="str">
        <f t="shared" si="546"/>
        <v>A+J=</v>
      </c>
      <c r="T1801" s="107">
        <f t="shared" si="547"/>
        <v>42758</v>
      </c>
      <c r="U1801" s="10"/>
      <c r="V1801" s="10"/>
      <c r="W1801" s="10"/>
      <c r="X1801" s="29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</row>
    <row r="1802" spans="1:121" x14ac:dyDescent="0.15">
      <c r="A1802" s="102">
        <f t="shared" si="539"/>
        <v>42759</v>
      </c>
      <c r="B1802" s="103">
        <f t="shared" ca="1" si="548"/>
        <v>83303.325301349862</v>
      </c>
      <c r="C1802" s="104">
        <f t="shared" si="540"/>
        <v>83251.59999999986</v>
      </c>
      <c r="D1802" s="105">
        <f ca="1">IF(A1802&lt;$B$1,VLOOKUP(A1802,[1]DI!$A$4:$B$15000,2,FALSE),0)</f>
        <v>0.1288</v>
      </c>
      <c r="E1802" s="106">
        <f t="shared" ca="1" si="532"/>
        <v>1.00048089</v>
      </c>
      <c r="F1802" s="106">
        <f ca="1">(TRUNC(PRODUCT($E$12:$E1801),16))</f>
        <v>1.6618473585223701</v>
      </c>
      <c r="G1802" s="106">
        <f t="shared" ca="1" si="541"/>
        <v>1.6610485768722401</v>
      </c>
      <c r="H1802" s="106">
        <f t="shared" ca="1" si="533"/>
        <v>1.00048089</v>
      </c>
      <c r="I1802" s="105">
        <f t="shared" si="542"/>
        <v>3.5999999999999997E-2</v>
      </c>
      <c r="J1802" s="118">
        <f t="shared" si="543"/>
        <v>42758</v>
      </c>
      <c r="K1802" s="112">
        <f t="shared" si="544"/>
        <v>1</v>
      </c>
      <c r="L1802" s="108">
        <f t="shared" si="545"/>
        <v>1</v>
      </c>
      <c r="M1802" s="109">
        <f t="shared" si="534"/>
        <v>1.000140356</v>
      </c>
      <c r="N1802" s="109">
        <f t="shared" ca="1" si="535"/>
        <v>1.0006213129999999</v>
      </c>
      <c r="O1802" s="108">
        <f t="shared" si="549"/>
        <v>0</v>
      </c>
      <c r="P1802" s="106">
        <f t="shared" ca="1" si="536"/>
        <v>51.725301350000002</v>
      </c>
      <c r="Q1802" s="113">
        <f t="shared" si="537"/>
        <v>0</v>
      </c>
      <c r="R1802" s="106">
        <f t="shared" si="538"/>
        <v>0</v>
      </c>
      <c r="S1802" s="114" t="str">
        <f t="shared" si="546"/>
        <v>A+J=</v>
      </c>
      <c r="T1802" s="107">
        <f t="shared" si="547"/>
        <v>42788</v>
      </c>
      <c r="U1802" s="10"/>
      <c r="V1802" s="10"/>
      <c r="W1802" s="10"/>
      <c r="X1802" s="29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</row>
    <row r="1803" spans="1:121" x14ac:dyDescent="0.15">
      <c r="A1803" s="102">
        <f t="shared" si="539"/>
        <v>42760</v>
      </c>
      <c r="B1803" s="103">
        <f t="shared" ca="1" si="548"/>
        <v>83355.082654559854</v>
      </c>
      <c r="C1803" s="104">
        <f t="shared" si="540"/>
        <v>83251.59999999986</v>
      </c>
      <c r="D1803" s="105">
        <f ca="1">IF(A1803&lt;$B$1,VLOOKUP(A1803,[1]DI!$A$4:$B$15000,2,FALSE),0)</f>
        <v>0.1288</v>
      </c>
      <c r="E1803" s="106">
        <f t="shared" ca="1" si="532"/>
        <v>1.00048089</v>
      </c>
      <c r="F1803" s="106">
        <f ca="1">(TRUNC(PRODUCT($E$12:$E1802),16))</f>
        <v>1.6626465242986099</v>
      </c>
      <c r="G1803" s="106">
        <f t="shared" ca="1" si="541"/>
        <v>1.6610485768722401</v>
      </c>
      <c r="H1803" s="106">
        <f t="shared" ca="1" si="533"/>
        <v>1.0009620100000001</v>
      </c>
      <c r="I1803" s="105">
        <f t="shared" si="542"/>
        <v>3.5999999999999997E-2</v>
      </c>
      <c r="J1803" s="118">
        <f t="shared" si="543"/>
        <v>42758</v>
      </c>
      <c r="K1803" s="112">
        <f t="shared" si="544"/>
        <v>2</v>
      </c>
      <c r="L1803" s="108">
        <f t="shared" si="545"/>
        <v>2</v>
      </c>
      <c r="M1803" s="109">
        <f t="shared" si="534"/>
        <v>1.0002807309999999</v>
      </c>
      <c r="N1803" s="109">
        <f t="shared" ca="1" si="535"/>
        <v>1.0012430109999999</v>
      </c>
      <c r="O1803" s="108">
        <f t="shared" si="549"/>
        <v>0</v>
      </c>
      <c r="P1803" s="106">
        <f t="shared" ca="1" si="536"/>
        <v>103.48265456</v>
      </c>
      <c r="Q1803" s="113">
        <f t="shared" si="537"/>
        <v>0</v>
      </c>
      <c r="R1803" s="106">
        <f t="shared" si="538"/>
        <v>0</v>
      </c>
      <c r="S1803" s="114" t="str">
        <f t="shared" si="546"/>
        <v>A+J=</v>
      </c>
      <c r="T1803" s="107">
        <f t="shared" si="547"/>
        <v>42788</v>
      </c>
      <c r="U1803" s="10"/>
      <c r="V1803" s="10"/>
      <c r="W1803" s="10"/>
      <c r="X1803" s="29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</row>
    <row r="1804" spans="1:121" x14ac:dyDescent="0.15">
      <c r="A1804" s="102">
        <f t="shared" si="539"/>
        <v>42761</v>
      </c>
      <c r="B1804" s="103">
        <f t="shared" ca="1" si="548"/>
        <v>83406.872059649861</v>
      </c>
      <c r="C1804" s="104">
        <f t="shared" si="540"/>
        <v>83251.59999999986</v>
      </c>
      <c r="D1804" s="105">
        <f ca="1">IF(A1804&lt;$B$1,VLOOKUP(A1804,[1]DI!$A$4:$B$15000,2,FALSE),0)</f>
        <v>0.1288</v>
      </c>
      <c r="E1804" s="106">
        <f t="shared" ref="E1804:E1867" ca="1" si="550">ROUND(((1+D1804)^(1/252)),8)</f>
        <v>1.00048089</v>
      </c>
      <c r="F1804" s="106">
        <f ca="1">(TRUNC(PRODUCT($E$12:$E1803),16))</f>
        <v>1.66344607438568</v>
      </c>
      <c r="G1804" s="106">
        <f t="shared" ca="1" si="541"/>
        <v>1.6610485768722401</v>
      </c>
      <c r="H1804" s="106">
        <f t="shared" ref="H1804:H1867" ca="1" si="551">ROUND(F1804/G1804,8)</f>
        <v>1.0014433599999999</v>
      </c>
      <c r="I1804" s="105">
        <f t="shared" si="542"/>
        <v>3.5999999999999997E-2</v>
      </c>
      <c r="J1804" s="118">
        <f t="shared" si="543"/>
        <v>42758</v>
      </c>
      <c r="K1804" s="112">
        <f t="shared" si="544"/>
        <v>3</v>
      </c>
      <c r="L1804" s="108">
        <f t="shared" si="545"/>
        <v>3</v>
      </c>
      <c r="M1804" s="109">
        <f t="shared" ref="M1804:M1867" si="552">ROUND((I1804+1)^(L1804/252),9)</f>
        <v>1.000421126</v>
      </c>
      <c r="N1804" s="109">
        <f t="shared" ref="N1804:N1867" ca="1" si="553">ROUND(H1804*M1804,9)</f>
        <v>1.001865094</v>
      </c>
      <c r="O1804" s="108">
        <f t="shared" si="549"/>
        <v>0</v>
      </c>
      <c r="P1804" s="106">
        <f t="shared" ref="P1804:P1867" ca="1" si="554">TRUNC(((N1804-1)*C1804),8)</f>
        <v>155.27205964999999</v>
      </c>
      <c r="Q1804" s="113">
        <f t="shared" ref="Q1804:Q1867" si="555">IF($O1804&gt;0,VLOOKUP($O1804,$W$12:$AC$150,7),0)</f>
        <v>0</v>
      </c>
      <c r="R1804" s="106">
        <f t="shared" ref="R1804:R1867" si="556">IF(Q1804&gt;0,TRUNC(Q1804*C$12,8),0)</f>
        <v>0</v>
      </c>
      <c r="S1804" s="114" t="str">
        <f t="shared" si="546"/>
        <v>A+J=</v>
      </c>
      <c r="T1804" s="107">
        <f t="shared" si="547"/>
        <v>42788</v>
      </c>
      <c r="U1804" s="10"/>
      <c r="V1804" s="10"/>
      <c r="W1804" s="10"/>
      <c r="X1804" s="29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</row>
    <row r="1805" spans="1:121" x14ac:dyDescent="0.15">
      <c r="A1805" s="102">
        <f t="shared" ref="A1805:A1868" si="557">(A1804+1)</f>
        <v>42762</v>
      </c>
      <c r="B1805" s="103">
        <f t="shared" ca="1" si="548"/>
        <v>83458.694349109865</v>
      </c>
      <c r="C1805" s="104">
        <f t="shared" ref="C1805:C1868" si="558">(C1804-R1804)</f>
        <v>83251.59999999986</v>
      </c>
      <c r="D1805" s="105">
        <f ca="1">IF(A1805&lt;$B$1,VLOOKUP(A1805,[1]DI!$A$4:$B$15000,2,FALSE),0)</f>
        <v>0.1288</v>
      </c>
      <c r="E1805" s="106">
        <f t="shared" ca="1" si="550"/>
        <v>1.00048089</v>
      </c>
      <c r="F1805" s="106">
        <f ca="1">(TRUNC(PRODUCT($E$12:$E1804),16))</f>
        <v>1.6642460089683899</v>
      </c>
      <c r="G1805" s="106">
        <f t="shared" ref="G1805:G1868" ca="1" si="559">IF(O1804&gt;0,F1804,G1804)</f>
        <v>1.6610485768722401</v>
      </c>
      <c r="H1805" s="106">
        <f t="shared" ca="1" si="551"/>
        <v>1.00192495</v>
      </c>
      <c r="I1805" s="105">
        <f t="shared" ref="I1805:I1868" si="560">I1804</f>
        <v>3.5999999999999997E-2</v>
      </c>
      <c r="J1805" s="118">
        <f t="shared" ref="J1805:J1868" si="561">IF(O1804&gt;0,VLOOKUP(O1804,W$12:AG$150,2),J1804)</f>
        <v>42758</v>
      </c>
      <c r="K1805" s="112">
        <f t="shared" ref="K1805:K1868" si="562">IF(A1805&gt;J1805,IF(NETWORKDAYS(J1805,A1805,$W$160:$W$544)-1=0,1,NETWORKDAYS(J1805,A1805,$W$160:$W$544)-1),0)</f>
        <v>4</v>
      </c>
      <c r="L1805" s="108">
        <f t="shared" ref="L1805:L1868" si="563">IF(AND(K1805=1,K1804=1),1,IF(K1805&gt;0,IF(K1805=K1804,K1805+1,K1805),0))</f>
        <v>4</v>
      </c>
      <c r="M1805" s="109">
        <f t="shared" si="552"/>
        <v>1.0005615409999999</v>
      </c>
      <c r="N1805" s="109">
        <f t="shared" ca="1" si="553"/>
        <v>1.0024875719999999</v>
      </c>
      <c r="O1805" s="108">
        <f t="shared" si="549"/>
        <v>0</v>
      </c>
      <c r="P1805" s="106">
        <f t="shared" ca="1" si="554"/>
        <v>207.09434911</v>
      </c>
      <c r="Q1805" s="113">
        <f t="shared" si="555"/>
        <v>0</v>
      </c>
      <c r="R1805" s="106">
        <f t="shared" si="556"/>
        <v>0</v>
      </c>
      <c r="S1805" s="114" t="str">
        <f t="shared" ref="S1805:S1868" si="564">IF(O1804&gt;0,VLOOKUP(O1804,W$12:AG$150,10),S1804)</f>
        <v>A+J=</v>
      </c>
      <c r="T1805" s="107">
        <f t="shared" ref="T1805:T1868" si="565">IF(O1804&gt;0,VLOOKUP(O1804,W$12:AG$150,11),T1804)</f>
        <v>42788</v>
      </c>
      <c r="U1805" s="10"/>
      <c r="V1805" s="10"/>
      <c r="W1805" s="10"/>
      <c r="X1805" s="29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</row>
    <row r="1806" spans="1:121" x14ac:dyDescent="0.15">
      <c r="A1806" s="102">
        <f t="shared" si="557"/>
        <v>42763</v>
      </c>
      <c r="B1806" s="103">
        <f t="shared" ref="B1806:B1869" ca="1" si="566">IF(A1806&lt;=TODAY(),C1806+P1806,IF(AND(A1806&gt;TODAY(),A1806&lt;=$B$1),IF(VLOOKUP(TODAY(),$A$10:$D$5000,4,FALSE)=0,"n.d",C1806+P1806),"n.d"))</f>
        <v>83510.54777466986</v>
      </c>
      <c r="C1806" s="104">
        <f t="shared" si="558"/>
        <v>83251.59999999986</v>
      </c>
      <c r="D1806" s="105">
        <f ca="1">IF(A1806&lt;$B$1,VLOOKUP(A1806,[1]DI!$A$4:$B$15000,2,FALSE),0)</f>
        <v>0</v>
      </c>
      <c r="E1806" s="106">
        <f t="shared" ca="1" si="550"/>
        <v>1</v>
      </c>
      <c r="F1806" s="106">
        <f ca="1">(TRUNC(PRODUCT($E$12:$E1805),16))</f>
        <v>1.6650463282316501</v>
      </c>
      <c r="G1806" s="106">
        <f t="shared" ca="1" si="559"/>
        <v>1.6610485768722401</v>
      </c>
      <c r="H1806" s="106">
        <f t="shared" ca="1" si="551"/>
        <v>1.00240676</v>
      </c>
      <c r="I1806" s="105">
        <f t="shared" si="560"/>
        <v>3.5999999999999997E-2</v>
      </c>
      <c r="J1806" s="118">
        <f t="shared" si="561"/>
        <v>42758</v>
      </c>
      <c r="K1806" s="112">
        <f t="shared" si="562"/>
        <v>4</v>
      </c>
      <c r="L1806" s="108">
        <f t="shared" si="563"/>
        <v>5</v>
      </c>
      <c r="M1806" s="109">
        <f t="shared" si="552"/>
        <v>1.0007019749999999</v>
      </c>
      <c r="N1806" s="109">
        <f t="shared" ca="1" si="553"/>
        <v>1.0031104239999999</v>
      </c>
      <c r="O1806" s="108">
        <f t="shared" ref="O1806:O1869" si="567">IF(VLOOKUP(A1806,X$12:AE$151,8)=VLOOKUP(A1805,X$12:AE$151,8),0,VLOOKUP(A1806,X$12:AE$151,8))</f>
        <v>0</v>
      </c>
      <c r="P1806" s="106">
        <f t="shared" ca="1" si="554"/>
        <v>258.94777467</v>
      </c>
      <c r="Q1806" s="113">
        <f t="shared" si="555"/>
        <v>0</v>
      </c>
      <c r="R1806" s="106">
        <f t="shared" si="556"/>
        <v>0</v>
      </c>
      <c r="S1806" s="114" t="str">
        <f t="shared" si="564"/>
        <v>A+J=</v>
      </c>
      <c r="T1806" s="107">
        <f t="shared" si="565"/>
        <v>42788</v>
      </c>
      <c r="U1806" s="10"/>
      <c r="V1806" s="10"/>
      <c r="W1806" s="10"/>
      <c r="X1806" s="29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</row>
    <row r="1807" spans="1:121" x14ac:dyDescent="0.15">
      <c r="A1807" s="102">
        <f t="shared" si="557"/>
        <v>42764</v>
      </c>
      <c r="B1807" s="103">
        <f t="shared" ca="1" si="566"/>
        <v>83510.54777466986</v>
      </c>
      <c r="C1807" s="104">
        <f t="shared" si="558"/>
        <v>83251.59999999986</v>
      </c>
      <c r="D1807" s="105">
        <f ca="1">IF(A1807&lt;$B$1,VLOOKUP(A1807,[1]DI!$A$4:$B$15000,2,FALSE),0)</f>
        <v>0</v>
      </c>
      <c r="E1807" s="106">
        <f t="shared" ca="1" si="550"/>
        <v>1</v>
      </c>
      <c r="F1807" s="106">
        <f ca="1">(TRUNC(PRODUCT($E$12:$E1806),16))</f>
        <v>1.6650463282316501</v>
      </c>
      <c r="G1807" s="106">
        <f t="shared" ca="1" si="559"/>
        <v>1.6610485768722401</v>
      </c>
      <c r="H1807" s="106">
        <f t="shared" ca="1" si="551"/>
        <v>1.00240676</v>
      </c>
      <c r="I1807" s="105">
        <f t="shared" si="560"/>
        <v>3.5999999999999997E-2</v>
      </c>
      <c r="J1807" s="118">
        <f t="shared" si="561"/>
        <v>42758</v>
      </c>
      <c r="K1807" s="112">
        <f t="shared" si="562"/>
        <v>4</v>
      </c>
      <c r="L1807" s="108">
        <f t="shared" si="563"/>
        <v>5</v>
      </c>
      <c r="M1807" s="109">
        <f t="shared" si="552"/>
        <v>1.0007019749999999</v>
      </c>
      <c r="N1807" s="109">
        <f t="shared" ca="1" si="553"/>
        <v>1.0031104239999999</v>
      </c>
      <c r="O1807" s="108">
        <f t="shared" si="567"/>
        <v>0</v>
      </c>
      <c r="P1807" s="106">
        <f t="shared" ca="1" si="554"/>
        <v>258.94777467</v>
      </c>
      <c r="Q1807" s="113">
        <f t="shared" si="555"/>
        <v>0</v>
      </c>
      <c r="R1807" s="106">
        <f t="shared" si="556"/>
        <v>0</v>
      </c>
      <c r="S1807" s="114" t="str">
        <f t="shared" si="564"/>
        <v>A+J=</v>
      </c>
      <c r="T1807" s="107">
        <f t="shared" si="565"/>
        <v>42788</v>
      </c>
      <c r="U1807" s="10"/>
      <c r="V1807" s="10"/>
      <c r="W1807" s="10"/>
      <c r="X1807" s="29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</row>
    <row r="1808" spans="1:121" x14ac:dyDescent="0.15">
      <c r="A1808" s="102">
        <f t="shared" si="557"/>
        <v>42765</v>
      </c>
      <c r="B1808" s="103">
        <f t="shared" ca="1" si="566"/>
        <v>83510.54777466986</v>
      </c>
      <c r="C1808" s="104">
        <f t="shared" si="558"/>
        <v>83251.59999999986</v>
      </c>
      <c r="D1808" s="105">
        <f ca="1">IF(A1808&lt;$B$1,VLOOKUP(A1808,[1]DI!$A$4:$B$15000,2,FALSE),0)</f>
        <v>0.1288</v>
      </c>
      <c r="E1808" s="106">
        <f t="shared" ca="1" si="550"/>
        <v>1.00048089</v>
      </c>
      <c r="F1808" s="106">
        <f ca="1">(TRUNC(PRODUCT($E$12:$E1807),16))</f>
        <v>1.6650463282316501</v>
      </c>
      <c r="G1808" s="106">
        <f t="shared" ca="1" si="559"/>
        <v>1.6610485768722401</v>
      </c>
      <c r="H1808" s="106">
        <f t="shared" ca="1" si="551"/>
        <v>1.00240676</v>
      </c>
      <c r="I1808" s="105">
        <f t="shared" si="560"/>
        <v>3.5999999999999997E-2</v>
      </c>
      <c r="J1808" s="118">
        <f t="shared" si="561"/>
        <v>42758</v>
      </c>
      <c r="K1808" s="112">
        <f t="shared" si="562"/>
        <v>5</v>
      </c>
      <c r="L1808" s="108">
        <f t="shared" si="563"/>
        <v>5</v>
      </c>
      <c r="M1808" s="109">
        <f t="shared" si="552"/>
        <v>1.0007019749999999</v>
      </c>
      <c r="N1808" s="109">
        <f t="shared" ca="1" si="553"/>
        <v>1.0031104239999999</v>
      </c>
      <c r="O1808" s="108">
        <f t="shared" si="567"/>
        <v>0</v>
      </c>
      <c r="P1808" s="106">
        <f t="shared" ca="1" si="554"/>
        <v>258.94777467</v>
      </c>
      <c r="Q1808" s="113">
        <f t="shared" si="555"/>
        <v>0</v>
      </c>
      <c r="R1808" s="106">
        <f t="shared" si="556"/>
        <v>0</v>
      </c>
      <c r="S1808" s="114" t="str">
        <f t="shared" si="564"/>
        <v>A+J=</v>
      </c>
      <c r="T1808" s="107">
        <f t="shared" si="565"/>
        <v>42788</v>
      </c>
      <c r="U1808" s="10"/>
      <c r="V1808" s="10"/>
      <c r="W1808" s="10"/>
      <c r="X1808" s="29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</row>
    <row r="1809" spans="1:121" x14ac:dyDescent="0.15">
      <c r="A1809" s="102">
        <f t="shared" si="557"/>
        <v>42766</v>
      </c>
      <c r="B1809" s="103">
        <f t="shared" ca="1" si="566"/>
        <v>83562.434251119863</v>
      </c>
      <c r="C1809" s="104">
        <f t="shared" si="558"/>
        <v>83251.59999999986</v>
      </c>
      <c r="D1809" s="105">
        <f ca="1">IF(A1809&lt;$B$1,VLOOKUP(A1809,[1]DI!$A$4:$B$15000,2,FALSE),0)</f>
        <v>0.1288</v>
      </c>
      <c r="E1809" s="106">
        <f t="shared" ca="1" si="550"/>
        <v>1.00048089</v>
      </c>
      <c r="F1809" s="106">
        <f ca="1">(TRUNC(PRODUCT($E$12:$E1808),16))</f>
        <v>1.66584703236043</v>
      </c>
      <c r="G1809" s="106">
        <f t="shared" ca="1" si="559"/>
        <v>1.6610485768722401</v>
      </c>
      <c r="H1809" s="106">
        <f t="shared" ca="1" si="551"/>
        <v>1.00288881</v>
      </c>
      <c r="I1809" s="105">
        <f t="shared" si="560"/>
        <v>3.5999999999999997E-2</v>
      </c>
      <c r="J1809" s="118">
        <f t="shared" si="561"/>
        <v>42758</v>
      </c>
      <c r="K1809" s="112">
        <f t="shared" si="562"/>
        <v>6</v>
      </c>
      <c r="L1809" s="108">
        <f t="shared" si="563"/>
        <v>6</v>
      </c>
      <c r="M1809" s="109">
        <f t="shared" si="552"/>
        <v>1.000842429</v>
      </c>
      <c r="N1809" s="109">
        <f t="shared" ca="1" si="553"/>
        <v>1.0037336729999999</v>
      </c>
      <c r="O1809" s="108">
        <f t="shared" si="567"/>
        <v>0</v>
      </c>
      <c r="P1809" s="106">
        <f t="shared" ca="1" si="554"/>
        <v>310.83425111999998</v>
      </c>
      <c r="Q1809" s="113">
        <f t="shared" si="555"/>
        <v>0</v>
      </c>
      <c r="R1809" s="106">
        <f t="shared" si="556"/>
        <v>0</v>
      </c>
      <c r="S1809" s="114" t="str">
        <f t="shared" si="564"/>
        <v>A+J=</v>
      </c>
      <c r="T1809" s="107">
        <f t="shared" si="565"/>
        <v>42788</v>
      </c>
      <c r="U1809" s="10"/>
      <c r="V1809" s="10"/>
      <c r="W1809" s="10"/>
      <c r="X1809" s="29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</row>
    <row r="1810" spans="1:121" x14ac:dyDescent="0.15">
      <c r="A1810" s="102">
        <f t="shared" si="557"/>
        <v>42767</v>
      </c>
      <c r="B1810" s="103">
        <f t="shared" ca="1" si="566"/>
        <v>83614.352696179863</v>
      </c>
      <c r="C1810" s="104">
        <f t="shared" si="558"/>
        <v>83251.59999999986</v>
      </c>
      <c r="D1810" s="105">
        <f ca="1">IF(A1810&lt;$B$1,VLOOKUP(A1810,[1]DI!$A$4:$B$15000,2,FALSE),0)</f>
        <v>0.1288</v>
      </c>
      <c r="E1810" s="106">
        <f t="shared" ca="1" si="550"/>
        <v>1.00048089</v>
      </c>
      <c r="F1810" s="106">
        <f ca="1">(TRUNC(PRODUCT($E$12:$E1809),16))</f>
        <v>1.6666481215398199</v>
      </c>
      <c r="G1810" s="106">
        <f t="shared" ca="1" si="559"/>
        <v>1.6610485768722401</v>
      </c>
      <c r="H1810" s="106">
        <f t="shared" ca="1" si="551"/>
        <v>1.0033710899999999</v>
      </c>
      <c r="I1810" s="105">
        <f t="shared" si="560"/>
        <v>3.5999999999999997E-2</v>
      </c>
      <c r="J1810" s="118">
        <f t="shared" si="561"/>
        <v>42758</v>
      </c>
      <c r="K1810" s="112">
        <f t="shared" si="562"/>
        <v>7</v>
      </c>
      <c r="L1810" s="108">
        <f t="shared" si="563"/>
        <v>7</v>
      </c>
      <c r="M1810" s="109">
        <f t="shared" si="552"/>
        <v>1.0009829029999999</v>
      </c>
      <c r="N1810" s="109">
        <f t="shared" ca="1" si="553"/>
        <v>1.0043573059999999</v>
      </c>
      <c r="O1810" s="108">
        <f t="shared" si="567"/>
        <v>0</v>
      </c>
      <c r="P1810" s="106">
        <f t="shared" ca="1" si="554"/>
        <v>362.75269617999999</v>
      </c>
      <c r="Q1810" s="113">
        <f t="shared" si="555"/>
        <v>0</v>
      </c>
      <c r="R1810" s="106">
        <f t="shared" si="556"/>
        <v>0</v>
      </c>
      <c r="S1810" s="114" t="str">
        <f t="shared" si="564"/>
        <v>A+J=</v>
      </c>
      <c r="T1810" s="107">
        <f t="shared" si="565"/>
        <v>42788</v>
      </c>
      <c r="U1810" s="10"/>
      <c r="V1810" s="10"/>
      <c r="W1810" s="10"/>
      <c r="X1810" s="29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</row>
    <row r="1811" spans="1:121" x14ac:dyDescent="0.15">
      <c r="A1811" s="102">
        <f t="shared" si="557"/>
        <v>42768</v>
      </c>
      <c r="B1811" s="103">
        <f t="shared" ca="1" si="566"/>
        <v>83666.303359619866</v>
      </c>
      <c r="C1811" s="104">
        <f t="shared" si="558"/>
        <v>83251.59999999986</v>
      </c>
      <c r="D1811" s="105">
        <f ca="1">IF(A1811&lt;$B$1,VLOOKUP(A1811,[1]DI!$A$4:$B$15000,2,FALSE),0)</f>
        <v>0.1288</v>
      </c>
      <c r="E1811" s="106">
        <f t="shared" ca="1" si="550"/>
        <v>1.00048089</v>
      </c>
      <c r="F1811" s="106">
        <f ca="1">(TRUNC(PRODUCT($E$12:$E1810),16))</f>
        <v>1.66744959595499</v>
      </c>
      <c r="G1811" s="106">
        <f t="shared" ca="1" si="559"/>
        <v>1.6610485768722401</v>
      </c>
      <c r="H1811" s="106">
        <f t="shared" ca="1" si="551"/>
        <v>1.0038536</v>
      </c>
      <c r="I1811" s="105">
        <f t="shared" si="560"/>
        <v>3.5999999999999997E-2</v>
      </c>
      <c r="J1811" s="118">
        <f t="shared" si="561"/>
        <v>42758</v>
      </c>
      <c r="K1811" s="112">
        <f t="shared" si="562"/>
        <v>8</v>
      </c>
      <c r="L1811" s="108">
        <f t="shared" si="563"/>
        <v>8</v>
      </c>
      <c r="M1811" s="109">
        <f t="shared" si="552"/>
        <v>1.001123397</v>
      </c>
      <c r="N1811" s="109">
        <f t="shared" ca="1" si="553"/>
        <v>1.004981326</v>
      </c>
      <c r="O1811" s="108">
        <f t="shared" si="567"/>
        <v>0</v>
      </c>
      <c r="P1811" s="106">
        <f t="shared" ca="1" si="554"/>
        <v>414.70335962000001</v>
      </c>
      <c r="Q1811" s="113">
        <f t="shared" si="555"/>
        <v>0</v>
      </c>
      <c r="R1811" s="106">
        <f t="shared" si="556"/>
        <v>0</v>
      </c>
      <c r="S1811" s="114" t="str">
        <f t="shared" si="564"/>
        <v>A+J=</v>
      </c>
      <c r="T1811" s="107">
        <f t="shared" si="565"/>
        <v>42788</v>
      </c>
      <c r="U1811" s="10"/>
      <c r="V1811" s="10"/>
      <c r="W1811" s="10"/>
      <c r="X1811" s="29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</row>
    <row r="1812" spans="1:121" x14ac:dyDescent="0.15">
      <c r="A1812" s="102">
        <f t="shared" si="557"/>
        <v>42769</v>
      </c>
      <c r="B1812" s="103">
        <f t="shared" ca="1" si="566"/>
        <v>83718.286074909862</v>
      </c>
      <c r="C1812" s="104">
        <f t="shared" si="558"/>
        <v>83251.59999999986</v>
      </c>
      <c r="D1812" s="105">
        <f ca="1">IF(A1812&lt;$B$1,VLOOKUP(A1812,[1]DI!$A$4:$B$15000,2,FALSE),0)</f>
        <v>0.1288</v>
      </c>
      <c r="E1812" s="106">
        <f t="shared" ca="1" si="550"/>
        <v>1.00048089</v>
      </c>
      <c r="F1812" s="106">
        <f ca="1">(TRUNC(PRODUCT($E$12:$E1811),16))</f>
        <v>1.6682514557911901</v>
      </c>
      <c r="G1812" s="106">
        <f t="shared" ca="1" si="559"/>
        <v>1.6610485768722401</v>
      </c>
      <c r="H1812" s="106">
        <f t="shared" ca="1" si="551"/>
        <v>1.00433634</v>
      </c>
      <c r="I1812" s="105">
        <f t="shared" si="560"/>
        <v>3.5999999999999997E-2</v>
      </c>
      <c r="J1812" s="118">
        <f t="shared" si="561"/>
        <v>42758</v>
      </c>
      <c r="K1812" s="112">
        <f t="shared" si="562"/>
        <v>9</v>
      </c>
      <c r="L1812" s="108">
        <f t="shared" si="563"/>
        <v>9</v>
      </c>
      <c r="M1812" s="109">
        <f t="shared" si="552"/>
        <v>1.00126391</v>
      </c>
      <c r="N1812" s="109">
        <f t="shared" ca="1" si="553"/>
        <v>1.0056057309999999</v>
      </c>
      <c r="O1812" s="108">
        <f t="shared" si="567"/>
        <v>0</v>
      </c>
      <c r="P1812" s="106">
        <f t="shared" ca="1" si="554"/>
        <v>466.68607491</v>
      </c>
      <c r="Q1812" s="113">
        <f t="shared" si="555"/>
        <v>0</v>
      </c>
      <c r="R1812" s="106">
        <f t="shared" si="556"/>
        <v>0</v>
      </c>
      <c r="S1812" s="114" t="str">
        <f t="shared" si="564"/>
        <v>A+J=</v>
      </c>
      <c r="T1812" s="107">
        <f t="shared" si="565"/>
        <v>42788</v>
      </c>
      <c r="U1812" s="10"/>
      <c r="V1812" s="10"/>
      <c r="W1812" s="10"/>
      <c r="X1812" s="29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</row>
    <row r="1813" spans="1:121" x14ac:dyDescent="0.15">
      <c r="A1813" s="102">
        <f t="shared" si="557"/>
        <v>42770</v>
      </c>
      <c r="B1813" s="103">
        <f t="shared" ca="1" si="566"/>
        <v>83770.301674589864</v>
      </c>
      <c r="C1813" s="104">
        <f t="shared" si="558"/>
        <v>83251.59999999986</v>
      </c>
      <c r="D1813" s="105">
        <f ca="1">IF(A1813&lt;$B$1,VLOOKUP(A1813,[1]DI!$A$4:$B$15000,2,FALSE),0)</f>
        <v>0</v>
      </c>
      <c r="E1813" s="106">
        <f t="shared" ca="1" si="550"/>
        <v>1</v>
      </c>
      <c r="F1813" s="106">
        <f ca="1">(TRUNC(PRODUCT($E$12:$E1812),16))</f>
        <v>1.6690537012337601</v>
      </c>
      <c r="G1813" s="106">
        <f t="shared" ca="1" si="559"/>
        <v>1.6610485768722401</v>
      </c>
      <c r="H1813" s="106">
        <f t="shared" ca="1" si="551"/>
        <v>1.00481932</v>
      </c>
      <c r="I1813" s="105">
        <f t="shared" si="560"/>
        <v>3.5999999999999997E-2</v>
      </c>
      <c r="J1813" s="118">
        <f t="shared" si="561"/>
        <v>42758</v>
      </c>
      <c r="K1813" s="112">
        <f t="shared" si="562"/>
        <v>9</v>
      </c>
      <c r="L1813" s="108">
        <f t="shared" si="563"/>
        <v>10</v>
      </c>
      <c r="M1813" s="109">
        <f t="shared" si="552"/>
        <v>1.001404443</v>
      </c>
      <c r="N1813" s="109">
        <f t="shared" ca="1" si="553"/>
        <v>1.0062305309999999</v>
      </c>
      <c r="O1813" s="108">
        <f t="shared" si="567"/>
        <v>0</v>
      </c>
      <c r="P1813" s="106">
        <f t="shared" ca="1" si="554"/>
        <v>518.70167459000004</v>
      </c>
      <c r="Q1813" s="113">
        <f t="shared" si="555"/>
        <v>0</v>
      </c>
      <c r="R1813" s="106">
        <f t="shared" si="556"/>
        <v>0</v>
      </c>
      <c r="S1813" s="114" t="str">
        <f t="shared" si="564"/>
        <v>A+J=</v>
      </c>
      <c r="T1813" s="107">
        <f t="shared" si="565"/>
        <v>42788</v>
      </c>
      <c r="U1813" s="10"/>
      <c r="V1813" s="10"/>
      <c r="W1813" s="10"/>
      <c r="X1813" s="29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</row>
    <row r="1814" spans="1:121" x14ac:dyDescent="0.15">
      <c r="A1814" s="102">
        <f t="shared" si="557"/>
        <v>42771</v>
      </c>
      <c r="B1814" s="103">
        <f t="shared" ca="1" si="566"/>
        <v>83770.301674589864</v>
      </c>
      <c r="C1814" s="104">
        <f t="shared" si="558"/>
        <v>83251.59999999986</v>
      </c>
      <c r="D1814" s="105">
        <f ca="1">IF(A1814&lt;$B$1,VLOOKUP(A1814,[1]DI!$A$4:$B$15000,2,FALSE),0)</f>
        <v>0</v>
      </c>
      <c r="E1814" s="106">
        <f t="shared" ca="1" si="550"/>
        <v>1</v>
      </c>
      <c r="F1814" s="106">
        <f ca="1">(TRUNC(PRODUCT($E$12:$E1813),16))</f>
        <v>1.6690537012337601</v>
      </c>
      <c r="G1814" s="106">
        <f t="shared" ca="1" si="559"/>
        <v>1.6610485768722401</v>
      </c>
      <c r="H1814" s="106">
        <f t="shared" ca="1" si="551"/>
        <v>1.00481932</v>
      </c>
      <c r="I1814" s="105">
        <f t="shared" si="560"/>
        <v>3.5999999999999997E-2</v>
      </c>
      <c r="J1814" s="118">
        <f t="shared" si="561"/>
        <v>42758</v>
      </c>
      <c r="K1814" s="112">
        <f t="shared" si="562"/>
        <v>9</v>
      </c>
      <c r="L1814" s="108">
        <f t="shared" si="563"/>
        <v>10</v>
      </c>
      <c r="M1814" s="109">
        <f t="shared" si="552"/>
        <v>1.001404443</v>
      </c>
      <c r="N1814" s="109">
        <f t="shared" ca="1" si="553"/>
        <v>1.0062305309999999</v>
      </c>
      <c r="O1814" s="108">
        <f t="shared" si="567"/>
        <v>0</v>
      </c>
      <c r="P1814" s="106">
        <f t="shared" ca="1" si="554"/>
        <v>518.70167459000004</v>
      </c>
      <c r="Q1814" s="113">
        <f t="shared" si="555"/>
        <v>0</v>
      </c>
      <c r="R1814" s="106">
        <f t="shared" si="556"/>
        <v>0</v>
      </c>
      <c r="S1814" s="114" t="str">
        <f t="shared" si="564"/>
        <v>A+J=</v>
      </c>
      <c r="T1814" s="107">
        <f t="shared" si="565"/>
        <v>42788</v>
      </c>
      <c r="U1814" s="10"/>
      <c r="V1814" s="10"/>
      <c r="W1814" s="10"/>
      <c r="X1814" s="29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</row>
    <row r="1815" spans="1:121" x14ac:dyDescent="0.15">
      <c r="A1815" s="102">
        <f t="shared" si="557"/>
        <v>42772</v>
      </c>
      <c r="B1815" s="103">
        <f t="shared" ca="1" si="566"/>
        <v>83770.301674589864</v>
      </c>
      <c r="C1815" s="104">
        <f t="shared" si="558"/>
        <v>83251.59999999986</v>
      </c>
      <c r="D1815" s="105">
        <f ca="1">IF(A1815&lt;$B$1,VLOOKUP(A1815,[1]DI!$A$4:$B$15000,2,FALSE),0)</f>
        <v>0.1288</v>
      </c>
      <c r="E1815" s="106">
        <f t="shared" ca="1" si="550"/>
        <v>1.00048089</v>
      </c>
      <c r="F1815" s="106">
        <f ca="1">(TRUNC(PRODUCT($E$12:$E1814),16))</f>
        <v>1.6690537012337601</v>
      </c>
      <c r="G1815" s="106">
        <f t="shared" ca="1" si="559"/>
        <v>1.6610485768722401</v>
      </c>
      <c r="H1815" s="106">
        <f t="shared" ca="1" si="551"/>
        <v>1.00481932</v>
      </c>
      <c r="I1815" s="105">
        <f t="shared" si="560"/>
        <v>3.5999999999999997E-2</v>
      </c>
      <c r="J1815" s="118">
        <f t="shared" si="561"/>
        <v>42758</v>
      </c>
      <c r="K1815" s="112">
        <f t="shared" si="562"/>
        <v>10</v>
      </c>
      <c r="L1815" s="108">
        <f t="shared" si="563"/>
        <v>10</v>
      </c>
      <c r="M1815" s="109">
        <f t="shared" si="552"/>
        <v>1.001404443</v>
      </c>
      <c r="N1815" s="109">
        <f t="shared" ca="1" si="553"/>
        <v>1.0062305309999999</v>
      </c>
      <c r="O1815" s="108">
        <f t="shared" si="567"/>
        <v>0</v>
      </c>
      <c r="P1815" s="106">
        <f t="shared" ca="1" si="554"/>
        <v>518.70167459000004</v>
      </c>
      <c r="Q1815" s="113">
        <f t="shared" si="555"/>
        <v>0</v>
      </c>
      <c r="R1815" s="106">
        <f t="shared" si="556"/>
        <v>0</v>
      </c>
      <c r="S1815" s="114" t="str">
        <f t="shared" si="564"/>
        <v>A+J=</v>
      </c>
      <c r="T1815" s="107">
        <f t="shared" si="565"/>
        <v>42788</v>
      </c>
      <c r="U1815" s="10"/>
      <c r="V1815" s="10"/>
      <c r="W1815" s="10"/>
      <c r="X1815" s="29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</row>
    <row r="1816" spans="1:121" x14ac:dyDescent="0.15">
      <c r="A1816" s="102">
        <f t="shared" si="557"/>
        <v>42773</v>
      </c>
      <c r="B1816" s="103">
        <f t="shared" ca="1" si="566"/>
        <v>83822.349492639856</v>
      </c>
      <c r="C1816" s="104">
        <f t="shared" si="558"/>
        <v>83251.59999999986</v>
      </c>
      <c r="D1816" s="105">
        <f ca="1">IF(A1816&lt;$B$1,VLOOKUP(A1816,[1]DI!$A$4:$B$15000,2,FALSE),0)</f>
        <v>0.1288</v>
      </c>
      <c r="E1816" s="106">
        <f t="shared" ca="1" si="550"/>
        <v>1.00048089</v>
      </c>
      <c r="F1816" s="106">
        <f ca="1">(TRUNC(PRODUCT($E$12:$E1815),16))</f>
        <v>1.6698563324681499</v>
      </c>
      <c r="G1816" s="106">
        <f t="shared" ca="1" si="559"/>
        <v>1.6610485768722401</v>
      </c>
      <c r="H1816" s="106">
        <f t="shared" ca="1" si="551"/>
        <v>1.00530253</v>
      </c>
      <c r="I1816" s="105">
        <f t="shared" si="560"/>
        <v>3.5999999999999997E-2</v>
      </c>
      <c r="J1816" s="118">
        <f t="shared" si="561"/>
        <v>42758</v>
      </c>
      <c r="K1816" s="112">
        <f t="shared" si="562"/>
        <v>11</v>
      </c>
      <c r="L1816" s="108">
        <f t="shared" si="563"/>
        <v>11</v>
      </c>
      <c r="M1816" s="109">
        <f t="shared" si="552"/>
        <v>1.001544996</v>
      </c>
      <c r="N1816" s="109">
        <f t="shared" ca="1" si="553"/>
        <v>1.006855718</v>
      </c>
      <c r="O1816" s="108">
        <f t="shared" si="567"/>
        <v>0</v>
      </c>
      <c r="P1816" s="106">
        <f t="shared" ca="1" si="554"/>
        <v>570.74949263999997</v>
      </c>
      <c r="Q1816" s="113">
        <f t="shared" si="555"/>
        <v>0</v>
      </c>
      <c r="R1816" s="106">
        <f t="shared" si="556"/>
        <v>0</v>
      </c>
      <c r="S1816" s="114" t="str">
        <f t="shared" si="564"/>
        <v>A+J=</v>
      </c>
      <c r="T1816" s="107">
        <f t="shared" si="565"/>
        <v>42788</v>
      </c>
      <c r="U1816" s="10"/>
      <c r="V1816" s="10"/>
      <c r="W1816" s="10"/>
      <c r="X1816" s="29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</row>
    <row r="1817" spans="1:121" x14ac:dyDescent="0.15">
      <c r="A1817" s="102">
        <f t="shared" si="557"/>
        <v>42774</v>
      </c>
      <c r="B1817" s="103">
        <f t="shared" ca="1" si="566"/>
        <v>83874.429529059867</v>
      </c>
      <c r="C1817" s="104">
        <f t="shared" si="558"/>
        <v>83251.59999999986</v>
      </c>
      <c r="D1817" s="105">
        <f ca="1">IF(A1817&lt;$B$1,VLOOKUP(A1817,[1]DI!$A$4:$B$15000,2,FALSE),0)</f>
        <v>0.1288</v>
      </c>
      <c r="E1817" s="106">
        <f t="shared" ca="1" si="550"/>
        <v>1.00048089</v>
      </c>
      <c r="F1817" s="106">
        <f ca="1">(TRUNC(PRODUCT($E$12:$E1816),16))</f>
        <v>1.6706593496798701</v>
      </c>
      <c r="G1817" s="106">
        <f t="shared" ca="1" si="559"/>
        <v>1.6610485768722401</v>
      </c>
      <c r="H1817" s="106">
        <f t="shared" ca="1" si="551"/>
        <v>1.00578597</v>
      </c>
      <c r="I1817" s="105">
        <f t="shared" si="560"/>
        <v>3.5999999999999997E-2</v>
      </c>
      <c r="J1817" s="118">
        <f t="shared" si="561"/>
        <v>42758</v>
      </c>
      <c r="K1817" s="112">
        <f t="shared" si="562"/>
        <v>12</v>
      </c>
      <c r="L1817" s="108">
        <f t="shared" si="563"/>
        <v>12</v>
      </c>
      <c r="M1817" s="109">
        <f t="shared" si="552"/>
        <v>1.0016855689999999</v>
      </c>
      <c r="N1817" s="109">
        <f t="shared" ca="1" si="553"/>
        <v>1.007481292</v>
      </c>
      <c r="O1817" s="108">
        <f t="shared" si="567"/>
        <v>0</v>
      </c>
      <c r="P1817" s="106">
        <f t="shared" ca="1" si="554"/>
        <v>622.82952906000003</v>
      </c>
      <c r="Q1817" s="113">
        <f t="shared" si="555"/>
        <v>0</v>
      </c>
      <c r="R1817" s="106">
        <f t="shared" si="556"/>
        <v>0</v>
      </c>
      <c r="S1817" s="114" t="str">
        <f t="shared" si="564"/>
        <v>A+J=</v>
      </c>
      <c r="T1817" s="107">
        <f t="shared" si="565"/>
        <v>42788</v>
      </c>
      <c r="U1817" s="10"/>
      <c r="V1817" s="10"/>
      <c r="W1817" s="10"/>
      <c r="X1817" s="29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</row>
    <row r="1818" spans="1:121" x14ac:dyDescent="0.15">
      <c r="A1818" s="102">
        <f t="shared" si="557"/>
        <v>42775</v>
      </c>
      <c r="B1818" s="103">
        <f t="shared" ca="1" si="566"/>
        <v>83926.541534089862</v>
      </c>
      <c r="C1818" s="104">
        <f t="shared" si="558"/>
        <v>83251.59999999986</v>
      </c>
      <c r="D1818" s="105">
        <f ca="1">IF(A1818&lt;$B$1,VLOOKUP(A1818,[1]DI!$A$4:$B$15000,2,FALSE),0)</f>
        <v>0.1288</v>
      </c>
      <c r="E1818" s="106">
        <f t="shared" ca="1" si="550"/>
        <v>1.00048089</v>
      </c>
      <c r="F1818" s="106">
        <f ca="1">(TRUNC(PRODUCT($E$12:$E1817),16))</f>
        <v>1.6714627530545401</v>
      </c>
      <c r="G1818" s="106">
        <f t="shared" ca="1" si="559"/>
        <v>1.6610485768722401</v>
      </c>
      <c r="H1818" s="106">
        <f t="shared" ca="1" si="551"/>
        <v>1.00626964</v>
      </c>
      <c r="I1818" s="105">
        <f t="shared" si="560"/>
        <v>3.5999999999999997E-2</v>
      </c>
      <c r="J1818" s="118">
        <f t="shared" si="561"/>
        <v>42758</v>
      </c>
      <c r="K1818" s="112">
        <f t="shared" si="562"/>
        <v>13</v>
      </c>
      <c r="L1818" s="108">
        <f t="shared" si="563"/>
        <v>13</v>
      </c>
      <c r="M1818" s="109">
        <f t="shared" si="552"/>
        <v>1.0018261610000001</v>
      </c>
      <c r="N1818" s="109">
        <f t="shared" ca="1" si="553"/>
        <v>1.0081072499999999</v>
      </c>
      <c r="O1818" s="108">
        <f t="shared" si="567"/>
        <v>0</v>
      </c>
      <c r="P1818" s="106">
        <f t="shared" ca="1" si="554"/>
        <v>674.94153409</v>
      </c>
      <c r="Q1818" s="113">
        <f t="shared" si="555"/>
        <v>0</v>
      </c>
      <c r="R1818" s="106">
        <f t="shared" si="556"/>
        <v>0</v>
      </c>
      <c r="S1818" s="114" t="str">
        <f t="shared" si="564"/>
        <v>A+J=</v>
      </c>
      <c r="T1818" s="107">
        <f t="shared" si="565"/>
        <v>42788</v>
      </c>
      <c r="U1818" s="10"/>
      <c r="V1818" s="10"/>
      <c r="W1818" s="10"/>
      <c r="X1818" s="29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</row>
    <row r="1819" spans="1:121" x14ac:dyDescent="0.15">
      <c r="A1819" s="102">
        <f t="shared" si="557"/>
        <v>42776</v>
      </c>
      <c r="B1819" s="103">
        <f t="shared" ca="1" si="566"/>
        <v>83978.685840749866</v>
      </c>
      <c r="C1819" s="104">
        <f t="shared" si="558"/>
        <v>83251.59999999986</v>
      </c>
      <c r="D1819" s="105">
        <f ca="1">IF(A1819&lt;$B$1,VLOOKUP(A1819,[1]DI!$A$4:$B$15000,2,FALSE),0)</f>
        <v>0.1288</v>
      </c>
      <c r="E1819" s="106">
        <f t="shared" ca="1" si="550"/>
        <v>1.00048089</v>
      </c>
      <c r="F1819" s="106">
        <f ca="1">(TRUNC(PRODUCT($E$12:$E1818),16))</f>
        <v>1.67226654277785</v>
      </c>
      <c r="G1819" s="106">
        <f t="shared" ca="1" si="559"/>
        <v>1.6610485768722401</v>
      </c>
      <c r="H1819" s="106">
        <f t="shared" ca="1" si="551"/>
        <v>1.0067535400000001</v>
      </c>
      <c r="I1819" s="105">
        <f t="shared" si="560"/>
        <v>3.5999999999999997E-2</v>
      </c>
      <c r="J1819" s="118">
        <f t="shared" si="561"/>
        <v>42758</v>
      </c>
      <c r="K1819" s="112">
        <f t="shared" si="562"/>
        <v>14</v>
      </c>
      <c r="L1819" s="108">
        <f t="shared" si="563"/>
        <v>14</v>
      </c>
      <c r="M1819" s="109">
        <f t="shared" si="552"/>
        <v>1.0019667729999999</v>
      </c>
      <c r="N1819" s="109">
        <f t="shared" ca="1" si="553"/>
        <v>1.0087335959999999</v>
      </c>
      <c r="O1819" s="108">
        <f t="shared" si="567"/>
        <v>0</v>
      </c>
      <c r="P1819" s="106">
        <f t="shared" ca="1" si="554"/>
        <v>727.08584074999999</v>
      </c>
      <c r="Q1819" s="113">
        <f t="shared" si="555"/>
        <v>0</v>
      </c>
      <c r="R1819" s="106">
        <f t="shared" si="556"/>
        <v>0</v>
      </c>
      <c r="S1819" s="114" t="str">
        <f t="shared" si="564"/>
        <v>A+J=</v>
      </c>
      <c r="T1819" s="107">
        <f t="shared" si="565"/>
        <v>42788</v>
      </c>
      <c r="U1819" s="10"/>
      <c r="V1819" s="10"/>
      <c r="W1819" s="10"/>
      <c r="X1819" s="29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</row>
    <row r="1820" spans="1:121" x14ac:dyDescent="0.15">
      <c r="A1820" s="102">
        <f t="shared" si="557"/>
        <v>42777</v>
      </c>
      <c r="B1820" s="103">
        <f t="shared" ca="1" si="566"/>
        <v>84030.863115039858</v>
      </c>
      <c r="C1820" s="104">
        <f t="shared" si="558"/>
        <v>83251.59999999986</v>
      </c>
      <c r="D1820" s="105">
        <f ca="1">IF(A1820&lt;$B$1,VLOOKUP(A1820,[1]DI!$A$4:$B$15000,2,FALSE),0)</f>
        <v>0</v>
      </c>
      <c r="E1820" s="106">
        <f t="shared" ca="1" si="550"/>
        <v>1</v>
      </c>
      <c r="F1820" s="106">
        <f ca="1">(TRUNC(PRODUCT($E$12:$E1819),16))</f>
        <v>1.67307071903561</v>
      </c>
      <c r="G1820" s="106">
        <f t="shared" ca="1" si="559"/>
        <v>1.6610485768722401</v>
      </c>
      <c r="H1820" s="106">
        <f t="shared" ca="1" si="551"/>
        <v>1.00723768</v>
      </c>
      <c r="I1820" s="105">
        <f t="shared" si="560"/>
        <v>3.5999999999999997E-2</v>
      </c>
      <c r="J1820" s="118">
        <f t="shared" si="561"/>
        <v>42758</v>
      </c>
      <c r="K1820" s="112">
        <f t="shared" si="562"/>
        <v>14</v>
      </c>
      <c r="L1820" s="108">
        <f t="shared" si="563"/>
        <v>15</v>
      </c>
      <c r="M1820" s="109">
        <f t="shared" si="552"/>
        <v>1.0021074050000001</v>
      </c>
      <c r="N1820" s="109">
        <f t="shared" ca="1" si="553"/>
        <v>1.009360338</v>
      </c>
      <c r="O1820" s="108">
        <f t="shared" si="567"/>
        <v>0</v>
      </c>
      <c r="P1820" s="106">
        <f t="shared" ca="1" si="554"/>
        <v>779.26311504</v>
      </c>
      <c r="Q1820" s="113">
        <f t="shared" si="555"/>
        <v>0</v>
      </c>
      <c r="R1820" s="106">
        <f t="shared" si="556"/>
        <v>0</v>
      </c>
      <c r="S1820" s="114" t="str">
        <f t="shared" si="564"/>
        <v>A+J=</v>
      </c>
      <c r="T1820" s="107">
        <f t="shared" si="565"/>
        <v>42788</v>
      </c>
      <c r="U1820" s="10"/>
      <c r="V1820" s="10"/>
      <c r="W1820" s="10"/>
      <c r="X1820" s="29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</row>
    <row r="1821" spans="1:121" x14ac:dyDescent="0.15">
      <c r="A1821" s="102">
        <f t="shared" si="557"/>
        <v>42778</v>
      </c>
      <c r="B1821" s="103">
        <f t="shared" ca="1" si="566"/>
        <v>84030.863115039858</v>
      </c>
      <c r="C1821" s="104">
        <f t="shared" si="558"/>
        <v>83251.59999999986</v>
      </c>
      <c r="D1821" s="105">
        <f ca="1">IF(A1821&lt;$B$1,VLOOKUP(A1821,[1]DI!$A$4:$B$15000,2,FALSE),0)</f>
        <v>0</v>
      </c>
      <c r="E1821" s="106">
        <f t="shared" ca="1" si="550"/>
        <v>1</v>
      </c>
      <c r="F1821" s="106">
        <f ca="1">(TRUNC(PRODUCT($E$12:$E1820),16))</f>
        <v>1.67307071903561</v>
      </c>
      <c r="G1821" s="106">
        <f t="shared" ca="1" si="559"/>
        <v>1.6610485768722401</v>
      </c>
      <c r="H1821" s="106">
        <f t="shared" ca="1" si="551"/>
        <v>1.00723768</v>
      </c>
      <c r="I1821" s="105">
        <f t="shared" si="560"/>
        <v>3.5999999999999997E-2</v>
      </c>
      <c r="J1821" s="118">
        <f t="shared" si="561"/>
        <v>42758</v>
      </c>
      <c r="K1821" s="112">
        <f t="shared" si="562"/>
        <v>14</v>
      </c>
      <c r="L1821" s="108">
        <f t="shared" si="563"/>
        <v>15</v>
      </c>
      <c r="M1821" s="109">
        <f t="shared" si="552"/>
        <v>1.0021074050000001</v>
      </c>
      <c r="N1821" s="109">
        <f t="shared" ca="1" si="553"/>
        <v>1.009360338</v>
      </c>
      <c r="O1821" s="108">
        <f t="shared" si="567"/>
        <v>0</v>
      </c>
      <c r="P1821" s="106">
        <f t="shared" ca="1" si="554"/>
        <v>779.26311504</v>
      </c>
      <c r="Q1821" s="113">
        <f t="shared" si="555"/>
        <v>0</v>
      </c>
      <c r="R1821" s="106">
        <f t="shared" si="556"/>
        <v>0</v>
      </c>
      <c r="S1821" s="114" t="str">
        <f t="shared" si="564"/>
        <v>A+J=</v>
      </c>
      <c r="T1821" s="107">
        <f t="shared" si="565"/>
        <v>42788</v>
      </c>
      <c r="U1821" s="10"/>
      <c r="V1821" s="10"/>
      <c r="W1821" s="10"/>
      <c r="X1821" s="29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</row>
    <row r="1822" spans="1:121" x14ac:dyDescent="0.15">
      <c r="A1822" s="102">
        <f t="shared" si="557"/>
        <v>42779</v>
      </c>
      <c r="B1822" s="103">
        <f t="shared" ca="1" si="566"/>
        <v>84030.863115039858</v>
      </c>
      <c r="C1822" s="104">
        <f t="shared" si="558"/>
        <v>83251.59999999986</v>
      </c>
      <c r="D1822" s="105">
        <f ca="1">IF(A1822&lt;$B$1,VLOOKUP(A1822,[1]DI!$A$4:$B$15000,2,FALSE),0)</f>
        <v>0.1288</v>
      </c>
      <c r="E1822" s="106">
        <f t="shared" ca="1" si="550"/>
        <v>1.00048089</v>
      </c>
      <c r="F1822" s="106">
        <f ca="1">(TRUNC(PRODUCT($E$12:$E1821),16))</f>
        <v>1.67307071903561</v>
      </c>
      <c r="G1822" s="106">
        <f t="shared" ca="1" si="559"/>
        <v>1.6610485768722401</v>
      </c>
      <c r="H1822" s="106">
        <f t="shared" ca="1" si="551"/>
        <v>1.00723768</v>
      </c>
      <c r="I1822" s="105">
        <f t="shared" si="560"/>
        <v>3.5999999999999997E-2</v>
      </c>
      <c r="J1822" s="118">
        <f t="shared" si="561"/>
        <v>42758</v>
      </c>
      <c r="K1822" s="112">
        <f t="shared" si="562"/>
        <v>15</v>
      </c>
      <c r="L1822" s="108">
        <f t="shared" si="563"/>
        <v>15</v>
      </c>
      <c r="M1822" s="109">
        <f t="shared" si="552"/>
        <v>1.0021074050000001</v>
      </c>
      <c r="N1822" s="109">
        <f t="shared" ca="1" si="553"/>
        <v>1.009360338</v>
      </c>
      <c r="O1822" s="108">
        <f t="shared" si="567"/>
        <v>0</v>
      </c>
      <c r="P1822" s="106">
        <f t="shared" ca="1" si="554"/>
        <v>779.26311504</v>
      </c>
      <c r="Q1822" s="113">
        <f t="shared" si="555"/>
        <v>0</v>
      </c>
      <c r="R1822" s="106">
        <f t="shared" si="556"/>
        <v>0</v>
      </c>
      <c r="S1822" s="114" t="str">
        <f t="shared" si="564"/>
        <v>A+J=</v>
      </c>
      <c r="T1822" s="107">
        <f t="shared" si="565"/>
        <v>42788</v>
      </c>
      <c r="U1822" s="10"/>
      <c r="V1822" s="10"/>
      <c r="W1822" s="10"/>
      <c r="X1822" s="29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</row>
    <row r="1823" spans="1:121" x14ac:dyDescent="0.15">
      <c r="A1823" s="102">
        <f t="shared" si="557"/>
        <v>42780</v>
      </c>
      <c r="B1823" s="103">
        <f t="shared" ca="1" si="566"/>
        <v>84083.072524439864</v>
      </c>
      <c r="C1823" s="104">
        <f t="shared" si="558"/>
        <v>83251.59999999986</v>
      </c>
      <c r="D1823" s="105">
        <f ca="1">IF(A1823&lt;$B$1,VLOOKUP(A1823,[1]DI!$A$4:$B$15000,2,FALSE),0)</f>
        <v>0.1288</v>
      </c>
      <c r="E1823" s="106">
        <f t="shared" ca="1" si="550"/>
        <v>1.00048089</v>
      </c>
      <c r="F1823" s="106">
        <f ca="1">(TRUNC(PRODUCT($E$12:$E1822),16))</f>
        <v>1.67387528201369</v>
      </c>
      <c r="G1823" s="106">
        <f t="shared" ca="1" si="559"/>
        <v>1.6610485768722401</v>
      </c>
      <c r="H1823" s="106">
        <f t="shared" ca="1" si="551"/>
        <v>1.0077220499999999</v>
      </c>
      <c r="I1823" s="105">
        <f t="shared" si="560"/>
        <v>3.5999999999999997E-2</v>
      </c>
      <c r="J1823" s="118">
        <f t="shared" si="561"/>
        <v>42758</v>
      </c>
      <c r="K1823" s="112">
        <f t="shared" si="562"/>
        <v>16</v>
      </c>
      <c r="L1823" s="108">
        <f t="shared" si="563"/>
        <v>16</v>
      </c>
      <c r="M1823" s="109">
        <f t="shared" si="552"/>
        <v>1.002248056</v>
      </c>
      <c r="N1823" s="109">
        <f t="shared" ca="1" si="553"/>
        <v>1.0099874659999999</v>
      </c>
      <c r="O1823" s="108">
        <f t="shared" si="567"/>
        <v>0</v>
      </c>
      <c r="P1823" s="106">
        <f t="shared" ca="1" si="554"/>
        <v>831.47252444000003</v>
      </c>
      <c r="Q1823" s="113">
        <f t="shared" si="555"/>
        <v>0</v>
      </c>
      <c r="R1823" s="106">
        <f t="shared" si="556"/>
        <v>0</v>
      </c>
      <c r="S1823" s="114" t="str">
        <f t="shared" si="564"/>
        <v>A+J=</v>
      </c>
      <c r="T1823" s="107">
        <f t="shared" si="565"/>
        <v>42788</v>
      </c>
      <c r="U1823" s="10"/>
      <c r="V1823" s="10"/>
      <c r="W1823" s="10"/>
      <c r="X1823" s="29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</row>
    <row r="1824" spans="1:121" x14ac:dyDescent="0.15">
      <c r="A1824" s="102">
        <f t="shared" si="557"/>
        <v>42781</v>
      </c>
      <c r="B1824" s="103">
        <f t="shared" ca="1" si="566"/>
        <v>84135.314901479855</v>
      </c>
      <c r="C1824" s="104">
        <f t="shared" si="558"/>
        <v>83251.59999999986</v>
      </c>
      <c r="D1824" s="105">
        <f ca="1">IF(A1824&lt;$B$1,VLOOKUP(A1824,[1]DI!$A$4:$B$15000,2,FALSE),0)</f>
        <v>0.1288</v>
      </c>
      <c r="E1824" s="106">
        <f t="shared" ca="1" si="550"/>
        <v>1.00048089</v>
      </c>
      <c r="F1824" s="106">
        <f ca="1">(TRUNC(PRODUCT($E$12:$E1823),16))</f>
        <v>1.67468023189806</v>
      </c>
      <c r="G1824" s="106">
        <f t="shared" ca="1" si="559"/>
        <v>1.6610485768722401</v>
      </c>
      <c r="H1824" s="106">
        <f t="shared" ca="1" si="551"/>
        <v>1.0082066599999999</v>
      </c>
      <c r="I1824" s="105">
        <f t="shared" si="560"/>
        <v>3.5999999999999997E-2</v>
      </c>
      <c r="J1824" s="118">
        <f t="shared" si="561"/>
        <v>42758</v>
      </c>
      <c r="K1824" s="112">
        <f t="shared" si="562"/>
        <v>17</v>
      </c>
      <c r="L1824" s="108">
        <f t="shared" si="563"/>
        <v>17</v>
      </c>
      <c r="M1824" s="109">
        <f t="shared" si="552"/>
        <v>1.002388727</v>
      </c>
      <c r="N1824" s="109">
        <f t="shared" ca="1" si="553"/>
        <v>1.0106149900000001</v>
      </c>
      <c r="O1824" s="108">
        <f t="shared" si="567"/>
        <v>0</v>
      </c>
      <c r="P1824" s="106">
        <f t="shared" ca="1" si="554"/>
        <v>883.71490147999998</v>
      </c>
      <c r="Q1824" s="113">
        <f t="shared" si="555"/>
        <v>0</v>
      </c>
      <c r="R1824" s="106">
        <f t="shared" si="556"/>
        <v>0</v>
      </c>
      <c r="S1824" s="114" t="str">
        <f t="shared" si="564"/>
        <v>A+J=</v>
      </c>
      <c r="T1824" s="107">
        <f t="shared" si="565"/>
        <v>42788</v>
      </c>
      <c r="U1824" s="10"/>
      <c r="V1824" s="10"/>
      <c r="W1824" s="10"/>
      <c r="X1824" s="29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</row>
    <row r="1825" spans="1:121" x14ac:dyDescent="0.15">
      <c r="A1825" s="102">
        <f t="shared" si="557"/>
        <v>42782</v>
      </c>
      <c r="B1825" s="103">
        <f t="shared" ca="1" si="566"/>
        <v>84187.588747619855</v>
      </c>
      <c r="C1825" s="104">
        <f t="shared" si="558"/>
        <v>83251.59999999986</v>
      </c>
      <c r="D1825" s="105">
        <f ca="1">IF(A1825&lt;$B$1,VLOOKUP(A1825,[1]DI!$A$4:$B$15000,2,FALSE),0)</f>
        <v>0.1288</v>
      </c>
      <c r="E1825" s="106">
        <f t="shared" ca="1" si="550"/>
        <v>1.00048089</v>
      </c>
      <c r="F1825" s="106">
        <f ca="1">(TRUNC(PRODUCT($E$12:$E1824),16))</f>
        <v>1.6754855688747701</v>
      </c>
      <c r="G1825" s="106">
        <f t="shared" ca="1" si="559"/>
        <v>1.6610485768722401</v>
      </c>
      <c r="H1825" s="106">
        <f t="shared" ca="1" si="551"/>
        <v>1.0086914899999999</v>
      </c>
      <c r="I1825" s="105">
        <f t="shared" si="560"/>
        <v>3.5999999999999997E-2</v>
      </c>
      <c r="J1825" s="118">
        <f t="shared" si="561"/>
        <v>42758</v>
      </c>
      <c r="K1825" s="112">
        <f t="shared" si="562"/>
        <v>18</v>
      </c>
      <c r="L1825" s="108">
        <f t="shared" si="563"/>
        <v>18</v>
      </c>
      <c r="M1825" s="109">
        <f t="shared" si="552"/>
        <v>1.0025294179999999</v>
      </c>
      <c r="N1825" s="109">
        <f t="shared" ca="1" si="553"/>
        <v>1.0112428920000001</v>
      </c>
      <c r="O1825" s="108">
        <f t="shared" si="567"/>
        <v>0</v>
      </c>
      <c r="P1825" s="106">
        <f t="shared" ca="1" si="554"/>
        <v>935.98874762000003</v>
      </c>
      <c r="Q1825" s="113">
        <f t="shared" si="555"/>
        <v>0</v>
      </c>
      <c r="R1825" s="106">
        <f t="shared" si="556"/>
        <v>0</v>
      </c>
      <c r="S1825" s="114" t="str">
        <f t="shared" si="564"/>
        <v>A+J=</v>
      </c>
      <c r="T1825" s="107">
        <f t="shared" si="565"/>
        <v>42788</v>
      </c>
      <c r="U1825" s="10"/>
      <c r="V1825" s="10"/>
      <c r="W1825" s="10"/>
      <c r="X1825" s="29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</row>
    <row r="1826" spans="1:121" x14ac:dyDescent="0.15">
      <c r="A1826" s="102">
        <f t="shared" si="557"/>
        <v>42783</v>
      </c>
      <c r="B1826" s="103">
        <f t="shared" ca="1" si="566"/>
        <v>84239.895727899857</v>
      </c>
      <c r="C1826" s="104">
        <f t="shared" si="558"/>
        <v>83251.59999999986</v>
      </c>
      <c r="D1826" s="105">
        <f ca="1">IF(A1826&lt;$B$1,VLOOKUP(A1826,[1]DI!$A$4:$B$15000,2,FALSE),0)</f>
        <v>0.1288</v>
      </c>
      <c r="E1826" s="106">
        <f t="shared" ca="1" si="550"/>
        <v>1.00048089</v>
      </c>
      <c r="F1826" s="106">
        <f ca="1">(TRUNC(PRODUCT($E$12:$E1825),16))</f>
        <v>1.67629129312999</v>
      </c>
      <c r="G1826" s="106">
        <f t="shared" ca="1" si="559"/>
        <v>1.6610485768722401</v>
      </c>
      <c r="H1826" s="106">
        <f t="shared" ca="1" si="551"/>
        <v>1.00917656</v>
      </c>
      <c r="I1826" s="105">
        <f t="shared" si="560"/>
        <v>3.5999999999999997E-2</v>
      </c>
      <c r="J1826" s="118">
        <f t="shared" si="561"/>
        <v>42758</v>
      </c>
      <c r="K1826" s="112">
        <f t="shared" si="562"/>
        <v>19</v>
      </c>
      <c r="L1826" s="108">
        <f t="shared" si="563"/>
        <v>19</v>
      </c>
      <c r="M1826" s="109">
        <f t="shared" si="552"/>
        <v>1.002670129</v>
      </c>
      <c r="N1826" s="109">
        <f t="shared" ca="1" si="553"/>
        <v>1.0118711920000001</v>
      </c>
      <c r="O1826" s="108">
        <f t="shared" si="567"/>
        <v>0</v>
      </c>
      <c r="P1826" s="106">
        <f t="shared" ca="1" si="554"/>
        <v>988.29572789999997</v>
      </c>
      <c r="Q1826" s="113">
        <f t="shared" si="555"/>
        <v>0</v>
      </c>
      <c r="R1826" s="106">
        <f t="shared" si="556"/>
        <v>0</v>
      </c>
      <c r="S1826" s="114" t="str">
        <f t="shared" si="564"/>
        <v>A+J=</v>
      </c>
      <c r="T1826" s="107">
        <f t="shared" si="565"/>
        <v>42788</v>
      </c>
      <c r="U1826" s="10"/>
      <c r="V1826" s="10"/>
      <c r="W1826" s="10"/>
      <c r="X1826" s="29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</row>
    <row r="1827" spans="1:121" x14ac:dyDescent="0.15">
      <c r="A1827" s="102">
        <f t="shared" si="557"/>
        <v>42784</v>
      </c>
      <c r="B1827" s="103">
        <f t="shared" ca="1" si="566"/>
        <v>84292.235592559853</v>
      </c>
      <c r="C1827" s="104">
        <f t="shared" si="558"/>
        <v>83251.59999999986</v>
      </c>
      <c r="D1827" s="105">
        <f ca="1">IF(A1827&lt;$B$1,VLOOKUP(A1827,[1]DI!$A$4:$B$15000,2,FALSE),0)</f>
        <v>0</v>
      </c>
      <c r="E1827" s="106">
        <f t="shared" ca="1" si="550"/>
        <v>1</v>
      </c>
      <c r="F1827" s="106">
        <f ca="1">(TRUNC(PRODUCT($E$12:$E1826),16))</f>
        <v>1.6770974048499401</v>
      </c>
      <c r="G1827" s="106">
        <f t="shared" ca="1" si="559"/>
        <v>1.6610485768722401</v>
      </c>
      <c r="H1827" s="106">
        <f t="shared" ca="1" si="551"/>
        <v>1.00966187</v>
      </c>
      <c r="I1827" s="105">
        <f t="shared" si="560"/>
        <v>3.5999999999999997E-2</v>
      </c>
      <c r="J1827" s="118">
        <f t="shared" si="561"/>
        <v>42758</v>
      </c>
      <c r="K1827" s="112">
        <f t="shared" si="562"/>
        <v>19</v>
      </c>
      <c r="L1827" s="108">
        <f t="shared" si="563"/>
        <v>20</v>
      </c>
      <c r="M1827" s="109">
        <f t="shared" si="552"/>
        <v>1.002810859</v>
      </c>
      <c r="N1827" s="109">
        <f t="shared" ca="1" si="553"/>
        <v>1.0124998869999999</v>
      </c>
      <c r="O1827" s="108">
        <f t="shared" si="567"/>
        <v>0</v>
      </c>
      <c r="P1827" s="106">
        <f t="shared" ca="1" si="554"/>
        <v>1040.6355925600001</v>
      </c>
      <c r="Q1827" s="113">
        <f t="shared" si="555"/>
        <v>0</v>
      </c>
      <c r="R1827" s="106">
        <f t="shared" si="556"/>
        <v>0</v>
      </c>
      <c r="S1827" s="114" t="str">
        <f t="shared" si="564"/>
        <v>A+J=</v>
      </c>
      <c r="T1827" s="107">
        <f t="shared" si="565"/>
        <v>42788</v>
      </c>
      <c r="U1827" s="10"/>
      <c r="V1827" s="10"/>
      <c r="W1827" s="10"/>
      <c r="X1827" s="29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</row>
    <row r="1828" spans="1:121" x14ac:dyDescent="0.15">
      <c r="A1828" s="102">
        <f t="shared" si="557"/>
        <v>42785</v>
      </c>
      <c r="B1828" s="103">
        <f t="shared" ca="1" si="566"/>
        <v>84292.235592559853</v>
      </c>
      <c r="C1828" s="104">
        <f t="shared" si="558"/>
        <v>83251.59999999986</v>
      </c>
      <c r="D1828" s="105">
        <f ca="1">IF(A1828&lt;$B$1,VLOOKUP(A1828,[1]DI!$A$4:$B$15000,2,FALSE),0)</f>
        <v>0</v>
      </c>
      <c r="E1828" s="106">
        <f t="shared" ca="1" si="550"/>
        <v>1</v>
      </c>
      <c r="F1828" s="106">
        <f ca="1">(TRUNC(PRODUCT($E$12:$E1827),16))</f>
        <v>1.6770974048499401</v>
      </c>
      <c r="G1828" s="106">
        <f t="shared" ca="1" si="559"/>
        <v>1.6610485768722401</v>
      </c>
      <c r="H1828" s="106">
        <f t="shared" ca="1" si="551"/>
        <v>1.00966187</v>
      </c>
      <c r="I1828" s="105">
        <f t="shared" si="560"/>
        <v>3.5999999999999997E-2</v>
      </c>
      <c r="J1828" s="118">
        <f t="shared" si="561"/>
        <v>42758</v>
      </c>
      <c r="K1828" s="112">
        <f t="shared" si="562"/>
        <v>19</v>
      </c>
      <c r="L1828" s="108">
        <f t="shared" si="563"/>
        <v>20</v>
      </c>
      <c r="M1828" s="109">
        <f t="shared" si="552"/>
        <v>1.002810859</v>
      </c>
      <c r="N1828" s="109">
        <f t="shared" ca="1" si="553"/>
        <v>1.0124998869999999</v>
      </c>
      <c r="O1828" s="108">
        <f t="shared" si="567"/>
        <v>0</v>
      </c>
      <c r="P1828" s="106">
        <f t="shared" ca="1" si="554"/>
        <v>1040.6355925600001</v>
      </c>
      <c r="Q1828" s="113">
        <f t="shared" si="555"/>
        <v>0</v>
      </c>
      <c r="R1828" s="106">
        <f t="shared" si="556"/>
        <v>0</v>
      </c>
      <c r="S1828" s="114" t="str">
        <f t="shared" si="564"/>
        <v>A+J=</v>
      </c>
      <c r="T1828" s="107">
        <f t="shared" si="565"/>
        <v>42788</v>
      </c>
      <c r="U1828" s="10"/>
      <c r="V1828" s="10"/>
      <c r="W1828" s="10"/>
      <c r="X1828" s="29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</row>
    <row r="1829" spans="1:121" x14ac:dyDescent="0.15">
      <c r="A1829" s="102">
        <f t="shared" si="557"/>
        <v>42786</v>
      </c>
      <c r="B1829" s="103">
        <f t="shared" ca="1" si="566"/>
        <v>84292.235592559853</v>
      </c>
      <c r="C1829" s="104">
        <f t="shared" si="558"/>
        <v>83251.59999999986</v>
      </c>
      <c r="D1829" s="105">
        <f ca="1">IF(A1829&lt;$B$1,VLOOKUP(A1829,[1]DI!$A$4:$B$15000,2,FALSE),0)</f>
        <v>0.1288</v>
      </c>
      <c r="E1829" s="106">
        <f t="shared" ca="1" si="550"/>
        <v>1.00048089</v>
      </c>
      <c r="F1829" s="106">
        <f ca="1">(TRUNC(PRODUCT($E$12:$E1828),16))</f>
        <v>1.6770974048499401</v>
      </c>
      <c r="G1829" s="106">
        <f t="shared" ca="1" si="559"/>
        <v>1.6610485768722401</v>
      </c>
      <c r="H1829" s="106">
        <f t="shared" ca="1" si="551"/>
        <v>1.00966187</v>
      </c>
      <c r="I1829" s="105">
        <f t="shared" si="560"/>
        <v>3.5999999999999997E-2</v>
      </c>
      <c r="J1829" s="118">
        <f t="shared" si="561"/>
        <v>42758</v>
      </c>
      <c r="K1829" s="112">
        <f t="shared" si="562"/>
        <v>20</v>
      </c>
      <c r="L1829" s="108">
        <f t="shared" si="563"/>
        <v>20</v>
      </c>
      <c r="M1829" s="109">
        <f t="shared" si="552"/>
        <v>1.002810859</v>
      </c>
      <c r="N1829" s="109">
        <f t="shared" ca="1" si="553"/>
        <v>1.0124998869999999</v>
      </c>
      <c r="O1829" s="108">
        <f t="shared" si="567"/>
        <v>0</v>
      </c>
      <c r="P1829" s="106">
        <f t="shared" ca="1" si="554"/>
        <v>1040.6355925600001</v>
      </c>
      <c r="Q1829" s="113">
        <f t="shared" si="555"/>
        <v>0</v>
      </c>
      <c r="R1829" s="106">
        <f t="shared" si="556"/>
        <v>0</v>
      </c>
      <c r="S1829" s="114" t="str">
        <f t="shared" si="564"/>
        <v>A+J=</v>
      </c>
      <c r="T1829" s="107">
        <f t="shared" si="565"/>
        <v>42788</v>
      </c>
      <c r="U1829" s="10"/>
      <c r="V1829" s="10"/>
      <c r="W1829" s="10"/>
      <c r="X1829" s="29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</row>
    <row r="1830" spans="1:121" x14ac:dyDescent="0.15">
      <c r="A1830" s="102">
        <f t="shared" si="557"/>
        <v>42787</v>
      </c>
      <c r="B1830" s="103">
        <f t="shared" ca="1" si="566"/>
        <v>84344.606926329856</v>
      </c>
      <c r="C1830" s="104">
        <f t="shared" si="558"/>
        <v>83251.59999999986</v>
      </c>
      <c r="D1830" s="105">
        <f ca="1">IF(A1830&lt;$B$1,VLOOKUP(A1830,[1]DI!$A$4:$B$15000,2,FALSE),0)</f>
        <v>0.1288</v>
      </c>
      <c r="E1830" s="106">
        <f t="shared" ca="1" si="550"/>
        <v>1.00048089</v>
      </c>
      <c r="F1830" s="106">
        <f ca="1">(TRUNC(PRODUCT($E$12:$E1829),16))</f>
        <v>1.67790390422096</v>
      </c>
      <c r="G1830" s="106">
        <f t="shared" ca="1" si="559"/>
        <v>1.6610485768722401</v>
      </c>
      <c r="H1830" s="106">
        <f t="shared" ca="1" si="551"/>
        <v>1.0101473999999999</v>
      </c>
      <c r="I1830" s="105">
        <f t="shared" si="560"/>
        <v>3.5999999999999997E-2</v>
      </c>
      <c r="J1830" s="118">
        <f t="shared" si="561"/>
        <v>42758</v>
      </c>
      <c r="K1830" s="112">
        <f t="shared" si="562"/>
        <v>21</v>
      </c>
      <c r="L1830" s="108">
        <f t="shared" si="563"/>
        <v>21</v>
      </c>
      <c r="M1830" s="109">
        <f t="shared" si="552"/>
        <v>1.0029516089999999</v>
      </c>
      <c r="N1830" s="109">
        <f t="shared" ca="1" si="553"/>
        <v>1.01312896</v>
      </c>
      <c r="O1830" s="108">
        <f t="shared" si="567"/>
        <v>0</v>
      </c>
      <c r="P1830" s="106">
        <f t="shared" ca="1" si="554"/>
        <v>1093.0069263299999</v>
      </c>
      <c r="Q1830" s="113">
        <f t="shared" si="555"/>
        <v>0</v>
      </c>
      <c r="R1830" s="106">
        <f t="shared" si="556"/>
        <v>0</v>
      </c>
      <c r="S1830" s="114" t="str">
        <f t="shared" si="564"/>
        <v>A+J=</v>
      </c>
      <c r="T1830" s="107">
        <f t="shared" si="565"/>
        <v>42788</v>
      </c>
      <c r="U1830" s="10"/>
      <c r="V1830" s="10"/>
      <c r="W1830" s="10"/>
      <c r="X1830" s="29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</row>
    <row r="1831" spans="1:121" x14ac:dyDescent="0.15">
      <c r="A1831" s="102">
        <f t="shared" si="557"/>
        <v>42788</v>
      </c>
      <c r="B1831" s="103">
        <f t="shared" ca="1" si="566"/>
        <v>84397.011394229863</v>
      </c>
      <c r="C1831" s="104">
        <f t="shared" si="558"/>
        <v>83251.59999999986</v>
      </c>
      <c r="D1831" s="105">
        <f ca="1">IF(A1831&lt;$B$1,VLOOKUP(A1831,[1]DI!$A$4:$B$15000,2,FALSE),0)</f>
        <v>0.1288</v>
      </c>
      <c r="E1831" s="106">
        <f t="shared" ca="1" si="550"/>
        <v>1.00048089</v>
      </c>
      <c r="F1831" s="106">
        <f ca="1">(TRUNC(PRODUCT($E$12:$E1830),16))</f>
        <v>1.6787107914294599</v>
      </c>
      <c r="G1831" s="106">
        <f t="shared" ca="1" si="559"/>
        <v>1.6610485768722401</v>
      </c>
      <c r="H1831" s="106">
        <f t="shared" ca="1" si="551"/>
        <v>1.01063317</v>
      </c>
      <c r="I1831" s="105">
        <f t="shared" si="560"/>
        <v>3.5999999999999997E-2</v>
      </c>
      <c r="J1831" s="118">
        <f t="shared" si="561"/>
        <v>42758</v>
      </c>
      <c r="K1831" s="112">
        <f t="shared" si="562"/>
        <v>22</v>
      </c>
      <c r="L1831" s="108">
        <f t="shared" si="563"/>
        <v>22</v>
      </c>
      <c r="M1831" s="109">
        <f t="shared" si="552"/>
        <v>1.0030923789999999</v>
      </c>
      <c r="N1831" s="109">
        <f t="shared" ca="1" si="553"/>
        <v>1.0137584310000001</v>
      </c>
      <c r="O1831" s="108">
        <f t="shared" si="567"/>
        <v>44</v>
      </c>
      <c r="P1831" s="106">
        <f t="shared" ca="1" si="554"/>
        <v>1145.41139423</v>
      </c>
      <c r="Q1831" s="113">
        <f t="shared" si="555"/>
        <v>7.4999999999999997E-3</v>
      </c>
      <c r="R1831" s="106">
        <f t="shared" si="556"/>
        <v>750</v>
      </c>
      <c r="S1831" s="114" t="str">
        <f t="shared" si="564"/>
        <v>A+J=</v>
      </c>
      <c r="T1831" s="107">
        <f t="shared" si="565"/>
        <v>42788</v>
      </c>
      <c r="U1831" s="10"/>
      <c r="V1831" s="10"/>
      <c r="W1831" s="10"/>
      <c r="X1831" s="29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</row>
    <row r="1832" spans="1:121" x14ac:dyDescent="0.15">
      <c r="A1832" s="102">
        <f t="shared" si="557"/>
        <v>42789</v>
      </c>
      <c r="B1832" s="103">
        <f t="shared" ca="1" si="566"/>
        <v>82552.859316599861</v>
      </c>
      <c r="C1832" s="104">
        <f t="shared" si="558"/>
        <v>82501.59999999986</v>
      </c>
      <c r="D1832" s="105">
        <f ca="1">IF(A1832&lt;$B$1,VLOOKUP(A1832,[1]DI!$A$4:$B$15000,2,FALSE),0)</f>
        <v>0.12130000000000001</v>
      </c>
      <c r="E1832" s="106">
        <f t="shared" ca="1" si="550"/>
        <v>1.0004544200000001</v>
      </c>
      <c r="F1832" s="106">
        <f ca="1">(TRUNC(PRODUCT($E$12:$E1831),16))</f>
        <v>1.67951806666195</v>
      </c>
      <c r="G1832" s="106">
        <f t="shared" ca="1" si="559"/>
        <v>1.6787107914294599</v>
      </c>
      <c r="H1832" s="106">
        <f t="shared" ca="1" si="551"/>
        <v>1.00048089</v>
      </c>
      <c r="I1832" s="105">
        <f t="shared" si="560"/>
        <v>3.5999999999999997E-2</v>
      </c>
      <c r="J1832" s="118">
        <f t="shared" si="561"/>
        <v>42788</v>
      </c>
      <c r="K1832" s="112">
        <f t="shared" si="562"/>
        <v>1</v>
      </c>
      <c r="L1832" s="108">
        <f t="shared" si="563"/>
        <v>1</v>
      </c>
      <c r="M1832" s="109">
        <f t="shared" si="552"/>
        <v>1.000140356</v>
      </c>
      <c r="N1832" s="109">
        <f t="shared" ca="1" si="553"/>
        <v>1.0006213129999999</v>
      </c>
      <c r="O1832" s="108">
        <f t="shared" si="567"/>
        <v>0</v>
      </c>
      <c r="P1832" s="106">
        <f t="shared" ca="1" si="554"/>
        <v>51.259316599999998</v>
      </c>
      <c r="Q1832" s="113">
        <f t="shared" si="555"/>
        <v>0</v>
      </c>
      <c r="R1832" s="106">
        <f t="shared" si="556"/>
        <v>0</v>
      </c>
      <c r="S1832" s="114" t="str">
        <f t="shared" si="564"/>
        <v>A+J=</v>
      </c>
      <c r="T1832" s="107">
        <f t="shared" si="565"/>
        <v>42816</v>
      </c>
      <c r="U1832" s="10"/>
      <c r="V1832" s="10"/>
      <c r="W1832" s="10"/>
      <c r="X1832" s="29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</row>
    <row r="1833" spans="1:121" x14ac:dyDescent="0.15">
      <c r="A1833" s="102">
        <f t="shared" si="557"/>
        <v>42790</v>
      </c>
      <c r="B1833" s="103">
        <f t="shared" ca="1" si="566"/>
        <v>82601.965176429861</v>
      </c>
      <c r="C1833" s="104">
        <f t="shared" si="558"/>
        <v>82501.59999999986</v>
      </c>
      <c r="D1833" s="105">
        <f ca="1">IF(A1833&lt;$B$1,VLOOKUP(A1833,[1]DI!$A$4:$B$15000,2,FALSE),0)</f>
        <v>0.12130000000000001</v>
      </c>
      <c r="E1833" s="106">
        <f t="shared" ca="1" si="550"/>
        <v>1.0004544200000001</v>
      </c>
      <c r="F1833" s="106">
        <f ca="1">(TRUNC(PRODUCT($E$12:$E1832),16))</f>
        <v>1.6802812732618</v>
      </c>
      <c r="G1833" s="106">
        <f t="shared" ca="1" si="559"/>
        <v>1.6787107914294599</v>
      </c>
      <c r="H1833" s="106">
        <f t="shared" ca="1" si="551"/>
        <v>1.00093553</v>
      </c>
      <c r="I1833" s="105">
        <f t="shared" si="560"/>
        <v>3.5999999999999997E-2</v>
      </c>
      <c r="J1833" s="118">
        <f t="shared" si="561"/>
        <v>42788</v>
      </c>
      <c r="K1833" s="112">
        <f t="shared" si="562"/>
        <v>2</v>
      </c>
      <c r="L1833" s="108">
        <f t="shared" si="563"/>
        <v>2</v>
      </c>
      <c r="M1833" s="109">
        <f t="shared" si="552"/>
        <v>1.0002807309999999</v>
      </c>
      <c r="N1833" s="109">
        <f t="shared" ca="1" si="553"/>
        <v>1.0012165239999999</v>
      </c>
      <c r="O1833" s="108">
        <f t="shared" si="567"/>
        <v>0</v>
      </c>
      <c r="P1833" s="106">
        <f t="shared" ca="1" si="554"/>
        <v>100.36517643000001</v>
      </c>
      <c r="Q1833" s="113">
        <f t="shared" si="555"/>
        <v>0</v>
      </c>
      <c r="R1833" s="106">
        <f t="shared" si="556"/>
        <v>0</v>
      </c>
      <c r="S1833" s="114" t="str">
        <f t="shared" si="564"/>
        <v>A+J=</v>
      </c>
      <c r="T1833" s="107">
        <f t="shared" si="565"/>
        <v>42816</v>
      </c>
      <c r="U1833" s="10"/>
      <c r="V1833" s="10"/>
      <c r="W1833" s="10"/>
      <c r="X1833" s="29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</row>
    <row r="1834" spans="1:121" x14ac:dyDescent="0.15">
      <c r="A1834" s="102">
        <f t="shared" si="557"/>
        <v>42791</v>
      </c>
      <c r="B1834" s="103">
        <f t="shared" ca="1" si="566"/>
        <v>82651.099664329857</v>
      </c>
      <c r="C1834" s="104">
        <f t="shared" si="558"/>
        <v>82501.59999999986</v>
      </c>
      <c r="D1834" s="105">
        <f ca="1">IF(A1834&lt;$B$1,VLOOKUP(A1834,[1]DI!$A$4:$B$15000,2,FALSE),0)</f>
        <v>0</v>
      </c>
      <c r="E1834" s="106">
        <f t="shared" ca="1" si="550"/>
        <v>1</v>
      </c>
      <c r="F1834" s="106">
        <f ca="1">(TRUNC(PRODUCT($E$12:$E1833),16))</f>
        <v>1.681044826678</v>
      </c>
      <c r="G1834" s="106">
        <f t="shared" ca="1" si="559"/>
        <v>1.6787107914294599</v>
      </c>
      <c r="H1834" s="106">
        <f t="shared" ca="1" si="551"/>
        <v>1.00139037</v>
      </c>
      <c r="I1834" s="105">
        <f t="shared" si="560"/>
        <v>3.5999999999999997E-2</v>
      </c>
      <c r="J1834" s="118">
        <f t="shared" si="561"/>
        <v>42788</v>
      </c>
      <c r="K1834" s="112">
        <f t="shared" si="562"/>
        <v>2</v>
      </c>
      <c r="L1834" s="108">
        <f t="shared" si="563"/>
        <v>3</v>
      </c>
      <c r="M1834" s="109">
        <f t="shared" si="552"/>
        <v>1.000421126</v>
      </c>
      <c r="N1834" s="109">
        <f t="shared" ca="1" si="553"/>
        <v>1.001812082</v>
      </c>
      <c r="O1834" s="108">
        <f t="shared" si="567"/>
        <v>0</v>
      </c>
      <c r="P1834" s="106">
        <f t="shared" ca="1" si="554"/>
        <v>149.49966433</v>
      </c>
      <c r="Q1834" s="113">
        <f t="shared" si="555"/>
        <v>0</v>
      </c>
      <c r="R1834" s="106">
        <f t="shared" si="556"/>
        <v>0</v>
      </c>
      <c r="S1834" s="114" t="str">
        <f t="shared" si="564"/>
        <v>A+J=</v>
      </c>
      <c r="T1834" s="107">
        <f t="shared" si="565"/>
        <v>42816</v>
      </c>
      <c r="U1834" s="10"/>
      <c r="V1834" s="10"/>
      <c r="W1834" s="10"/>
      <c r="X1834" s="29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</row>
    <row r="1835" spans="1:121" x14ac:dyDescent="0.15">
      <c r="A1835" s="102">
        <f t="shared" si="557"/>
        <v>42792</v>
      </c>
      <c r="B1835" s="103">
        <f t="shared" ca="1" si="566"/>
        <v>82651.099664329857</v>
      </c>
      <c r="C1835" s="104">
        <f t="shared" si="558"/>
        <v>82501.59999999986</v>
      </c>
      <c r="D1835" s="105">
        <f ca="1">IF(A1835&lt;$B$1,VLOOKUP(A1835,[1]DI!$A$4:$B$15000,2,FALSE),0)</f>
        <v>0</v>
      </c>
      <c r="E1835" s="106">
        <f t="shared" ca="1" si="550"/>
        <v>1</v>
      </c>
      <c r="F1835" s="106">
        <f ca="1">(TRUNC(PRODUCT($E$12:$E1834),16))</f>
        <v>1.681044826678</v>
      </c>
      <c r="G1835" s="106">
        <f t="shared" ca="1" si="559"/>
        <v>1.6787107914294599</v>
      </c>
      <c r="H1835" s="106">
        <f t="shared" ca="1" si="551"/>
        <v>1.00139037</v>
      </c>
      <c r="I1835" s="105">
        <f t="shared" si="560"/>
        <v>3.5999999999999997E-2</v>
      </c>
      <c r="J1835" s="118">
        <f t="shared" si="561"/>
        <v>42788</v>
      </c>
      <c r="K1835" s="112">
        <f t="shared" si="562"/>
        <v>2</v>
      </c>
      <c r="L1835" s="108">
        <f t="shared" si="563"/>
        <v>3</v>
      </c>
      <c r="M1835" s="109">
        <f t="shared" si="552"/>
        <v>1.000421126</v>
      </c>
      <c r="N1835" s="109">
        <f t="shared" ca="1" si="553"/>
        <v>1.001812082</v>
      </c>
      <c r="O1835" s="108">
        <f t="shared" si="567"/>
        <v>0</v>
      </c>
      <c r="P1835" s="106">
        <f t="shared" ca="1" si="554"/>
        <v>149.49966433</v>
      </c>
      <c r="Q1835" s="113">
        <f t="shared" si="555"/>
        <v>0</v>
      </c>
      <c r="R1835" s="106">
        <f t="shared" si="556"/>
        <v>0</v>
      </c>
      <c r="S1835" s="114" t="str">
        <f t="shared" si="564"/>
        <v>A+J=</v>
      </c>
      <c r="T1835" s="107">
        <f t="shared" si="565"/>
        <v>42816</v>
      </c>
      <c r="U1835" s="10"/>
      <c r="V1835" s="10"/>
      <c r="W1835" s="10"/>
      <c r="X1835" s="29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</row>
    <row r="1836" spans="1:121" x14ac:dyDescent="0.15">
      <c r="A1836" s="102">
        <f t="shared" si="557"/>
        <v>42793</v>
      </c>
      <c r="B1836" s="103">
        <f t="shared" ca="1" si="566"/>
        <v>82651.099664329857</v>
      </c>
      <c r="C1836" s="104">
        <f t="shared" si="558"/>
        <v>82501.59999999986</v>
      </c>
      <c r="D1836" s="105">
        <f ca="1">IF(A1836&lt;$B$1,VLOOKUP(A1836,[1]DI!$A$4:$B$15000,2,FALSE),0)</f>
        <v>0</v>
      </c>
      <c r="E1836" s="106">
        <f t="shared" ca="1" si="550"/>
        <v>1</v>
      </c>
      <c r="F1836" s="106">
        <f ca="1">(TRUNC(PRODUCT($E$12:$E1835),16))</f>
        <v>1.681044826678</v>
      </c>
      <c r="G1836" s="106">
        <f t="shared" ca="1" si="559"/>
        <v>1.6787107914294599</v>
      </c>
      <c r="H1836" s="106">
        <f t="shared" ca="1" si="551"/>
        <v>1.00139037</v>
      </c>
      <c r="I1836" s="105">
        <f t="shared" si="560"/>
        <v>3.5999999999999997E-2</v>
      </c>
      <c r="J1836" s="118">
        <f t="shared" si="561"/>
        <v>42788</v>
      </c>
      <c r="K1836" s="112">
        <f t="shared" si="562"/>
        <v>2</v>
      </c>
      <c r="L1836" s="108">
        <f t="shared" si="563"/>
        <v>3</v>
      </c>
      <c r="M1836" s="109">
        <f t="shared" si="552"/>
        <v>1.000421126</v>
      </c>
      <c r="N1836" s="109">
        <f t="shared" ca="1" si="553"/>
        <v>1.001812082</v>
      </c>
      <c r="O1836" s="108">
        <f t="shared" si="567"/>
        <v>0</v>
      </c>
      <c r="P1836" s="106">
        <f t="shared" ca="1" si="554"/>
        <v>149.49966433</v>
      </c>
      <c r="Q1836" s="113">
        <f t="shared" si="555"/>
        <v>0</v>
      </c>
      <c r="R1836" s="106">
        <f t="shared" si="556"/>
        <v>0</v>
      </c>
      <c r="S1836" s="114" t="str">
        <f t="shared" si="564"/>
        <v>A+J=</v>
      </c>
      <c r="T1836" s="107">
        <f t="shared" si="565"/>
        <v>42816</v>
      </c>
      <c r="U1836" s="10"/>
      <c r="V1836" s="10"/>
      <c r="W1836" s="10"/>
      <c r="X1836" s="29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</row>
    <row r="1837" spans="1:121" x14ac:dyDescent="0.15">
      <c r="A1837" s="102">
        <f t="shared" si="557"/>
        <v>42794</v>
      </c>
      <c r="B1837" s="103">
        <f t="shared" ca="1" si="566"/>
        <v>82651.099664329857</v>
      </c>
      <c r="C1837" s="104">
        <f t="shared" si="558"/>
        <v>82501.59999999986</v>
      </c>
      <c r="D1837" s="105">
        <f ca="1">IF(A1837&lt;$B$1,VLOOKUP(A1837,[1]DI!$A$4:$B$15000,2,FALSE),0)</f>
        <v>0</v>
      </c>
      <c r="E1837" s="106">
        <f t="shared" ca="1" si="550"/>
        <v>1</v>
      </c>
      <c r="F1837" s="106">
        <f ca="1">(TRUNC(PRODUCT($E$12:$E1836),16))</f>
        <v>1.681044826678</v>
      </c>
      <c r="G1837" s="106">
        <f t="shared" ca="1" si="559"/>
        <v>1.6787107914294599</v>
      </c>
      <c r="H1837" s="106">
        <f t="shared" ca="1" si="551"/>
        <v>1.00139037</v>
      </c>
      <c r="I1837" s="105">
        <f t="shared" si="560"/>
        <v>3.5999999999999997E-2</v>
      </c>
      <c r="J1837" s="118">
        <f t="shared" si="561"/>
        <v>42788</v>
      </c>
      <c r="K1837" s="112">
        <f t="shared" si="562"/>
        <v>2</v>
      </c>
      <c r="L1837" s="108">
        <f t="shared" si="563"/>
        <v>3</v>
      </c>
      <c r="M1837" s="109">
        <f t="shared" si="552"/>
        <v>1.000421126</v>
      </c>
      <c r="N1837" s="109">
        <f t="shared" ca="1" si="553"/>
        <v>1.001812082</v>
      </c>
      <c r="O1837" s="108">
        <f t="shared" si="567"/>
        <v>0</v>
      </c>
      <c r="P1837" s="106">
        <f t="shared" ca="1" si="554"/>
        <v>149.49966433</v>
      </c>
      <c r="Q1837" s="113">
        <f t="shared" si="555"/>
        <v>0</v>
      </c>
      <c r="R1837" s="106">
        <f t="shared" si="556"/>
        <v>0</v>
      </c>
      <c r="S1837" s="114" t="str">
        <f t="shared" si="564"/>
        <v>A+J=</v>
      </c>
      <c r="T1837" s="107">
        <f t="shared" si="565"/>
        <v>42816</v>
      </c>
      <c r="U1837" s="10"/>
      <c r="V1837" s="10"/>
      <c r="W1837" s="10"/>
      <c r="X1837" s="29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</row>
    <row r="1838" spans="1:121" x14ac:dyDescent="0.15">
      <c r="A1838" s="102">
        <f t="shared" si="557"/>
        <v>42795</v>
      </c>
      <c r="B1838" s="103">
        <f t="shared" ca="1" si="566"/>
        <v>82651.099664329857</v>
      </c>
      <c r="C1838" s="104">
        <f t="shared" si="558"/>
        <v>82501.59999999986</v>
      </c>
      <c r="D1838" s="105">
        <f ca="1">IF(A1838&lt;$B$1,VLOOKUP(A1838,[1]DI!$A$4:$B$15000,2,FALSE),0)</f>
        <v>0.12130000000000001</v>
      </c>
      <c r="E1838" s="106">
        <f t="shared" ca="1" si="550"/>
        <v>1.0004544200000001</v>
      </c>
      <c r="F1838" s="106">
        <f ca="1">(TRUNC(PRODUCT($E$12:$E1837),16))</f>
        <v>1.681044826678</v>
      </c>
      <c r="G1838" s="106">
        <f t="shared" ca="1" si="559"/>
        <v>1.6787107914294599</v>
      </c>
      <c r="H1838" s="106">
        <f t="shared" ca="1" si="551"/>
        <v>1.00139037</v>
      </c>
      <c r="I1838" s="105">
        <f t="shared" si="560"/>
        <v>3.5999999999999997E-2</v>
      </c>
      <c r="J1838" s="118">
        <f t="shared" si="561"/>
        <v>42788</v>
      </c>
      <c r="K1838" s="112">
        <f t="shared" si="562"/>
        <v>3</v>
      </c>
      <c r="L1838" s="108">
        <f t="shared" si="563"/>
        <v>3</v>
      </c>
      <c r="M1838" s="109">
        <f t="shared" si="552"/>
        <v>1.000421126</v>
      </c>
      <c r="N1838" s="109">
        <f t="shared" ca="1" si="553"/>
        <v>1.001812082</v>
      </c>
      <c r="O1838" s="108">
        <f t="shared" si="567"/>
        <v>0</v>
      </c>
      <c r="P1838" s="106">
        <f t="shared" ca="1" si="554"/>
        <v>149.49966433</v>
      </c>
      <c r="Q1838" s="113">
        <f t="shared" si="555"/>
        <v>0</v>
      </c>
      <c r="R1838" s="106">
        <f t="shared" si="556"/>
        <v>0</v>
      </c>
      <c r="S1838" s="114" t="str">
        <f t="shared" si="564"/>
        <v>A+J=</v>
      </c>
      <c r="T1838" s="107">
        <f t="shared" si="565"/>
        <v>42816</v>
      </c>
      <c r="U1838" s="27"/>
      <c r="V1838" s="27"/>
      <c r="W1838" s="27"/>
      <c r="X1838" s="33"/>
      <c r="Y1838" s="20"/>
      <c r="Z1838" s="23"/>
      <c r="AA1838" s="27"/>
      <c r="AB1838" s="20"/>
      <c r="AC1838" s="20"/>
      <c r="AD1838" s="20"/>
      <c r="AE1838" s="27"/>
      <c r="AF1838" s="21"/>
      <c r="AG1838" s="27"/>
      <c r="AH1838" s="27"/>
      <c r="AI1838" s="23"/>
      <c r="AJ1838" s="23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  <c r="CR1838" s="23"/>
      <c r="CS1838" s="23"/>
      <c r="CT1838" s="23"/>
      <c r="CU1838" s="23"/>
      <c r="CV1838" s="23"/>
      <c r="CW1838" s="23"/>
      <c r="CX1838" s="23"/>
      <c r="CY1838" s="23"/>
      <c r="CZ1838" s="23"/>
      <c r="DA1838" s="23"/>
      <c r="DB1838" s="23"/>
      <c r="DC1838" s="23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</row>
    <row r="1839" spans="1:121" x14ac:dyDescent="0.15">
      <c r="A1839" s="102">
        <f t="shared" si="557"/>
        <v>42796</v>
      </c>
      <c r="B1839" s="103">
        <f t="shared" ca="1" si="566"/>
        <v>82700.264430309864</v>
      </c>
      <c r="C1839" s="104">
        <f t="shared" si="558"/>
        <v>82501.59999999986</v>
      </c>
      <c r="D1839" s="105">
        <f ca="1">IF(A1839&lt;$B$1,VLOOKUP(A1839,[1]DI!$A$4:$B$15000,2,FALSE),0)</f>
        <v>0.12130000000000001</v>
      </c>
      <c r="E1839" s="106">
        <f t="shared" ca="1" si="550"/>
        <v>1.0004544200000001</v>
      </c>
      <c r="F1839" s="106">
        <f ca="1">(TRUNC(PRODUCT($E$12:$E1838),16))</f>
        <v>1.6818087270681401</v>
      </c>
      <c r="G1839" s="106">
        <f t="shared" ca="1" si="559"/>
        <v>1.6787107914294599</v>
      </c>
      <c r="H1839" s="106">
        <f t="shared" ca="1" si="551"/>
        <v>1.0018454299999999</v>
      </c>
      <c r="I1839" s="105">
        <f t="shared" si="560"/>
        <v>3.5999999999999997E-2</v>
      </c>
      <c r="J1839" s="118">
        <f t="shared" si="561"/>
        <v>42788</v>
      </c>
      <c r="K1839" s="112">
        <f t="shared" si="562"/>
        <v>4</v>
      </c>
      <c r="L1839" s="108">
        <f t="shared" si="563"/>
        <v>4</v>
      </c>
      <c r="M1839" s="109">
        <f t="shared" si="552"/>
        <v>1.0005615409999999</v>
      </c>
      <c r="N1839" s="109">
        <f t="shared" ca="1" si="553"/>
        <v>1.0024080070000001</v>
      </c>
      <c r="O1839" s="108">
        <f t="shared" si="567"/>
        <v>0</v>
      </c>
      <c r="P1839" s="106">
        <f t="shared" ca="1" si="554"/>
        <v>198.66443031</v>
      </c>
      <c r="Q1839" s="113">
        <f t="shared" si="555"/>
        <v>0</v>
      </c>
      <c r="R1839" s="106">
        <f t="shared" si="556"/>
        <v>0</v>
      </c>
      <c r="S1839" s="114" t="str">
        <f t="shared" si="564"/>
        <v>A+J=</v>
      </c>
      <c r="T1839" s="107">
        <f t="shared" si="565"/>
        <v>42816</v>
      </c>
      <c r="U1839" s="27"/>
      <c r="V1839" s="27"/>
      <c r="W1839" s="27"/>
      <c r="X1839" s="33"/>
      <c r="Y1839" s="20"/>
      <c r="Z1839" s="23"/>
      <c r="AA1839" s="27"/>
      <c r="AB1839" s="20"/>
      <c r="AC1839" s="20"/>
      <c r="AD1839" s="20"/>
      <c r="AE1839" s="27"/>
      <c r="AF1839" s="21"/>
      <c r="AG1839" s="27"/>
      <c r="AH1839" s="27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</row>
    <row r="1840" spans="1:121" x14ac:dyDescent="0.15">
      <c r="A1840" s="102">
        <f t="shared" si="557"/>
        <v>42797</v>
      </c>
      <c r="B1840" s="103">
        <f t="shared" ca="1" si="566"/>
        <v>82749.457081829867</v>
      </c>
      <c r="C1840" s="104">
        <f t="shared" si="558"/>
        <v>82501.59999999986</v>
      </c>
      <c r="D1840" s="105">
        <f ca="1">IF(A1840&lt;$B$1,VLOOKUP(A1840,[1]DI!$A$4:$B$15000,2,FALSE),0)</f>
        <v>0.12130000000000001</v>
      </c>
      <c r="E1840" s="106">
        <f t="shared" ca="1" si="550"/>
        <v>1.0004544200000001</v>
      </c>
      <c r="F1840" s="106">
        <f ca="1">(TRUNC(PRODUCT($E$12:$E1839),16))</f>
        <v>1.6825729745898901</v>
      </c>
      <c r="G1840" s="106">
        <f t="shared" ca="1" si="559"/>
        <v>1.6787107914294599</v>
      </c>
      <c r="H1840" s="106">
        <f t="shared" ca="1" si="551"/>
        <v>1.0023006800000001</v>
      </c>
      <c r="I1840" s="105">
        <f t="shared" si="560"/>
        <v>3.5999999999999997E-2</v>
      </c>
      <c r="J1840" s="118">
        <f t="shared" si="561"/>
        <v>42788</v>
      </c>
      <c r="K1840" s="112">
        <f t="shared" si="562"/>
        <v>5</v>
      </c>
      <c r="L1840" s="108">
        <f t="shared" si="563"/>
        <v>5</v>
      </c>
      <c r="M1840" s="109">
        <f t="shared" si="552"/>
        <v>1.0007019749999999</v>
      </c>
      <c r="N1840" s="109">
        <f t="shared" ca="1" si="553"/>
        <v>1.0030042699999999</v>
      </c>
      <c r="O1840" s="108">
        <f t="shared" si="567"/>
        <v>0</v>
      </c>
      <c r="P1840" s="106">
        <f t="shared" ca="1" si="554"/>
        <v>247.85708183</v>
      </c>
      <c r="Q1840" s="113">
        <f t="shared" si="555"/>
        <v>0</v>
      </c>
      <c r="R1840" s="106">
        <f t="shared" si="556"/>
        <v>0</v>
      </c>
      <c r="S1840" s="114" t="str">
        <f t="shared" si="564"/>
        <v>A+J=</v>
      </c>
      <c r="T1840" s="107">
        <f t="shared" si="565"/>
        <v>42816</v>
      </c>
      <c r="U1840" s="10"/>
      <c r="V1840" s="10"/>
      <c r="W1840" s="10"/>
      <c r="X1840" s="29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</row>
    <row r="1841" spans="1:121" x14ac:dyDescent="0.15">
      <c r="A1841" s="102">
        <f t="shared" si="557"/>
        <v>42798</v>
      </c>
      <c r="B1841" s="103">
        <f t="shared" ca="1" si="566"/>
        <v>82798.680093939867</v>
      </c>
      <c r="C1841" s="104">
        <f t="shared" si="558"/>
        <v>82501.59999999986</v>
      </c>
      <c r="D1841" s="105">
        <f ca="1">IF(A1841&lt;$B$1,VLOOKUP(A1841,[1]DI!$A$4:$B$15000,2,FALSE),0)</f>
        <v>0</v>
      </c>
      <c r="E1841" s="106">
        <f t="shared" ca="1" si="550"/>
        <v>1</v>
      </c>
      <c r="F1841" s="106">
        <f ca="1">(TRUNC(PRODUCT($E$12:$E1840),16))</f>
        <v>1.68333756940101</v>
      </c>
      <c r="G1841" s="106">
        <f t="shared" ca="1" si="559"/>
        <v>1.6787107914294599</v>
      </c>
      <c r="H1841" s="106">
        <f t="shared" ca="1" si="551"/>
        <v>1.00275615</v>
      </c>
      <c r="I1841" s="105">
        <f t="shared" si="560"/>
        <v>3.5999999999999997E-2</v>
      </c>
      <c r="J1841" s="118">
        <f t="shared" si="561"/>
        <v>42788</v>
      </c>
      <c r="K1841" s="112">
        <f t="shared" si="562"/>
        <v>5</v>
      </c>
      <c r="L1841" s="108">
        <f t="shared" si="563"/>
        <v>6</v>
      </c>
      <c r="M1841" s="109">
        <f t="shared" si="552"/>
        <v>1.000842429</v>
      </c>
      <c r="N1841" s="109">
        <f t="shared" ca="1" si="553"/>
        <v>1.003600901</v>
      </c>
      <c r="O1841" s="108">
        <f t="shared" si="567"/>
        <v>0</v>
      </c>
      <c r="P1841" s="106">
        <f t="shared" ca="1" si="554"/>
        <v>297.08009393999998</v>
      </c>
      <c r="Q1841" s="113">
        <f t="shared" si="555"/>
        <v>0</v>
      </c>
      <c r="R1841" s="106">
        <f t="shared" si="556"/>
        <v>0</v>
      </c>
      <c r="S1841" s="114" t="str">
        <f t="shared" si="564"/>
        <v>A+J=</v>
      </c>
      <c r="T1841" s="107">
        <f t="shared" si="565"/>
        <v>42816</v>
      </c>
      <c r="U1841" s="10"/>
      <c r="V1841" s="10"/>
      <c r="W1841" s="10"/>
      <c r="X1841" s="29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</row>
    <row r="1842" spans="1:121" x14ac:dyDescent="0.15">
      <c r="A1842" s="102">
        <f t="shared" si="557"/>
        <v>42799</v>
      </c>
      <c r="B1842" s="103">
        <f t="shared" ca="1" si="566"/>
        <v>82798.680093939867</v>
      </c>
      <c r="C1842" s="104">
        <f t="shared" si="558"/>
        <v>82501.59999999986</v>
      </c>
      <c r="D1842" s="105">
        <f ca="1">IF(A1842&lt;$B$1,VLOOKUP(A1842,[1]DI!$A$4:$B$15000,2,FALSE),0)</f>
        <v>0</v>
      </c>
      <c r="E1842" s="106">
        <f t="shared" ca="1" si="550"/>
        <v>1</v>
      </c>
      <c r="F1842" s="106">
        <f ca="1">(TRUNC(PRODUCT($E$12:$E1841),16))</f>
        <v>1.68333756940101</v>
      </c>
      <c r="G1842" s="106">
        <f t="shared" ca="1" si="559"/>
        <v>1.6787107914294599</v>
      </c>
      <c r="H1842" s="106">
        <f t="shared" ca="1" si="551"/>
        <v>1.00275615</v>
      </c>
      <c r="I1842" s="105">
        <f t="shared" si="560"/>
        <v>3.5999999999999997E-2</v>
      </c>
      <c r="J1842" s="118">
        <f t="shared" si="561"/>
        <v>42788</v>
      </c>
      <c r="K1842" s="112">
        <f t="shared" si="562"/>
        <v>5</v>
      </c>
      <c r="L1842" s="108">
        <f t="shared" si="563"/>
        <v>6</v>
      </c>
      <c r="M1842" s="109">
        <f t="shared" si="552"/>
        <v>1.000842429</v>
      </c>
      <c r="N1842" s="109">
        <f t="shared" ca="1" si="553"/>
        <v>1.003600901</v>
      </c>
      <c r="O1842" s="108">
        <f t="shared" si="567"/>
        <v>0</v>
      </c>
      <c r="P1842" s="106">
        <f t="shared" ca="1" si="554"/>
        <v>297.08009393999998</v>
      </c>
      <c r="Q1842" s="113">
        <f t="shared" si="555"/>
        <v>0</v>
      </c>
      <c r="R1842" s="106">
        <f t="shared" si="556"/>
        <v>0</v>
      </c>
      <c r="S1842" s="114" t="str">
        <f t="shared" si="564"/>
        <v>A+J=</v>
      </c>
      <c r="T1842" s="107">
        <f t="shared" si="565"/>
        <v>42816</v>
      </c>
      <c r="U1842" s="10"/>
      <c r="V1842" s="10"/>
      <c r="W1842" s="10"/>
      <c r="X1842" s="29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</row>
    <row r="1843" spans="1:121" x14ac:dyDescent="0.15">
      <c r="A1843" s="102">
        <f t="shared" si="557"/>
        <v>42800</v>
      </c>
      <c r="B1843" s="103">
        <f t="shared" ca="1" si="566"/>
        <v>82798.680093939867</v>
      </c>
      <c r="C1843" s="104">
        <f t="shared" si="558"/>
        <v>82501.59999999986</v>
      </c>
      <c r="D1843" s="105">
        <f ca="1">IF(A1843&lt;$B$1,VLOOKUP(A1843,[1]DI!$A$4:$B$15000,2,FALSE),0)</f>
        <v>0.12130000000000001</v>
      </c>
      <c r="E1843" s="106">
        <f t="shared" ca="1" si="550"/>
        <v>1.0004544200000001</v>
      </c>
      <c r="F1843" s="106">
        <f ca="1">(TRUNC(PRODUCT($E$12:$E1842),16))</f>
        <v>1.68333756940101</v>
      </c>
      <c r="G1843" s="106">
        <f t="shared" ca="1" si="559"/>
        <v>1.6787107914294599</v>
      </c>
      <c r="H1843" s="106">
        <f t="shared" ca="1" si="551"/>
        <v>1.00275615</v>
      </c>
      <c r="I1843" s="105">
        <f t="shared" si="560"/>
        <v>3.5999999999999997E-2</v>
      </c>
      <c r="J1843" s="118">
        <f t="shared" si="561"/>
        <v>42788</v>
      </c>
      <c r="K1843" s="112">
        <f t="shared" si="562"/>
        <v>6</v>
      </c>
      <c r="L1843" s="108">
        <f t="shared" si="563"/>
        <v>6</v>
      </c>
      <c r="M1843" s="109">
        <f t="shared" si="552"/>
        <v>1.000842429</v>
      </c>
      <c r="N1843" s="109">
        <f t="shared" ca="1" si="553"/>
        <v>1.003600901</v>
      </c>
      <c r="O1843" s="108">
        <f t="shared" si="567"/>
        <v>0</v>
      </c>
      <c r="P1843" s="106">
        <f t="shared" ca="1" si="554"/>
        <v>297.08009393999998</v>
      </c>
      <c r="Q1843" s="113">
        <f t="shared" si="555"/>
        <v>0</v>
      </c>
      <c r="R1843" s="106">
        <f t="shared" si="556"/>
        <v>0</v>
      </c>
      <c r="S1843" s="114" t="str">
        <f t="shared" si="564"/>
        <v>A+J=</v>
      </c>
      <c r="T1843" s="107">
        <f t="shared" si="565"/>
        <v>42816</v>
      </c>
      <c r="U1843" s="10"/>
      <c r="V1843" s="10"/>
      <c r="W1843" s="10"/>
      <c r="X1843" s="29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</row>
    <row r="1844" spans="1:121" x14ac:dyDescent="0.15">
      <c r="A1844" s="102">
        <f t="shared" si="557"/>
        <v>42801</v>
      </c>
      <c r="B1844" s="103">
        <f t="shared" ca="1" si="566"/>
        <v>82847.931816599856</v>
      </c>
      <c r="C1844" s="104">
        <f t="shared" si="558"/>
        <v>82501.59999999986</v>
      </c>
      <c r="D1844" s="105">
        <f ca="1">IF(A1844&lt;$B$1,VLOOKUP(A1844,[1]DI!$A$4:$B$15000,2,FALSE),0)</f>
        <v>0.12130000000000001</v>
      </c>
      <c r="E1844" s="106">
        <f t="shared" ca="1" si="550"/>
        <v>1.0004544200000001</v>
      </c>
      <c r="F1844" s="106">
        <f ca="1">(TRUNC(PRODUCT($E$12:$E1843),16))</f>
        <v>1.68410251165929</v>
      </c>
      <c r="G1844" s="106">
        <f t="shared" ca="1" si="559"/>
        <v>1.6787107914294599</v>
      </c>
      <c r="H1844" s="106">
        <f t="shared" ca="1" si="551"/>
        <v>1.00321182</v>
      </c>
      <c r="I1844" s="105">
        <f t="shared" si="560"/>
        <v>3.5999999999999997E-2</v>
      </c>
      <c r="J1844" s="118">
        <f t="shared" si="561"/>
        <v>42788</v>
      </c>
      <c r="K1844" s="112">
        <f t="shared" si="562"/>
        <v>7</v>
      </c>
      <c r="L1844" s="108">
        <f t="shared" si="563"/>
        <v>7</v>
      </c>
      <c r="M1844" s="109">
        <f t="shared" si="552"/>
        <v>1.0009829029999999</v>
      </c>
      <c r="N1844" s="109">
        <f t="shared" ca="1" si="553"/>
        <v>1.00419788</v>
      </c>
      <c r="O1844" s="108">
        <f t="shared" si="567"/>
        <v>0</v>
      </c>
      <c r="P1844" s="106">
        <f t="shared" ca="1" si="554"/>
        <v>346.33181660000002</v>
      </c>
      <c r="Q1844" s="113">
        <f t="shared" si="555"/>
        <v>0</v>
      </c>
      <c r="R1844" s="106">
        <f t="shared" si="556"/>
        <v>0</v>
      </c>
      <c r="S1844" s="114" t="str">
        <f t="shared" si="564"/>
        <v>A+J=</v>
      </c>
      <c r="T1844" s="107">
        <f t="shared" si="565"/>
        <v>42816</v>
      </c>
      <c r="U1844" s="10"/>
      <c r="V1844" s="10"/>
      <c r="W1844" s="10"/>
      <c r="X1844" s="29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</row>
    <row r="1845" spans="1:121" x14ac:dyDescent="0.15">
      <c r="A1845" s="102">
        <f t="shared" si="557"/>
        <v>42802</v>
      </c>
      <c r="B1845" s="103">
        <f t="shared" ca="1" si="566"/>
        <v>82897.213074839863</v>
      </c>
      <c r="C1845" s="104">
        <f t="shared" si="558"/>
        <v>82501.59999999986</v>
      </c>
      <c r="D1845" s="105">
        <f ca="1">IF(A1845&lt;$B$1,VLOOKUP(A1845,[1]DI!$A$4:$B$15000,2,FALSE),0)</f>
        <v>0.12130000000000001</v>
      </c>
      <c r="E1845" s="106">
        <f t="shared" ca="1" si="550"/>
        <v>1.0004544200000001</v>
      </c>
      <c r="F1845" s="106">
        <f ca="1">(TRUNC(PRODUCT($E$12:$E1844),16))</f>
        <v>1.6848678015226399</v>
      </c>
      <c r="G1845" s="106">
        <f t="shared" ca="1" si="559"/>
        <v>1.6787107914294599</v>
      </c>
      <c r="H1845" s="106">
        <f t="shared" ca="1" si="551"/>
        <v>1.0036677000000001</v>
      </c>
      <c r="I1845" s="105">
        <f t="shared" si="560"/>
        <v>3.5999999999999997E-2</v>
      </c>
      <c r="J1845" s="118">
        <f t="shared" si="561"/>
        <v>42788</v>
      </c>
      <c r="K1845" s="112">
        <f t="shared" si="562"/>
        <v>8</v>
      </c>
      <c r="L1845" s="108">
        <f t="shared" si="563"/>
        <v>8</v>
      </c>
      <c r="M1845" s="109">
        <f t="shared" si="552"/>
        <v>1.001123397</v>
      </c>
      <c r="N1845" s="109">
        <f t="shared" ca="1" si="553"/>
        <v>1.0047952170000001</v>
      </c>
      <c r="O1845" s="108">
        <f t="shared" si="567"/>
        <v>0</v>
      </c>
      <c r="P1845" s="106">
        <f t="shared" ca="1" si="554"/>
        <v>395.61307484000002</v>
      </c>
      <c r="Q1845" s="113">
        <f t="shared" si="555"/>
        <v>0</v>
      </c>
      <c r="R1845" s="106">
        <f t="shared" si="556"/>
        <v>0</v>
      </c>
      <c r="S1845" s="114" t="str">
        <f t="shared" si="564"/>
        <v>A+J=</v>
      </c>
      <c r="T1845" s="107">
        <f t="shared" si="565"/>
        <v>42816</v>
      </c>
      <c r="U1845" s="10"/>
      <c r="V1845" s="10"/>
      <c r="W1845" s="10"/>
      <c r="X1845" s="29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</row>
    <row r="1846" spans="1:121" x14ac:dyDescent="0.15">
      <c r="A1846" s="102">
        <f t="shared" si="557"/>
        <v>42803</v>
      </c>
      <c r="B1846" s="103">
        <f t="shared" ca="1" si="566"/>
        <v>82946.523868649863</v>
      </c>
      <c r="C1846" s="104">
        <f t="shared" si="558"/>
        <v>82501.59999999986</v>
      </c>
      <c r="D1846" s="105">
        <f ca="1">IF(A1846&lt;$B$1,VLOOKUP(A1846,[1]DI!$A$4:$B$15000,2,FALSE),0)</f>
        <v>0.12130000000000001</v>
      </c>
      <c r="E1846" s="106">
        <f t="shared" ca="1" si="550"/>
        <v>1.0004544200000001</v>
      </c>
      <c r="F1846" s="106">
        <f ca="1">(TRUNC(PRODUCT($E$12:$E1845),16))</f>
        <v>1.68563343914901</v>
      </c>
      <c r="G1846" s="106">
        <f t="shared" ca="1" si="559"/>
        <v>1.6787107914294599</v>
      </c>
      <c r="H1846" s="106">
        <f t="shared" ca="1" si="551"/>
        <v>1.00412379</v>
      </c>
      <c r="I1846" s="105">
        <f t="shared" si="560"/>
        <v>3.5999999999999997E-2</v>
      </c>
      <c r="J1846" s="118">
        <f t="shared" si="561"/>
        <v>42788</v>
      </c>
      <c r="K1846" s="112">
        <f t="shared" si="562"/>
        <v>9</v>
      </c>
      <c r="L1846" s="108">
        <f t="shared" si="563"/>
        <v>9</v>
      </c>
      <c r="M1846" s="109">
        <f t="shared" si="552"/>
        <v>1.00126391</v>
      </c>
      <c r="N1846" s="109">
        <f t="shared" ca="1" si="553"/>
        <v>1.005392912</v>
      </c>
      <c r="O1846" s="108">
        <f t="shared" si="567"/>
        <v>0</v>
      </c>
      <c r="P1846" s="106">
        <f t="shared" ca="1" si="554"/>
        <v>444.92386864999997</v>
      </c>
      <c r="Q1846" s="113">
        <f t="shared" si="555"/>
        <v>0</v>
      </c>
      <c r="R1846" s="106">
        <f t="shared" si="556"/>
        <v>0</v>
      </c>
      <c r="S1846" s="114" t="str">
        <f t="shared" si="564"/>
        <v>A+J=</v>
      </c>
      <c r="T1846" s="107">
        <f t="shared" si="565"/>
        <v>42816</v>
      </c>
      <c r="U1846" s="10"/>
      <c r="V1846" s="10"/>
      <c r="W1846" s="10"/>
      <c r="X1846" s="29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</row>
    <row r="1847" spans="1:121" x14ac:dyDescent="0.15">
      <c r="A1847" s="102">
        <f t="shared" si="557"/>
        <v>42804</v>
      </c>
      <c r="B1847" s="103">
        <f t="shared" ca="1" si="566"/>
        <v>82995.863373019864</v>
      </c>
      <c r="C1847" s="104">
        <f t="shared" si="558"/>
        <v>82501.59999999986</v>
      </c>
      <c r="D1847" s="105">
        <f ca="1">IF(A1847&lt;$B$1,VLOOKUP(A1847,[1]DI!$A$4:$B$15000,2,FALSE),0)</f>
        <v>0.12130000000000001</v>
      </c>
      <c r="E1847" s="106">
        <f t="shared" ca="1" si="550"/>
        <v>1.0004544200000001</v>
      </c>
      <c r="F1847" s="106">
        <f ca="1">(TRUNC(PRODUCT($E$12:$E1846),16))</f>
        <v>1.68639942469643</v>
      </c>
      <c r="G1847" s="106">
        <f t="shared" ca="1" si="559"/>
        <v>1.6787107914294599</v>
      </c>
      <c r="H1847" s="106">
        <f t="shared" ca="1" si="551"/>
        <v>1.00458008</v>
      </c>
      <c r="I1847" s="105">
        <f t="shared" si="560"/>
        <v>3.5999999999999997E-2</v>
      </c>
      <c r="J1847" s="118">
        <f t="shared" si="561"/>
        <v>42788</v>
      </c>
      <c r="K1847" s="112">
        <f t="shared" si="562"/>
        <v>10</v>
      </c>
      <c r="L1847" s="108">
        <f t="shared" si="563"/>
        <v>10</v>
      </c>
      <c r="M1847" s="109">
        <f t="shared" si="552"/>
        <v>1.001404443</v>
      </c>
      <c r="N1847" s="109">
        <f t="shared" ca="1" si="553"/>
        <v>1.0059909549999999</v>
      </c>
      <c r="O1847" s="108">
        <f t="shared" si="567"/>
        <v>0</v>
      </c>
      <c r="P1847" s="106">
        <f t="shared" ca="1" si="554"/>
        <v>494.26337302000002</v>
      </c>
      <c r="Q1847" s="113">
        <f t="shared" si="555"/>
        <v>0</v>
      </c>
      <c r="R1847" s="106">
        <f t="shared" si="556"/>
        <v>0</v>
      </c>
      <c r="S1847" s="114" t="str">
        <f t="shared" si="564"/>
        <v>A+J=</v>
      </c>
      <c r="T1847" s="107">
        <f t="shared" si="565"/>
        <v>42816</v>
      </c>
      <c r="U1847" s="10"/>
      <c r="V1847" s="10"/>
      <c r="W1847" s="10"/>
      <c r="X1847" s="29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</row>
    <row r="1848" spans="1:121" x14ac:dyDescent="0.15">
      <c r="A1848" s="102">
        <f t="shared" si="557"/>
        <v>42805</v>
      </c>
      <c r="B1848" s="103">
        <f t="shared" ca="1" si="566"/>
        <v>83045.232495469856</v>
      </c>
      <c r="C1848" s="104">
        <f t="shared" si="558"/>
        <v>82501.59999999986</v>
      </c>
      <c r="D1848" s="105">
        <f ca="1">IF(A1848&lt;$B$1,VLOOKUP(A1848,[1]DI!$A$4:$B$15000,2,FALSE),0)</f>
        <v>0</v>
      </c>
      <c r="E1848" s="106">
        <f t="shared" ca="1" si="550"/>
        <v>1</v>
      </c>
      <c r="F1848" s="106">
        <f ca="1">(TRUNC(PRODUCT($E$12:$E1847),16))</f>
        <v>1.687165758323</v>
      </c>
      <c r="G1848" s="106">
        <f t="shared" ca="1" si="559"/>
        <v>1.6787107914294599</v>
      </c>
      <c r="H1848" s="106">
        <f t="shared" ca="1" si="551"/>
        <v>1.0050365800000001</v>
      </c>
      <c r="I1848" s="105">
        <f t="shared" si="560"/>
        <v>3.5999999999999997E-2</v>
      </c>
      <c r="J1848" s="118">
        <f t="shared" si="561"/>
        <v>42788</v>
      </c>
      <c r="K1848" s="112">
        <f t="shared" si="562"/>
        <v>10</v>
      </c>
      <c r="L1848" s="108">
        <f t="shared" si="563"/>
        <v>11</v>
      </c>
      <c r="M1848" s="109">
        <f t="shared" si="552"/>
        <v>1.001544996</v>
      </c>
      <c r="N1848" s="109">
        <f t="shared" ca="1" si="553"/>
        <v>1.006589357</v>
      </c>
      <c r="O1848" s="108">
        <f t="shared" si="567"/>
        <v>0</v>
      </c>
      <c r="P1848" s="106">
        <f t="shared" ca="1" si="554"/>
        <v>543.63249546999998</v>
      </c>
      <c r="Q1848" s="113">
        <f t="shared" si="555"/>
        <v>0</v>
      </c>
      <c r="R1848" s="106">
        <f t="shared" si="556"/>
        <v>0</v>
      </c>
      <c r="S1848" s="114" t="str">
        <f t="shared" si="564"/>
        <v>A+J=</v>
      </c>
      <c r="T1848" s="107">
        <f t="shared" si="565"/>
        <v>42816</v>
      </c>
      <c r="U1848" s="10"/>
      <c r="V1848" s="10"/>
      <c r="W1848" s="10"/>
      <c r="X1848" s="29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</row>
    <row r="1849" spans="1:121" x14ac:dyDescent="0.15">
      <c r="A1849" s="102">
        <f t="shared" si="557"/>
        <v>42806</v>
      </c>
      <c r="B1849" s="103">
        <f t="shared" ca="1" si="566"/>
        <v>83045.232495469856</v>
      </c>
      <c r="C1849" s="104">
        <f t="shared" si="558"/>
        <v>82501.59999999986</v>
      </c>
      <c r="D1849" s="105">
        <f ca="1">IF(A1849&lt;$B$1,VLOOKUP(A1849,[1]DI!$A$4:$B$15000,2,FALSE),0)</f>
        <v>0</v>
      </c>
      <c r="E1849" s="106">
        <f t="shared" ca="1" si="550"/>
        <v>1</v>
      </c>
      <c r="F1849" s="106">
        <f ca="1">(TRUNC(PRODUCT($E$12:$E1848),16))</f>
        <v>1.687165758323</v>
      </c>
      <c r="G1849" s="106">
        <f t="shared" ca="1" si="559"/>
        <v>1.6787107914294599</v>
      </c>
      <c r="H1849" s="106">
        <f t="shared" ca="1" si="551"/>
        <v>1.0050365800000001</v>
      </c>
      <c r="I1849" s="105">
        <f t="shared" si="560"/>
        <v>3.5999999999999997E-2</v>
      </c>
      <c r="J1849" s="118">
        <f t="shared" si="561"/>
        <v>42788</v>
      </c>
      <c r="K1849" s="112">
        <f t="shared" si="562"/>
        <v>10</v>
      </c>
      <c r="L1849" s="108">
        <f t="shared" si="563"/>
        <v>11</v>
      </c>
      <c r="M1849" s="109">
        <f t="shared" si="552"/>
        <v>1.001544996</v>
      </c>
      <c r="N1849" s="109">
        <f t="shared" ca="1" si="553"/>
        <v>1.006589357</v>
      </c>
      <c r="O1849" s="108">
        <f t="shared" si="567"/>
        <v>0</v>
      </c>
      <c r="P1849" s="106">
        <f t="shared" ca="1" si="554"/>
        <v>543.63249546999998</v>
      </c>
      <c r="Q1849" s="113">
        <f t="shared" si="555"/>
        <v>0</v>
      </c>
      <c r="R1849" s="106">
        <f t="shared" si="556"/>
        <v>0</v>
      </c>
      <c r="S1849" s="114" t="str">
        <f t="shared" si="564"/>
        <v>A+J=</v>
      </c>
      <c r="T1849" s="107">
        <f t="shared" si="565"/>
        <v>42816</v>
      </c>
      <c r="U1849" s="10"/>
      <c r="V1849" s="10"/>
      <c r="W1849" s="10"/>
      <c r="X1849" s="29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</row>
    <row r="1850" spans="1:121" x14ac:dyDescent="0.15">
      <c r="A1850" s="102">
        <f t="shared" si="557"/>
        <v>42807</v>
      </c>
      <c r="B1850" s="103">
        <f t="shared" ca="1" si="566"/>
        <v>83045.232495469856</v>
      </c>
      <c r="C1850" s="104">
        <f t="shared" si="558"/>
        <v>82501.59999999986</v>
      </c>
      <c r="D1850" s="105">
        <f ca="1">IF(A1850&lt;$B$1,VLOOKUP(A1850,[1]DI!$A$4:$B$15000,2,FALSE),0)</f>
        <v>0.12130000000000001</v>
      </c>
      <c r="E1850" s="106">
        <f t="shared" ca="1" si="550"/>
        <v>1.0004544200000001</v>
      </c>
      <c r="F1850" s="106">
        <f ca="1">(TRUNC(PRODUCT($E$12:$E1849),16))</f>
        <v>1.687165758323</v>
      </c>
      <c r="G1850" s="106">
        <f t="shared" ca="1" si="559"/>
        <v>1.6787107914294599</v>
      </c>
      <c r="H1850" s="106">
        <f t="shared" ca="1" si="551"/>
        <v>1.0050365800000001</v>
      </c>
      <c r="I1850" s="105">
        <f t="shared" si="560"/>
        <v>3.5999999999999997E-2</v>
      </c>
      <c r="J1850" s="118">
        <f t="shared" si="561"/>
        <v>42788</v>
      </c>
      <c r="K1850" s="112">
        <f t="shared" si="562"/>
        <v>11</v>
      </c>
      <c r="L1850" s="108">
        <f t="shared" si="563"/>
        <v>11</v>
      </c>
      <c r="M1850" s="109">
        <f t="shared" si="552"/>
        <v>1.001544996</v>
      </c>
      <c r="N1850" s="109">
        <f t="shared" ca="1" si="553"/>
        <v>1.006589357</v>
      </c>
      <c r="O1850" s="108">
        <f t="shared" si="567"/>
        <v>0</v>
      </c>
      <c r="P1850" s="106">
        <f t="shared" ca="1" si="554"/>
        <v>543.63249546999998</v>
      </c>
      <c r="Q1850" s="113">
        <f t="shared" si="555"/>
        <v>0</v>
      </c>
      <c r="R1850" s="106">
        <f t="shared" si="556"/>
        <v>0</v>
      </c>
      <c r="S1850" s="114" t="str">
        <f t="shared" si="564"/>
        <v>A+J=</v>
      </c>
      <c r="T1850" s="107">
        <f t="shared" si="565"/>
        <v>42816</v>
      </c>
      <c r="U1850" s="10"/>
      <c r="V1850" s="10"/>
      <c r="W1850" s="10"/>
      <c r="X1850" s="29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</row>
    <row r="1851" spans="1:121" x14ac:dyDescent="0.15">
      <c r="A1851" s="102">
        <f t="shared" si="557"/>
        <v>42808</v>
      </c>
      <c r="B1851" s="103">
        <f t="shared" ca="1" si="566"/>
        <v>83094.631235979861</v>
      </c>
      <c r="C1851" s="104">
        <f t="shared" si="558"/>
        <v>82501.59999999986</v>
      </c>
      <c r="D1851" s="105">
        <f ca="1">IF(A1851&lt;$B$1,VLOOKUP(A1851,[1]DI!$A$4:$B$15000,2,FALSE),0)</f>
        <v>0.12130000000000001</v>
      </c>
      <c r="E1851" s="106">
        <f t="shared" ca="1" si="550"/>
        <v>1.0004544200000001</v>
      </c>
      <c r="F1851" s="106">
        <f ca="1">(TRUNC(PRODUCT($E$12:$E1850),16))</f>
        <v>1.6879324401869</v>
      </c>
      <c r="G1851" s="106">
        <f t="shared" ca="1" si="559"/>
        <v>1.6787107914294599</v>
      </c>
      <c r="H1851" s="106">
        <f t="shared" ca="1" si="551"/>
        <v>1.00549329</v>
      </c>
      <c r="I1851" s="105">
        <f t="shared" si="560"/>
        <v>3.5999999999999997E-2</v>
      </c>
      <c r="J1851" s="118">
        <f t="shared" si="561"/>
        <v>42788</v>
      </c>
      <c r="K1851" s="112">
        <f t="shared" si="562"/>
        <v>12</v>
      </c>
      <c r="L1851" s="108">
        <f t="shared" si="563"/>
        <v>12</v>
      </c>
      <c r="M1851" s="109">
        <f t="shared" si="552"/>
        <v>1.0016855689999999</v>
      </c>
      <c r="N1851" s="109">
        <f t="shared" ca="1" si="553"/>
        <v>1.007188118</v>
      </c>
      <c r="O1851" s="108">
        <f t="shared" si="567"/>
        <v>0</v>
      </c>
      <c r="P1851" s="106">
        <f t="shared" ca="1" si="554"/>
        <v>593.03123598000002</v>
      </c>
      <c r="Q1851" s="113">
        <f t="shared" si="555"/>
        <v>0</v>
      </c>
      <c r="R1851" s="106">
        <f t="shared" si="556"/>
        <v>0</v>
      </c>
      <c r="S1851" s="114" t="str">
        <f t="shared" si="564"/>
        <v>A+J=</v>
      </c>
      <c r="T1851" s="107">
        <f t="shared" si="565"/>
        <v>42816</v>
      </c>
      <c r="U1851" s="10"/>
      <c r="V1851" s="10"/>
      <c r="W1851" s="10"/>
      <c r="X1851" s="29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</row>
    <row r="1852" spans="1:121" x14ac:dyDescent="0.15">
      <c r="A1852" s="102">
        <f t="shared" si="557"/>
        <v>42809</v>
      </c>
      <c r="B1852" s="103">
        <f t="shared" ca="1" si="566"/>
        <v>83144.059512069856</v>
      </c>
      <c r="C1852" s="104">
        <f t="shared" si="558"/>
        <v>82501.59999999986</v>
      </c>
      <c r="D1852" s="105">
        <f ca="1">IF(A1852&lt;$B$1,VLOOKUP(A1852,[1]DI!$A$4:$B$15000,2,FALSE),0)</f>
        <v>0.12130000000000001</v>
      </c>
      <c r="E1852" s="106">
        <f t="shared" ca="1" si="550"/>
        <v>1.0004544200000001</v>
      </c>
      <c r="F1852" s="106">
        <f ca="1">(TRUNC(PRODUCT($E$12:$E1851),16))</f>
        <v>1.68869947044637</v>
      </c>
      <c r="G1852" s="106">
        <f t="shared" ca="1" si="559"/>
        <v>1.6787107914294599</v>
      </c>
      <c r="H1852" s="106">
        <f t="shared" ca="1" si="551"/>
        <v>1.00595021</v>
      </c>
      <c r="I1852" s="105">
        <f t="shared" si="560"/>
        <v>3.5999999999999997E-2</v>
      </c>
      <c r="J1852" s="118">
        <f t="shared" si="561"/>
        <v>42788</v>
      </c>
      <c r="K1852" s="112">
        <f t="shared" si="562"/>
        <v>13</v>
      </c>
      <c r="L1852" s="108">
        <f t="shared" si="563"/>
        <v>13</v>
      </c>
      <c r="M1852" s="109">
        <f t="shared" si="552"/>
        <v>1.0018261610000001</v>
      </c>
      <c r="N1852" s="109">
        <f t="shared" ca="1" si="553"/>
        <v>1.0077872370000001</v>
      </c>
      <c r="O1852" s="108">
        <f t="shared" si="567"/>
        <v>0</v>
      </c>
      <c r="P1852" s="106">
        <f t="shared" ca="1" si="554"/>
        <v>642.45951206999996</v>
      </c>
      <c r="Q1852" s="113">
        <f t="shared" si="555"/>
        <v>0</v>
      </c>
      <c r="R1852" s="106">
        <f t="shared" si="556"/>
        <v>0</v>
      </c>
      <c r="S1852" s="114" t="str">
        <f t="shared" si="564"/>
        <v>A+J=</v>
      </c>
      <c r="T1852" s="107">
        <f t="shared" si="565"/>
        <v>42816</v>
      </c>
      <c r="U1852" s="10"/>
      <c r="V1852" s="10"/>
      <c r="W1852" s="10"/>
      <c r="X1852" s="29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</row>
    <row r="1853" spans="1:121" x14ac:dyDescent="0.15">
      <c r="A1853" s="102">
        <f t="shared" si="557"/>
        <v>42810</v>
      </c>
      <c r="B1853" s="103">
        <f t="shared" ca="1" si="566"/>
        <v>83193.516581219854</v>
      </c>
      <c r="C1853" s="104">
        <f t="shared" si="558"/>
        <v>82501.59999999986</v>
      </c>
      <c r="D1853" s="105">
        <f ca="1">IF(A1853&lt;$B$1,VLOOKUP(A1853,[1]DI!$A$4:$B$15000,2,FALSE),0)</f>
        <v>0.12130000000000001</v>
      </c>
      <c r="E1853" s="106">
        <f t="shared" ca="1" si="550"/>
        <v>1.0004544200000001</v>
      </c>
      <c r="F1853" s="106">
        <f ca="1">(TRUNC(PRODUCT($E$12:$E1852),16))</f>
        <v>1.68946684925973</v>
      </c>
      <c r="G1853" s="106">
        <f t="shared" ca="1" si="559"/>
        <v>1.6787107914294599</v>
      </c>
      <c r="H1853" s="106">
        <f t="shared" ca="1" si="551"/>
        <v>1.00640733</v>
      </c>
      <c r="I1853" s="105">
        <f t="shared" si="560"/>
        <v>3.5999999999999997E-2</v>
      </c>
      <c r="J1853" s="118">
        <f t="shared" si="561"/>
        <v>42788</v>
      </c>
      <c r="K1853" s="112">
        <f t="shared" si="562"/>
        <v>14</v>
      </c>
      <c r="L1853" s="108">
        <f t="shared" si="563"/>
        <v>14</v>
      </c>
      <c r="M1853" s="109">
        <f t="shared" si="552"/>
        <v>1.0019667729999999</v>
      </c>
      <c r="N1853" s="109">
        <f t="shared" ca="1" si="553"/>
        <v>1.0083867049999999</v>
      </c>
      <c r="O1853" s="108">
        <f t="shared" si="567"/>
        <v>0</v>
      </c>
      <c r="P1853" s="106">
        <f t="shared" ca="1" si="554"/>
        <v>691.91658122000001</v>
      </c>
      <c r="Q1853" s="113">
        <f t="shared" si="555"/>
        <v>0</v>
      </c>
      <c r="R1853" s="106">
        <f t="shared" si="556"/>
        <v>0</v>
      </c>
      <c r="S1853" s="114" t="str">
        <f t="shared" si="564"/>
        <v>A+J=</v>
      </c>
      <c r="T1853" s="107">
        <f t="shared" si="565"/>
        <v>42816</v>
      </c>
      <c r="U1853" s="10"/>
      <c r="V1853" s="10"/>
      <c r="W1853" s="10"/>
      <c r="X1853" s="29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</row>
    <row r="1854" spans="1:121" x14ac:dyDescent="0.15">
      <c r="A1854" s="102">
        <f t="shared" si="557"/>
        <v>42811</v>
      </c>
      <c r="B1854" s="103">
        <f t="shared" ca="1" si="566"/>
        <v>83243.003268449858</v>
      </c>
      <c r="C1854" s="104">
        <f t="shared" si="558"/>
        <v>82501.59999999986</v>
      </c>
      <c r="D1854" s="105">
        <f ca="1">IF(A1854&lt;$B$1,VLOOKUP(A1854,[1]DI!$A$4:$B$15000,2,FALSE),0)</f>
        <v>0.12130000000000001</v>
      </c>
      <c r="E1854" s="106">
        <f t="shared" ca="1" si="550"/>
        <v>1.0004544200000001</v>
      </c>
      <c r="F1854" s="106">
        <f ca="1">(TRUNC(PRODUCT($E$12:$E1853),16))</f>
        <v>1.6902345767853699</v>
      </c>
      <c r="G1854" s="106">
        <f t="shared" ca="1" si="559"/>
        <v>1.6787107914294599</v>
      </c>
      <c r="H1854" s="106">
        <f t="shared" ca="1" si="551"/>
        <v>1.00686466</v>
      </c>
      <c r="I1854" s="105">
        <f t="shared" si="560"/>
        <v>3.5999999999999997E-2</v>
      </c>
      <c r="J1854" s="118">
        <f t="shared" si="561"/>
        <v>42788</v>
      </c>
      <c r="K1854" s="112">
        <f t="shared" si="562"/>
        <v>15</v>
      </c>
      <c r="L1854" s="108">
        <f t="shared" si="563"/>
        <v>15</v>
      </c>
      <c r="M1854" s="109">
        <f t="shared" si="552"/>
        <v>1.0021074050000001</v>
      </c>
      <c r="N1854" s="109">
        <f t="shared" ca="1" si="553"/>
        <v>1.008986532</v>
      </c>
      <c r="O1854" s="108">
        <f t="shared" si="567"/>
        <v>0</v>
      </c>
      <c r="P1854" s="106">
        <f t="shared" ca="1" si="554"/>
        <v>741.40326845000004</v>
      </c>
      <c r="Q1854" s="113">
        <f t="shared" si="555"/>
        <v>0</v>
      </c>
      <c r="R1854" s="106">
        <f t="shared" si="556"/>
        <v>0</v>
      </c>
      <c r="S1854" s="114" t="str">
        <f t="shared" si="564"/>
        <v>A+J=</v>
      </c>
      <c r="T1854" s="107">
        <f t="shared" si="565"/>
        <v>42816</v>
      </c>
      <c r="U1854" s="10"/>
      <c r="V1854" s="10"/>
      <c r="W1854" s="10"/>
      <c r="X1854" s="29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</row>
    <row r="1855" spans="1:121" x14ac:dyDescent="0.15">
      <c r="A1855" s="102">
        <f t="shared" si="557"/>
        <v>42812</v>
      </c>
      <c r="B1855" s="103">
        <f t="shared" ca="1" si="566"/>
        <v>83292.519491239858</v>
      </c>
      <c r="C1855" s="104">
        <f t="shared" si="558"/>
        <v>82501.59999999986</v>
      </c>
      <c r="D1855" s="105">
        <f ca="1">IF(A1855&lt;$B$1,VLOOKUP(A1855,[1]DI!$A$4:$B$15000,2,FALSE),0)</f>
        <v>0</v>
      </c>
      <c r="E1855" s="106">
        <f t="shared" ca="1" si="550"/>
        <v>1</v>
      </c>
      <c r="F1855" s="106">
        <f ca="1">(TRUNC(PRODUCT($E$12:$E1854),16))</f>
        <v>1.6910026531817499</v>
      </c>
      <c r="G1855" s="106">
        <f t="shared" ca="1" si="559"/>
        <v>1.6787107914294599</v>
      </c>
      <c r="H1855" s="106">
        <f t="shared" ca="1" si="551"/>
        <v>1.0073221999999999</v>
      </c>
      <c r="I1855" s="105">
        <f t="shared" si="560"/>
        <v>3.5999999999999997E-2</v>
      </c>
      <c r="J1855" s="118">
        <f t="shared" si="561"/>
        <v>42788</v>
      </c>
      <c r="K1855" s="112">
        <f t="shared" si="562"/>
        <v>15</v>
      </c>
      <c r="L1855" s="108">
        <f t="shared" si="563"/>
        <v>16</v>
      </c>
      <c r="M1855" s="109">
        <f t="shared" si="552"/>
        <v>1.002248056</v>
      </c>
      <c r="N1855" s="109">
        <f t="shared" ca="1" si="553"/>
        <v>1.0095867169999999</v>
      </c>
      <c r="O1855" s="108">
        <f t="shared" si="567"/>
        <v>0</v>
      </c>
      <c r="P1855" s="106">
        <f t="shared" ca="1" si="554"/>
        <v>790.91949123999996</v>
      </c>
      <c r="Q1855" s="113">
        <f t="shared" si="555"/>
        <v>0</v>
      </c>
      <c r="R1855" s="106">
        <f t="shared" si="556"/>
        <v>0</v>
      </c>
      <c r="S1855" s="114" t="str">
        <f t="shared" si="564"/>
        <v>A+J=</v>
      </c>
      <c r="T1855" s="107">
        <f t="shared" si="565"/>
        <v>42816</v>
      </c>
      <c r="U1855" s="10"/>
      <c r="V1855" s="10"/>
      <c r="W1855" s="10"/>
      <c r="X1855" s="29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</row>
    <row r="1856" spans="1:121" x14ac:dyDescent="0.15">
      <c r="A1856" s="102">
        <f t="shared" si="557"/>
        <v>42813</v>
      </c>
      <c r="B1856" s="103">
        <f t="shared" ca="1" si="566"/>
        <v>83292.519491239858</v>
      </c>
      <c r="C1856" s="104">
        <f t="shared" si="558"/>
        <v>82501.59999999986</v>
      </c>
      <c r="D1856" s="105">
        <f ca="1">IF(A1856&lt;$B$1,VLOOKUP(A1856,[1]DI!$A$4:$B$15000,2,FALSE),0)</f>
        <v>0</v>
      </c>
      <c r="E1856" s="106">
        <f t="shared" ca="1" si="550"/>
        <v>1</v>
      </c>
      <c r="F1856" s="106">
        <f ca="1">(TRUNC(PRODUCT($E$12:$E1855),16))</f>
        <v>1.6910026531817499</v>
      </c>
      <c r="G1856" s="106">
        <f t="shared" ca="1" si="559"/>
        <v>1.6787107914294599</v>
      </c>
      <c r="H1856" s="106">
        <f t="shared" ca="1" si="551"/>
        <v>1.0073221999999999</v>
      </c>
      <c r="I1856" s="105">
        <f t="shared" si="560"/>
        <v>3.5999999999999997E-2</v>
      </c>
      <c r="J1856" s="118">
        <f t="shared" si="561"/>
        <v>42788</v>
      </c>
      <c r="K1856" s="112">
        <f t="shared" si="562"/>
        <v>15</v>
      </c>
      <c r="L1856" s="108">
        <f t="shared" si="563"/>
        <v>16</v>
      </c>
      <c r="M1856" s="109">
        <f t="shared" si="552"/>
        <v>1.002248056</v>
      </c>
      <c r="N1856" s="109">
        <f t="shared" ca="1" si="553"/>
        <v>1.0095867169999999</v>
      </c>
      <c r="O1856" s="108">
        <f t="shared" si="567"/>
        <v>0</v>
      </c>
      <c r="P1856" s="106">
        <f t="shared" ca="1" si="554"/>
        <v>790.91949123999996</v>
      </c>
      <c r="Q1856" s="113">
        <f t="shared" si="555"/>
        <v>0</v>
      </c>
      <c r="R1856" s="106">
        <f t="shared" si="556"/>
        <v>0</v>
      </c>
      <c r="S1856" s="114" t="str">
        <f t="shared" si="564"/>
        <v>A+J=</v>
      </c>
      <c r="T1856" s="107">
        <f t="shared" si="565"/>
        <v>42816</v>
      </c>
      <c r="U1856" s="10"/>
      <c r="V1856" s="10"/>
      <c r="W1856" s="10"/>
      <c r="X1856" s="29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</row>
    <row r="1857" spans="1:121" x14ac:dyDescent="0.15">
      <c r="A1857" s="102">
        <f t="shared" si="557"/>
        <v>42814</v>
      </c>
      <c r="B1857" s="103">
        <f t="shared" ca="1" si="566"/>
        <v>83292.519491239858</v>
      </c>
      <c r="C1857" s="104">
        <f t="shared" si="558"/>
        <v>82501.59999999986</v>
      </c>
      <c r="D1857" s="105">
        <f ca="1">IF(A1857&lt;$B$1,VLOOKUP(A1857,[1]DI!$A$4:$B$15000,2,FALSE),0)</f>
        <v>0.12130000000000001</v>
      </c>
      <c r="E1857" s="106">
        <f t="shared" ca="1" si="550"/>
        <v>1.0004544200000001</v>
      </c>
      <c r="F1857" s="106">
        <f ca="1">(TRUNC(PRODUCT($E$12:$E1856),16))</f>
        <v>1.6910026531817499</v>
      </c>
      <c r="G1857" s="106">
        <f t="shared" ca="1" si="559"/>
        <v>1.6787107914294599</v>
      </c>
      <c r="H1857" s="106">
        <f t="shared" ca="1" si="551"/>
        <v>1.0073221999999999</v>
      </c>
      <c r="I1857" s="105">
        <f t="shared" si="560"/>
        <v>3.5999999999999997E-2</v>
      </c>
      <c r="J1857" s="118">
        <f t="shared" si="561"/>
        <v>42788</v>
      </c>
      <c r="K1857" s="112">
        <f t="shared" si="562"/>
        <v>16</v>
      </c>
      <c r="L1857" s="108">
        <f t="shared" si="563"/>
        <v>16</v>
      </c>
      <c r="M1857" s="109">
        <f t="shared" si="552"/>
        <v>1.002248056</v>
      </c>
      <c r="N1857" s="109">
        <f t="shared" ca="1" si="553"/>
        <v>1.0095867169999999</v>
      </c>
      <c r="O1857" s="108">
        <f t="shared" si="567"/>
        <v>0</v>
      </c>
      <c r="P1857" s="106">
        <f t="shared" ca="1" si="554"/>
        <v>790.91949123999996</v>
      </c>
      <c r="Q1857" s="113">
        <f t="shared" si="555"/>
        <v>0</v>
      </c>
      <c r="R1857" s="106">
        <f t="shared" si="556"/>
        <v>0</v>
      </c>
      <c r="S1857" s="114" t="str">
        <f t="shared" si="564"/>
        <v>A+J=</v>
      </c>
      <c r="T1857" s="107">
        <f t="shared" si="565"/>
        <v>42816</v>
      </c>
      <c r="U1857" s="10"/>
      <c r="V1857" s="10"/>
      <c r="W1857" s="10"/>
      <c r="X1857" s="29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</row>
    <row r="1858" spans="1:121" x14ac:dyDescent="0.15">
      <c r="A1858" s="102">
        <f t="shared" si="557"/>
        <v>42815</v>
      </c>
      <c r="B1858" s="103">
        <f t="shared" ca="1" si="566"/>
        <v>83342.065332109865</v>
      </c>
      <c r="C1858" s="104">
        <f t="shared" si="558"/>
        <v>82501.59999999986</v>
      </c>
      <c r="D1858" s="105">
        <f ca="1">IF(A1858&lt;$B$1,VLOOKUP(A1858,[1]DI!$A$4:$B$15000,2,FALSE),0)</f>
        <v>0.12130000000000001</v>
      </c>
      <c r="E1858" s="106">
        <f t="shared" ca="1" si="550"/>
        <v>1.0004544200000001</v>
      </c>
      <c r="F1858" s="106">
        <f ca="1">(TRUNC(PRODUCT($E$12:$E1857),16))</f>
        <v>1.6917710786074101</v>
      </c>
      <c r="G1858" s="106">
        <f t="shared" ca="1" si="559"/>
        <v>1.6787107914294599</v>
      </c>
      <c r="H1858" s="106">
        <f t="shared" ca="1" si="551"/>
        <v>1.00777995</v>
      </c>
      <c r="I1858" s="105">
        <f t="shared" si="560"/>
        <v>3.5999999999999997E-2</v>
      </c>
      <c r="J1858" s="118">
        <f t="shared" si="561"/>
        <v>42788</v>
      </c>
      <c r="K1858" s="112">
        <f t="shared" si="562"/>
        <v>17</v>
      </c>
      <c r="L1858" s="108">
        <f t="shared" si="563"/>
        <v>17</v>
      </c>
      <c r="M1858" s="109">
        <f t="shared" si="552"/>
        <v>1.002388727</v>
      </c>
      <c r="N1858" s="109">
        <f t="shared" ca="1" si="553"/>
        <v>1.010187261</v>
      </c>
      <c r="O1858" s="108">
        <f t="shared" si="567"/>
        <v>0</v>
      </c>
      <c r="P1858" s="106">
        <f t="shared" ca="1" si="554"/>
        <v>840.46533210999996</v>
      </c>
      <c r="Q1858" s="113">
        <f t="shared" si="555"/>
        <v>0</v>
      </c>
      <c r="R1858" s="106">
        <f t="shared" si="556"/>
        <v>0</v>
      </c>
      <c r="S1858" s="114" t="str">
        <f t="shared" si="564"/>
        <v>A+J=</v>
      </c>
      <c r="T1858" s="107">
        <f t="shared" si="565"/>
        <v>42816</v>
      </c>
      <c r="U1858" s="10"/>
      <c r="V1858" s="10"/>
      <c r="W1858" s="10"/>
      <c r="X1858" s="29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</row>
    <row r="1859" spans="1:121" x14ac:dyDescent="0.15">
      <c r="A1859" s="102">
        <f t="shared" si="557"/>
        <v>42816</v>
      </c>
      <c r="B1859" s="103">
        <f t="shared" ca="1" si="566"/>
        <v>83391.640873559867</v>
      </c>
      <c r="C1859" s="104">
        <f t="shared" si="558"/>
        <v>82501.59999999986</v>
      </c>
      <c r="D1859" s="105">
        <f ca="1">IF(A1859&lt;$B$1,VLOOKUP(A1859,[1]DI!$A$4:$B$15000,2,FALSE),0)</f>
        <v>0.12130000000000001</v>
      </c>
      <c r="E1859" s="106">
        <f t="shared" ca="1" si="550"/>
        <v>1.0004544200000001</v>
      </c>
      <c r="F1859" s="106">
        <f ca="1">(TRUNC(PRODUCT($E$12:$E1858),16))</f>
        <v>1.6925398532209499</v>
      </c>
      <c r="G1859" s="106">
        <f t="shared" ca="1" si="559"/>
        <v>1.6787107914294599</v>
      </c>
      <c r="H1859" s="106">
        <f t="shared" ca="1" si="551"/>
        <v>1.0082379100000001</v>
      </c>
      <c r="I1859" s="105">
        <f t="shared" si="560"/>
        <v>3.5999999999999997E-2</v>
      </c>
      <c r="J1859" s="118">
        <f t="shared" si="561"/>
        <v>42788</v>
      </c>
      <c r="K1859" s="112">
        <f t="shared" si="562"/>
        <v>18</v>
      </c>
      <c r="L1859" s="108">
        <f t="shared" si="563"/>
        <v>18</v>
      </c>
      <c r="M1859" s="109">
        <f t="shared" si="552"/>
        <v>1.0025294179999999</v>
      </c>
      <c r="N1859" s="109">
        <f t="shared" ca="1" si="553"/>
        <v>1.0107881649999999</v>
      </c>
      <c r="O1859" s="108">
        <f t="shared" si="567"/>
        <v>45</v>
      </c>
      <c r="P1859" s="106">
        <f t="shared" ca="1" si="554"/>
        <v>890.04087356000002</v>
      </c>
      <c r="Q1859" s="113">
        <f t="shared" si="555"/>
        <v>7.4999999999999997E-3</v>
      </c>
      <c r="R1859" s="106">
        <f t="shared" si="556"/>
        <v>750</v>
      </c>
      <c r="S1859" s="114" t="str">
        <f t="shared" si="564"/>
        <v>A+J=</v>
      </c>
      <c r="T1859" s="107">
        <f t="shared" si="565"/>
        <v>42816</v>
      </c>
      <c r="U1859" s="10"/>
      <c r="V1859" s="10"/>
      <c r="W1859" s="10"/>
      <c r="X1859" s="29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</row>
    <row r="1860" spans="1:121" x14ac:dyDescent="0.15">
      <c r="A1860" s="102">
        <f t="shared" si="557"/>
        <v>42817</v>
      </c>
      <c r="B1860" s="103">
        <f t="shared" ca="1" si="566"/>
        <v>81800.22912173986</v>
      </c>
      <c r="C1860" s="104">
        <f t="shared" si="558"/>
        <v>81751.59999999986</v>
      </c>
      <c r="D1860" s="105">
        <f ca="1">IF(A1860&lt;$B$1,VLOOKUP(A1860,[1]DI!$A$4:$B$15000,2,FALSE),0)</f>
        <v>0.12130000000000001</v>
      </c>
      <c r="E1860" s="106">
        <f t="shared" ca="1" si="550"/>
        <v>1.0004544200000001</v>
      </c>
      <c r="F1860" s="106">
        <f ca="1">(TRUNC(PRODUCT($E$12:$E1859),16))</f>
        <v>1.6933089771810499</v>
      </c>
      <c r="G1860" s="106">
        <f t="shared" ca="1" si="559"/>
        <v>1.6925398532209499</v>
      </c>
      <c r="H1860" s="106">
        <f t="shared" ca="1" si="551"/>
        <v>1.0004544200000001</v>
      </c>
      <c r="I1860" s="105">
        <f t="shared" si="560"/>
        <v>3.5999999999999997E-2</v>
      </c>
      <c r="J1860" s="118">
        <f t="shared" si="561"/>
        <v>42816</v>
      </c>
      <c r="K1860" s="112">
        <f t="shared" si="562"/>
        <v>1</v>
      </c>
      <c r="L1860" s="108">
        <f t="shared" si="563"/>
        <v>1</v>
      </c>
      <c r="M1860" s="109">
        <f t="shared" si="552"/>
        <v>1.000140356</v>
      </c>
      <c r="N1860" s="109">
        <f t="shared" ca="1" si="553"/>
        <v>1.00059484</v>
      </c>
      <c r="O1860" s="108">
        <f t="shared" si="567"/>
        <v>0</v>
      </c>
      <c r="P1860" s="106">
        <f t="shared" ca="1" si="554"/>
        <v>48.629121740000002</v>
      </c>
      <c r="Q1860" s="113">
        <f t="shared" si="555"/>
        <v>0</v>
      </c>
      <c r="R1860" s="106">
        <f t="shared" si="556"/>
        <v>0</v>
      </c>
      <c r="S1860" s="114" t="str">
        <f t="shared" si="564"/>
        <v>A+J=</v>
      </c>
      <c r="T1860" s="107">
        <f t="shared" si="565"/>
        <v>42849</v>
      </c>
      <c r="U1860" s="10"/>
      <c r="V1860" s="10"/>
      <c r="W1860" s="10"/>
      <c r="X1860" s="29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</row>
    <row r="1861" spans="1:121" x14ac:dyDescent="0.15">
      <c r="A1861" s="102">
        <f t="shared" si="557"/>
        <v>42818</v>
      </c>
      <c r="B1861" s="103">
        <f t="shared" ca="1" si="566"/>
        <v>81848.887347049866</v>
      </c>
      <c r="C1861" s="104">
        <f t="shared" si="558"/>
        <v>81751.59999999986</v>
      </c>
      <c r="D1861" s="105">
        <f ca="1">IF(A1861&lt;$B$1,VLOOKUP(A1861,[1]DI!$A$4:$B$15000,2,FALSE),0)</f>
        <v>0.12130000000000001</v>
      </c>
      <c r="E1861" s="106">
        <f t="shared" ca="1" si="550"/>
        <v>1.0004544200000001</v>
      </c>
      <c r="F1861" s="106">
        <f ca="1">(TRUNC(PRODUCT($E$12:$E1860),16))</f>
        <v>1.6940784506464599</v>
      </c>
      <c r="G1861" s="106">
        <f t="shared" ca="1" si="559"/>
        <v>1.6925398532209499</v>
      </c>
      <c r="H1861" s="106">
        <f t="shared" ca="1" si="551"/>
        <v>1.00090905</v>
      </c>
      <c r="I1861" s="105">
        <f t="shared" si="560"/>
        <v>3.5999999999999997E-2</v>
      </c>
      <c r="J1861" s="118">
        <f t="shared" si="561"/>
        <v>42816</v>
      </c>
      <c r="K1861" s="112">
        <f t="shared" si="562"/>
        <v>2</v>
      </c>
      <c r="L1861" s="108">
        <f t="shared" si="563"/>
        <v>2</v>
      </c>
      <c r="M1861" s="109">
        <f t="shared" si="552"/>
        <v>1.0002807309999999</v>
      </c>
      <c r="N1861" s="109">
        <f t="shared" ca="1" si="553"/>
        <v>1.0011900359999999</v>
      </c>
      <c r="O1861" s="108">
        <f t="shared" si="567"/>
        <v>0</v>
      </c>
      <c r="P1861" s="106">
        <f t="shared" ca="1" si="554"/>
        <v>97.287347049999994</v>
      </c>
      <c r="Q1861" s="113">
        <f t="shared" si="555"/>
        <v>0</v>
      </c>
      <c r="R1861" s="106">
        <f t="shared" si="556"/>
        <v>0</v>
      </c>
      <c r="S1861" s="114" t="str">
        <f t="shared" si="564"/>
        <v>A+J=</v>
      </c>
      <c r="T1861" s="107">
        <f t="shared" si="565"/>
        <v>42849</v>
      </c>
      <c r="U1861" s="10"/>
      <c r="V1861" s="10"/>
      <c r="W1861" s="10"/>
      <c r="X1861" s="29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</row>
    <row r="1862" spans="1:121" x14ac:dyDescent="0.15">
      <c r="A1862" s="102">
        <f t="shared" si="557"/>
        <v>42819</v>
      </c>
      <c r="B1862" s="103">
        <f t="shared" ca="1" si="566"/>
        <v>81897.574021919863</v>
      </c>
      <c r="C1862" s="104">
        <f t="shared" si="558"/>
        <v>81751.59999999986</v>
      </c>
      <c r="D1862" s="105">
        <f ca="1">IF(A1862&lt;$B$1,VLOOKUP(A1862,[1]DI!$A$4:$B$15000,2,FALSE),0)</f>
        <v>0</v>
      </c>
      <c r="E1862" s="106">
        <f t="shared" ca="1" si="550"/>
        <v>1</v>
      </c>
      <c r="F1862" s="106">
        <f ca="1">(TRUNC(PRODUCT($E$12:$E1861),16))</f>
        <v>1.694848273776</v>
      </c>
      <c r="G1862" s="106">
        <f t="shared" ca="1" si="559"/>
        <v>1.6925398532209499</v>
      </c>
      <c r="H1862" s="106">
        <f t="shared" ca="1" si="551"/>
        <v>1.00136388</v>
      </c>
      <c r="I1862" s="105">
        <f t="shared" si="560"/>
        <v>3.5999999999999997E-2</v>
      </c>
      <c r="J1862" s="118">
        <f t="shared" si="561"/>
        <v>42816</v>
      </c>
      <c r="K1862" s="112">
        <f t="shared" si="562"/>
        <v>2</v>
      </c>
      <c r="L1862" s="108">
        <f t="shared" si="563"/>
        <v>3</v>
      </c>
      <c r="M1862" s="109">
        <f t="shared" si="552"/>
        <v>1.000421126</v>
      </c>
      <c r="N1862" s="109">
        <f t="shared" ca="1" si="553"/>
        <v>1.00178558</v>
      </c>
      <c r="O1862" s="108">
        <f t="shared" si="567"/>
        <v>0</v>
      </c>
      <c r="P1862" s="106">
        <f t="shared" ca="1" si="554"/>
        <v>145.97402192000001</v>
      </c>
      <c r="Q1862" s="113">
        <f t="shared" si="555"/>
        <v>0</v>
      </c>
      <c r="R1862" s="106">
        <f t="shared" si="556"/>
        <v>0</v>
      </c>
      <c r="S1862" s="114" t="str">
        <f t="shared" si="564"/>
        <v>A+J=</v>
      </c>
      <c r="T1862" s="107">
        <f t="shared" si="565"/>
        <v>42849</v>
      </c>
      <c r="U1862" s="10"/>
      <c r="V1862" s="10"/>
      <c r="W1862" s="10"/>
      <c r="X1862" s="29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</row>
    <row r="1863" spans="1:121" x14ac:dyDescent="0.15">
      <c r="A1863" s="102">
        <f t="shared" si="557"/>
        <v>42820</v>
      </c>
      <c r="B1863" s="103">
        <f t="shared" ca="1" si="566"/>
        <v>81897.574021919863</v>
      </c>
      <c r="C1863" s="104">
        <f t="shared" si="558"/>
        <v>81751.59999999986</v>
      </c>
      <c r="D1863" s="105">
        <f ca="1">IF(A1863&lt;$B$1,VLOOKUP(A1863,[1]DI!$A$4:$B$15000,2,FALSE),0)</f>
        <v>0</v>
      </c>
      <c r="E1863" s="106">
        <f t="shared" ca="1" si="550"/>
        <v>1</v>
      </c>
      <c r="F1863" s="106">
        <f ca="1">(TRUNC(PRODUCT($E$12:$E1862),16))</f>
        <v>1.694848273776</v>
      </c>
      <c r="G1863" s="106">
        <f t="shared" ca="1" si="559"/>
        <v>1.6925398532209499</v>
      </c>
      <c r="H1863" s="106">
        <f t="shared" ca="1" si="551"/>
        <v>1.00136388</v>
      </c>
      <c r="I1863" s="105">
        <f t="shared" si="560"/>
        <v>3.5999999999999997E-2</v>
      </c>
      <c r="J1863" s="118">
        <f t="shared" si="561"/>
        <v>42816</v>
      </c>
      <c r="K1863" s="112">
        <f t="shared" si="562"/>
        <v>2</v>
      </c>
      <c r="L1863" s="108">
        <f t="shared" si="563"/>
        <v>3</v>
      </c>
      <c r="M1863" s="109">
        <f t="shared" si="552"/>
        <v>1.000421126</v>
      </c>
      <c r="N1863" s="109">
        <f t="shared" ca="1" si="553"/>
        <v>1.00178558</v>
      </c>
      <c r="O1863" s="108">
        <f t="shared" si="567"/>
        <v>0</v>
      </c>
      <c r="P1863" s="106">
        <f t="shared" ca="1" si="554"/>
        <v>145.97402192000001</v>
      </c>
      <c r="Q1863" s="113">
        <f t="shared" si="555"/>
        <v>0</v>
      </c>
      <c r="R1863" s="106">
        <f t="shared" si="556"/>
        <v>0</v>
      </c>
      <c r="S1863" s="114" t="str">
        <f t="shared" si="564"/>
        <v>A+J=</v>
      </c>
      <c r="T1863" s="107">
        <f t="shared" si="565"/>
        <v>42849</v>
      </c>
      <c r="U1863" s="10"/>
      <c r="V1863" s="10"/>
      <c r="W1863" s="10"/>
      <c r="X1863" s="29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</row>
    <row r="1864" spans="1:121" x14ac:dyDescent="0.15">
      <c r="A1864" s="102">
        <f t="shared" si="557"/>
        <v>42821</v>
      </c>
      <c r="B1864" s="103">
        <f t="shared" ca="1" si="566"/>
        <v>81897.574021919863</v>
      </c>
      <c r="C1864" s="104">
        <f t="shared" si="558"/>
        <v>81751.59999999986</v>
      </c>
      <c r="D1864" s="105">
        <f ca="1">IF(A1864&lt;$B$1,VLOOKUP(A1864,[1]DI!$A$4:$B$15000,2,FALSE),0)</f>
        <v>0.12130000000000001</v>
      </c>
      <c r="E1864" s="106">
        <f t="shared" ca="1" si="550"/>
        <v>1.0004544200000001</v>
      </c>
      <c r="F1864" s="106">
        <f ca="1">(TRUNC(PRODUCT($E$12:$E1863),16))</f>
        <v>1.694848273776</v>
      </c>
      <c r="G1864" s="106">
        <f t="shared" ca="1" si="559"/>
        <v>1.6925398532209499</v>
      </c>
      <c r="H1864" s="106">
        <f t="shared" ca="1" si="551"/>
        <v>1.00136388</v>
      </c>
      <c r="I1864" s="105">
        <f t="shared" si="560"/>
        <v>3.5999999999999997E-2</v>
      </c>
      <c r="J1864" s="118">
        <f t="shared" si="561"/>
        <v>42816</v>
      </c>
      <c r="K1864" s="112">
        <f t="shared" si="562"/>
        <v>3</v>
      </c>
      <c r="L1864" s="108">
        <f t="shared" si="563"/>
        <v>3</v>
      </c>
      <c r="M1864" s="109">
        <f t="shared" si="552"/>
        <v>1.000421126</v>
      </c>
      <c r="N1864" s="109">
        <f t="shared" ca="1" si="553"/>
        <v>1.00178558</v>
      </c>
      <c r="O1864" s="108">
        <f t="shared" si="567"/>
        <v>0</v>
      </c>
      <c r="P1864" s="106">
        <f t="shared" ca="1" si="554"/>
        <v>145.97402192000001</v>
      </c>
      <c r="Q1864" s="113">
        <f t="shared" si="555"/>
        <v>0</v>
      </c>
      <c r="R1864" s="106">
        <f t="shared" si="556"/>
        <v>0</v>
      </c>
      <c r="S1864" s="114" t="str">
        <f t="shared" si="564"/>
        <v>A+J=</v>
      </c>
      <c r="T1864" s="107">
        <f t="shared" si="565"/>
        <v>42849</v>
      </c>
      <c r="U1864" s="10"/>
      <c r="V1864" s="10"/>
      <c r="W1864" s="10"/>
      <c r="X1864" s="29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</row>
    <row r="1865" spans="1:121" x14ac:dyDescent="0.15">
      <c r="A1865" s="102">
        <f t="shared" si="557"/>
        <v>42822</v>
      </c>
      <c r="B1865" s="103">
        <f t="shared" ca="1" si="566"/>
        <v>81946.289963869858</v>
      </c>
      <c r="C1865" s="104">
        <f t="shared" si="558"/>
        <v>81751.59999999986</v>
      </c>
      <c r="D1865" s="105">
        <f ca="1">IF(A1865&lt;$B$1,VLOOKUP(A1865,[1]DI!$A$4:$B$15000,2,FALSE),0)</f>
        <v>0.12130000000000001</v>
      </c>
      <c r="E1865" s="106">
        <f t="shared" ca="1" si="550"/>
        <v>1.0004544200000001</v>
      </c>
      <c r="F1865" s="106">
        <f ca="1">(TRUNC(PRODUCT($E$12:$E1864),16))</f>
        <v>1.69561844672857</v>
      </c>
      <c r="G1865" s="106">
        <f t="shared" ca="1" si="559"/>
        <v>1.6925398532209499</v>
      </c>
      <c r="H1865" s="106">
        <f t="shared" ca="1" si="551"/>
        <v>1.0018189200000001</v>
      </c>
      <c r="I1865" s="105">
        <f t="shared" si="560"/>
        <v>3.5999999999999997E-2</v>
      </c>
      <c r="J1865" s="118">
        <f t="shared" si="561"/>
        <v>42816</v>
      </c>
      <c r="K1865" s="112">
        <f t="shared" si="562"/>
        <v>4</v>
      </c>
      <c r="L1865" s="108">
        <f t="shared" si="563"/>
        <v>4</v>
      </c>
      <c r="M1865" s="109">
        <f t="shared" si="552"/>
        <v>1.0005615409999999</v>
      </c>
      <c r="N1865" s="109">
        <f t="shared" ca="1" si="553"/>
        <v>1.0023814820000001</v>
      </c>
      <c r="O1865" s="108">
        <f t="shared" si="567"/>
        <v>0</v>
      </c>
      <c r="P1865" s="106">
        <f t="shared" ca="1" si="554"/>
        <v>194.68996387000001</v>
      </c>
      <c r="Q1865" s="113">
        <f t="shared" si="555"/>
        <v>0</v>
      </c>
      <c r="R1865" s="106">
        <f t="shared" si="556"/>
        <v>0</v>
      </c>
      <c r="S1865" s="114" t="str">
        <f t="shared" si="564"/>
        <v>A+J=</v>
      </c>
      <c r="T1865" s="107">
        <f t="shared" si="565"/>
        <v>42849</v>
      </c>
      <c r="U1865" s="10"/>
      <c r="V1865" s="10"/>
      <c r="W1865" s="10"/>
      <c r="X1865" s="29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</row>
    <row r="1866" spans="1:121" x14ac:dyDescent="0.15">
      <c r="A1866" s="102">
        <f t="shared" si="557"/>
        <v>42823</v>
      </c>
      <c r="B1866" s="103">
        <f t="shared" ca="1" si="566"/>
        <v>81995.035091129859</v>
      </c>
      <c r="C1866" s="104">
        <f t="shared" si="558"/>
        <v>81751.59999999986</v>
      </c>
      <c r="D1866" s="105">
        <f ca="1">IF(A1866&lt;$B$1,VLOOKUP(A1866,[1]DI!$A$4:$B$15000,2,FALSE),0)</f>
        <v>0.12130000000000001</v>
      </c>
      <c r="E1866" s="106">
        <f t="shared" ca="1" si="550"/>
        <v>1.0004544200000001</v>
      </c>
      <c r="F1866" s="106">
        <f ca="1">(TRUNC(PRODUCT($E$12:$E1865),16))</f>
        <v>1.69638896966314</v>
      </c>
      <c r="G1866" s="106">
        <f t="shared" ca="1" si="559"/>
        <v>1.6925398532209499</v>
      </c>
      <c r="H1866" s="106">
        <f t="shared" ca="1" si="551"/>
        <v>1.00227417</v>
      </c>
      <c r="I1866" s="105">
        <f t="shared" si="560"/>
        <v>3.5999999999999997E-2</v>
      </c>
      <c r="J1866" s="118">
        <f t="shared" si="561"/>
        <v>42816</v>
      </c>
      <c r="K1866" s="112">
        <f t="shared" si="562"/>
        <v>5</v>
      </c>
      <c r="L1866" s="108">
        <f t="shared" si="563"/>
        <v>5</v>
      </c>
      <c r="M1866" s="109">
        <f t="shared" si="552"/>
        <v>1.0007019749999999</v>
      </c>
      <c r="N1866" s="109">
        <f t="shared" ca="1" si="553"/>
        <v>1.002977741</v>
      </c>
      <c r="O1866" s="108">
        <f t="shared" si="567"/>
        <v>0</v>
      </c>
      <c r="P1866" s="106">
        <f t="shared" ca="1" si="554"/>
        <v>243.43509112999999</v>
      </c>
      <c r="Q1866" s="113">
        <f t="shared" si="555"/>
        <v>0</v>
      </c>
      <c r="R1866" s="106">
        <f t="shared" si="556"/>
        <v>0</v>
      </c>
      <c r="S1866" s="114" t="str">
        <f t="shared" si="564"/>
        <v>A+J=</v>
      </c>
      <c r="T1866" s="107">
        <f t="shared" si="565"/>
        <v>42849</v>
      </c>
      <c r="U1866" s="10"/>
      <c r="V1866" s="10"/>
      <c r="W1866" s="10"/>
      <c r="X1866" s="29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</row>
    <row r="1867" spans="1:121" x14ac:dyDescent="0.15">
      <c r="A1867" s="102">
        <f t="shared" si="557"/>
        <v>42824</v>
      </c>
      <c r="B1867" s="103">
        <f t="shared" ca="1" si="566"/>
        <v>82043.808749699863</v>
      </c>
      <c r="C1867" s="104">
        <f t="shared" si="558"/>
        <v>81751.59999999986</v>
      </c>
      <c r="D1867" s="105">
        <f ca="1">IF(A1867&lt;$B$1,VLOOKUP(A1867,[1]DI!$A$4:$B$15000,2,FALSE),0)</f>
        <v>0.12130000000000001</v>
      </c>
      <c r="E1867" s="106">
        <f t="shared" ca="1" si="550"/>
        <v>1.0004544200000001</v>
      </c>
      <c r="F1867" s="106">
        <f ca="1">(TRUNC(PRODUCT($E$12:$E1866),16))</f>
        <v>1.69715984273873</v>
      </c>
      <c r="G1867" s="106">
        <f t="shared" ca="1" si="559"/>
        <v>1.6925398532209499</v>
      </c>
      <c r="H1867" s="106">
        <f t="shared" ca="1" si="551"/>
        <v>1.00272962</v>
      </c>
      <c r="I1867" s="105">
        <f t="shared" si="560"/>
        <v>3.5999999999999997E-2</v>
      </c>
      <c r="J1867" s="118">
        <f t="shared" si="561"/>
        <v>42816</v>
      </c>
      <c r="K1867" s="112">
        <f t="shared" si="562"/>
        <v>6</v>
      </c>
      <c r="L1867" s="108">
        <f t="shared" si="563"/>
        <v>6</v>
      </c>
      <c r="M1867" s="109">
        <f t="shared" si="552"/>
        <v>1.000842429</v>
      </c>
      <c r="N1867" s="109">
        <f t="shared" ca="1" si="553"/>
        <v>1.003574349</v>
      </c>
      <c r="O1867" s="108">
        <f t="shared" si="567"/>
        <v>0</v>
      </c>
      <c r="P1867" s="106">
        <f t="shared" ca="1" si="554"/>
        <v>292.2087497</v>
      </c>
      <c r="Q1867" s="113">
        <f t="shared" si="555"/>
        <v>0</v>
      </c>
      <c r="R1867" s="106">
        <f t="shared" si="556"/>
        <v>0</v>
      </c>
      <c r="S1867" s="114" t="str">
        <f t="shared" si="564"/>
        <v>A+J=</v>
      </c>
      <c r="T1867" s="107">
        <f t="shared" si="565"/>
        <v>42849</v>
      </c>
      <c r="U1867" s="10"/>
      <c r="V1867" s="10"/>
      <c r="W1867" s="10"/>
      <c r="X1867" s="29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</row>
    <row r="1868" spans="1:121" x14ac:dyDescent="0.15">
      <c r="A1868" s="102">
        <f t="shared" si="557"/>
        <v>42825</v>
      </c>
      <c r="B1868" s="103">
        <f t="shared" ca="1" si="566"/>
        <v>82092.611593599853</v>
      </c>
      <c r="C1868" s="104">
        <f t="shared" si="558"/>
        <v>81751.59999999986</v>
      </c>
      <c r="D1868" s="105">
        <f ca="1">IF(A1868&lt;$B$1,VLOOKUP(A1868,[1]DI!$A$4:$B$15000,2,FALSE),0)</f>
        <v>0.12130000000000001</v>
      </c>
      <c r="E1868" s="106">
        <f t="shared" ref="E1868:E1931" ca="1" si="568">ROUND(((1+D1868)^(1/252)),8)</f>
        <v>1.0004544200000001</v>
      </c>
      <c r="F1868" s="106">
        <f ca="1">(TRUNC(PRODUCT($E$12:$E1867),16))</f>
        <v>1.69793106611447</v>
      </c>
      <c r="G1868" s="106">
        <f t="shared" ca="1" si="559"/>
        <v>1.6925398532209499</v>
      </c>
      <c r="H1868" s="106">
        <f t="shared" ref="H1868:H1931" ca="1" si="569">ROUND(F1868/G1868,8)</f>
        <v>1.0031852800000001</v>
      </c>
      <c r="I1868" s="105">
        <f t="shared" si="560"/>
        <v>3.5999999999999997E-2</v>
      </c>
      <c r="J1868" s="118">
        <f t="shared" si="561"/>
        <v>42816</v>
      </c>
      <c r="K1868" s="112">
        <f t="shared" si="562"/>
        <v>7</v>
      </c>
      <c r="L1868" s="108">
        <f t="shared" si="563"/>
        <v>7</v>
      </c>
      <c r="M1868" s="109">
        <f t="shared" ref="M1868:M1931" si="570">ROUND((I1868+1)^(L1868/252),9)</f>
        <v>1.0009829029999999</v>
      </c>
      <c r="N1868" s="109">
        <f t="shared" ref="N1868:N1931" ca="1" si="571">ROUND(H1868*M1868,9)</f>
        <v>1.0041713139999999</v>
      </c>
      <c r="O1868" s="108">
        <f t="shared" si="567"/>
        <v>0</v>
      </c>
      <c r="P1868" s="106">
        <f t="shared" ref="P1868:P1931" ca="1" si="572">TRUNC(((N1868-1)*C1868),8)</f>
        <v>341.01159360000003</v>
      </c>
      <c r="Q1868" s="113">
        <f t="shared" ref="Q1868:Q1931" si="573">IF($O1868&gt;0,VLOOKUP($O1868,$W$12:$AC$150,7),0)</f>
        <v>0</v>
      </c>
      <c r="R1868" s="106">
        <f t="shared" ref="R1868:R1931" si="574">IF(Q1868&gt;0,TRUNC(Q1868*C$12,8),0)</f>
        <v>0</v>
      </c>
      <c r="S1868" s="114" t="str">
        <f t="shared" si="564"/>
        <v>A+J=</v>
      </c>
      <c r="T1868" s="107">
        <f t="shared" si="565"/>
        <v>42849</v>
      </c>
      <c r="U1868" s="10"/>
      <c r="V1868" s="10"/>
      <c r="W1868" s="10"/>
      <c r="X1868" s="29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</row>
    <row r="1869" spans="1:121" x14ac:dyDescent="0.15">
      <c r="A1869" s="102">
        <f t="shared" ref="A1869:A1932" si="575">(A1868+1)</f>
        <v>42826</v>
      </c>
      <c r="B1869" s="103">
        <f t="shared" ca="1" si="566"/>
        <v>82141.443704559861</v>
      </c>
      <c r="C1869" s="104">
        <f t="shared" ref="C1869:C1932" si="576">(C1868-R1868)</f>
        <v>81751.59999999986</v>
      </c>
      <c r="D1869" s="105">
        <f ca="1">IF(A1869&lt;$B$1,VLOOKUP(A1869,[1]DI!$A$4:$B$15000,2,FALSE),0)</f>
        <v>0</v>
      </c>
      <c r="E1869" s="106">
        <f t="shared" ca="1" si="568"/>
        <v>1</v>
      </c>
      <c r="F1869" s="106">
        <f ca="1">(TRUNC(PRODUCT($E$12:$E1868),16))</f>
        <v>1.69870263994953</v>
      </c>
      <c r="G1869" s="106">
        <f t="shared" ref="G1869:G1932" ca="1" si="577">IF(O1868&gt;0,F1868,G1868)</f>
        <v>1.6925398532209499</v>
      </c>
      <c r="H1869" s="106">
        <f t="shared" ca="1" si="569"/>
        <v>1.00364115</v>
      </c>
      <c r="I1869" s="105">
        <f t="shared" ref="I1869:I1932" si="578">I1868</f>
        <v>3.5999999999999997E-2</v>
      </c>
      <c r="J1869" s="118">
        <f t="shared" ref="J1869:J1932" si="579">IF(O1868&gt;0,VLOOKUP(O1868,W$12:AG$150,2),J1868)</f>
        <v>42816</v>
      </c>
      <c r="K1869" s="112">
        <f t="shared" ref="K1869:K1932" si="580">IF(A1869&gt;J1869,IF(NETWORKDAYS(J1869,A1869,$W$160:$W$544)-1=0,1,NETWORKDAYS(J1869,A1869,$W$160:$W$544)-1),0)</f>
        <v>7</v>
      </c>
      <c r="L1869" s="108">
        <f t="shared" ref="L1869:L1932" si="581">IF(AND(K1869=1,K1868=1),1,IF(K1869&gt;0,IF(K1869=K1868,K1869+1,K1869),0))</f>
        <v>8</v>
      </c>
      <c r="M1869" s="109">
        <f t="shared" si="570"/>
        <v>1.001123397</v>
      </c>
      <c r="N1869" s="109">
        <f t="shared" ca="1" si="571"/>
        <v>1.004768637</v>
      </c>
      <c r="O1869" s="108">
        <f t="shared" si="567"/>
        <v>0</v>
      </c>
      <c r="P1869" s="106">
        <f t="shared" ca="1" si="572"/>
        <v>389.84370455999999</v>
      </c>
      <c r="Q1869" s="113">
        <f t="shared" si="573"/>
        <v>0</v>
      </c>
      <c r="R1869" s="106">
        <f t="shared" si="574"/>
        <v>0</v>
      </c>
      <c r="S1869" s="114" t="str">
        <f t="shared" ref="S1869:S1932" si="582">IF(O1868&gt;0,VLOOKUP(O1868,W$12:AG$150,10),S1868)</f>
        <v>A+J=</v>
      </c>
      <c r="T1869" s="107">
        <f t="shared" ref="T1869:T1932" si="583">IF(O1868&gt;0,VLOOKUP(O1868,W$12:AG$150,11),T1868)</f>
        <v>42849</v>
      </c>
      <c r="U1869" s="10"/>
      <c r="V1869" s="10"/>
      <c r="W1869" s="10"/>
      <c r="X1869" s="29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</row>
    <row r="1870" spans="1:121" x14ac:dyDescent="0.15">
      <c r="A1870" s="102">
        <f t="shared" si="575"/>
        <v>42827</v>
      </c>
      <c r="B1870" s="103">
        <f t="shared" ref="B1870:B1933" ca="1" si="584">IF(A1870&lt;=TODAY(),C1870+P1870,IF(AND(A1870&gt;TODAY(),A1870&lt;=$B$1),IF(VLOOKUP(TODAY(),$A$10:$D$5000,4,FALSE)=0,"n.d",C1870+P1870),"n.d"))</f>
        <v>82141.443704559861</v>
      </c>
      <c r="C1870" s="104">
        <f t="shared" si="576"/>
        <v>81751.59999999986</v>
      </c>
      <c r="D1870" s="105">
        <f ca="1">IF(A1870&lt;$B$1,VLOOKUP(A1870,[1]DI!$A$4:$B$15000,2,FALSE),0)</f>
        <v>0</v>
      </c>
      <c r="E1870" s="106">
        <f t="shared" ca="1" si="568"/>
        <v>1</v>
      </c>
      <c r="F1870" s="106">
        <f ca="1">(TRUNC(PRODUCT($E$12:$E1869),16))</f>
        <v>1.69870263994953</v>
      </c>
      <c r="G1870" s="106">
        <f t="shared" ca="1" si="577"/>
        <v>1.6925398532209499</v>
      </c>
      <c r="H1870" s="106">
        <f t="shared" ca="1" si="569"/>
        <v>1.00364115</v>
      </c>
      <c r="I1870" s="105">
        <f t="shared" si="578"/>
        <v>3.5999999999999997E-2</v>
      </c>
      <c r="J1870" s="118">
        <f t="shared" si="579"/>
        <v>42816</v>
      </c>
      <c r="K1870" s="112">
        <f t="shared" si="580"/>
        <v>7</v>
      </c>
      <c r="L1870" s="108">
        <f t="shared" si="581"/>
        <v>8</v>
      </c>
      <c r="M1870" s="109">
        <f t="shared" si="570"/>
        <v>1.001123397</v>
      </c>
      <c r="N1870" s="109">
        <f t="shared" ca="1" si="571"/>
        <v>1.004768637</v>
      </c>
      <c r="O1870" s="108">
        <f t="shared" ref="O1870:O1933" si="585">IF(VLOOKUP(A1870,X$12:AE$151,8)=VLOOKUP(A1869,X$12:AE$151,8),0,VLOOKUP(A1870,X$12:AE$151,8))</f>
        <v>0</v>
      </c>
      <c r="P1870" s="106">
        <f t="shared" ca="1" si="572"/>
        <v>389.84370455999999</v>
      </c>
      <c r="Q1870" s="113">
        <f t="shared" si="573"/>
        <v>0</v>
      </c>
      <c r="R1870" s="106">
        <f t="shared" si="574"/>
        <v>0</v>
      </c>
      <c r="S1870" s="114" t="str">
        <f t="shared" si="582"/>
        <v>A+J=</v>
      </c>
      <c r="T1870" s="107">
        <f t="shared" si="583"/>
        <v>42849</v>
      </c>
      <c r="U1870" s="10"/>
      <c r="V1870" s="10"/>
      <c r="W1870" s="10"/>
      <c r="X1870" s="29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</row>
    <row r="1871" spans="1:121" x14ac:dyDescent="0.15">
      <c r="A1871" s="102">
        <f t="shared" si="575"/>
        <v>42828</v>
      </c>
      <c r="B1871" s="103">
        <f t="shared" ca="1" si="584"/>
        <v>82141.443704559861</v>
      </c>
      <c r="C1871" s="104">
        <f t="shared" si="576"/>
        <v>81751.59999999986</v>
      </c>
      <c r="D1871" s="105">
        <f ca="1">IF(A1871&lt;$B$1,VLOOKUP(A1871,[1]DI!$A$4:$B$15000,2,FALSE),0)</f>
        <v>0.12130000000000001</v>
      </c>
      <c r="E1871" s="106">
        <f t="shared" ca="1" si="568"/>
        <v>1.0004544200000001</v>
      </c>
      <c r="F1871" s="106">
        <f ca="1">(TRUNC(PRODUCT($E$12:$E1870),16))</f>
        <v>1.69870263994953</v>
      </c>
      <c r="G1871" s="106">
        <f t="shared" ca="1" si="577"/>
        <v>1.6925398532209499</v>
      </c>
      <c r="H1871" s="106">
        <f t="shared" ca="1" si="569"/>
        <v>1.00364115</v>
      </c>
      <c r="I1871" s="105">
        <f t="shared" si="578"/>
        <v>3.5999999999999997E-2</v>
      </c>
      <c r="J1871" s="118">
        <f t="shared" si="579"/>
        <v>42816</v>
      </c>
      <c r="K1871" s="112">
        <f t="shared" si="580"/>
        <v>8</v>
      </c>
      <c r="L1871" s="108">
        <f t="shared" si="581"/>
        <v>8</v>
      </c>
      <c r="M1871" s="109">
        <f t="shared" si="570"/>
        <v>1.001123397</v>
      </c>
      <c r="N1871" s="109">
        <f t="shared" ca="1" si="571"/>
        <v>1.004768637</v>
      </c>
      <c r="O1871" s="108">
        <f t="shared" si="585"/>
        <v>0</v>
      </c>
      <c r="P1871" s="106">
        <f t="shared" ca="1" si="572"/>
        <v>389.84370455999999</v>
      </c>
      <c r="Q1871" s="113">
        <f t="shared" si="573"/>
        <v>0</v>
      </c>
      <c r="R1871" s="106">
        <f t="shared" si="574"/>
        <v>0</v>
      </c>
      <c r="S1871" s="114" t="str">
        <f t="shared" si="582"/>
        <v>A+J=</v>
      </c>
      <c r="T1871" s="107">
        <f t="shared" si="583"/>
        <v>42849</v>
      </c>
      <c r="U1871" s="10"/>
      <c r="V1871" s="10"/>
      <c r="W1871" s="10"/>
      <c r="X1871" s="29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</row>
    <row r="1872" spans="1:121" x14ac:dyDescent="0.15">
      <c r="A1872" s="102">
        <f t="shared" si="575"/>
        <v>42829</v>
      </c>
      <c r="B1872" s="103">
        <f t="shared" ca="1" si="584"/>
        <v>82190.304346839854</v>
      </c>
      <c r="C1872" s="104">
        <f t="shared" si="576"/>
        <v>81751.59999999986</v>
      </c>
      <c r="D1872" s="105">
        <f ca="1">IF(A1872&lt;$B$1,VLOOKUP(A1872,[1]DI!$A$4:$B$15000,2,FALSE),0)</f>
        <v>0.12130000000000001</v>
      </c>
      <c r="E1872" s="106">
        <f t="shared" ca="1" si="568"/>
        <v>1.0004544200000001</v>
      </c>
      <c r="F1872" s="106">
        <f ca="1">(TRUNC(PRODUCT($E$12:$E1871),16))</f>
        <v>1.6994745644031799</v>
      </c>
      <c r="G1872" s="106">
        <f t="shared" ca="1" si="577"/>
        <v>1.6925398532209499</v>
      </c>
      <c r="H1872" s="106">
        <f t="shared" ca="1" si="569"/>
        <v>1.00409722</v>
      </c>
      <c r="I1872" s="105">
        <f t="shared" si="578"/>
        <v>3.5999999999999997E-2</v>
      </c>
      <c r="J1872" s="118">
        <f t="shared" si="579"/>
        <v>42816</v>
      </c>
      <c r="K1872" s="112">
        <f t="shared" si="580"/>
        <v>9</v>
      </c>
      <c r="L1872" s="108">
        <f t="shared" si="581"/>
        <v>9</v>
      </c>
      <c r="M1872" s="109">
        <f t="shared" si="570"/>
        <v>1.00126391</v>
      </c>
      <c r="N1872" s="109">
        <f t="shared" ca="1" si="571"/>
        <v>1.005366309</v>
      </c>
      <c r="O1872" s="108">
        <f t="shared" si="585"/>
        <v>0</v>
      </c>
      <c r="P1872" s="106">
        <f t="shared" ca="1" si="572"/>
        <v>438.70434684000003</v>
      </c>
      <c r="Q1872" s="113">
        <f t="shared" si="573"/>
        <v>0</v>
      </c>
      <c r="R1872" s="106">
        <f t="shared" si="574"/>
        <v>0</v>
      </c>
      <c r="S1872" s="114" t="str">
        <f t="shared" si="582"/>
        <v>A+J=</v>
      </c>
      <c r="T1872" s="107">
        <f t="shared" si="583"/>
        <v>42849</v>
      </c>
      <c r="U1872" s="10"/>
      <c r="V1872" s="10"/>
      <c r="W1872" s="10"/>
      <c r="X1872" s="29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</row>
    <row r="1873" spans="1:121" x14ac:dyDescent="0.15">
      <c r="A1873" s="102">
        <f t="shared" si="575"/>
        <v>42830</v>
      </c>
      <c r="B1873" s="103">
        <f t="shared" ca="1" si="584"/>
        <v>82239.194174439865</v>
      </c>
      <c r="C1873" s="104">
        <f t="shared" si="576"/>
        <v>81751.59999999986</v>
      </c>
      <c r="D1873" s="105">
        <f ca="1">IF(A1873&lt;$B$1,VLOOKUP(A1873,[1]DI!$A$4:$B$15000,2,FALSE),0)</f>
        <v>0.12130000000000001</v>
      </c>
      <c r="E1873" s="106">
        <f t="shared" ca="1" si="568"/>
        <v>1.0004544200000001</v>
      </c>
      <c r="F1873" s="106">
        <f ca="1">(TRUNC(PRODUCT($E$12:$E1872),16))</f>
        <v>1.7002468396347299</v>
      </c>
      <c r="G1873" s="106">
        <f t="shared" ca="1" si="577"/>
        <v>1.6925398532209499</v>
      </c>
      <c r="H1873" s="106">
        <f t="shared" ca="1" si="569"/>
        <v>1.0045535000000001</v>
      </c>
      <c r="I1873" s="105">
        <f t="shared" si="578"/>
        <v>3.5999999999999997E-2</v>
      </c>
      <c r="J1873" s="118">
        <f t="shared" si="579"/>
        <v>42816</v>
      </c>
      <c r="K1873" s="112">
        <f t="shared" si="580"/>
        <v>10</v>
      </c>
      <c r="L1873" s="108">
        <f t="shared" si="581"/>
        <v>10</v>
      </c>
      <c r="M1873" s="109">
        <f t="shared" si="570"/>
        <v>1.001404443</v>
      </c>
      <c r="N1873" s="109">
        <f t="shared" ca="1" si="571"/>
        <v>1.0059643380000001</v>
      </c>
      <c r="O1873" s="108">
        <f t="shared" si="585"/>
        <v>0</v>
      </c>
      <c r="P1873" s="106">
        <f t="shared" ca="1" si="572"/>
        <v>487.59417444000002</v>
      </c>
      <c r="Q1873" s="113">
        <f t="shared" si="573"/>
        <v>0</v>
      </c>
      <c r="R1873" s="106">
        <f t="shared" si="574"/>
        <v>0</v>
      </c>
      <c r="S1873" s="114" t="str">
        <f t="shared" si="582"/>
        <v>A+J=</v>
      </c>
      <c r="T1873" s="107">
        <f t="shared" si="583"/>
        <v>42849</v>
      </c>
      <c r="U1873" s="10"/>
      <c r="V1873" s="10"/>
      <c r="W1873" s="10"/>
      <c r="X1873" s="29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</row>
    <row r="1874" spans="1:121" x14ac:dyDescent="0.15">
      <c r="A1874" s="102">
        <f t="shared" si="575"/>
        <v>42831</v>
      </c>
      <c r="B1874" s="103">
        <f t="shared" ca="1" si="584"/>
        <v>82288.113350859858</v>
      </c>
      <c r="C1874" s="104">
        <f t="shared" si="576"/>
        <v>81751.59999999986</v>
      </c>
      <c r="D1874" s="105">
        <f ca="1">IF(A1874&lt;$B$1,VLOOKUP(A1874,[1]DI!$A$4:$B$15000,2,FALSE),0)</f>
        <v>0.12130000000000001</v>
      </c>
      <c r="E1874" s="106">
        <f t="shared" ca="1" si="568"/>
        <v>1.0004544200000001</v>
      </c>
      <c r="F1874" s="106">
        <f ca="1">(TRUNC(PRODUCT($E$12:$E1873),16))</f>
        <v>1.7010194658036</v>
      </c>
      <c r="G1874" s="106">
        <f t="shared" ca="1" si="577"/>
        <v>1.6925398532209499</v>
      </c>
      <c r="H1874" s="106">
        <f t="shared" ca="1" si="569"/>
        <v>1.00500999</v>
      </c>
      <c r="I1874" s="105">
        <f t="shared" si="578"/>
        <v>3.5999999999999997E-2</v>
      </c>
      <c r="J1874" s="118">
        <f t="shared" si="579"/>
        <v>42816</v>
      </c>
      <c r="K1874" s="112">
        <f t="shared" si="580"/>
        <v>11</v>
      </c>
      <c r="L1874" s="108">
        <f t="shared" si="581"/>
        <v>11</v>
      </c>
      <c r="M1874" s="109">
        <f t="shared" si="570"/>
        <v>1.001544996</v>
      </c>
      <c r="N1874" s="109">
        <f t="shared" ca="1" si="571"/>
        <v>1.0065627260000001</v>
      </c>
      <c r="O1874" s="108">
        <f t="shared" si="585"/>
        <v>0</v>
      </c>
      <c r="P1874" s="106">
        <f t="shared" ca="1" si="572"/>
        <v>536.51335085999995</v>
      </c>
      <c r="Q1874" s="113">
        <f t="shared" si="573"/>
        <v>0</v>
      </c>
      <c r="R1874" s="106">
        <f t="shared" si="574"/>
        <v>0</v>
      </c>
      <c r="S1874" s="114" t="str">
        <f t="shared" si="582"/>
        <v>A+J=</v>
      </c>
      <c r="T1874" s="107">
        <f t="shared" si="583"/>
        <v>42849</v>
      </c>
      <c r="U1874" s="10"/>
      <c r="V1874" s="10"/>
      <c r="W1874" s="10"/>
      <c r="X1874" s="29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</row>
    <row r="1875" spans="1:121" x14ac:dyDescent="0.15">
      <c r="A1875" s="102">
        <f t="shared" si="575"/>
        <v>42832</v>
      </c>
      <c r="B1875" s="103">
        <f t="shared" ca="1" si="584"/>
        <v>82337.061876099862</v>
      </c>
      <c r="C1875" s="104">
        <f t="shared" si="576"/>
        <v>81751.59999999986</v>
      </c>
      <c r="D1875" s="105">
        <f ca="1">IF(A1875&lt;$B$1,VLOOKUP(A1875,[1]DI!$A$4:$B$15000,2,FALSE),0)</f>
        <v>0.12130000000000001</v>
      </c>
      <c r="E1875" s="106">
        <f t="shared" ca="1" si="568"/>
        <v>1.0004544200000001</v>
      </c>
      <c r="F1875" s="106">
        <f ca="1">(TRUNC(PRODUCT($E$12:$E1874),16))</f>
        <v>1.7017924430692499</v>
      </c>
      <c r="G1875" s="106">
        <f t="shared" ca="1" si="577"/>
        <v>1.6925398532209499</v>
      </c>
      <c r="H1875" s="106">
        <f t="shared" ca="1" si="569"/>
        <v>1.00546669</v>
      </c>
      <c r="I1875" s="105">
        <f t="shared" si="578"/>
        <v>3.5999999999999997E-2</v>
      </c>
      <c r="J1875" s="118">
        <f t="shared" si="579"/>
        <v>42816</v>
      </c>
      <c r="K1875" s="112">
        <f t="shared" si="580"/>
        <v>12</v>
      </c>
      <c r="L1875" s="108">
        <f t="shared" si="581"/>
        <v>12</v>
      </c>
      <c r="M1875" s="109">
        <f t="shared" si="570"/>
        <v>1.0016855689999999</v>
      </c>
      <c r="N1875" s="109">
        <f t="shared" ca="1" si="571"/>
        <v>1.007161473</v>
      </c>
      <c r="O1875" s="108">
        <f t="shared" si="585"/>
        <v>0</v>
      </c>
      <c r="P1875" s="106">
        <f t="shared" ca="1" si="572"/>
        <v>585.46187610000004</v>
      </c>
      <c r="Q1875" s="113">
        <f t="shared" si="573"/>
        <v>0</v>
      </c>
      <c r="R1875" s="106">
        <f t="shared" si="574"/>
        <v>0</v>
      </c>
      <c r="S1875" s="114" t="str">
        <f t="shared" si="582"/>
        <v>A+J=</v>
      </c>
      <c r="T1875" s="107">
        <f t="shared" si="583"/>
        <v>42849</v>
      </c>
      <c r="U1875" s="10"/>
      <c r="V1875" s="10"/>
      <c r="W1875" s="10"/>
      <c r="X1875" s="29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</row>
    <row r="1876" spans="1:121" x14ac:dyDescent="0.15">
      <c r="A1876" s="102">
        <f t="shared" si="575"/>
        <v>42833</v>
      </c>
      <c r="B1876" s="103">
        <f t="shared" ca="1" si="584"/>
        <v>82386.038850899859</v>
      </c>
      <c r="C1876" s="104">
        <f t="shared" si="576"/>
        <v>81751.59999999986</v>
      </c>
      <c r="D1876" s="105">
        <f ca="1">IF(A1876&lt;$B$1,VLOOKUP(A1876,[1]DI!$A$4:$B$15000,2,FALSE),0)</f>
        <v>0</v>
      </c>
      <c r="E1876" s="106">
        <f t="shared" ca="1" si="568"/>
        <v>1</v>
      </c>
      <c r="F1876" s="106">
        <f ca="1">(TRUNC(PRODUCT($E$12:$E1875),16))</f>
        <v>1.7025657715912299</v>
      </c>
      <c r="G1876" s="106">
        <f t="shared" ca="1" si="577"/>
        <v>1.6925398532209499</v>
      </c>
      <c r="H1876" s="106">
        <f t="shared" ca="1" si="569"/>
        <v>1.0059235900000001</v>
      </c>
      <c r="I1876" s="105">
        <f t="shared" si="578"/>
        <v>3.5999999999999997E-2</v>
      </c>
      <c r="J1876" s="118">
        <f t="shared" si="579"/>
        <v>42816</v>
      </c>
      <c r="K1876" s="112">
        <f t="shared" si="580"/>
        <v>12</v>
      </c>
      <c r="L1876" s="108">
        <f t="shared" si="581"/>
        <v>13</v>
      </c>
      <c r="M1876" s="109">
        <f t="shared" si="570"/>
        <v>1.0018261610000001</v>
      </c>
      <c r="N1876" s="109">
        <f t="shared" ca="1" si="571"/>
        <v>1.0077605679999999</v>
      </c>
      <c r="O1876" s="108">
        <f t="shared" si="585"/>
        <v>0</v>
      </c>
      <c r="P1876" s="106">
        <f t="shared" ca="1" si="572"/>
        <v>634.43885090000003</v>
      </c>
      <c r="Q1876" s="113">
        <f t="shared" si="573"/>
        <v>0</v>
      </c>
      <c r="R1876" s="106">
        <f t="shared" si="574"/>
        <v>0</v>
      </c>
      <c r="S1876" s="114" t="str">
        <f t="shared" si="582"/>
        <v>A+J=</v>
      </c>
      <c r="T1876" s="107">
        <f t="shared" si="583"/>
        <v>42849</v>
      </c>
      <c r="U1876" s="10"/>
      <c r="V1876" s="10"/>
      <c r="W1876" s="10"/>
      <c r="X1876" s="29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</row>
    <row r="1877" spans="1:121" x14ac:dyDescent="0.15">
      <c r="A1877" s="102">
        <f t="shared" si="575"/>
        <v>42834</v>
      </c>
      <c r="B1877" s="103">
        <f t="shared" ca="1" si="584"/>
        <v>82386.038850899859</v>
      </c>
      <c r="C1877" s="104">
        <f t="shared" si="576"/>
        <v>81751.59999999986</v>
      </c>
      <c r="D1877" s="105">
        <f ca="1">IF(A1877&lt;$B$1,VLOOKUP(A1877,[1]DI!$A$4:$B$15000,2,FALSE),0)</f>
        <v>0</v>
      </c>
      <c r="E1877" s="106">
        <f t="shared" ca="1" si="568"/>
        <v>1</v>
      </c>
      <c r="F1877" s="106">
        <f ca="1">(TRUNC(PRODUCT($E$12:$E1876),16))</f>
        <v>1.7025657715912299</v>
      </c>
      <c r="G1877" s="106">
        <f t="shared" ca="1" si="577"/>
        <v>1.6925398532209499</v>
      </c>
      <c r="H1877" s="106">
        <f t="shared" ca="1" si="569"/>
        <v>1.0059235900000001</v>
      </c>
      <c r="I1877" s="105">
        <f t="shared" si="578"/>
        <v>3.5999999999999997E-2</v>
      </c>
      <c r="J1877" s="118">
        <f t="shared" si="579"/>
        <v>42816</v>
      </c>
      <c r="K1877" s="112">
        <f t="shared" si="580"/>
        <v>12</v>
      </c>
      <c r="L1877" s="108">
        <f t="shared" si="581"/>
        <v>13</v>
      </c>
      <c r="M1877" s="109">
        <f t="shared" si="570"/>
        <v>1.0018261610000001</v>
      </c>
      <c r="N1877" s="109">
        <f t="shared" ca="1" si="571"/>
        <v>1.0077605679999999</v>
      </c>
      <c r="O1877" s="108">
        <f t="shared" si="585"/>
        <v>0</v>
      </c>
      <c r="P1877" s="106">
        <f t="shared" ca="1" si="572"/>
        <v>634.43885090000003</v>
      </c>
      <c r="Q1877" s="113">
        <f t="shared" si="573"/>
        <v>0</v>
      </c>
      <c r="R1877" s="106">
        <f t="shared" si="574"/>
        <v>0</v>
      </c>
      <c r="S1877" s="114" t="str">
        <f t="shared" si="582"/>
        <v>A+J=</v>
      </c>
      <c r="T1877" s="107">
        <f t="shared" si="583"/>
        <v>42849</v>
      </c>
      <c r="U1877" s="10"/>
      <c r="V1877" s="10"/>
      <c r="W1877" s="10"/>
      <c r="X1877" s="29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</row>
    <row r="1878" spans="1:121" x14ac:dyDescent="0.15">
      <c r="A1878" s="102">
        <f t="shared" si="575"/>
        <v>42835</v>
      </c>
      <c r="B1878" s="103">
        <f t="shared" ca="1" si="584"/>
        <v>82386.038850899859</v>
      </c>
      <c r="C1878" s="104">
        <f t="shared" si="576"/>
        <v>81751.59999999986</v>
      </c>
      <c r="D1878" s="105">
        <f ca="1">IF(A1878&lt;$B$1,VLOOKUP(A1878,[1]DI!$A$4:$B$15000,2,FALSE),0)</f>
        <v>0.12130000000000001</v>
      </c>
      <c r="E1878" s="106">
        <f t="shared" ca="1" si="568"/>
        <v>1.0004544200000001</v>
      </c>
      <c r="F1878" s="106">
        <f ca="1">(TRUNC(PRODUCT($E$12:$E1877),16))</f>
        <v>1.7025657715912299</v>
      </c>
      <c r="G1878" s="106">
        <f t="shared" ca="1" si="577"/>
        <v>1.6925398532209499</v>
      </c>
      <c r="H1878" s="106">
        <f t="shared" ca="1" si="569"/>
        <v>1.0059235900000001</v>
      </c>
      <c r="I1878" s="105">
        <f t="shared" si="578"/>
        <v>3.5999999999999997E-2</v>
      </c>
      <c r="J1878" s="118">
        <f t="shared" si="579"/>
        <v>42816</v>
      </c>
      <c r="K1878" s="112">
        <f t="shared" si="580"/>
        <v>13</v>
      </c>
      <c r="L1878" s="108">
        <f t="shared" si="581"/>
        <v>13</v>
      </c>
      <c r="M1878" s="109">
        <f t="shared" si="570"/>
        <v>1.0018261610000001</v>
      </c>
      <c r="N1878" s="109">
        <f t="shared" ca="1" si="571"/>
        <v>1.0077605679999999</v>
      </c>
      <c r="O1878" s="108">
        <f t="shared" si="585"/>
        <v>0</v>
      </c>
      <c r="P1878" s="106">
        <f t="shared" ca="1" si="572"/>
        <v>634.43885090000003</v>
      </c>
      <c r="Q1878" s="113">
        <f t="shared" si="573"/>
        <v>0</v>
      </c>
      <c r="R1878" s="106">
        <f t="shared" si="574"/>
        <v>0</v>
      </c>
      <c r="S1878" s="114" t="str">
        <f t="shared" si="582"/>
        <v>A+J=</v>
      </c>
      <c r="T1878" s="107">
        <f t="shared" si="583"/>
        <v>42849</v>
      </c>
      <c r="U1878" s="10"/>
      <c r="V1878" s="10"/>
      <c r="W1878" s="10"/>
      <c r="X1878" s="29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</row>
    <row r="1879" spans="1:121" x14ac:dyDescent="0.15">
      <c r="A1879" s="102">
        <f t="shared" si="575"/>
        <v>42836</v>
      </c>
      <c r="B1879" s="103">
        <f t="shared" ca="1" si="584"/>
        <v>82435.045992049854</v>
      </c>
      <c r="C1879" s="104">
        <f t="shared" si="576"/>
        <v>81751.59999999986</v>
      </c>
      <c r="D1879" s="105">
        <f ca="1">IF(A1879&lt;$B$1,VLOOKUP(A1879,[1]DI!$A$4:$B$15000,2,FALSE),0)</f>
        <v>0.12130000000000001</v>
      </c>
      <c r="E1879" s="106">
        <f t="shared" ca="1" si="568"/>
        <v>1.0004544200000001</v>
      </c>
      <c r="F1879" s="106">
        <f ca="1">(TRUNC(PRODUCT($E$12:$E1878),16))</f>
        <v>1.70333945152916</v>
      </c>
      <c r="G1879" s="106">
        <f t="shared" ca="1" si="577"/>
        <v>1.6925398532209499</v>
      </c>
      <c r="H1879" s="106">
        <f t="shared" ca="1" si="569"/>
        <v>1.00638071</v>
      </c>
      <c r="I1879" s="105">
        <f t="shared" si="578"/>
        <v>3.5999999999999997E-2</v>
      </c>
      <c r="J1879" s="118">
        <f t="shared" si="579"/>
        <v>42816</v>
      </c>
      <c r="K1879" s="112">
        <f t="shared" si="580"/>
        <v>14</v>
      </c>
      <c r="L1879" s="108">
        <f t="shared" si="581"/>
        <v>14</v>
      </c>
      <c r="M1879" s="109">
        <f t="shared" si="570"/>
        <v>1.0019667729999999</v>
      </c>
      <c r="N1879" s="109">
        <f t="shared" ca="1" si="571"/>
        <v>1.0083600319999999</v>
      </c>
      <c r="O1879" s="108">
        <f t="shared" si="585"/>
        <v>0</v>
      </c>
      <c r="P1879" s="106">
        <f t="shared" ca="1" si="572"/>
        <v>683.44599204999997</v>
      </c>
      <c r="Q1879" s="113">
        <f t="shared" si="573"/>
        <v>0</v>
      </c>
      <c r="R1879" s="106">
        <f t="shared" si="574"/>
        <v>0</v>
      </c>
      <c r="S1879" s="114" t="str">
        <f t="shared" si="582"/>
        <v>A+J=</v>
      </c>
      <c r="T1879" s="107">
        <f t="shared" si="583"/>
        <v>42849</v>
      </c>
      <c r="U1879" s="10"/>
      <c r="V1879" s="10"/>
      <c r="W1879" s="10"/>
      <c r="X1879" s="29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</row>
    <row r="1880" spans="1:121" x14ac:dyDescent="0.15">
      <c r="A1880" s="102">
        <f t="shared" si="575"/>
        <v>42837</v>
      </c>
      <c r="B1880" s="103">
        <f t="shared" ca="1" si="584"/>
        <v>82484.080846979865</v>
      </c>
      <c r="C1880" s="104">
        <f t="shared" si="576"/>
        <v>81751.59999999986</v>
      </c>
      <c r="D1880" s="105">
        <f ca="1">IF(A1880&lt;$B$1,VLOOKUP(A1880,[1]DI!$A$4:$B$15000,2,FALSE),0)</f>
        <v>0.12130000000000001</v>
      </c>
      <c r="E1880" s="106">
        <f t="shared" ca="1" si="568"/>
        <v>1.0004544200000001</v>
      </c>
      <c r="F1880" s="106">
        <f ca="1">(TRUNC(PRODUCT($E$12:$E1879),16))</f>
        <v>1.70411348304272</v>
      </c>
      <c r="G1880" s="106">
        <f t="shared" ca="1" si="577"/>
        <v>1.6925398532209499</v>
      </c>
      <c r="H1880" s="106">
        <f t="shared" ca="1" si="569"/>
        <v>1.00683802</v>
      </c>
      <c r="I1880" s="105">
        <f t="shared" si="578"/>
        <v>3.5999999999999997E-2</v>
      </c>
      <c r="J1880" s="118">
        <f t="shared" si="579"/>
        <v>42816</v>
      </c>
      <c r="K1880" s="112">
        <f t="shared" si="580"/>
        <v>15</v>
      </c>
      <c r="L1880" s="108">
        <f t="shared" si="581"/>
        <v>15</v>
      </c>
      <c r="M1880" s="109">
        <f t="shared" si="570"/>
        <v>1.0021074050000001</v>
      </c>
      <c r="N1880" s="109">
        <f t="shared" ca="1" si="571"/>
        <v>1.008959835</v>
      </c>
      <c r="O1880" s="108">
        <f t="shared" si="585"/>
        <v>0</v>
      </c>
      <c r="P1880" s="106">
        <f t="shared" ca="1" si="572"/>
        <v>732.48084698000002</v>
      </c>
      <c r="Q1880" s="113">
        <f t="shared" si="573"/>
        <v>0</v>
      </c>
      <c r="R1880" s="106">
        <f t="shared" si="574"/>
        <v>0</v>
      </c>
      <c r="S1880" s="114" t="str">
        <f t="shared" si="582"/>
        <v>A+J=</v>
      </c>
      <c r="T1880" s="107">
        <f t="shared" si="583"/>
        <v>42849</v>
      </c>
      <c r="U1880" s="10"/>
      <c r="V1880" s="10"/>
      <c r="W1880" s="10"/>
      <c r="X1880" s="29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</row>
    <row r="1881" spans="1:121" x14ac:dyDescent="0.15">
      <c r="A1881" s="102">
        <f t="shared" si="575"/>
        <v>42838</v>
      </c>
      <c r="B1881" s="103">
        <f t="shared" ca="1" si="584"/>
        <v>82533.14586825986</v>
      </c>
      <c r="C1881" s="104">
        <f t="shared" si="576"/>
        <v>81751.59999999986</v>
      </c>
      <c r="D1881" s="105">
        <f ca="1">IF(A1881&lt;$B$1,VLOOKUP(A1881,[1]DI!$A$4:$B$15000,2,FALSE),0)</f>
        <v>0.1113</v>
      </c>
      <c r="E1881" s="106">
        <f t="shared" ca="1" si="568"/>
        <v>1.0004188599999999</v>
      </c>
      <c r="F1881" s="106">
        <f ca="1">(TRUNC(PRODUCT($E$12:$E1880),16))</f>
        <v>1.70488786629169</v>
      </c>
      <c r="G1881" s="106">
        <f t="shared" ca="1" si="577"/>
        <v>1.6925398532209499</v>
      </c>
      <c r="H1881" s="106">
        <f t="shared" ca="1" si="569"/>
        <v>1.00729555</v>
      </c>
      <c r="I1881" s="105">
        <f t="shared" si="578"/>
        <v>3.5999999999999997E-2</v>
      </c>
      <c r="J1881" s="118">
        <f t="shared" si="579"/>
        <v>42816</v>
      </c>
      <c r="K1881" s="112">
        <f t="shared" si="580"/>
        <v>16</v>
      </c>
      <c r="L1881" s="108">
        <f t="shared" si="581"/>
        <v>16</v>
      </c>
      <c r="M1881" s="109">
        <f t="shared" si="570"/>
        <v>1.002248056</v>
      </c>
      <c r="N1881" s="109">
        <f t="shared" ca="1" si="571"/>
        <v>1.0095600069999999</v>
      </c>
      <c r="O1881" s="108">
        <f t="shared" si="585"/>
        <v>0</v>
      </c>
      <c r="P1881" s="106">
        <f t="shared" ca="1" si="572"/>
        <v>781.54586826000002</v>
      </c>
      <c r="Q1881" s="113">
        <f t="shared" si="573"/>
        <v>0</v>
      </c>
      <c r="R1881" s="106">
        <f t="shared" si="574"/>
        <v>0</v>
      </c>
      <c r="S1881" s="114" t="str">
        <f t="shared" si="582"/>
        <v>A+J=</v>
      </c>
      <c r="T1881" s="107">
        <f t="shared" si="583"/>
        <v>42849</v>
      </c>
      <c r="U1881" s="10"/>
      <c r="V1881" s="10"/>
      <c r="W1881" s="10"/>
      <c r="X1881" s="29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</row>
    <row r="1882" spans="1:121" x14ac:dyDescent="0.15">
      <c r="A1882" s="102">
        <f t="shared" si="575"/>
        <v>42839</v>
      </c>
      <c r="B1882" s="103">
        <f t="shared" ca="1" si="584"/>
        <v>82579.304865409867</v>
      </c>
      <c r="C1882" s="104">
        <f t="shared" si="576"/>
        <v>81751.59999999986</v>
      </c>
      <c r="D1882" s="105">
        <f ca="1">IF(A1882&lt;$B$1,VLOOKUP(A1882,[1]DI!$A$4:$B$15000,2,FALSE),0)</f>
        <v>0</v>
      </c>
      <c r="E1882" s="106">
        <f t="shared" ca="1" si="568"/>
        <v>1</v>
      </c>
      <c r="F1882" s="106">
        <f ca="1">(TRUNC(PRODUCT($E$12:$E1881),16))</f>
        <v>1.70560197562336</v>
      </c>
      <c r="G1882" s="106">
        <f t="shared" ca="1" si="577"/>
        <v>1.6925398532209499</v>
      </c>
      <c r="H1882" s="106">
        <f t="shared" ca="1" si="569"/>
        <v>1.00771747</v>
      </c>
      <c r="I1882" s="105">
        <f t="shared" si="578"/>
        <v>3.5999999999999997E-2</v>
      </c>
      <c r="J1882" s="118">
        <f t="shared" si="579"/>
        <v>42816</v>
      </c>
      <c r="K1882" s="112">
        <f t="shared" si="580"/>
        <v>16</v>
      </c>
      <c r="L1882" s="108">
        <f t="shared" si="581"/>
        <v>17</v>
      </c>
      <c r="M1882" s="109">
        <f t="shared" si="570"/>
        <v>1.002388727</v>
      </c>
      <c r="N1882" s="109">
        <f t="shared" ca="1" si="571"/>
        <v>1.0101246319999999</v>
      </c>
      <c r="O1882" s="108">
        <f t="shared" si="585"/>
        <v>0</v>
      </c>
      <c r="P1882" s="106">
        <f t="shared" ca="1" si="572"/>
        <v>827.70486541000002</v>
      </c>
      <c r="Q1882" s="113">
        <f t="shared" si="573"/>
        <v>0</v>
      </c>
      <c r="R1882" s="106">
        <f t="shared" si="574"/>
        <v>0</v>
      </c>
      <c r="S1882" s="114" t="str">
        <f t="shared" si="582"/>
        <v>A+J=</v>
      </c>
      <c r="T1882" s="107">
        <f t="shared" si="583"/>
        <v>42849</v>
      </c>
      <c r="U1882" s="10"/>
      <c r="V1882" s="10"/>
      <c r="W1882" s="10"/>
      <c r="X1882" s="29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</row>
    <row r="1883" spans="1:121" x14ac:dyDescent="0.15">
      <c r="A1883" s="102">
        <f t="shared" si="575"/>
        <v>42840</v>
      </c>
      <c r="B1883" s="103">
        <f t="shared" ca="1" si="584"/>
        <v>82579.304865409867</v>
      </c>
      <c r="C1883" s="104">
        <f t="shared" si="576"/>
        <v>81751.59999999986</v>
      </c>
      <c r="D1883" s="105">
        <f ca="1">IF(A1883&lt;$B$1,VLOOKUP(A1883,[1]DI!$A$4:$B$15000,2,FALSE),0)</f>
        <v>0</v>
      </c>
      <c r="E1883" s="106">
        <f t="shared" ca="1" si="568"/>
        <v>1</v>
      </c>
      <c r="F1883" s="106">
        <f ca="1">(TRUNC(PRODUCT($E$12:$E1882),16))</f>
        <v>1.70560197562336</v>
      </c>
      <c r="G1883" s="106">
        <f t="shared" ca="1" si="577"/>
        <v>1.6925398532209499</v>
      </c>
      <c r="H1883" s="106">
        <f t="shared" ca="1" si="569"/>
        <v>1.00771747</v>
      </c>
      <c r="I1883" s="105">
        <f t="shared" si="578"/>
        <v>3.5999999999999997E-2</v>
      </c>
      <c r="J1883" s="118">
        <f t="shared" si="579"/>
        <v>42816</v>
      </c>
      <c r="K1883" s="112">
        <f t="shared" si="580"/>
        <v>16</v>
      </c>
      <c r="L1883" s="108">
        <f t="shared" si="581"/>
        <v>17</v>
      </c>
      <c r="M1883" s="109">
        <f t="shared" si="570"/>
        <v>1.002388727</v>
      </c>
      <c r="N1883" s="109">
        <f t="shared" ca="1" si="571"/>
        <v>1.0101246319999999</v>
      </c>
      <c r="O1883" s="108">
        <f t="shared" si="585"/>
        <v>0</v>
      </c>
      <c r="P1883" s="106">
        <f t="shared" ca="1" si="572"/>
        <v>827.70486541000002</v>
      </c>
      <c r="Q1883" s="113">
        <f t="shared" si="573"/>
        <v>0</v>
      </c>
      <c r="R1883" s="106">
        <f t="shared" si="574"/>
        <v>0</v>
      </c>
      <c r="S1883" s="114" t="str">
        <f t="shared" si="582"/>
        <v>A+J=</v>
      </c>
      <c r="T1883" s="107">
        <f t="shared" si="583"/>
        <v>42849</v>
      </c>
      <c r="U1883" s="10"/>
      <c r="V1883" s="10"/>
      <c r="W1883" s="10"/>
      <c r="X1883" s="29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</row>
    <row r="1884" spans="1:121" x14ac:dyDescent="0.15">
      <c r="A1884" s="102">
        <f t="shared" si="575"/>
        <v>42841</v>
      </c>
      <c r="B1884" s="103">
        <f t="shared" ca="1" si="584"/>
        <v>82579.304865409867</v>
      </c>
      <c r="C1884" s="104">
        <f t="shared" si="576"/>
        <v>81751.59999999986</v>
      </c>
      <c r="D1884" s="105">
        <f ca="1">IF(A1884&lt;$B$1,VLOOKUP(A1884,[1]DI!$A$4:$B$15000,2,FALSE),0)</f>
        <v>0</v>
      </c>
      <c r="E1884" s="106">
        <f t="shared" ca="1" si="568"/>
        <v>1</v>
      </c>
      <c r="F1884" s="106">
        <f ca="1">(TRUNC(PRODUCT($E$12:$E1883),16))</f>
        <v>1.70560197562336</v>
      </c>
      <c r="G1884" s="106">
        <f t="shared" ca="1" si="577"/>
        <v>1.6925398532209499</v>
      </c>
      <c r="H1884" s="106">
        <f t="shared" ca="1" si="569"/>
        <v>1.00771747</v>
      </c>
      <c r="I1884" s="105">
        <f t="shared" si="578"/>
        <v>3.5999999999999997E-2</v>
      </c>
      <c r="J1884" s="118">
        <f t="shared" si="579"/>
        <v>42816</v>
      </c>
      <c r="K1884" s="112">
        <f t="shared" si="580"/>
        <v>16</v>
      </c>
      <c r="L1884" s="108">
        <f t="shared" si="581"/>
        <v>17</v>
      </c>
      <c r="M1884" s="109">
        <f t="shared" si="570"/>
        <v>1.002388727</v>
      </c>
      <c r="N1884" s="109">
        <f t="shared" ca="1" si="571"/>
        <v>1.0101246319999999</v>
      </c>
      <c r="O1884" s="108">
        <f t="shared" si="585"/>
        <v>0</v>
      </c>
      <c r="P1884" s="106">
        <f t="shared" ca="1" si="572"/>
        <v>827.70486541000002</v>
      </c>
      <c r="Q1884" s="113">
        <f t="shared" si="573"/>
        <v>0</v>
      </c>
      <c r="R1884" s="106">
        <f t="shared" si="574"/>
        <v>0</v>
      </c>
      <c r="S1884" s="114" t="str">
        <f t="shared" si="582"/>
        <v>A+J=</v>
      </c>
      <c r="T1884" s="107">
        <f t="shared" si="583"/>
        <v>42849</v>
      </c>
      <c r="U1884" s="10"/>
      <c r="V1884" s="10"/>
      <c r="W1884" s="10"/>
      <c r="X1884" s="29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</row>
    <row r="1885" spans="1:121" x14ac:dyDescent="0.15">
      <c r="A1885" s="102">
        <f t="shared" si="575"/>
        <v>42842</v>
      </c>
      <c r="B1885" s="103">
        <f t="shared" ca="1" si="584"/>
        <v>82579.304865409867</v>
      </c>
      <c r="C1885" s="104">
        <f t="shared" si="576"/>
        <v>81751.59999999986</v>
      </c>
      <c r="D1885" s="105">
        <f ca="1">IF(A1885&lt;$B$1,VLOOKUP(A1885,[1]DI!$A$4:$B$15000,2,FALSE),0)</f>
        <v>0.1113</v>
      </c>
      <c r="E1885" s="106">
        <f t="shared" ca="1" si="568"/>
        <v>1.0004188599999999</v>
      </c>
      <c r="F1885" s="106">
        <f ca="1">(TRUNC(PRODUCT($E$12:$E1884),16))</f>
        <v>1.70560197562336</v>
      </c>
      <c r="G1885" s="106">
        <f t="shared" ca="1" si="577"/>
        <v>1.6925398532209499</v>
      </c>
      <c r="H1885" s="106">
        <f t="shared" ca="1" si="569"/>
        <v>1.00771747</v>
      </c>
      <c r="I1885" s="105">
        <f t="shared" si="578"/>
        <v>3.5999999999999997E-2</v>
      </c>
      <c r="J1885" s="118">
        <f t="shared" si="579"/>
        <v>42816</v>
      </c>
      <c r="K1885" s="112">
        <f t="shared" si="580"/>
        <v>17</v>
      </c>
      <c r="L1885" s="108">
        <f t="shared" si="581"/>
        <v>17</v>
      </c>
      <c r="M1885" s="109">
        <f t="shared" si="570"/>
        <v>1.002388727</v>
      </c>
      <c r="N1885" s="109">
        <f t="shared" ca="1" si="571"/>
        <v>1.0101246319999999</v>
      </c>
      <c r="O1885" s="108">
        <f t="shared" si="585"/>
        <v>0</v>
      </c>
      <c r="P1885" s="106">
        <f t="shared" ca="1" si="572"/>
        <v>827.70486541000002</v>
      </c>
      <c r="Q1885" s="113">
        <f t="shared" si="573"/>
        <v>0</v>
      </c>
      <c r="R1885" s="106">
        <f t="shared" si="574"/>
        <v>0</v>
      </c>
      <c r="S1885" s="114" t="str">
        <f t="shared" si="582"/>
        <v>A+J=</v>
      </c>
      <c r="T1885" s="107">
        <f t="shared" si="583"/>
        <v>42849</v>
      </c>
      <c r="U1885" s="10"/>
      <c r="V1885" s="10"/>
      <c r="W1885" s="10"/>
      <c r="X1885" s="29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</row>
    <row r="1886" spans="1:121" x14ac:dyDescent="0.15">
      <c r="A1886" s="102">
        <f t="shared" si="575"/>
        <v>42843</v>
      </c>
      <c r="B1886" s="103">
        <f t="shared" ca="1" si="584"/>
        <v>82625.489123799867</v>
      </c>
      <c r="C1886" s="104">
        <f t="shared" si="576"/>
        <v>81751.59999999986</v>
      </c>
      <c r="D1886" s="105">
        <f ca="1">IF(A1886&lt;$B$1,VLOOKUP(A1886,[1]DI!$A$4:$B$15000,2,FALSE),0)</f>
        <v>0.1113</v>
      </c>
      <c r="E1886" s="106">
        <f t="shared" ca="1" si="568"/>
        <v>1.0004188599999999</v>
      </c>
      <c r="F1886" s="106">
        <f ca="1">(TRUNC(PRODUCT($E$12:$E1885),16))</f>
        <v>1.70631638406687</v>
      </c>
      <c r="G1886" s="106">
        <f t="shared" ca="1" si="577"/>
        <v>1.6925398532209499</v>
      </c>
      <c r="H1886" s="106">
        <f t="shared" ca="1" si="569"/>
        <v>1.00813956</v>
      </c>
      <c r="I1886" s="105">
        <f t="shared" si="578"/>
        <v>3.5999999999999997E-2</v>
      </c>
      <c r="J1886" s="118">
        <f t="shared" si="579"/>
        <v>42816</v>
      </c>
      <c r="K1886" s="112">
        <f t="shared" si="580"/>
        <v>18</v>
      </c>
      <c r="L1886" s="108">
        <f t="shared" si="581"/>
        <v>18</v>
      </c>
      <c r="M1886" s="109">
        <f t="shared" si="570"/>
        <v>1.0025294179999999</v>
      </c>
      <c r="N1886" s="109">
        <f t="shared" ca="1" si="571"/>
        <v>1.0106895659999999</v>
      </c>
      <c r="O1886" s="108">
        <f t="shared" si="585"/>
        <v>0</v>
      </c>
      <c r="P1886" s="106">
        <f t="shared" ca="1" si="572"/>
        <v>873.88912379999999</v>
      </c>
      <c r="Q1886" s="113">
        <f t="shared" si="573"/>
        <v>0</v>
      </c>
      <c r="R1886" s="106">
        <f t="shared" si="574"/>
        <v>0</v>
      </c>
      <c r="S1886" s="114" t="str">
        <f t="shared" si="582"/>
        <v>A+J=</v>
      </c>
      <c r="T1886" s="107">
        <f t="shared" si="583"/>
        <v>42849</v>
      </c>
      <c r="U1886" s="10"/>
      <c r="V1886" s="10"/>
      <c r="W1886" s="10"/>
      <c r="X1886" s="29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</row>
    <row r="1887" spans="1:121" x14ac:dyDescent="0.15">
      <c r="A1887" s="102">
        <f t="shared" si="575"/>
        <v>42844</v>
      </c>
      <c r="B1887" s="103">
        <f t="shared" ca="1" si="584"/>
        <v>82671.699542709859</v>
      </c>
      <c r="C1887" s="104">
        <f t="shared" si="576"/>
        <v>81751.59999999986</v>
      </c>
      <c r="D1887" s="105">
        <f ca="1">IF(A1887&lt;$B$1,VLOOKUP(A1887,[1]DI!$A$4:$B$15000,2,FALSE),0)</f>
        <v>0.1113</v>
      </c>
      <c r="E1887" s="106">
        <f t="shared" ca="1" si="568"/>
        <v>1.0004188599999999</v>
      </c>
      <c r="F1887" s="106">
        <f ca="1">(TRUNC(PRODUCT($E$12:$E1886),16))</f>
        <v>1.7070310917475</v>
      </c>
      <c r="G1887" s="106">
        <f t="shared" ca="1" si="577"/>
        <v>1.6925398532209499</v>
      </c>
      <c r="H1887" s="106">
        <f t="shared" ca="1" si="569"/>
        <v>1.0085618300000001</v>
      </c>
      <c r="I1887" s="105">
        <f t="shared" si="578"/>
        <v>3.5999999999999997E-2</v>
      </c>
      <c r="J1887" s="118">
        <f t="shared" si="579"/>
        <v>42816</v>
      </c>
      <c r="K1887" s="112">
        <f t="shared" si="580"/>
        <v>19</v>
      </c>
      <c r="L1887" s="108">
        <f t="shared" si="581"/>
        <v>19</v>
      </c>
      <c r="M1887" s="109">
        <f t="shared" si="570"/>
        <v>1.002670129</v>
      </c>
      <c r="N1887" s="109">
        <f t="shared" ca="1" si="571"/>
        <v>1.01125482</v>
      </c>
      <c r="O1887" s="108">
        <f t="shared" si="585"/>
        <v>0</v>
      </c>
      <c r="P1887" s="106">
        <f t="shared" ca="1" si="572"/>
        <v>920.09954271000004</v>
      </c>
      <c r="Q1887" s="113">
        <f t="shared" si="573"/>
        <v>0</v>
      </c>
      <c r="R1887" s="106">
        <f t="shared" si="574"/>
        <v>0</v>
      </c>
      <c r="S1887" s="114" t="str">
        <f t="shared" si="582"/>
        <v>A+J=</v>
      </c>
      <c r="T1887" s="107">
        <f t="shared" si="583"/>
        <v>42849</v>
      </c>
      <c r="U1887" s="10"/>
      <c r="V1887" s="10"/>
      <c r="W1887" s="10"/>
      <c r="X1887" s="29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</row>
    <row r="1888" spans="1:121" x14ac:dyDescent="0.15">
      <c r="A1888" s="102">
        <f t="shared" si="575"/>
        <v>42845</v>
      </c>
      <c r="B1888" s="103">
        <f t="shared" ca="1" si="584"/>
        <v>82717.936040369867</v>
      </c>
      <c r="C1888" s="104">
        <f t="shared" si="576"/>
        <v>81751.59999999986</v>
      </c>
      <c r="D1888" s="105">
        <f ca="1">IF(A1888&lt;$B$1,VLOOKUP(A1888,[1]DI!$A$4:$B$15000,2,FALSE),0)</f>
        <v>0.1113</v>
      </c>
      <c r="E1888" s="106">
        <f t="shared" ca="1" si="568"/>
        <v>1.0004188599999999</v>
      </c>
      <c r="F1888" s="106">
        <f ca="1">(TRUNC(PRODUCT($E$12:$E1887),16))</f>
        <v>1.7077460987905899</v>
      </c>
      <c r="G1888" s="106">
        <f t="shared" ca="1" si="577"/>
        <v>1.6925398532209499</v>
      </c>
      <c r="H1888" s="106">
        <f t="shared" ca="1" si="569"/>
        <v>1.00898428</v>
      </c>
      <c r="I1888" s="105">
        <f t="shared" si="578"/>
        <v>3.5999999999999997E-2</v>
      </c>
      <c r="J1888" s="118">
        <f t="shared" si="579"/>
        <v>42816</v>
      </c>
      <c r="K1888" s="112">
        <f t="shared" si="580"/>
        <v>20</v>
      </c>
      <c r="L1888" s="108">
        <f t="shared" si="581"/>
        <v>20</v>
      </c>
      <c r="M1888" s="109">
        <f t="shared" si="570"/>
        <v>1.002810859</v>
      </c>
      <c r="N1888" s="109">
        <f t="shared" ca="1" si="571"/>
        <v>1.011820393</v>
      </c>
      <c r="O1888" s="108">
        <f t="shared" si="585"/>
        <v>0</v>
      </c>
      <c r="P1888" s="106">
        <f t="shared" ca="1" si="572"/>
        <v>966.33604036999998</v>
      </c>
      <c r="Q1888" s="113">
        <f t="shared" si="573"/>
        <v>0</v>
      </c>
      <c r="R1888" s="106">
        <f t="shared" si="574"/>
        <v>0</v>
      </c>
      <c r="S1888" s="114" t="str">
        <f t="shared" si="582"/>
        <v>A+J=</v>
      </c>
      <c r="T1888" s="107">
        <f t="shared" si="583"/>
        <v>42849</v>
      </c>
      <c r="U1888" s="10"/>
      <c r="V1888" s="10"/>
      <c r="W1888" s="10"/>
      <c r="X1888" s="29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</row>
    <row r="1889" spans="1:121" x14ac:dyDescent="0.15">
      <c r="A1889" s="102">
        <f t="shared" si="575"/>
        <v>42846</v>
      </c>
      <c r="B1889" s="103">
        <f t="shared" ca="1" si="584"/>
        <v>82764.197717529867</v>
      </c>
      <c r="C1889" s="104">
        <f t="shared" si="576"/>
        <v>81751.59999999986</v>
      </c>
      <c r="D1889" s="105">
        <f ca="1">IF(A1889&lt;$B$1,VLOOKUP(A1889,[1]DI!$A$4:$B$15000,2,FALSE),0)</f>
        <v>0</v>
      </c>
      <c r="E1889" s="106">
        <f t="shared" ca="1" si="568"/>
        <v>1</v>
      </c>
      <c r="F1889" s="106">
        <f ca="1">(TRUNC(PRODUCT($E$12:$E1888),16))</f>
        <v>1.7084614053215299</v>
      </c>
      <c r="G1889" s="106">
        <f t="shared" ca="1" si="577"/>
        <v>1.6925398532209499</v>
      </c>
      <c r="H1889" s="106">
        <f t="shared" ca="1" si="569"/>
        <v>1.0094069000000001</v>
      </c>
      <c r="I1889" s="105">
        <f t="shared" si="578"/>
        <v>3.5999999999999997E-2</v>
      </c>
      <c r="J1889" s="118">
        <f t="shared" si="579"/>
        <v>42816</v>
      </c>
      <c r="K1889" s="112">
        <f t="shared" si="580"/>
        <v>20</v>
      </c>
      <c r="L1889" s="108">
        <f t="shared" si="581"/>
        <v>21</v>
      </c>
      <c r="M1889" s="109">
        <f t="shared" si="570"/>
        <v>1.0029516089999999</v>
      </c>
      <c r="N1889" s="109">
        <f t="shared" ca="1" si="571"/>
        <v>1.012386274</v>
      </c>
      <c r="O1889" s="108">
        <f t="shared" si="585"/>
        <v>0</v>
      </c>
      <c r="P1889" s="106">
        <f t="shared" ca="1" si="572"/>
        <v>1012.59771753</v>
      </c>
      <c r="Q1889" s="113">
        <f t="shared" si="573"/>
        <v>0</v>
      </c>
      <c r="R1889" s="106">
        <f t="shared" si="574"/>
        <v>0</v>
      </c>
      <c r="S1889" s="114" t="str">
        <f t="shared" si="582"/>
        <v>A+J=</v>
      </c>
      <c r="T1889" s="107">
        <f t="shared" si="583"/>
        <v>42849</v>
      </c>
      <c r="U1889" s="10"/>
      <c r="V1889" s="10"/>
      <c r="W1889" s="10"/>
      <c r="X1889" s="29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</row>
    <row r="1890" spans="1:121" x14ac:dyDescent="0.15">
      <c r="A1890" s="102">
        <f t="shared" si="575"/>
        <v>42847</v>
      </c>
      <c r="B1890" s="103">
        <f t="shared" ca="1" si="584"/>
        <v>82764.197717529867</v>
      </c>
      <c r="C1890" s="104">
        <f t="shared" si="576"/>
        <v>81751.59999999986</v>
      </c>
      <c r="D1890" s="105">
        <f ca="1">IF(A1890&lt;$B$1,VLOOKUP(A1890,[1]DI!$A$4:$B$15000,2,FALSE),0)</f>
        <v>0</v>
      </c>
      <c r="E1890" s="106">
        <f t="shared" ca="1" si="568"/>
        <v>1</v>
      </c>
      <c r="F1890" s="106">
        <f ca="1">(TRUNC(PRODUCT($E$12:$E1889),16))</f>
        <v>1.7084614053215299</v>
      </c>
      <c r="G1890" s="106">
        <f t="shared" ca="1" si="577"/>
        <v>1.6925398532209499</v>
      </c>
      <c r="H1890" s="106">
        <f t="shared" ca="1" si="569"/>
        <v>1.0094069000000001</v>
      </c>
      <c r="I1890" s="105">
        <f t="shared" si="578"/>
        <v>3.5999999999999997E-2</v>
      </c>
      <c r="J1890" s="118">
        <f t="shared" si="579"/>
        <v>42816</v>
      </c>
      <c r="K1890" s="112">
        <f t="shared" si="580"/>
        <v>20</v>
      </c>
      <c r="L1890" s="108">
        <f t="shared" si="581"/>
        <v>21</v>
      </c>
      <c r="M1890" s="109">
        <f t="shared" si="570"/>
        <v>1.0029516089999999</v>
      </c>
      <c r="N1890" s="109">
        <f t="shared" ca="1" si="571"/>
        <v>1.012386274</v>
      </c>
      <c r="O1890" s="108">
        <f t="shared" si="585"/>
        <v>0</v>
      </c>
      <c r="P1890" s="106">
        <f t="shared" ca="1" si="572"/>
        <v>1012.59771753</v>
      </c>
      <c r="Q1890" s="113">
        <f t="shared" si="573"/>
        <v>0</v>
      </c>
      <c r="R1890" s="106">
        <f t="shared" si="574"/>
        <v>0</v>
      </c>
      <c r="S1890" s="114" t="str">
        <f t="shared" si="582"/>
        <v>A+J=</v>
      </c>
      <c r="T1890" s="107">
        <f t="shared" si="583"/>
        <v>42849</v>
      </c>
      <c r="U1890" s="10"/>
      <c r="V1890" s="10"/>
      <c r="W1890" s="10"/>
      <c r="X1890" s="29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</row>
    <row r="1891" spans="1:121" x14ac:dyDescent="0.15">
      <c r="A1891" s="102">
        <f t="shared" si="575"/>
        <v>42848</v>
      </c>
      <c r="B1891" s="103">
        <f t="shared" ca="1" si="584"/>
        <v>82764.197717529867</v>
      </c>
      <c r="C1891" s="104">
        <f t="shared" si="576"/>
        <v>81751.59999999986</v>
      </c>
      <c r="D1891" s="105">
        <f ca="1">IF(A1891&lt;$B$1,VLOOKUP(A1891,[1]DI!$A$4:$B$15000,2,FALSE),0)</f>
        <v>0</v>
      </c>
      <c r="E1891" s="106">
        <f t="shared" ca="1" si="568"/>
        <v>1</v>
      </c>
      <c r="F1891" s="106">
        <f ca="1">(TRUNC(PRODUCT($E$12:$E1890),16))</f>
        <v>1.7084614053215299</v>
      </c>
      <c r="G1891" s="106">
        <f t="shared" ca="1" si="577"/>
        <v>1.6925398532209499</v>
      </c>
      <c r="H1891" s="106">
        <f t="shared" ca="1" si="569"/>
        <v>1.0094069000000001</v>
      </c>
      <c r="I1891" s="105">
        <f t="shared" si="578"/>
        <v>3.5999999999999997E-2</v>
      </c>
      <c r="J1891" s="118">
        <f t="shared" si="579"/>
        <v>42816</v>
      </c>
      <c r="K1891" s="112">
        <f t="shared" si="580"/>
        <v>20</v>
      </c>
      <c r="L1891" s="108">
        <f t="shared" si="581"/>
        <v>21</v>
      </c>
      <c r="M1891" s="109">
        <f t="shared" si="570"/>
        <v>1.0029516089999999</v>
      </c>
      <c r="N1891" s="109">
        <f t="shared" ca="1" si="571"/>
        <v>1.012386274</v>
      </c>
      <c r="O1891" s="108">
        <f t="shared" si="585"/>
        <v>0</v>
      </c>
      <c r="P1891" s="106">
        <f t="shared" ca="1" si="572"/>
        <v>1012.59771753</v>
      </c>
      <c r="Q1891" s="113">
        <f t="shared" si="573"/>
        <v>0</v>
      </c>
      <c r="R1891" s="106">
        <f t="shared" si="574"/>
        <v>0</v>
      </c>
      <c r="S1891" s="114" t="str">
        <f t="shared" si="582"/>
        <v>A+J=</v>
      </c>
      <c r="T1891" s="107">
        <f t="shared" si="583"/>
        <v>42849</v>
      </c>
      <c r="U1891" s="10"/>
      <c r="V1891" s="10"/>
      <c r="W1891" s="10"/>
      <c r="X1891" s="29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</row>
    <row r="1892" spans="1:121" x14ac:dyDescent="0.15">
      <c r="A1892" s="102">
        <f t="shared" si="575"/>
        <v>42849</v>
      </c>
      <c r="B1892" s="103">
        <f t="shared" ca="1" si="584"/>
        <v>82764.197717529867</v>
      </c>
      <c r="C1892" s="104">
        <f t="shared" si="576"/>
        <v>81751.59999999986</v>
      </c>
      <c r="D1892" s="105">
        <f ca="1">IF(A1892&lt;$B$1,VLOOKUP(A1892,[1]DI!$A$4:$B$15000,2,FALSE),0)</f>
        <v>0.1113</v>
      </c>
      <c r="E1892" s="106">
        <f t="shared" ca="1" si="568"/>
        <v>1.0004188599999999</v>
      </c>
      <c r="F1892" s="106">
        <f ca="1">(TRUNC(PRODUCT($E$12:$E1891),16))</f>
        <v>1.7084614053215299</v>
      </c>
      <c r="G1892" s="106">
        <f t="shared" ca="1" si="577"/>
        <v>1.6925398532209499</v>
      </c>
      <c r="H1892" s="106">
        <f t="shared" ca="1" si="569"/>
        <v>1.0094069000000001</v>
      </c>
      <c r="I1892" s="105">
        <f t="shared" si="578"/>
        <v>3.5999999999999997E-2</v>
      </c>
      <c r="J1892" s="118">
        <f t="shared" si="579"/>
        <v>42816</v>
      </c>
      <c r="K1892" s="112">
        <f t="shared" si="580"/>
        <v>21</v>
      </c>
      <c r="L1892" s="108">
        <f t="shared" si="581"/>
        <v>21</v>
      </c>
      <c r="M1892" s="109">
        <f t="shared" si="570"/>
        <v>1.0029516089999999</v>
      </c>
      <c r="N1892" s="109">
        <f t="shared" ca="1" si="571"/>
        <v>1.012386274</v>
      </c>
      <c r="O1892" s="108">
        <f t="shared" si="585"/>
        <v>46</v>
      </c>
      <c r="P1892" s="106">
        <f t="shared" ca="1" si="572"/>
        <v>1012.59771753</v>
      </c>
      <c r="Q1892" s="113">
        <f t="shared" si="573"/>
        <v>7.4999999999999997E-3</v>
      </c>
      <c r="R1892" s="106">
        <f t="shared" si="574"/>
        <v>750</v>
      </c>
      <c r="S1892" s="114" t="str">
        <f t="shared" si="582"/>
        <v>A+J=</v>
      </c>
      <c r="T1892" s="107">
        <f t="shared" si="583"/>
        <v>42849</v>
      </c>
      <c r="U1892" s="10"/>
      <c r="V1892" s="10"/>
      <c r="W1892" s="10"/>
      <c r="X1892" s="29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</row>
    <row r="1893" spans="1:121" x14ac:dyDescent="0.15">
      <c r="A1893" s="102">
        <f t="shared" si="575"/>
        <v>42850</v>
      </c>
      <c r="B1893" s="103">
        <f t="shared" ca="1" si="584"/>
        <v>81046.902169839857</v>
      </c>
      <c r="C1893" s="104">
        <f t="shared" si="576"/>
        <v>81001.59999999986</v>
      </c>
      <c r="D1893" s="105">
        <f ca="1">IF(A1893&lt;$B$1,VLOOKUP(A1893,[1]DI!$A$4:$B$15000,2,FALSE),0)</f>
        <v>0.1113</v>
      </c>
      <c r="E1893" s="106">
        <f t="shared" ca="1" si="568"/>
        <v>1.0004188599999999</v>
      </c>
      <c r="F1893" s="106">
        <f ca="1">(TRUNC(PRODUCT($E$12:$E1892),16))</f>
        <v>1.7091770114657601</v>
      </c>
      <c r="G1893" s="106">
        <f t="shared" ca="1" si="577"/>
        <v>1.7084614053215299</v>
      </c>
      <c r="H1893" s="106">
        <f t="shared" ca="1" si="569"/>
        <v>1.0004188599999999</v>
      </c>
      <c r="I1893" s="105">
        <f t="shared" si="578"/>
        <v>3.5999999999999997E-2</v>
      </c>
      <c r="J1893" s="118">
        <f t="shared" si="579"/>
        <v>42849</v>
      </c>
      <c r="K1893" s="112">
        <f t="shared" si="580"/>
        <v>1</v>
      </c>
      <c r="L1893" s="108">
        <f t="shared" si="581"/>
        <v>1</v>
      </c>
      <c r="M1893" s="109">
        <f t="shared" si="570"/>
        <v>1.000140356</v>
      </c>
      <c r="N1893" s="109">
        <f t="shared" ca="1" si="571"/>
        <v>1.0005592750000001</v>
      </c>
      <c r="O1893" s="108">
        <f t="shared" si="585"/>
        <v>0</v>
      </c>
      <c r="P1893" s="106">
        <f t="shared" ca="1" si="572"/>
        <v>45.302169839999998</v>
      </c>
      <c r="Q1893" s="113">
        <f t="shared" si="573"/>
        <v>0</v>
      </c>
      <c r="R1893" s="106">
        <f t="shared" si="574"/>
        <v>0</v>
      </c>
      <c r="S1893" s="114" t="str">
        <f t="shared" si="582"/>
        <v>A+J=</v>
      </c>
      <c r="T1893" s="107">
        <f t="shared" si="583"/>
        <v>42877</v>
      </c>
      <c r="U1893" s="10"/>
      <c r="V1893" s="10"/>
      <c r="W1893" s="10"/>
      <c r="X1893" s="29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</row>
    <row r="1894" spans="1:121" x14ac:dyDescent="0.15">
      <c r="A1894" s="102">
        <f t="shared" si="575"/>
        <v>42851</v>
      </c>
      <c r="B1894" s="103">
        <f t="shared" ca="1" si="584"/>
        <v>81092.229936179865</v>
      </c>
      <c r="C1894" s="104">
        <f t="shared" si="576"/>
        <v>81001.59999999986</v>
      </c>
      <c r="D1894" s="105">
        <f ca="1">IF(A1894&lt;$B$1,VLOOKUP(A1894,[1]DI!$A$4:$B$15000,2,FALSE),0)</f>
        <v>0.1113</v>
      </c>
      <c r="E1894" s="106">
        <f t="shared" ca="1" si="568"/>
        <v>1.0004188599999999</v>
      </c>
      <c r="F1894" s="106">
        <f ca="1">(TRUNC(PRODUCT($E$12:$E1893),16))</f>
        <v>1.70989291734878</v>
      </c>
      <c r="G1894" s="106">
        <f t="shared" ca="1" si="577"/>
        <v>1.7084614053215299</v>
      </c>
      <c r="H1894" s="106">
        <f t="shared" ca="1" si="569"/>
        <v>1.0008379000000001</v>
      </c>
      <c r="I1894" s="105">
        <f t="shared" si="578"/>
        <v>3.5999999999999997E-2</v>
      </c>
      <c r="J1894" s="118">
        <f t="shared" si="579"/>
        <v>42849</v>
      </c>
      <c r="K1894" s="112">
        <f t="shared" si="580"/>
        <v>2</v>
      </c>
      <c r="L1894" s="108">
        <f t="shared" si="581"/>
        <v>2</v>
      </c>
      <c r="M1894" s="109">
        <f t="shared" si="570"/>
        <v>1.0002807309999999</v>
      </c>
      <c r="N1894" s="109">
        <f t="shared" ca="1" si="571"/>
        <v>1.0011188660000001</v>
      </c>
      <c r="O1894" s="108">
        <f t="shared" si="585"/>
        <v>0</v>
      </c>
      <c r="P1894" s="106">
        <f t="shared" ca="1" si="572"/>
        <v>90.629936180000001</v>
      </c>
      <c r="Q1894" s="113">
        <f t="shared" si="573"/>
        <v>0</v>
      </c>
      <c r="R1894" s="106">
        <f t="shared" si="574"/>
        <v>0</v>
      </c>
      <c r="S1894" s="114" t="str">
        <f t="shared" si="582"/>
        <v>A+J=</v>
      </c>
      <c r="T1894" s="107">
        <f t="shared" si="583"/>
        <v>42877</v>
      </c>
      <c r="U1894" s="10"/>
      <c r="V1894" s="10"/>
      <c r="W1894" s="10"/>
      <c r="X1894" s="29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</row>
    <row r="1895" spans="1:121" x14ac:dyDescent="0.15">
      <c r="A1895" s="102">
        <f t="shared" si="575"/>
        <v>42852</v>
      </c>
      <c r="B1895" s="103">
        <f t="shared" ca="1" si="584"/>
        <v>81137.582651019853</v>
      </c>
      <c r="C1895" s="104">
        <f t="shared" si="576"/>
        <v>81001.59999999986</v>
      </c>
      <c r="D1895" s="105">
        <f ca="1">IF(A1895&lt;$B$1,VLOOKUP(A1895,[1]DI!$A$4:$B$15000,2,FALSE),0)</f>
        <v>0.1113</v>
      </c>
      <c r="E1895" s="106">
        <f t="shared" ca="1" si="568"/>
        <v>1.0004188599999999</v>
      </c>
      <c r="F1895" s="106">
        <f ca="1">(TRUNC(PRODUCT($E$12:$E1894),16))</f>
        <v>1.71060912309614</v>
      </c>
      <c r="G1895" s="106">
        <f t="shared" ca="1" si="577"/>
        <v>1.7084614053215299</v>
      </c>
      <c r="H1895" s="106">
        <f t="shared" ca="1" si="569"/>
        <v>1.0012571100000001</v>
      </c>
      <c r="I1895" s="105">
        <f t="shared" si="578"/>
        <v>3.5999999999999997E-2</v>
      </c>
      <c r="J1895" s="118">
        <f t="shared" si="579"/>
        <v>42849</v>
      </c>
      <c r="K1895" s="112">
        <f t="shared" si="580"/>
        <v>3</v>
      </c>
      <c r="L1895" s="108">
        <f t="shared" si="581"/>
        <v>3</v>
      </c>
      <c r="M1895" s="109">
        <f t="shared" si="570"/>
        <v>1.000421126</v>
      </c>
      <c r="N1895" s="109">
        <f t="shared" ca="1" si="571"/>
        <v>1.0016787650000001</v>
      </c>
      <c r="O1895" s="108">
        <f t="shared" si="585"/>
        <v>0</v>
      </c>
      <c r="P1895" s="106">
        <f t="shared" ca="1" si="572"/>
        <v>135.98265101999999</v>
      </c>
      <c r="Q1895" s="113">
        <f t="shared" si="573"/>
        <v>0</v>
      </c>
      <c r="R1895" s="106">
        <f t="shared" si="574"/>
        <v>0</v>
      </c>
      <c r="S1895" s="114" t="str">
        <f t="shared" si="582"/>
        <v>A+J=</v>
      </c>
      <c r="T1895" s="107">
        <f t="shared" si="583"/>
        <v>42877</v>
      </c>
      <c r="U1895" s="10"/>
      <c r="V1895" s="10"/>
      <c r="W1895" s="10"/>
      <c r="X1895" s="29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</row>
    <row r="1896" spans="1:121" x14ac:dyDescent="0.15">
      <c r="A1896" s="102">
        <f t="shared" si="575"/>
        <v>42853</v>
      </c>
      <c r="B1896" s="103">
        <f t="shared" ca="1" si="584"/>
        <v>81182.960314349853</v>
      </c>
      <c r="C1896" s="104">
        <f t="shared" si="576"/>
        <v>81001.59999999986</v>
      </c>
      <c r="D1896" s="105">
        <f ca="1">IF(A1896&lt;$B$1,VLOOKUP(A1896,[1]DI!$A$4:$B$15000,2,FALSE),0)</f>
        <v>0.1113</v>
      </c>
      <c r="E1896" s="106">
        <f t="shared" ca="1" si="568"/>
        <v>1.0004188599999999</v>
      </c>
      <c r="F1896" s="106">
        <f ca="1">(TRUNC(PRODUCT($E$12:$E1895),16))</f>
        <v>1.71132562883344</v>
      </c>
      <c r="G1896" s="106">
        <f t="shared" ca="1" si="577"/>
        <v>1.7084614053215299</v>
      </c>
      <c r="H1896" s="106">
        <f t="shared" ca="1" si="569"/>
        <v>1.0016764899999999</v>
      </c>
      <c r="I1896" s="105">
        <f t="shared" si="578"/>
        <v>3.5999999999999997E-2</v>
      </c>
      <c r="J1896" s="118">
        <f t="shared" si="579"/>
        <v>42849</v>
      </c>
      <c r="K1896" s="112">
        <f t="shared" si="580"/>
        <v>4</v>
      </c>
      <c r="L1896" s="108">
        <f t="shared" si="581"/>
        <v>4</v>
      </c>
      <c r="M1896" s="109">
        <f t="shared" si="570"/>
        <v>1.0005615409999999</v>
      </c>
      <c r="N1896" s="109">
        <f t="shared" ca="1" si="571"/>
        <v>1.002238972</v>
      </c>
      <c r="O1896" s="108">
        <f t="shared" si="585"/>
        <v>0</v>
      </c>
      <c r="P1896" s="106">
        <f t="shared" ca="1" si="572"/>
        <v>181.36031435000001</v>
      </c>
      <c r="Q1896" s="113">
        <f t="shared" si="573"/>
        <v>0</v>
      </c>
      <c r="R1896" s="106">
        <f t="shared" si="574"/>
        <v>0</v>
      </c>
      <c r="S1896" s="114" t="str">
        <f t="shared" si="582"/>
        <v>A+J=</v>
      </c>
      <c r="T1896" s="107">
        <f t="shared" si="583"/>
        <v>42877</v>
      </c>
      <c r="U1896" s="10"/>
      <c r="V1896" s="10"/>
      <c r="W1896" s="10"/>
      <c r="X1896" s="29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</row>
    <row r="1897" spans="1:121" x14ac:dyDescent="0.15">
      <c r="A1897" s="102">
        <f t="shared" si="575"/>
        <v>42854</v>
      </c>
      <c r="B1897" s="103">
        <f t="shared" ca="1" si="584"/>
        <v>81228.364465199862</v>
      </c>
      <c r="C1897" s="104">
        <f t="shared" si="576"/>
        <v>81001.59999999986</v>
      </c>
      <c r="D1897" s="105">
        <f ca="1">IF(A1897&lt;$B$1,VLOOKUP(A1897,[1]DI!$A$4:$B$15000,2,FALSE),0)</f>
        <v>0</v>
      </c>
      <c r="E1897" s="106">
        <f t="shared" ca="1" si="568"/>
        <v>1</v>
      </c>
      <c r="F1897" s="106">
        <f ca="1">(TRUNC(PRODUCT($E$12:$E1896),16))</f>
        <v>1.7120424346863401</v>
      </c>
      <c r="G1897" s="106">
        <f t="shared" ca="1" si="577"/>
        <v>1.7084614053215299</v>
      </c>
      <c r="H1897" s="106">
        <f t="shared" ca="1" si="569"/>
        <v>1.00209606</v>
      </c>
      <c r="I1897" s="105">
        <f t="shared" si="578"/>
        <v>3.5999999999999997E-2</v>
      </c>
      <c r="J1897" s="118">
        <f t="shared" si="579"/>
        <v>42849</v>
      </c>
      <c r="K1897" s="112">
        <f t="shared" si="580"/>
        <v>4</v>
      </c>
      <c r="L1897" s="108">
        <f t="shared" si="581"/>
        <v>5</v>
      </c>
      <c r="M1897" s="109">
        <f t="shared" si="570"/>
        <v>1.0007019749999999</v>
      </c>
      <c r="N1897" s="109">
        <f t="shared" ca="1" si="571"/>
        <v>1.0027995059999999</v>
      </c>
      <c r="O1897" s="108">
        <f t="shared" si="585"/>
        <v>0</v>
      </c>
      <c r="P1897" s="106">
        <f t="shared" ca="1" si="572"/>
        <v>226.76446519999999</v>
      </c>
      <c r="Q1897" s="113">
        <f t="shared" si="573"/>
        <v>0</v>
      </c>
      <c r="R1897" s="106">
        <f t="shared" si="574"/>
        <v>0</v>
      </c>
      <c r="S1897" s="114" t="str">
        <f t="shared" si="582"/>
        <v>A+J=</v>
      </c>
      <c r="T1897" s="107">
        <f t="shared" si="583"/>
        <v>42877</v>
      </c>
      <c r="U1897" s="10"/>
      <c r="V1897" s="10"/>
      <c r="W1897" s="10"/>
      <c r="X1897" s="29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</row>
    <row r="1898" spans="1:121" x14ac:dyDescent="0.15">
      <c r="A1898" s="102">
        <f t="shared" si="575"/>
        <v>42855</v>
      </c>
      <c r="B1898" s="103">
        <f t="shared" ca="1" si="584"/>
        <v>81228.364465199862</v>
      </c>
      <c r="C1898" s="104">
        <f t="shared" si="576"/>
        <v>81001.59999999986</v>
      </c>
      <c r="D1898" s="105">
        <f ca="1">IF(A1898&lt;$B$1,VLOOKUP(A1898,[1]DI!$A$4:$B$15000,2,FALSE),0)</f>
        <v>0</v>
      </c>
      <c r="E1898" s="106">
        <f t="shared" ca="1" si="568"/>
        <v>1</v>
      </c>
      <c r="F1898" s="106">
        <f ca="1">(TRUNC(PRODUCT($E$12:$E1897),16))</f>
        <v>1.7120424346863401</v>
      </c>
      <c r="G1898" s="106">
        <f t="shared" ca="1" si="577"/>
        <v>1.7084614053215299</v>
      </c>
      <c r="H1898" s="106">
        <f t="shared" ca="1" si="569"/>
        <v>1.00209606</v>
      </c>
      <c r="I1898" s="105">
        <f t="shared" si="578"/>
        <v>3.5999999999999997E-2</v>
      </c>
      <c r="J1898" s="118">
        <f t="shared" si="579"/>
        <v>42849</v>
      </c>
      <c r="K1898" s="112">
        <f t="shared" si="580"/>
        <v>4</v>
      </c>
      <c r="L1898" s="108">
        <f t="shared" si="581"/>
        <v>5</v>
      </c>
      <c r="M1898" s="109">
        <f t="shared" si="570"/>
        <v>1.0007019749999999</v>
      </c>
      <c r="N1898" s="109">
        <f t="shared" ca="1" si="571"/>
        <v>1.0027995059999999</v>
      </c>
      <c r="O1898" s="108">
        <f t="shared" si="585"/>
        <v>0</v>
      </c>
      <c r="P1898" s="106">
        <f t="shared" ca="1" si="572"/>
        <v>226.76446519999999</v>
      </c>
      <c r="Q1898" s="113">
        <f t="shared" si="573"/>
        <v>0</v>
      </c>
      <c r="R1898" s="106">
        <f t="shared" si="574"/>
        <v>0</v>
      </c>
      <c r="S1898" s="114" t="str">
        <f t="shared" si="582"/>
        <v>A+J=</v>
      </c>
      <c r="T1898" s="107">
        <f t="shared" si="583"/>
        <v>42877</v>
      </c>
      <c r="U1898" s="10"/>
      <c r="V1898" s="10"/>
      <c r="W1898" s="10"/>
      <c r="X1898" s="29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</row>
    <row r="1899" spans="1:121" x14ac:dyDescent="0.15">
      <c r="A1899" s="102">
        <f t="shared" si="575"/>
        <v>42856</v>
      </c>
      <c r="B1899" s="103">
        <f t="shared" ca="1" si="584"/>
        <v>81228.364465199862</v>
      </c>
      <c r="C1899" s="104">
        <f t="shared" si="576"/>
        <v>81001.59999999986</v>
      </c>
      <c r="D1899" s="105">
        <f ca="1">IF(A1899&lt;$B$1,VLOOKUP(A1899,[1]DI!$A$4:$B$15000,2,FALSE),0)</f>
        <v>0</v>
      </c>
      <c r="E1899" s="106">
        <f t="shared" ca="1" si="568"/>
        <v>1</v>
      </c>
      <c r="F1899" s="106">
        <f ca="1">(TRUNC(PRODUCT($E$12:$E1898),16))</f>
        <v>1.7120424346863401</v>
      </c>
      <c r="G1899" s="106">
        <f t="shared" ca="1" si="577"/>
        <v>1.7084614053215299</v>
      </c>
      <c r="H1899" s="106">
        <f t="shared" ca="1" si="569"/>
        <v>1.00209606</v>
      </c>
      <c r="I1899" s="105">
        <f t="shared" si="578"/>
        <v>3.5999999999999997E-2</v>
      </c>
      <c r="J1899" s="118">
        <f t="shared" si="579"/>
        <v>42849</v>
      </c>
      <c r="K1899" s="112">
        <f t="shared" si="580"/>
        <v>4</v>
      </c>
      <c r="L1899" s="108">
        <f t="shared" si="581"/>
        <v>5</v>
      </c>
      <c r="M1899" s="109">
        <f t="shared" si="570"/>
        <v>1.0007019749999999</v>
      </c>
      <c r="N1899" s="109">
        <f t="shared" ca="1" si="571"/>
        <v>1.0027995059999999</v>
      </c>
      <c r="O1899" s="108">
        <f t="shared" si="585"/>
        <v>0</v>
      </c>
      <c r="P1899" s="106">
        <f t="shared" ca="1" si="572"/>
        <v>226.76446519999999</v>
      </c>
      <c r="Q1899" s="113">
        <f t="shared" si="573"/>
        <v>0</v>
      </c>
      <c r="R1899" s="106">
        <f t="shared" si="574"/>
        <v>0</v>
      </c>
      <c r="S1899" s="114" t="str">
        <f t="shared" si="582"/>
        <v>A+J=</v>
      </c>
      <c r="T1899" s="107">
        <f t="shared" si="583"/>
        <v>42877</v>
      </c>
      <c r="U1899" s="10"/>
      <c r="V1899" s="10"/>
      <c r="W1899" s="10"/>
      <c r="X1899" s="29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</row>
    <row r="1900" spans="1:121" x14ac:dyDescent="0.15">
      <c r="A1900" s="102">
        <f t="shared" si="575"/>
        <v>42857</v>
      </c>
      <c r="B1900" s="103">
        <f t="shared" ca="1" si="584"/>
        <v>81228.364465199862</v>
      </c>
      <c r="C1900" s="104">
        <f t="shared" si="576"/>
        <v>81001.59999999986</v>
      </c>
      <c r="D1900" s="105">
        <f ca="1">IF(A1900&lt;$B$1,VLOOKUP(A1900,[1]DI!$A$4:$B$15000,2,FALSE),0)</f>
        <v>0.1113</v>
      </c>
      <c r="E1900" s="106">
        <f t="shared" ca="1" si="568"/>
        <v>1.0004188599999999</v>
      </c>
      <c r="F1900" s="106">
        <f ca="1">(TRUNC(PRODUCT($E$12:$E1899),16))</f>
        <v>1.7120424346863401</v>
      </c>
      <c r="G1900" s="106">
        <f t="shared" ca="1" si="577"/>
        <v>1.7084614053215299</v>
      </c>
      <c r="H1900" s="106">
        <f t="shared" ca="1" si="569"/>
        <v>1.00209606</v>
      </c>
      <c r="I1900" s="105">
        <f t="shared" si="578"/>
        <v>3.5999999999999997E-2</v>
      </c>
      <c r="J1900" s="118">
        <f t="shared" si="579"/>
        <v>42849</v>
      </c>
      <c r="K1900" s="112">
        <f t="shared" si="580"/>
        <v>5</v>
      </c>
      <c r="L1900" s="108">
        <f t="shared" si="581"/>
        <v>5</v>
      </c>
      <c r="M1900" s="109">
        <f t="shared" si="570"/>
        <v>1.0007019749999999</v>
      </c>
      <c r="N1900" s="109">
        <f t="shared" ca="1" si="571"/>
        <v>1.0027995059999999</v>
      </c>
      <c r="O1900" s="108">
        <f t="shared" si="585"/>
        <v>0</v>
      </c>
      <c r="P1900" s="106">
        <f t="shared" ca="1" si="572"/>
        <v>226.76446519999999</v>
      </c>
      <c r="Q1900" s="113">
        <f t="shared" si="573"/>
        <v>0</v>
      </c>
      <c r="R1900" s="106">
        <f t="shared" si="574"/>
        <v>0</v>
      </c>
      <c r="S1900" s="114" t="str">
        <f t="shared" si="582"/>
        <v>A+J=</v>
      </c>
      <c r="T1900" s="107">
        <f t="shared" si="583"/>
        <v>42877</v>
      </c>
      <c r="U1900" s="10"/>
      <c r="V1900" s="10"/>
      <c r="W1900" s="10"/>
      <c r="X1900" s="29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</row>
    <row r="1901" spans="1:121" x14ac:dyDescent="0.15">
      <c r="A1901" s="102">
        <f t="shared" si="575"/>
        <v>42858</v>
      </c>
      <c r="B1901" s="103">
        <f t="shared" ca="1" si="584"/>
        <v>81273.792754539856</v>
      </c>
      <c r="C1901" s="104">
        <f t="shared" si="576"/>
        <v>81001.59999999986</v>
      </c>
      <c r="D1901" s="105">
        <f ca="1">IF(A1901&lt;$B$1,VLOOKUP(A1901,[1]DI!$A$4:$B$15000,2,FALSE),0)</f>
        <v>0.1113</v>
      </c>
      <c r="E1901" s="106">
        <f t="shared" ca="1" si="568"/>
        <v>1.0004188599999999</v>
      </c>
      <c r="F1901" s="106">
        <f ca="1">(TRUNC(PRODUCT($E$12:$E1900),16))</f>
        <v>1.7127595407805301</v>
      </c>
      <c r="G1901" s="106">
        <f t="shared" ca="1" si="577"/>
        <v>1.7084614053215299</v>
      </c>
      <c r="H1901" s="106">
        <f t="shared" ca="1" si="569"/>
        <v>1.0025157899999999</v>
      </c>
      <c r="I1901" s="105">
        <f t="shared" si="578"/>
        <v>3.5999999999999997E-2</v>
      </c>
      <c r="J1901" s="118">
        <f t="shared" si="579"/>
        <v>42849</v>
      </c>
      <c r="K1901" s="112">
        <f t="shared" si="580"/>
        <v>6</v>
      </c>
      <c r="L1901" s="108">
        <f t="shared" si="581"/>
        <v>6</v>
      </c>
      <c r="M1901" s="109">
        <f t="shared" si="570"/>
        <v>1.000842429</v>
      </c>
      <c r="N1901" s="109">
        <f t="shared" ca="1" si="571"/>
        <v>1.003360338</v>
      </c>
      <c r="O1901" s="108">
        <f t="shared" si="585"/>
        <v>0</v>
      </c>
      <c r="P1901" s="106">
        <f t="shared" ca="1" si="572"/>
        <v>272.19275454000001</v>
      </c>
      <c r="Q1901" s="113">
        <f t="shared" si="573"/>
        <v>0</v>
      </c>
      <c r="R1901" s="106">
        <f t="shared" si="574"/>
        <v>0</v>
      </c>
      <c r="S1901" s="114" t="str">
        <f t="shared" si="582"/>
        <v>A+J=</v>
      </c>
      <c r="T1901" s="107">
        <f t="shared" si="583"/>
        <v>42877</v>
      </c>
      <c r="U1901" s="10"/>
      <c r="V1901" s="10"/>
      <c r="W1901" s="10"/>
      <c r="X1901" s="29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</row>
    <row r="1902" spans="1:121" x14ac:dyDescent="0.15">
      <c r="A1902" s="102">
        <f t="shared" si="575"/>
        <v>42859</v>
      </c>
      <c r="B1902" s="103">
        <f t="shared" ca="1" si="584"/>
        <v>81319.247693389858</v>
      </c>
      <c r="C1902" s="104">
        <f t="shared" si="576"/>
        <v>81001.59999999986</v>
      </c>
      <c r="D1902" s="105">
        <f ca="1">IF(A1902&lt;$B$1,VLOOKUP(A1902,[1]DI!$A$4:$B$15000,2,FALSE),0)</f>
        <v>0.1113</v>
      </c>
      <c r="E1902" s="106">
        <f t="shared" ca="1" si="568"/>
        <v>1.0004188599999999</v>
      </c>
      <c r="F1902" s="106">
        <f ca="1">(TRUNC(PRODUCT($E$12:$E1901),16))</f>
        <v>1.7134769472417799</v>
      </c>
      <c r="G1902" s="106">
        <f t="shared" ca="1" si="577"/>
        <v>1.7084614053215299</v>
      </c>
      <c r="H1902" s="106">
        <f t="shared" ca="1" si="569"/>
        <v>1.00293571</v>
      </c>
      <c r="I1902" s="105">
        <f t="shared" si="578"/>
        <v>3.5999999999999997E-2</v>
      </c>
      <c r="J1902" s="118">
        <f t="shared" si="579"/>
        <v>42849</v>
      </c>
      <c r="K1902" s="112">
        <f t="shared" si="580"/>
        <v>7</v>
      </c>
      <c r="L1902" s="108">
        <f t="shared" si="581"/>
        <v>7</v>
      </c>
      <c r="M1902" s="109">
        <f t="shared" si="570"/>
        <v>1.0009829029999999</v>
      </c>
      <c r="N1902" s="109">
        <f t="shared" ca="1" si="571"/>
        <v>1.0039214990000001</v>
      </c>
      <c r="O1902" s="108">
        <f t="shared" si="585"/>
        <v>0</v>
      </c>
      <c r="P1902" s="106">
        <f t="shared" ca="1" si="572"/>
        <v>317.64769338999997</v>
      </c>
      <c r="Q1902" s="113">
        <f t="shared" si="573"/>
        <v>0</v>
      </c>
      <c r="R1902" s="106">
        <f t="shared" si="574"/>
        <v>0</v>
      </c>
      <c r="S1902" s="114" t="str">
        <f t="shared" si="582"/>
        <v>A+J=</v>
      </c>
      <c r="T1902" s="107">
        <f t="shared" si="583"/>
        <v>42877</v>
      </c>
      <c r="U1902" s="10"/>
      <c r="V1902" s="10"/>
      <c r="W1902" s="10"/>
      <c r="X1902" s="29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</row>
    <row r="1903" spans="1:121" x14ac:dyDescent="0.15">
      <c r="A1903" s="102">
        <f t="shared" si="575"/>
        <v>42860</v>
      </c>
      <c r="B1903" s="103">
        <f t="shared" ca="1" si="584"/>
        <v>81364.727499739864</v>
      </c>
      <c r="C1903" s="104">
        <f t="shared" si="576"/>
        <v>81001.59999999986</v>
      </c>
      <c r="D1903" s="105">
        <f ca="1">IF(A1903&lt;$B$1,VLOOKUP(A1903,[1]DI!$A$4:$B$15000,2,FALSE),0)</f>
        <v>0.1113</v>
      </c>
      <c r="E1903" s="106">
        <f t="shared" ca="1" si="568"/>
        <v>1.0004188599999999</v>
      </c>
      <c r="F1903" s="106">
        <f ca="1">(TRUNC(PRODUCT($E$12:$E1902),16))</f>
        <v>1.7141946541958999</v>
      </c>
      <c r="G1903" s="106">
        <f t="shared" ca="1" si="577"/>
        <v>1.7084614053215299</v>
      </c>
      <c r="H1903" s="106">
        <f t="shared" ca="1" si="569"/>
        <v>1.0033558</v>
      </c>
      <c r="I1903" s="105">
        <f t="shared" si="578"/>
        <v>3.5999999999999997E-2</v>
      </c>
      <c r="J1903" s="118">
        <f t="shared" si="579"/>
        <v>42849</v>
      </c>
      <c r="K1903" s="112">
        <f t="shared" si="580"/>
        <v>8</v>
      </c>
      <c r="L1903" s="108">
        <f t="shared" si="581"/>
        <v>8</v>
      </c>
      <c r="M1903" s="109">
        <f t="shared" si="570"/>
        <v>1.001123397</v>
      </c>
      <c r="N1903" s="109">
        <f t="shared" ca="1" si="571"/>
        <v>1.0044829669999999</v>
      </c>
      <c r="O1903" s="108">
        <f t="shared" si="585"/>
        <v>0</v>
      </c>
      <c r="P1903" s="106">
        <f t="shared" ca="1" si="572"/>
        <v>363.12749974000002</v>
      </c>
      <c r="Q1903" s="113">
        <f t="shared" si="573"/>
        <v>0</v>
      </c>
      <c r="R1903" s="106">
        <f t="shared" si="574"/>
        <v>0</v>
      </c>
      <c r="S1903" s="114" t="str">
        <f t="shared" si="582"/>
        <v>A+J=</v>
      </c>
      <c r="T1903" s="107">
        <f t="shared" si="583"/>
        <v>42877</v>
      </c>
      <c r="U1903" s="10"/>
      <c r="V1903" s="10"/>
      <c r="W1903" s="10"/>
      <c r="X1903" s="29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</row>
    <row r="1904" spans="1:121" x14ac:dyDescent="0.15">
      <c r="A1904" s="102">
        <f t="shared" si="575"/>
        <v>42861</v>
      </c>
      <c r="B1904" s="103">
        <f t="shared" ca="1" si="584"/>
        <v>81410.232254579867</v>
      </c>
      <c r="C1904" s="104">
        <f t="shared" si="576"/>
        <v>81001.59999999986</v>
      </c>
      <c r="D1904" s="105">
        <f ca="1">IF(A1904&lt;$B$1,VLOOKUP(A1904,[1]DI!$A$4:$B$15000,2,FALSE),0)</f>
        <v>0</v>
      </c>
      <c r="E1904" s="106">
        <f t="shared" ca="1" si="568"/>
        <v>1</v>
      </c>
      <c r="F1904" s="106">
        <f ca="1">(TRUNC(PRODUCT($E$12:$E1903),16))</f>
        <v>1.71491266176876</v>
      </c>
      <c r="G1904" s="106">
        <f t="shared" ca="1" si="577"/>
        <v>1.7084614053215299</v>
      </c>
      <c r="H1904" s="106">
        <f t="shared" ca="1" si="569"/>
        <v>1.0037760600000001</v>
      </c>
      <c r="I1904" s="105">
        <f t="shared" si="578"/>
        <v>3.5999999999999997E-2</v>
      </c>
      <c r="J1904" s="118">
        <f t="shared" si="579"/>
        <v>42849</v>
      </c>
      <c r="K1904" s="112">
        <f t="shared" si="580"/>
        <v>8</v>
      </c>
      <c r="L1904" s="108">
        <f t="shared" si="581"/>
        <v>9</v>
      </c>
      <c r="M1904" s="109">
        <f t="shared" si="570"/>
        <v>1.00126391</v>
      </c>
      <c r="N1904" s="109">
        <f t="shared" ca="1" si="571"/>
        <v>1.005044743</v>
      </c>
      <c r="O1904" s="108">
        <f t="shared" si="585"/>
        <v>0</v>
      </c>
      <c r="P1904" s="106">
        <f t="shared" ca="1" si="572"/>
        <v>408.63225457999999</v>
      </c>
      <c r="Q1904" s="113">
        <f t="shared" si="573"/>
        <v>0</v>
      </c>
      <c r="R1904" s="106">
        <f t="shared" si="574"/>
        <v>0</v>
      </c>
      <c r="S1904" s="114" t="str">
        <f t="shared" si="582"/>
        <v>A+J=</v>
      </c>
      <c r="T1904" s="107">
        <f t="shared" si="583"/>
        <v>42877</v>
      </c>
      <c r="U1904" s="10"/>
      <c r="V1904" s="10"/>
      <c r="W1904" s="10"/>
      <c r="X1904" s="29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</row>
    <row r="1905" spans="1:121" x14ac:dyDescent="0.15">
      <c r="A1905" s="102">
        <f t="shared" si="575"/>
        <v>42862</v>
      </c>
      <c r="B1905" s="103">
        <f t="shared" ca="1" si="584"/>
        <v>81410.232254579867</v>
      </c>
      <c r="C1905" s="104">
        <f t="shared" si="576"/>
        <v>81001.59999999986</v>
      </c>
      <c r="D1905" s="105">
        <f ca="1">IF(A1905&lt;$B$1,VLOOKUP(A1905,[1]DI!$A$4:$B$15000,2,FALSE),0)</f>
        <v>0</v>
      </c>
      <c r="E1905" s="106">
        <f t="shared" ca="1" si="568"/>
        <v>1</v>
      </c>
      <c r="F1905" s="106">
        <f ca="1">(TRUNC(PRODUCT($E$12:$E1904),16))</f>
        <v>1.71491266176876</v>
      </c>
      <c r="G1905" s="106">
        <f t="shared" ca="1" si="577"/>
        <v>1.7084614053215299</v>
      </c>
      <c r="H1905" s="106">
        <f t="shared" ca="1" si="569"/>
        <v>1.0037760600000001</v>
      </c>
      <c r="I1905" s="105">
        <f t="shared" si="578"/>
        <v>3.5999999999999997E-2</v>
      </c>
      <c r="J1905" s="118">
        <f t="shared" si="579"/>
        <v>42849</v>
      </c>
      <c r="K1905" s="112">
        <f t="shared" si="580"/>
        <v>8</v>
      </c>
      <c r="L1905" s="108">
        <f t="shared" si="581"/>
        <v>9</v>
      </c>
      <c r="M1905" s="109">
        <f t="shared" si="570"/>
        <v>1.00126391</v>
      </c>
      <c r="N1905" s="109">
        <f t="shared" ca="1" si="571"/>
        <v>1.005044743</v>
      </c>
      <c r="O1905" s="108">
        <f t="shared" si="585"/>
        <v>0</v>
      </c>
      <c r="P1905" s="106">
        <f t="shared" ca="1" si="572"/>
        <v>408.63225457999999</v>
      </c>
      <c r="Q1905" s="113">
        <f t="shared" si="573"/>
        <v>0</v>
      </c>
      <c r="R1905" s="106">
        <f t="shared" si="574"/>
        <v>0</v>
      </c>
      <c r="S1905" s="114" t="str">
        <f t="shared" si="582"/>
        <v>A+J=</v>
      </c>
      <c r="T1905" s="107">
        <f t="shared" si="583"/>
        <v>42877</v>
      </c>
      <c r="U1905" s="10"/>
      <c r="V1905" s="10"/>
      <c r="W1905" s="10"/>
      <c r="X1905" s="29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</row>
    <row r="1906" spans="1:121" x14ac:dyDescent="0.15">
      <c r="A1906" s="102">
        <f t="shared" si="575"/>
        <v>42863</v>
      </c>
      <c r="B1906" s="103">
        <f t="shared" ca="1" si="584"/>
        <v>81410.232254579867</v>
      </c>
      <c r="C1906" s="104">
        <f t="shared" si="576"/>
        <v>81001.59999999986</v>
      </c>
      <c r="D1906" s="105">
        <f ca="1">IF(A1906&lt;$B$1,VLOOKUP(A1906,[1]DI!$A$4:$B$15000,2,FALSE),0)</f>
        <v>0.1113</v>
      </c>
      <c r="E1906" s="106">
        <f t="shared" ca="1" si="568"/>
        <v>1.0004188599999999</v>
      </c>
      <c r="F1906" s="106">
        <f ca="1">(TRUNC(PRODUCT($E$12:$E1905),16))</f>
        <v>1.71491266176876</v>
      </c>
      <c r="G1906" s="106">
        <f t="shared" ca="1" si="577"/>
        <v>1.7084614053215299</v>
      </c>
      <c r="H1906" s="106">
        <f t="shared" ca="1" si="569"/>
        <v>1.0037760600000001</v>
      </c>
      <c r="I1906" s="105">
        <f t="shared" si="578"/>
        <v>3.5999999999999997E-2</v>
      </c>
      <c r="J1906" s="118">
        <f t="shared" si="579"/>
        <v>42849</v>
      </c>
      <c r="K1906" s="112">
        <f t="shared" si="580"/>
        <v>9</v>
      </c>
      <c r="L1906" s="108">
        <f t="shared" si="581"/>
        <v>9</v>
      </c>
      <c r="M1906" s="109">
        <f t="shared" si="570"/>
        <v>1.00126391</v>
      </c>
      <c r="N1906" s="109">
        <f t="shared" ca="1" si="571"/>
        <v>1.005044743</v>
      </c>
      <c r="O1906" s="108">
        <f t="shared" si="585"/>
        <v>0</v>
      </c>
      <c r="P1906" s="106">
        <f t="shared" ca="1" si="572"/>
        <v>408.63225457999999</v>
      </c>
      <c r="Q1906" s="113">
        <f t="shared" si="573"/>
        <v>0</v>
      </c>
      <c r="R1906" s="106">
        <f t="shared" si="574"/>
        <v>0</v>
      </c>
      <c r="S1906" s="114" t="str">
        <f t="shared" si="582"/>
        <v>A+J=</v>
      </c>
      <c r="T1906" s="107">
        <f t="shared" si="583"/>
        <v>42877</v>
      </c>
      <c r="U1906" s="10"/>
      <c r="V1906" s="10"/>
      <c r="W1906" s="10"/>
      <c r="X1906" s="29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</row>
    <row r="1907" spans="1:121" x14ac:dyDescent="0.15">
      <c r="A1907" s="102">
        <f t="shared" si="575"/>
        <v>42864</v>
      </c>
      <c r="B1907" s="103">
        <f t="shared" ca="1" si="584"/>
        <v>81455.76276792986</v>
      </c>
      <c r="C1907" s="104">
        <f t="shared" si="576"/>
        <v>81001.59999999986</v>
      </c>
      <c r="D1907" s="105">
        <f ca="1">IF(A1907&lt;$B$1,VLOOKUP(A1907,[1]DI!$A$4:$B$15000,2,FALSE),0)</f>
        <v>0.1113</v>
      </c>
      <c r="E1907" s="106">
        <f t="shared" ca="1" si="568"/>
        <v>1.0004188599999999</v>
      </c>
      <c r="F1907" s="106">
        <f ca="1">(TRUNC(PRODUCT($E$12:$E1906),16))</f>
        <v>1.71563097008627</v>
      </c>
      <c r="G1907" s="106">
        <f t="shared" ca="1" si="577"/>
        <v>1.7084614053215299</v>
      </c>
      <c r="H1907" s="106">
        <f t="shared" ca="1" si="569"/>
        <v>1.0041964999999999</v>
      </c>
      <c r="I1907" s="105">
        <f t="shared" si="578"/>
        <v>3.5999999999999997E-2</v>
      </c>
      <c r="J1907" s="118">
        <f t="shared" si="579"/>
        <v>42849</v>
      </c>
      <c r="K1907" s="112">
        <f t="shared" si="580"/>
        <v>10</v>
      </c>
      <c r="L1907" s="108">
        <f t="shared" si="581"/>
        <v>10</v>
      </c>
      <c r="M1907" s="109">
        <f t="shared" si="570"/>
        <v>1.001404443</v>
      </c>
      <c r="N1907" s="109">
        <f t="shared" ca="1" si="571"/>
        <v>1.005606837</v>
      </c>
      <c r="O1907" s="108">
        <f t="shared" si="585"/>
        <v>0</v>
      </c>
      <c r="P1907" s="106">
        <f t="shared" ca="1" si="572"/>
        <v>454.16276792999997</v>
      </c>
      <c r="Q1907" s="113">
        <f t="shared" si="573"/>
        <v>0</v>
      </c>
      <c r="R1907" s="106">
        <f t="shared" si="574"/>
        <v>0</v>
      </c>
      <c r="S1907" s="114" t="str">
        <f t="shared" si="582"/>
        <v>A+J=</v>
      </c>
      <c r="T1907" s="107">
        <f t="shared" si="583"/>
        <v>42877</v>
      </c>
      <c r="U1907" s="10"/>
      <c r="V1907" s="10"/>
      <c r="W1907" s="10"/>
      <c r="X1907" s="29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</row>
    <row r="1908" spans="1:121" x14ac:dyDescent="0.15">
      <c r="A1908" s="102">
        <f t="shared" si="575"/>
        <v>42865</v>
      </c>
      <c r="B1908" s="103">
        <f t="shared" ca="1" si="584"/>
        <v>81501.319039789858</v>
      </c>
      <c r="C1908" s="104">
        <f t="shared" si="576"/>
        <v>81001.59999999986</v>
      </c>
      <c r="D1908" s="105">
        <f ca="1">IF(A1908&lt;$B$1,VLOOKUP(A1908,[1]DI!$A$4:$B$15000,2,FALSE),0)</f>
        <v>0.1113</v>
      </c>
      <c r="E1908" s="106">
        <f t="shared" ca="1" si="568"/>
        <v>1.0004188599999999</v>
      </c>
      <c r="F1908" s="106">
        <f ca="1">(TRUNC(PRODUCT($E$12:$E1907),16))</f>
        <v>1.7163495792743999</v>
      </c>
      <c r="G1908" s="106">
        <f t="shared" ca="1" si="577"/>
        <v>1.7084614053215299</v>
      </c>
      <c r="H1908" s="106">
        <f t="shared" ca="1" si="569"/>
        <v>1.00461712</v>
      </c>
      <c r="I1908" s="105">
        <f t="shared" si="578"/>
        <v>3.5999999999999997E-2</v>
      </c>
      <c r="J1908" s="118">
        <f t="shared" si="579"/>
        <v>42849</v>
      </c>
      <c r="K1908" s="112">
        <f t="shared" si="580"/>
        <v>11</v>
      </c>
      <c r="L1908" s="108">
        <f t="shared" si="581"/>
        <v>11</v>
      </c>
      <c r="M1908" s="109">
        <f t="shared" si="570"/>
        <v>1.001544996</v>
      </c>
      <c r="N1908" s="109">
        <f t="shared" ca="1" si="571"/>
        <v>1.006169249</v>
      </c>
      <c r="O1908" s="108">
        <f t="shared" si="585"/>
        <v>0</v>
      </c>
      <c r="P1908" s="106">
        <f t="shared" ca="1" si="572"/>
        <v>499.71903979000001</v>
      </c>
      <c r="Q1908" s="113">
        <f t="shared" si="573"/>
        <v>0</v>
      </c>
      <c r="R1908" s="106">
        <f t="shared" si="574"/>
        <v>0</v>
      </c>
      <c r="S1908" s="114" t="str">
        <f t="shared" si="582"/>
        <v>A+J=</v>
      </c>
      <c r="T1908" s="107">
        <f t="shared" si="583"/>
        <v>42877</v>
      </c>
      <c r="U1908" s="10"/>
      <c r="V1908" s="10"/>
      <c r="W1908" s="10"/>
      <c r="X1908" s="29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</row>
    <row r="1909" spans="1:121" x14ac:dyDescent="0.15">
      <c r="A1909" s="102">
        <f t="shared" si="575"/>
        <v>42866</v>
      </c>
      <c r="B1909" s="103">
        <f t="shared" ca="1" si="584"/>
        <v>81546.901232159857</v>
      </c>
      <c r="C1909" s="104">
        <f t="shared" si="576"/>
        <v>81001.59999999986</v>
      </c>
      <c r="D1909" s="105">
        <f ca="1">IF(A1909&lt;$B$1,VLOOKUP(A1909,[1]DI!$A$4:$B$15000,2,FALSE),0)</f>
        <v>0.1113</v>
      </c>
      <c r="E1909" s="106">
        <f t="shared" ca="1" si="568"/>
        <v>1.0004188599999999</v>
      </c>
      <c r="F1909" s="106">
        <f ca="1">(TRUNC(PRODUCT($E$12:$E1908),16))</f>
        <v>1.7170684894591699</v>
      </c>
      <c r="G1909" s="106">
        <f t="shared" ca="1" si="577"/>
        <v>1.7084614053215299</v>
      </c>
      <c r="H1909" s="106">
        <f t="shared" ca="1" si="569"/>
        <v>1.0050379199999999</v>
      </c>
      <c r="I1909" s="105">
        <f t="shared" si="578"/>
        <v>3.5999999999999997E-2</v>
      </c>
      <c r="J1909" s="118">
        <f t="shared" si="579"/>
        <v>42849</v>
      </c>
      <c r="K1909" s="112">
        <f t="shared" si="580"/>
        <v>12</v>
      </c>
      <c r="L1909" s="108">
        <f t="shared" si="581"/>
        <v>12</v>
      </c>
      <c r="M1909" s="109">
        <f t="shared" si="570"/>
        <v>1.0016855689999999</v>
      </c>
      <c r="N1909" s="109">
        <f t="shared" ca="1" si="571"/>
        <v>1.0067319809999999</v>
      </c>
      <c r="O1909" s="108">
        <f t="shared" si="585"/>
        <v>0</v>
      </c>
      <c r="P1909" s="106">
        <f t="shared" ca="1" si="572"/>
        <v>545.30123216000004</v>
      </c>
      <c r="Q1909" s="113">
        <f t="shared" si="573"/>
        <v>0</v>
      </c>
      <c r="R1909" s="106">
        <f t="shared" si="574"/>
        <v>0</v>
      </c>
      <c r="S1909" s="114" t="str">
        <f t="shared" si="582"/>
        <v>A+J=</v>
      </c>
      <c r="T1909" s="107">
        <f t="shared" si="583"/>
        <v>42877</v>
      </c>
      <c r="U1909" s="10"/>
      <c r="V1909" s="10"/>
      <c r="W1909" s="10"/>
      <c r="X1909" s="29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</row>
    <row r="1910" spans="1:121" x14ac:dyDescent="0.15">
      <c r="A1910" s="102">
        <f t="shared" si="575"/>
        <v>42867</v>
      </c>
      <c r="B1910" s="103">
        <f t="shared" ca="1" si="584"/>
        <v>81592.508292029859</v>
      </c>
      <c r="C1910" s="104">
        <f t="shared" si="576"/>
        <v>81001.59999999986</v>
      </c>
      <c r="D1910" s="105">
        <f ca="1">IF(A1910&lt;$B$1,VLOOKUP(A1910,[1]DI!$A$4:$B$15000,2,FALSE),0)</f>
        <v>0.1113</v>
      </c>
      <c r="E1910" s="106">
        <f t="shared" ca="1" si="568"/>
        <v>1.0004188599999999</v>
      </c>
      <c r="F1910" s="106">
        <f ca="1">(TRUNC(PRODUCT($E$12:$E1909),16))</f>
        <v>1.71778770076667</v>
      </c>
      <c r="G1910" s="106">
        <f t="shared" ca="1" si="577"/>
        <v>1.7084614053215299</v>
      </c>
      <c r="H1910" s="106">
        <f t="shared" ca="1" si="569"/>
        <v>1.0054588900000001</v>
      </c>
      <c r="I1910" s="105">
        <f t="shared" si="578"/>
        <v>3.5999999999999997E-2</v>
      </c>
      <c r="J1910" s="118">
        <f t="shared" si="579"/>
        <v>42849</v>
      </c>
      <c r="K1910" s="112">
        <f t="shared" si="580"/>
        <v>13</v>
      </c>
      <c r="L1910" s="108">
        <f t="shared" si="581"/>
        <v>13</v>
      </c>
      <c r="M1910" s="109">
        <f t="shared" si="570"/>
        <v>1.0018261610000001</v>
      </c>
      <c r="N1910" s="109">
        <f t="shared" ca="1" si="571"/>
        <v>1.0072950199999999</v>
      </c>
      <c r="O1910" s="108">
        <f t="shared" si="585"/>
        <v>0</v>
      </c>
      <c r="P1910" s="106">
        <f t="shared" ca="1" si="572"/>
        <v>590.90829202999998</v>
      </c>
      <c r="Q1910" s="113">
        <f t="shared" si="573"/>
        <v>0</v>
      </c>
      <c r="R1910" s="106">
        <f t="shared" si="574"/>
        <v>0</v>
      </c>
      <c r="S1910" s="114" t="str">
        <f t="shared" si="582"/>
        <v>A+J=</v>
      </c>
      <c r="T1910" s="107">
        <f t="shared" si="583"/>
        <v>42877</v>
      </c>
      <c r="U1910" s="10"/>
      <c r="V1910" s="10"/>
      <c r="W1910" s="10"/>
      <c r="X1910" s="29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</row>
    <row r="1911" spans="1:121" x14ac:dyDescent="0.15">
      <c r="A1911" s="102">
        <f t="shared" si="575"/>
        <v>42868</v>
      </c>
      <c r="B1911" s="103">
        <f t="shared" ca="1" si="584"/>
        <v>81638.140381379853</v>
      </c>
      <c r="C1911" s="104">
        <f t="shared" si="576"/>
        <v>81001.59999999986</v>
      </c>
      <c r="D1911" s="105">
        <f ca="1">IF(A1911&lt;$B$1,VLOOKUP(A1911,[1]DI!$A$4:$B$15000,2,FALSE),0)</f>
        <v>0</v>
      </c>
      <c r="E1911" s="106">
        <f t="shared" ca="1" si="568"/>
        <v>1</v>
      </c>
      <c r="F1911" s="106">
        <f ca="1">(TRUNC(PRODUCT($E$12:$E1910),16))</f>
        <v>1.7185072133230099</v>
      </c>
      <c r="G1911" s="106">
        <f t="shared" ca="1" si="577"/>
        <v>1.7084614053215299</v>
      </c>
      <c r="H1911" s="106">
        <f t="shared" ca="1" si="569"/>
        <v>1.0058800299999999</v>
      </c>
      <c r="I1911" s="105">
        <f t="shared" si="578"/>
        <v>3.5999999999999997E-2</v>
      </c>
      <c r="J1911" s="118">
        <f t="shared" si="579"/>
        <v>42849</v>
      </c>
      <c r="K1911" s="112">
        <f t="shared" si="580"/>
        <v>13</v>
      </c>
      <c r="L1911" s="108">
        <f t="shared" si="581"/>
        <v>14</v>
      </c>
      <c r="M1911" s="109">
        <f t="shared" si="570"/>
        <v>1.0019667729999999</v>
      </c>
      <c r="N1911" s="109">
        <f t="shared" ca="1" si="571"/>
        <v>1.0078583679999999</v>
      </c>
      <c r="O1911" s="108">
        <f t="shared" si="585"/>
        <v>0</v>
      </c>
      <c r="P1911" s="106">
        <f t="shared" ca="1" si="572"/>
        <v>636.54038137999999</v>
      </c>
      <c r="Q1911" s="113">
        <f t="shared" si="573"/>
        <v>0</v>
      </c>
      <c r="R1911" s="106">
        <f t="shared" si="574"/>
        <v>0</v>
      </c>
      <c r="S1911" s="114" t="str">
        <f t="shared" si="582"/>
        <v>A+J=</v>
      </c>
      <c r="T1911" s="107">
        <f t="shared" si="583"/>
        <v>42877</v>
      </c>
      <c r="U1911" s="10"/>
      <c r="V1911" s="10"/>
      <c r="W1911" s="10"/>
      <c r="X1911" s="29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</row>
    <row r="1912" spans="1:121" x14ac:dyDescent="0.15">
      <c r="A1912" s="102">
        <f t="shared" si="575"/>
        <v>42869</v>
      </c>
      <c r="B1912" s="103">
        <f t="shared" ca="1" si="584"/>
        <v>81638.140381379853</v>
      </c>
      <c r="C1912" s="104">
        <f t="shared" si="576"/>
        <v>81001.59999999986</v>
      </c>
      <c r="D1912" s="105">
        <f ca="1">IF(A1912&lt;$B$1,VLOOKUP(A1912,[1]DI!$A$4:$B$15000,2,FALSE),0)</f>
        <v>0</v>
      </c>
      <c r="E1912" s="106">
        <f t="shared" ca="1" si="568"/>
        <v>1</v>
      </c>
      <c r="F1912" s="106">
        <f ca="1">(TRUNC(PRODUCT($E$12:$E1911),16))</f>
        <v>1.7185072133230099</v>
      </c>
      <c r="G1912" s="106">
        <f t="shared" ca="1" si="577"/>
        <v>1.7084614053215299</v>
      </c>
      <c r="H1912" s="106">
        <f t="shared" ca="1" si="569"/>
        <v>1.0058800299999999</v>
      </c>
      <c r="I1912" s="105">
        <f t="shared" si="578"/>
        <v>3.5999999999999997E-2</v>
      </c>
      <c r="J1912" s="118">
        <f t="shared" si="579"/>
        <v>42849</v>
      </c>
      <c r="K1912" s="112">
        <f t="shared" si="580"/>
        <v>13</v>
      </c>
      <c r="L1912" s="108">
        <f t="shared" si="581"/>
        <v>14</v>
      </c>
      <c r="M1912" s="109">
        <f t="shared" si="570"/>
        <v>1.0019667729999999</v>
      </c>
      <c r="N1912" s="109">
        <f t="shared" ca="1" si="571"/>
        <v>1.0078583679999999</v>
      </c>
      <c r="O1912" s="108">
        <f t="shared" si="585"/>
        <v>0</v>
      </c>
      <c r="P1912" s="106">
        <f t="shared" ca="1" si="572"/>
        <v>636.54038137999999</v>
      </c>
      <c r="Q1912" s="113">
        <f t="shared" si="573"/>
        <v>0</v>
      </c>
      <c r="R1912" s="106">
        <f t="shared" si="574"/>
        <v>0</v>
      </c>
      <c r="S1912" s="114" t="str">
        <f t="shared" si="582"/>
        <v>A+J=</v>
      </c>
      <c r="T1912" s="107">
        <f t="shared" si="583"/>
        <v>42877</v>
      </c>
      <c r="U1912" s="10"/>
      <c r="V1912" s="10"/>
      <c r="W1912" s="10"/>
      <c r="X1912" s="29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</row>
    <row r="1913" spans="1:121" x14ac:dyDescent="0.15">
      <c r="A1913" s="102">
        <f t="shared" si="575"/>
        <v>42870</v>
      </c>
      <c r="B1913" s="103">
        <f t="shared" ca="1" si="584"/>
        <v>81638.140381379853</v>
      </c>
      <c r="C1913" s="104">
        <f t="shared" si="576"/>
        <v>81001.59999999986</v>
      </c>
      <c r="D1913" s="105">
        <f ca="1">IF(A1913&lt;$B$1,VLOOKUP(A1913,[1]DI!$A$4:$B$15000,2,FALSE),0)</f>
        <v>0.1113</v>
      </c>
      <c r="E1913" s="106">
        <f t="shared" ca="1" si="568"/>
        <v>1.0004188599999999</v>
      </c>
      <c r="F1913" s="106">
        <f ca="1">(TRUNC(PRODUCT($E$12:$E1912),16))</f>
        <v>1.7185072133230099</v>
      </c>
      <c r="G1913" s="106">
        <f t="shared" ca="1" si="577"/>
        <v>1.7084614053215299</v>
      </c>
      <c r="H1913" s="106">
        <f t="shared" ca="1" si="569"/>
        <v>1.0058800299999999</v>
      </c>
      <c r="I1913" s="105">
        <f t="shared" si="578"/>
        <v>3.5999999999999997E-2</v>
      </c>
      <c r="J1913" s="118">
        <f t="shared" si="579"/>
        <v>42849</v>
      </c>
      <c r="K1913" s="112">
        <f t="shared" si="580"/>
        <v>14</v>
      </c>
      <c r="L1913" s="108">
        <f t="shared" si="581"/>
        <v>14</v>
      </c>
      <c r="M1913" s="109">
        <f t="shared" si="570"/>
        <v>1.0019667729999999</v>
      </c>
      <c r="N1913" s="109">
        <f t="shared" ca="1" si="571"/>
        <v>1.0078583679999999</v>
      </c>
      <c r="O1913" s="108">
        <f t="shared" si="585"/>
        <v>0</v>
      </c>
      <c r="P1913" s="106">
        <f t="shared" ca="1" si="572"/>
        <v>636.54038137999999</v>
      </c>
      <c r="Q1913" s="113">
        <f t="shared" si="573"/>
        <v>0</v>
      </c>
      <c r="R1913" s="106">
        <f t="shared" si="574"/>
        <v>0</v>
      </c>
      <c r="S1913" s="114" t="str">
        <f t="shared" si="582"/>
        <v>A+J=</v>
      </c>
      <c r="T1913" s="107">
        <f t="shared" si="583"/>
        <v>42877</v>
      </c>
      <c r="U1913" s="10"/>
      <c r="V1913" s="10"/>
      <c r="W1913" s="10"/>
      <c r="X1913" s="29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</row>
    <row r="1914" spans="1:121" x14ac:dyDescent="0.15">
      <c r="A1914" s="102">
        <f t="shared" si="575"/>
        <v>42871</v>
      </c>
      <c r="B1914" s="103">
        <f t="shared" ca="1" si="584"/>
        <v>81683.799120269861</v>
      </c>
      <c r="C1914" s="104">
        <f t="shared" si="576"/>
        <v>81001.59999999986</v>
      </c>
      <c r="D1914" s="105">
        <f ca="1">IF(A1914&lt;$B$1,VLOOKUP(A1914,[1]DI!$A$4:$B$15000,2,FALSE),0)</f>
        <v>0.1113</v>
      </c>
      <c r="E1914" s="106">
        <f t="shared" ca="1" si="568"/>
        <v>1.0004188599999999</v>
      </c>
      <c r="F1914" s="106">
        <f ca="1">(TRUNC(PRODUCT($E$12:$E1913),16))</f>
        <v>1.7192270272543799</v>
      </c>
      <c r="G1914" s="106">
        <f t="shared" ca="1" si="577"/>
        <v>1.7084614053215299</v>
      </c>
      <c r="H1914" s="106">
        <f t="shared" ca="1" si="569"/>
        <v>1.0063013599999999</v>
      </c>
      <c r="I1914" s="105">
        <f t="shared" si="578"/>
        <v>3.5999999999999997E-2</v>
      </c>
      <c r="J1914" s="118">
        <f t="shared" si="579"/>
        <v>42849</v>
      </c>
      <c r="K1914" s="112">
        <f t="shared" si="580"/>
        <v>15</v>
      </c>
      <c r="L1914" s="108">
        <f t="shared" si="581"/>
        <v>15</v>
      </c>
      <c r="M1914" s="109">
        <f t="shared" si="570"/>
        <v>1.0021074050000001</v>
      </c>
      <c r="N1914" s="109">
        <f t="shared" ca="1" si="571"/>
        <v>1.0084220450000001</v>
      </c>
      <c r="O1914" s="108">
        <f t="shared" si="585"/>
        <v>0</v>
      </c>
      <c r="P1914" s="106">
        <f t="shared" ca="1" si="572"/>
        <v>682.19912026999998</v>
      </c>
      <c r="Q1914" s="113">
        <f t="shared" si="573"/>
        <v>0</v>
      </c>
      <c r="R1914" s="106">
        <f t="shared" si="574"/>
        <v>0</v>
      </c>
      <c r="S1914" s="114" t="str">
        <f t="shared" si="582"/>
        <v>A+J=</v>
      </c>
      <c r="T1914" s="107">
        <f t="shared" si="583"/>
        <v>42877</v>
      </c>
      <c r="U1914" s="10"/>
      <c r="V1914" s="10"/>
      <c r="W1914" s="10"/>
      <c r="X1914" s="29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</row>
    <row r="1915" spans="1:121" x14ac:dyDescent="0.15">
      <c r="A1915" s="102">
        <f t="shared" si="575"/>
        <v>42872</v>
      </c>
      <c r="B1915" s="103">
        <f t="shared" ca="1" si="584"/>
        <v>81729.481916629855</v>
      </c>
      <c r="C1915" s="104">
        <f t="shared" si="576"/>
        <v>81001.59999999986</v>
      </c>
      <c r="D1915" s="105">
        <f ca="1">IF(A1915&lt;$B$1,VLOOKUP(A1915,[1]DI!$A$4:$B$15000,2,FALSE),0)</f>
        <v>0.1113</v>
      </c>
      <c r="E1915" s="106">
        <f t="shared" ca="1" si="568"/>
        <v>1.0004188599999999</v>
      </c>
      <c r="F1915" s="106">
        <f ca="1">(TRUNC(PRODUCT($E$12:$E1914),16))</f>
        <v>1.7199471426870201</v>
      </c>
      <c r="G1915" s="106">
        <f t="shared" ca="1" si="577"/>
        <v>1.7084614053215299</v>
      </c>
      <c r="H1915" s="106">
        <f t="shared" ca="1" si="569"/>
        <v>1.0067228500000001</v>
      </c>
      <c r="I1915" s="105">
        <f t="shared" si="578"/>
        <v>3.5999999999999997E-2</v>
      </c>
      <c r="J1915" s="118">
        <f t="shared" si="579"/>
        <v>42849</v>
      </c>
      <c r="K1915" s="112">
        <f t="shared" si="580"/>
        <v>16</v>
      </c>
      <c r="L1915" s="108">
        <f t="shared" si="581"/>
        <v>16</v>
      </c>
      <c r="M1915" s="109">
        <f t="shared" si="570"/>
        <v>1.002248056</v>
      </c>
      <c r="N1915" s="109">
        <f t="shared" ca="1" si="571"/>
        <v>1.008986019</v>
      </c>
      <c r="O1915" s="108">
        <f t="shared" si="585"/>
        <v>0</v>
      </c>
      <c r="P1915" s="106">
        <f t="shared" ca="1" si="572"/>
        <v>727.88191662999998</v>
      </c>
      <c r="Q1915" s="113">
        <f t="shared" si="573"/>
        <v>0</v>
      </c>
      <c r="R1915" s="106">
        <f t="shared" si="574"/>
        <v>0</v>
      </c>
      <c r="S1915" s="114" t="str">
        <f t="shared" si="582"/>
        <v>A+J=</v>
      </c>
      <c r="T1915" s="107">
        <f t="shared" si="583"/>
        <v>42877</v>
      </c>
      <c r="U1915" s="10"/>
      <c r="V1915" s="10"/>
      <c r="W1915" s="10"/>
      <c r="X1915" s="29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</row>
    <row r="1916" spans="1:121" x14ac:dyDescent="0.15">
      <c r="A1916" s="102">
        <f t="shared" si="575"/>
        <v>42873</v>
      </c>
      <c r="B1916" s="103">
        <f t="shared" ca="1" si="584"/>
        <v>81775.191443509859</v>
      </c>
      <c r="C1916" s="104">
        <f t="shared" si="576"/>
        <v>81001.59999999986</v>
      </c>
      <c r="D1916" s="105">
        <f ca="1">IF(A1916&lt;$B$1,VLOOKUP(A1916,[1]DI!$A$4:$B$15000,2,FALSE),0)</f>
        <v>0.1113</v>
      </c>
      <c r="E1916" s="106">
        <f t="shared" ca="1" si="568"/>
        <v>1.0004188599999999</v>
      </c>
      <c r="F1916" s="106">
        <f ca="1">(TRUNC(PRODUCT($E$12:$E1915),16))</f>
        <v>1.7206675597472001</v>
      </c>
      <c r="G1916" s="106">
        <f t="shared" ca="1" si="577"/>
        <v>1.7084614053215299</v>
      </c>
      <c r="H1916" s="106">
        <f t="shared" ca="1" si="569"/>
        <v>1.0071445299999999</v>
      </c>
      <c r="I1916" s="105">
        <f t="shared" si="578"/>
        <v>3.5999999999999997E-2</v>
      </c>
      <c r="J1916" s="118">
        <f t="shared" si="579"/>
        <v>42849</v>
      </c>
      <c r="K1916" s="112">
        <f t="shared" si="580"/>
        <v>17</v>
      </c>
      <c r="L1916" s="108">
        <f t="shared" si="581"/>
        <v>17</v>
      </c>
      <c r="M1916" s="109">
        <f t="shared" si="570"/>
        <v>1.002388727</v>
      </c>
      <c r="N1916" s="109">
        <f t="shared" ca="1" si="571"/>
        <v>1.009550323</v>
      </c>
      <c r="O1916" s="108">
        <f t="shared" si="585"/>
        <v>0</v>
      </c>
      <c r="P1916" s="106">
        <f t="shared" ca="1" si="572"/>
        <v>773.59144350999998</v>
      </c>
      <c r="Q1916" s="113">
        <f t="shared" si="573"/>
        <v>0</v>
      </c>
      <c r="R1916" s="106">
        <f t="shared" si="574"/>
        <v>0</v>
      </c>
      <c r="S1916" s="114" t="str">
        <f t="shared" si="582"/>
        <v>A+J=</v>
      </c>
      <c r="T1916" s="107">
        <f t="shared" si="583"/>
        <v>42877</v>
      </c>
      <c r="U1916" s="10"/>
      <c r="V1916" s="10"/>
      <c r="W1916" s="10"/>
      <c r="X1916" s="29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</row>
    <row r="1917" spans="1:121" x14ac:dyDescent="0.15">
      <c r="A1917" s="102">
        <f t="shared" si="575"/>
        <v>42874</v>
      </c>
      <c r="B1917" s="103">
        <f t="shared" ca="1" si="584"/>
        <v>81820.926080889854</v>
      </c>
      <c r="C1917" s="104">
        <f t="shared" si="576"/>
        <v>81001.59999999986</v>
      </c>
      <c r="D1917" s="105">
        <f ca="1">IF(A1917&lt;$B$1,VLOOKUP(A1917,[1]DI!$A$4:$B$15000,2,FALSE),0)</f>
        <v>0.1113</v>
      </c>
      <c r="E1917" s="106">
        <f t="shared" ca="1" si="568"/>
        <v>1.0004188599999999</v>
      </c>
      <c r="F1917" s="106">
        <f ca="1">(TRUNC(PRODUCT($E$12:$E1916),16))</f>
        <v>1.72138827856128</v>
      </c>
      <c r="G1917" s="106">
        <f t="shared" ca="1" si="577"/>
        <v>1.7084614053215299</v>
      </c>
      <c r="H1917" s="106">
        <f t="shared" ca="1" si="569"/>
        <v>1.0075663800000001</v>
      </c>
      <c r="I1917" s="105">
        <f t="shared" si="578"/>
        <v>3.5999999999999997E-2</v>
      </c>
      <c r="J1917" s="118">
        <f t="shared" si="579"/>
        <v>42849</v>
      </c>
      <c r="K1917" s="112">
        <f t="shared" si="580"/>
        <v>18</v>
      </c>
      <c r="L1917" s="108">
        <f t="shared" si="581"/>
        <v>18</v>
      </c>
      <c r="M1917" s="109">
        <f t="shared" si="570"/>
        <v>1.0025294179999999</v>
      </c>
      <c r="N1917" s="109">
        <f t="shared" ca="1" si="571"/>
        <v>1.010114937</v>
      </c>
      <c r="O1917" s="108">
        <f t="shared" si="585"/>
        <v>0</v>
      </c>
      <c r="P1917" s="106">
        <f t="shared" ca="1" si="572"/>
        <v>819.32608088999996</v>
      </c>
      <c r="Q1917" s="113">
        <f t="shared" si="573"/>
        <v>0</v>
      </c>
      <c r="R1917" s="106">
        <f t="shared" si="574"/>
        <v>0</v>
      </c>
      <c r="S1917" s="114" t="str">
        <f t="shared" si="582"/>
        <v>A+J=</v>
      </c>
      <c r="T1917" s="107">
        <f t="shared" si="583"/>
        <v>42877</v>
      </c>
      <c r="U1917" s="10"/>
      <c r="V1917" s="10"/>
      <c r="W1917" s="10"/>
      <c r="X1917" s="29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</row>
    <row r="1918" spans="1:121" x14ac:dyDescent="0.15">
      <c r="A1918" s="102">
        <f t="shared" si="575"/>
        <v>42875</v>
      </c>
      <c r="B1918" s="103">
        <f t="shared" ca="1" si="584"/>
        <v>81866.686476789866</v>
      </c>
      <c r="C1918" s="104">
        <f t="shared" si="576"/>
        <v>81001.59999999986</v>
      </c>
      <c r="D1918" s="105">
        <f ca="1">IF(A1918&lt;$B$1,VLOOKUP(A1918,[1]DI!$A$4:$B$15000,2,FALSE),0)</f>
        <v>0</v>
      </c>
      <c r="E1918" s="106">
        <f t="shared" ca="1" si="568"/>
        <v>1</v>
      </c>
      <c r="F1918" s="106">
        <f ca="1">(TRUNC(PRODUCT($E$12:$E1917),16))</f>
        <v>1.7221092992556399</v>
      </c>
      <c r="G1918" s="106">
        <f t="shared" ca="1" si="577"/>
        <v>1.7084614053215299</v>
      </c>
      <c r="H1918" s="106">
        <f t="shared" ca="1" si="569"/>
        <v>1.0079884100000001</v>
      </c>
      <c r="I1918" s="105">
        <f t="shared" si="578"/>
        <v>3.5999999999999997E-2</v>
      </c>
      <c r="J1918" s="118">
        <f t="shared" si="579"/>
        <v>42849</v>
      </c>
      <c r="K1918" s="112">
        <f t="shared" si="580"/>
        <v>18</v>
      </c>
      <c r="L1918" s="108">
        <f t="shared" si="581"/>
        <v>19</v>
      </c>
      <c r="M1918" s="109">
        <f t="shared" si="570"/>
        <v>1.002670129</v>
      </c>
      <c r="N1918" s="109">
        <f t="shared" ca="1" si="571"/>
        <v>1.0106798690000001</v>
      </c>
      <c r="O1918" s="108">
        <f t="shared" si="585"/>
        <v>0</v>
      </c>
      <c r="P1918" s="106">
        <f t="shared" ca="1" si="572"/>
        <v>865.08647679000001</v>
      </c>
      <c r="Q1918" s="113">
        <f t="shared" si="573"/>
        <v>0</v>
      </c>
      <c r="R1918" s="106">
        <f t="shared" si="574"/>
        <v>0</v>
      </c>
      <c r="S1918" s="114" t="str">
        <f t="shared" si="582"/>
        <v>A+J=</v>
      </c>
      <c r="T1918" s="107">
        <f t="shared" si="583"/>
        <v>42877</v>
      </c>
      <c r="U1918" s="10"/>
      <c r="V1918" s="10"/>
      <c r="W1918" s="10"/>
      <c r="X1918" s="29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</row>
    <row r="1919" spans="1:121" x14ac:dyDescent="0.15">
      <c r="A1919" s="102">
        <f t="shared" si="575"/>
        <v>42876</v>
      </c>
      <c r="B1919" s="103">
        <f t="shared" ca="1" si="584"/>
        <v>81866.686476789866</v>
      </c>
      <c r="C1919" s="104">
        <f t="shared" si="576"/>
        <v>81001.59999999986</v>
      </c>
      <c r="D1919" s="105">
        <f ca="1">IF(A1919&lt;$B$1,VLOOKUP(A1919,[1]DI!$A$4:$B$15000,2,FALSE),0)</f>
        <v>0</v>
      </c>
      <c r="E1919" s="106">
        <f t="shared" ca="1" si="568"/>
        <v>1</v>
      </c>
      <c r="F1919" s="106">
        <f ca="1">(TRUNC(PRODUCT($E$12:$E1918),16))</f>
        <v>1.7221092992556399</v>
      </c>
      <c r="G1919" s="106">
        <f t="shared" ca="1" si="577"/>
        <v>1.7084614053215299</v>
      </c>
      <c r="H1919" s="106">
        <f t="shared" ca="1" si="569"/>
        <v>1.0079884100000001</v>
      </c>
      <c r="I1919" s="105">
        <f t="shared" si="578"/>
        <v>3.5999999999999997E-2</v>
      </c>
      <c r="J1919" s="118">
        <f t="shared" si="579"/>
        <v>42849</v>
      </c>
      <c r="K1919" s="112">
        <f t="shared" si="580"/>
        <v>18</v>
      </c>
      <c r="L1919" s="108">
        <f t="shared" si="581"/>
        <v>19</v>
      </c>
      <c r="M1919" s="109">
        <f t="shared" si="570"/>
        <v>1.002670129</v>
      </c>
      <c r="N1919" s="109">
        <f t="shared" ca="1" si="571"/>
        <v>1.0106798690000001</v>
      </c>
      <c r="O1919" s="108">
        <f t="shared" si="585"/>
        <v>0</v>
      </c>
      <c r="P1919" s="106">
        <f t="shared" ca="1" si="572"/>
        <v>865.08647679000001</v>
      </c>
      <c r="Q1919" s="113">
        <f t="shared" si="573"/>
        <v>0</v>
      </c>
      <c r="R1919" s="106">
        <f t="shared" si="574"/>
        <v>0</v>
      </c>
      <c r="S1919" s="114" t="str">
        <f t="shared" si="582"/>
        <v>A+J=</v>
      </c>
      <c r="T1919" s="107">
        <f t="shared" si="583"/>
        <v>42877</v>
      </c>
      <c r="U1919" s="10"/>
      <c r="V1919" s="10"/>
      <c r="W1919" s="10"/>
      <c r="X1919" s="29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</row>
    <row r="1920" spans="1:121" x14ac:dyDescent="0.15">
      <c r="A1920" s="102">
        <f t="shared" si="575"/>
        <v>42877</v>
      </c>
      <c r="B1920" s="103">
        <f t="shared" ca="1" si="584"/>
        <v>81866.686476789866</v>
      </c>
      <c r="C1920" s="104">
        <f t="shared" si="576"/>
        <v>81001.59999999986</v>
      </c>
      <c r="D1920" s="105">
        <f ca="1">IF(A1920&lt;$B$1,VLOOKUP(A1920,[1]DI!$A$4:$B$15000,2,FALSE),0)</f>
        <v>0.1113</v>
      </c>
      <c r="E1920" s="106">
        <f t="shared" ca="1" si="568"/>
        <v>1.0004188599999999</v>
      </c>
      <c r="F1920" s="106">
        <f ca="1">(TRUNC(PRODUCT($E$12:$E1919),16))</f>
        <v>1.7221092992556399</v>
      </c>
      <c r="G1920" s="106">
        <f t="shared" ca="1" si="577"/>
        <v>1.7084614053215299</v>
      </c>
      <c r="H1920" s="106">
        <f t="shared" ca="1" si="569"/>
        <v>1.0079884100000001</v>
      </c>
      <c r="I1920" s="105">
        <f t="shared" si="578"/>
        <v>3.5999999999999997E-2</v>
      </c>
      <c r="J1920" s="118">
        <f t="shared" si="579"/>
        <v>42849</v>
      </c>
      <c r="K1920" s="112">
        <f t="shared" si="580"/>
        <v>19</v>
      </c>
      <c r="L1920" s="108">
        <f t="shared" si="581"/>
        <v>19</v>
      </c>
      <c r="M1920" s="109">
        <f t="shared" si="570"/>
        <v>1.002670129</v>
      </c>
      <c r="N1920" s="109">
        <f t="shared" ca="1" si="571"/>
        <v>1.0106798690000001</v>
      </c>
      <c r="O1920" s="108">
        <f t="shared" si="585"/>
        <v>47</v>
      </c>
      <c r="P1920" s="106">
        <f t="shared" ca="1" si="572"/>
        <v>865.08647679000001</v>
      </c>
      <c r="Q1920" s="113">
        <f t="shared" si="573"/>
        <v>7.4999999999999997E-3</v>
      </c>
      <c r="R1920" s="106">
        <f t="shared" si="574"/>
        <v>750</v>
      </c>
      <c r="S1920" s="114" t="str">
        <f t="shared" si="582"/>
        <v>A+J=</v>
      </c>
      <c r="T1920" s="107">
        <f t="shared" si="583"/>
        <v>42877</v>
      </c>
      <c r="U1920" s="10"/>
      <c r="V1920" s="10"/>
      <c r="W1920" s="10"/>
      <c r="X1920" s="29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</row>
    <row r="1921" spans="1:121" x14ac:dyDescent="0.15">
      <c r="A1921" s="102">
        <f t="shared" si="575"/>
        <v>42878</v>
      </c>
      <c r="B1921" s="103">
        <f t="shared" ca="1" si="584"/>
        <v>80296.482713589867</v>
      </c>
      <c r="C1921" s="104">
        <f t="shared" si="576"/>
        <v>80251.59999999986</v>
      </c>
      <c r="D1921" s="105">
        <f ca="1">IF(A1921&lt;$B$1,VLOOKUP(A1921,[1]DI!$A$4:$B$15000,2,FALSE),0)</f>
        <v>0.1113</v>
      </c>
      <c r="E1921" s="106">
        <f t="shared" ca="1" si="568"/>
        <v>1.0004188599999999</v>
      </c>
      <c r="F1921" s="106">
        <f ca="1">(TRUNC(PRODUCT($E$12:$E1920),16))</f>
        <v>1.72283062195672</v>
      </c>
      <c r="G1921" s="106">
        <f t="shared" ca="1" si="577"/>
        <v>1.7221092992556399</v>
      </c>
      <c r="H1921" s="106">
        <f t="shared" ca="1" si="569"/>
        <v>1.0004188599999999</v>
      </c>
      <c r="I1921" s="105">
        <f t="shared" si="578"/>
        <v>3.5999999999999997E-2</v>
      </c>
      <c r="J1921" s="118">
        <f t="shared" si="579"/>
        <v>42877</v>
      </c>
      <c r="K1921" s="112">
        <f t="shared" si="580"/>
        <v>1</v>
      </c>
      <c r="L1921" s="108">
        <f t="shared" si="581"/>
        <v>1</v>
      </c>
      <c r="M1921" s="109">
        <f t="shared" si="570"/>
        <v>1.000140356</v>
      </c>
      <c r="N1921" s="109">
        <f t="shared" ca="1" si="571"/>
        <v>1.0005592750000001</v>
      </c>
      <c r="O1921" s="108">
        <f t="shared" si="585"/>
        <v>0</v>
      </c>
      <c r="P1921" s="106">
        <f t="shared" ca="1" si="572"/>
        <v>44.882713590000002</v>
      </c>
      <c r="Q1921" s="113">
        <f t="shared" si="573"/>
        <v>0</v>
      </c>
      <c r="R1921" s="106">
        <f t="shared" si="574"/>
        <v>0</v>
      </c>
      <c r="S1921" s="114" t="str">
        <f t="shared" si="582"/>
        <v>A+J=</v>
      </c>
      <c r="T1921" s="107">
        <f t="shared" si="583"/>
        <v>42908</v>
      </c>
      <c r="U1921" s="10"/>
      <c r="V1921" s="10"/>
      <c r="W1921" s="10"/>
      <c r="X1921" s="29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</row>
    <row r="1922" spans="1:121" x14ac:dyDescent="0.15">
      <c r="A1922" s="102">
        <f t="shared" si="575"/>
        <v>42879</v>
      </c>
      <c r="B1922" s="103">
        <f t="shared" ca="1" si="584"/>
        <v>80341.390786679855</v>
      </c>
      <c r="C1922" s="104">
        <f t="shared" si="576"/>
        <v>80251.59999999986</v>
      </c>
      <c r="D1922" s="105">
        <f ca="1">IF(A1922&lt;$B$1,VLOOKUP(A1922,[1]DI!$A$4:$B$15000,2,FALSE),0)</f>
        <v>0.1113</v>
      </c>
      <c r="E1922" s="106">
        <f t="shared" ca="1" si="568"/>
        <v>1.0004188599999999</v>
      </c>
      <c r="F1922" s="106">
        <f ca="1">(TRUNC(PRODUCT($E$12:$E1921),16))</f>
        <v>1.72355224679104</v>
      </c>
      <c r="G1922" s="106">
        <f t="shared" ca="1" si="577"/>
        <v>1.7221092992556399</v>
      </c>
      <c r="H1922" s="106">
        <f t="shared" ca="1" si="569"/>
        <v>1.0008379000000001</v>
      </c>
      <c r="I1922" s="105">
        <f t="shared" si="578"/>
        <v>3.5999999999999997E-2</v>
      </c>
      <c r="J1922" s="118">
        <f t="shared" si="579"/>
        <v>42877</v>
      </c>
      <c r="K1922" s="112">
        <f t="shared" si="580"/>
        <v>2</v>
      </c>
      <c r="L1922" s="108">
        <f t="shared" si="581"/>
        <v>2</v>
      </c>
      <c r="M1922" s="109">
        <f t="shared" si="570"/>
        <v>1.0002807309999999</v>
      </c>
      <c r="N1922" s="109">
        <f t="shared" ca="1" si="571"/>
        <v>1.0011188660000001</v>
      </c>
      <c r="O1922" s="108">
        <f t="shared" si="585"/>
        <v>0</v>
      </c>
      <c r="P1922" s="106">
        <f t="shared" ca="1" si="572"/>
        <v>89.790786679999997</v>
      </c>
      <c r="Q1922" s="113">
        <f t="shared" si="573"/>
        <v>0</v>
      </c>
      <c r="R1922" s="106">
        <f t="shared" si="574"/>
        <v>0</v>
      </c>
      <c r="S1922" s="114" t="str">
        <f t="shared" si="582"/>
        <v>A+J=</v>
      </c>
      <c r="T1922" s="107">
        <f t="shared" si="583"/>
        <v>42908</v>
      </c>
      <c r="U1922" s="10"/>
      <c r="V1922" s="10"/>
      <c r="W1922" s="10"/>
      <c r="X1922" s="29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</row>
    <row r="1923" spans="1:121" x14ac:dyDescent="0.15">
      <c r="A1923" s="102">
        <f t="shared" si="575"/>
        <v>42880</v>
      </c>
      <c r="B1923" s="103">
        <f t="shared" ca="1" si="584"/>
        <v>80386.323577269854</v>
      </c>
      <c r="C1923" s="104">
        <f t="shared" si="576"/>
        <v>80251.59999999986</v>
      </c>
      <c r="D1923" s="105">
        <f ca="1">IF(A1923&lt;$B$1,VLOOKUP(A1923,[1]DI!$A$4:$B$15000,2,FALSE),0)</f>
        <v>0.1113</v>
      </c>
      <c r="E1923" s="106">
        <f t="shared" ca="1" si="568"/>
        <v>1.0004188599999999</v>
      </c>
      <c r="F1923" s="106">
        <f ca="1">(TRUNC(PRODUCT($E$12:$E1922),16))</f>
        <v>1.7242741738851299</v>
      </c>
      <c r="G1923" s="106">
        <f t="shared" ca="1" si="577"/>
        <v>1.7221092992556399</v>
      </c>
      <c r="H1923" s="106">
        <f t="shared" ca="1" si="569"/>
        <v>1.0012571100000001</v>
      </c>
      <c r="I1923" s="105">
        <f t="shared" si="578"/>
        <v>3.5999999999999997E-2</v>
      </c>
      <c r="J1923" s="118">
        <f t="shared" si="579"/>
        <v>42877</v>
      </c>
      <c r="K1923" s="112">
        <f t="shared" si="580"/>
        <v>3</v>
      </c>
      <c r="L1923" s="108">
        <f t="shared" si="581"/>
        <v>3</v>
      </c>
      <c r="M1923" s="109">
        <f t="shared" si="570"/>
        <v>1.000421126</v>
      </c>
      <c r="N1923" s="109">
        <f t="shared" ca="1" si="571"/>
        <v>1.0016787650000001</v>
      </c>
      <c r="O1923" s="108">
        <f t="shared" si="585"/>
        <v>0</v>
      </c>
      <c r="P1923" s="106">
        <f t="shared" ca="1" si="572"/>
        <v>134.72357726999999</v>
      </c>
      <c r="Q1923" s="113">
        <f t="shared" si="573"/>
        <v>0</v>
      </c>
      <c r="R1923" s="106">
        <f t="shared" si="574"/>
        <v>0</v>
      </c>
      <c r="S1923" s="114" t="str">
        <f t="shared" si="582"/>
        <v>A+J=</v>
      </c>
      <c r="T1923" s="107">
        <f t="shared" si="583"/>
        <v>42908</v>
      </c>
      <c r="U1923" s="10"/>
      <c r="V1923" s="10"/>
      <c r="W1923" s="10"/>
      <c r="X1923" s="29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</row>
    <row r="1924" spans="1:121" x14ac:dyDescent="0.15">
      <c r="A1924" s="102">
        <f t="shared" si="575"/>
        <v>42881</v>
      </c>
      <c r="B1924" s="103">
        <f t="shared" ca="1" si="584"/>
        <v>80431.281085349867</v>
      </c>
      <c r="C1924" s="104">
        <f t="shared" si="576"/>
        <v>80251.59999999986</v>
      </c>
      <c r="D1924" s="105">
        <f ca="1">IF(A1924&lt;$B$1,VLOOKUP(A1924,[1]DI!$A$4:$B$15000,2,FALSE),0)</f>
        <v>0.1113</v>
      </c>
      <c r="E1924" s="106">
        <f t="shared" ca="1" si="568"/>
        <v>1.0004188599999999</v>
      </c>
      <c r="F1924" s="106">
        <f ca="1">(TRUNC(PRODUCT($E$12:$E1923),16))</f>
        <v>1.7249964033656</v>
      </c>
      <c r="G1924" s="106">
        <f t="shared" ca="1" si="577"/>
        <v>1.7221092992556399</v>
      </c>
      <c r="H1924" s="106">
        <f t="shared" ca="1" si="569"/>
        <v>1.0016764899999999</v>
      </c>
      <c r="I1924" s="105">
        <f t="shared" si="578"/>
        <v>3.5999999999999997E-2</v>
      </c>
      <c r="J1924" s="118">
        <f t="shared" si="579"/>
        <v>42877</v>
      </c>
      <c r="K1924" s="112">
        <f t="shared" si="580"/>
        <v>4</v>
      </c>
      <c r="L1924" s="108">
        <f t="shared" si="581"/>
        <v>4</v>
      </c>
      <c r="M1924" s="109">
        <f t="shared" si="570"/>
        <v>1.0005615409999999</v>
      </c>
      <c r="N1924" s="109">
        <f t="shared" ca="1" si="571"/>
        <v>1.002238972</v>
      </c>
      <c r="O1924" s="108">
        <f t="shared" si="585"/>
        <v>0</v>
      </c>
      <c r="P1924" s="106">
        <f t="shared" ca="1" si="572"/>
        <v>179.68108534999999</v>
      </c>
      <c r="Q1924" s="113">
        <f t="shared" si="573"/>
        <v>0</v>
      </c>
      <c r="R1924" s="106">
        <f t="shared" si="574"/>
        <v>0</v>
      </c>
      <c r="S1924" s="114" t="str">
        <f t="shared" si="582"/>
        <v>A+J=</v>
      </c>
      <c r="T1924" s="107">
        <f t="shared" si="583"/>
        <v>42908</v>
      </c>
      <c r="U1924" s="10"/>
      <c r="V1924" s="10"/>
      <c r="W1924" s="10"/>
      <c r="X1924" s="29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</row>
    <row r="1925" spans="1:121" x14ac:dyDescent="0.15">
      <c r="A1925" s="102">
        <f t="shared" si="575"/>
        <v>42882</v>
      </c>
      <c r="B1925" s="103">
        <f t="shared" ca="1" si="584"/>
        <v>80476.264835699854</v>
      </c>
      <c r="C1925" s="104">
        <f t="shared" si="576"/>
        <v>80251.59999999986</v>
      </c>
      <c r="D1925" s="105">
        <f ca="1">IF(A1925&lt;$B$1,VLOOKUP(A1925,[1]DI!$A$4:$B$15000,2,FALSE),0)</f>
        <v>0</v>
      </c>
      <c r="E1925" s="106">
        <f t="shared" ca="1" si="568"/>
        <v>1</v>
      </c>
      <c r="F1925" s="106">
        <f ca="1">(TRUNC(PRODUCT($E$12:$E1924),16))</f>
        <v>1.72571893535911</v>
      </c>
      <c r="G1925" s="106">
        <f t="shared" ca="1" si="577"/>
        <v>1.7221092992556399</v>
      </c>
      <c r="H1925" s="106">
        <f t="shared" ca="1" si="569"/>
        <v>1.00209606</v>
      </c>
      <c r="I1925" s="105">
        <f t="shared" si="578"/>
        <v>3.5999999999999997E-2</v>
      </c>
      <c r="J1925" s="118">
        <f t="shared" si="579"/>
        <v>42877</v>
      </c>
      <c r="K1925" s="112">
        <f t="shared" si="580"/>
        <v>4</v>
      </c>
      <c r="L1925" s="108">
        <f t="shared" si="581"/>
        <v>5</v>
      </c>
      <c r="M1925" s="109">
        <f t="shared" si="570"/>
        <v>1.0007019749999999</v>
      </c>
      <c r="N1925" s="109">
        <f t="shared" ca="1" si="571"/>
        <v>1.0027995059999999</v>
      </c>
      <c r="O1925" s="108">
        <f t="shared" si="585"/>
        <v>0</v>
      </c>
      <c r="P1925" s="106">
        <f t="shared" ca="1" si="572"/>
        <v>224.6648357</v>
      </c>
      <c r="Q1925" s="113">
        <f t="shared" si="573"/>
        <v>0</v>
      </c>
      <c r="R1925" s="106">
        <f t="shared" si="574"/>
        <v>0</v>
      </c>
      <c r="S1925" s="114" t="str">
        <f t="shared" si="582"/>
        <v>A+J=</v>
      </c>
      <c r="T1925" s="107">
        <f t="shared" si="583"/>
        <v>42908</v>
      </c>
      <c r="U1925" s="10"/>
      <c r="V1925" s="10"/>
      <c r="W1925" s="10"/>
      <c r="X1925" s="29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</row>
    <row r="1926" spans="1:121" x14ac:dyDescent="0.15">
      <c r="A1926" s="102">
        <f t="shared" si="575"/>
        <v>42883</v>
      </c>
      <c r="B1926" s="103">
        <f t="shared" ca="1" si="584"/>
        <v>80476.264835699854</v>
      </c>
      <c r="C1926" s="104">
        <f t="shared" si="576"/>
        <v>80251.59999999986</v>
      </c>
      <c r="D1926" s="105">
        <f ca="1">IF(A1926&lt;$B$1,VLOOKUP(A1926,[1]DI!$A$4:$B$15000,2,FALSE),0)</f>
        <v>0</v>
      </c>
      <c r="E1926" s="106">
        <f t="shared" ca="1" si="568"/>
        <v>1</v>
      </c>
      <c r="F1926" s="106">
        <f ca="1">(TRUNC(PRODUCT($E$12:$E1925),16))</f>
        <v>1.72571893535911</v>
      </c>
      <c r="G1926" s="106">
        <f t="shared" ca="1" si="577"/>
        <v>1.7221092992556399</v>
      </c>
      <c r="H1926" s="106">
        <f t="shared" ca="1" si="569"/>
        <v>1.00209606</v>
      </c>
      <c r="I1926" s="105">
        <f t="shared" si="578"/>
        <v>3.5999999999999997E-2</v>
      </c>
      <c r="J1926" s="118">
        <f t="shared" si="579"/>
        <v>42877</v>
      </c>
      <c r="K1926" s="112">
        <f t="shared" si="580"/>
        <v>4</v>
      </c>
      <c r="L1926" s="108">
        <f t="shared" si="581"/>
        <v>5</v>
      </c>
      <c r="M1926" s="109">
        <f t="shared" si="570"/>
        <v>1.0007019749999999</v>
      </c>
      <c r="N1926" s="109">
        <f t="shared" ca="1" si="571"/>
        <v>1.0027995059999999</v>
      </c>
      <c r="O1926" s="108">
        <f t="shared" si="585"/>
        <v>0</v>
      </c>
      <c r="P1926" s="106">
        <f t="shared" ca="1" si="572"/>
        <v>224.6648357</v>
      </c>
      <c r="Q1926" s="113">
        <f t="shared" si="573"/>
        <v>0</v>
      </c>
      <c r="R1926" s="106">
        <f t="shared" si="574"/>
        <v>0</v>
      </c>
      <c r="S1926" s="114" t="str">
        <f t="shared" si="582"/>
        <v>A+J=</v>
      </c>
      <c r="T1926" s="107">
        <f t="shared" si="583"/>
        <v>42908</v>
      </c>
      <c r="U1926" s="10"/>
      <c r="V1926" s="10"/>
      <c r="W1926" s="10"/>
      <c r="X1926" s="29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</row>
    <row r="1927" spans="1:121" x14ac:dyDescent="0.15">
      <c r="A1927" s="102">
        <f t="shared" si="575"/>
        <v>42884</v>
      </c>
      <c r="B1927" s="103">
        <f t="shared" ca="1" si="584"/>
        <v>80476.264835699854</v>
      </c>
      <c r="C1927" s="104">
        <f t="shared" si="576"/>
        <v>80251.59999999986</v>
      </c>
      <c r="D1927" s="105">
        <f ca="1">IF(A1927&lt;$B$1,VLOOKUP(A1927,[1]DI!$A$4:$B$15000,2,FALSE),0)</f>
        <v>0.1113</v>
      </c>
      <c r="E1927" s="106">
        <f t="shared" ca="1" si="568"/>
        <v>1.0004188599999999</v>
      </c>
      <c r="F1927" s="106">
        <f ca="1">(TRUNC(PRODUCT($E$12:$E1926),16))</f>
        <v>1.72571893535911</v>
      </c>
      <c r="G1927" s="106">
        <f t="shared" ca="1" si="577"/>
        <v>1.7221092992556399</v>
      </c>
      <c r="H1927" s="106">
        <f t="shared" ca="1" si="569"/>
        <v>1.00209606</v>
      </c>
      <c r="I1927" s="105">
        <f t="shared" si="578"/>
        <v>3.5999999999999997E-2</v>
      </c>
      <c r="J1927" s="118">
        <f t="shared" si="579"/>
        <v>42877</v>
      </c>
      <c r="K1927" s="112">
        <f t="shared" si="580"/>
        <v>5</v>
      </c>
      <c r="L1927" s="108">
        <f t="shared" si="581"/>
        <v>5</v>
      </c>
      <c r="M1927" s="109">
        <f t="shared" si="570"/>
        <v>1.0007019749999999</v>
      </c>
      <c r="N1927" s="109">
        <f t="shared" ca="1" si="571"/>
        <v>1.0027995059999999</v>
      </c>
      <c r="O1927" s="108">
        <f t="shared" si="585"/>
        <v>0</v>
      </c>
      <c r="P1927" s="106">
        <f t="shared" ca="1" si="572"/>
        <v>224.6648357</v>
      </c>
      <c r="Q1927" s="113">
        <f t="shared" si="573"/>
        <v>0</v>
      </c>
      <c r="R1927" s="106">
        <f t="shared" si="574"/>
        <v>0</v>
      </c>
      <c r="S1927" s="114" t="str">
        <f t="shared" si="582"/>
        <v>A+J=</v>
      </c>
      <c r="T1927" s="107">
        <f t="shared" si="583"/>
        <v>42908</v>
      </c>
      <c r="U1927" s="10"/>
      <c r="V1927" s="10"/>
      <c r="W1927" s="10"/>
      <c r="X1927" s="29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</row>
    <row r="1928" spans="1:121" x14ac:dyDescent="0.15">
      <c r="A1928" s="102">
        <f t="shared" si="575"/>
        <v>42885</v>
      </c>
      <c r="B1928" s="103">
        <f t="shared" ca="1" si="584"/>
        <v>80521.272501039857</v>
      </c>
      <c r="C1928" s="104">
        <f t="shared" si="576"/>
        <v>80251.59999999986</v>
      </c>
      <c r="D1928" s="105">
        <f ca="1">IF(A1928&lt;$B$1,VLOOKUP(A1928,[1]DI!$A$4:$B$15000,2,FALSE),0)</f>
        <v>0.1113</v>
      </c>
      <c r="E1928" s="106">
        <f t="shared" ca="1" si="568"/>
        <v>1.0004188599999999</v>
      </c>
      <c r="F1928" s="106">
        <f ca="1">(TRUNC(PRODUCT($E$12:$E1927),16))</f>
        <v>1.72644176999238</v>
      </c>
      <c r="G1928" s="106">
        <f t="shared" ca="1" si="577"/>
        <v>1.7221092992556399</v>
      </c>
      <c r="H1928" s="106">
        <f t="shared" ca="1" si="569"/>
        <v>1.0025157899999999</v>
      </c>
      <c r="I1928" s="105">
        <f t="shared" si="578"/>
        <v>3.5999999999999997E-2</v>
      </c>
      <c r="J1928" s="118">
        <f t="shared" si="579"/>
        <v>42877</v>
      </c>
      <c r="K1928" s="112">
        <f t="shared" si="580"/>
        <v>6</v>
      </c>
      <c r="L1928" s="108">
        <f t="shared" si="581"/>
        <v>6</v>
      </c>
      <c r="M1928" s="109">
        <f t="shared" si="570"/>
        <v>1.000842429</v>
      </c>
      <c r="N1928" s="109">
        <f t="shared" ca="1" si="571"/>
        <v>1.003360338</v>
      </c>
      <c r="O1928" s="108">
        <f t="shared" si="585"/>
        <v>0</v>
      </c>
      <c r="P1928" s="106">
        <f t="shared" ca="1" si="572"/>
        <v>269.67250103999999</v>
      </c>
      <c r="Q1928" s="113">
        <f t="shared" si="573"/>
        <v>0</v>
      </c>
      <c r="R1928" s="106">
        <f t="shared" si="574"/>
        <v>0</v>
      </c>
      <c r="S1928" s="114" t="str">
        <f t="shared" si="582"/>
        <v>A+J=</v>
      </c>
      <c r="T1928" s="107">
        <f t="shared" si="583"/>
        <v>42908</v>
      </c>
      <c r="U1928" s="10"/>
      <c r="V1928" s="10"/>
      <c r="W1928" s="10"/>
      <c r="X1928" s="29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</row>
    <row r="1929" spans="1:121" x14ac:dyDescent="0.15">
      <c r="A1929" s="102">
        <f t="shared" si="575"/>
        <v>42886</v>
      </c>
      <c r="B1929" s="103">
        <f t="shared" ca="1" si="584"/>
        <v>80566.306569139866</v>
      </c>
      <c r="C1929" s="104">
        <f t="shared" si="576"/>
        <v>80251.59999999986</v>
      </c>
      <c r="D1929" s="105">
        <f ca="1">IF(A1929&lt;$B$1,VLOOKUP(A1929,[1]DI!$A$4:$B$15000,2,FALSE),0)</f>
        <v>0.1113</v>
      </c>
      <c r="E1929" s="106">
        <f t="shared" ca="1" si="568"/>
        <v>1.0004188599999999</v>
      </c>
      <c r="F1929" s="106">
        <f ca="1">(TRUNC(PRODUCT($E$12:$E1928),16))</f>
        <v>1.72716490739216</v>
      </c>
      <c r="G1929" s="106">
        <f t="shared" ca="1" si="577"/>
        <v>1.7221092992556399</v>
      </c>
      <c r="H1929" s="106">
        <f t="shared" ca="1" si="569"/>
        <v>1.00293571</v>
      </c>
      <c r="I1929" s="105">
        <f t="shared" si="578"/>
        <v>3.5999999999999997E-2</v>
      </c>
      <c r="J1929" s="118">
        <f t="shared" si="579"/>
        <v>42877</v>
      </c>
      <c r="K1929" s="112">
        <f t="shared" si="580"/>
        <v>7</v>
      </c>
      <c r="L1929" s="108">
        <f t="shared" si="581"/>
        <v>7</v>
      </c>
      <c r="M1929" s="109">
        <f t="shared" si="570"/>
        <v>1.0009829029999999</v>
      </c>
      <c r="N1929" s="109">
        <f t="shared" ca="1" si="571"/>
        <v>1.0039214990000001</v>
      </c>
      <c r="O1929" s="108">
        <f t="shared" si="585"/>
        <v>0</v>
      </c>
      <c r="P1929" s="106">
        <f t="shared" ca="1" si="572"/>
        <v>314.70656914</v>
      </c>
      <c r="Q1929" s="113">
        <f t="shared" si="573"/>
        <v>0</v>
      </c>
      <c r="R1929" s="106">
        <f t="shared" si="574"/>
        <v>0</v>
      </c>
      <c r="S1929" s="114" t="str">
        <f t="shared" si="582"/>
        <v>A+J=</v>
      </c>
      <c r="T1929" s="107">
        <f t="shared" si="583"/>
        <v>42908</v>
      </c>
      <c r="U1929" s="10"/>
      <c r="V1929" s="10"/>
      <c r="W1929" s="10"/>
      <c r="X1929" s="29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</row>
    <row r="1930" spans="1:121" x14ac:dyDescent="0.15">
      <c r="A1930" s="102">
        <f t="shared" si="575"/>
        <v>42887</v>
      </c>
      <c r="B1930" s="103">
        <f t="shared" ca="1" si="584"/>
        <v>80611.365274489857</v>
      </c>
      <c r="C1930" s="104">
        <f t="shared" si="576"/>
        <v>80251.59999999986</v>
      </c>
      <c r="D1930" s="105">
        <f ca="1">IF(A1930&lt;$B$1,VLOOKUP(A1930,[1]DI!$A$4:$B$15000,2,FALSE),0)</f>
        <v>0.1014</v>
      </c>
      <c r="E1930" s="106">
        <f t="shared" ca="1" si="568"/>
        <v>1.00038334</v>
      </c>
      <c r="F1930" s="106">
        <f ca="1">(TRUNC(PRODUCT($E$12:$E1929),16))</f>
        <v>1.72788834768527</v>
      </c>
      <c r="G1930" s="106">
        <f t="shared" ca="1" si="577"/>
        <v>1.7221092992556399</v>
      </c>
      <c r="H1930" s="106">
        <f t="shared" ca="1" si="569"/>
        <v>1.0033558</v>
      </c>
      <c r="I1930" s="105">
        <f t="shared" si="578"/>
        <v>3.5999999999999997E-2</v>
      </c>
      <c r="J1930" s="118">
        <f t="shared" si="579"/>
        <v>42877</v>
      </c>
      <c r="K1930" s="112">
        <f t="shared" si="580"/>
        <v>8</v>
      </c>
      <c r="L1930" s="108">
        <f t="shared" si="581"/>
        <v>8</v>
      </c>
      <c r="M1930" s="109">
        <f t="shared" si="570"/>
        <v>1.001123397</v>
      </c>
      <c r="N1930" s="109">
        <f t="shared" ca="1" si="571"/>
        <v>1.0044829669999999</v>
      </c>
      <c r="O1930" s="108">
        <f t="shared" si="585"/>
        <v>0</v>
      </c>
      <c r="P1930" s="106">
        <f t="shared" ca="1" si="572"/>
        <v>359.76527449000002</v>
      </c>
      <c r="Q1930" s="113">
        <f t="shared" si="573"/>
        <v>0</v>
      </c>
      <c r="R1930" s="106">
        <f t="shared" si="574"/>
        <v>0</v>
      </c>
      <c r="S1930" s="114" t="str">
        <f t="shared" si="582"/>
        <v>A+J=</v>
      </c>
      <c r="T1930" s="107">
        <f t="shared" si="583"/>
        <v>42908</v>
      </c>
      <c r="U1930" s="10"/>
      <c r="V1930" s="10"/>
      <c r="W1930" s="10"/>
      <c r="X1930" s="29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</row>
    <row r="1931" spans="1:121" x14ac:dyDescent="0.15">
      <c r="A1931" s="102">
        <f t="shared" si="575"/>
        <v>42888</v>
      </c>
      <c r="B1931" s="103">
        <f t="shared" ca="1" si="584"/>
        <v>80653.584918989858</v>
      </c>
      <c r="C1931" s="104">
        <f t="shared" si="576"/>
        <v>80251.59999999986</v>
      </c>
      <c r="D1931" s="105">
        <f ca="1">IF(A1931&lt;$B$1,VLOOKUP(A1931,[1]DI!$A$4:$B$15000,2,FALSE),0)</f>
        <v>0.1014</v>
      </c>
      <c r="E1931" s="106">
        <f t="shared" ca="1" si="568"/>
        <v>1.00038334</v>
      </c>
      <c r="F1931" s="106">
        <f ca="1">(TRUNC(PRODUCT($E$12:$E1930),16))</f>
        <v>1.72855071640447</v>
      </c>
      <c r="G1931" s="106">
        <f t="shared" ca="1" si="577"/>
        <v>1.7221092992556399</v>
      </c>
      <c r="H1931" s="106">
        <f t="shared" ca="1" si="569"/>
        <v>1.00374042</v>
      </c>
      <c r="I1931" s="105">
        <f t="shared" si="578"/>
        <v>3.5999999999999997E-2</v>
      </c>
      <c r="J1931" s="118">
        <f t="shared" si="579"/>
        <v>42877</v>
      </c>
      <c r="K1931" s="112">
        <f t="shared" si="580"/>
        <v>9</v>
      </c>
      <c r="L1931" s="108">
        <f t="shared" si="581"/>
        <v>9</v>
      </c>
      <c r="M1931" s="109">
        <f t="shared" si="570"/>
        <v>1.00126391</v>
      </c>
      <c r="N1931" s="109">
        <f t="shared" ca="1" si="571"/>
        <v>1.005009058</v>
      </c>
      <c r="O1931" s="108">
        <f t="shared" si="585"/>
        <v>0</v>
      </c>
      <c r="P1931" s="106">
        <f t="shared" ca="1" si="572"/>
        <v>401.98491898999998</v>
      </c>
      <c r="Q1931" s="113">
        <f t="shared" si="573"/>
        <v>0</v>
      </c>
      <c r="R1931" s="106">
        <f t="shared" si="574"/>
        <v>0</v>
      </c>
      <c r="S1931" s="114" t="str">
        <f t="shared" si="582"/>
        <v>A+J=</v>
      </c>
      <c r="T1931" s="107">
        <f t="shared" si="583"/>
        <v>42908</v>
      </c>
      <c r="U1931" s="10"/>
      <c r="V1931" s="10"/>
      <c r="W1931" s="10"/>
      <c r="X1931" s="29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</row>
    <row r="1932" spans="1:121" x14ac:dyDescent="0.15">
      <c r="A1932" s="102">
        <f t="shared" si="575"/>
        <v>42889</v>
      </c>
      <c r="B1932" s="103">
        <f t="shared" ca="1" si="584"/>
        <v>80695.827675939858</v>
      </c>
      <c r="C1932" s="104">
        <f t="shared" si="576"/>
        <v>80251.59999999986</v>
      </c>
      <c r="D1932" s="105">
        <f ca="1">IF(A1932&lt;$B$1,VLOOKUP(A1932,[1]DI!$A$4:$B$15000,2,FALSE),0)</f>
        <v>0</v>
      </c>
      <c r="E1932" s="106">
        <f t="shared" ref="E1932:E1995" ca="1" si="586">ROUND(((1+D1932)^(1/252)),8)</f>
        <v>1</v>
      </c>
      <c r="F1932" s="106">
        <f ca="1">(TRUNC(PRODUCT($E$12:$E1931),16))</f>
        <v>1.7292133390361</v>
      </c>
      <c r="G1932" s="106">
        <f t="shared" ca="1" si="577"/>
        <v>1.7221092992556399</v>
      </c>
      <c r="H1932" s="106">
        <f t="shared" ref="H1932:H1995" ca="1" si="587">ROUND(F1932/G1932,8)</f>
        <v>1.0041252000000001</v>
      </c>
      <c r="I1932" s="105">
        <f t="shared" si="578"/>
        <v>3.5999999999999997E-2</v>
      </c>
      <c r="J1932" s="118">
        <f t="shared" si="579"/>
        <v>42877</v>
      </c>
      <c r="K1932" s="112">
        <f t="shared" si="580"/>
        <v>9</v>
      </c>
      <c r="L1932" s="108">
        <f t="shared" si="581"/>
        <v>10</v>
      </c>
      <c r="M1932" s="109">
        <f t="shared" ref="M1932:M1995" si="588">ROUND((I1932+1)^(L1932/252),9)</f>
        <v>1.001404443</v>
      </c>
      <c r="N1932" s="109">
        <f t="shared" ref="N1932:N1995" ca="1" si="589">ROUND(H1932*M1932,9)</f>
        <v>1.005535437</v>
      </c>
      <c r="O1932" s="108">
        <f t="shared" si="585"/>
        <v>0</v>
      </c>
      <c r="P1932" s="106">
        <f t="shared" ref="P1932:P1995" ca="1" si="590">TRUNC(((N1932-1)*C1932),8)</f>
        <v>444.22767593999998</v>
      </c>
      <c r="Q1932" s="113">
        <f t="shared" ref="Q1932:Q1995" si="591">IF($O1932&gt;0,VLOOKUP($O1932,$W$12:$AC$150,7),0)</f>
        <v>0</v>
      </c>
      <c r="R1932" s="106">
        <f t="shared" ref="R1932:R1995" si="592">IF(Q1932&gt;0,TRUNC(Q1932*C$12,8),0)</f>
        <v>0</v>
      </c>
      <c r="S1932" s="114" t="str">
        <f t="shared" si="582"/>
        <v>A+J=</v>
      </c>
      <c r="T1932" s="107">
        <f t="shared" si="583"/>
        <v>42908</v>
      </c>
      <c r="U1932" s="10"/>
      <c r="V1932" s="10"/>
      <c r="W1932" s="10"/>
      <c r="X1932" s="29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</row>
    <row r="1933" spans="1:121" x14ac:dyDescent="0.15">
      <c r="A1933" s="102">
        <f t="shared" ref="A1933:A1996" si="593">(A1932+1)</f>
        <v>42890</v>
      </c>
      <c r="B1933" s="103">
        <f t="shared" ca="1" si="584"/>
        <v>80695.827675939858</v>
      </c>
      <c r="C1933" s="104">
        <f t="shared" ref="C1933:C1996" si="594">(C1932-R1932)</f>
        <v>80251.59999999986</v>
      </c>
      <c r="D1933" s="105">
        <f ca="1">IF(A1933&lt;$B$1,VLOOKUP(A1933,[1]DI!$A$4:$B$15000,2,FALSE),0)</f>
        <v>0</v>
      </c>
      <c r="E1933" s="106">
        <f t="shared" ca="1" si="586"/>
        <v>1</v>
      </c>
      <c r="F1933" s="106">
        <f ca="1">(TRUNC(PRODUCT($E$12:$E1932),16))</f>
        <v>1.7292133390361</v>
      </c>
      <c r="G1933" s="106">
        <f t="shared" ref="G1933:G1996" ca="1" si="595">IF(O1932&gt;0,F1932,G1932)</f>
        <v>1.7221092992556399</v>
      </c>
      <c r="H1933" s="106">
        <f t="shared" ca="1" si="587"/>
        <v>1.0041252000000001</v>
      </c>
      <c r="I1933" s="105">
        <f t="shared" ref="I1933:I1996" si="596">I1932</f>
        <v>3.5999999999999997E-2</v>
      </c>
      <c r="J1933" s="118">
        <f t="shared" ref="J1933:J1996" si="597">IF(O1932&gt;0,VLOOKUP(O1932,W$12:AG$150,2),J1932)</f>
        <v>42877</v>
      </c>
      <c r="K1933" s="112">
        <f t="shared" ref="K1933:K1996" si="598">IF(A1933&gt;J1933,IF(NETWORKDAYS(J1933,A1933,$W$160:$W$544)-1=0,1,NETWORKDAYS(J1933,A1933,$W$160:$W$544)-1),0)</f>
        <v>9</v>
      </c>
      <c r="L1933" s="108">
        <f t="shared" ref="L1933:L1996" si="599">IF(AND(K1933=1,K1932=1),1,IF(K1933&gt;0,IF(K1933=K1932,K1933+1,K1933),0))</f>
        <v>10</v>
      </c>
      <c r="M1933" s="109">
        <f t="shared" si="588"/>
        <v>1.001404443</v>
      </c>
      <c r="N1933" s="109">
        <f t="shared" ca="1" si="589"/>
        <v>1.005535437</v>
      </c>
      <c r="O1933" s="108">
        <f t="shared" si="585"/>
        <v>0</v>
      </c>
      <c r="P1933" s="106">
        <f t="shared" ca="1" si="590"/>
        <v>444.22767593999998</v>
      </c>
      <c r="Q1933" s="113">
        <f t="shared" si="591"/>
        <v>0</v>
      </c>
      <c r="R1933" s="106">
        <f t="shared" si="592"/>
        <v>0</v>
      </c>
      <c r="S1933" s="114" t="str">
        <f t="shared" ref="S1933:S1996" si="600">IF(O1932&gt;0,VLOOKUP(O1932,W$12:AG$150,10),S1932)</f>
        <v>A+J=</v>
      </c>
      <c r="T1933" s="107">
        <f t="shared" ref="T1933:T1996" si="601">IF(O1932&gt;0,VLOOKUP(O1932,W$12:AG$150,11),T1932)</f>
        <v>42908</v>
      </c>
      <c r="U1933" s="10"/>
      <c r="V1933" s="10"/>
      <c r="W1933" s="10"/>
      <c r="X1933" s="29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</row>
    <row r="1934" spans="1:121" x14ac:dyDescent="0.15">
      <c r="A1934" s="102">
        <f t="shared" si="593"/>
        <v>42891</v>
      </c>
      <c r="B1934" s="103">
        <f t="shared" ref="B1934:B1997" ca="1" si="602">IF(A1934&lt;=TODAY(),C1934+P1934,IF(AND(A1934&gt;TODAY(),A1934&lt;=$B$1),IF(VLOOKUP(TODAY(),$A$10:$D$5000,4,FALSE)=0,"n.d",C1934+P1934),"n.d"))</f>
        <v>80695.827675939858</v>
      </c>
      <c r="C1934" s="104">
        <f t="shared" si="594"/>
        <v>80251.59999999986</v>
      </c>
      <c r="D1934" s="105">
        <f ca="1">IF(A1934&lt;$B$1,VLOOKUP(A1934,[1]DI!$A$4:$B$15000,2,FALSE),0)</f>
        <v>0.1014</v>
      </c>
      <c r="E1934" s="106">
        <f t="shared" ca="1" si="586"/>
        <v>1.00038334</v>
      </c>
      <c r="F1934" s="106">
        <f ca="1">(TRUNC(PRODUCT($E$12:$E1933),16))</f>
        <v>1.7292133390361</v>
      </c>
      <c r="G1934" s="106">
        <f t="shared" ca="1" si="595"/>
        <v>1.7221092992556399</v>
      </c>
      <c r="H1934" s="106">
        <f t="shared" ca="1" si="587"/>
        <v>1.0041252000000001</v>
      </c>
      <c r="I1934" s="105">
        <f t="shared" si="596"/>
        <v>3.5999999999999997E-2</v>
      </c>
      <c r="J1934" s="118">
        <f t="shared" si="597"/>
        <v>42877</v>
      </c>
      <c r="K1934" s="112">
        <f t="shared" si="598"/>
        <v>10</v>
      </c>
      <c r="L1934" s="108">
        <f t="shared" si="599"/>
        <v>10</v>
      </c>
      <c r="M1934" s="109">
        <f t="shared" si="588"/>
        <v>1.001404443</v>
      </c>
      <c r="N1934" s="109">
        <f t="shared" ca="1" si="589"/>
        <v>1.005535437</v>
      </c>
      <c r="O1934" s="108">
        <f t="shared" ref="O1934:O1997" si="603">IF(VLOOKUP(A1934,X$12:AE$151,8)=VLOOKUP(A1933,X$12:AE$151,8),0,VLOOKUP(A1934,X$12:AE$151,8))</f>
        <v>0</v>
      </c>
      <c r="P1934" s="106">
        <f t="shared" ca="1" si="590"/>
        <v>444.22767593999998</v>
      </c>
      <c r="Q1934" s="113">
        <f t="shared" si="591"/>
        <v>0</v>
      </c>
      <c r="R1934" s="106">
        <f t="shared" si="592"/>
        <v>0</v>
      </c>
      <c r="S1934" s="114" t="str">
        <f t="shared" si="600"/>
        <v>A+J=</v>
      </c>
      <c r="T1934" s="107">
        <f t="shared" si="601"/>
        <v>42908</v>
      </c>
      <c r="U1934" s="10"/>
      <c r="V1934" s="10"/>
      <c r="W1934" s="10"/>
      <c r="X1934" s="29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</row>
    <row r="1935" spans="1:121" x14ac:dyDescent="0.15">
      <c r="A1935" s="102">
        <f t="shared" si="593"/>
        <v>42892</v>
      </c>
      <c r="B1935" s="103">
        <f t="shared" ca="1" si="602"/>
        <v>80738.091940329861</v>
      </c>
      <c r="C1935" s="104">
        <f t="shared" si="594"/>
        <v>80251.59999999986</v>
      </c>
      <c r="D1935" s="105">
        <f ca="1">IF(A1935&lt;$B$1,VLOOKUP(A1935,[1]DI!$A$4:$B$15000,2,FALSE),0)</f>
        <v>0.1014</v>
      </c>
      <c r="E1935" s="106">
        <f t="shared" ca="1" si="586"/>
        <v>1.00038334</v>
      </c>
      <c r="F1935" s="106">
        <f ca="1">(TRUNC(PRODUCT($E$12:$E1934),16))</f>
        <v>1.7298762156774801</v>
      </c>
      <c r="G1935" s="106">
        <f t="shared" ca="1" si="595"/>
        <v>1.7221092992556399</v>
      </c>
      <c r="H1935" s="106">
        <f t="shared" ca="1" si="587"/>
        <v>1.00451012</v>
      </c>
      <c r="I1935" s="105">
        <f t="shared" si="596"/>
        <v>3.5999999999999997E-2</v>
      </c>
      <c r="J1935" s="118">
        <f t="shared" si="597"/>
        <v>42877</v>
      </c>
      <c r="K1935" s="112">
        <f t="shared" si="598"/>
        <v>11</v>
      </c>
      <c r="L1935" s="108">
        <f t="shared" si="599"/>
        <v>11</v>
      </c>
      <c r="M1935" s="109">
        <f t="shared" si="588"/>
        <v>1.001544996</v>
      </c>
      <c r="N1935" s="109">
        <f t="shared" ca="1" si="589"/>
        <v>1.0060620840000001</v>
      </c>
      <c r="O1935" s="108">
        <f t="shared" si="603"/>
        <v>0</v>
      </c>
      <c r="P1935" s="106">
        <f t="shared" ca="1" si="590"/>
        <v>486.49194032999998</v>
      </c>
      <c r="Q1935" s="113">
        <f t="shared" si="591"/>
        <v>0</v>
      </c>
      <c r="R1935" s="106">
        <f t="shared" si="592"/>
        <v>0</v>
      </c>
      <c r="S1935" s="114" t="str">
        <f t="shared" si="600"/>
        <v>A+J=</v>
      </c>
      <c r="T1935" s="107">
        <f t="shared" si="601"/>
        <v>42908</v>
      </c>
      <c r="U1935" s="10"/>
      <c r="V1935" s="10"/>
      <c r="W1935" s="10"/>
      <c r="X1935" s="29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</row>
    <row r="1936" spans="1:121" x14ac:dyDescent="0.15">
      <c r="A1936" s="102">
        <f t="shared" si="593"/>
        <v>42893</v>
      </c>
      <c r="B1936" s="103">
        <f t="shared" ca="1" si="602"/>
        <v>80780.378594909867</v>
      </c>
      <c r="C1936" s="104">
        <f t="shared" si="594"/>
        <v>80251.59999999986</v>
      </c>
      <c r="D1936" s="105">
        <f ca="1">IF(A1936&lt;$B$1,VLOOKUP(A1936,[1]DI!$A$4:$B$15000,2,FALSE),0)</f>
        <v>0.1014</v>
      </c>
      <c r="E1936" s="106">
        <f t="shared" ca="1" si="586"/>
        <v>1.00038334</v>
      </c>
      <c r="F1936" s="106">
        <f ca="1">(TRUNC(PRODUCT($E$12:$E1935),16))</f>
        <v>1.7305393464259999</v>
      </c>
      <c r="G1936" s="106">
        <f t="shared" ca="1" si="595"/>
        <v>1.7221092992556399</v>
      </c>
      <c r="H1936" s="106">
        <f t="shared" ca="1" si="587"/>
        <v>1.00489519</v>
      </c>
      <c r="I1936" s="105">
        <f t="shared" si="596"/>
        <v>3.5999999999999997E-2</v>
      </c>
      <c r="J1936" s="118">
        <f t="shared" si="597"/>
        <v>42877</v>
      </c>
      <c r="K1936" s="112">
        <f t="shared" si="598"/>
        <v>12</v>
      </c>
      <c r="L1936" s="108">
        <f t="shared" si="599"/>
        <v>12</v>
      </c>
      <c r="M1936" s="109">
        <f t="shared" si="588"/>
        <v>1.0016855689999999</v>
      </c>
      <c r="N1936" s="109">
        <f t="shared" ca="1" si="589"/>
        <v>1.0065890099999999</v>
      </c>
      <c r="O1936" s="108">
        <f t="shared" si="603"/>
        <v>0</v>
      </c>
      <c r="P1936" s="106">
        <f t="shared" ca="1" si="590"/>
        <v>528.77859491000004</v>
      </c>
      <c r="Q1936" s="113">
        <f t="shared" si="591"/>
        <v>0</v>
      </c>
      <c r="R1936" s="106">
        <f t="shared" si="592"/>
        <v>0</v>
      </c>
      <c r="S1936" s="114" t="str">
        <f t="shared" si="600"/>
        <v>A+J=</v>
      </c>
      <c r="T1936" s="107">
        <f t="shared" si="601"/>
        <v>42908</v>
      </c>
      <c r="U1936" s="10"/>
      <c r="V1936" s="10"/>
      <c r="W1936" s="10"/>
      <c r="X1936" s="29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</row>
    <row r="1937" spans="1:121" x14ac:dyDescent="0.15">
      <c r="A1937" s="102">
        <f t="shared" si="593"/>
        <v>42894</v>
      </c>
      <c r="B1937" s="103">
        <f t="shared" ca="1" si="602"/>
        <v>80822.686756919866</v>
      </c>
      <c r="C1937" s="104">
        <f t="shared" si="594"/>
        <v>80251.59999999986</v>
      </c>
      <c r="D1937" s="105">
        <f ca="1">IF(A1937&lt;$B$1,VLOOKUP(A1937,[1]DI!$A$4:$B$15000,2,FALSE),0)</f>
        <v>0.1014</v>
      </c>
      <c r="E1937" s="106">
        <f t="shared" ca="1" si="586"/>
        <v>1.00038334</v>
      </c>
      <c r="F1937" s="106">
        <f ca="1">(TRUNC(PRODUCT($E$12:$E1936),16))</f>
        <v>1.7312027313790599</v>
      </c>
      <c r="G1937" s="106">
        <f t="shared" ca="1" si="595"/>
        <v>1.7221092992556399</v>
      </c>
      <c r="H1937" s="106">
        <f t="shared" ca="1" si="587"/>
        <v>1.0052804</v>
      </c>
      <c r="I1937" s="105">
        <f t="shared" si="596"/>
        <v>3.5999999999999997E-2</v>
      </c>
      <c r="J1937" s="118">
        <f t="shared" si="597"/>
        <v>42877</v>
      </c>
      <c r="K1937" s="112">
        <f t="shared" si="598"/>
        <v>13</v>
      </c>
      <c r="L1937" s="108">
        <f t="shared" si="599"/>
        <v>13</v>
      </c>
      <c r="M1937" s="109">
        <f t="shared" si="588"/>
        <v>1.0018261610000001</v>
      </c>
      <c r="N1937" s="109">
        <f t="shared" ca="1" si="589"/>
        <v>1.0071162039999999</v>
      </c>
      <c r="O1937" s="108">
        <f t="shared" si="603"/>
        <v>0</v>
      </c>
      <c r="P1937" s="106">
        <f t="shared" ca="1" si="590"/>
        <v>571.08675691999997</v>
      </c>
      <c r="Q1937" s="113">
        <f t="shared" si="591"/>
        <v>0</v>
      </c>
      <c r="R1937" s="106">
        <f t="shared" si="592"/>
        <v>0</v>
      </c>
      <c r="S1937" s="114" t="str">
        <f t="shared" si="600"/>
        <v>A+J=</v>
      </c>
      <c r="T1937" s="107">
        <f t="shared" si="601"/>
        <v>42908</v>
      </c>
      <c r="U1937" s="10"/>
      <c r="V1937" s="10"/>
      <c r="W1937" s="10"/>
      <c r="X1937" s="29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</row>
    <row r="1938" spans="1:121" x14ac:dyDescent="0.15">
      <c r="A1938" s="102">
        <f t="shared" si="593"/>
        <v>42895</v>
      </c>
      <c r="B1938" s="103">
        <f t="shared" ca="1" si="602"/>
        <v>80865.01803138986</v>
      </c>
      <c r="C1938" s="104">
        <f t="shared" si="594"/>
        <v>80251.59999999986</v>
      </c>
      <c r="D1938" s="105">
        <f ca="1">IF(A1938&lt;$B$1,VLOOKUP(A1938,[1]DI!$A$4:$B$15000,2,FALSE),0)</f>
        <v>0.1014</v>
      </c>
      <c r="E1938" s="106">
        <f t="shared" ca="1" si="586"/>
        <v>1.00038334</v>
      </c>
      <c r="F1938" s="106">
        <f ca="1">(TRUNC(PRODUCT($E$12:$E1937),16))</f>
        <v>1.73186637063411</v>
      </c>
      <c r="G1938" s="106">
        <f t="shared" ca="1" si="595"/>
        <v>1.7221092992556399</v>
      </c>
      <c r="H1938" s="106">
        <f t="shared" ca="1" si="587"/>
        <v>1.00566577</v>
      </c>
      <c r="I1938" s="105">
        <f t="shared" si="596"/>
        <v>3.5999999999999997E-2</v>
      </c>
      <c r="J1938" s="118">
        <f t="shared" si="597"/>
        <v>42877</v>
      </c>
      <c r="K1938" s="112">
        <f t="shared" si="598"/>
        <v>14</v>
      </c>
      <c r="L1938" s="108">
        <f t="shared" si="599"/>
        <v>14</v>
      </c>
      <c r="M1938" s="109">
        <f t="shared" si="588"/>
        <v>1.0019667729999999</v>
      </c>
      <c r="N1938" s="109">
        <f t="shared" ca="1" si="589"/>
        <v>1.007643686</v>
      </c>
      <c r="O1938" s="108">
        <f t="shared" si="603"/>
        <v>0</v>
      </c>
      <c r="P1938" s="106">
        <f t="shared" ca="1" si="590"/>
        <v>613.41803139000001</v>
      </c>
      <c r="Q1938" s="113">
        <f t="shared" si="591"/>
        <v>0</v>
      </c>
      <c r="R1938" s="106">
        <f t="shared" si="592"/>
        <v>0</v>
      </c>
      <c r="S1938" s="114" t="str">
        <f t="shared" si="600"/>
        <v>A+J=</v>
      </c>
      <c r="T1938" s="107">
        <f t="shared" si="601"/>
        <v>42908</v>
      </c>
      <c r="U1938" s="10"/>
      <c r="V1938" s="10"/>
      <c r="W1938" s="10"/>
      <c r="X1938" s="29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</row>
    <row r="1939" spans="1:121" x14ac:dyDescent="0.15">
      <c r="A1939" s="102">
        <f t="shared" si="593"/>
        <v>42896</v>
      </c>
      <c r="B1939" s="103">
        <f t="shared" ca="1" si="602"/>
        <v>80907.370893539861</v>
      </c>
      <c r="C1939" s="104">
        <f t="shared" si="594"/>
        <v>80251.59999999986</v>
      </c>
      <c r="D1939" s="105">
        <f ca="1">IF(A1939&lt;$B$1,VLOOKUP(A1939,[1]DI!$A$4:$B$15000,2,FALSE),0)</f>
        <v>0</v>
      </c>
      <c r="E1939" s="106">
        <f t="shared" ca="1" si="586"/>
        <v>1</v>
      </c>
      <c r="F1939" s="106">
        <f ca="1">(TRUNC(PRODUCT($E$12:$E1938),16))</f>
        <v>1.73253026428862</v>
      </c>
      <c r="G1939" s="106">
        <f t="shared" ca="1" si="595"/>
        <v>1.7221092992556399</v>
      </c>
      <c r="H1939" s="106">
        <f t="shared" ca="1" si="587"/>
        <v>1.0060512800000001</v>
      </c>
      <c r="I1939" s="105">
        <f t="shared" si="596"/>
        <v>3.5999999999999997E-2</v>
      </c>
      <c r="J1939" s="118">
        <f t="shared" si="597"/>
        <v>42877</v>
      </c>
      <c r="K1939" s="112">
        <f t="shared" si="598"/>
        <v>14</v>
      </c>
      <c r="L1939" s="108">
        <f t="shared" si="599"/>
        <v>15</v>
      </c>
      <c r="M1939" s="109">
        <f t="shared" si="588"/>
        <v>1.0021074050000001</v>
      </c>
      <c r="N1939" s="109">
        <f t="shared" ca="1" si="589"/>
        <v>1.0081714369999999</v>
      </c>
      <c r="O1939" s="108">
        <f t="shared" si="603"/>
        <v>0</v>
      </c>
      <c r="P1939" s="106">
        <f t="shared" ca="1" si="590"/>
        <v>655.77089353999997</v>
      </c>
      <c r="Q1939" s="113">
        <f t="shared" si="591"/>
        <v>0</v>
      </c>
      <c r="R1939" s="106">
        <f t="shared" si="592"/>
        <v>0</v>
      </c>
      <c r="S1939" s="114" t="str">
        <f t="shared" si="600"/>
        <v>A+J=</v>
      </c>
      <c r="T1939" s="107">
        <f t="shared" si="601"/>
        <v>42908</v>
      </c>
      <c r="U1939" s="10"/>
      <c r="V1939" s="10"/>
      <c r="W1939" s="10"/>
      <c r="X1939" s="29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</row>
    <row r="1940" spans="1:121" x14ac:dyDescent="0.15">
      <c r="A1940" s="102">
        <f t="shared" si="593"/>
        <v>42897</v>
      </c>
      <c r="B1940" s="103">
        <f t="shared" ca="1" si="602"/>
        <v>80907.370893539861</v>
      </c>
      <c r="C1940" s="104">
        <f t="shared" si="594"/>
        <v>80251.59999999986</v>
      </c>
      <c r="D1940" s="105">
        <f ca="1">IF(A1940&lt;$B$1,VLOOKUP(A1940,[1]DI!$A$4:$B$15000,2,FALSE),0)</f>
        <v>0</v>
      </c>
      <c r="E1940" s="106">
        <f t="shared" ca="1" si="586"/>
        <v>1</v>
      </c>
      <c r="F1940" s="106">
        <f ca="1">(TRUNC(PRODUCT($E$12:$E1939),16))</f>
        <v>1.73253026428862</v>
      </c>
      <c r="G1940" s="106">
        <f t="shared" ca="1" si="595"/>
        <v>1.7221092992556399</v>
      </c>
      <c r="H1940" s="106">
        <f t="shared" ca="1" si="587"/>
        <v>1.0060512800000001</v>
      </c>
      <c r="I1940" s="105">
        <f t="shared" si="596"/>
        <v>3.5999999999999997E-2</v>
      </c>
      <c r="J1940" s="118">
        <f t="shared" si="597"/>
        <v>42877</v>
      </c>
      <c r="K1940" s="112">
        <f t="shared" si="598"/>
        <v>14</v>
      </c>
      <c r="L1940" s="108">
        <f t="shared" si="599"/>
        <v>15</v>
      </c>
      <c r="M1940" s="109">
        <f t="shared" si="588"/>
        <v>1.0021074050000001</v>
      </c>
      <c r="N1940" s="109">
        <f t="shared" ca="1" si="589"/>
        <v>1.0081714369999999</v>
      </c>
      <c r="O1940" s="108">
        <f t="shared" si="603"/>
        <v>0</v>
      </c>
      <c r="P1940" s="106">
        <f t="shared" ca="1" si="590"/>
        <v>655.77089353999997</v>
      </c>
      <c r="Q1940" s="113">
        <f t="shared" si="591"/>
        <v>0</v>
      </c>
      <c r="R1940" s="106">
        <f t="shared" si="592"/>
        <v>0</v>
      </c>
      <c r="S1940" s="114" t="str">
        <f t="shared" si="600"/>
        <v>A+J=</v>
      </c>
      <c r="T1940" s="107">
        <f t="shared" si="601"/>
        <v>42908</v>
      </c>
      <c r="U1940" s="10"/>
      <c r="V1940" s="10"/>
      <c r="W1940" s="10"/>
      <c r="X1940" s="29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</row>
    <row r="1941" spans="1:121" x14ac:dyDescent="0.15">
      <c r="A1941" s="102">
        <f t="shared" si="593"/>
        <v>42898</v>
      </c>
      <c r="B1941" s="103">
        <f t="shared" ca="1" si="602"/>
        <v>80907.370893539861</v>
      </c>
      <c r="C1941" s="104">
        <f t="shared" si="594"/>
        <v>80251.59999999986</v>
      </c>
      <c r="D1941" s="105">
        <f ca="1">IF(A1941&lt;$B$1,VLOOKUP(A1941,[1]DI!$A$4:$B$15000,2,FALSE),0)</f>
        <v>0.1014</v>
      </c>
      <c r="E1941" s="106">
        <f t="shared" ca="1" si="586"/>
        <v>1.00038334</v>
      </c>
      <c r="F1941" s="106">
        <f ca="1">(TRUNC(PRODUCT($E$12:$E1940),16))</f>
        <v>1.73253026428862</v>
      </c>
      <c r="G1941" s="106">
        <f t="shared" ca="1" si="595"/>
        <v>1.7221092992556399</v>
      </c>
      <c r="H1941" s="106">
        <f t="shared" ca="1" si="587"/>
        <v>1.0060512800000001</v>
      </c>
      <c r="I1941" s="105">
        <f t="shared" si="596"/>
        <v>3.5999999999999997E-2</v>
      </c>
      <c r="J1941" s="118">
        <f t="shared" si="597"/>
        <v>42877</v>
      </c>
      <c r="K1941" s="112">
        <f t="shared" si="598"/>
        <v>15</v>
      </c>
      <c r="L1941" s="108">
        <f t="shared" si="599"/>
        <v>15</v>
      </c>
      <c r="M1941" s="109">
        <f t="shared" si="588"/>
        <v>1.0021074050000001</v>
      </c>
      <c r="N1941" s="109">
        <f t="shared" ca="1" si="589"/>
        <v>1.0081714369999999</v>
      </c>
      <c r="O1941" s="108">
        <f t="shared" si="603"/>
        <v>0</v>
      </c>
      <c r="P1941" s="106">
        <f t="shared" ca="1" si="590"/>
        <v>655.77089353999997</v>
      </c>
      <c r="Q1941" s="113">
        <f t="shared" si="591"/>
        <v>0</v>
      </c>
      <c r="R1941" s="106">
        <f t="shared" si="592"/>
        <v>0</v>
      </c>
      <c r="S1941" s="114" t="str">
        <f t="shared" si="600"/>
        <v>A+J=</v>
      </c>
      <c r="T1941" s="107">
        <f t="shared" si="601"/>
        <v>42908</v>
      </c>
      <c r="U1941" s="10"/>
      <c r="V1941" s="10"/>
      <c r="W1941" s="10"/>
      <c r="X1941" s="29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</row>
    <row r="1942" spans="1:121" x14ac:dyDescent="0.15">
      <c r="A1942" s="102">
        <f t="shared" si="593"/>
        <v>42899</v>
      </c>
      <c r="B1942" s="103">
        <f t="shared" ca="1" si="602"/>
        <v>80949.746145889862</v>
      </c>
      <c r="C1942" s="104">
        <f t="shared" si="594"/>
        <v>80251.59999999986</v>
      </c>
      <c r="D1942" s="105">
        <f ca="1">IF(A1942&lt;$B$1,VLOOKUP(A1942,[1]DI!$A$4:$B$15000,2,FALSE),0)</f>
        <v>0.1014</v>
      </c>
      <c r="E1942" s="106">
        <f t="shared" ca="1" si="586"/>
        <v>1.00038334</v>
      </c>
      <c r="F1942" s="106">
        <f ca="1">(TRUNC(PRODUCT($E$12:$E1941),16))</f>
        <v>1.7331944124401399</v>
      </c>
      <c r="G1942" s="106">
        <f t="shared" ca="1" si="595"/>
        <v>1.7221092992556399</v>
      </c>
      <c r="H1942" s="106">
        <f t="shared" ca="1" si="587"/>
        <v>1.0064369399999999</v>
      </c>
      <c r="I1942" s="105">
        <f t="shared" si="596"/>
        <v>3.5999999999999997E-2</v>
      </c>
      <c r="J1942" s="118">
        <f t="shared" si="597"/>
        <v>42877</v>
      </c>
      <c r="K1942" s="112">
        <f t="shared" si="598"/>
        <v>16</v>
      </c>
      <c r="L1942" s="108">
        <f t="shared" si="599"/>
        <v>16</v>
      </c>
      <c r="M1942" s="109">
        <f t="shared" si="588"/>
        <v>1.002248056</v>
      </c>
      <c r="N1942" s="109">
        <f t="shared" ca="1" si="589"/>
        <v>1.008699467</v>
      </c>
      <c r="O1942" s="108">
        <f t="shared" si="603"/>
        <v>0</v>
      </c>
      <c r="P1942" s="106">
        <f t="shared" ca="1" si="590"/>
        <v>698.14614588999996</v>
      </c>
      <c r="Q1942" s="113">
        <f t="shared" si="591"/>
        <v>0</v>
      </c>
      <c r="R1942" s="106">
        <f t="shared" si="592"/>
        <v>0</v>
      </c>
      <c r="S1942" s="114" t="str">
        <f t="shared" si="600"/>
        <v>A+J=</v>
      </c>
      <c r="T1942" s="107">
        <f t="shared" si="601"/>
        <v>42908</v>
      </c>
      <c r="U1942" s="10"/>
      <c r="V1942" s="10"/>
      <c r="W1942" s="10"/>
      <c r="X1942" s="29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</row>
    <row r="1943" spans="1:121" x14ac:dyDescent="0.15">
      <c r="A1943" s="102">
        <f t="shared" si="593"/>
        <v>42900</v>
      </c>
      <c r="B1943" s="103">
        <f t="shared" ca="1" si="602"/>
        <v>80992.143708189862</v>
      </c>
      <c r="C1943" s="104">
        <f t="shared" si="594"/>
        <v>80251.59999999986</v>
      </c>
      <c r="D1943" s="105">
        <f ca="1">IF(A1943&lt;$B$1,VLOOKUP(A1943,[1]DI!$A$4:$B$15000,2,FALSE),0)</f>
        <v>0.1014</v>
      </c>
      <c r="E1943" s="106">
        <f t="shared" ca="1" si="586"/>
        <v>1.00038334</v>
      </c>
      <c r="F1943" s="106">
        <f ca="1">(TRUNC(PRODUCT($E$12:$E1942),16))</f>
        <v>1.7338588151862</v>
      </c>
      <c r="G1943" s="106">
        <f t="shared" ca="1" si="595"/>
        <v>1.7221092992556399</v>
      </c>
      <c r="H1943" s="106">
        <f t="shared" ca="1" si="587"/>
        <v>1.00682275</v>
      </c>
      <c r="I1943" s="105">
        <f t="shared" si="596"/>
        <v>3.5999999999999997E-2</v>
      </c>
      <c r="J1943" s="118">
        <f t="shared" si="597"/>
        <v>42877</v>
      </c>
      <c r="K1943" s="112">
        <f t="shared" si="598"/>
        <v>17</v>
      </c>
      <c r="L1943" s="108">
        <f t="shared" si="599"/>
        <v>17</v>
      </c>
      <c r="M1943" s="109">
        <f t="shared" si="588"/>
        <v>1.002388727</v>
      </c>
      <c r="N1943" s="109">
        <f t="shared" ca="1" si="589"/>
        <v>1.009227775</v>
      </c>
      <c r="O1943" s="108">
        <f t="shared" si="603"/>
        <v>0</v>
      </c>
      <c r="P1943" s="106">
        <f t="shared" ca="1" si="590"/>
        <v>740.54370818999996</v>
      </c>
      <c r="Q1943" s="113">
        <f t="shared" si="591"/>
        <v>0</v>
      </c>
      <c r="R1943" s="106">
        <f t="shared" si="592"/>
        <v>0</v>
      </c>
      <c r="S1943" s="114" t="str">
        <f t="shared" si="600"/>
        <v>A+J=</v>
      </c>
      <c r="T1943" s="107">
        <f t="shared" si="601"/>
        <v>42908</v>
      </c>
      <c r="U1943" s="10"/>
      <c r="V1943" s="10"/>
      <c r="W1943" s="10"/>
      <c r="X1943" s="29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</row>
    <row r="1944" spans="1:121" x14ac:dyDescent="0.15">
      <c r="A1944" s="102">
        <f t="shared" si="593"/>
        <v>42901</v>
      </c>
      <c r="B1944" s="103">
        <f t="shared" ca="1" si="602"/>
        <v>81034.562858159858</v>
      </c>
      <c r="C1944" s="104">
        <f t="shared" si="594"/>
        <v>80251.59999999986</v>
      </c>
      <c r="D1944" s="105">
        <f ca="1">IF(A1944&lt;$B$1,VLOOKUP(A1944,[1]DI!$A$4:$B$15000,2,FALSE),0)</f>
        <v>0</v>
      </c>
      <c r="E1944" s="106">
        <f t="shared" ca="1" si="586"/>
        <v>1</v>
      </c>
      <c r="F1944" s="106">
        <f ca="1">(TRUNC(PRODUCT($E$12:$E1943),16))</f>
        <v>1.7345234726244101</v>
      </c>
      <c r="G1944" s="106">
        <f t="shared" ca="1" si="595"/>
        <v>1.7221092992556399</v>
      </c>
      <c r="H1944" s="106">
        <f t="shared" ca="1" si="587"/>
        <v>1.0072087000000001</v>
      </c>
      <c r="I1944" s="105">
        <f t="shared" si="596"/>
        <v>3.5999999999999997E-2</v>
      </c>
      <c r="J1944" s="118">
        <f t="shared" si="597"/>
        <v>42877</v>
      </c>
      <c r="K1944" s="112">
        <f t="shared" si="598"/>
        <v>17</v>
      </c>
      <c r="L1944" s="108">
        <f t="shared" si="599"/>
        <v>18</v>
      </c>
      <c r="M1944" s="109">
        <f t="shared" si="588"/>
        <v>1.0025294179999999</v>
      </c>
      <c r="N1944" s="109">
        <f t="shared" ca="1" si="589"/>
        <v>1.0097563519999999</v>
      </c>
      <c r="O1944" s="108">
        <f t="shared" si="603"/>
        <v>0</v>
      </c>
      <c r="P1944" s="106">
        <f t="shared" ca="1" si="590"/>
        <v>782.96285816</v>
      </c>
      <c r="Q1944" s="113">
        <f t="shared" si="591"/>
        <v>0</v>
      </c>
      <c r="R1944" s="106">
        <f t="shared" si="592"/>
        <v>0</v>
      </c>
      <c r="S1944" s="114" t="str">
        <f t="shared" si="600"/>
        <v>A+J=</v>
      </c>
      <c r="T1944" s="107">
        <f t="shared" si="601"/>
        <v>42908</v>
      </c>
      <c r="U1944" s="10"/>
      <c r="V1944" s="10"/>
      <c r="W1944" s="10"/>
      <c r="X1944" s="29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</row>
    <row r="1945" spans="1:121" x14ac:dyDescent="0.15">
      <c r="A1945" s="102">
        <f t="shared" si="593"/>
        <v>42902</v>
      </c>
      <c r="B1945" s="103">
        <f t="shared" ca="1" si="602"/>
        <v>81034.562858159858</v>
      </c>
      <c r="C1945" s="104">
        <f t="shared" si="594"/>
        <v>80251.59999999986</v>
      </c>
      <c r="D1945" s="105">
        <f ca="1">IF(A1945&lt;$B$1,VLOOKUP(A1945,[1]DI!$A$4:$B$15000,2,FALSE),0)</f>
        <v>0.1014</v>
      </c>
      <c r="E1945" s="106">
        <f t="shared" ca="1" si="586"/>
        <v>1.00038334</v>
      </c>
      <c r="F1945" s="106">
        <f ca="1">(TRUNC(PRODUCT($E$12:$E1944),16))</f>
        <v>1.7345234726244101</v>
      </c>
      <c r="G1945" s="106">
        <f t="shared" ca="1" si="595"/>
        <v>1.7221092992556399</v>
      </c>
      <c r="H1945" s="106">
        <f t="shared" ca="1" si="587"/>
        <v>1.0072087000000001</v>
      </c>
      <c r="I1945" s="105">
        <f t="shared" si="596"/>
        <v>3.5999999999999997E-2</v>
      </c>
      <c r="J1945" s="118">
        <f t="shared" si="597"/>
        <v>42877</v>
      </c>
      <c r="K1945" s="112">
        <f t="shared" si="598"/>
        <v>18</v>
      </c>
      <c r="L1945" s="108">
        <f t="shared" si="599"/>
        <v>18</v>
      </c>
      <c r="M1945" s="109">
        <f t="shared" si="588"/>
        <v>1.0025294179999999</v>
      </c>
      <c r="N1945" s="109">
        <f t="shared" ca="1" si="589"/>
        <v>1.0097563519999999</v>
      </c>
      <c r="O1945" s="108">
        <f t="shared" si="603"/>
        <v>0</v>
      </c>
      <c r="P1945" s="106">
        <f t="shared" ca="1" si="590"/>
        <v>782.96285816</v>
      </c>
      <c r="Q1945" s="113">
        <f t="shared" si="591"/>
        <v>0</v>
      </c>
      <c r="R1945" s="106">
        <f t="shared" si="592"/>
        <v>0</v>
      </c>
      <c r="S1945" s="114" t="str">
        <f t="shared" si="600"/>
        <v>A+J=</v>
      </c>
      <c r="T1945" s="107">
        <f t="shared" si="601"/>
        <v>42908</v>
      </c>
      <c r="U1945" s="10"/>
      <c r="V1945" s="10"/>
      <c r="W1945" s="10"/>
      <c r="X1945" s="29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</row>
    <row r="1946" spans="1:121" x14ac:dyDescent="0.15">
      <c r="A1946" s="102">
        <f t="shared" si="593"/>
        <v>42903</v>
      </c>
      <c r="B1946" s="103">
        <f t="shared" ca="1" si="602"/>
        <v>81077.005200839863</v>
      </c>
      <c r="C1946" s="104">
        <f t="shared" si="594"/>
        <v>80251.59999999986</v>
      </c>
      <c r="D1946" s="105">
        <f ca="1">IF(A1946&lt;$B$1,VLOOKUP(A1946,[1]DI!$A$4:$B$15000,2,FALSE),0)</f>
        <v>0</v>
      </c>
      <c r="E1946" s="106">
        <f t="shared" ca="1" si="586"/>
        <v>1</v>
      </c>
      <c r="F1946" s="106">
        <f ca="1">(TRUNC(PRODUCT($E$12:$E1945),16))</f>
        <v>1.7351883848524099</v>
      </c>
      <c r="G1946" s="106">
        <f t="shared" ca="1" si="595"/>
        <v>1.7221092992556399</v>
      </c>
      <c r="H1946" s="106">
        <f t="shared" ca="1" si="587"/>
        <v>1.0075948100000001</v>
      </c>
      <c r="I1946" s="105">
        <f t="shared" si="596"/>
        <v>3.5999999999999997E-2</v>
      </c>
      <c r="J1946" s="118">
        <f t="shared" si="597"/>
        <v>42877</v>
      </c>
      <c r="K1946" s="112">
        <f t="shared" si="598"/>
        <v>18</v>
      </c>
      <c r="L1946" s="108">
        <f t="shared" si="599"/>
        <v>19</v>
      </c>
      <c r="M1946" s="109">
        <f t="shared" si="588"/>
        <v>1.002670129</v>
      </c>
      <c r="N1946" s="109">
        <f t="shared" ca="1" si="589"/>
        <v>1.0102852179999999</v>
      </c>
      <c r="O1946" s="108">
        <f t="shared" si="603"/>
        <v>0</v>
      </c>
      <c r="P1946" s="106">
        <f t="shared" ca="1" si="590"/>
        <v>825.40520084000002</v>
      </c>
      <c r="Q1946" s="113">
        <f t="shared" si="591"/>
        <v>0</v>
      </c>
      <c r="R1946" s="106">
        <f t="shared" si="592"/>
        <v>0</v>
      </c>
      <c r="S1946" s="114" t="str">
        <f t="shared" si="600"/>
        <v>A+J=</v>
      </c>
      <c r="T1946" s="107">
        <f t="shared" si="601"/>
        <v>42908</v>
      </c>
      <c r="U1946" s="10"/>
      <c r="V1946" s="10"/>
      <c r="W1946" s="10"/>
      <c r="X1946" s="29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</row>
    <row r="1947" spans="1:121" x14ac:dyDescent="0.15">
      <c r="A1947" s="102">
        <f t="shared" si="593"/>
        <v>42904</v>
      </c>
      <c r="B1947" s="103">
        <f t="shared" ca="1" si="602"/>
        <v>81077.005200839863</v>
      </c>
      <c r="C1947" s="104">
        <f t="shared" si="594"/>
        <v>80251.59999999986</v>
      </c>
      <c r="D1947" s="105">
        <f ca="1">IF(A1947&lt;$B$1,VLOOKUP(A1947,[1]DI!$A$4:$B$15000,2,FALSE),0)</f>
        <v>0</v>
      </c>
      <c r="E1947" s="106">
        <f t="shared" ca="1" si="586"/>
        <v>1</v>
      </c>
      <c r="F1947" s="106">
        <f ca="1">(TRUNC(PRODUCT($E$12:$E1946),16))</f>
        <v>1.7351883848524099</v>
      </c>
      <c r="G1947" s="106">
        <f t="shared" ca="1" si="595"/>
        <v>1.7221092992556399</v>
      </c>
      <c r="H1947" s="106">
        <f t="shared" ca="1" si="587"/>
        <v>1.0075948100000001</v>
      </c>
      <c r="I1947" s="105">
        <f t="shared" si="596"/>
        <v>3.5999999999999997E-2</v>
      </c>
      <c r="J1947" s="118">
        <f t="shared" si="597"/>
        <v>42877</v>
      </c>
      <c r="K1947" s="112">
        <f t="shared" si="598"/>
        <v>18</v>
      </c>
      <c r="L1947" s="108">
        <f t="shared" si="599"/>
        <v>19</v>
      </c>
      <c r="M1947" s="109">
        <f t="shared" si="588"/>
        <v>1.002670129</v>
      </c>
      <c r="N1947" s="109">
        <f t="shared" ca="1" si="589"/>
        <v>1.0102852179999999</v>
      </c>
      <c r="O1947" s="108">
        <f t="shared" si="603"/>
        <v>0</v>
      </c>
      <c r="P1947" s="106">
        <f t="shared" ca="1" si="590"/>
        <v>825.40520084000002</v>
      </c>
      <c r="Q1947" s="113">
        <f t="shared" si="591"/>
        <v>0</v>
      </c>
      <c r="R1947" s="106">
        <f t="shared" si="592"/>
        <v>0</v>
      </c>
      <c r="S1947" s="114" t="str">
        <f t="shared" si="600"/>
        <v>A+J=</v>
      </c>
      <c r="T1947" s="107">
        <f t="shared" si="601"/>
        <v>42908</v>
      </c>
      <c r="U1947" s="10"/>
      <c r="V1947" s="10"/>
      <c r="W1947" s="10"/>
      <c r="X1947" s="29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</row>
    <row r="1948" spans="1:121" x14ac:dyDescent="0.15">
      <c r="A1948" s="102">
        <f t="shared" si="593"/>
        <v>42905</v>
      </c>
      <c r="B1948" s="103">
        <f t="shared" ca="1" si="602"/>
        <v>81077.005200839863</v>
      </c>
      <c r="C1948" s="104">
        <f t="shared" si="594"/>
        <v>80251.59999999986</v>
      </c>
      <c r="D1948" s="105">
        <f ca="1">IF(A1948&lt;$B$1,VLOOKUP(A1948,[1]DI!$A$4:$B$15000,2,FALSE),0)</f>
        <v>0.1014</v>
      </c>
      <c r="E1948" s="106">
        <f t="shared" ca="1" si="586"/>
        <v>1.00038334</v>
      </c>
      <c r="F1948" s="106">
        <f ca="1">(TRUNC(PRODUCT($E$12:$E1947),16))</f>
        <v>1.7351883848524099</v>
      </c>
      <c r="G1948" s="106">
        <f t="shared" ca="1" si="595"/>
        <v>1.7221092992556399</v>
      </c>
      <c r="H1948" s="106">
        <f t="shared" ca="1" si="587"/>
        <v>1.0075948100000001</v>
      </c>
      <c r="I1948" s="105">
        <f t="shared" si="596"/>
        <v>3.5999999999999997E-2</v>
      </c>
      <c r="J1948" s="118">
        <f t="shared" si="597"/>
        <v>42877</v>
      </c>
      <c r="K1948" s="112">
        <f t="shared" si="598"/>
        <v>19</v>
      </c>
      <c r="L1948" s="108">
        <f t="shared" si="599"/>
        <v>19</v>
      </c>
      <c r="M1948" s="109">
        <f t="shared" si="588"/>
        <v>1.002670129</v>
      </c>
      <c r="N1948" s="109">
        <f t="shared" ca="1" si="589"/>
        <v>1.0102852179999999</v>
      </c>
      <c r="O1948" s="108">
        <f t="shared" si="603"/>
        <v>0</v>
      </c>
      <c r="P1948" s="106">
        <f t="shared" ca="1" si="590"/>
        <v>825.40520084000002</v>
      </c>
      <c r="Q1948" s="113">
        <f t="shared" si="591"/>
        <v>0</v>
      </c>
      <c r="R1948" s="106">
        <f t="shared" si="592"/>
        <v>0</v>
      </c>
      <c r="S1948" s="114" t="str">
        <f t="shared" si="600"/>
        <v>A+J=</v>
      </c>
      <c r="T1948" s="107">
        <f t="shared" si="601"/>
        <v>42908</v>
      </c>
      <c r="U1948" s="10"/>
      <c r="V1948" s="10"/>
      <c r="W1948" s="10"/>
      <c r="X1948" s="29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</row>
    <row r="1949" spans="1:121" x14ac:dyDescent="0.15">
      <c r="A1949" s="102">
        <f t="shared" si="593"/>
        <v>42906</v>
      </c>
      <c r="B1949" s="103">
        <f t="shared" ca="1" si="602"/>
        <v>81119.469131209858</v>
      </c>
      <c r="C1949" s="104">
        <f t="shared" si="594"/>
        <v>80251.59999999986</v>
      </c>
      <c r="D1949" s="105">
        <f ca="1">IF(A1949&lt;$B$1,VLOOKUP(A1949,[1]DI!$A$4:$B$15000,2,FALSE),0)</f>
        <v>0.1014</v>
      </c>
      <c r="E1949" s="106">
        <f t="shared" ca="1" si="586"/>
        <v>1.00038334</v>
      </c>
      <c r="F1949" s="106">
        <f ca="1">(TRUNC(PRODUCT($E$12:$E1948),16))</f>
        <v>1.73585355196786</v>
      </c>
      <c r="G1949" s="106">
        <f t="shared" ca="1" si="595"/>
        <v>1.7221092992556399</v>
      </c>
      <c r="H1949" s="106">
        <f t="shared" ca="1" si="587"/>
        <v>1.0079810600000001</v>
      </c>
      <c r="I1949" s="105">
        <f t="shared" si="596"/>
        <v>3.5999999999999997E-2</v>
      </c>
      <c r="J1949" s="118">
        <f t="shared" si="597"/>
        <v>42877</v>
      </c>
      <c r="K1949" s="112">
        <f t="shared" si="598"/>
        <v>20</v>
      </c>
      <c r="L1949" s="108">
        <f t="shared" si="599"/>
        <v>20</v>
      </c>
      <c r="M1949" s="109">
        <f t="shared" si="588"/>
        <v>1.002810859</v>
      </c>
      <c r="N1949" s="109">
        <f t="shared" ca="1" si="589"/>
        <v>1.010814353</v>
      </c>
      <c r="O1949" s="108">
        <f t="shared" si="603"/>
        <v>0</v>
      </c>
      <c r="P1949" s="106">
        <f t="shared" ca="1" si="590"/>
        <v>867.86913120999998</v>
      </c>
      <c r="Q1949" s="113">
        <f t="shared" si="591"/>
        <v>0</v>
      </c>
      <c r="R1949" s="106">
        <f t="shared" si="592"/>
        <v>0</v>
      </c>
      <c r="S1949" s="114" t="str">
        <f t="shared" si="600"/>
        <v>A+J=</v>
      </c>
      <c r="T1949" s="107">
        <f t="shared" si="601"/>
        <v>42908</v>
      </c>
      <c r="U1949" s="10"/>
      <c r="V1949" s="10"/>
      <c r="W1949" s="10"/>
      <c r="X1949" s="29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</row>
    <row r="1950" spans="1:121" x14ac:dyDescent="0.15">
      <c r="A1950" s="102">
        <f t="shared" si="593"/>
        <v>42907</v>
      </c>
      <c r="B1950" s="103">
        <f t="shared" ca="1" si="602"/>
        <v>81161.955371519856</v>
      </c>
      <c r="C1950" s="104">
        <f t="shared" si="594"/>
        <v>80251.59999999986</v>
      </c>
      <c r="D1950" s="105">
        <f ca="1">IF(A1950&lt;$B$1,VLOOKUP(A1950,[1]DI!$A$4:$B$15000,2,FALSE),0)</f>
        <v>0.1014</v>
      </c>
      <c r="E1950" s="106">
        <f t="shared" ca="1" si="586"/>
        <v>1.00038334</v>
      </c>
      <c r="F1950" s="106">
        <f ca="1">(TRUNC(PRODUCT($E$12:$E1949),16))</f>
        <v>1.7365189740684699</v>
      </c>
      <c r="G1950" s="106">
        <f t="shared" ca="1" si="595"/>
        <v>1.7221092992556399</v>
      </c>
      <c r="H1950" s="106">
        <f t="shared" ca="1" si="587"/>
        <v>1.0083674600000001</v>
      </c>
      <c r="I1950" s="105">
        <f t="shared" si="596"/>
        <v>3.5999999999999997E-2</v>
      </c>
      <c r="J1950" s="118">
        <f t="shared" si="597"/>
        <v>42877</v>
      </c>
      <c r="K1950" s="112">
        <f t="shared" si="598"/>
        <v>21</v>
      </c>
      <c r="L1950" s="108">
        <f t="shared" si="599"/>
        <v>21</v>
      </c>
      <c r="M1950" s="109">
        <f t="shared" si="588"/>
        <v>1.0029516089999999</v>
      </c>
      <c r="N1950" s="109">
        <f t="shared" ca="1" si="589"/>
        <v>1.011343766</v>
      </c>
      <c r="O1950" s="108">
        <f t="shared" si="603"/>
        <v>0</v>
      </c>
      <c r="P1950" s="106">
        <f t="shared" ca="1" si="590"/>
        <v>910.35537151999995</v>
      </c>
      <c r="Q1950" s="113">
        <f t="shared" si="591"/>
        <v>0</v>
      </c>
      <c r="R1950" s="106">
        <f t="shared" si="592"/>
        <v>0</v>
      </c>
      <c r="S1950" s="114" t="str">
        <f t="shared" si="600"/>
        <v>A+J=</v>
      </c>
      <c r="T1950" s="107">
        <f t="shared" si="601"/>
        <v>42908</v>
      </c>
      <c r="U1950" s="10"/>
      <c r="V1950" s="10"/>
      <c r="W1950" s="10"/>
      <c r="X1950" s="29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</row>
    <row r="1951" spans="1:121" x14ac:dyDescent="0.15">
      <c r="A1951" s="102">
        <f t="shared" si="593"/>
        <v>42908</v>
      </c>
      <c r="B1951" s="103">
        <f t="shared" ca="1" si="602"/>
        <v>81204.46336000986</v>
      </c>
      <c r="C1951" s="104">
        <f t="shared" si="594"/>
        <v>80251.59999999986</v>
      </c>
      <c r="D1951" s="105">
        <f ca="1">IF(A1951&lt;$B$1,VLOOKUP(A1951,[1]DI!$A$4:$B$15000,2,FALSE),0)</f>
        <v>0.1014</v>
      </c>
      <c r="E1951" s="106">
        <f t="shared" ca="1" si="586"/>
        <v>1.00038334</v>
      </c>
      <c r="F1951" s="106">
        <f ca="1">(TRUNC(PRODUCT($E$12:$E1950),16))</f>
        <v>1.73718465125199</v>
      </c>
      <c r="G1951" s="106">
        <f t="shared" ca="1" si="595"/>
        <v>1.7221092992556399</v>
      </c>
      <c r="H1951" s="106">
        <f t="shared" ca="1" si="587"/>
        <v>1.0087539999999999</v>
      </c>
      <c r="I1951" s="105">
        <f t="shared" si="596"/>
        <v>3.5999999999999997E-2</v>
      </c>
      <c r="J1951" s="118">
        <f t="shared" si="597"/>
        <v>42877</v>
      </c>
      <c r="K1951" s="112">
        <f t="shared" si="598"/>
        <v>22</v>
      </c>
      <c r="L1951" s="108">
        <f t="shared" si="599"/>
        <v>22</v>
      </c>
      <c r="M1951" s="109">
        <f t="shared" si="588"/>
        <v>1.0030923789999999</v>
      </c>
      <c r="N1951" s="109">
        <f t="shared" ca="1" si="589"/>
        <v>1.01187345</v>
      </c>
      <c r="O1951" s="108">
        <f t="shared" si="603"/>
        <v>48</v>
      </c>
      <c r="P1951" s="106">
        <f t="shared" ca="1" si="590"/>
        <v>952.86336000999995</v>
      </c>
      <c r="Q1951" s="113">
        <f t="shared" si="591"/>
        <v>7.4999999999999997E-3</v>
      </c>
      <c r="R1951" s="106">
        <f t="shared" si="592"/>
        <v>750</v>
      </c>
      <c r="S1951" s="114" t="str">
        <f t="shared" si="600"/>
        <v>A+J=</v>
      </c>
      <c r="T1951" s="107">
        <f t="shared" si="601"/>
        <v>42908</v>
      </c>
      <c r="U1951" s="10"/>
      <c r="V1951" s="10"/>
      <c r="W1951" s="10"/>
      <c r="X1951" s="29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</row>
    <row r="1952" spans="1:121" x14ac:dyDescent="0.15">
      <c r="A1952" s="102">
        <f t="shared" si="593"/>
        <v>42909</v>
      </c>
      <c r="B1952" s="103">
        <f t="shared" ca="1" si="602"/>
        <v>79543.238962989853</v>
      </c>
      <c r="C1952" s="104">
        <f t="shared" si="594"/>
        <v>79501.59999999986</v>
      </c>
      <c r="D1952" s="105">
        <f ca="1">IF(A1952&lt;$B$1,VLOOKUP(A1952,[1]DI!$A$4:$B$15000,2,FALSE),0)</f>
        <v>0.1014</v>
      </c>
      <c r="E1952" s="106">
        <f t="shared" ca="1" si="586"/>
        <v>1.00038334</v>
      </c>
      <c r="F1952" s="106">
        <f ca="1">(TRUNC(PRODUCT($E$12:$E1951),16))</f>
        <v>1.7378505836161999</v>
      </c>
      <c r="G1952" s="106">
        <f t="shared" ca="1" si="595"/>
        <v>1.73718465125199</v>
      </c>
      <c r="H1952" s="106">
        <f t="shared" ca="1" si="587"/>
        <v>1.00038334</v>
      </c>
      <c r="I1952" s="105">
        <f t="shared" si="596"/>
        <v>3.5999999999999997E-2</v>
      </c>
      <c r="J1952" s="118">
        <f t="shared" si="597"/>
        <v>42908</v>
      </c>
      <c r="K1952" s="112">
        <f t="shared" si="598"/>
        <v>1</v>
      </c>
      <c r="L1952" s="108">
        <f t="shared" si="599"/>
        <v>1</v>
      </c>
      <c r="M1952" s="109">
        <f t="shared" si="588"/>
        <v>1.000140356</v>
      </c>
      <c r="N1952" s="109">
        <f t="shared" ca="1" si="589"/>
        <v>1.0005237499999999</v>
      </c>
      <c r="O1952" s="108">
        <f t="shared" si="603"/>
        <v>0</v>
      </c>
      <c r="P1952" s="106">
        <f t="shared" ca="1" si="590"/>
        <v>41.638962990000003</v>
      </c>
      <c r="Q1952" s="113">
        <f t="shared" si="591"/>
        <v>0</v>
      </c>
      <c r="R1952" s="106">
        <f t="shared" si="592"/>
        <v>0</v>
      </c>
      <c r="S1952" s="114" t="str">
        <f t="shared" si="600"/>
        <v>A+J=</v>
      </c>
      <c r="T1952" s="107">
        <f t="shared" si="601"/>
        <v>42940</v>
      </c>
      <c r="U1952" s="10"/>
      <c r="V1952" s="10"/>
      <c r="W1952" s="10"/>
      <c r="X1952" s="29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</row>
    <row r="1953" spans="1:121" x14ac:dyDescent="0.15">
      <c r="A1953" s="102">
        <f t="shared" si="593"/>
        <v>42910</v>
      </c>
      <c r="B1953" s="103">
        <f t="shared" ca="1" si="602"/>
        <v>79573.731324669861</v>
      </c>
      <c r="C1953" s="104">
        <f t="shared" si="594"/>
        <v>79501.59999999986</v>
      </c>
      <c r="D1953" s="105">
        <f ca="1">IF(A1953&lt;$B$1,VLOOKUP(A1953,[1]DI!$A$4:$B$15000,2,FALSE),0)</f>
        <v>0</v>
      </c>
      <c r="E1953" s="106">
        <f t="shared" ca="1" si="586"/>
        <v>1</v>
      </c>
      <c r="F1953" s="106">
        <f ca="1">(TRUNC(PRODUCT($E$12:$E1952),16))</f>
        <v>1.73851677125892</v>
      </c>
      <c r="G1953" s="106">
        <f t="shared" ca="1" si="595"/>
        <v>1.73718465125199</v>
      </c>
      <c r="H1953" s="106">
        <f t="shared" ca="1" si="587"/>
        <v>1.0007668300000001</v>
      </c>
      <c r="I1953" s="105">
        <f t="shared" si="596"/>
        <v>3.5999999999999997E-2</v>
      </c>
      <c r="J1953" s="118">
        <f t="shared" si="597"/>
        <v>42908</v>
      </c>
      <c r="K1953" s="112">
        <f t="shared" si="598"/>
        <v>1</v>
      </c>
      <c r="L1953" s="108">
        <f t="shared" si="599"/>
        <v>1</v>
      </c>
      <c r="M1953" s="109">
        <f t="shared" si="588"/>
        <v>1.000140356</v>
      </c>
      <c r="N1953" s="109">
        <f t="shared" ca="1" si="589"/>
        <v>1.0009072939999999</v>
      </c>
      <c r="O1953" s="108">
        <f t="shared" si="603"/>
        <v>0</v>
      </c>
      <c r="P1953" s="106">
        <f t="shared" ca="1" si="590"/>
        <v>72.131324669999998</v>
      </c>
      <c r="Q1953" s="113">
        <f t="shared" si="591"/>
        <v>0</v>
      </c>
      <c r="R1953" s="106">
        <f t="shared" si="592"/>
        <v>0</v>
      </c>
      <c r="S1953" s="114" t="str">
        <f t="shared" si="600"/>
        <v>A+J=</v>
      </c>
      <c r="T1953" s="107">
        <f t="shared" si="601"/>
        <v>42940</v>
      </c>
      <c r="U1953" s="10"/>
      <c r="V1953" s="10"/>
      <c r="W1953" s="10"/>
      <c r="X1953" s="29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</row>
    <row r="1954" spans="1:121" x14ac:dyDescent="0.15">
      <c r="A1954" s="102">
        <f t="shared" si="593"/>
        <v>42911</v>
      </c>
      <c r="B1954" s="103">
        <f t="shared" ca="1" si="602"/>
        <v>79573.731324669861</v>
      </c>
      <c r="C1954" s="104">
        <f t="shared" si="594"/>
        <v>79501.59999999986</v>
      </c>
      <c r="D1954" s="105">
        <f ca="1">IF(A1954&lt;$B$1,VLOOKUP(A1954,[1]DI!$A$4:$B$15000,2,FALSE),0)</f>
        <v>0</v>
      </c>
      <c r="E1954" s="106">
        <f t="shared" ca="1" si="586"/>
        <v>1</v>
      </c>
      <c r="F1954" s="106">
        <f ca="1">(TRUNC(PRODUCT($E$12:$E1953),16))</f>
        <v>1.73851677125892</v>
      </c>
      <c r="G1954" s="106">
        <f t="shared" ca="1" si="595"/>
        <v>1.73718465125199</v>
      </c>
      <c r="H1954" s="106">
        <f t="shared" ca="1" si="587"/>
        <v>1.0007668300000001</v>
      </c>
      <c r="I1954" s="105">
        <f t="shared" si="596"/>
        <v>3.5999999999999997E-2</v>
      </c>
      <c r="J1954" s="118">
        <f t="shared" si="597"/>
        <v>42908</v>
      </c>
      <c r="K1954" s="112">
        <f t="shared" si="598"/>
        <v>1</v>
      </c>
      <c r="L1954" s="108">
        <f t="shared" si="599"/>
        <v>1</v>
      </c>
      <c r="M1954" s="109">
        <f t="shared" si="588"/>
        <v>1.000140356</v>
      </c>
      <c r="N1954" s="109">
        <f t="shared" ca="1" si="589"/>
        <v>1.0009072939999999</v>
      </c>
      <c r="O1954" s="108">
        <f t="shared" si="603"/>
        <v>0</v>
      </c>
      <c r="P1954" s="106">
        <f t="shared" ca="1" si="590"/>
        <v>72.131324669999998</v>
      </c>
      <c r="Q1954" s="113">
        <f t="shared" si="591"/>
        <v>0</v>
      </c>
      <c r="R1954" s="106">
        <f t="shared" si="592"/>
        <v>0</v>
      </c>
      <c r="S1954" s="114" t="str">
        <f t="shared" si="600"/>
        <v>A+J=</v>
      </c>
      <c r="T1954" s="107">
        <f t="shared" si="601"/>
        <v>42940</v>
      </c>
      <c r="U1954" s="10"/>
      <c r="V1954" s="10"/>
      <c r="W1954" s="10"/>
      <c r="X1954" s="29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</row>
    <row r="1955" spans="1:121" x14ac:dyDescent="0.15">
      <c r="A1955" s="102">
        <f t="shared" si="593"/>
        <v>42912</v>
      </c>
      <c r="B1955" s="103">
        <f t="shared" ca="1" si="602"/>
        <v>79584.899868439854</v>
      </c>
      <c r="C1955" s="104">
        <f t="shared" si="594"/>
        <v>79501.59999999986</v>
      </c>
      <c r="D1955" s="105">
        <f ca="1">IF(A1955&lt;$B$1,VLOOKUP(A1955,[1]DI!$A$4:$B$15000,2,FALSE),0)</f>
        <v>0.1014</v>
      </c>
      <c r="E1955" s="106">
        <f t="shared" ca="1" si="586"/>
        <v>1.00038334</v>
      </c>
      <c r="F1955" s="106">
        <f ca="1">(TRUNC(PRODUCT($E$12:$E1954),16))</f>
        <v>1.73851677125892</v>
      </c>
      <c r="G1955" s="106">
        <f t="shared" ca="1" si="595"/>
        <v>1.73718465125199</v>
      </c>
      <c r="H1955" s="106">
        <f t="shared" ca="1" si="587"/>
        <v>1.0007668300000001</v>
      </c>
      <c r="I1955" s="105">
        <f t="shared" si="596"/>
        <v>3.5999999999999997E-2</v>
      </c>
      <c r="J1955" s="118">
        <f t="shared" si="597"/>
        <v>42908</v>
      </c>
      <c r="K1955" s="112">
        <f t="shared" si="598"/>
        <v>2</v>
      </c>
      <c r="L1955" s="108">
        <f t="shared" si="599"/>
        <v>2</v>
      </c>
      <c r="M1955" s="109">
        <f t="shared" si="588"/>
        <v>1.0002807309999999</v>
      </c>
      <c r="N1955" s="109">
        <f t="shared" ca="1" si="589"/>
        <v>1.0010477760000001</v>
      </c>
      <c r="O1955" s="108">
        <f t="shared" si="603"/>
        <v>0</v>
      </c>
      <c r="P1955" s="106">
        <f t="shared" ca="1" si="590"/>
        <v>83.299868439999997</v>
      </c>
      <c r="Q1955" s="113">
        <f t="shared" si="591"/>
        <v>0</v>
      </c>
      <c r="R1955" s="106">
        <f t="shared" si="592"/>
        <v>0</v>
      </c>
      <c r="S1955" s="114" t="str">
        <f t="shared" si="600"/>
        <v>A+J=</v>
      </c>
      <c r="T1955" s="107">
        <f t="shared" si="601"/>
        <v>42940</v>
      </c>
      <c r="U1955" s="10"/>
      <c r="V1955" s="10"/>
      <c r="W1955" s="10"/>
      <c r="X1955" s="29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</row>
    <row r="1956" spans="1:121" x14ac:dyDescent="0.15">
      <c r="A1956" s="102">
        <f t="shared" si="593"/>
        <v>42913</v>
      </c>
      <c r="B1956" s="103">
        <f t="shared" ca="1" si="602"/>
        <v>79626.582080309861</v>
      </c>
      <c r="C1956" s="104">
        <f t="shared" si="594"/>
        <v>79501.59999999986</v>
      </c>
      <c r="D1956" s="105">
        <f ca="1">IF(A1956&lt;$B$1,VLOOKUP(A1956,[1]DI!$A$4:$B$15000,2,FALSE),0)</f>
        <v>0.1014</v>
      </c>
      <c r="E1956" s="106">
        <f t="shared" ca="1" si="586"/>
        <v>1.00038334</v>
      </c>
      <c r="F1956" s="106">
        <f ca="1">(TRUNC(PRODUCT($E$12:$E1955),16))</f>
        <v>1.7391832142780199</v>
      </c>
      <c r="G1956" s="106">
        <f t="shared" ca="1" si="595"/>
        <v>1.73718465125199</v>
      </c>
      <c r="H1956" s="106">
        <f t="shared" ca="1" si="587"/>
        <v>1.0011504600000001</v>
      </c>
      <c r="I1956" s="105">
        <f t="shared" si="596"/>
        <v>3.5999999999999997E-2</v>
      </c>
      <c r="J1956" s="118">
        <f t="shared" si="597"/>
        <v>42908</v>
      </c>
      <c r="K1956" s="112">
        <f t="shared" si="598"/>
        <v>3</v>
      </c>
      <c r="L1956" s="108">
        <f t="shared" si="599"/>
        <v>3</v>
      </c>
      <c r="M1956" s="109">
        <f t="shared" si="588"/>
        <v>1.000421126</v>
      </c>
      <c r="N1956" s="109">
        <f t="shared" ca="1" si="589"/>
        <v>1.0015720699999999</v>
      </c>
      <c r="O1956" s="108">
        <f t="shared" si="603"/>
        <v>0</v>
      </c>
      <c r="P1956" s="106">
        <f t="shared" ca="1" si="590"/>
        <v>124.98208031</v>
      </c>
      <c r="Q1956" s="113">
        <f t="shared" si="591"/>
        <v>0</v>
      </c>
      <c r="R1956" s="106">
        <f t="shared" si="592"/>
        <v>0</v>
      </c>
      <c r="S1956" s="114" t="str">
        <f t="shared" si="600"/>
        <v>A+J=</v>
      </c>
      <c r="T1956" s="107">
        <f t="shared" si="601"/>
        <v>42940</v>
      </c>
      <c r="U1956" s="10"/>
      <c r="V1956" s="10"/>
      <c r="W1956" s="10"/>
      <c r="X1956" s="29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</row>
    <row r="1957" spans="1:121" x14ac:dyDescent="0.15">
      <c r="A1957" s="102">
        <f t="shared" si="593"/>
        <v>42914</v>
      </c>
      <c r="B1957" s="103">
        <f t="shared" ca="1" si="602"/>
        <v>79668.286473119864</v>
      </c>
      <c r="C1957" s="104">
        <f t="shared" si="594"/>
        <v>79501.59999999986</v>
      </c>
      <c r="D1957" s="105">
        <f ca="1">IF(A1957&lt;$B$1,VLOOKUP(A1957,[1]DI!$A$4:$B$15000,2,FALSE),0)</f>
        <v>0.1014</v>
      </c>
      <c r="E1957" s="106">
        <f t="shared" ca="1" si="586"/>
        <v>1.00038334</v>
      </c>
      <c r="F1957" s="106">
        <f ca="1">(TRUNC(PRODUCT($E$12:$E1956),16))</f>
        <v>1.73984991277138</v>
      </c>
      <c r="G1957" s="106">
        <f t="shared" ca="1" si="595"/>
        <v>1.73718465125199</v>
      </c>
      <c r="H1957" s="106">
        <f t="shared" ca="1" si="587"/>
        <v>1.00153424</v>
      </c>
      <c r="I1957" s="105">
        <f t="shared" si="596"/>
        <v>3.5999999999999997E-2</v>
      </c>
      <c r="J1957" s="118">
        <f t="shared" si="597"/>
        <v>42908</v>
      </c>
      <c r="K1957" s="112">
        <f t="shared" si="598"/>
        <v>4</v>
      </c>
      <c r="L1957" s="108">
        <f t="shared" si="599"/>
        <v>4</v>
      </c>
      <c r="M1957" s="109">
        <f t="shared" si="588"/>
        <v>1.0005615409999999</v>
      </c>
      <c r="N1957" s="109">
        <f t="shared" ca="1" si="589"/>
        <v>1.002096643</v>
      </c>
      <c r="O1957" s="108">
        <f t="shared" si="603"/>
        <v>0</v>
      </c>
      <c r="P1957" s="106">
        <f t="shared" ca="1" si="590"/>
        <v>166.68647311999999</v>
      </c>
      <c r="Q1957" s="113">
        <f t="shared" si="591"/>
        <v>0</v>
      </c>
      <c r="R1957" s="106">
        <f t="shared" si="592"/>
        <v>0</v>
      </c>
      <c r="S1957" s="114" t="str">
        <f t="shared" si="600"/>
        <v>A+J=</v>
      </c>
      <c r="T1957" s="107">
        <f t="shared" si="601"/>
        <v>42940</v>
      </c>
      <c r="U1957" s="10"/>
      <c r="V1957" s="10"/>
      <c r="W1957" s="10"/>
      <c r="X1957" s="29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</row>
    <row r="1958" spans="1:121" x14ac:dyDescent="0.15">
      <c r="A1958" s="102">
        <f t="shared" si="593"/>
        <v>42915</v>
      </c>
      <c r="B1958" s="103">
        <f t="shared" ca="1" si="602"/>
        <v>79710.012808379863</v>
      </c>
      <c r="C1958" s="104">
        <f t="shared" si="594"/>
        <v>79501.59999999986</v>
      </c>
      <c r="D1958" s="105">
        <f ca="1">IF(A1958&lt;$B$1,VLOOKUP(A1958,[1]DI!$A$4:$B$15000,2,FALSE),0)</f>
        <v>0.1014</v>
      </c>
      <c r="E1958" s="106">
        <f t="shared" ca="1" si="586"/>
        <v>1.00038334</v>
      </c>
      <c r="F1958" s="106">
        <f ca="1">(TRUNC(PRODUCT($E$12:$E1957),16))</f>
        <v>1.74051686683694</v>
      </c>
      <c r="G1958" s="106">
        <f t="shared" ca="1" si="595"/>
        <v>1.73718465125199</v>
      </c>
      <c r="H1958" s="106">
        <f t="shared" ca="1" si="587"/>
        <v>1.0019181699999999</v>
      </c>
      <c r="I1958" s="105">
        <f t="shared" si="596"/>
        <v>3.5999999999999997E-2</v>
      </c>
      <c r="J1958" s="118">
        <f t="shared" si="597"/>
        <v>42908</v>
      </c>
      <c r="K1958" s="112">
        <f t="shared" si="598"/>
        <v>5</v>
      </c>
      <c r="L1958" s="108">
        <f t="shared" si="599"/>
        <v>5</v>
      </c>
      <c r="M1958" s="109">
        <f t="shared" si="588"/>
        <v>1.0007019749999999</v>
      </c>
      <c r="N1958" s="109">
        <f t="shared" ca="1" si="589"/>
        <v>1.0026214920000001</v>
      </c>
      <c r="O1958" s="108">
        <f t="shared" si="603"/>
        <v>0</v>
      </c>
      <c r="P1958" s="106">
        <f t="shared" ca="1" si="590"/>
        <v>208.41280838</v>
      </c>
      <c r="Q1958" s="113">
        <f t="shared" si="591"/>
        <v>0</v>
      </c>
      <c r="R1958" s="106">
        <f t="shared" si="592"/>
        <v>0</v>
      </c>
      <c r="S1958" s="114" t="str">
        <f t="shared" si="600"/>
        <v>A+J=</v>
      </c>
      <c r="T1958" s="107">
        <f t="shared" si="601"/>
        <v>42940</v>
      </c>
      <c r="U1958" s="10"/>
      <c r="V1958" s="10"/>
      <c r="W1958" s="10"/>
      <c r="X1958" s="29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</row>
    <row r="1959" spans="1:121" x14ac:dyDescent="0.15">
      <c r="A1959" s="102">
        <f t="shared" si="593"/>
        <v>42916</v>
      </c>
      <c r="B1959" s="103">
        <f t="shared" ca="1" si="602"/>
        <v>79751.761165579854</v>
      </c>
      <c r="C1959" s="104">
        <f t="shared" si="594"/>
        <v>79501.59999999986</v>
      </c>
      <c r="D1959" s="105">
        <f ca="1">IF(A1959&lt;$B$1,VLOOKUP(A1959,[1]DI!$A$4:$B$15000,2,FALSE),0)</f>
        <v>0.1014</v>
      </c>
      <c r="E1959" s="106">
        <f t="shared" ca="1" si="586"/>
        <v>1.00038334</v>
      </c>
      <c r="F1959" s="106">
        <f ca="1">(TRUNC(PRODUCT($E$12:$E1958),16))</f>
        <v>1.74118407657267</v>
      </c>
      <c r="G1959" s="106">
        <f t="shared" ca="1" si="595"/>
        <v>1.73718465125199</v>
      </c>
      <c r="H1959" s="106">
        <f t="shared" ca="1" si="587"/>
        <v>1.0023022500000001</v>
      </c>
      <c r="I1959" s="105">
        <f t="shared" si="596"/>
        <v>3.5999999999999997E-2</v>
      </c>
      <c r="J1959" s="118">
        <f t="shared" si="597"/>
        <v>42908</v>
      </c>
      <c r="K1959" s="112">
        <f t="shared" si="598"/>
        <v>6</v>
      </c>
      <c r="L1959" s="108">
        <f t="shared" si="599"/>
        <v>6</v>
      </c>
      <c r="M1959" s="109">
        <f t="shared" si="588"/>
        <v>1.000842429</v>
      </c>
      <c r="N1959" s="109">
        <f t="shared" ca="1" si="589"/>
        <v>1.0031466179999999</v>
      </c>
      <c r="O1959" s="108">
        <f t="shared" si="603"/>
        <v>0</v>
      </c>
      <c r="P1959" s="106">
        <f t="shared" ca="1" si="590"/>
        <v>250.16116557999999</v>
      </c>
      <c r="Q1959" s="113">
        <f t="shared" si="591"/>
        <v>0</v>
      </c>
      <c r="R1959" s="106">
        <f t="shared" si="592"/>
        <v>0</v>
      </c>
      <c r="S1959" s="114" t="str">
        <f t="shared" si="600"/>
        <v>A+J=</v>
      </c>
      <c r="T1959" s="107">
        <f t="shared" si="601"/>
        <v>42940</v>
      </c>
      <c r="U1959" s="10"/>
      <c r="V1959" s="10"/>
      <c r="W1959" s="10"/>
      <c r="X1959" s="29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</row>
    <row r="1960" spans="1:121" x14ac:dyDescent="0.15">
      <c r="A1960" s="102">
        <f t="shared" si="593"/>
        <v>42917</v>
      </c>
      <c r="B1960" s="103">
        <f t="shared" ca="1" si="602"/>
        <v>79793.530988219864</v>
      </c>
      <c r="C1960" s="104">
        <f t="shared" si="594"/>
        <v>79501.59999999986</v>
      </c>
      <c r="D1960" s="105">
        <f ca="1">IF(A1960&lt;$B$1,VLOOKUP(A1960,[1]DI!$A$4:$B$15000,2,FALSE),0)</f>
        <v>0</v>
      </c>
      <c r="E1960" s="106">
        <f t="shared" ca="1" si="586"/>
        <v>1</v>
      </c>
      <c r="F1960" s="106">
        <f ca="1">(TRUNC(PRODUCT($E$12:$E1959),16))</f>
        <v>1.7418515420765901</v>
      </c>
      <c r="G1960" s="106">
        <f t="shared" ca="1" si="595"/>
        <v>1.73718465125199</v>
      </c>
      <c r="H1960" s="106">
        <f t="shared" ca="1" si="587"/>
        <v>1.00268647</v>
      </c>
      <c r="I1960" s="105">
        <f t="shared" si="596"/>
        <v>3.5999999999999997E-2</v>
      </c>
      <c r="J1960" s="118">
        <f t="shared" si="597"/>
        <v>42908</v>
      </c>
      <c r="K1960" s="112">
        <f t="shared" si="598"/>
        <v>6</v>
      </c>
      <c r="L1960" s="108">
        <f t="shared" si="599"/>
        <v>7</v>
      </c>
      <c r="M1960" s="109">
        <f t="shared" si="588"/>
        <v>1.0009829029999999</v>
      </c>
      <c r="N1960" s="109">
        <f t="shared" ca="1" si="589"/>
        <v>1.0036720139999999</v>
      </c>
      <c r="O1960" s="108">
        <f t="shared" si="603"/>
        <v>0</v>
      </c>
      <c r="P1960" s="106">
        <f t="shared" ca="1" si="590"/>
        <v>291.93098822000002</v>
      </c>
      <c r="Q1960" s="113">
        <f t="shared" si="591"/>
        <v>0</v>
      </c>
      <c r="R1960" s="106">
        <f t="shared" si="592"/>
        <v>0</v>
      </c>
      <c r="S1960" s="114" t="str">
        <f t="shared" si="600"/>
        <v>A+J=</v>
      </c>
      <c r="T1960" s="107">
        <f t="shared" si="601"/>
        <v>42940</v>
      </c>
      <c r="U1960" s="10"/>
      <c r="V1960" s="10"/>
      <c r="W1960" s="10"/>
      <c r="X1960" s="29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</row>
    <row r="1961" spans="1:121" x14ac:dyDescent="0.15">
      <c r="A1961" s="102">
        <f t="shared" si="593"/>
        <v>42918</v>
      </c>
      <c r="B1961" s="103">
        <f t="shared" ca="1" si="602"/>
        <v>79793.530988219864</v>
      </c>
      <c r="C1961" s="104">
        <f t="shared" si="594"/>
        <v>79501.59999999986</v>
      </c>
      <c r="D1961" s="105">
        <f ca="1">IF(A1961&lt;$B$1,VLOOKUP(A1961,[1]DI!$A$4:$B$15000,2,FALSE),0)</f>
        <v>0</v>
      </c>
      <c r="E1961" s="106">
        <f t="shared" ca="1" si="586"/>
        <v>1</v>
      </c>
      <c r="F1961" s="106">
        <f ca="1">(TRUNC(PRODUCT($E$12:$E1960),16))</f>
        <v>1.7418515420765901</v>
      </c>
      <c r="G1961" s="106">
        <f t="shared" ca="1" si="595"/>
        <v>1.73718465125199</v>
      </c>
      <c r="H1961" s="106">
        <f t="shared" ca="1" si="587"/>
        <v>1.00268647</v>
      </c>
      <c r="I1961" s="105">
        <f t="shared" si="596"/>
        <v>3.5999999999999997E-2</v>
      </c>
      <c r="J1961" s="118">
        <f t="shared" si="597"/>
        <v>42908</v>
      </c>
      <c r="K1961" s="112">
        <f t="shared" si="598"/>
        <v>6</v>
      </c>
      <c r="L1961" s="108">
        <f t="shared" si="599"/>
        <v>7</v>
      </c>
      <c r="M1961" s="109">
        <f t="shared" si="588"/>
        <v>1.0009829029999999</v>
      </c>
      <c r="N1961" s="109">
        <f t="shared" ca="1" si="589"/>
        <v>1.0036720139999999</v>
      </c>
      <c r="O1961" s="108">
        <f t="shared" si="603"/>
        <v>0</v>
      </c>
      <c r="P1961" s="106">
        <f t="shared" ca="1" si="590"/>
        <v>291.93098822000002</v>
      </c>
      <c r="Q1961" s="113">
        <f t="shared" si="591"/>
        <v>0</v>
      </c>
      <c r="R1961" s="106">
        <f t="shared" si="592"/>
        <v>0</v>
      </c>
      <c r="S1961" s="114" t="str">
        <f t="shared" si="600"/>
        <v>A+J=</v>
      </c>
      <c r="T1961" s="107">
        <f t="shared" si="601"/>
        <v>42940</v>
      </c>
      <c r="U1961" s="10"/>
      <c r="V1961" s="10"/>
      <c r="W1961" s="10"/>
      <c r="X1961" s="29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</row>
    <row r="1962" spans="1:121" x14ac:dyDescent="0.15">
      <c r="A1962" s="102">
        <f t="shared" si="593"/>
        <v>42919</v>
      </c>
      <c r="B1962" s="103">
        <f t="shared" ca="1" si="602"/>
        <v>79793.530988219864</v>
      </c>
      <c r="C1962" s="104">
        <f t="shared" si="594"/>
        <v>79501.59999999986</v>
      </c>
      <c r="D1962" s="105">
        <f ca="1">IF(A1962&lt;$B$1,VLOOKUP(A1962,[1]DI!$A$4:$B$15000,2,FALSE),0)</f>
        <v>0.1014</v>
      </c>
      <c r="E1962" s="106">
        <f t="shared" ca="1" si="586"/>
        <v>1.00038334</v>
      </c>
      <c r="F1962" s="106">
        <f ca="1">(TRUNC(PRODUCT($E$12:$E1961),16))</f>
        <v>1.7418515420765901</v>
      </c>
      <c r="G1962" s="106">
        <f t="shared" ca="1" si="595"/>
        <v>1.73718465125199</v>
      </c>
      <c r="H1962" s="106">
        <f t="shared" ca="1" si="587"/>
        <v>1.00268647</v>
      </c>
      <c r="I1962" s="105">
        <f t="shared" si="596"/>
        <v>3.5999999999999997E-2</v>
      </c>
      <c r="J1962" s="118">
        <f t="shared" si="597"/>
        <v>42908</v>
      </c>
      <c r="K1962" s="112">
        <f t="shared" si="598"/>
        <v>7</v>
      </c>
      <c r="L1962" s="108">
        <f t="shared" si="599"/>
        <v>7</v>
      </c>
      <c r="M1962" s="109">
        <f t="shared" si="588"/>
        <v>1.0009829029999999</v>
      </c>
      <c r="N1962" s="109">
        <f t="shared" ca="1" si="589"/>
        <v>1.0036720139999999</v>
      </c>
      <c r="O1962" s="108">
        <f t="shared" si="603"/>
        <v>0</v>
      </c>
      <c r="P1962" s="106">
        <f t="shared" ca="1" si="590"/>
        <v>291.93098822000002</v>
      </c>
      <c r="Q1962" s="113">
        <f t="shared" si="591"/>
        <v>0</v>
      </c>
      <c r="R1962" s="106">
        <f t="shared" si="592"/>
        <v>0</v>
      </c>
      <c r="S1962" s="114" t="str">
        <f t="shared" si="600"/>
        <v>A+J=</v>
      </c>
      <c r="T1962" s="107">
        <f t="shared" si="601"/>
        <v>42940</v>
      </c>
      <c r="U1962" s="10"/>
      <c r="V1962" s="10"/>
      <c r="W1962" s="10"/>
      <c r="X1962" s="29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</row>
    <row r="1963" spans="1:121" x14ac:dyDescent="0.15">
      <c r="A1963" s="102">
        <f t="shared" si="593"/>
        <v>42920</v>
      </c>
      <c r="B1963" s="103">
        <f t="shared" ca="1" si="602"/>
        <v>79835.322832789854</v>
      </c>
      <c r="C1963" s="104">
        <f t="shared" si="594"/>
        <v>79501.59999999986</v>
      </c>
      <c r="D1963" s="105">
        <f ca="1">IF(A1963&lt;$B$1,VLOOKUP(A1963,[1]DI!$A$4:$B$15000,2,FALSE),0)</f>
        <v>0.1014</v>
      </c>
      <c r="E1963" s="106">
        <f t="shared" ca="1" si="586"/>
        <v>1.00038334</v>
      </c>
      <c r="F1963" s="106">
        <f ca="1">(TRUNC(PRODUCT($E$12:$E1962),16))</f>
        <v>1.7425192634467299</v>
      </c>
      <c r="G1963" s="106">
        <f t="shared" ca="1" si="595"/>
        <v>1.73718465125199</v>
      </c>
      <c r="H1963" s="106">
        <f t="shared" ca="1" si="587"/>
        <v>1.0030708399999999</v>
      </c>
      <c r="I1963" s="105">
        <f t="shared" si="596"/>
        <v>3.5999999999999997E-2</v>
      </c>
      <c r="J1963" s="118">
        <f t="shared" si="597"/>
        <v>42908</v>
      </c>
      <c r="K1963" s="112">
        <f t="shared" si="598"/>
        <v>8</v>
      </c>
      <c r="L1963" s="108">
        <f t="shared" si="599"/>
        <v>8</v>
      </c>
      <c r="M1963" s="109">
        <f t="shared" si="588"/>
        <v>1.001123397</v>
      </c>
      <c r="N1963" s="109">
        <f t="shared" ca="1" si="589"/>
        <v>1.004197687</v>
      </c>
      <c r="O1963" s="108">
        <f t="shared" si="603"/>
        <v>0</v>
      </c>
      <c r="P1963" s="106">
        <f t="shared" ca="1" si="590"/>
        <v>333.72283278999998</v>
      </c>
      <c r="Q1963" s="113">
        <f t="shared" si="591"/>
        <v>0</v>
      </c>
      <c r="R1963" s="106">
        <f t="shared" si="592"/>
        <v>0</v>
      </c>
      <c r="S1963" s="114" t="str">
        <f t="shared" si="600"/>
        <v>A+J=</v>
      </c>
      <c r="T1963" s="107">
        <f t="shared" si="601"/>
        <v>42940</v>
      </c>
      <c r="U1963" s="10"/>
      <c r="V1963" s="10"/>
      <c r="W1963" s="10"/>
      <c r="X1963" s="29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</row>
    <row r="1964" spans="1:121" x14ac:dyDescent="0.15">
      <c r="A1964" s="102">
        <f t="shared" si="593"/>
        <v>42921</v>
      </c>
      <c r="B1964" s="103">
        <f t="shared" ca="1" si="602"/>
        <v>79877.135904299867</v>
      </c>
      <c r="C1964" s="104">
        <f t="shared" si="594"/>
        <v>79501.59999999986</v>
      </c>
      <c r="D1964" s="105">
        <f ca="1">IF(A1964&lt;$B$1,VLOOKUP(A1964,[1]DI!$A$4:$B$15000,2,FALSE),0)</f>
        <v>0.1014</v>
      </c>
      <c r="E1964" s="106">
        <f t="shared" ca="1" si="586"/>
        <v>1.00038334</v>
      </c>
      <c r="F1964" s="106">
        <f ca="1">(TRUNC(PRODUCT($E$12:$E1963),16))</f>
        <v>1.7431872407811799</v>
      </c>
      <c r="G1964" s="106">
        <f t="shared" ca="1" si="595"/>
        <v>1.73718465125199</v>
      </c>
      <c r="H1964" s="106">
        <f t="shared" ca="1" si="587"/>
        <v>1.0034553500000001</v>
      </c>
      <c r="I1964" s="105">
        <f t="shared" si="596"/>
        <v>3.5999999999999997E-2</v>
      </c>
      <c r="J1964" s="118">
        <f t="shared" si="597"/>
        <v>42908</v>
      </c>
      <c r="K1964" s="112">
        <f t="shared" si="598"/>
        <v>9</v>
      </c>
      <c r="L1964" s="108">
        <f t="shared" si="599"/>
        <v>9</v>
      </c>
      <c r="M1964" s="109">
        <f t="shared" si="588"/>
        <v>1.00126391</v>
      </c>
      <c r="N1964" s="109">
        <f t="shared" ca="1" si="589"/>
        <v>1.004723627</v>
      </c>
      <c r="O1964" s="108">
        <f t="shared" si="603"/>
        <v>0</v>
      </c>
      <c r="P1964" s="106">
        <f t="shared" ca="1" si="590"/>
        <v>375.53590430000003</v>
      </c>
      <c r="Q1964" s="113">
        <f t="shared" si="591"/>
        <v>0</v>
      </c>
      <c r="R1964" s="106">
        <f t="shared" si="592"/>
        <v>0</v>
      </c>
      <c r="S1964" s="114" t="str">
        <f t="shared" si="600"/>
        <v>A+J=</v>
      </c>
      <c r="T1964" s="107">
        <f t="shared" si="601"/>
        <v>42940</v>
      </c>
      <c r="U1964" s="10"/>
      <c r="V1964" s="10"/>
      <c r="W1964" s="10"/>
      <c r="X1964" s="29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</row>
    <row r="1965" spans="1:121" x14ac:dyDescent="0.15">
      <c r="A1965" s="102">
        <f t="shared" si="593"/>
        <v>42922</v>
      </c>
      <c r="B1965" s="103">
        <f t="shared" ca="1" si="602"/>
        <v>79918.971951759857</v>
      </c>
      <c r="C1965" s="104">
        <f t="shared" si="594"/>
        <v>79501.59999999986</v>
      </c>
      <c r="D1965" s="105">
        <f ca="1">IF(A1965&lt;$B$1,VLOOKUP(A1965,[1]DI!$A$4:$B$15000,2,FALSE),0)</f>
        <v>0.1014</v>
      </c>
      <c r="E1965" s="106">
        <f t="shared" ca="1" si="586"/>
        <v>1.00038334</v>
      </c>
      <c r="F1965" s="106">
        <f ca="1">(TRUNC(PRODUCT($E$12:$E1964),16))</f>
        <v>1.7438554741780601</v>
      </c>
      <c r="G1965" s="106">
        <f t="shared" ca="1" si="595"/>
        <v>1.73718465125199</v>
      </c>
      <c r="H1965" s="106">
        <f t="shared" ca="1" si="587"/>
        <v>1.0038400199999999</v>
      </c>
      <c r="I1965" s="105">
        <f t="shared" si="596"/>
        <v>3.5999999999999997E-2</v>
      </c>
      <c r="J1965" s="118">
        <f t="shared" si="597"/>
        <v>42908</v>
      </c>
      <c r="K1965" s="112">
        <f t="shared" si="598"/>
        <v>10</v>
      </c>
      <c r="L1965" s="108">
        <f t="shared" si="599"/>
        <v>10</v>
      </c>
      <c r="M1965" s="109">
        <f t="shared" si="588"/>
        <v>1.001404443</v>
      </c>
      <c r="N1965" s="109">
        <f t="shared" ca="1" si="589"/>
        <v>1.0052498560000001</v>
      </c>
      <c r="O1965" s="108">
        <f t="shared" si="603"/>
        <v>0</v>
      </c>
      <c r="P1965" s="106">
        <f t="shared" ca="1" si="590"/>
        <v>417.37195176</v>
      </c>
      <c r="Q1965" s="113">
        <f t="shared" si="591"/>
        <v>0</v>
      </c>
      <c r="R1965" s="106">
        <f t="shared" si="592"/>
        <v>0</v>
      </c>
      <c r="S1965" s="114" t="str">
        <f t="shared" si="600"/>
        <v>A+J=</v>
      </c>
      <c r="T1965" s="107">
        <f t="shared" si="601"/>
        <v>42940</v>
      </c>
      <c r="U1965" s="10"/>
      <c r="V1965" s="10"/>
      <c r="W1965" s="10"/>
      <c r="X1965" s="29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</row>
    <row r="1966" spans="1:121" x14ac:dyDescent="0.15">
      <c r="A1966" s="102">
        <f t="shared" si="593"/>
        <v>42923</v>
      </c>
      <c r="B1966" s="103">
        <f t="shared" ca="1" si="602"/>
        <v>79960.829305659863</v>
      </c>
      <c r="C1966" s="104">
        <f t="shared" si="594"/>
        <v>79501.59999999986</v>
      </c>
      <c r="D1966" s="105">
        <f ca="1">IF(A1966&lt;$B$1,VLOOKUP(A1966,[1]DI!$A$4:$B$15000,2,FALSE),0)</f>
        <v>0.1014</v>
      </c>
      <c r="E1966" s="106">
        <f t="shared" ca="1" si="586"/>
        <v>1.00038334</v>
      </c>
      <c r="F1966" s="106">
        <f ca="1">(TRUNC(PRODUCT($E$12:$E1965),16))</f>
        <v>1.7445239637355301</v>
      </c>
      <c r="G1966" s="106">
        <f t="shared" ca="1" si="595"/>
        <v>1.73718465125199</v>
      </c>
      <c r="H1966" s="106">
        <f t="shared" ca="1" si="587"/>
        <v>1.0042248300000001</v>
      </c>
      <c r="I1966" s="105">
        <f t="shared" si="596"/>
        <v>3.5999999999999997E-2</v>
      </c>
      <c r="J1966" s="118">
        <f t="shared" si="597"/>
        <v>42908</v>
      </c>
      <c r="K1966" s="112">
        <f t="shared" si="598"/>
        <v>11</v>
      </c>
      <c r="L1966" s="108">
        <f t="shared" si="599"/>
        <v>11</v>
      </c>
      <c r="M1966" s="109">
        <f t="shared" si="588"/>
        <v>1.001544996</v>
      </c>
      <c r="N1966" s="109">
        <f t="shared" ca="1" si="589"/>
        <v>1.0057763529999999</v>
      </c>
      <c r="O1966" s="108">
        <f t="shared" si="603"/>
        <v>0</v>
      </c>
      <c r="P1966" s="106">
        <f t="shared" ca="1" si="590"/>
        <v>459.22930566000002</v>
      </c>
      <c r="Q1966" s="113">
        <f t="shared" si="591"/>
        <v>0</v>
      </c>
      <c r="R1966" s="106">
        <f t="shared" si="592"/>
        <v>0</v>
      </c>
      <c r="S1966" s="114" t="str">
        <f t="shared" si="600"/>
        <v>A+J=</v>
      </c>
      <c r="T1966" s="107">
        <f t="shared" si="601"/>
        <v>42940</v>
      </c>
      <c r="U1966" s="10"/>
      <c r="V1966" s="10"/>
      <c r="W1966" s="10"/>
      <c r="X1966" s="29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</row>
    <row r="1967" spans="1:121" x14ac:dyDescent="0.15">
      <c r="A1967" s="102">
        <f t="shared" si="593"/>
        <v>42924</v>
      </c>
      <c r="B1967" s="103">
        <f t="shared" ca="1" si="602"/>
        <v>80002.708840499865</v>
      </c>
      <c r="C1967" s="104">
        <f t="shared" si="594"/>
        <v>79501.59999999986</v>
      </c>
      <c r="D1967" s="105">
        <f ca="1">IF(A1967&lt;$B$1,VLOOKUP(A1967,[1]DI!$A$4:$B$15000,2,FALSE),0)</f>
        <v>0</v>
      </c>
      <c r="E1967" s="106">
        <f t="shared" ca="1" si="586"/>
        <v>1</v>
      </c>
      <c r="F1967" s="106">
        <f ca="1">(TRUNC(PRODUCT($E$12:$E1966),16))</f>
        <v>1.7451927095517901</v>
      </c>
      <c r="G1967" s="106">
        <f t="shared" ca="1" si="595"/>
        <v>1.73718465125199</v>
      </c>
      <c r="H1967" s="106">
        <f t="shared" ca="1" si="587"/>
        <v>1.0046097899999999</v>
      </c>
      <c r="I1967" s="105">
        <f t="shared" si="596"/>
        <v>3.5999999999999997E-2</v>
      </c>
      <c r="J1967" s="118">
        <f t="shared" si="597"/>
        <v>42908</v>
      </c>
      <c r="K1967" s="112">
        <f t="shared" si="598"/>
        <v>11</v>
      </c>
      <c r="L1967" s="108">
        <f t="shared" si="599"/>
        <v>12</v>
      </c>
      <c r="M1967" s="109">
        <f t="shared" si="588"/>
        <v>1.0016855689999999</v>
      </c>
      <c r="N1967" s="109">
        <f t="shared" ca="1" si="589"/>
        <v>1.006303129</v>
      </c>
      <c r="O1967" s="108">
        <f t="shared" si="603"/>
        <v>0</v>
      </c>
      <c r="P1967" s="106">
        <f t="shared" ca="1" si="590"/>
        <v>501.10884049999999</v>
      </c>
      <c r="Q1967" s="113">
        <f t="shared" si="591"/>
        <v>0</v>
      </c>
      <c r="R1967" s="106">
        <f t="shared" si="592"/>
        <v>0</v>
      </c>
      <c r="S1967" s="114" t="str">
        <f t="shared" si="600"/>
        <v>A+J=</v>
      </c>
      <c r="T1967" s="107">
        <f t="shared" si="601"/>
        <v>42940</v>
      </c>
      <c r="U1967" s="10"/>
      <c r="V1967" s="10"/>
      <c r="W1967" s="10"/>
      <c r="X1967" s="29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</row>
    <row r="1968" spans="1:121" x14ac:dyDescent="0.15">
      <c r="A1968" s="102">
        <f t="shared" si="593"/>
        <v>42925</v>
      </c>
      <c r="B1968" s="103">
        <f t="shared" ca="1" si="602"/>
        <v>80002.708840499865</v>
      </c>
      <c r="C1968" s="104">
        <f t="shared" si="594"/>
        <v>79501.59999999986</v>
      </c>
      <c r="D1968" s="105">
        <f ca="1">IF(A1968&lt;$B$1,VLOOKUP(A1968,[1]DI!$A$4:$B$15000,2,FALSE),0)</f>
        <v>0</v>
      </c>
      <c r="E1968" s="106">
        <f t="shared" ca="1" si="586"/>
        <v>1</v>
      </c>
      <c r="F1968" s="106">
        <f ca="1">(TRUNC(PRODUCT($E$12:$E1967),16))</f>
        <v>1.7451927095517901</v>
      </c>
      <c r="G1968" s="106">
        <f t="shared" ca="1" si="595"/>
        <v>1.73718465125199</v>
      </c>
      <c r="H1968" s="106">
        <f t="shared" ca="1" si="587"/>
        <v>1.0046097899999999</v>
      </c>
      <c r="I1968" s="105">
        <f t="shared" si="596"/>
        <v>3.5999999999999997E-2</v>
      </c>
      <c r="J1968" s="118">
        <f t="shared" si="597"/>
        <v>42908</v>
      </c>
      <c r="K1968" s="112">
        <f t="shared" si="598"/>
        <v>11</v>
      </c>
      <c r="L1968" s="108">
        <f t="shared" si="599"/>
        <v>12</v>
      </c>
      <c r="M1968" s="109">
        <f t="shared" si="588"/>
        <v>1.0016855689999999</v>
      </c>
      <c r="N1968" s="109">
        <f t="shared" ca="1" si="589"/>
        <v>1.006303129</v>
      </c>
      <c r="O1968" s="108">
        <f t="shared" si="603"/>
        <v>0</v>
      </c>
      <c r="P1968" s="106">
        <f t="shared" ca="1" si="590"/>
        <v>501.10884049999999</v>
      </c>
      <c r="Q1968" s="113">
        <f t="shared" si="591"/>
        <v>0</v>
      </c>
      <c r="R1968" s="106">
        <f t="shared" si="592"/>
        <v>0</v>
      </c>
      <c r="S1968" s="114" t="str">
        <f t="shared" si="600"/>
        <v>A+J=</v>
      </c>
      <c r="T1968" s="107">
        <f t="shared" si="601"/>
        <v>42940</v>
      </c>
      <c r="U1968" s="10"/>
      <c r="V1968" s="10"/>
      <c r="W1968" s="10"/>
      <c r="X1968" s="29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</row>
    <row r="1969" spans="1:121" x14ac:dyDescent="0.15">
      <c r="A1969" s="102">
        <f t="shared" si="593"/>
        <v>42926</v>
      </c>
      <c r="B1969" s="103">
        <f t="shared" ca="1" si="602"/>
        <v>80002.708840499865</v>
      </c>
      <c r="C1969" s="104">
        <f t="shared" si="594"/>
        <v>79501.59999999986</v>
      </c>
      <c r="D1969" s="105">
        <f ca="1">IF(A1969&lt;$B$1,VLOOKUP(A1969,[1]DI!$A$4:$B$15000,2,FALSE),0)</f>
        <v>0.1014</v>
      </c>
      <c r="E1969" s="106">
        <f t="shared" ca="1" si="586"/>
        <v>1.00038334</v>
      </c>
      <c r="F1969" s="106">
        <f ca="1">(TRUNC(PRODUCT($E$12:$E1968),16))</f>
        <v>1.7451927095517901</v>
      </c>
      <c r="G1969" s="106">
        <f t="shared" ca="1" si="595"/>
        <v>1.73718465125199</v>
      </c>
      <c r="H1969" s="106">
        <f t="shared" ca="1" si="587"/>
        <v>1.0046097899999999</v>
      </c>
      <c r="I1969" s="105">
        <f t="shared" si="596"/>
        <v>3.5999999999999997E-2</v>
      </c>
      <c r="J1969" s="118">
        <f t="shared" si="597"/>
        <v>42908</v>
      </c>
      <c r="K1969" s="112">
        <f t="shared" si="598"/>
        <v>12</v>
      </c>
      <c r="L1969" s="108">
        <f t="shared" si="599"/>
        <v>12</v>
      </c>
      <c r="M1969" s="109">
        <f t="shared" si="588"/>
        <v>1.0016855689999999</v>
      </c>
      <c r="N1969" s="109">
        <f t="shared" ca="1" si="589"/>
        <v>1.006303129</v>
      </c>
      <c r="O1969" s="108">
        <f t="shared" si="603"/>
        <v>0</v>
      </c>
      <c r="P1969" s="106">
        <f t="shared" ca="1" si="590"/>
        <v>501.10884049999999</v>
      </c>
      <c r="Q1969" s="113">
        <f t="shared" si="591"/>
        <v>0</v>
      </c>
      <c r="R1969" s="106">
        <f t="shared" si="592"/>
        <v>0</v>
      </c>
      <c r="S1969" s="114" t="str">
        <f t="shared" si="600"/>
        <v>A+J=</v>
      </c>
      <c r="T1969" s="107">
        <f t="shared" si="601"/>
        <v>42940</v>
      </c>
      <c r="U1969" s="10"/>
      <c r="V1969" s="10"/>
      <c r="W1969" s="10"/>
      <c r="X1969" s="29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</row>
    <row r="1970" spans="1:121" x14ac:dyDescent="0.15">
      <c r="A1970" s="102">
        <f t="shared" si="593"/>
        <v>42927</v>
      </c>
      <c r="B1970" s="103">
        <f t="shared" ca="1" si="602"/>
        <v>80044.610397289856</v>
      </c>
      <c r="C1970" s="104">
        <f t="shared" si="594"/>
        <v>79501.59999999986</v>
      </c>
      <c r="D1970" s="105">
        <f ca="1">IF(A1970&lt;$B$1,VLOOKUP(A1970,[1]DI!$A$4:$B$15000,2,FALSE),0)</f>
        <v>0.1014</v>
      </c>
      <c r="E1970" s="106">
        <f t="shared" ca="1" si="586"/>
        <v>1.00038334</v>
      </c>
      <c r="F1970" s="106">
        <f ca="1">(TRUNC(PRODUCT($E$12:$E1969),16))</f>
        <v>1.7458617117250701</v>
      </c>
      <c r="G1970" s="106">
        <f t="shared" ca="1" si="595"/>
        <v>1.73718465125199</v>
      </c>
      <c r="H1970" s="106">
        <f t="shared" ca="1" si="587"/>
        <v>1.0049949</v>
      </c>
      <c r="I1970" s="105">
        <f t="shared" si="596"/>
        <v>3.5999999999999997E-2</v>
      </c>
      <c r="J1970" s="118">
        <f t="shared" si="597"/>
        <v>42908</v>
      </c>
      <c r="K1970" s="112">
        <f t="shared" si="598"/>
        <v>13</v>
      </c>
      <c r="L1970" s="108">
        <f t="shared" si="599"/>
        <v>13</v>
      </c>
      <c r="M1970" s="109">
        <f t="shared" si="588"/>
        <v>1.0018261610000001</v>
      </c>
      <c r="N1970" s="109">
        <f t="shared" ca="1" si="589"/>
        <v>1.0068301820000001</v>
      </c>
      <c r="O1970" s="108">
        <f t="shared" si="603"/>
        <v>0</v>
      </c>
      <c r="P1970" s="106">
        <f t="shared" ca="1" si="590"/>
        <v>543.01039729000001</v>
      </c>
      <c r="Q1970" s="113">
        <f t="shared" si="591"/>
        <v>0</v>
      </c>
      <c r="R1970" s="106">
        <f t="shared" si="592"/>
        <v>0</v>
      </c>
      <c r="S1970" s="114" t="str">
        <f t="shared" si="600"/>
        <v>A+J=</v>
      </c>
      <c r="T1970" s="107">
        <f t="shared" si="601"/>
        <v>42940</v>
      </c>
      <c r="U1970" s="10"/>
      <c r="V1970" s="10"/>
      <c r="W1970" s="10"/>
      <c r="X1970" s="29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</row>
    <row r="1971" spans="1:121" x14ac:dyDescent="0.15">
      <c r="A1971" s="102">
        <f t="shared" si="593"/>
        <v>42928</v>
      </c>
      <c r="B1971" s="103">
        <f t="shared" ca="1" si="602"/>
        <v>80086.533419499858</v>
      </c>
      <c r="C1971" s="104">
        <f t="shared" si="594"/>
        <v>79501.59999999986</v>
      </c>
      <c r="D1971" s="105">
        <f ca="1">IF(A1971&lt;$B$1,VLOOKUP(A1971,[1]DI!$A$4:$B$15000,2,FALSE),0)</f>
        <v>0.1014</v>
      </c>
      <c r="E1971" s="106">
        <f t="shared" ca="1" si="586"/>
        <v>1.00038334</v>
      </c>
      <c r="F1971" s="106">
        <f ca="1">(TRUNC(PRODUCT($E$12:$E1970),16))</f>
        <v>1.74653097035364</v>
      </c>
      <c r="G1971" s="106">
        <f t="shared" ca="1" si="595"/>
        <v>1.73718465125199</v>
      </c>
      <c r="H1971" s="106">
        <f t="shared" ca="1" si="587"/>
        <v>1.0053801499999999</v>
      </c>
      <c r="I1971" s="105">
        <f t="shared" si="596"/>
        <v>3.5999999999999997E-2</v>
      </c>
      <c r="J1971" s="118">
        <f t="shared" si="597"/>
        <v>42908</v>
      </c>
      <c r="K1971" s="112">
        <f t="shared" si="598"/>
        <v>14</v>
      </c>
      <c r="L1971" s="108">
        <f t="shared" si="599"/>
        <v>14</v>
      </c>
      <c r="M1971" s="109">
        <f t="shared" si="588"/>
        <v>1.0019667729999999</v>
      </c>
      <c r="N1971" s="109">
        <f t="shared" ca="1" si="589"/>
        <v>1.0073575050000001</v>
      </c>
      <c r="O1971" s="108">
        <f t="shared" si="603"/>
        <v>0</v>
      </c>
      <c r="P1971" s="106">
        <f t="shared" ca="1" si="590"/>
        <v>584.93341950000001</v>
      </c>
      <c r="Q1971" s="113">
        <f t="shared" si="591"/>
        <v>0</v>
      </c>
      <c r="R1971" s="106">
        <f t="shared" si="592"/>
        <v>0</v>
      </c>
      <c r="S1971" s="114" t="str">
        <f t="shared" si="600"/>
        <v>A+J=</v>
      </c>
      <c r="T1971" s="107">
        <f t="shared" si="601"/>
        <v>42940</v>
      </c>
      <c r="U1971" s="10"/>
      <c r="V1971" s="10"/>
      <c r="W1971" s="10"/>
      <c r="X1971" s="29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</row>
    <row r="1972" spans="1:121" x14ac:dyDescent="0.15">
      <c r="A1972" s="102">
        <f t="shared" si="593"/>
        <v>42929</v>
      </c>
      <c r="B1972" s="103">
        <f t="shared" ca="1" si="602"/>
        <v>80128.479258679858</v>
      </c>
      <c r="C1972" s="104">
        <f t="shared" si="594"/>
        <v>79501.59999999986</v>
      </c>
      <c r="D1972" s="105">
        <f ca="1">IF(A1972&lt;$B$1,VLOOKUP(A1972,[1]DI!$A$4:$B$15000,2,FALSE),0)</f>
        <v>0.1014</v>
      </c>
      <c r="E1972" s="106">
        <f t="shared" ca="1" si="586"/>
        <v>1.00038334</v>
      </c>
      <c r="F1972" s="106">
        <f ca="1">(TRUNC(PRODUCT($E$12:$E1971),16))</f>
        <v>1.7472004855358201</v>
      </c>
      <c r="G1972" s="106">
        <f t="shared" ca="1" si="595"/>
        <v>1.73718465125199</v>
      </c>
      <c r="H1972" s="106">
        <f t="shared" ca="1" si="587"/>
        <v>1.0057655599999999</v>
      </c>
      <c r="I1972" s="105">
        <f t="shared" si="596"/>
        <v>3.5999999999999997E-2</v>
      </c>
      <c r="J1972" s="118">
        <f t="shared" si="597"/>
        <v>42908</v>
      </c>
      <c r="K1972" s="112">
        <f t="shared" si="598"/>
        <v>15</v>
      </c>
      <c r="L1972" s="108">
        <f t="shared" si="599"/>
        <v>15</v>
      </c>
      <c r="M1972" s="109">
        <f t="shared" si="588"/>
        <v>1.0021074050000001</v>
      </c>
      <c r="N1972" s="109">
        <f t="shared" ca="1" si="589"/>
        <v>1.0078851150000001</v>
      </c>
      <c r="O1972" s="108">
        <f t="shared" si="603"/>
        <v>0</v>
      </c>
      <c r="P1972" s="106">
        <f t="shared" ca="1" si="590"/>
        <v>626.87925868000002</v>
      </c>
      <c r="Q1972" s="113">
        <f t="shared" si="591"/>
        <v>0</v>
      </c>
      <c r="R1972" s="106">
        <f t="shared" si="592"/>
        <v>0</v>
      </c>
      <c r="S1972" s="114" t="str">
        <f t="shared" si="600"/>
        <v>A+J=</v>
      </c>
      <c r="T1972" s="107">
        <f t="shared" si="601"/>
        <v>42940</v>
      </c>
      <c r="U1972" s="10"/>
      <c r="V1972" s="10"/>
      <c r="W1972" s="10"/>
      <c r="X1972" s="29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</row>
    <row r="1973" spans="1:121" x14ac:dyDescent="0.15">
      <c r="A1973" s="102">
        <f t="shared" si="593"/>
        <v>42930</v>
      </c>
      <c r="B1973" s="103">
        <f t="shared" ca="1" si="602"/>
        <v>80170.446483789856</v>
      </c>
      <c r="C1973" s="104">
        <f t="shared" si="594"/>
        <v>79501.59999999986</v>
      </c>
      <c r="D1973" s="105">
        <f ca="1">IF(A1973&lt;$B$1,VLOOKUP(A1973,[1]DI!$A$4:$B$15000,2,FALSE),0)</f>
        <v>0.1014</v>
      </c>
      <c r="E1973" s="106">
        <f t="shared" ca="1" si="586"/>
        <v>1.00038334</v>
      </c>
      <c r="F1973" s="106">
        <f ca="1">(TRUNC(PRODUCT($E$12:$E1972),16))</f>
        <v>1.7478702573699401</v>
      </c>
      <c r="G1973" s="106">
        <f t="shared" ca="1" si="595"/>
        <v>1.73718465125199</v>
      </c>
      <c r="H1973" s="106">
        <f t="shared" ca="1" si="587"/>
        <v>1.00615111</v>
      </c>
      <c r="I1973" s="105">
        <f t="shared" si="596"/>
        <v>3.5999999999999997E-2</v>
      </c>
      <c r="J1973" s="118">
        <f t="shared" si="597"/>
        <v>42908</v>
      </c>
      <c r="K1973" s="112">
        <f t="shared" si="598"/>
        <v>16</v>
      </c>
      <c r="L1973" s="108">
        <f t="shared" si="599"/>
        <v>16</v>
      </c>
      <c r="M1973" s="109">
        <f t="shared" si="588"/>
        <v>1.002248056</v>
      </c>
      <c r="N1973" s="109">
        <f t="shared" ca="1" si="589"/>
        <v>1.008412994</v>
      </c>
      <c r="O1973" s="108">
        <f t="shared" si="603"/>
        <v>0</v>
      </c>
      <c r="P1973" s="106">
        <f t="shared" ca="1" si="590"/>
        <v>668.84648378999998</v>
      </c>
      <c r="Q1973" s="113">
        <f t="shared" si="591"/>
        <v>0</v>
      </c>
      <c r="R1973" s="106">
        <f t="shared" si="592"/>
        <v>0</v>
      </c>
      <c r="S1973" s="114" t="str">
        <f t="shared" si="600"/>
        <v>A+J=</v>
      </c>
      <c r="T1973" s="107">
        <f t="shared" si="601"/>
        <v>42940</v>
      </c>
      <c r="U1973" s="10"/>
      <c r="V1973" s="10"/>
      <c r="W1973" s="10"/>
      <c r="X1973" s="29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</row>
    <row r="1974" spans="1:121" x14ac:dyDescent="0.15">
      <c r="A1974" s="102">
        <f t="shared" si="593"/>
        <v>42931</v>
      </c>
      <c r="B1974" s="103">
        <f t="shared" ca="1" si="602"/>
        <v>80212.435094819855</v>
      </c>
      <c r="C1974" s="104">
        <f t="shared" si="594"/>
        <v>79501.59999999986</v>
      </c>
      <c r="D1974" s="105">
        <f ca="1">IF(A1974&lt;$B$1,VLOOKUP(A1974,[1]DI!$A$4:$B$15000,2,FALSE),0)</f>
        <v>0</v>
      </c>
      <c r="E1974" s="106">
        <f t="shared" ca="1" si="586"/>
        <v>1</v>
      </c>
      <c r="F1974" s="106">
        <f ca="1">(TRUNC(PRODUCT($E$12:$E1973),16))</f>
        <v>1.7485402859543999</v>
      </c>
      <c r="G1974" s="106">
        <f t="shared" ca="1" si="595"/>
        <v>1.73718465125199</v>
      </c>
      <c r="H1974" s="106">
        <f t="shared" ca="1" si="587"/>
        <v>1.0065367999999999</v>
      </c>
      <c r="I1974" s="105">
        <f t="shared" si="596"/>
        <v>3.5999999999999997E-2</v>
      </c>
      <c r="J1974" s="118">
        <f t="shared" si="597"/>
        <v>42908</v>
      </c>
      <c r="K1974" s="112">
        <f t="shared" si="598"/>
        <v>16</v>
      </c>
      <c r="L1974" s="108">
        <f t="shared" si="599"/>
        <v>17</v>
      </c>
      <c r="M1974" s="109">
        <f t="shared" si="588"/>
        <v>1.002388727</v>
      </c>
      <c r="N1974" s="109">
        <f t="shared" ca="1" si="589"/>
        <v>1.0089411420000001</v>
      </c>
      <c r="O1974" s="108">
        <f t="shared" si="603"/>
        <v>0</v>
      </c>
      <c r="P1974" s="106">
        <f t="shared" ca="1" si="590"/>
        <v>710.83509481999999</v>
      </c>
      <c r="Q1974" s="113">
        <f t="shared" si="591"/>
        <v>0</v>
      </c>
      <c r="R1974" s="106">
        <f t="shared" si="592"/>
        <v>0</v>
      </c>
      <c r="S1974" s="114" t="str">
        <f t="shared" si="600"/>
        <v>A+J=</v>
      </c>
      <c r="T1974" s="107">
        <f t="shared" si="601"/>
        <v>42940</v>
      </c>
      <c r="U1974" s="10"/>
      <c r="V1974" s="10"/>
      <c r="W1974" s="10"/>
      <c r="X1974" s="29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</row>
    <row r="1975" spans="1:121" x14ac:dyDescent="0.15">
      <c r="A1975" s="102">
        <f t="shared" si="593"/>
        <v>42932</v>
      </c>
      <c r="B1975" s="103">
        <f t="shared" ca="1" si="602"/>
        <v>80212.435094819855</v>
      </c>
      <c r="C1975" s="104">
        <f t="shared" si="594"/>
        <v>79501.59999999986</v>
      </c>
      <c r="D1975" s="105">
        <f ca="1">IF(A1975&lt;$B$1,VLOOKUP(A1975,[1]DI!$A$4:$B$15000,2,FALSE),0)</f>
        <v>0</v>
      </c>
      <c r="E1975" s="106">
        <f t="shared" ca="1" si="586"/>
        <v>1</v>
      </c>
      <c r="F1975" s="106">
        <f ca="1">(TRUNC(PRODUCT($E$12:$E1974),16))</f>
        <v>1.7485402859543999</v>
      </c>
      <c r="G1975" s="106">
        <f t="shared" ca="1" si="595"/>
        <v>1.73718465125199</v>
      </c>
      <c r="H1975" s="106">
        <f t="shared" ca="1" si="587"/>
        <v>1.0065367999999999</v>
      </c>
      <c r="I1975" s="105">
        <f t="shared" si="596"/>
        <v>3.5999999999999997E-2</v>
      </c>
      <c r="J1975" s="118">
        <f t="shared" si="597"/>
        <v>42908</v>
      </c>
      <c r="K1975" s="112">
        <f t="shared" si="598"/>
        <v>16</v>
      </c>
      <c r="L1975" s="108">
        <f t="shared" si="599"/>
        <v>17</v>
      </c>
      <c r="M1975" s="109">
        <f t="shared" si="588"/>
        <v>1.002388727</v>
      </c>
      <c r="N1975" s="109">
        <f t="shared" ca="1" si="589"/>
        <v>1.0089411420000001</v>
      </c>
      <c r="O1975" s="108">
        <f t="shared" si="603"/>
        <v>0</v>
      </c>
      <c r="P1975" s="106">
        <f t="shared" ca="1" si="590"/>
        <v>710.83509481999999</v>
      </c>
      <c r="Q1975" s="113">
        <f t="shared" si="591"/>
        <v>0</v>
      </c>
      <c r="R1975" s="106">
        <f t="shared" si="592"/>
        <v>0</v>
      </c>
      <c r="S1975" s="114" t="str">
        <f t="shared" si="600"/>
        <v>A+J=</v>
      </c>
      <c r="T1975" s="107">
        <f t="shared" si="601"/>
        <v>42940</v>
      </c>
      <c r="U1975" s="10"/>
      <c r="V1975" s="10"/>
      <c r="W1975" s="10"/>
      <c r="X1975" s="29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</row>
    <row r="1976" spans="1:121" x14ac:dyDescent="0.15">
      <c r="A1976" s="102">
        <f t="shared" si="593"/>
        <v>42933</v>
      </c>
      <c r="B1976" s="103">
        <f t="shared" ca="1" si="602"/>
        <v>80212.435094819855</v>
      </c>
      <c r="C1976" s="104">
        <f t="shared" si="594"/>
        <v>79501.59999999986</v>
      </c>
      <c r="D1976" s="105">
        <f ca="1">IF(A1976&lt;$B$1,VLOOKUP(A1976,[1]DI!$A$4:$B$15000,2,FALSE),0)</f>
        <v>0.1014</v>
      </c>
      <c r="E1976" s="106">
        <f t="shared" ca="1" si="586"/>
        <v>1.00038334</v>
      </c>
      <c r="F1976" s="106">
        <f ca="1">(TRUNC(PRODUCT($E$12:$E1975),16))</f>
        <v>1.7485402859543999</v>
      </c>
      <c r="G1976" s="106">
        <f t="shared" ca="1" si="595"/>
        <v>1.73718465125199</v>
      </c>
      <c r="H1976" s="106">
        <f t="shared" ca="1" si="587"/>
        <v>1.0065367999999999</v>
      </c>
      <c r="I1976" s="105">
        <f t="shared" si="596"/>
        <v>3.5999999999999997E-2</v>
      </c>
      <c r="J1976" s="118">
        <f t="shared" si="597"/>
        <v>42908</v>
      </c>
      <c r="K1976" s="112">
        <f t="shared" si="598"/>
        <v>17</v>
      </c>
      <c r="L1976" s="108">
        <f t="shared" si="599"/>
        <v>17</v>
      </c>
      <c r="M1976" s="109">
        <f t="shared" si="588"/>
        <v>1.002388727</v>
      </c>
      <c r="N1976" s="109">
        <f t="shared" ca="1" si="589"/>
        <v>1.0089411420000001</v>
      </c>
      <c r="O1976" s="108">
        <f t="shared" si="603"/>
        <v>0</v>
      </c>
      <c r="P1976" s="106">
        <f t="shared" ca="1" si="590"/>
        <v>710.83509481999999</v>
      </c>
      <c r="Q1976" s="113">
        <f t="shared" si="591"/>
        <v>0</v>
      </c>
      <c r="R1976" s="106">
        <f t="shared" si="592"/>
        <v>0</v>
      </c>
      <c r="S1976" s="114" t="str">
        <f t="shared" si="600"/>
        <v>A+J=</v>
      </c>
      <c r="T1976" s="107">
        <f t="shared" si="601"/>
        <v>42940</v>
      </c>
      <c r="U1976" s="10"/>
      <c r="V1976" s="10"/>
      <c r="W1976" s="10"/>
      <c r="X1976" s="29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</row>
    <row r="1977" spans="1:121" x14ac:dyDescent="0.15">
      <c r="A1977" s="102">
        <f t="shared" si="593"/>
        <v>42934</v>
      </c>
      <c r="B1977" s="103">
        <f t="shared" ca="1" si="602"/>
        <v>80254.446602319862</v>
      </c>
      <c r="C1977" s="104">
        <f t="shared" si="594"/>
        <v>79501.59999999986</v>
      </c>
      <c r="D1977" s="105">
        <f ca="1">IF(A1977&lt;$B$1,VLOOKUP(A1977,[1]DI!$A$4:$B$15000,2,FALSE),0)</f>
        <v>0.1014</v>
      </c>
      <c r="E1977" s="106">
        <f t="shared" ca="1" si="586"/>
        <v>1.00038334</v>
      </c>
      <c r="F1977" s="106">
        <f ca="1">(TRUNC(PRODUCT($E$12:$E1976),16))</f>
        <v>1.74921057138762</v>
      </c>
      <c r="G1977" s="106">
        <f t="shared" ca="1" si="595"/>
        <v>1.73718465125199</v>
      </c>
      <c r="H1977" s="106">
        <f t="shared" ca="1" si="587"/>
        <v>1.0069226499999999</v>
      </c>
      <c r="I1977" s="105">
        <f t="shared" si="596"/>
        <v>3.5999999999999997E-2</v>
      </c>
      <c r="J1977" s="118">
        <f t="shared" si="597"/>
        <v>42908</v>
      </c>
      <c r="K1977" s="112">
        <f t="shared" si="598"/>
        <v>18</v>
      </c>
      <c r="L1977" s="108">
        <f t="shared" si="599"/>
        <v>18</v>
      </c>
      <c r="M1977" s="109">
        <f t="shared" si="588"/>
        <v>1.0025294179999999</v>
      </c>
      <c r="N1977" s="109">
        <f t="shared" ca="1" si="589"/>
        <v>1.009469578</v>
      </c>
      <c r="O1977" s="108">
        <f t="shared" si="603"/>
        <v>0</v>
      </c>
      <c r="P1977" s="106">
        <f t="shared" ca="1" si="590"/>
        <v>752.84660231999999</v>
      </c>
      <c r="Q1977" s="113">
        <f t="shared" si="591"/>
        <v>0</v>
      </c>
      <c r="R1977" s="106">
        <f t="shared" si="592"/>
        <v>0</v>
      </c>
      <c r="S1977" s="114" t="str">
        <f t="shared" si="600"/>
        <v>A+J=</v>
      </c>
      <c r="T1977" s="107">
        <f t="shared" si="601"/>
        <v>42940</v>
      </c>
      <c r="U1977" s="10"/>
      <c r="V1977" s="10"/>
      <c r="W1977" s="10"/>
      <c r="X1977" s="29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</row>
    <row r="1978" spans="1:121" x14ac:dyDescent="0.15">
      <c r="A1978" s="102">
        <f t="shared" si="593"/>
        <v>42935</v>
      </c>
      <c r="B1978" s="103">
        <f t="shared" ca="1" si="602"/>
        <v>80296.479575249861</v>
      </c>
      <c r="C1978" s="104">
        <f t="shared" si="594"/>
        <v>79501.59999999986</v>
      </c>
      <c r="D1978" s="105">
        <f ca="1">IF(A1978&lt;$B$1,VLOOKUP(A1978,[1]DI!$A$4:$B$15000,2,FALSE),0)</f>
        <v>0.1014</v>
      </c>
      <c r="E1978" s="106">
        <f t="shared" ca="1" si="586"/>
        <v>1.00038334</v>
      </c>
      <c r="F1978" s="106">
        <f ca="1">(TRUNC(PRODUCT($E$12:$E1977),16))</f>
        <v>1.7498811137680499</v>
      </c>
      <c r="G1978" s="106">
        <f t="shared" ca="1" si="595"/>
        <v>1.73718465125199</v>
      </c>
      <c r="H1978" s="106">
        <f t="shared" ca="1" si="587"/>
        <v>1.00730864</v>
      </c>
      <c r="I1978" s="105">
        <f t="shared" si="596"/>
        <v>3.5999999999999997E-2</v>
      </c>
      <c r="J1978" s="118">
        <f t="shared" si="597"/>
        <v>42908</v>
      </c>
      <c r="K1978" s="112">
        <f t="shared" si="598"/>
        <v>19</v>
      </c>
      <c r="L1978" s="108">
        <f t="shared" si="599"/>
        <v>19</v>
      </c>
      <c r="M1978" s="109">
        <f t="shared" si="588"/>
        <v>1.002670129</v>
      </c>
      <c r="N1978" s="109">
        <f t="shared" ca="1" si="589"/>
        <v>1.0099982839999999</v>
      </c>
      <c r="O1978" s="108">
        <f t="shared" si="603"/>
        <v>0</v>
      </c>
      <c r="P1978" s="106">
        <f t="shared" ca="1" si="590"/>
        <v>794.87957525000002</v>
      </c>
      <c r="Q1978" s="113">
        <f t="shared" si="591"/>
        <v>0</v>
      </c>
      <c r="R1978" s="106">
        <f t="shared" si="592"/>
        <v>0</v>
      </c>
      <c r="S1978" s="114" t="str">
        <f t="shared" si="600"/>
        <v>A+J=</v>
      </c>
      <c r="T1978" s="107">
        <f t="shared" si="601"/>
        <v>42940</v>
      </c>
      <c r="U1978" s="10"/>
      <c r="V1978" s="10"/>
      <c r="W1978" s="10"/>
      <c r="X1978" s="29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</row>
    <row r="1979" spans="1:121" x14ac:dyDescent="0.15">
      <c r="A1979" s="102">
        <f t="shared" si="593"/>
        <v>42936</v>
      </c>
      <c r="B1979" s="103">
        <f t="shared" ca="1" si="602"/>
        <v>80338.534649619862</v>
      </c>
      <c r="C1979" s="104">
        <f t="shared" si="594"/>
        <v>79501.59999999986</v>
      </c>
      <c r="D1979" s="105">
        <f ca="1">IF(A1979&lt;$B$1,VLOOKUP(A1979,[1]DI!$A$4:$B$15000,2,FALSE),0)</f>
        <v>0.1014</v>
      </c>
      <c r="E1979" s="106">
        <f t="shared" ca="1" si="586"/>
        <v>1.00038334</v>
      </c>
      <c r="F1979" s="106">
        <f ca="1">(TRUNC(PRODUCT($E$12:$E1978),16))</f>
        <v>1.75055191319421</v>
      </c>
      <c r="G1979" s="106">
        <f t="shared" ca="1" si="595"/>
        <v>1.73718465125199</v>
      </c>
      <c r="H1979" s="106">
        <f t="shared" ca="1" si="587"/>
        <v>1.00769478</v>
      </c>
      <c r="I1979" s="105">
        <f t="shared" si="596"/>
        <v>3.5999999999999997E-2</v>
      </c>
      <c r="J1979" s="118">
        <f t="shared" si="597"/>
        <v>42908</v>
      </c>
      <c r="K1979" s="112">
        <f t="shared" si="598"/>
        <v>20</v>
      </c>
      <c r="L1979" s="108">
        <f t="shared" si="599"/>
        <v>20</v>
      </c>
      <c r="M1979" s="109">
        <f t="shared" si="588"/>
        <v>1.002810859</v>
      </c>
      <c r="N1979" s="109">
        <f t="shared" ca="1" si="589"/>
        <v>1.0105272679999999</v>
      </c>
      <c r="O1979" s="108">
        <f t="shared" si="603"/>
        <v>0</v>
      </c>
      <c r="P1979" s="106">
        <f t="shared" ca="1" si="590"/>
        <v>836.93464961999996</v>
      </c>
      <c r="Q1979" s="113">
        <f t="shared" si="591"/>
        <v>0</v>
      </c>
      <c r="R1979" s="106">
        <f t="shared" si="592"/>
        <v>0</v>
      </c>
      <c r="S1979" s="114" t="str">
        <f t="shared" si="600"/>
        <v>A+J=</v>
      </c>
      <c r="T1979" s="107">
        <f t="shared" si="601"/>
        <v>42940</v>
      </c>
      <c r="U1979" s="10"/>
      <c r="V1979" s="10"/>
      <c r="W1979" s="10"/>
      <c r="X1979" s="29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</row>
    <row r="1980" spans="1:121" x14ac:dyDescent="0.15">
      <c r="A1980" s="102">
        <f t="shared" si="593"/>
        <v>42937</v>
      </c>
      <c r="B1980" s="103">
        <f t="shared" ca="1" si="602"/>
        <v>80380.611904939855</v>
      </c>
      <c r="C1980" s="104">
        <f t="shared" si="594"/>
        <v>79501.59999999986</v>
      </c>
      <c r="D1980" s="105">
        <f ca="1">IF(A1980&lt;$B$1,VLOOKUP(A1980,[1]DI!$A$4:$B$15000,2,FALSE),0)</f>
        <v>0.1014</v>
      </c>
      <c r="E1980" s="106">
        <f t="shared" ca="1" si="586"/>
        <v>1.00038334</v>
      </c>
      <c r="F1980" s="106">
        <f ca="1">(TRUNC(PRODUCT($E$12:$E1979),16))</f>
        <v>1.75122296976461</v>
      </c>
      <c r="G1980" s="106">
        <f t="shared" ca="1" si="595"/>
        <v>1.73718465125199</v>
      </c>
      <c r="H1980" s="106">
        <f t="shared" ca="1" si="587"/>
        <v>1.00808107</v>
      </c>
      <c r="I1980" s="105">
        <f t="shared" si="596"/>
        <v>3.5999999999999997E-2</v>
      </c>
      <c r="J1980" s="118">
        <f t="shared" si="597"/>
        <v>42908</v>
      </c>
      <c r="K1980" s="112">
        <f t="shared" si="598"/>
        <v>21</v>
      </c>
      <c r="L1980" s="108">
        <f t="shared" si="599"/>
        <v>21</v>
      </c>
      <c r="M1980" s="109">
        <f t="shared" si="588"/>
        <v>1.0029516089999999</v>
      </c>
      <c r="N1980" s="109">
        <f t="shared" ca="1" si="589"/>
        <v>1.0110565309999999</v>
      </c>
      <c r="O1980" s="108">
        <f t="shared" si="603"/>
        <v>0</v>
      </c>
      <c r="P1980" s="106">
        <f t="shared" ca="1" si="590"/>
        <v>879.01190494000002</v>
      </c>
      <c r="Q1980" s="113">
        <f t="shared" si="591"/>
        <v>0</v>
      </c>
      <c r="R1980" s="106">
        <f t="shared" si="592"/>
        <v>0</v>
      </c>
      <c r="S1980" s="114" t="str">
        <f t="shared" si="600"/>
        <v>A+J=</v>
      </c>
      <c r="T1980" s="107">
        <f t="shared" si="601"/>
        <v>42940</v>
      </c>
      <c r="U1980" s="10"/>
      <c r="V1980" s="10"/>
      <c r="W1980" s="10"/>
      <c r="X1980" s="29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</row>
    <row r="1981" spans="1:121" x14ac:dyDescent="0.15">
      <c r="A1981" s="102">
        <f t="shared" si="593"/>
        <v>42938</v>
      </c>
      <c r="B1981" s="103">
        <f t="shared" ca="1" si="602"/>
        <v>80422.711420709864</v>
      </c>
      <c r="C1981" s="104">
        <f t="shared" si="594"/>
        <v>79501.59999999986</v>
      </c>
      <c r="D1981" s="105">
        <f ca="1">IF(A1981&lt;$B$1,VLOOKUP(A1981,[1]DI!$A$4:$B$15000,2,FALSE),0)</f>
        <v>0</v>
      </c>
      <c r="E1981" s="106">
        <f t="shared" ca="1" si="586"/>
        <v>1</v>
      </c>
      <c r="F1981" s="106">
        <f ca="1">(TRUNC(PRODUCT($E$12:$E1980),16))</f>
        <v>1.7518942835778399</v>
      </c>
      <c r="G1981" s="106">
        <f t="shared" ca="1" si="595"/>
        <v>1.73718465125199</v>
      </c>
      <c r="H1981" s="106">
        <f t="shared" ca="1" si="587"/>
        <v>1.00846751</v>
      </c>
      <c r="I1981" s="105">
        <f t="shared" si="596"/>
        <v>3.5999999999999997E-2</v>
      </c>
      <c r="J1981" s="118">
        <f t="shared" si="597"/>
        <v>42908</v>
      </c>
      <c r="K1981" s="112">
        <f t="shared" si="598"/>
        <v>21</v>
      </c>
      <c r="L1981" s="108">
        <f t="shared" si="599"/>
        <v>22</v>
      </c>
      <c r="M1981" s="109">
        <f t="shared" si="588"/>
        <v>1.0030923789999999</v>
      </c>
      <c r="N1981" s="109">
        <f t="shared" ca="1" si="589"/>
        <v>1.011586074</v>
      </c>
      <c r="O1981" s="108">
        <f t="shared" si="603"/>
        <v>0</v>
      </c>
      <c r="P1981" s="106">
        <f t="shared" ca="1" si="590"/>
        <v>921.11142070999995</v>
      </c>
      <c r="Q1981" s="113">
        <f t="shared" si="591"/>
        <v>0</v>
      </c>
      <c r="R1981" s="106">
        <f t="shared" si="592"/>
        <v>0</v>
      </c>
      <c r="S1981" s="114" t="str">
        <f t="shared" si="600"/>
        <v>A+J=</v>
      </c>
      <c r="T1981" s="107">
        <f t="shared" si="601"/>
        <v>42940</v>
      </c>
      <c r="U1981" s="10"/>
      <c r="V1981" s="10"/>
      <c r="W1981" s="10"/>
      <c r="X1981" s="29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</row>
    <row r="1982" spans="1:121" x14ac:dyDescent="0.15">
      <c r="A1982" s="102">
        <f t="shared" si="593"/>
        <v>42939</v>
      </c>
      <c r="B1982" s="103">
        <f t="shared" ca="1" si="602"/>
        <v>80422.711420709864</v>
      </c>
      <c r="C1982" s="104">
        <f t="shared" si="594"/>
        <v>79501.59999999986</v>
      </c>
      <c r="D1982" s="105">
        <f ca="1">IF(A1982&lt;$B$1,VLOOKUP(A1982,[1]DI!$A$4:$B$15000,2,FALSE),0)</f>
        <v>0</v>
      </c>
      <c r="E1982" s="106">
        <f t="shared" ca="1" si="586"/>
        <v>1</v>
      </c>
      <c r="F1982" s="106">
        <f ca="1">(TRUNC(PRODUCT($E$12:$E1981),16))</f>
        <v>1.7518942835778399</v>
      </c>
      <c r="G1982" s="106">
        <f t="shared" ca="1" si="595"/>
        <v>1.73718465125199</v>
      </c>
      <c r="H1982" s="106">
        <f t="shared" ca="1" si="587"/>
        <v>1.00846751</v>
      </c>
      <c r="I1982" s="105">
        <f t="shared" si="596"/>
        <v>3.5999999999999997E-2</v>
      </c>
      <c r="J1982" s="118">
        <f t="shared" si="597"/>
        <v>42908</v>
      </c>
      <c r="K1982" s="112">
        <f t="shared" si="598"/>
        <v>21</v>
      </c>
      <c r="L1982" s="108">
        <f t="shared" si="599"/>
        <v>22</v>
      </c>
      <c r="M1982" s="109">
        <f t="shared" si="588"/>
        <v>1.0030923789999999</v>
      </c>
      <c r="N1982" s="109">
        <f t="shared" ca="1" si="589"/>
        <v>1.011586074</v>
      </c>
      <c r="O1982" s="108">
        <f t="shared" si="603"/>
        <v>0</v>
      </c>
      <c r="P1982" s="106">
        <f t="shared" ca="1" si="590"/>
        <v>921.11142070999995</v>
      </c>
      <c r="Q1982" s="113">
        <f t="shared" si="591"/>
        <v>0</v>
      </c>
      <c r="R1982" s="106">
        <f t="shared" si="592"/>
        <v>0</v>
      </c>
      <c r="S1982" s="114" t="str">
        <f t="shared" si="600"/>
        <v>A+J=</v>
      </c>
      <c r="T1982" s="107">
        <f t="shared" si="601"/>
        <v>42940</v>
      </c>
      <c r="U1982" s="10"/>
      <c r="V1982" s="10"/>
      <c r="W1982" s="10"/>
      <c r="X1982" s="29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</row>
    <row r="1983" spans="1:121" x14ac:dyDescent="0.15">
      <c r="A1983" s="102">
        <f t="shared" si="593"/>
        <v>42940</v>
      </c>
      <c r="B1983" s="103">
        <f t="shared" ca="1" si="602"/>
        <v>80422.711420709864</v>
      </c>
      <c r="C1983" s="104">
        <f t="shared" si="594"/>
        <v>79501.59999999986</v>
      </c>
      <c r="D1983" s="105">
        <f ca="1">IF(A1983&lt;$B$1,VLOOKUP(A1983,[1]DI!$A$4:$B$15000,2,FALSE),0)</f>
        <v>0.1014</v>
      </c>
      <c r="E1983" s="106">
        <f t="shared" ca="1" si="586"/>
        <v>1.00038334</v>
      </c>
      <c r="F1983" s="106">
        <f ca="1">(TRUNC(PRODUCT($E$12:$E1982),16))</f>
        <v>1.7518942835778399</v>
      </c>
      <c r="G1983" s="106">
        <f t="shared" ca="1" si="595"/>
        <v>1.73718465125199</v>
      </c>
      <c r="H1983" s="106">
        <f t="shared" ca="1" si="587"/>
        <v>1.00846751</v>
      </c>
      <c r="I1983" s="105">
        <f t="shared" si="596"/>
        <v>3.5999999999999997E-2</v>
      </c>
      <c r="J1983" s="118">
        <f t="shared" si="597"/>
        <v>42908</v>
      </c>
      <c r="K1983" s="112">
        <f t="shared" si="598"/>
        <v>22</v>
      </c>
      <c r="L1983" s="108">
        <f t="shared" si="599"/>
        <v>22</v>
      </c>
      <c r="M1983" s="109">
        <f t="shared" si="588"/>
        <v>1.0030923789999999</v>
      </c>
      <c r="N1983" s="109">
        <f t="shared" ca="1" si="589"/>
        <v>1.011586074</v>
      </c>
      <c r="O1983" s="108">
        <f t="shared" si="603"/>
        <v>49</v>
      </c>
      <c r="P1983" s="106">
        <f t="shared" ca="1" si="590"/>
        <v>921.11142070999995</v>
      </c>
      <c r="Q1983" s="113">
        <f t="shared" si="591"/>
        <v>7.4999999999999997E-3</v>
      </c>
      <c r="R1983" s="106">
        <f t="shared" si="592"/>
        <v>750</v>
      </c>
      <c r="S1983" s="114" t="str">
        <f t="shared" si="600"/>
        <v>A+J=</v>
      </c>
      <c r="T1983" s="107">
        <f t="shared" si="601"/>
        <v>42940</v>
      </c>
      <c r="U1983" s="10"/>
      <c r="V1983" s="10"/>
      <c r="W1983" s="10"/>
      <c r="X1983" s="29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</row>
    <row r="1984" spans="1:121" x14ac:dyDescent="0.15">
      <c r="A1984" s="102">
        <f t="shared" si="593"/>
        <v>42941</v>
      </c>
      <c r="B1984" s="103">
        <f t="shared" ca="1" si="602"/>
        <v>78792.846150489859</v>
      </c>
      <c r="C1984" s="104">
        <f t="shared" si="594"/>
        <v>78751.59999999986</v>
      </c>
      <c r="D1984" s="105">
        <f ca="1">IF(A1984&lt;$B$1,VLOOKUP(A1984,[1]DI!$A$4:$B$15000,2,FALSE),0)</f>
        <v>0.1014</v>
      </c>
      <c r="E1984" s="106">
        <f t="shared" ca="1" si="586"/>
        <v>1.00038334</v>
      </c>
      <c r="F1984" s="106">
        <f ca="1">(TRUNC(PRODUCT($E$12:$E1983),16))</f>
        <v>1.75256585473251</v>
      </c>
      <c r="G1984" s="106">
        <f t="shared" ca="1" si="595"/>
        <v>1.7518942835778399</v>
      </c>
      <c r="H1984" s="106">
        <f t="shared" ca="1" si="587"/>
        <v>1.00038334</v>
      </c>
      <c r="I1984" s="105">
        <f t="shared" si="596"/>
        <v>3.5999999999999997E-2</v>
      </c>
      <c r="J1984" s="118">
        <f t="shared" si="597"/>
        <v>42940</v>
      </c>
      <c r="K1984" s="112">
        <f t="shared" si="598"/>
        <v>1</v>
      </c>
      <c r="L1984" s="108">
        <f t="shared" si="599"/>
        <v>1</v>
      </c>
      <c r="M1984" s="109">
        <f t="shared" si="588"/>
        <v>1.000140356</v>
      </c>
      <c r="N1984" s="109">
        <f t="shared" ca="1" si="589"/>
        <v>1.0005237499999999</v>
      </c>
      <c r="O1984" s="108">
        <f t="shared" si="603"/>
        <v>0</v>
      </c>
      <c r="P1984" s="106">
        <f t="shared" ca="1" si="590"/>
        <v>41.246150489999998</v>
      </c>
      <c r="Q1984" s="113">
        <f t="shared" si="591"/>
        <v>0</v>
      </c>
      <c r="R1984" s="106">
        <f t="shared" si="592"/>
        <v>0</v>
      </c>
      <c r="S1984" s="114" t="str">
        <f t="shared" si="600"/>
        <v>A+J=</v>
      </c>
      <c r="T1984" s="107">
        <f t="shared" si="601"/>
        <v>42969</v>
      </c>
      <c r="U1984" s="10"/>
      <c r="V1984" s="10"/>
      <c r="W1984" s="10"/>
      <c r="X1984" s="29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</row>
    <row r="1985" spans="1:121" x14ac:dyDescent="0.15">
      <c r="A1985" s="102">
        <f t="shared" si="593"/>
        <v>42942</v>
      </c>
      <c r="B1985" s="103">
        <f t="shared" ca="1" si="602"/>
        <v>78834.11403643986</v>
      </c>
      <c r="C1985" s="104">
        <f t="shared" si="594"/>
        <v>78751.59999999986</v>
      </c>
      <c r="D1985" s="105">
        <f ca="1">IF(A1985&lt;$B$1,VLOOKUP(A1985,[1]DI!$A$4:$B$15000,2,FALSE),0)</f>
        <v>0.1014</v>
      </c>
      <c r="E1985" s="106">
        <f t="shared" ca="1" si="586"/>
        <v>1.00038334</v>
      </c>
      <c r="F1985" s="106">
        <f ca="1">(TRUNC(PRODUCT($E$12:$E1984),16))</f>
        <v>1.75323768332726</v>
      </c>
      <c r="G1985" s="106">
        <f t="shared" ca="1" si="595"/>
        <v>1.7518942835778399</v>
      </c>
      <c r="H1985" s="106">
        <f t="shared" ca="1" si="587"/>
        <v>1.0007668300000001</v>
      </c>
      <c r="I1985" s="105">
        <f t="shared" si="596"/>
        <v>3.5999999999999997E-2</v>
      </c>
      <c r="J1985" s="118">
        <f t="shared" si="597"/>
        <v>42940</v>
      </c>
      <c r="K1985" s="112">
        <f t="shared" si="598"/>
        <v>2</v>
      </c>
      <c r="L1985" s="108">
        <f t="shared" si="599"/>
        <v>2</v>
      </c>
      <c r="M1985" s="109">
        <f t="shared" si="588"/>
        <v>1.0002807309999999</v>
      </c>
      <c r="N1985" s="109">
        <f t="shared" ca="1" si="589"/>
        <v>1.0010477760000001</v>
      </c>
      <c r="O1985" s="108">
        <f t="shared" si="603"/>
        <v>0</v>
      </c>
      <c r="P1985" s="106">
        <f t="shared" ca="1" si="590"/>
        <v>82.514036439999998</v>
      </c>
      <c r="Q1985" s="113">
        <f t="shared" si="591"/>
        <v>0</v>
      </c>
      <c r="R1985" s="106">
        <f t="shared" si="592"/>
        <v>0</v>
      </c>
      <c r="S1985" s="114" t="str">
        <f t="shared" si="600"/>
        <v>A+J=</v>
      </c>
      <c r="T1985" s="107">
        <f t="shared" si="601"/>
        <v>42969</v>
      </c>
      <c r="U1985" s="10"/>
      <c r="V1985" s="10"/>
      <c r="W1985" s="10"/>
      <c r="X1985" s="29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</row>
    <row r="1986" spans="1:121" x14ac:dyDescent="0.15">
      <c r="A1986" s="102">
        <f t="shared" si="593"/>
        <v>42943</v>
      </c>
      <c r="B1986" s="103">
        <f t="shared" ca="1" si="602"/>
        <v>78875.403027809865</v>
      </c>
      <c r="C1986" s="104">
        <f t="shared" si="594"/>
        <v>78751.59999999986</v>
      </c>
      <c r="D1986" s="105">
        <f ca="1">IF(A1986&lt;$B$1,VLOOKUP(A1986,[1]DI!$A$4:$B$15000,2,FALSE),0)</f>
        <v>9.1399999999999995E-2</v>
      </c>
      <c r="E1986" s="106">
        <f t="shared" ca="1" si="586"/>
        <v>1.00034713</v>
      </c>
      <c r="F1986" s="106">
        <f ca="1">(TRUNC(PRODUCT($E$12:$E1985),16))</f>
        <v>1.7539097694607899</v>
      </c>
      <c r="G1986" s="106">
        <f t="shared" ca="1" si="595"/>
        <v>1.7518942835778399</v>
      </c>
      <c r="H1986" s="106">
        <f t="shared" ca="1" si="587"/>
        <v>1.0011504600000001</v>
      </c>
      <c r="I1986" s="105">
        <f t="shared" si="596"/>
        <v>3.5999999999999997E-2</v>
      </c>
      <c r="J1986" s="118">
        <f t="shared" si="597"/>
        <v>42940</v>
      </c>
      <c r="K1986" s="112">
        <f t="shared" si="598"/>
        <v>3</v>
      </c>
      <c r="L1986" s="108">
        <f t="shared" si="599"/>
        <v>3</v>
      </c>
      <c r="M1986" s="109">
        <f t="shared" si="588"/>
        <v>1.000421126</v>
      </c>
      <c r="N1986" s="109">
        <f t="shared" ca="1" si="589"/>
        <v>1.0015720699999999</v>
      </c>
      <c r="O1986" s="108">
        <f t="shared" si="603"/>
        <v>0</v>
      </c>
      <c r="P1986" s="106">
        <f t="shared" ca="1" si="590"/>
        <v>123.80302781</v>
      </c>
      <c r="Q1986" s="113">
        <f t="shared" si="591"/>
        <v>0</v>
      </c>
      <c r="R1986" s="106">
        <f t="shared" si="592"/>
        <v>0</v>
      </c>
      <c r="S1986" s="114" t="str">
        <f t="shared" si="600"/>
        <v>A+J=</v>
      </c>
      <c r="T1986" s="107">
        <f t="shared" si="601"/>
        <v>42969</v>
      </c>
      <c r="U1986" s="10"/>
      <c r="V1986" s="10"/>
      <c r="W1986" s="10"/>
      <c r="X1986" s="29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</row>
    <row r="1987" spans="1:121" x14ac:dyDescent="0.15">
      <c r="A1987" s="102">
        <f t="shared" si="593"/>
        <v>42944</v>
      </c>
      <c r="B1987" s="103">
        <f t="shared" ca="1" si="602"/>
        <v>78913.857591589855</v>
      </c>
      <c r="C1987" s="104">
        <f t="shared" si="594"/>
        <v>78751.59999999986</v>
      </c>
      <c r="D1987" s="105">
        <f ca="1">IF(A1987&lt;$B$1,VLOOKUP(A1987,[1]DI!$A$4:$B$15000,2,FALSE),0)</f>
        <v>9.1399999999999995E-2</v>
      </c>
      <c r="E1987" s="106">
        <f t="shared" ca="1" si="586"/>
        <v>1.00034713</v>
      </c>
      <c r="F1987" s="106">
        <f ca="1">(TRUNC(PRODUCT($E$12:$E1986),16))</f>
        <v>1.7545186041590599</v>
      </c>
      <c r="G1987" s="106">
        <f t="shared" ca="1" si="595"/>
        <v>1.7518942835778399</v>
      </c>
      <c r="H1987" s="106">
        <f t="shared" ca="1" si="587"/>
        <v>1.0014979900000001</v>
      </c>
      <c r="I1987" s="105">
        <f t="shared" si="596"/>
        <v>3.5999999999999997E-2</v>
      </c>
      <c r="J1987" s="118">
        <f t="shared" si="597"/>
        <v>42940</v>
      </c>
      <c r="K1987" s="112">
        <f t="shared" si="598"/>
        <v>4</v>
      </c>
      <c r="L1987" s="108">
        <f t="shared" si="599"/>
        <v>4</v>
      </c>
      <c r="M1987" s="109">
        <f t="shared" si="588"/>
        <v>1.0005615409999999</v>
      </c>
      <c r="N1987" s="109">
        <f t="shared" ca="1" si="589"/>
        <v>1.0020603720000001</v>
      </c>
      <c r="O1987" s="108">
        <f t="shared" si="603"/>
        <v>0</v>
      </c>
      <c r="P1987" s="106">
        <f t="shared" ca="1" si="590"/>
        <v>162.25759159</v>
      </c>
      <c r="Q1987" s="113">
        <f t="shared" si="591"/>
        <v>0</v>
      </c>
      <c r="R1987" s="106">
        <f t="shared" si="592"/>
        <v>0</v>
      </c>
      <c r="S1987" s="114" t="str">
        <f t="shared" si="600"/>
        <v>A+J=</v>
      </c>
      <c r="T1987" s="107">
        <f t="shared" si="601"/>
        <v>42969</v>
      </c>
      <c r="U1987" s="10"/>
      <c r="V1987" s="10"/>
      <c r="W1987" s="10"/>
      <c r="X1987" s="29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</row>
    <row r="1988" spans="1:121" x14ac:dyDescent="0.15">
      <c r="A1988" s="102">
        <f t="shared" si="593"/>
        <v>42945</v>
      </c>
      <c r="B1988" s="103">
        <f t="shared" ca="1" si="602"/>
        <v>78952.330819499854</v>
      </c>
      <c r="C1988" s="104">
        <f t="shared" si="594"/>
        <v>78751.59999999986</v>
      </c>
      <c r="D1988" s="105">
        <f ca="1">IF(A1988&lt;$B$1,VLOOKUP(A1988,[1]DI!$A$4:$B$15000,2,FALSE),0)</f>
        <v>0</v>
      </c>
      <c r="E1988" s="106">
        <f t="shared" ca="1" si="586"/>
        <v>1</v>
      </c>
      <c r="F1988" s="106">
        <f ca="1">(TRUNC(PRODUCT($E$12:$E1987),16))</f>
        <v>1.75512765020212</v>
      </c>
      <c r="G1988" s="106">
        <f t="shared" ca="1" si="595"/>
        <v>1.7518942835778399</v>
      </c>
      <c r="H1988" s="106">
        <f t="shared" ca="1" si="587"/>
        <v>1.00184564</v>
      </c>
      <c r="I1988" s="105">
        <f t="shared" si="596"/>
        <v>3.5999999999999997E-2</v>
      </c>
      <c r="J1988" s="118">
        <f t="shared" si="597"/>
        <v>42940</v>
      </c>
      <c r="K1988" s="112">
        <f t="shared" si="598"/>
        <v>4</v>
      </c>
      <c r="L1988" s="108">
        <f t="shared" si="599"/>
        <v>5</v>
      </c>
      <c r="M1988" s="109">
        <f t="shared" si="588"/>
        <v>1.0007019749999999</v>
      </c>
      <c r="N1988" s="109">
        <f t="shared" ca="1" si="589"/>
        <v>1.0025489110000001</v>
      </c>
      <c r="O1988" s="108">
        <f t="shared" si="603"/>
        <v>0</v>
      </c>
      <c r="P1988" s="106">
        <f t="shared" ca="1" si="590"/>
        <v>200.7308195</v>
      </c>
      <c r="Q1988" s="113">
        <f t="shared" si="591"/>
        <v>0</v>
      </c>
      <c r="R1988" s="106">
        <f t="shared" si="592"/>
        <v>0</v>
      </c>
      <c r="S1988" s="114" t="str">
        <f t="shared" si="600"/>
        <v>A+J=</v>
      </c>
      <c r="T1988" s="107">
        <f t="shared" si="601"/>
        <v>42969</v>
      </c>
      <c r="U1988" s="10"/>
      <c r="V1988" s="10"/>
      <c r="W1988" s="10"/>
      <c r="X1988" s="29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</row>
    <row r="1989" spans="1:121" x14ac:dyDescent="0.15">
      <c r="A1989" s="102">
        <f t="shared" si="593"/>
        <v>42946</v>
      </c>
      <c r="B1989" s="103">
        <f t="shared" ca="1" si="602"/>
        <v>78952.330819499854</v>
      </c>
      <c r="C1989" s="104">
        <f t="shared" si="594"/>
        <v>78751.59999999986</v>
      </c>
      <c r="D1989" s="105">
        <f ca="1">IF(A1989&lt;$B$1,VLOOKUP(A1989,[1]DI!$A$4:$B$15000,2,FALSE),0)</f>
        <v>0</v>
      </c>
      <c r="E1989" s="106">
        <f t="shared" ca="1" si="586"/>
        <v>1</v>
      </c>
      <c r="F1989" s="106">
        <f ca="1">(TRUNC(PRODUCT($E$12:$E1988),16))</f>
        <v>1.75512765020212</v>
      </c>
      <c r="G1989" s="106">
        <f t="shared" ca="1" si="595"/>
        <v>1.7518942835778399</v>
      </c>
      <c r="H1989" s="106">
        <f t="shared" ca="1" si="587"/>
        <v>1.00184564</v>
      </c>
      <c r="I1989" s="105">
        <f t="shared" si="596"/>
        <v>3.5999999999999997E-2</v>
      </c>
      <c r="J1989" s="118">
        <f t="shared" si="597"/>
        <v>42940</v>
      </c>
      <c r="K1989" s="112">
        <f t="shared" si="598"/>
        <v>4</v>
      </c>
      <c r="L1989" s="108">
        <f t="shared" si="599"/>
        <v>5</v>
      </c>
      <c r="M1989" s="109">
        <f t="shared" si="588"/>
        <v>1.0007019749999999</v>
      </c>
      <c r="N1989" s="109">
        <f t="shared" ca="1" si="589"/>
        <v>1.0025489110000001</v>
      </c>
      <c r="O1989" s="108">
        <f t="shared" si="603"/>
        <v>0</v>
      </c>
      <c r="P1989" s="106">
        <f t="shared" ca="1" si="590"/>
        <v>200.7308195</v>
      </c>
      <c r="Q1989" s="113">
        <f t="shared" si="591"/>
        <v>0</v>
      </c>
      <c r="R1989" s="106">
        <f t="shared" si="592"/>
        <v>0</v>
      </c>
      <c r="S1989" s="114" t="str">
        <f t="shared" si="600"/>
        <v>A+J=</v>
      </c>
      <c r="T1989" s="107">
        <f t="shared" si="601"/>
        <v>42969</v>
      </c>
      <c r="U1989" s="10"/>
      <c r="V1989" s="10"/>
      <c r="W1989" s="10"/>
      <c r="X1989" s="29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</row>
    <row r="1990" spans="1:121" x14ac:dyDescent="0.15">
      <c r="A1990" s="102">
        <f t="shared" si="593"/>
        <v>42947</v>
      </c>
      <c r="B1990" s="103">
        <f t="shared" ca="1" si="602"/>
        <v>78952.330819499854</v>
      </c>
      <c r="C1990" s="104">
        <f t="shared" si="594"/>
        <v>78751.59999999986</v>
      </c>
      <c r="D1990" s="105">
        <f ca="1">IF(A1990&lt;$B$1,VLOOKUP(A1990,[1]DI!$A$4:$B$15000,2,FALSE),0)</f>
        <v>9.1399999999999995E-2</v>
      </c>
      <c r="E1990" s="106">
        <f t="shared" ca="1" si="586"/>
        <v>1.00034713</v>
      </c>
      <c r="F1990" s="106">
        <f ca="1">(TRUNC(PRODUCT($E$12:$E1989),16))</f>
        <v>1.75512765020212</v>
      </c>
      <c r="G1990" s="106">
        <f t="shared" ca="1" si="595"/>
        <v>1.7518942835778399</v>
      </c>
      <c r="H1990" s="106">
        <f t="shared" ca="1" si="587"/>
        <v>1.00184564</v>
      </c>
      <c r="I1990" s="105">
        <f t="shared" si="596"/>
        <v>3.5999999999999997E-2</v>
      </c>
      <c r="J1990" s="118">
        <f t="shared" si="597"/>
        <v>42940</v>
      </c>
      <c r="K1990" s="112">
        <f t="shared" si="598"/>
        <v>5</v>
      </c>
      <c r="L1990" s="108">
        <f t="shared" si="599"/>
        <v>5</v>
      </c>
      <c r="M1990" s="109">
        <f t="shared" si="588"/>
        <v>1.0007019749999999</v>
      </c>
      <c r="N1990" s="109">
        <f t="shared" ca="1" si="589"/>
        <v>1.0025489110000001</v>
      </c>
      <c r="O1990" s="108">
        <f t="shared" si="603"/>
        <v>0</v>
      </c>
      <c r="P1990" s="106">
        <f t="shared" ca="1" si="590"/>
        <v>200.7308195</v>
      </c>
      <c r="Q1990" s="113">
        <f t="shared" si="591"/>
        <v>0</v>
      </c>
      <c r="R1990" s="106">
        <f t="shared" si="592"/>
        <v>0</v>
      </c>
      <c r="S1990" s="114" t="str">
        <f t="shared" si="600"/>
        <v>A+J=</v>
      </c>
      <c r="T1990" s="107">
        <f t="shared" si="601"/>
        <v>42969</v>
      </c>
      <c r="U1990" s="10"/>
      <c r="V1990" s="10"/>
      <c r="W1990" s="10"/>
      <c r="X1990" s="29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</row>
    <row r="1991" spans="1:121" x14ac:dyDescent="0.15">
      <c r="A1991" s="102">
        <f t="shared" si="593"/>
        <v>42948</v>
      </c>
      <c r="B1991" s="103">
        <f t="shared" ca="1" si="602"/>
        <v>78990.822711539862</v>
      </c>
      <c r="C1991" s="104">
        <f t="shared" si="594"/>
        <v>78751.59999999986</v>
      </c>
      <c r="D1991" s="105">
        <f ca="1">IF(A1991&lt;$B$1,VLOOKUP(A1991,[1]DI!$A$4:$B$15000,2,FALSE),0)</f>
        <v>9.1399999999999995E-2</v>
      </c>
      <c r="E1991" s="106">
        <f t="shared" ca="1" si="586"/>
        <v>1.00034713</v>
      </c>
      <c r="F1991" s="106">
        <f ca="1">(TRUNC(PRODUCT($E$12:$E1990),16))</f>
        <v>1.75573690766333</v>
      </c>
      <c r="G1991" s="106">
        <f t="shared" ca="1" si="595"/>
        <v>1.7518942835778399</v>
      </c>
      <c r="H1991" s="106">
        <f t="shared" ca="1" si="587"/>
        <v>1.0021934100000001</v>
      </c>
      <c r="I1991" s="105">
        <f t="shared" si="596"/>
        <v>3.5999999999999997E-2</v>
      </c>
      <c r="J1991" s="118">
        <f t="shared" si="597"/>
        <v>42940</v>
      </c>
      <c r="K1991" s="112">
        <f t="shared" si="598"/>
        <v>6</v>
      </c>
      <c r="L1991" s="108">
        <f t="shared" si="599"/>
        <v>6</v>
      </c>
      <c r="M1991" s="109">
        <f t="shared" si="588"/>
        <v>1.000842429</v>
      </c>
      <c r="N1991" s="109">
        <f t="shared" ca="1" si="589"/>
        <v>1.003037687</v>
      </c>
      <c r="O1991" s="108">
        <f t="shared" si="603"/>
        <v>0</v>
      </c>
      <c r="P1991" s="106">
        <f t="shared" ca="1" si="590"/>
        <v>239.22271154000001</v>
      </c>
      <c r="Q1991" s="113">
        <f t="shared" si="591"/>
        <v>0</v>
      </c>
      <c r="R1991" s="106">
        <f t="shared" si="592"/>
        <v>0</v>
      </c>
      <c r="S1991" s="114" t="str">
        <f t="shared" si="600"/>
        <v>A+J=</v>
      </c>
      <c r="T1991" s="107">
        <f t="shared" si="601"/>
        <v>42969</v>
      </c>
      <c r="U1991" s="10"/>
      <c r="V1991" s="10"/>
      <c r="W1991" s="10"/>
      <c r="X1991" s="29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</row>
    <row r="1992" spans="1:121" x14ac:dyDescent="0.15">
      <c r="A1992" s="102">
        <f t="shared" si="593"/>
        <v>42949</v>
      </c>
      <c r="B1992" s="103">
        <f t="shared" ca="1" si="602"/>
        <v>79029.333346469866</v>
      </c>
      <c r="C1992" s="104">
        <f t="shared" si="594"/>
        <v>78751.59999999986</v>
      </c>
      <c r="D1992" s="105">
        <f ca="1">IF(A1992&lt;$B$1,VLOOKUP(A1992,[1]DI!$A$4:$B$15000,2,FALSE),0)</f>
        <v>9.1399999999999995E-2</v>
      </c>
      <c r="E1992" s="106">
        <f t="shared" ca="1" si="586"/>
        <v>1.00034713</v>
      </c>
      <c r="F1992" s="106">
        <f ca="1">(TRUNC(PRODUCT($E$12:$E1991),16))</f>
        <v>1.7563463766160901</v>
      </c>
      <c r="G1992" s="106">
        <f t="shared" ca="1" si="595"/>
        <v>1.7518942835778399</v>
      </c>
      <c r="H1992" s="106">
        <f t="shared" ca="1" si="587"/>
        <v>1.0025413000000001</v>
      </c>
      <c r="I1992" s="105">
        <f t="shared" si="596"/>
        <v>3.5999999999999997E-2</v>
      </c>
      <c r="J1992" s="118">
        <f t="shared" si="597"/>
        <v>42940</v>
      </c>
      <c r="K1992" s="112">
        <f t="shared" si="598"/>
        <v>7</v>
      </c>
      <c r="L1992" s="108">
        <f t="shared" si="599"/>
        <v>7</v>
      </c>
      <c r="M1992" s="109">
        <f t="shared" si="588"/>
        <v>1.0009829029999999</v>
      </c>
      <c r="N1992" s="109">
        <f t="shared" ca="1" si="589"/>
        <v>1.003526701</v>
      </c>
      <c r="O1992" s="108">
        <f t="shared" si="603"/>
        <v>0</v>
      </c>
      <c r="P1992" s="106">
        <f t="shared" ca="1" si="590"/>
        <v>277.73334647000001</v>
      </c>
      <c r="Q1992" s="113">
        <f t="shared" si="591"/>
        <v>0</v>
      </c>
      <c r="R1992" s="106">
        <f t="shared" si="592"/>
        <v>0</v>
      </c>
      <c r="S1992" s="114" t="str">
        <f t="shared" si="600"/>
        <v>A+J=</v>
      </c>
      <c r="T1992" s="107">
        <f t="shared" si="601"/>
        <v>42969</v>
      </c>
      <c r="U1992" s="10"/>
      <c r="V1992" s="10"/>
      <c r="W1992" s="10"/>
      <c r="X1992" s="29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</row>
    <row r="1993" spans="1:121" x14ac:dyDescent="0.15">
      <c r="A1993" s="102">
        <f t="shared" si="593"/>
        <v>42950</v>
      </c>
      <c r="B1993" s="103">
        <f t="shared" ca="1" si="602"/>
        <v>79067.862724269857</v>
      </c>
      <c r="C1993" s="104">
        <f t="shared" si="594"/>
        <v>78751.59999999986</v>
      </c>
      <c r="D1993" s="105">
        <f ca="1">IF(A1993&lt;$B$1,VLOOKUP(A1993,[1]DI!$A$4:$B$15000,2,FALSE),0)</f>
        <v>9.1399999999999995E-2</v>
      </c>
      <c r="E1993" s="106">
        <f t="shared" ca="1" si="586"/>
        <v>1.00034713</v>
      </c>
      <c r="F1993" s="106">
        <f ca="1">(TRUNC(PRODUCT($E$12:$E1992),16))</f>
        <v>1.7569560571338101</v>
      </c>
      <c r="G1993" s="106">
        <f t="shared" ca="1" si="595"/>
        <v>1.7518942835778399</v>
      </c>
      <c r="H1993" s="106">
        <f t="shared" ca="1" si="587"/>
        <v>1.00288931</v>
      </c>
      <c r="I1993" s="105">
        <f t="shared" si="596"/>
        <v>3.5999999999999997E-2</v>
      </c>
      <c r="J1993" s="118">
        <f t="shared" si="597"/>
        <v>42940</v>
      </c>
      <c r="K1993" s="112">
        <f t="shared" si="598"/>
        <v>8</v>
      </c>
      <c r="L1993" s="108">
        <f t="shared" si="599"/>
        <v>8</v>
      </c>
      <c r="M1993" s="109">
        <f t="shared" si="588"/>
        <v>1.001123397</v>
      </c>
      <c r="N1993" s="109">
        <f t="shared" ca="1" si="589"/>
        <v>1.0040159529999999</v>
      </c>
      <c r="O1993" s="108">
        <f t="shared" si="603"/>
        <v>0</v>
      </c>
      <c r="P1993" s="106">
        <f t="shared" ca="1" si="590"/>
        <v>316.26272426999998</v>
      </c>
      <c r="Q1993" s="113">
        <f t="shared" si="591"/>
        <v>0</v>
      </c>
      <c r="R1993" s="106">
        <f t="shared" si="592"/>
        <v>0</v>
      </c>
      <c r="S1993" s="114" t="str">
        <f t="shared" si="600"/>
        <v>A+J=</v>
      </c>
      <c r="T1993" s="107">
        <f t="shared" si="601"/>
        <v>42969</v>
      </c>
      <c r="U1993" s="10"/>
      <c r="V1993" s="10"/>
      <c r="W1993" s="10"/>
      <c r="X1993" s="29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</row>
    <row r="1994" spans="1:121" x14ac:dyDescent="0.15">
      <c r="A1994" s="102">
        <f t="shared" si="593"/>
        <v>42951</v>
      </c>
      <c r="B1994" s="103">
        <f t="shared" ca="1" si="602"/>
        <v>79106.411553719867</v>
      </c>
      <c r="C1994" s="104">
        <f t="shared" si="594"/>
        <v>78751.59999999986</v>
      </c>
      <c r="D1994" s="105">
        <f ca="1">IF(A1994&lt;$B$1,VLOOKUP(A1994,[1]DI!$A$4:$B$15000,2,FALSE),0)</f>
        <v>9.1399999999999995E-2</v>
      </c>
      <c r="E1994" s="106">
        <f t="shared" ca="1" si="586"/>
        <v>1.00034713</v>
      </c>
      <c r="F1994" s="106">
        <f ca="1">(TRUNC(PRODUCT($E$12:$E1993),16))</f>
        <v>1.75756594928992</v>
      </c>
      <c r="G1994" s="106">
        <f t="shared" ca="1" si="595"/>
        <v>1.7518942835778399</v>
      </c>
      <c r="H1994" s="106">
        <f t="shared" ca="1" si="587"/>
        <v>1.0032374500000001</v>
      </c>
      <c r="I1994" s="105">
        <f t="shared" si="596"/>
        <v>3.5999999999999997E-2</v>
      </c>
      <c r="J1994" s="118">
        <f t="shared" si="597"/>
        <v>42940</v>
      </c>
      <c r="K1994" s="112">
        <f t="shared" si="598"/>
        <v>9</v>
      </c>
      <c r="L1994" s="108">
        <f t="shared" si="599"/>
        <v>9</v>
      </c>
      <c r="M1994" s="109">
        <f t="shared" si="588"/>
        <v>1.00126391</v>
      </c>
      <c r="N1994" s="109">
        <f t="shared" ca="1" si="589"/>
        <v>1.0045054520000001</v>
      </c>
      <c r="O1994" s="108">
        <f t="shared" si="603"/>
        <v>0</v>
      </c>
      <c r="P1994" s="106">
        <f t="shared" ca="1" si="590"/>
        <v>354.81155372000001</v>
      </c>
      <c r="Q1994" s="113">
        <f t="shared" si="591"/>
        <v>0</v>
      </c>
      <c r="R1994" s="106">
        <f t="shared" si="592"/>
        <v>0</v>
      </c>
      <c r="S1994" s="114" t="str">
        <f t="shared" si="600"/>
        <v>A+J=</v>
      </c>
      <c r="T1994" s="107">
        <f t="shared" si="601"/>
        <v>42969</v>
      </c>
      <c r="U1994" s="10"/>
      <c r="V1994" s="10"/>
      <c r="W1994" s="10"/>
      <c r="X1994" s="29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</row>
    <row r="1995" spans="1:121" x14ac:dyDescent="0.15">
      <c r="A1995" s="102">
        <f t="shared" si="593"/>
        <v>42952</v>
      </c>
      <c r="B1995" s="103">
        <f t="shared" ca="1" si="602"/>
        <v>79144.978338529865</v>
      </c>
      <c r="C1995" s="104">
        <f t="shared" si="594"/>
        <v>78751.59999999986</v>
      </c>
      <c r="D1995" s="105">
        <f ca="1">IF(A1995&lt;$B$1,VLOOKUP(A1995,[1]DI!$A$4:$B$15000,2,FALSE),0)</f>
        <v>0</v>
      </c>
      <c r="E1995" s="106">
        <f t="shared" ca="1" si="586"/>
        <v>1</v>
      </c>
      <c r="F1995" s="106">
        <f ca="1">(TRUNC(PRODUCT($E$12:$E1994),16))</f>
        <v>1.7581760531579</v>
      </c>
      <c r="G1995" s="106">
        <f t="shared" ca="1" si="595"/>
        <v>1.7518942835778399</v>
      </c>
      <c r="H1995" s="106">
        <f t="shared" ca="1" si="587"/>
        <v>1.0035856999999999</v>
      </c>
      <c r="I1995" s="105">
        <f t="shared" si="596"/>
        <v>3.5999999999999997E-2</v>
      </c>
      <c r="J1995" s="118">
        <f t="shared" si="597"/>
        <v>42940</v>
      </c>
      <c r="K1995" s="112">
        <f t="shared" si="598"/>
        <v>9</v>
      </c>
      <c r="L1995" s="108">
        <f t="shared" si="599"/>
        <v>10</v>
      </c>
      <c r="M1995" s="109">
        <f t="shared" si="588"/>
        <v>1.001404443</v>
      </c>
      <c r="N1995" s="109">
        <f t="shared" ca="1" si="589"/>
        <v>1.004995179</v>
      </c>
      <c r="O1995" s="108">
        <f t="shared" si="603"/>
        <v>0</v>
      </c>
      <c r="P1995" s="106">
        <f t="shared" ca="1" si="590"/>
        <v>393.37833853000001</v>
      </c>
      <c r="Q1995" s="113">
        <f t="shared" si="591"/>
        <v>0</v>
      </c>
      <c r="R1995" s="106">
        <f t="shared" si="592"/>
        <v>0</v>
      </c>
      <c r="S1995" s="114" t="str">
        <f t="shared" si="600"/>
        <v>A+J=</v>
      </c>
      <c r="T1995" s="107">
        <f t="shared" si="601"/>
        <v>42969</v>
      </c>
      <c r="U1995" s="10"/>
      <c r="V1995" s="10"/>
      <c r="W1995" s="10"/>
      <c r="X1995" s="29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</row>
    <row r="1996" spans="1:121" x14ac:dyDescent="0.15">
      <c r="A1996" s="102">
        <f t="shared" si="593"/>
        <v>42953</v>
      </c>
      <c r="B1996" s="103">
        <f t="shared" ca="1" si="602"/>
        <v>79144.978338529865</v>
      </c>
      <c r="C1996" s="104">
        <f t="shared" si="594"/>
        <v>78751.59999999986</v>
      </c>
      <c r="D1996" s="105">
        <f ca="1">IF(A1996&lt;$B$1,VLOOKUP(A1996,[1]DI!$A$4:$B$15000,2,FALSE),0)</f>
        <v>0</v>
      </c>
      <c r="E1996" s="106">
        <f t="shared" ref="E1996:E2059" ca="1" si="604">ROUND(((1+D1996)^(1/252)),8)</f>
        <v>1</v>
      </c>
      <c r="F1996" s="106">
        <f ca="1">(TRUNC(PRODUCT($E$12:$E1995),16))</f>
        <v>1.7581760531579</v>
      </c>
      <c r="G1996" s="106">
        <f t="shared" ca="1" si="595"/>
        <v>1.7518942835778399</v>
      </c>
      <c r="H1996" s="106">
        <f t="shared" ref="H1996:H2059" ca="1" si="605">ROUND(F1996/G1996,8)</f>
        <v>1.0035856999999999</v>
      </c>
      <c r="I1996" s="105">
        <f t="shared" si="596"/>
        <v>3.5999999999999997E-2</v>
      </c>
      <c r="J1996" s="118">
        <f t="shared" si="597"/>
        <v>42940</v>
      </c>
      <c r="K1996" s="112">
        <f t="shared" si="598"/>
        <v>9</v>
      </c>
      <c r="L1996" s="108">
        <f t="shared" si="599"/>
        <v>10</v>
      </c>
      <c r="M1996" s="109">
        <f t="shared" ref="M1996:M2059" si="606">ROUND((I1996+1)^(L1996/252),9)</f>
        <v>1.001404443</v>
      </c>
      <c r="N1996" s="109">
        <f t="shared" ref="N1996:N2059" ca="1" si="607">ROUND(H1996*M1996,9)</f>
        <v>1.004995179</v>
      </c>
      <c r="O1996" s="108">
        <f t="shared" si="603"/>
        <v>0</v>
      </c>
      <c r="P1996" s="106">
        <f t="shared" ref="P1996:P2059" ca="1" si="608">TRUNC(((N1996-1)*C1996),8)</f>
        <v>393.37833853000001</v>
      </c>
      <c r="Q1996" s="113">
        <f t="shared" ref="Q1996:Q2059" si="609">IF($O1996&gt;0,VLOOKUP($O1996,$W$12:$AC$150,7),0)</f>
        <v>0</v>
      </c>
      <c r="R1996" s="106">
        <f t="shared" ref="R1996:R2059" si="610">IF(Q1996&gt;0,TRUNC(Q1996*C$12,8),0)</f>
        <v>0</v>
      </c>
      <c r="S1996" s="114" t="str">
        <f t="shared" si="600"/>
        <v>A+J=</v>
      </c>
      <c r="T1996" s="107">
        <f t="shared" si="601"/>
        <v>42969</v>
      </c>
      <c r="U1996" s="10"/>
      <c r="V1996" s="10"/>
      <c r="W1996" s="10"/>
      <c r="X1996" s="29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</row>
    <row r="1997" spans="1:121" x14ac:dyDescent="0.15">
      <c r="A1997" s="102">
        <f t="shared" ref="A1997:A2060" si="611">(A1996+1)</f>
        <v>42954</v>
      </c>
      <c r="B1997" s="103">
        <f t="shared" ca="1" si="602"/>
        <v>79144.978338529865</v>
      </c>
      <c r="C1997" s="104">
        <f t="shared" ref="C1997:C2060" si="612">(C1996-R1996)</f>
        <v>78751.59999999986</v>
      </c>
      <c r="D1997" s="105">
        <f ca="1">IF(A1997&lt;$B$1,VLOOKUP(A1997,[1]DI!$A$4:$B$15000,2,FALSE),0)</f>
        <v>9.1399999999999995E-2</v>
      </c>
      <c r="E1997" s="106">
        <f t="shared" ca="1" si="604"/>
        <v>1.00034713</v>
      </c>
      <c r="F1997" s="106">
        <f ca="1">(TRUNC(PRODUCT($E$12:$E1996),16))</f>
        <v>1.7581760531579</v>
      </c>
      <c r="G1997" s="106">
        <f t="shared" ref="G1997:G2060" ca="1" si="613">IF(O1996&gt;0,F1996,G1996)</f>
        <v>1.7518942835778399</v>
      </c>
      <c r="H1997" s="106">
        <f t="shared" ca="1" si="605"/>
        <v>1.0035856999999999</v>
      </c>
      <c r="I1997" s="105">
        <f t="shared" ref="I1997:I2060" si="614">I1996</f>
        <v>3.5999999999999997E-2</v>
      </c>
      <c r="J1997" s="118">
        <f t="shared" ref="J1997:J2060" si="615">IF(O1996&gt;0,VLOOKUP(O1996,W$12:AG$150,2),J1996)</f>
        <v>42940</v>
      </c>
      <c r="K1997" s="112">
        <f t="shared" ref="K1997:K2060" si="616">IF(A1997&gt;J1997,IF(NETWORKDAYS(J1997,A1997,$W$160:$W$544)-1=0,1,NETWORKDAYS(J1997,A1997,$W$160:$W$544)-1),0)</f>
        <v>10</v>
      </c>
      <c r="L1997" s="108">
        <f t="shared" ref="L1997:L2060" si="617">IF(AND(K1997=1,K1996=1),1,IF(K1997&gt;0,IF(K1997=K1996,K1997+1,K1997),0))</f>
        <v>10</v>
      </c>
      <c r="M1997" s="109">
        <f t="shared" si="606"/>
        <v>1.001404443</v>
      </c>
      <c r="N1997" s="109">
        <f t="shared" ca="1" si="607"/>
        <v>1.004995179</v>
      </c>
      <c r="O1997" s="108">
        <f t="shared" si="603"/>
        <v>0</v>
      </c>
      <c r="P1997" s="106">
        <f t="shared" ca="1" si="608"/>
        <v>393.37833853000001</v>
      </c>
      <c r="Q1997" s="113">
        <f t="shared" si="609"/>
        <v>0</v>
      </c>
      <c r="R1997" s="106">
        <f t="shared" si="610"/>
        <v>0</v>
      </c>
      <c r="S1997" s="114" t="str">
        <f t="shared" ref="S1997:S2060" si="618">IF(O1996&gt;0,VLOOKUP(O1996,W$12:AG$150,10),S1996)</f>
        <v>A+J=</v>
      </c>
      <c r="T1997" s="107">
        <f t="shared" ref="T1997:T2060" si="619">IF(O1996&gt;0,VLOOKUP(O1996,W$12:AG$150,11),T1996)</f>
        <v>42969</v>
      </c>
      <c r="U1997" s="10"/>
      <c r="V1997" s="10"/>
      <c r="W1997" s="10"/>
      <c r="X1997" s="29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</row>
    <row r="1998" spans="1:121" x14ac:dyDescent="0.15">
      <c r="A1998" s="102">
        <f t="shared" si="611"/>
        <v>42955</v>
      </c>
      <c r="B1998" s="103">
        <f t="shared" ref="B1998:B2061" ca="1" si="620">IF(A1998&lt;=TODAY(),C1998+P1998,IF(AND(A1998&gt;TODAY(),A1998&lt;=$B$1),IF(VLOOKUP(TODAY(),$A$10:$D$5000,4,FALSE)=0,"n.d",C1998+P1998),"n.d"))</f>
        <v>79183.564653739857</v>
      </c>
      <c r="C1998" s="104">
        <f t="shared" si="612"/>
        <v>78751.59999999986</v>
      </c>
      <c r="D1998" s="105">
        <f ca="1">IF(A1998&lt;$B$1,VLOOKUP(A1998,[1]DI!$A$4:$B$15000,2,FALSE),0)</f>
        <v>9.1399999999999995E-2</v>
      </c>
      <c r="E1998" s="106">
        <f t="shared" ca="1" si="604"/>
        <v>1.00034713</v>
      </c>
      <c r="F1998" s="106">
        <f ca="1">(TRUNC(PRODUCT($E$12:$E1997),16))</f>
        <v>1.75878636881123</v>
      </c>
      <c r="G1998" s="106">
        <f t="shared" ca="1" si="613"/>
        <v>1.7518942835778399</v>
      </c>
      <c r="H1998" s="106">
        <f t="shared" ca="1" si="605"/>
        <v>1.0039340800000001</v>
      </c>
      <c r="I1998" s="105">
        <f t="shared" si="614"/>
        <v>3.5999999999999997E-2</v>
      </c>
      <c r="J1998" s="118">
        <f t="shared" si="615"/>
        <v>42940</v>
      </c>
      <c r="K1998" s="112">
        <f t="shared" si="616"/>
        <v>11</v>
      </c>
      <c r="L1998" s="108">
        <f t="shared" si="617"/>
        <v>11</v>
      </c>
      <c r="M1998" s="109">
        <f t="shared" si="606"/>
        <v>1.001544996</v>
      </c>
      <c r="N1998" s="109">
        <f t="shared" ca="1" si="607"/>
        <v>1.005485154</v>
      </c>
      <c r="O1998" s="108">
        <f t="shared" ref="O1998:O2061" si="621">IF(VLOOKUP(A1998,X$12:AE$151,8)=VLOOKUP(A1997,X$12:AE$151,8),0,VLOOKUP(A1998,X$12:AE$151,8))</f>
        <v>0</v>
      </c>
      <c r="P1998" s="106">
        <f t="shared" ca="1" si="608"/>
        <v>431.96465374000002</v>
      </c>
      <c r="Q1998" s="113">
        <f t="shared" si="609"/>
        <v>0</v>
      </c>
      <c r="R1998" s="106">
        <f t="shared" si="610"/>
        <v>0</v>
      </c>
      <c r="S1998" s="114" t="str">
        <f t="shared" si="618"/>
        <v>A+J=</v>
      </c>
      <c r="T1998" s="107">
        <f t="shared" si="619"/>
        <v>42969</v>
      </c>
      <c r="U1998" s="10"/>
      <c r="V1998" s="10"/>
      <c r="W1998" s="10"/>
      <c r="X1998" s="29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</row>
    <row r="1999" spans="1:121" x14ac:dyDescent="0.15">
      <c r="A1999" s="102">
        <f t="shared" si="611"/>
        <v>42956</v>
      </c>
      <c r="B1999" s="103">
        <f t="shared" ca="1" si="620"/>
        <v>79222.169003069866</v>
      </c>
      <c r="C1999" s="104">
        <f t="shared" si="612"/>
        <v>78751.59999999986</v>
      </c>
      <c r="D1999" s="105">
        <f ca="1">IF(A1999&lt;$B$1,VLOOKUP(A1999,[1]DI!$A$4:$B$15000,2,FALSE),0)</f>
        <v>9.1399999999999995E-2</v>
      </c>
      <c r="E1999" s="106">
        <f t="shared" ca="1" si="604"/>
        <v>1.00034713</v>
      </c>
      <c r="F1999" s="106">
        <f ca="1">(TRUNC(PRODUCT($E$12:$E1998),16))</f>
        <v>1.7593968963234301</v>
      </c>
      <c r="G1999" s="106">
        <f t="shared" ca="1" si="613"/>
        <v>1.7518942835778399</v>
      </c>
      <c r="H1999" s="106">
        <f t="shared" ca="1" si="605"/>
        <v>1.00428257</v>
      </c>
      <c r="I1999" s="105">
        <f t="shared" si="614"/>
        <v>3.5999999999999997E-2</v>
      </c>
      <c r="J1999" s="118">
        <f t="shared" si="615"/>
        <v>42940</v>
      </c>
      <c r="K1999" s="112">
        <f t="shared" si="616"/>
        <v>12</v>
      </c>
      <c r="L1999" s="108">
        <f t="shared" si="617"/>
        <v>12</v>
      </c>
      <c r="M1999" s="109">
        <f t="shared" si="606"/>
        <v>1.0016855689999999</v>
      </c>
      <c r="N1999" s="109">
        <f t="shared" ca="1" si="607"/>
        <v>1.0059753579999999</v>
      </c>
      <c r="O1999" s="108">
        <f t="shared" si="621"/>
        <v>0</v>
      </c>
      <c r="P1999" s="106">
        <f t="shared" ca="1" si="608"/>
        <v>470.56900307000001</v>
      </c>
      <c r="Q1999" s="113">
        <f t="shared" si="609"/>
        <v>0</v>
      </c>
      <c r="R1999" s="106">
        <f t="shared" si="610"/>
        <v>0</v>
      </c>
      <c r="S1999" s="114" t="str">
        <f t="shared" si="618"/>
        <v>A+J=</v>
      </c>
      <c r="T1999" s="107">
        <f t="shared" si="619"/>
        <v>42969</v>
      </c>
      <c r="U1999" s="10"/>
      <c r="V1999" s="10"/>
      <c r="W1999" s="10"/>
      <c r="X1999" s="29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</row>
    <row r="2000" spans="1:121" x14ac:dyDescent="0.15">
      <c r="A2000" s="102">
        <f t="shared" si="611"/>
        <v>42957</v>
      </c>
      <c r="B2000" s="103">
        <f t="shared" ca="1" si="620"/>
        <v>79260.792725289866</v>
      </c>
      <c r="C2000" s="104">
        <f t="shared" si="612"/>
        <v>78751.59999999986</v>
      </c>
      <c r="D2000" s="105">
        <f ca="1">IF(A2000&lt;$B$1,VLOOKUP(A2000,[1]DI!$A$4:$B$15000,2,FALSE),0)</f>
        <v>9.1399999999999995E-2</v>
      </c>
      <c r="E2000" s="106">
        <f t="shared" ca="1" si="604"/>
        <v>1.00034713</v>
      </c>
      <c r="F2000" s="106">
        <f ca="1">(TRUNC(PRODUCT($E$12:$E1999),16))</f>
        <v>1.7600076357680501</v>
      </c>
      <c r="G2000" s="106">
        <f t="shared" ca="1" si="613"/>
        <v>1.7518942835778399</v>
      </c>
      <c r="H2000" s="106">
        <f t="shared" ca="1" si="605"/>
        <v>1.00463119</v>
      </c>
      <c r="I2000" s="105">
        <f t="shared" si="614"/>
        <v>3.5999999999999997E-2</v>
      </c>
      <c r="J2000" s="118">
        <f t="shared" si="615"/>
        <v>42940</v>
      </c>
      <c r="K2000" s="112">
        <f t="shared" si="616"/>
        <v>13</v>
      </c>
      <c r="L2000" s="108">
        <f t="shared" si="617"/>
        <v>13</v>
      </c>
      <c r="M2000" s="109">
        <f t="shared" si="606"/>
        <v>1.0018261610000001</v>
      </c>
      <c r="N2000" s="109">
        <f t="shared" ca="1" si="607"/>
        <v>1.006465808</v>
      </c>
      <c r="O2000" s="108">
        <f t="shared" si="621"/>
        <v>0</v>
      </c>
      <c r="P2000" s="106">
        <f t="shared" ca="1" si="608"/>
        <v>509.19272529</v>
      </c>
      <c r="Q2000" s="113">
        <f t="shared" si="609"/>
        <v>0</v>
      </c>
      <c r="R2000" s="106">
        <f t="shared" si="610"/>
        <v>0</v>
      </c>
      <c r="S2000" s="114" t="str">
        <f t="shared" si="618"/>
        <v>A+J=</v>
      </c>
      <c r="T2000" s="107">
        <f t="shared" si="619"/>
        <v>42969</v>
      </c>
      <c r="U2000" s="10"/>
      <c r="V2000" s="10"/>
      <c r="W2000" s="10"/>
      <c r="X2000" s="29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</row>
    <row r="2001" spans="1:121" x14ac:dyDescent="0.15">
      <c r="A2001" s="102">
        <f t="shared" si="611"/>
        <v>42958</v>
      </c>
      <c r="B2001" s="103">
        <f t="shared" ca="1" si="620"/>
        <v>79299.435269139867</v>
      </c>
      <c r="C2001" s="104">
        <f t="shared" si="612"/>
        <v>78751.59999999986</v>
      </c>
      <c r="D2001" s="105">
        <f ca="1">IF(A2001&lt;$B$1,VLOOKUP(A2001,[1]DI!$A$4:$B$15000,2,FALSE),0)</f>
        <v>9.1399999999999995E-2</v>
      </c>
      <c r="E2001" s="106">
        <f t="shared" ca="1" si="604"/>
        <v>1.00034713</v>
      </c>
      <c r="F2001" s="106">
        <f ca="1">(TRUNC(PRODUCT($E$12:$E2000),16))</f>
        <v>1.7606185872186599</v>
      </c>
      <c r="G2001" s="106">
        <f t="shared" ca="1" si="613"/>
        <v>1.7518942835778399</v>
      </c>
      <c r="H2001" s="106">
        <f t="shared" ca="1" si="605"/>
        <v>1.00497993</v>
      </c>
      <c r="I2001" s="105">
        <f t="shared" si="614"/>
        <v>3.5999999999999997E-2</v>
      </c>
      <c r="J2001" s="118">
        <f t="shared" si="615"/>
        <v>42940</v>
      </c>
      <c r="K2001" s="112">
        <f t="shared" si="616"/>
        <v>14</v>
      </c>
      <c r="L2001" s="108">
        <f t="shared" si="617"/>
        <v>14</v>
      </c>
      <c r="M2001" s="109">
        <f t="shared" si="606"/>
        <v>1.0019667729999999</v>
      </c>
      <c r="N2001" s="109">
        <f t="shared" ca="1" si="607"/>
        <v>1.006956497</v>
      </c>
      <c r="O2001" s="108">
        <f t="shared" si="621"/>
        <v>0</v>
      </c>
      <c r="P2001" s="106">
        <f t="shared" ca="1" si="608"/>
        <v>547.83526914000004</v>
      </c>
      <c r="Q2001" s="113">
        <f t="shared" si="609"/>
        <v>0</v>
      </c>
      <c r="R2001" s="106">
        <f t="shared" si="610"/>
        <v>0</v>
      </c>
      <c r="S2001" s="114" t="str">
        <f t="shared" si="618"/>
        <v>A+J=</v>
      </c>
      <c r="T2001" s="107">
        <f t="shared" si="619"/>
        <v>42969</v>
      </c>
      <c r="U2001" s="10"/>
      <c r="V2001" s="10"/>
      <c r="W2001" s="10"/>
      <c r="X2001" s="29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</row>
    <row r="2002" spans="1:121" x14ac:dyDescent="0.15">
      <c r="A2002" s="102">
        <f t="shared" si="611"/>
        <v>42959</v>
      </c>
      <c r="B2002" s="103">
        <f t="shared" ca="1" si="620"/>
        <v>79338.095847109857</v>
      </c>
      <c r="C2002" s="104">
        <f t="shared" si="612"/>
        <v>78751.59999999986</v>
      </c>
      <c r="D2002" s="105">
        <f ca="1">IF(A2002&lt;$B$1,VLOOKUP(A2002,[1]DI!$A$4:$B$15000,2,FALSE),0)</f>
        <v>0</v>
      </c>
      <c r="E2002" s="106">
        <f t="shared" ca="1" si="604"/>
        <v>1</v>
      </c>
      <c r="F2002" s="106">
        <f ca="1">(TRUNC(PRODUCT($E$12:$E2001),16))</f>
        <v>1.7612297507488399</v>
      </c>
      <c r="G2002" s="106">
        <f t="shared" ca="1" si="613"/>
        <v>1.7518942835778399</v>
      </c>
      <c r="H2002" s="106">
        <f t="shared" ca="1" si="605"/>
        <v>1.0053287799999999</v>
      </c>
      <c r="I2002" s="105">
        <f t="shared" si="614"/>
        <v>3.5999999999999997E-2</v>
      </c>
      <c r="J2002" s="118">
        <f t="shared" si="615"/>
        <v>42940</v>
      </c>
      <c r="K2002" s="112">
        <f t="shared" si="616"/>
        <v>14</v>
      </c>
      <c r="L2002" s="108">
        <f t="shared" si="617"/>
        <v>15</v>
      </c>
      <c r="M2002" s="109">
        <f t="shared" si="606"/>
        <v>1.0021074050000001</v>
      </c>
      <c r="N2002" s="109">
        <f t="shared" ca="1" si="607"/>
        <v>1.0074474149999999</v>
      </c>
      <c r="O2002" s="108">
        <f t="shared" si="621"/>
        <v>0</v>
      </c>
      <c r="P2002" s="106">
        <f t="shared" ca="1" si="608"/>
        <v>586.49584711</v>
      </c>
      <c r="Q2002" s="113">
        <f t="shared" si="609"/>
        <v>0</v>
      </c>
      <c r="R2002" s="106">
        <f t="shared" si="610"/>
        <v>0</v>
      </c>
      <c r="S2002" s="114" t="str">
        <f t="shared" si="618"/>
        <v>A+J=</v>
      </c>
      <c r="T2002" s="107">
        <f t="shared" si="619"/>
        <v>42969</v>
      </c>
      <c r="U2002" s="10"/>
      <c r="V2002" s="10"/>
      <c r="W2002" s="10"/>
      <c r="X2002" s="29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</row>
    <row r="2003" spans="1:121" x14ac:dyDescent="0.15">
      <c r="A2003" s="102">
        <f t="shared" si="611"/>
        <v>42960</v>
      </c>
      <c r="B2003" s="103">
        <f t="shared" ca="1" si="620"/>
        <v>79338.095847109857</v>
      </c>
      <c r="C2003" s="104">
        <f t="shared" si="612"/>
        <v>78751.59999999986</v>
      </c>
      <c r="D2003" s="105">
        <f ca="1">IF(A2003&lt;$B$1,VLOOKUP(A2003,[1]DI!$A$4:$B$15000,2,FALSE),0)</f>
        <v>0</v>
      </c>
      <c r="E2003" s="106">
        <f t="shared" ca="1" si="604"/>
        <v>1</v>
      </c>
      <c r="F2003" s="106">
        <f ca="1">(TRUNC(PRODUCT($E$12:$E2002),16))</f>
        <v>1.7612297507488399</v>
      </c>
      <c r="G2003" s="106">
        <f t="shared" ca="1" si="613"/>
        <v>1.7518942835778399</v>
      </c>
      <c r="H2003" s="106">
        <f t="shared" ca="1" si="605"/>
        <v>1.0053287799999999</v>
      </c>
      <c r="I2003" s="105">
        <f t="shared" si="614"/>
        <v>3.5999999999999997E-2</v>
      </c>
      <c r="J2003" s="118">
        <f t="shared" si="615"/>
        <v>42940</v>
      </c>
      <c r="K2003" s="112">
        <f t="shared" si="616"/>
        <v>14</v>
      </c>
      <c r="L2003" s="108">
        <f t="shared" si="617"/>
        <v>15</v>
      </c>
      <c r="M2003" s="109">
        <f t="shared" si="606"/>
        <v>1.0021074050000001</v>
      </c>
      <c r="N2003" s="109">
        <f t="shared" ca="1" si="607"/>
        <v>1.0074474149999999</v>
      </c>
      <c r="O2003" s="108">
        <f t="shared" si="621"/>
        <v>0</v>
      </c>
      <c r="P2003" s="106">
        <f t="shared" ca="1" si="608"/>
        <v>586.49584711</v>
      </c>
      <c r="Q2003" s="113">
        <f t="shared" si="609"/>
        <v>0</v>
      </c>
      <c r="R2003" s="106">
        <f t="shared" si="610"/>
        <v>0</v>
      </c>
      <c r="S2003" s="114" t="str">
        <f t="shared" si="618"/>
        <v>A+J=</v>
      </c>
      <c r="T2003" s="107">
        <f t="shared" si="619"/>
        <v>42969</v>
      </c>
      <c r="U2003" s="10"/>
      <c r="V2003" s="10"/>
      <c r="W2003" s="10"/>
      <c r="X2003" s="29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</row>
    <row r="2004" spans="1:121" x14ac:dyDescent="0.15">
      <c r="A2004" s="102">
        <f t="shared" si="611"/>
        <v>42961</v>
      </c>
      <c r="B2004" s="103">
        <f t="shared" ca="1" si="620"/>
        <v>79338.095847109857</v>
      </c>
      <c r="C2004" s="104">
        <f t="shared" si="612"/>
        <v>78751.59999999986</v>
      </c>
      <c r="D2004" s="105">
        <f ca="1">IF(A2004&lt;$B$1,VLOOKUP(A2004,[1]DI!$A$4:$B$15000,2,FALSE),0)</f>
        <v>9.1399999999999995E-2</v>
      </c>
      <c r="E2004" s="106">
        <f t="shared" ca="1" si="604"/>
        <v>1.00034713</v>
      </c>
      <c r="F2004" s="106">
        <f ca="1">(TRUNC(PRODUCT($E$12:$E2003),16))</f>
        <v>1.7612297507488399</v>
      </c>
      <c r="G2004" s="106">
        <f t="shared" ca="1" si="613"/>
        <v>1.7518942835778399</v>
      </c>
      <c r="H2004" s="106">
        <f t="shared" ca="1" si="605"/>
        <v>1.0053287799999999</v>
      </c>
      <c r="I2004" s="105">
        <f t="shared" si="614"/>
        <v>3.5999999999999997E-2</v>
      </c>
      <c r="J2004" s="118">
        <f t="shared" si="615"/>
        <v>42940</v>
      </c>
      <c r="K2004" s="112">
        <f t="shared" si="616"/>
        <v>15</v>
      </c>
      <c r="L2004" s="108">
        <f t="shared" si="617"/>
        <v>15</v>
      </c>
      <c r="M2004" s="109">
        <f t="shared" si="606"/>
        <v>1.0021074050000001</v>
      </c>
      <c r="N2004" s="109">
        <f t="shared" ca="1" si="607"/>
        <v>1.0074474149999999</v>
      </c>
      <c r="O2004" s="108">
        <f t="shared" si="621"/>
        <v>0</v>
      </c>
      <c r="P2004" s="106">
        <f t="shared" ca="1" si="608"/>
        <v>586.49584711</v>
      </c>
      <c r="Q2004" s="113">
        <f t="shared" si="609"/>
        <v>0</v>
      </c>
      <c r="R2004" s="106">
        <f t="shared" si="610"/>
        <v>0</v>
      </c>
      <c r="S2004" s="114" t="str">
        <f t="shared" si="618"/>
        <v>A+J=</v>
      </c>
      <c r="T2004" s="107">
        <f t="shared" si="619"/>
        <v>42969</v>
      </c>
      <c r="U2004" s="10"/>
      <c r="V2004" s="10"/>
      <c r="W2004" s="10"/>
      <c r="X2004" s="29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</row>
    <row r="2005" spans="1:121" x14ac:dyDescent="0.15">
      <c r="A2005" s="102">
        <f t="shared" si="611"/>
        <v>42962</v>
      </c>
      <c r="B2005" s="103">
        <f t="shared" ca="1" si="620"/>
        <v>79376.775876719854</v>
      </c>
      <c r="C2005" s="104">
        <f t="shared" si="612"/>
        <v>78751.59999999986</v>
      </c>
      <c r="D2005" s="105">
        <f ca="1">IF(A2005&lt;$B$1,VLOOKUP(A2005,[1]DI!$A$4:$B$15000,2,FALSE),0)</f>
        <v>9.1399999999999995E-2</v>
      </c>
      <c r="E2005" s="106">
        <f t="shared" ca="1" si="604"/>
        <v>1.00034713</v>
      </c>
      <c r="F2005" s="106">
        <f ca="1">(TRUNC(PRODUCT($E$12:$E2004),16))</f>
        <v>1.76184112643222</v>
      </c>
      <c r="G2005" s="106">
        <f t="shared" ca="1" si="613"/>
        <v>1.7518942835778399</v>
      </c>
      <c r="H2005" s="106">
        <f t="shared" ca="1" si="605"/>
        <v>1.00567776</v>
      </c>
      <c r="I2005" s="105">
        <f t="shared" si="614"/>
        <v>3.5999999999999997E-2</v>
      </c>
      <c r="J2005" s="118">
        <f t="shared" si="615"/>
        <v>42940</v>
      </c>
      <c r="K2005" s="112">
        <f t="shared" si="616"/>
        <v>16</v>
      </c>
      <c r="L2005" s="108">
        <f t="shared" si="617"/>
        <v>16</v>
      </c>
      <c r="M2005" s="109">
        <f t="shared" si="606"/>
        <v>1.002248056</v>
      </c>
      <c r="N2005" s="109">
        <f t="shared" ca="1" si="607"/>
        <v>1.00793858</v>
      </c>
      <c r="O2005" s="108">
        <f t="shared" si="621"/>
        <v>0</v>
      </c>
      <c r="P2005" s="106">
        <f t="shared" ca="1" si="608"/>
        <v>625.17587672000002</v>
      </c>
      <c r="Q2005" s="113">
        <f t="shared" si="609"/>
        <v>0</v>
      </c>
      <c r="R2005" s="106">
        <f t="shared" si="610"/>
        <v>0</v>
      </c>
      <c r="S2005" s="114" t="str">
        <f t="shared" si="618"/>
        <v>A+J=</v>
      </c>
      <c r="T2005" s="107">
        <f t="shared" si="619"/>
        <v>42969</v>
      </c>
      <c r="U2005" s="10"/>
      <c r="V2005" s="10"/>
      <c r="W2005" s="10"/>
      <c r="X2005" s="29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</row>
    <row r="2006" spans="1:121" x14ac:dyDescent="0.15">
      <c r="A2006" s="102">
        <f t="shared" si="611"/>
        <v>42963</v>
      </c>
      <c r="B2006" s="103">
        <f t="shared" ca="1" si="620"/>
        <v>79415.475515489859</v>
      </c>
      <c r="C2006" s="104">
        <f t="shared" si="612"/>
        <v>78751.59999999986</v>
      </c>
      <c r="D2006" s="105">
        <f ca="1">IF(A2006&lt;$B$1,VLOOKUP(A2006,[1]DI!$A$4:$B$15000,2,FALSE),0)</f>
        <v>9.1399999999999995E-2</v>
      </c>
      <c r="E2006" s="106">
        <f t="shared" ca="1" si="604"/>
        <v>1.00034713</v>
      </c>
      <c r="F2006" s="106">
        <f ca="1">(TRUNC(PRODUCT($E$12:$E2005),16))</f>
        <v>1.76245271434244</v>
      </c>
      <c r="G2006" s="106">
        <f t="shared" ca="1" si="613"/>
        <v>1.7518942835778399</v>
      </c>
      <c r="H2006" s="106">
        <f t="shared" ca="1" si="605"/>
        <v>1.0060268699999999</v>
      </c>
      <c r="I2006" s="105">
        <f t="shared" si="614"/>
        <v>3.5999999999999997E-2</v>
      </c>
      <c r="J2006" s="118">
        <f t="shared" si="615"/>
        <v>42940</v>
      </c>
      <c r="K2006" s="112">
        <f t="shared" si="616"/>
        <v>17</v>
      </c>
      <c r="L2006" s="108">
        <f t="shared" si="617"/>
        <v>17</v>
      </c>
      <c r="M2006" s="109">
        <f t="shared" si="606"/>
        <v>1.002388727</v>
      </c>
      <c r="N2006" s="109">
        <f t="shared" ca="1" si="607"/>
        <v>1.0084299940000001</v>
      </c>
      <c r="O2006" s="108">
        <f t="shared" si="621"/>
        <v>0</v>
      </c>
      <c r="P2006" s="106">
        <f t="shared" ca="1" si="608"/>
        <v>663.87551549</v>
      </c>
      <c r="Q2006" s="113">
        <f t="shared" si="609"/>
        <v>0</v>
      </c>
      <c r="R2006" s="106">
        <f t="shared" si="610"/>
        <v>0</v>
      </c>
      <c r="S2006" s="114" t="str">
        <f t="shared" si="618"/>
        <v>A+J=</v>
      </c>
      <c r="T2006" s="107">
        <f t="shared" si="619"/>
        <v>42969</v>
      </c>
      <c r="U2006" s="10"/>
      <c r="V2006" s="10"/>
      <c r="W2006" s="10"/>
      <c r="X2006" s="29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</row>
    <row r="2007" spans="1:121" x14ac:dyDescent="0.15">
      <c r="A2007" s="102">
        <f t="shared" si="611"/>
        <v>42964</v>
      </c>
      <c r="B2007" s="103">
        <f t="shared" ca="1" si="620"/>
        <v>79454.193109609856</v>
      </c>
      <c r="C2007" s="104">
        <f t="shared" si="612"/>
        <v>78751.59999999986</v>
      </c>
      <c r="D2007" s="105">
        <f ca="1">IF(A2007&lt;$B$1,VLOOKUP(A2007,[1]DI!$A$4:$B$15000,2,FALSE),0)</f>
        <v>9.1399999999999995E-2</v>
      </c>
      <c r="E2007" s="106">
        <f t="shared" ca="1" si="604"/>
        <v>1.00034713</v>
      </c>
      <c r="F2007" s="106">
        <f ca="1">(TRUNC(PRODUCT($E$12:$E2006),16))</f>
        <v>1.76306451455317</v>
      </c>
      <c r="G2007" s="106">
        <f t="shared" ca="1" si="613"/>
        <v>1.7518942835778399</v>
      </c>
      <c r="H2007" s="106">
        <f t="shared" ca="1" si="605"/>
        <v>1.0063760900000001</v>
      </c>
      <c r="I2007" s="105">
        <f t="shared" si="614"/>
        <v>3.5999999999999997E-2</v>
      </c>
      <c r="J2007" s="118">
        <f t="shared" si="615"/>
        <v>42940</v>
      </c>
      <c r="K2007" s="112">
        <f t="shared" si="616"/>
        <v>18</v>
      </c>
      <c r="L2007" s="108">
        <f t="shared" si="617"/>
        <v>18</v>
      </c>
      <c r="M2007" s="109">
        <f t="shared" si="606"/>
        <v>1.0025294179999999</v>
      </c>
      <c r="N2007" s="109">
        <f t="shared" ca="1" si="607"/>
        <v>1.008921636</v>
      </c>
      <c r="O2007" s="108">
        <f t="shared" si="621"/>
        <v>0</v>
      </c>
      <c r="P2007" s="106">
        <f t="shared" ca="1" si="608"/>
        <v>702.59310961000006</v>
      </c>
      <c r="Q2007" s="113">
        <f t="shared" si="609"/>
        <v>0</v>
      </c>
      <c r="R2007" s="106">
        <f t="shared" si="610"/>
        <v>0</v>
      </c>
      <c r="S2007" s="114" t="str">
        <f t="shared" si="618"/>
        <v>A+J=</v>
      </c>
      <c r="T2007" s="107">
        <f t="shared" si="619"/>
        <v>42969</v>
      </c>
      <c r="U2007" s="10"/>
      <c r="V2007" s="10"/>
      <c r="W2007" s="10"/>
      <c r="X2007" s="29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</row>
    <row r="2008" spans="1:121" x14ac:dyDescent="0.15">
      <c r="A2008" s="102">
        <f t="shared" si="611"/>
        <v>42965</v>
      </c>
      <c r="B2008" s="103">
        <f t="shared" ca="1" si="620"/>
        <v>79492.929525369866</v>
      </c>
      <c r="C2008" s="104">
        <f t="shared" si="612"/>
        <v>78751.59999999986</v>
      </c>
      <c r="D2008" s="105">
        <f ca="1">IF(A2008&lt;$B$1,VLOOKUP(A2008,[1]DI!$A$4:$B$15000,2,FALSE),0)</f>
        <v>9.1399999999999995E-2</v>
      </c>
      <c r="E2008" s="106">
        <f t="shared" ca="1" si="604"/>
        <v>1.00034713</v>
      </c>
      <c r="F2008" s="106">
        <f ca="1">(TRUNC(PRODUCT($E$12:$E2007),16))</f>
        <v>1.7636765271381001</v>
      </c>
      <c r="G2008" s="106">
        <f t="shared" ca="1" si="613"/>
        <v>1.7518942835778399</v>
      </c>
      <c r="H2008" s="106">
        <f t="shared" ca="1" si="605"/>
        <v>1.0067254299999999</v>
      </c>
      <c r="I2008" s="105">
        <f t="shared" si="614"/>
        <v>3.5999999999999997E-2</v>
      </c>
      <c r="J2008" s="118">
        <f t="shared" si="615"/>
        <v>42940</v>
      </c>
      <c r="K2008" s="112">
        <f t="shared" si="616"/>
        <v>19</v>
      </c>
      <c r="L2008" s="108">
        <f t="shared" si="617"/>
        <v>19</v>
      </c>
      <c r="M2008" s="109">
        <f t="shared" si="606"/>
        <v>1.002670129</v>
      </c>
      <c r="N2008" s="109">
        <f t="shared" ca="1" si="607"/>
        <v>1.009413517</v>
      </c>
      <c r="O2008" s="108">
        <f t="shared" si="621"/>
        <v>0</v>
      </c>
      <c r="P2008" s="106">
        <f t="shared" ca="1" si="608"/>
        <v>741.32952537000006</v>
      </c>
      <c r="Q2008" s="113">
        <f t="shared" si="609"/>
        <v>0</v>
      </c>
      <c r="R2008" s="106">
        <f t="shared" si="610"/>
        <v>0</v>
      </c>
      <c r="S2008" s="114" t="str">
        <f t="shared" si="618"/>
        <v>A+J=</v>
      </c>
      <c r="T2008" s="107">
        <f t="shared" si="619"/>
        <v>42969</v>
      </c>
      <c r="U2008" s="10"/>
      <c r="V2008" s="10"/>
      <c r="W2008" s="10"/>
      <c r="X2008" s="29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</row>
    <row r="2009" spans="1:121" x14ac:dyDescent="0.15">
      <c r="A2009" s="102">
        <f t="shared" si="611"/>
        <v>42966</v>
      </c>
      <c r="B2009" s="103">
        <f t="shared" ca="1" si="620"/>
        <v>79531.685471529854</v>
      </c>
      <c r="C2009" s="104">
        <f t="shared" si="612"/>
        <v>78751.59999999986</v>
      </c>
      <c r="D2009" s="105">
        <f ca="1">IF(A2009&lt;$B$1,VLOOKUP(A2009,[1]DI!$A$4:$B$15000,2,FALSE),0)</f>
        <v>0</v>
      </c>
      <c r="E2009" s="106">
        <f t="shared" ca="1" si="604"/>
        <v>1</v>
      </c>
      <c r="F2009" s="106">
        <f ca="1">(TRUNC(PRODUCT($E$12:$E2008),16))</f>
        <v>1.76428875217097</v>
      </c>
      <c r="G2009" s="106">
        <f t="shared" ca="1" si="613"/>
        <v>1.7518942835778399</v>
      </c>
      <c r="H2009" s="106">
        <f t="shared" ca="1" si="605"/>
        <v>1.0070749000000001</v>
      </c>
      <c r="I2009" s="105">
        <f t="shared" si="614"/>
        <v>3.5999999999999997E-2</v>
      </c>
      <c r="J2009" s="118">
        <f t="shared" si="615"/>
        <v>42940</v>
      </c>
      <c r="K2009" s="112">
        <f t="shared" si="616"/>
        <v>19</v>
      </c>
      <c r="L2009" s="108">
        <f t="shared" si="617"/>
        <v>20</v>
      </c>
      <c r="M2009" s="109">
        <f t="shared" si="606"/>
        <v>1.002810859</v>
      </c>
      <c r="N2009" s="109">
        <f t="shared" ca="1" si="607"/>
        <v>1.009905646</v>
      </c>
      <c r="O2009" s="108">
        <f t="shared" si="621"/>
        <v>0</v>
      </c>
      <c r="P2009" s="106">
        <f t="shared" ca="1" si="608"/>
        <v>780.08547152999995</v>
      </c>
      <c r="Q2009" s="113">
        <f t="shared" si="609"/>
        <v>0</v>
      </c>
      <c r="R2009" s="106">
        <f t="shared" si="610"/>
        <v>0</v>
      </c>
      <c r="S2009" s="114" t="str">
        <f t="shared" si="618"/>
        <v>A+J=</v>
      </c>
      <c r="T2009" s="107">
        <f t="shared" si="619"/>
        <v>42969</v>
      </c>
      <c r="U2009" s="10"/>
      <c r="V2009" s="10"/>
      <c r="W2009" s="10"/>
      <c r="X2009" s="29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</row>
    <row r="2010" spans="1:121" x14ac:dyDescent="0.15">
      <c r="A2010" s="102">
        <f t="shared" si="611"/>
        <v>42967</v>
      </c>
      <c r="B2010" s="103">
        <f t="shared" ca="1" si="620"/>
        <v>79531.685471529854</v>
      </c>
      <c r="C2010" s="104">
        <f t="shared" si="612"/>
        <v>78751.59999999986</v>
      </c>
      <c r="D2010" s="105">
        <f ca="1">IF(A2010&lt;$B$1,VLOOKUP(A2010,[1]DI!$A$4:$B$15000,2,FALSE),0)</f>
        <v>0</v>
      </c>
      <c r="E2010" s="106">
        <f t="shared" ca="1" si="604"/>
        <v>1</v>
      </c>
      <c r="F2010" s="106">
        <f ca="1">(TRUNC(PRODUCT($E$12:$E2009),16))</f>
        <v>1.76428875217097</v>
      </c>
      <c r="G2010" s="106">
        <f t="shared" ca="1" si="613"/>
        <v>1.7518942835778399</v>
      </c>
      <c r="H2010" s="106">
        <f t="shared" ca="1" si="605"/>
        <v>1.0070749000000001</v>
      </c>
      <c r="I2010" s="105">
        <f t="shared" si="614"/>
        <v>3.5999999999999997E-2</v>
      </c>
      <c r="J2010" s="118">
        <f t="shared" si="615"/>
        <v>42940</v>
      </c>
      <c r="K2010" s="112">
        <f t="shared" si="616"/>
        <v>19</v>
      </c>
      <c r="L2010" s="108">
        <f t="shared" si="617"/>
        <v>20</v>
      </c>
      <c r="M2010" s="109">
        <f t="shared" si="606"/>
        <v>1.002810859</v>
      </c>
      <c r="N2010" s="109">
        <f t="shared" ca="1" si="607"/>
        <v>1.009905646</v>
      </c>
      <c r="O2010" s="108">
        <f t="shared" si="621"/>
        <v>0</v>
      </c>
      <c r="P2010" s="106">
        <f t="shared" ca="1" si="608"/>
        <v>780.08547152999995</v>
      </c>
      <c r="Q2010" s="113">
        <f t="shared" si="609"/>
        <v>0</v>
      </c>
      <c r="R2010" s="106">
        <f t="shared" si="610"/>
        <v>0</v>
      </c>
      <c r="S2010" s="114" t="str">
        <f t="shared" si="618"/>
        <v>A+J=</v>
      </c>
      <c r="T2010" s="107">
        <f t="shared" si="619"/>
        <v>42969</v>
      </c>
      <c r="U2010" s="10"/>
      <c r="V2010" s="10"/>
      <c r="W2010" s="10"/>
      <c r="X2010" s="29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</row>
    <row r="2011" spans="1:121" x14ac:dyDescent="0.15">
      <c r="A2011" s="102">
        <f t="shared" si="611"/>
        <v>42968</v>
      </c>
      <c r="B2011" s="103">
        <f t="shared" ca="1" si="620"/>
        <v>79531.685471529854</v>
      </c>
      <c r="C2011" s="104">
        <f t="shared" si="612"/>
        <v>78751.59999999986</v>
      </c>
      <c r="D2011" s="105">
        <f ca="1">IF(A2011&lt;$B$1,VLOOKUP(A2011,[1]DI!$A$4:$B$15000,2,FALSE),0)</f>
        <v>9.1399999999999995E-2</v>
      </c>
      <c r="E2011" s="106">
        <f t="shared" ca="1" si="604"/>
        <v>1.00034713</v>
      </c>
      <c r="F2011" s="106">
        <f ca="1">(TRUNC(PRODUCT($E$12:$E2010),16))</f>
        <v>1.76428875217097</v>
      </c>
      <c r="G2011" s="106">
        <f t="shared" ca="1" si="613"/>
        <v>1.7518942835778399</v>
      </c>
      <c r="H2011" s="106">
        <f t="shared" ca="1" si="605"/>
        <v>1.0070749000000001</v>
      </c>
      <c r="I2011" s="105">
        <f t="shared" si="614"/>
        <v>3.5999999999999997E-2</v>
      </c>
      <c r="J2011" s="118">
        <f t="shared" si="615"/>
        <v>42940</v>
      </c>
      <c r="K2011" s="112">
        <f t="shared" si="616"/>
        <v>20</v>
      </c>
      <c r="L2011" s="108">
        <f t="shared" si="617"/>
        <v>20</v>
      </c>
      <c r="M2011" s="109">
        <f t="shared" si="606"/>
        <v>1.002810859</v>
      </c>
      <c r="N2011" s="109">
        <f t="shared" ca="1" si="607"/>
        <v>1.009905646</v>
      </c>
      <c r="O2011" s="108">
        <f t="shared" si="621"/>
        <v>0</v>
      </c>
      <c r="P2011" s="106">
        <f t="shared" ca="1" si="608"/>
        <v>780.08547152999995</v>
      </c>
      <c r="Q2011" s="113">
        <f t="shared" si="609"/>
        <v>0</v>
      </c>
      <c r="R2011" s="106">
        <f t="shared" si="610"/>
        <v>0</v>
      </c>
      <c r="S2011" s="114" t="str">
        <f t="shared" si="618"/>
        <v>A+J=</v>
      </c>
      <c r="T2011" s="107">
        <f t="shared" si="619"/>
        <v>42969</v>
      </c>
      <c r="U2011" s="10"/>
      <c r="V2011" s="10"/>
      <c r="W2011" s="10"/>
      <c r="X2011" s="29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</row>
    <row r="2012" spans="1:121" x14ac:dyDescent="0.15">
      <c r="A2012" s="102">
        <f t="shared" si="611"/>
        <v>42969</v>
      </c>
      <c r="B2012" s="103">
        <f t="shared" ca="1" si="620"/>
        <v>79570.45937304986</v>
      </c>
      <c r="C2012" s="104">
        <f t="shared" si="612"/>
        <v>78751.59999999986</v>
      </c>
      <c r="D2012" s="105">
        <f ca="1">IF(A2012&lt;$B$1,VLOOKUP(A2012,[1]DI!$A$4:$B$15000,2,FALSE),0)</f>
        <v>9.1399999999999995E-2</v>
      </c>
      <c r="E2012" s="106">
        <f t="shared" ca="1" si="604"/>
        <v>1.00034713</v>
      </c>
      <c r="F2012" s="106">
        <f ca="1">(TRUNC(PRODUCT($E$12:$E2011),16))</f>
        <v>1.76490118972551</v>
      </c>
      <c r="G2012" s="106">
        <f t="shared" ca="1" si="613"/>
        <v>1.7518942835778399</v>
      </c>
      <c r="H2012" s="106">
        <f t="shared" ca="1" si="605"/>
        <v>1.0074244800000001</v>
      </c>
      <c r="I2012" s="105">
        <f t="shared" si="614"/>
        <v>3.5999999999999997E-2</v>
      </c>
      <c r="J2012" s="118">
        <f t="shared" si="615"/>
        <v>42940</v>
      </c>
      <c r="K2012" s="112">
        <f t="shared" si="616"/>
        <v>21</v>
      </c>
      <c r="L2012" s="108">
        <f t="shared" si="617"/>
        <v>21</v>
      </c>
      <c r="M2012" s="109">
        <f t="shared" si="606"/>
        <v>1.0029516089999999</v>
      </c>
      <c r="N2012" s="109">
        <f t="shared" ca="1" si="607"/>
        <v>1.0103980029999999</v>
      </c>
      <c r="O2012" s="108">
        <f t="shared" si="621"/>
        <v>50</v>
      </c>
      <c r="P2012" s="106">
        <f t="shared" ca="1" si="608"/>
        <v>818.85937305000004</v>
      </c>
      <c r="Q2012" s="113">
        <f t="shared" si="609"/>
        <v>7.4999999999999997E-3</v>
      </c>
      <c r="R2012" s="106">
        <f t="shared" si="610"/>
        <v>750</v>
      </c>
      <c r="S2012" s="114" t="str">
        <f t="shared" si="618"/>
        <v>A+J=</v>
      </c>
      <c r="T2012" s="107">
        <f t="shared" si="619"/>
        <v>42969</v>
      </c>
      <c r="U2012" s="10"/>
      <c r="V2012" s="10"/>
      <c r="W2012" s="10"/>
      <c r="X2012" s="29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</row>
    <row r="2013" spans="1:121" x14ac:dyDescent="0.15">
      <c r="A2013" s="102">
        <f t="shared" si="611"/>
        <v>42970</v>
      </c>
      <c r="B2013" s="103">
        <f t="shared" ca="1" si="620"/>
        <v>78039.628510049864</v>
      </c>
      <c r="C2013" s="104">
        <f t="shared" si="612"/>
        <v>78001.59999999986</v>
      </c>
      <c r="D2013" s="105">
        <f ca="1">IF(A2013&lt;$B$1,VLOOKUP(A2013,[1]DI!$A$4:$B$15000,2,FALSE),0)</f>
        <v>9.1399999999999995E-2</v>
      </c>
      <c r="E2013" s="106">
        <f t="shared" ca="1" si="604"/>
        <v>1.00034713</v>
      </c>
      <c r="F2013" s="106">
        <f ca="1">(TRUNC(PRODUCT($E$12:$E2012),16))</f>
        <v>1.7655138398754999</v>
      </c>
      <c r="G2013" s="106">
        <f t="shared" ca="1" si="613"/>
        <v>1.76490118972551</v>
      </c>
      <c r="H2013" s="106">
        <f t="shared" ca="1" si="605"/>
        <v>1.00034713</v>
      </c>
      <c r="I2013" s="105">
        <f t="shared" si="614"/>
        <v>3.5999999999999997E-2</v>
      </c>
      <c r="J2013" s="118">
        <f t="shared" si="615"/>
        <v>42969</v>
      </c>
      <c r="K2013" s="112">
        <f t="shared" si="616"/>
        <v>1</v>
      </c>
      <c r="L2013" s="108">
        <f t="shared" si="617"/>
        <v>1</v>
      </c>
      <c r="M2013" s="109">
        <f t="shared" si="606"/>
        <v>1.000140356</v>
      </c>
      <c r="N2013" s="109">
        <f t="shared" ca="1" si="607"/>
        <v>1.000487535</v>
      </c>
      <c r="O2013" s="108">
        <f t="shared" si="621"/>
        <v>0</v>
      </c>
      <c r="P2013" s="106">
        <f t="shared" ca="1" si="608"/>
        <v>38.028510050000001</v>
      </c>
      <c r="Q2013" s="113">
        <f t="shared" si="609"/>
        <v>0</v>
      </c>
      <c r="R2013" s="106">
        <f t="shared" si="610"/>
        <v>0</v>
      </c>
      <c r="S2013" s="114" t="str">
        <f t="shared" si="618"/>
        <v>A+J=</v>
      </c>
      <c r="T2013" s="107">
        <f t="shared" si="619"/>
        <v>43000</v>
      </c>
      <c r="U2013" s="10"/>
      <c r="V2013" s="10"/>
      <c r="W2013" s="10"/>
      <c r="X2013" s="29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</row>
    <row r="2014" spans="1:121" x14ac:dyDescent="0.15">
      <c r="A2014" s="102">
        <f t="shared" si="611"/>
        <v>42971</v>
      </c>
      <c r="B2014" s="103">
        <f t="shared" ca="1" si="620"/>
        <v>78077.675428479866</v>
      </c>
      <c r="C2014" s="104">
        <f t="shared" si="612"/>
        <v>78001.59999999986</v>
      </c>
      <c r="D2014" s="105">
        <f ca="1">IF(A2014&lt;$B$1,VLOOKUP(A2014,[1]DI!$A$4:$B$15000,2,FALSE),0)</f>
        <v>9.1399999999999995E-2</v>
      </c>
      <c r="E2014" s="106">
        <f t="shared" ca="1" si="604"/>
        <v>1.00034713</v>
      </c>
      <c r="F2014" s="106">
        <f ca="1">(TRUNC(PRODUCT($E$12:$E2013),16))</f>
        <v>1.76612670269473</v>
      </c>
      <c r="G2014" s="106">
        <f t="shared" ca="1" si="613"/>
        <v>1.76490118972551</v>
      </c>
      <c r="H2014" s="106">
        <f t="shared" ca="1" si="605"/>
        <v>1.0006943800000001</v>
      </c>
      <c r="I2014" s="105">
        <f t="shared" si="614"/>
        <v>3.5999999999999997E-2</v>
      </c>
      <c r="J2014" s="118">
        <f t="shared" si="615"/>
        <v>42969</v>
      </c>
      <c r="K2014" s="112">
        <f t="shared" si="616"/>
        <v>2</v>
      </c>
      <c r="L2014" s="108">
        <f t="shared" si="617"/>
        <v>2</v>
      </c>
      <c r="M2014" s="109">
        <f t="shared" si="606"/>
        <v>1.0002807309999999</v>
      </c>
      <c r="N2014" s="109">
        <f t="shared" ca="1" si="607"/>
        <v>1.000975306</v>
      </c>
      <c r="O2014" s="108">
        <f t="shared" si="621"/>
        <v>0</v>
      </c>
      <c r="P2014" s="106">
        <f t="shared" ca="1" si="608"/>
        <v>76.075428479999999</v>
      </c>
      <c r="Q2014" s="113">
        <f t="shared" si="609"/>
        <v>0</v>
      </c>
      <c r="R2014" s="106">
        <f t="shared" si="610"/>
        <v>0</v>
      </c>
      <c r="S2014" s="114" t="str">
        <f t="shared" si="618"/>
        <v>A+J=</v>
      </c>
      <c r="T2014" s="107">
        <f t="shared" si="619"/>
        <v>43000</v>
      </c>
      <c r="U2014" s="10"/>
      <c r="V2014" s="10"/>
      <c r="W2014" s="10"/>
      <c r="X2014" s="29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</row>
    <row r="2015" spans="1:121" x14ac:dyDescent="0.15">
      <c r="A2015" s="102">
        <f t="shared" si="611"/>
        <v>42972</v>
      </c>
      <c r="B2015" s="103">
        <f t="shared" ca="1" si="620"/>
        <v>78115.740911299858</v>
      </c>
      <c r="C2015" s="104">
        <f t="shared" si="612"/>
        <v>78001.59999999986</v>
      </c>
      <c r="D2015" s="105">
        <f ca="1">IF(A2015&lt;$B$1,VLOOKUP(A2015,[1]DI!$A$4:$B$15000,2,FALSE),0)</f>
        <v>9.1399999999999995E-2</v>
      </c>
      <c r="E2015" s="106">
        <f t="shared" ca="1" si="604"/>
        <v>1.00034713</v>
      </c>
      <c r="F2015" s="106">
        <f ca="1">(TRUNC(PRODUCT($E$12:$E2014),16))</f>
        <v>1.76673977825704</v>
      </c>
      <c r="G2015" s="106">
        <f t="shared" ca="1" si="613"/>
        <v>1.76490118972551</v>
      </c>
      <c r="H2015" s="106">
        <f t="shared" ca="1" si="605"/>
        <v>1.00104175</v>
      </c>
      <c r="I2015" s="105">
        <f t="shared" si="614"/>
        <v>3.5999999999999997E-2</v>
      </c>
      <c r="J2015" s="118">
        <f t="shared" si="615"/>
        <v>42969</v>
      </c>
      <c r="K2015" s="112">
        <f t="shared" si="616"/>
        <v>3</v>
      </c>
      <c r="L2015" s="108">
        <f t="shared" si="617"/>
        <v>3</v>
      </c>
      <c r="M2015" s="109">
        <f t="shared" si="606"/>
        <v>1.000421126</v>
      </c>
      <c r="N2015" s="109">
        <f t="shared" ca="1" si="607"/>
        <v>1.0014633150000001</v>
      </c>
      <c r="O2015" s="108">
        <f t="shared" si="621"/>
        <v>0</v>
      </c>
      <c r="P2015" s="106">
        <f t="shared" ca="1" si="608"/>
        <v>114.1409113</v>
      </c>
      <c r="Q2015" s="113">
        <f t="shared" si="609"/>
        <v>0</v>
      </c>
      <c r="R2015" s="106">
        <f t="shared" si="610"/>
        <v>0</v>
      </c>
      <c r="S2015" s="114" t="str">
        <f t="shared" si="618"/>
        <v>A+J=</v>
      </c>
      <c r="T2015" s="107">
        <f t="shared" si="619"/>
        <v>43000</v>
      </c>
      <c r="U2015" s="10"/>
      <c r="V2015" s="10"/>
      <c r="W2015" s="10"/>
      <c r="X2015" s="29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</row>
    <row r="2016" spans="1:121" x14ac:dyDescent="0.15">
      <c r="A2016" s="102">
        <f t="shared" si="611"/>
        <v>42973</v>
      </c>
      <c r="B2016" s="103">
        <f t="shared" ca="1" si="620"/>
        <v>78153.824880489861</v>
      </c>
      <c r="C2016" s="104">
        <f t="shared" si="612"/>
        <v>78001.59999999986</v>
      </c>
      <c r="D2016" s="105">
        <f ca="1">IF(A2016&lt;$B$1,VLOOKUP(A2016,[1]DI!$A$4:$B$15000,2,FALSE),0)</f>
        <v>0</v>
      </c>
      <c r="E2016" s="106">
        <f t="shared" ca="1" si="604"/>
        <v>1</v>
      </c>
      <c r="F2016" s="106">
        <f ca="1">(TRUNC(PRODUCT($E$12:$E2015),16))</f>
        <v>1.76735306663627</v>
      </c>
      <c r="G2016" s="106">
        <f t="shared" ca="1" si="613"/>
        <v>1.76490118972551</v>
      </c>
      <c r="H2016" s="106">
        <f t="shared" ca="1" si="605"/>
        <v>1.00138924</v>
      </c>
      <c r="I2016" s="105">
        <f t="shared" si="614"/>
        <v>3.5999999999999997E-2</v>
      </c>
      <c r="J2016" s="118">
        <f t="shared" si="615"/>
        <v>42969</v>
      </c>
      <c r="K2016" s="112">
        <f t="shared" si="616"/>
        <v>3</v>
      </c>
      <c r="L2016" s="108">
        <f t="shared" si="617"/>
        <v>4</v>
      </c>
      <c r="M2016" s="109">
        <f t="shared" si="606"/>
        <v>1.0005615409999999</v>
      </c>
      <c r="N2016" s="109">
        <f t="shared" ca="1" si="607"/>
        <v>1.001951561</v>
      </c>
      <c r="O2016" s="108">
        <f t="shared" si="621"/>
        <v>0</v>
      </c>
      <c r="P2016" s="106">
        <f t="shared" ca="1" si="608"/>
        <v>152.22488049</v>
      </c>
      <c r="Q2016" s="113">
        <f t="shared" si="609"/>
        <v>0</v>
      </c>
      <c r="R2016" s="106">
        <f t="shared" si="610"/>
        <v>0</v>
      </c>
      <c r="S2016" s="114" t="str">
        <f t="shared" si="618"/>
        <v>A+J=</v>
      </c>
      <c r="T2016" s="107">
        <f t="shared" si="619"/>
        <v>43000</v>
      </c>
      <c r="U2016" s="10"/>
      <c r="V2016" s="10"/>
      <c r="W2016" s="10"/>
      <c r="X2016" s="29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</row>
    <row r="2017" spans="1:121" x14ac:dyDescent="0.15">
      <c r="A2017" s="102">
        <f t="shared" si="611"/>
        <v>42974</v>
      </c>
      <c r="B2017" s="103">
        <f t="shared" ca="1" si="620"/>
        <v>78153.824880489861</v>
      </c>
      <c r="C2017" s="104">
        <f t="shared" si="612"/>
        <v>78001.59999999986</v>
      </c>
      <c r="D2017" s="105">
        <f ca="1">IF(A2017&lt;$B$1,VLOOKUP(A2017,[1]DI!$A$4:$B$15000,2,FALSE),0)</f>
        <v>0</v>
      </c>
      <c r="E2017" s="106">
        <f t="shared" ca="1" si="604"/>
        <v>1</v>
      </c>
      <c r="F2017" s="106">
        <f ca="1">(TRUNC(PRODUCT($E$12:$E2016),16))</f>
        <v>1.76735306663627</v>
      </c>
      <c r="G2017" s="106">
        <f t="shared" ca="1" si="613"/>
        <v>1.76490118972551</v>
      </c>
      <c r="H2017" s="106">
        <f t="shared" ca="1" si="605"/>
        <v>1.00138924</v>
      </c>
      <c r="I2017" s="105">
        <f t="shared" si="614"/>
        <v>3.5999999999999997E-2</v>
      </c>
      <c r="J2017" s="118">
        <f t="shared" si="615"/>
        <v>42969</v>
      </c>
      <c r="K2017" s="112">
        <f t="shared" si="616"/>
        <v>3</v>
      </c>
      <c r="L2017" s="108">
        <f t="shared" si="617"/>
        <v>4</v>
      </c>
      <c r="M2017" s="109">
        <f t="shared" si="606"/>
        <v>1.0005615409999999</v>
      </c>
      <c r="N2017" s="109">
        <f t="shared" ca="1" si="607"/>
        <v>1.001951561</v>
      </c>
      <c r="O2017" s="108">
        <f t="shared" si="621"/>
        <v>0</v>
      </c>
      <c r="P2017" s="106">
        <f t="shared" ca="1" si="608"/>
        <v>152.22488049</v>
      </c>
      <c r="Q2017" s="113">
        <f t="shared" si="609"/>
        <v>0</v>
      </c>
      <c r="R2017" s="106">
        <f t="shared" si="610"/>
        <v>0</v>
      </c>
      <c r="S2017" s="114" t="str">
        <f t="shared" si="618"/>
        <v>A+J=</v>
      </c>
      <c r="T2017" s="107">
        <f t="shared" si="619"/>
        <v>43000</v>
      </c>
      <c r="U2017" s="10"/>
      <c r="V2017" s="10"/>
      <c r="W2017" s="10"/>
      <c r="X2017" s="29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</row>
    <row r="2018" spans="1:121" x14ac:dyDescent="0.15">
      <c r="A2018" s="102">
        <f t="shared" si="611"/>
        <v>42975</v>
      </c>
      <c r="B2018" s="103">
        <f t="shared" ca="1" si="620"/>
        <v>78153.824880489861</v>
      </c>
      <c r="C2018" s="104">
        <f t="shared" si="612"/>
        <v>78001.59999999986</v>
      </c>
      <c r="D2018" s="105">
        <f ca="1">IF(A2018&lt;$B$1,VLOOKUP(A2018,[1]DI!$A$4:$B$15000,2,FALSE),0)</f>
        <v>9.1399999999999995E-2</v>
      </c>
      <c r="E2018" s="106">
        <f t="shared" ca="1" si="604"/>
        <v>1.00034713</v>
      </c>
      <c r="F2018" s="106">
        <f ca="1">(TRUNC(PRODUCT($E$12:$E2017),16))</f>
        <v>1.76735306663627</v>
      </c>
      <c r="G2018" s="106">
        <f t="shared" ca="1" si="613"/>
        <v>1.76490118972551</v>
      </c>
      <c r="H2018" s="106">
        <f t="shared" ca="1" si="605"/>
        <v>1.00138924</v>
      </c>
      <c r="I2018" s="105">
        <f t="shared" si="614"/>
        <v>3.5999999999999997E-2</v>
      </c>
      <c r="J2018" s="118">
        <f t="shared" si="615"/>
        <v>42969</v>
      </c>
      <c r="K2018" s="112">
        <f t="shared" si="616"/>
        <v>4</v>
      </c>
      <c r="L2018" s="108">
        <f t="shared" si="617"/>
        <v>4</v>
      </c>
      <c r="M2018" s="109">
        <f t="shared" si="606"/>
        <v>1.0005615409999999</v>
      </c>
      <c r="N2018" s="109">
        <f t="shared" ca="1" si="607"/>
        <v>1.001951561</v>
      </c>
      <c r="O2018" s="108">
        <f t="shared" si="621"/>
        <v>0</v>
      </c>
      <c r="P2018" s="106">
        <f t="shared" ca="1" si="608"/>
        <v>152.22488049</v>
      </c>
      <c r="Q2018" s="113">
        <f t="shared" si="609"/>
        <v>0</v>
      </c>
      <c r="R2018" s="106">
        <f t="shared" si="610"/>
        <v>0</v>
      </c>
      <c r="S2018" s="114" t="str">
        <f t="shared" si="618"/>
        <v>A+J=</v>
      </c>
      <c r="T2018" s="107">
        <f t="shared" si="619"/>
        <v>43000</v>
      </c>
      <c r="U2018" s="10"/>
      <c r="V2018" s="10"/>
      <c r="W2018" s="10"/>
      <c r="X2018" s="29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</row>
    <row r="2019" spans="1:121" x14ac:dyDescent="0.15">
      <c r="A2019" s="102">
        <f t="shared" si="611"/>
        <v>42976</v>
      </c>
      <c r="B2019" s="103">
        <f t="shared" ca="1" si="620"/>
        <v>78191.928116079856</v>
      </c>
      <c r="C2019" s="104">
        <f t="shared" si="612"/>
        <v>78001.59999999986</v>
      </c>
      <c r="D2019" s="105">
        <f ca="1">IF(A2019&lt;$B$1,VLOOKUP(A2019,[1]DI!$A$4:$B$15000,2,FALSE),0)</f>
        <v>9.1399999999999995E-2</v>
      </c>
      <c r="E2019" s="106">
        <f t="shared" ca="1" si="604"/>
        <v>1.00034713</v>
      </c>
      <c r="F2019" s="106">
        <f ca="1">(TRUNC(PRODUCT($E$12:$E2018),16))</f>
        <v>1.7679665679062899</v>
      </c>
      <c r="G2019" s="106">
        <f t="shared" ca="1" si="613"/>
        <v>1.76490118972551</v>
      </c>
      <c r="H2019" s="106">
        <f t="shared" ca="1" si="605"/>
        <v>1.0017368600000001</v>
      </c>
      <c r="I2019" s="105">
        <f t="shared" si="614"/>
        <v>3.5999999999999997E-2</v>
      </c>
      <c r="J2019" s="118">
        <f t="shared" si="615"/>
        <v>42969</v>
      </c>
      <c r="K2019" s="112">
        <f t="shared" si="616"/>
        <v>5</v>
      </c>
      <c r="L2019" s="108">
        <f t="shared" si="617"/>
        <v>5</v>
      </c>
      <c r="M2019" s="109">
        <f t="shared" si="606"/>
        <v>1.0007019749999999</v>
      </c>
      <c r="N2019" s="109">
        <f t="shared" ca="1" si="607"/>
        <v>1.002440054</v>
      </c>
      <c r="O2019" s="108">
        <f t="shared" si="621"/>
        <v>0</v>
      </c>
      <c r="P2019" s="106">
        <f t="shared" ca="1" si="608"/>
        <v>190.32811608</v>
      </c>
      <c r="Q2019" s="113">
        <f t="shared" si="609"/>
        <v>0</v>
      </c>
      <c r="R2019" s="106">
        <f t="shared" si="610"/>
        <v>0</v>
      </c>
      <c r="S2019" s="114" t="str">
        <f t="shared" si="618"/>
        <v>A+J=</v>
      </c>
      <c r="T2019" s="107">
        <f t="shared" si="619"/>
        <v>43000</v>
      </c>
      <c r="U2019" s="10"/>
      <c r="V2019" s="10"/>
      <c r="W2019" s="10"/>
      <c r="X2019" s="29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</row>
    <row r="2020" spans="1:121" x14ac:dyDescent="0.15">
      <c r="A2020" s="102">
        <f t="shared" si="611"/>
        <v>42977</v>
      </c>
      <c r="B2020" s="103">
        <f t="shared" ca="1" si="620"/>
        <v>78230.049136029862</v>
      </c>
      <c r="C2020" s="104">
        <f t="shared" si="612"/>
        <v>78001.59999999986</v>
      </c>
      <c r="D2020" s="105">
        <f ca="1">IF(A2020&lt;$B$1,VLOOKUP(A2020,[1]DI!$A$4:$B$15000,2,FALSE),0)</f>
        <v>9.1399999999999995E-2</v>
      </c>
      <c r="E2020" s="106">
        <f t="shared" ca="1" si="604"/>
        <v>1.00034713</v>
      </c>
      <c r="F2020" s="106">
        <f ca="1">(TRUNC(PRODUCT($E$12:$E2019),16))</f>
        <v>1.7685802821410099</v>
      </c>
      <c r="G2020" s="106">
        <f t="shared" ca="1" si="613"/>
        <v>1.76490118972551</v>
      </c>
      <c r="H2020" s="106">
        <f t="shared" ca="1" si="605"/>
        <v>1.0020845899999999</v>
      </c>
      <c r="I2020" s="105">
        <f t="shared" si="614"/>
        <v>3.5999999999999997E-2</v>
      </c>
      <c r="J2020" s="118">
        <f t="shared" si="615"/>
        <v>42969</v>
      </c>
      <c r="K2020" s="112">
        <f t="shared" si="616"/>
        <v>6</v>
      </c>
      <c r="L2020" s="108">
        <f t="shared" si="617"/>
        <v>6</v>
      </c>
      <c r="M2020" s="109">
        <f t="shared" si="606"/>
        <v>1.000842429</v>
      </c>
      <c r="N2020" s="109">
        <f t="shared" ca="1" si="607"/>
        <v>1.002928775</v>
      </c>
      <c r="O2020" s="108">
        <f t="shared" si="621"/>
        <v>0</v>
      </c>
      <c r="P2020" s="106">
        <f t="shared" ca="1" si="608"/>
        <v>228.44913603000001</v>
      </c>
      <c r="Q2020" s="113">
        <f t="shared" si="609"/>
        <v>0</v>
      </c>
      <c r="R2020" s="106">
        <f t="shared" si="610"/>
        <v>0</v>
      </c>
      <c r="S2020" s="114" t="str">
        <f t="shared" si="618"/>
        <v>A+J=</v>
      </c>
      <c r="T2020" s="107">
        <f t="shared" si="619"/>
        <v>43000</v>
      </c>
      <c r="U2020" s="10"/>
      <c r="V2020" s="10"/>
      <c r="W2020" s="10"/>
      <c r="X2020" s="29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</row>
    <row r="2021" spans="1:121" x14ac:dyDescent="0.15">
      <c r="A2021" s="102">
        <f t="shared" si="611"/>
        <v>42978</v>
      </c>
      <c r="B2021" s="103">
        <f t="shared" ca="1" si="620"/>
        <v>78268.188720369857</v>
      </c>
      <c r="C2021" s="104">
        <f t="shared" si="612"/>
        <v>78001.59999999986</v>
      </c>
      <c r="D2021" s="105">
        <f ca="1">IF(A2021&lt;$B$1,VLOOKUP(A2021,[1]DI!$A$4:$B$15000,2,FALSE),0)</f>
        <v>9.1399999999999995E-2</v>
      </c>
      <c r="E2021" s="106">
        <f t="shared" ca="1" si="604"/>
        <v>1.00034713</v>
      </c>
      <c r="F2021" s="106">
        <f ca="1">(TRUNC(PRODUCT($E$12:$E2020),16))</f>
        <v>1.76919420941435</v>
      </c>
      <c r="G2021" s="106">
        <f t="shared" ca="1" si="613"/>
        <v>1.76490118972551</v>
      </c>
      <c r="H2021" s="106">
        <f t="shared" ca="1" si="605"/>
        <v>1.00243244</v>
      </c>
      <c r="I2021" s="105">
        <f t="shared" si="614"/>
        <v>3.5999999999999997E-2</v>
      </c>
      <c r="J2021" s="118">
        <f t="shared" si="615"/>
        <v>42969</v>
      </c>
      <c r="K2021" s="112">
        <f t="shared" si="616"/>
        <v>7</v>
      </c>
      <c r="L2021" s="108">
        <f t="shared" si="617"/>
        <v>7</v>
      </c>
      <c r="M2021" s="109">
        <f t="shared" si="606"/>
        <v>1.0009829029999999</v>
      </c>
      <c r="N2021" s="109">
        <f t="shared" ca="1" si="607"/>
        <v>1.0034177339999999</v>
      </c>
      <c r="O2021" s="108">
        <f t="shared" si="621"/>
        <v>0</v>
      </c>
      <c r="P2021" s="106">
        <f t="shared" ca="1" si="608"/>
        <v>266.58872036999998</v>
      </c>
      <c r="Q2021" s="113">
        <f t="shared" si="609"/>
        <v>0</v>
      </c>
      <c r="R2021" s="106">
        <f t="shared" si="610"/>
        <v>0</v>
      </c>
      <c r="S2021" s="114" t="str">
        <f t="shared" si="618"/>
        <v>A+J=</v>
      </c>
      <c r="T2021" s="107">
        <f t="shared" si="619"/>
        <v>43000</v>
      </c>
      <c r="U2021" s="27"/>
      <c r="V2021" s="27"/>
      <c r="W2021" s="27"/>
      <c r="X2021" s="33"/>
      <c r="Y2021" s="20"/>
      <c r="Z2021" s="23"/>
      <c r="AA2021" s="27"/>
      <c r="AB2021" s="20"/>
      <c r="AC2021" s="20"/>
      <c r="AD2021" s="20"/>
      <c r="AE2021" s="27"/>
      <c r="AF2021" s="21"/>
      <c r="AG2021" s="27"/>
      <c r="AH2021" s="27"/>
      <c r="AI2021" s="23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  <c r="CR2021" s="23"/>
      <c r="CS2021" s="23"/>
      <c r="CT2021" s="23"/>
      <c r="CU2021" s="23"/>
      <c r="CV2021" s="23"/>
      <c r="CW2021" s="23"/>
      <c r="CX2021" s="23"/>
      <c r="CY2021" s="23"/>
      <c r="CZ2021" s="23"/>
      <c r="DA2021" s="23"/>
      <c r="DB2021" s="23"/>
      <c r="DC2021" s="23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</row>
    <row r="2022" spans="1:121" x14ac:dyDescent="0.15">
      <c r="A2022" s="102">
        <f t="shared" si="611"/>
        <v>42979</v>
      </c>
      <c r="B2022" s="103">
        <f t="shared" ca="1" si="620"/>
        <v>78306.347649099858</v>
      </c>
      <c r="C2022" s="104">
        <f t="shared" si="612"/>
        <v>78001.59999999986</v>
      </c>
      <c r="D2022" s="105">
        <f ca="1">IF(A2022&lt;$B$1,VLOOKUP(A2022,[1]DI!$A$4:$B$15000,2,FALSE),0)</f>
        <v>9.1399999999999995E-2</v>
      </c>
      <c r="E2022" s="106">
        <f t="shared" ca="1" si="604"/>
        <v>1.00034713</v>
      </c>
      <c r="F2022" s="106">
        <f ca="1">(TRUNC(PRODUCT($E$12:$E2021),16))</f>
        <v>1.7698083498002599</v>
      </c>
      <c r="G2022" s="106">
        <f t="shared" ca="1" si="613"/>
        <v>1.76490118972551</v>
      </c>
      <c r="H2022" s="106">
        <f t="shared" ca="1" si="605"/>
        <v>1.0027804199999999</v>
      </c>
      <c r="I2022" s="105">
        <f t="shared" si="614"/>
        <v>3.5999999999999997E-2</v>
      </c>
      <c r="J2022" s="118">
        <f t="shared" si="615"/>
        <v>42969</v>
      </c>
      <c r="K2022" s="112">
        <f t="shared" si="616"/>
        <v>8</v>
      </c>
      <c r="L2022" s="108">
        <f t="shared" si="617"/>
        <v>8</v>
      </c>
      <c r="M2022" s="109">
        <f t="shared" si="606"/>
        <v>1.001123397</v>
      </c>
      <c r="N2022" s="109">
        <f t="shared" ca="1" si="607"/>
        <v>1.0039069410000001</v>
      </c>
      <c r="O2022" s="108">
        <f t="shared" si="621"/>
        <v>0</v>
      </c>
      <c r="P2022" s="106">
        <f t="shared" ca="1" si="608"/>
        <v>304.74764909999999</v>
      </c>
      <c r="Q2022" s="113">
        <f t="shared" si="609"/>
        <v>0</v>
      </c>
      <c r="R2022" s="106">
        <f t="shared" si="610"/>
        <v>0</v>
      </c>
      <c r="S2022" s="114" t="str">
        <f t="shared" si="618"/>
        <v>A+J=</v>
      </c>
      <c r="T2022" s="107">
        <f t="shared" si="619"/>
        <v>43000</v>
      </c>
      <c r="U2022" s="27"/>
      <c r="V2022" s="27"/>
      <c r="W2022" s="27"/>
      <c r="X2022" s="33"/>
      <c r="Y2022" s="20"/>
      <c r="Z2022" s="23"/>
      <c r="AA2022" s="27"/>
      <c r="AB2022" s="20"/>
      <c r="AC2022" s="20"/>
      <c r="AD2022" s="20"/>
      <c r="AE2022" s="27"/>
      <c r="AF2022" s="21"/>
      <c r="AG2022" s="27"/>
      <c r="AH2022" s="27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</row>
    <row r="2023" spans="1:121" x14ac:dyDescent="0.15">
      <c r="A2023" s="102">
        <f t="shared" si="611"/>
        <v>42980</v>
      </c>
      <c r="B2023" s="103">
        <f t="shared" ca="1" si="620"/>
        <v>78344.524206189861</v>
      </c>
      <c r="C2023" s="104">
        <f t="shared" si="612"/>
        <v>78001.59999999986</v>
      </c>
      <c r="D2023" s="105">
        <f ca="1">IF(A2023&lt;$B$1,VLOOKUP(A2023,[1]DI!$A$4:$B$15000,2,FALSE),0)</f>
        <v>0</v>
      </c>
      <c r="E2023" s="106">
        <f t="shared" ca="1" si="604"/>
        <v>1</v>
      </c>
      <c r="F2023" s="106">
        <f ca="1">(TRUNC(PRODUCT($E$12:$E2022),16))</f>
        <v>1.77042270337273</v>
      </c>
      <c r="G2023" s="106">
        <f t="shared" ca="1" si="613"/>
        <v>1.76490118972551</v>
      </c>
      <c r="H2023" s="106">
        <f t="shared" ca="1" si="605"/>
        <v>1.00312851</v>
      </c>
      <c r="I2023" s="105">
        <f t="shared" si="614"/>
        <v>3.5999999999999997E-2</v>
      </c>
      <c r="J2023" s="118">
        <f t="shared" si="615"/>
        <v>42969</v>
      </c>
      <c r="K2023" s="112">
        <f t="shared" si="616"/>
        <v>8</v>
      </c>
      <c r="L2023" s="108">
        <f t="shared" si="617"/>
        <v>9</v>
      </c>
      <c r="M2023" s="109">
        <f t="shared" si="606"/>
        <v>1.00126391</v>
      </c>
      <c r="N2023" s="109">
        <f t="shared" ca="1" si="607"/>
        <v>1.0043963739999999</v>
      </c>
      <c r="O2023" s="108">
        <f t="shared" si="621"/>
        <v>0</v>
      </c>
      <c r="P2023" s="106">
        <f t="shared" ca="1" si="608"/>
        <v>342.92420619000001</v>
      </c>
      <c r="Q2023" s="113">
        <f t="shared" si="609"/>
        <v>0</v>
      </c>
      <c r="R2023" s="106">
        <f t="shared" si="610"/>
        <v>0</v>
      </c>
      <c r="S2023" s="114" t="str">
        <f t="shared" si="618"/>
        <v>A+J=</v>
      </c>
      <c r="T2023" s="107">
        <f t="shared" si="619"/>
        <v>43000</v>
      </c>
      <c r="U2023" s="10"/>
      <c r="V2023" s="10"/>
      <c r="W2023" s="10"/>
      <c r="X2023" s="29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</row>
    <row r="2024" spans="1:121" x14ac:dyDescent="0.15">
      <c r="A2024" s="102">
        <f t="shared" si="611"/>
        <v>42981</v>
      </c>
      <c r="B2024" s="103">
        <f t="shared" ca="1" si="620"/>
        <v>78344.524206189861</v>
      </c>
      <c r="C2024" s="104">
        <f t="shared" si="612"/>
        <v>78001.59999999986</v>
      </c>
      <c r="D2024" s="105">
        <f ca="1">IF(A2024&lt;$B$1,VLOOKUP(A2024,[1]DI!$A$4:$B$15000,2,FALSE),0)</f>
        <v>0</v>
      </c>
      <c r="E2024" s="106">
        <f t="shared" ca="1" si="604"/>
        <v>1</v>
      </c>
      <c r="F2024" s="106">
        <f ca="1">(TRUNC(PRODUCT($E$12:$E2023),16))</f>
        <v>1.77042270337273</v>
      </c>
      <c r="G2024" s="106">
        <f t="shared" ca="1" si="613"/>
        <v>1.76490118972551</v>
      </c>
      <c r="H2024" s="106">
        <f t="shared" ca="1" si="605"/>
        <v>1.00312851</v>
      </c>
      <c r="I2024" s="105">
        <f t="shared" si="614"/>
        <v>3.5999999999999997E-2</v>
      </c>
      <c r="J2024" s="118">
        <f t="shared" si="615"/>
        <v>42969</v>
      </c>
      <c r="K2024" s="112">
        <f t="shared" si="616"/>
        <v>8</v>
      </c>
      <c r="L2024" s="108">
        <f t="shared" si="617"/>
        <v>9</v>
      </c>
      <c r="M2024" s="109">
        <f t="shared" si="606"/>
        <v>1.00126391</v>
      </c>
      <c r="N2024" s="109">
        <f t="shared" ca="1" si="607"/>
        <v>1.0043963739999999</v>
      </c>
      <c r="O2024" s="108">
        <f t="shared" si="621"/>
        <v>0</v>
      </c>
      <c r="P2024" s="106">
        <f t="shared" ca="1" si="608"/>
        <v>342.92420619000001</v>
      </c>
      <c r="Q2024" s="113">
        <f t="shared" si="609"/>
        <v>0</v>
      </c>
      <c r="R2024" s="106">
        <f t="shared" si="610"/>
        <v>0</v>
      </c>
      <c r="S2024" s="114" t="str">
        <f t="shared" si="618"/>
        <v>A+J=</v>
      </c>
      <c r="T2024" s="107">
        <f t="shared" si="619"/>
        <v>43000</v>
      </c>
      <c r="U2024" s="10"/>
      <c r="V2024" s="10"/>
      <c r="W2024" s="10"/>
      <c r="X2024" s="29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</row>
    <row r="2025" spans="1:121" x14ac:dyDescent="0.15">
      <c r="A2025" s="102">
        <f t="shared" si="611"/>
        <v>42982</v>
      </c>
      <c r="B2025" s="103">
        <f t="shared" ca="1" si="620"/>
        <v>78344.524206189861</v>
      </c>
      <c r="C2025" s="104">
        <f t="shared" si="612"/>
        <v>78001.59999999986</v>
      </c>
      <c r="D2025" s="105">
        <f ca="1">IF(A2025&lt;$B$1,VLOOKUP(A2025,[1]DI!$A$4:$B$15000,2,FALSE),0)</f>
        <v>9.1399999999999995E-2</v>
      </c>
      <c r="E2025" s="106">
        <f t="shared" ca="1" si="604"/>
        <v>1.00034713</v>
      </c>
      <c r="F2025" s="106">
        <f ca="1">(TRUNC(PRODUCT($E$12:$E2024),16))</f>
        <v>1.77042270337273</v>
      </c>
      <c r="G2025" s="106">
        <f t="shared" ca="1" si="613"/>
        <v>1.76490118972551</v>
      </c>
      <c r="H2025" s="106">
        <f t="shared" ca="1" si="605"/>
        <v>1.00312851</v>
      </c>
      <c r="I2025" s="105">
        <f t="shared" si="614"/>
        <v>3.5999999999999997E-2</v>
      </c>
      <c r="J2025" s="118">
        <f t="shared" si="615"/>
        <v>42969</v>
      </c>
      <c r="K2025" s="112">
        <f t="shared" si="616"/>
        <v>9</v>
      </c>
      <c r="L2025" s="108">
        <f t="shared" si="617"/>
        <v>9</v>
      </c>
      <c r="M2025" s="109">
        <f t="shared" si="606"/>
        <v>1.00126391</v>
      </c>
      <c r="N2025" s="109">
        <f t="shared" ca="1" si="607"/>
        <v>1.0043963739999999</v>
      </c>
      <c r="O2025" s="108">
        <f t="shared" si="621"/>
        <v>0</v>
      </c>
      <c r="P2025" s="106">
        <f t="shared" ca="1" si="608"/>
        <v>342.92420619000001</v>
      </c>
      <c r="Q2025" s="113">
        <f t="shared" si="609"/>
        <v>0</v>
      </c>
      <c r="R2025" s="106">
        <f t="shared" si="610"/>
        <v>0</v>
      </c>
      <c r="S2025" s="114" t="str">
        <f t="shared" si="618"/>
        <v>A+J=</v>
      </c>
      <c r="T2025" s="107">
        <f t="shared" si="619"/>
        <v>43000</v>
      </c>
      <c r="U2025" s="10"/>
      <c r="V2025" s="10"/>
      <c r="W2025" s="10"/>
      <c r="X2025" s="29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</row>
    <row r="2026" spans="1:121" x14ac:dyDescent="0.15">
      <c r="A2026" s="102">
        <f t="shared" si="611"/>
        <v>42983</v>
      </c>
      <c r="B2026" s="103">
        <f t="shared" ca="1" si="620"/>
        <v>78382.720185679864</v>
      </c>
      <c r="C2026" s="104">
        <f t="shared" si="612"/>
        <v>78001.59999999986</v>
      </c>
      <c r="D2026" s="105">
        <f ca="1">IF(A2026&lt;$B$1,VLOOKUP(A2026,[1]DI!$A$4:$B$15000,2,FALSE),0)</f>
        <v>9.1399999999999995E-2</v>
      </c>
      <c r="E2026" s="106">
        <f t="shared" ca="1" si="604"/>
        <v>1.00034713</v>
      </c>
      <c r="F2026" s="106">
        <f ca="1">(TRUNC(PRODUCT($E$12:$E2025),16))</f>
        <v>1.77103727020575</v>
      </c>
      <c r="G2026" s="106">
        <f t="shared" ca="1" si="613"/>
        <v>1.76490118972551</v>
      </c>
      <c r="H2026" s="106">
        <f t="shared" ca="1" si="605"/>
        <v>1.00347673</v>
      </c>
      <c r="I2026" s="105">
        <f t="shared" si="614"/>
        <v>3.5999999999999997E-2</v>
      </c>
      <c r="J2026" s="118">
        <f t="shared" si="615"/>
        <v>42969</v>
      </c>
      <c r="K2026" s="112">
        <f t="shared" si="616"/>
        <v>10</v>
      </c>
      <c r="L2026" s="108">
        <f t="shared" si="617"/>
        <v>10</v>
      </c>
      <c r="M2026" s="109">
        <f t="shared" si="606"/>
        <v>1.001404443</v>
      </c>
      <c r="N2026" s="109">
        <f t="shared" ca="1" si="607"/>
        <v>1.0048860559999999</v>
      </c>
      <c r="O2026" s="108">
        <f t="shared" si="621"/>
        <v>0</v>
      </c>
      <c r="P2026" s="106">
        <f t="shared" ca="1" si="608"/>
        <v>381.12018568000002</v>
      </c>
      <c r="Q2026" s="113">
        <f t="shared" si="609"/>
        <v>0</v>
      </c>
      <c r="R2026" s="106">
        <f t="shared" si="610"/>
        <v>0</v>
      </c>
      <c r="S2026" s="114" t="str">
        <f t="shared" si="618"/>
        <v>A+J=</v>
      </c>
      <c r="T2026" s="107">
        <f t="shared" si="619"/>
        <v>43000</v>
      </c>
      <c r="U2026" s="10"/>
      <c r="V2026" s="10"/>
      <c r="W2026" s="10"/>
      <c r="X2026" s="29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</row>
    <row r="2027" spans="1:121" x14ac:dyDescent="0.15">
      <c r="A2027" s="102">
        <f t="shared" si="611"/>
        <v>42984</v>
      </c>
      <c r="B2027" s="103">
        <f t="shared" ca="1" si="620"/>
        <v>78420.93394953986</v>
      </c>
      <c r="C2027" s="104">
        <f t="shared" si="612"/>
        <v>78001.59999999986</v>
      </c>
      <c r="D2027" s="105">
        <f ca="1">IF(A2027&lt;$B$1,VLOOKUP(A2027,[1]DI!$A$4:$B$15000,2,FALSE),0)</f>
        <v>9.1399999999999995E-2</v>
      </c>
      <c r="E2027" s="106">
        <f t="shared" ca="1" si="604"/>
        <v>1.00034713</v>
      </c>
      <c r="F2027" s="106">
        <f ca="1">(TRUNC(PRODUCT($E$12:$E2026),16))</f>
        <v>1.7716520503733499</v>
      </c>
      <c r="G2027" s="106">
        <f t="shared" ca="1" si="613"/>
        <v>1.76490118972551</v>
      </c>
      <c r="H2027" s="106">
        <f t="shared" ca="1" si="605"/>
        <v>1.00382506</v>
      </c>
      <c r="I2027" s="105">
        <f t="shared" si="614"/>
        <v>3.5999999999999997E-2</v>
      </c>
      <c r="J2027" s="118">
        <f t="shared" si="615"/>
        <v>42969</v>
      </c>
      <c r="K2027" s="112">
        <f t="shared" si="616"/>
        <v>11</v>
      </c>
      <c r="L2027" s="108">
        <f t="shared" si="617"/>
        <v>11</v>
      </c>
      <c r="M2027" s="109">
        <f t="shared" si="606"/>
        <v>1.001544996</v>
      </c>
      <c r="N2027" s="109">
        <f t="shared" ca="1" si="607"/>
        <v>1.0053759659999999</v>
      </c>
      <c r="O2027" s="108">
        <f t="shared" si="621"/>
        <v>0</v>
      </c>
      <c r="P2027" s="106">
        <f t="shared" ca="1" si="608"/>
        <v>419.33394953999999</v>
      </c>
      <c r="Q2027" s="113">
        <f t="shared" si="609"/>
        <v>0</v>
      </c>
      <c r="R2027" s="106">
        <f t="shared" si="610"/>
        <v>0</v>
      </c>
      <c r="S2027" s="114" t="str">
        <f t="shared" si="618"/>
        <v>A+J=</v>
      </c>
      <c r="T2027" s="107">
        <f t="shared" si="619"/>
        <v>43000</v>
      </c>
      <c r="U2027" s="10"/>
      <c r="V2027" s="10"/>
      <c r="W2027" s="10"/>
      <c r="X2027" s="29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</row>
    <row r="2028" spans="1:121" x14ac:dyDescent="0.15">
      <c r="A2028" s="102">
        <f t="shared" si="611"/>
        <v>42985</v>
      </c>
      <c r="B2028" s="103">
        <f t="shared" ca="1" si="620"/>
        <v>78459.167057789862</v>
      </c>
      <c r="C2028" s="104">
        <f t="shared" si="612"/>
        <v>78001.59999999986</v>
      </c>
      <c r="D2028" s="105">
        <f ca="1">IF(A2028&lt;$B$1,VLOOKUP(A2028,[1]DI!$A$4:$B$15000,2,FALSE),0)</f>
        <v>0</v>
      </c>
      <c r="E2028" s="106">
        <f t="shared" ca="1" si="604"/>
        <v>1</v>
      </c>
      <c r="F2028" s="106">
        <f ca="1">(TRUNC(PRODUCT($E$12:$E2027),16))</f>
        <v>1.7722670439496</v>
      </c>
      <c r="G2028" s="106">
        <f t="shared" ca="1" si="613"/>
        <v>1.76490118972551</v>
      </c>
      <c r="H2028" s="106">
        <f t="shared" ca="1" si="605"/>
        <v>1.0041735199999999</v>
      </c>
      <c r="I2028" s="105">
        <f t="shared" si="614"/>
        <v>3.5999999999999997E-2</v>
      </c>
      <c r="J2028" s="118">
        <f t="shared" si="615"/>
        <v>42969</v>
      </c>
      <c r="K2028" s="112">
        <f t="shared" si="616"/>
        <v>11</v>
      </c>
      <c r="L2028" s="108">
        <f t="shared" si="617"/>
        <v>12</v>
      </c>
      <c r="M2028" s="109">
        <f t="shared" si="606"/>
        <v>1.0016855689999999</v>
      </c>
      <c r="N2028" s="109">
        <f t="shared" ca="1" si="607"/>
        <v>1.005866124</v>
      </c>
      <c r="O2028" s="108">
        <f t="shared" si="621"/>
        <v>0</v>
      </c>
      <c r="P2028" s="106">
        <f t="shared" ca="1" si="608"/>
        <v>457.56705778999998</v>
      </c>
      <c r="Q2028" s="113">
        <f t="shared" si="609"/>
        <v>0</v>
      </c>
      <c r="R2028" s="106">
        <f t="shared" si="610"/>
        <v>0</v>
      </c>
      <c r="S2028" s="114" t="str">
        <f t="shared" si="618"/>
        <v>A+J=</v>
      </c>
      <c r="T2028" s="107">
        <f t="shared" si="619"/>
        <v>43000</v>
      </c>
      <c r="U2028" s="10"/>
      <c r="V2028" s="10"/>
      <c r="W2028" s="10"/>
      <c r="X2028" s="29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</row>
    <row r="2029" spans="1:121" x14ac:dyDescent="0.15">
      <c r="A2029" s="102">
        <f t="shared" si="611"/>
        <v>42986</v>
      </c>
      <c r="B2029" s="103">
        <f t="shared" ca="1" si="620"/>
        <v>78459.167057789862</v>
      </c>
      <c r="C2029" s="104">
        <f t="shared" si="612"/>
        <v>78001.59999999986</v>
      </c>
      <c r="D2029" s="105">
        <f ca="1">IF(A2029&lt;$B$1,VLOOKUP(A2029,[1]DI!$A$4:$B$15000,2,FALSE),0)</f>
        <v>8.14E-2</v>
      </c>
      <c r="E2029" s="106">
        <f t="shared" ca="1" si="604"/>
        <v>1.00031059</v>
      </c>
      <c r="F2029" s="106">
        <f ca="1">(TRUNC(PRODUCT($E$12:$E2028),16))</f>
        <v>1.7722670439496</v>
      </c>
      <c r="G2029" s="106">
        <f t="shared" ca="1" si="613"/>
        <v>1.76490118972551</v>
      </c>
      <c r="H2029" s="106">
        <f t="shared" ca="1" si="605"/>
        <v>1.0041735199999999</v>
      </c>
      <c r="I2029" s="105">
        <f t="shared" si="614"/>
        <v>3.5999999999999997E-2</v>
      </c>
      <c r="J2029" s="118">
        <f t="shared" si="615"/>
        <v>42969</v>
      </c>
      <c r="K2029" s="112">
        <f t="shared" si="616"/>
        <v>12</v>
      </c>
      <c r="L2029" s="108">
        <f t="shared" si="617"/>
        <v>12</v>
      </c>
      <c r="M2029" s="109">
        <f t="shared" si="606"/>
        <v>1.0016855689999999</v>
      </c>
      <c r="N2029" s="109">
        <f t="shared" ca="1" si="607"/>
        <v>1.005866124</v>
      </c>
      <c r="O2029" s="108">
        <f t="shared" si="621"/>
        <v>0</v>
      </c>
      <c r="P2029" s="106">
        <f t="shared" ca="1" si="608"/>
        <v>457.56705778999998</v>
      </c>
      <c r="Q2029" s="113">
        <f t="shared" si="609"/>
        <v>0</v>
      </c>
      <c r="R2029" s="106">
        <f t="shared" si="610"/>
        <v>0</v>
      </c>
      <c r="S2029" s="114" t="str">
        <f t="shared" si="618"/>
        <v>A+J=</v>
      </c>
      <c r="T2029" s="107">
        <f t="shared" si="619"/>
        <v>43000</v>
      </c>
      <c r="U2029" s="10"/>
      <c r="V2029" s="10"/>
      <c r="W2029" s="10"/>
      <c r="X2029" s="29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</row>
    <row r="2030" spans="1:121" x14ac:dyDescent="0.15">
      <c r="A2030" s="102">
        <f t="shared" si="611"/>
        <v>42987</v>
      </c>
      <c r="B2030" s="103">
        <f t="shared" ca="1" si="620"/>
        <v>78494.551547609866</v>
      </c>
      <c r="C2030" s="104">
        <f t="shared" si="612"/>
        <v>78001.59999999986</v>
      </c>
      <c r="D2030" s="105">
        <f ca="1">IF(A2030&lt;$B$1,VLOOKUP(A2030,[1]DI!$A$4:$B$15000,2,FALSE),0)</f>
        <v>0</v>
      </c>
      <c r="E2030" s="106">
        <f t="shared" ca="1" si="604"/>
        <v>1</v>
      </c>
      <c r="F2030" s="106">
        <f ca="1">(TRUNC(PRODUCT($E$12:$E2029),16))</f>
        <v>1.77281749237078</v>
      </c>
      <c r="G2030" s="106">
        <f t="shared" ca="1" si="613"/>
        <v>1.76490118972551</v>
      </c>
      <c r="H2030" s="106">
        <f t="shared" ca="1" si="605"/>
        <v>1.00448541</v>
      </c>
      <c r="I2030" s="105">
        <f t="shared" si="614"/>
        <v>3.5999999999999997E-2</v>
      </c>
      <c r="J2030" s="118">
        <f t="shared" si="615"/>
        <v>42969</v>
      </c>
      <c r="K2030" s="112">
        <f t="shared" si="616"/>
        <v>12</v>
      </c>
      <c r="L2030" s="108">
        <f t="shared" si="617"/>
        <v>13</v>
      </c>
      <c r="M2030" s="109">
        <f t="shared" si="606"/>
        <v>1.0018261610000001</v>
      </c>
      <c r="N2030" s="109">
        <f t="shared" ca="1" si="607"/>
        <v>1.006319762</v>
      </c>
      <c r="O2030" s="108">
        <f t="shared" si="621"/>
        <v>0</v>
      </c>
      <c r="P2030" s="106">
        <f t="shared" ca="1" si="608"/>
        <v>492.95154760999998</v>
      </c>
      <c r="Q2030" s="113">
        <f t="shared" si="609"/>
        <v>0</v>
      </c>
      <c r="R2030" s="106">
        <f t="shared" si="610"/>
        <v>0</v>
      </c>
      <c r="S2030" s="114" t="str">
        <f t="shared" si="618"/>
        <v>A+J=</v>
      </c>
      <c r="T2030" s="107">
        <f t="shared" si="619"/>
        <v>43000</v>
      </c>
      <c r="U2030" s="10"/>
      <c r="V2030" s="10"/>
      <c r="W2030" s="10"/>
      <c r="X2030" s="29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</row>
    <row r="2031" spans="1:121" x14ac:dyDescent="0.15">
      <c r="A2031" s="102">
        <f t="shared" si="611"/>
        <v>42988</v>
      </c>
      <c r="B2031" s="103">
        <f t="shared" ca="1" si="620"/>
        <v>78494.551547609866</v>
      </c>
      <c r="C2031" s="104">
        <f t="shared" si="612"/>
        <v>78001.59999999986</v>
      </c>
      <c r="D2031" s="105">
        <f ca="1">IF(A2031&lt;$B$1,VLOOKUP(A2031,[1]DI!$A$4:$B$15000,2,FALSE),0)</f>
        <v>0</v>
      </c>
      <c r="E2031" s="106">
        <f t="shared" ca="1" si="604"/>
        <v>1</v>
      </c>
      <c r="F2031" s="106">
        <f ca="1">(TRUNC(PRODUCT($E$12:$E2030),16))</f>
        <v>1.77281749237078</v>
      </c>
      <c r="G2031" s="106">
        <f t="shared" ca="1" si="613"/>
        <v>1.76490118972551</v>
      </c>
      <c r="H2031" s="106">
        <f t="shared" ca="1" si="605"/>
        <v>1.00448541</v>
      </c>
      <c r="I2031" s="105">
        <f t="shared" si="614"/>
        <v>3.5999999999999997E-2</v>
      </c>
      <c r="J2031" s="118">
        <f t="shared" si="615"/>
        <v>42969</v>
      </c>
      <c r="K2031" s="112">
        <f t="shared" si="616"/>
        <v>12</v>
      </c>
      <c r="L2031" s="108">
        <f t="shared" si="617"/>
        <v>13</v>
      </c>
      <c r="M2031" s="109">
        <f t="shared" si="606"/>
        <v>1.0018261610000001</v>
      </c>
      <c r="N2031" s="109">
        <f t="shared" ca="1" si="607"/>
        <v>1.006319762</v>
      </c>
      <c r="O2031" s="108">
        <f t="shared" si="621"/>
        <v>0</v>
      </c>
      <c r="P2031" s="106">
        <f t="shared" ca="1" si="608"/>
        <v>492.95154760999998</v>
      </c>
      <c r="Q2031" s="113">
        <f t="shared" si="609"/>
        <v>0</v>
      </c>
      <c r="R2031" s="106">
        <f t="shared" si="610"/>
        <v>0</v>
      </c>
      <c r="S2031" s="114" t="str">
        <f t="shared" si="618"/>
        <v>A+J=</v>
      </c>
      <c r="T2031" s="107">
        <f t="shared" si="619"/>
        <v>43000</v>
      </c>
      <c r="U2031" s="10"/>
      <c r="V2031" s="10"/>
      <c r="W2031" s="10"/>
      <c r="X2031" s="29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</row>
    <row r="2032" spans="1:121" x14ac:dyDescent="0.15">
      <c r="A2032" s="102">
        <f t="shared" si="611"/>
        <v>42989</v>
      </c>
      <c r="B2032" s="103">
        <f t="shared" ca="1" si="620"/>
        <v>78494.551547609866</v>
      </c>
      <c r="C2032" s="104">
        <f t="shared" si="612"/>
        <v>78001.59999999986</v>
      </c>
      <c r="D2032" s="105">
        <f ca="1">IF(A2032&lt;$B$1,VLOOKUP(A2032,[1]DI!$A$4:$B$15000,2,FALSE),0)</f>
        <v>8.14E-2</v>
      </c>
      <c r="E2032" s="106">
        <f t="shared" ca="1" si="604"/>
        <v>1.00031059</v>
      </c>
      <c r="F2032" s="106">
        <f ca="1">(TRUNC(PRODUCT($E$12:$E2031),16))</f>
        <v>1.77281749237078</v>
      </c>
      <c r="G2032" s="106">
        <f t="shared" ca="1" si="613"/>
        <v>1.76490118972551</v>
      </c>
      <c r="H2032" s="106">
        <f t="shared" ca="1" si="605"/>
        <v>1.00448541</v>
      </c>
      <c r="I2032" s="105">
        <f t="shared" si="614"/>
        <v>3.5999999999999997E-2</v>
      </c>
      <c r="J2032" s="118">
        <f t="shared" si="615"/>
        <v>42969</v>
      </c>
      <c r="K2032" s="112">
        <f t="shared" si="616"/>
        <v>13</v>
      </c>
      <c r="L2032" s="108">
        <f t="shared" si="617"/>
        <v>13</v>
      </c>
      <c r="M2032" s="109">
        <f t="shared" si="606"/>
        <v>1.0018261610000001</v>
      </c>
      <c r="N2032" s="109">
        <f t="shared" ca="1" si="607"/>
        <v>1.006319762</v>
      </c>
      <c r="O2032" s="108">
        <f t="shared" si="621"/>
        <v>0</v>
      </c>
      <c r="P2032" s="106">
        <f t="shared" ca="1" si="608"/>
        <v>492.95154760999998</v>
      </c>
      <c r="Q2032" s="113">
        <f t="shared" si="609"/>
        <v>0</v>
      </c>
      <c r="R2032" s="106">
        <f t="shared" si="610"/>
        <v>0</v>
      </c>
      <c r="S2032" s="114" t="str">
        <f t="shared" si="618"/>
        <v>A+J=</v>
      </c>
      <c r="T2032" s="107">
        <f t="shared" si="619"/>
        <v>43000</v>
      </c>
      <c r="U2032" s="10"/>
      <c r="V2032" s="10"/>
      <c r="W2032" s="10"/>
      <c r="X2032" s="29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</row>
    <row r="2033" spans="1:121" x14ac:dyDescent="0.15">
      <c r="A2033" s="102">
        <f t="shared" si="611"/>
        <v>42990</v>
      </c>
      <c r="B2033" s="103">
        <f t="shared" ca="1" si="620"/>
        <v>78529.951481749857</v>
      </c>
      <c r="C2033" s="104">
        <f t="shared" si="612"/>
        <v>78001.59999999986</v>
      </c>
      <c r="D2033" s="105">
        <f ca="1">IF(A2033&lt;$B$1,VLOOKUP(A2033,[1]DI!$A$4:$B$15000,2,FALSE),0)</f>
        <v>8.14E-2</v>
      </c>
      <c r="E2033" s="106">
        <f t="shared" ca="1" si="604"/>
        <v>1.00031059</v>
      </c>
      <c r="F2033" s="106">
        <f ca="1">(TRUNC(PRODUCT($E$12:$E2032),16))</f>
        <v>1.7733681117557401</v>
      </c>
      <c r="G2033" s="106">
        <f t="shared" ca="1" si="613"/>
        <v>1.76490118972551</v>
      </c>
      <c r="H2033" s="106">
        <f t="shared" ca="1" si="605"/>
        <v>1.00479739</v>
      </c>
      <c r="I2033" s="105">
        <f t="shared" si="614"/>
        <v>3.5999999999999997E-2</v>
      </c>
      <c r="J2033" s="118">
        <f t="shared" si="615"/>
        <v>42969</v>
      </c>
      <c r="K2033" s="112">
        <f t="shared" si="616"/>
        <v>14</v>
      </c>
      <c r="L2033" s="108">
        <f t="shared" si="617"/>
        <v>14</v>
      </c>
      <c r="M2033" s="109">
        <f t="shared" si="606"/>
        <v>1.0019667729999999</v>
      </c>
      <c r="N2033" s="109">
        <f t="shared" ca="1" si="607"/>
        <v>1.0067735980000001</v>
      </c>
      <c r="O2033" s="108">
        <f t="shared" si="621"/>
        <v>0</v>
      </c>
      <c r="P2033" s="106">
        <f t="shared" ca="1" si="608"/>
        <v>528.35148174999995</v>
      </c>
      <c r="Q2033" s="113">
        <f t="shared" si="609"/>
        <v>0</v>
      </c>
      <c r="R2033" s="106">
        <f t="shared" si="610"/>
        <v>0</v>
      </c>
      <c r="S2033" s="114" t="str">
        <f t="shared" si="618"/>
        <v>A+J=</v>
      </c>
      <c r="T2033" s="107">
        <f t="shared" si="619"/>
        <v>43000</v>
      </c>
      <c r="U2033" s="10"/>
      <c r="V2033" s="10"/>
      <c r="W2033" s="10"/>
      <c r="X2033" s="29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</row>
    <row r="2034" spans="1:121" x14ac:dyDescent="0.15">
      <c r="A2034" s="102">
        <f t="shared" si="611"/>
        <v>42991</v>
      </c>
      <c r="B2034" s="103">
        <f t="shared" ca="1" si="620"/>
        <v>78565.367718219859</v>
      </c>
      <c r="C2034" s="104">
        <f t="shared" si="612"/>
        <v>78001.59999999986</v>
      </c>
      <c r="D2034" s="105">
        <f ca="1">IF(A2034&lt;$B$1,VLOOKUP(A2034,[1]DI!$A$4:$B$15000,2,FALSE),0)</f>
        <v>8.14E-2</v>
      </c>
      <c r="E2034" s="106">
        <f t="shared" ca="1" si="604"/>
        <v>1.00031059</v>
      </c>
      <c r="F2034" s="106">
        <f ca="1">(TRUNC(PRODUCT($E$12:$E2033),16))</f>
        <v>1.7739189021575701</v>
      </c>
      <c r="G2034" s="106">
        <f t="shared" ca="1" si="613"/>
        <v>1.76490118972551</v>
      </c>
      <c r="H2034" s="106">
        <f t="shared" ca="1" si="605"/>
        <v>1.0051094700000001</v>
      </c>
      <c r="I2034" s="105">
        <f t="shared" si="614"/>
        <v>3.5999999999999997E-2</v>
      </c>
      <c r="J2034" s="118">
        <f t="shared" si="615"/>
        <v>42969</v>
      </c>
      <c r="K2034" s="112">
        <f t="shared" si="616"/>
        <v>15</v>
      </c>
      <c r="L2034" s="108">
        <f t="shared" si="617"/>
        <v>15</v>
      </c>
      <c r="M2034" s="109">
        <f t="shared" si="606"/>
        <v>1.0021074050000001</v>
      </c>
      <c r="N2034" s="109">
        <f t="shared" ca="1" si="607"/>
        <v>1.007227643</v>
      </c>
      <c r="O2034" s="108">
        <f t="shared" si="621"/>
        <v>0</v>
      </c>
      <c r="P2034" s="106">
        <f t="shared" ca="1" si="608"/>
        <v>563.76771822000001</v>
      </c>
      <c r="Q2034" s="113">
        <f t="shared" si="609"/>
        <v>0</v>
      </c>
      <c r="R2034" s="106">
        <f t="shared" si="610"/>
        <v>0</v>
      </c>
      <c r="S2034" s="114" t="str">
        <f t="shared" si="618"/>
        <v>A+J=</v>
      </c>
      <c r="T2034" s="107">
        <f t="shared" si="619"/>
        <v>43000</v>
      </c>
      <c r="U2034" s="10"/>
      <c r="V2034" s="10"/>
      <c r="W2034" s="10"/>
      <c r="X2034" s="29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</row>
    <row r="2035" spans="1:121" x14ac:dyDescent="0.15">
      <c r="A2035" s="102">
        <f t="shared" si="611"/>
        <v>42992</v>
      </c>
      <c r="B2035" s="103">
        <f t="shared" ca="1" si="620"/>
        <v>78600.800023029864</v>
      </c>
      <c r="C2035" s="104">
        <f t="shared" si="612"/>
        <v>78001.59999999986</v>
      </c>
      <c r="D2035" s="105">
        <f ca="1">IF(A2035&lt;$B$1,VLOOKUP(A2035,[1]DI!$A$4:$B$15000,2,FALSE),0)</f>
        <v>8.14E-2</v>
      </c>
      <c r="E2035" s="106">
        <f t="shared" ca="1" si="604"/>
        <v>1.00031059</v>
      </c>
      <c r="F2035" s="106">
        <f ca="1">(TRUNC(PRODUCT($E$12:$E2034),16))</f>
        <v>1.7744698636293901</v>
      </c>
      <c r="G2035" s="106">
        <f t="shared" ca="1" si="613"/>
        <v>1.76490118972551</v>
      </c>
      <c r="H2035" s="106">
        <f t="shared" ca="1" si="605"/>
        <v>1.0054216499999999</v>
      </c>
      <c r="I2035" s="105">
        <f t="shared" si="614"/>
        <v>3.5999999999999997E-2</v>
      </c>
      <c r="J2035" s="118">
        <f t="shared" si="615"/>
        <v>42969</v>
      </c>
      <c r="K2035" s="112">
        <f t="shared" si="616"/>
        <v>16</v>
      </c>
      <c r="L2035" s="108">
        <f t="shared" si="617"/>
        <v>16</v>
      </c>
      <c r="M2035" s="109">
        <f t="shared" si="606"/>
        <v>1.002248056</v>
      </c>
      <c r="N2035" s="109">
        <f t="shared" ca="1" si="607"/>
        <v>1.0076818940000001</v>
      </c>
      <c r="O2035" s="108">
        <f t="shared" si="621"/>
        <v>0</v>
      </c>
      <c r="P2035" s="106">
        <f t="shared" ca="1" si="608"/>
        <v>599.20002303000001</v>
      </c>
      <c r="Q2035" s="113">
        <f t="shared" si="609"/>
        <v>0</v>
      </c>
      <c r="R2035" s="106">
        <f t="shared" si="610"/>
        <v>0</v>
      </c>
      <c r="S2035" s="114" t="str">
        <f t="shared" si="618"/>
        <v>A+J=</v>
      </c>
      <c r="T2035" s="107">
        <f t="shared" si="619"/>
        <v>43000</v>
      </c>
      <c r="U2035" s="10"/>
      <c r="V2035" s="10"/>
      <c r="W2035" s="10"/>
      <c r="X2035" s="29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</row>
    <row r="2036" spans="1:121" x14ac:dyDescent="0.15">
      <c r="A2036" s="102">
        <f t="shared" si="611"/>
        <v>42993</v>
      </c>
      <c r="B2036" s="103">
        <f t="shared" ca="1" si="620"/>
        <v>78636.247850149855</v>
      </c>
      <c r="C2036" s="104">
        <f t="shared" si="612"/>
        <v>78001.59999999986</v>
      </c>
      <c r="D2036" s="105">
        <f ca="1">IF(A2036&lt;$B$1,VLOOKUP(A2036,[1]DI!$A$4:$B$15000,2,FALSE),0)</f>
        <v>8.14E-2</v>
      </c>
      <c r="E2036" s="106">
        <f t="shared" ca="1" si="604"/>
        <v>1.00031059</v>
      </c>
      <c r="F2036" s="106">
        <f ca="1">(TRUNC(PRODUCT($E$12:$E2035),16))</f>
        <v>1.77502099622433</v>
      </c>
      <c r="G2036" s="106">
        <f t="shared" ca="1" si="613"/>
        <v>1.76490118972551</v>
      </c>
      <c r="H2036" s="106">
        <f t="shared" ca="1" si="605"/>
        <v>1.0057339199999999</v>
      </c>
      <c r="I2036" s="105">
        <f t="shared" si="614"/>
        <v>3.5999999999999997E-2</v>
      </c>
      <c r="J2036" s="118">
        <f t="shared" si="615"/>
        <v>42969</v>
      </c>
      <c r="K2036" s="112">
        <f t="shared" si="616"/>
        <v>17</v>
      </c>
      <c r="L2036" s="108">
        <f t="shared" si="617"/>
        <v>17</v>
      </c>
      <c r="M2036" s="109">
        <f t="shared" si="606"/>
        <v>1.002388727</v>
      </c>
      <c r="N2036" s="109">
        <f t="shared" ca="1" si="607"/>
        <v>1.008136344</v>
      </c>
      <c r="O2036" s="108">
        <f t="shared" si="621"/>
        <v>0</v>
      </c>
      <c r="P2036" s="106">
        <f t="shared" ca="1" si="608"/>
        <v>634.64785014999995</v>
      </c>
      <c r="Q2036" s="113">
        <f t="shared" si="609"/>
        <v>0</v>
      </c>
      <c r="R2036" s="106">
        <f t="shared" si="610"/>
        <v>0</v>
      </c>
      <c r="S2036" s="114" t="str">
        <f t="shared" si="618"/>
        <v>A+J=</v>
      </c>
      <c r="T2036" s="107">
        <f t="shared" si="619"/>
        <v>43000</v>
      </c>
      <c r="U2036" s="10"/>
      <c r="V2036" s="10"/>
      <c r="W2036" s="10"/>
      <c r="X2036" s="29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</row>
    <row r="2037" spans="1:121" x14ac:dyDescent="0.15">
      <c r="A2037" s="102">
        <f t="shared" si="611"/>
        <v>42994</v>
      </c>
      <c r="B2037" s="103">
        <f t="shared" ca="1" si="620"/>
        <v>78671.711901599861</v>
      </c>
      <c r="C2037" s="104">
        <f t="shared" si="612"/>
        <v>78001.59999999986</v>
      </c>
      <c r="D2037" s="105">
        <f ca="1">IF(A2037&lt;$B$1,VLOOKUP(A2037,[1]DI!$A$4:$B$15000,2,FALSE),0)</f>
        <v>0</v>
      </c>
      <c r="E2037" s="106">
        <f t="shared" ca="1" si="604"/>
        <v>1</v>
      </c>
      <c r="F2037" s="106">
        <f ca="1">(TRUNC(PRODUCT($E$12:$E2036),16))</f>
        <v>1.7755722999955501</v>
      </c>
      <c r="G2037" s="106">
        <f t="shared" ca="1" si="613"/>
        <v>1.76490118972551</v>
      </c>
      <c r="H2037" s="106">
        <f t="shared" ca="1" si="605"/>
        <v>1.00604629</v>
      </c>
      <c r="I2037" s="105">
        <f t="shared" si="614"/>
        <v>3.5999999999999997E-2</v>
      </c>
      <c r="J2037" s="118">
        <f t="shared" si="615"/>
        <v>42969</v>
      </c>
      <c r="K2037" s="112">
        <f t="shared" si="616"/>
        <v>17</v>
      </c>
      <c r="L2037" s="108">
        <f t="shared" si="617"/>
        <v>18</v>
      </c>
      <c r="M2037" s="109">
        <f t="shared" si="606"/>
        <v>1.0025294179999999</v>
      </c>
      <c r="N2037" s="109">
        <f t="shared" ca="1" si="607"/>
        <v>1.008591002</v>
      </c>
      <c r="O2037" s="108">
        <f t="shared" si="621"/>
        <v>0</v>
      </c>
      <c r="P2037" s="106">
        <f t="shared" ca="1" si="608"/>
        <v>670.11190160000001</v>
      </c>
      <c r="Q2037" s="113">
        <f t="shared" si="609"/>
        <v>0</v>
      </c>
      <c r="R2037" s="106">
        <f t="shared" si="610"/>
        <v>0</v>
      </c>
      <c r="S2037" s="114" t="str">
        <f t="shared" si="618"/>
        <v>A+J=</v>
      </c>
      <c r="T2037" s="107">
        <f t="shared" si="619"/>
        <v>43000</v>
      </c>
      <c r="U2037" s="10"/>
      <c r="V2037" s="10"/>
      <c r="W2037" s="10"/>
      <c r="X2037" s="29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</row>
    <row r="2038" spans="1:121" x14ac:dyDescent="0.15">
      <c r="A2038" s="102">
        <f t="shared" si="611"/>
        <v>42995</v>
      </c>
      <c r="B2038" s="103">
        <f t="shared" ca="1" si="620"/>
        <v>78671.711901599861</v>
      </c>
      <c r="C2038" s="104">
        <f t="shared" si="612"/>
        <v>78001.59999999986</v>
      </c>
      <c r="D2038" s="105">
        <f ca="1">IF(A2038&lt;$B$1,VLOOKUP(A2038,[1]DI!$A$4:$B$15000,2,FALSE),0)</f>
        <v>0</v>
      </c>
      <c r="E2038" s="106">
        <f t="shared" ca="1" si="604"/>
        <v>1</v>
      </c>
      <c r="F2038" s="106">
        <f ca="1">(TRUNC(PRODUCT($E$12:$E2037),16))</f>
        <v>1.7755722999955501</v>
      </c>
      <c r="G2038" s="106">
        <f t="shared" ca="1" si="613"/>
        <v>1.76490118972551</v>
      </c>
      <c r="H2038" s="106">
        <f t="shared" ca="1" si="605"/>
        <v>1.00604629</v>
      </c>
      <c r="I2038" s="105">
        <f t="shared" si="614"/>
        <v>3.5999999999999997E-2</v>
      </c>
      <c r="J2038" s="118">
        <f t="shared" si="615"/>
        <v>42969</v>
      </c>
      <c r="K2038" s="112">
        <f t="shared" si="616"/>
        <v>17</v>
      </c>
      <c r="L2038" s="108">
        <f t="shared" si="617"/>
        <v>18</v>
      </c>
      <c r="M2038" s="109">
        <f t="shared" si="606"/>
        <v>1.0025294179999999</v>
      </c>
      <c r="N2038" s="109">
        <f t="shared" ca="1" si="607"/>
        <v>1.008591002</v>
      </c>
      <c r="O2038" s="108">
        <f t="shared" si="621"/>
        <v>0</v>
      </c>
      <c r="P2038" s="106">
        <f t="shared" ca="1" si="608"/>
        <v>670.11190160000001</v>
      </c>
      <c r="Q2038" s="113">
        <f t="shared" si="609"/>
        <v>0</v>
      </c>
      <c r="R2038" s="106">
        <f t="shared" si="610"/>
        <v>0</v>
      </c>
      <c r="S2038" s="114" t="str">
        <f t="shared" si="618"/>
        <v>A+J=</v>
      </c>
      <c r="T2038" s="107">
        <f t="shared" si="619"/>
        <v>43000</v>
      </c>
      <c r="U2038" s="10"/>
      <c r="V2038" s="10"/>
      <c r="W2038" s="10"/>
      <c r="X2038" s="29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</row>
    <row r="2039" spans="1:121" x14ac:dyDescent="0.15">
      <c r="A2039" s="102">
        <f t="shared" si="611"/>
        <v>42996</v>
      </c>
      <c r="B2039" s="103">
        <f t="shared" ca="1" si="620"/>
        <v>78671.711901599861</v>
      </c>
      <c r="C2039" s="104">
        <f t="shared" si="612"/>
        <v>78001.59999999986</v>
      </c>
      <c r="D2039" s="105">
        <f ca="1">IF(A2039&lt;$B$1,VLOOKUP(A2039,[1]DI!$A$4:$B$15000,2,FALSE),0)</f>
        <v>8.14E-2</v>
      </c>
      <c r="E2039" s="106">
        <f t="shared" ca="1" si="604"/>
        <v>1.00031059</v>
      </c>
      <c r="F2039" s="106">
        <f ca="1">(TRUNC(PRODUCT($E$12:$E2038),16))</f>
        <v>1.7755722999955501</v>
      </c>
      <c r="G2039" s="106">
        <f t="shared" ca="1" si="613"/>
        <v>1.76490118972551</v>
      </c>
      <c r="H2039" s="106">
        <f t="shared" ca="1" si="605"/>
        <v>1.00604629</v>
      </c>
      <c r="I2039" s="105">
        <f t="shared" si="614"/>
        <v>3.5999999999999997E-2</v>
      </c>
      <c r="J2039" s="118">
        <f t="shared" si="615"/>
        <v>42969</v>
      </c>
      <c r="K2039" s="112">
        <f t="shared" si="616"/>
        <v>18</v>
      </c>
      <c r="L2039" s="108">
        <f t="shared" si="617"/>
        <v>18</v>
      </c>
      <c r="M2039" s="109">
        <f t="shared" si="606"/>
        <v>1.0025294179999999</v>
      </c>
      <c r="N2039" s="109">
        <f t="shared" ca="1" si="607"/>
        <v>1.008591002</v>
      </c>
      <c r="O2039" s="108">
        <f t="shared" si="621"/>
        <v>0</v>
      </c>
      <c r="P2039" s="106">
        <f t="shared" ca="1" si="608"/>
        <v>670.11190160000001</v>
      </c>
      <c r="Q2039" s="113">
        <f t="shared" si="609"/>
        <v>0</v>
      </c>
      <c r="R2039" s="106">
        <f t="shared" si="610"/>
        <v>0</v>
      </c>
      <c r="S2039" s="114" t="str">
        <f t="shared" si="618"/>
        <v>A+J=</v>
      </c>
      <c r="T2039" s="107">
        <f t="shared" si="619"/>
        <v>43000</v>
      </c>
      <c r="U2039" s="10"/>
      <c r="V2039" s="10"/>
      <c r="W2039" s="10"/>
      <c r="X2039" s="29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</row>
    <row r="2040" spans="1:121" x14ac:dyDescent="0.15">
      <c r="A2040" s="102">
        <f t="shared" si="611"/>
        <v>42997</v>
      </c>
      <c r="B2040" s="103">
        <f t="shared" ca="1" si="620"/>
        <v>78707.192177379853</v>
      </c>
      <c r="C2040" s="104">
        <f t="shared" si="612"/>
        <v>78001.59999999986</v>
      </c>
      <c r="D2040" s="105">
        <f ca="1">IF(A2040&lt;$B$1,VLOOKUP(A2040,[1]DI!$A$4:$B$15000,2,FALSE),0)</f>
        <v>8.14E-2</v>
      </c>
      <c r="E2040" s="106">
        <f t="shared" ca="1" si="604"/>
        <v>1.00031059</v>
      </c>
      <c r="F2040" s="106">
        <f ca="1">(TRUNC(PRODUCT($E$12:$E2039),16))</f>
        <v>1.7761237749962</v>
      </c>
      <c r="G2040" s="106">
        <f t="shared" ca="1" si="613"/>
        <v>1.76490118972551</v>
      </c>
      <c r="H2040" s="106">
        <f t="shared" ca="1" si="605"/>
        <v>1.0063587599999999</v>
      </c>
      <c r="I2040" s="105">
        <f t="shared" si="614"/>
        <v>3.5999999999999997E-2</v>
      </c>
      <c r="J2040" s="118">
        <f t="shared" si="615"/>
        <v>42969</v>
      </c>
      <c r="K2040" s="112">
        <f t="shared" si="616"/>
        <v>19</v>
      </c>
      <c r="L2040" s="108">
        <f t="shared" si="617"/>
        <v>19</v>
      </c>
      <c r="M2040" s="109">
        <f t="shared" si="606"/>
        <v>1.002670129</v>
      </c>
      <c r="N2040" s="109">
        <f t="shared" ca="1" si="607"/>
        <v>1.0090458680000001</v>
      </c>
      <c r="O2040" s="108">
        <f t="shared" si="621"/>
        <v>0</v>
      </c>
      <c r="P2040" s="106">
        <f t="shared" ca="1" si="608"/>
        <v>705.59217737999995</v>
      </c>
      <c r="Q2040" s="113">
        <f t="shared" si="609"/>
        <v>0</v>
      </c>
      <c r="R2040" s="106">
        <f t="shared" si="610"/>
        <v>0</v>
      </c>
      <c r="S2040" s="114" t="str">
        <f t="shared" si="618"/>
        <v>A+J=</v>
      </c>
      <c r="T2040" s="107">
        <f t="shared" si="619"/>
        <v>43000</v>
      </c>
      <c r="U2040" s="10"/>
      <c r="V2040" s="10"/>
      <c r="W2040" s="10"/>
      <c r="X2040" s="29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</row>
    <row r="2041" spans="1:121" x14ac:dyDescent="0.15">
      <c r="A2041" s="102">
        <f t="shared" si="611"/>
        <v>42998</v>
      </c>
      <c r="B2041" s="103">
        <f t="shared" ca="1" si="620"/>
        <v>78742.688599499859</v>
      </c>
      <c r="C2041" s="104">
        <f t="shared" si="612"/>
        <v>78001.59999999986</v>
      </c>
      <c r="D2041" s="105">
        <f ca="1">IF(A2041&lt;$B$1,VLOOKUP(A2041,[1]DI!$A$4:$B$15000,2,FALSE),0)</f>
        <v>8.14E-2</v>
      </c>
      <c r="E2041" s="106">
        <f t="shared" ca="1" si="604"/>
        <v>1.00031059</v>
      </c>
      <c r="F2041" s="106">
        <f ca="1">(TRUNC(PRODUCT($E$12:$E2040),16))</f>
        <v>1.77667542127948</v>
      </c>
      <c r="G2041" s="106">
        <f t="shared" ca="1" si="613"/>
        <v>1.76490118972551</v>
      </c>
      <c r="H2041" s="106">
        <f t="shared" ca="1" si="605"/>
        <v>1.0066713300000001</v>
      </c>
      <c r="I2041" s="105">
        <f t="shared" si="614"/>
        <v>3.5999999999999997E-2</v>
      </c>
      <c r="J2041" s="118">
        <f t="shared" si="615"/>
        <v>42969</v>
      </c>
      <c r="K2041" s="112">
        <f t="shared" si="616"/>
        <v>20</v>
      </c>
      <c r="L2041" s="108">
        <f t="shared" si="617"/>
        <v>20</v>
      </c>
      <c r="M2041" s="109">
        <f t="shared" si="606"/>
        <v>1.002810859</v>
      </c>
      <c r="N2041" s="109">
        <f t="shared" ca="1" si="607"/>
        <v>1.009500941</v>
      </c>
      <c r="O2041" s="108">
        <f t="shared" si="621"/>
        <v>0</v>
      </c>
      <c r="P2041" s="106">
        <f t="shared" ca="1" si="608"/>
        <v>741.08859949999999</v>
      </c>
      <c r="Q2041" s="113">
        <f t="shared" si="609"/>
        <v>0</v>
      </c>
      <c r="R2041" s="106">
        <f t="shared" si="610"/>
        <v>0</v>
      </c>
      <c r="S2041" s="114" t="str">
        <f t="shared" si="618"/>
        <v>A+J=</v>
      </c>
      <c r="T2041" s="107">
        <f t="shared" si="619"/>
        <v>43000</v>
      </c>
      <c r="U2041" s="10"/>
      <c r="V2041" s="10"/>
      <c r="W2041" s="10"/>
      <c r="X2041" s="29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</row>
    <row r="2042" spans="1:121" x14ac:dyDescent="0.15">
      <c r="A2042" s="102">
        <f t="shared" si="611"/>
        <v>42999</v>
      </c>
      <c r="B2042" s="103">
        <f t="shared" ca="1" si="620"/>
        <v>78778.200543939864</v>
      </c>
      <c r="C2042" s="104">
        <f t="shared" si="612"/>
        <v>78001.59999999986</v>
      </c>
      <c r="D2042" s="105">
        <f ca="1">IF(A2042&lt;$B$1,VLOOKUP(A2042,[1]DI!$A$4:$B$15000,2,FALSE),0)</f>
        <v>8.14E-2</v>
      </c>
      <c r="E2042" s="106">
        <f t="shared" ca="1" si="604"/>
        <v>1.00031059</v>
      </c>
      <c r="F2042" s="106">
        <f ca="1">(TRUNC(PRODUCT($E$12:$E2041),16))</f>
        <v>1.7772272388985799</v>
      </c>
      <c r="G2042" s="106">
        <f t="shared" ca="1" si="613"/>
        <v>1.76490118972551</v>
      </c>
      <c r="H2042" s="106">
        <f t="shared" ca="1" si="605"/>
        <v>1.0069839899999999</v>
      </c>
      <c r="I2042" s="105">
        <f t="shared" si="614"/>
        <v>3.5999999999999997E-2</v>
      </c>
      <c r="J2042" s="118">
        <f t="shared" si="615"/>
        <v>42969</v>
      </c>
      <c r="K2042" s="112">
        <f t="shared" si="616"/>
        <v>21</v>
      </c>
      <c r="L2042" s="108">
        <f t="shared" si="617"/>
        <v>21</v>
      </c>
      <c r="M2042" s="109">
        <f t="shared" si="606"/>
        <v>1.0029516089999999</v>
      </c>
      <c r="N2042" s="109">
        <f t="shared" ca="1" si="607"/>
        <v>1.0099562129999999</v>
      </c>
      <c r="O2042" s="108">
        <f t="shared" si="621"/>
        <v>0</v>
      </c>
      <c r="P2042" s="106">
        <f t="shared" ca="1" si="608"/>
        <v>776.60054393999997</v>
      </c>
      <c r="Q2042" s="113">
        <f t="shared" si="609"/>
        <v>0</v>
      </c>
      <c r="R2042" s="106">
        <f t="shared" si="610"/>
        <v>0</v>
      </c>
      <c r="S2042" s="114" t="str">
        <f t="shared" si="618"/>
        <v>A+J=</v>
      </c>
      <c r="T2042" s="107">
        <f t="shared" si="619"/>
        <v>43000</v>
      </c>
      <c r="U2042" s="10"/>
      <c r="V2042" s="10"/>
      <c r="W2042" s="10"/>
      <c r="X2042" s="29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</row>
    <row r="2043" spans="1:121" x14ac:dyDescent="0.15">
      <c r="A2043" s="102">
        <f t="shared" si="611"/>
        <v>43000</v>
      </c>
      <c r="B2043" s="103">
        <f t="shared" ca="1" si="620"/>
        <v>78813.728712699856</v>
      </c>
      <c r="C2043" s="104">
        <f t="shared" si="612"/>
        <v>78001.59999999986</v>
      </c>
      <c r="D2043" s="105">
        <f ca="1">IF(A2043&lt;$B$1,VLOOKUP(A2043,[1]DI!$A$4:$B$15000,2,FALSE),0)</f>
        <v>8.14E-2</v>
      </c>
      <c r="E2043" s="106">
        <f t="shared" ca="1" si="604"/>
        <v>1.00031059</v>
      </c>
      <c r="F2043" s="106">
        <f ca="1">(TRUNC(PRODUCT($E$12:$E2042),16))</f>
        <v>1.7777792279067</v>
      </c>
      <c r="G2043" s="106">
        <f t="shared" ca="1" si="613"/>
        <v>1.76490118972551</v>
      </c>
      <c r="H2043" s="106">
        <f t="shared" ca="1" si="605"/>
        <v>1.0072967500000001</v>
      </c>
      <c r="I2043" s="105">
        <f t="shared" si="614"/>
        <v>3.5999999999999997E-2</v>
      </c>
      <c r="J2043" s="118">
        <f t="shared" si="615"/>
        <v>42969</v>
      </c>
      <c r="K2043" s="112">
        <f t="shared" si="616"/>
        <v>22</v>
      </c>
      <c r="L2043" s="108">
        <f t="shared" si="617"/>
        <v>22</v>
      </c>
      <c r="M2043" s="109">
        <f t="shared" si="606"/>
        <v>1.0030923789999999</v>
      </c>
      <c r="N2043" s="109">
        <f t="shared" ca="1" si="607"/>
        <v>1.010411693</v>
      </c>
      <c r="O2043" s="108">
        <f t="shared" si="621"/>
        <v>51</v>
      </c>
      <c r="P2043" s="106">
        <f t="shared" ca="1" si="608"/>
        <v>812.12871270000005</v>
      </c>
      <c r="Q2043" s="113">
        <f t="shared" si="609"/>
        <v>7.4999999999999997E-3</v>
      </c>
      <c r="R2043" s="106">
        <f t="shared" si="610"/>
        <v>750</v>
      </c>
      <c r="S2043" s="114" t="str">
        <f t="shared" si="618"/>
        <v>A+J=</v>
      </c>
      <c r="T2043" s="107">
        <f t="shared" si="619"/>
        <v>43000</v>
      </c>
      <c r="U2043" s="10"/>
      <c r="V2043" s="10"/>
      <c r="W2043" s="10"/>
      <c r="X2043" s="29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</row>
    <row r="2044" spans="1:121" x14ac:dyDescent="0.15">
      <c r="A2044" s="102">
        <f t="shared" si="611"/>
        <v>43001</v>
      </c>
      <c r="B2044" s="103">
        <f t="shared" ca="1" si="620"/>
        <v>77286.439699079856</v>
      </c>
      <c r="C2044" s="104">
        <f t="shared" si="612"/>
        <v>77251.59999999986</v>
      </c>
      <c r="D2044" s="105">
        <f ca="1">IF(A2044&lt;$B$1,VLOOKUP(A2044,[1]DI!$A$4:$B$15000,2,FALSE),0)</f>
        <v>0</v>
      </c>
      <c r="E2044" s="106">
        <f t="shared" ca="1" si="604"/>
        <v>1</v>
      </c>
      <c r="F2044" s="106">
        <f ca="1">(TRUNC(PRODUCT($E$12:$E2043),16))</f>
        <v>1.7783313883570999</v>
      </c>
      <c r="G2044" s="106">
        <f t="shared" ca="1" si="613"/>
        <v>1.7777792279067</v>
      </c>
      <c r="H2044" s="106">
        <f t="shared" ca="1" si="605"/>
        <v>1.00031059</v>
      </c>
      <c r="I2044" s="105">
        <f t="shared" si="614"/>
        <v>3.5999999999999997E-2</v>
      </c>
      <c r="J2044" s="118">
        <f t="shared" si="615"/>
        <v>43000</v>
      </c>
      <c r="K2044" s="112">
        <f t="shared" si="616"/>
        <v>1</v>
      </c>
      <c r="L2044" s="108">
        <f t="shared" si="617"/>
        <v>1</v>
      </c>
      <c r="M2044" s="109">
        <f t="shared" si="606"/>
        <v>1.000140356</v>
      </c>
      <c r="N2044" s="109">
        <f t="shared" ca="1" si="607"/>
        <v>1.00045099</v>
      </c>
      <c r="O2044" s="108">
        <f t="shared" si="621"/>
        <v>0</v>
      </c>
      <c r="P2044" s="106">
        <f t="shared" ca="1" si="608"/>
        <v>34.839699080000003</v>
      </c>
      <c r="Q2044" s="113">
        <f t="shared" si="609"/>
        <v>0</v>
      </c>
      <c r="R2044" s="106">
        <f t="shared" si="610"/>
        <v>0</v>
      </c>
      <c r="S2044" s="114" t="str">
        <f t="shared" si="618"/>
        <v>A+J=</v>
      </c>
      <c r="T2044" s="107">
        <f t="shared" si="619"/>
        <v>43031</v>
      </c>
      <c r="U2044" s="10"/>
      <c r="V2044" s="10"/>
      <c r="W2044" s="10"/>
      <c r="X2044" s="29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</row>
    <row r="2045" spans="1:121" x14ac:dyDescent="0.15">
      <c r="A2045" s="102">
        <f t="shared" si="611"/>
        <v>43002</v>
      </c>
      <c r="B2045" s="103">
        <f t="shared" ca="1" si="620"/>
        <v>77286.439699079856</v>
      </c>
      <c r="C2045" s="104">
        <f t="shared" si="612"/>
        <v>77251.59999999986</v>
      </c>
      <c r="D2045" s="105">
        <f ca="1">IF(A2045&lt;$B$1,VLOOKUP(A2045,[1]DI!$A$4:$B$15000,2,FALSE),0)</f>
        <v>0</v>
      </c>
      <c r="E2045" s="106">
        <f t="shared" ca="1" si="604"/>
        <v>1</v>
      </c>
      <c r="F2045" s="106">
        <f ca="1">(TRUNC(PRODUCT($E$12:$E2044),16))</f>
        <v>1.7783313883570999</v>
      </c>
      <c r="G2045" s="106">
        <f t="shared" ca="1" si="613"/>
        <v>1.7777792279067</v>
      </c>
      <c r="H2045" s="106">
        <f t="shared" ca="1" si="605"/>
        <v>1.00031059</v>
      </c>
      <c r="I2045" s="105">
        <f t="shared" si="614"/>
        <v>3.5999999999999997E-2</v>
      </c>
      <c r="J2045" s="118">
        <f t="shared" si="615"/>
        <v>43000</v>
      </c>
      <c r="K2045" s="112">
        <f t="shared" si="616"/>
        <v>1</v>
      </c>
      <c r="L2045" s="108">
        <f t="shared" si="617"/>
        <v>1</v>
      </c>
      <c r="M2045" s="109">
        <f t="shared" si="606"/>
        <v>1.000140356</v>
      </c>
      <c r="N2045" s="109">
        <f t="shared" ca="1" si="607"/>
        <v>1.00045099</v>
      </c>
      <c r="O2045" s="108">
        <f t="shared" si="621"/>
        <v>0</v>
      </c>
      <c r="P2045" s="106">
        <f t="shared" ca="1" si="608"/>
        <v>34.839699080000003</v>
      </c>
      <c r="Q2045" s="113">
        <f t="shared" si="609"/>
        <v>0</v>
      </c>
      <c r="R2045" s="106">
        <f t="shared" si="610"/>
        <v>0</v>
      </c>
      <c r="S2045" s="114" t="str">
        <f t="shared" si="618"/>
        <v>A+J=</v>
      </c>
      <c r="T2045" s="107">
        <f t="shared" si="619"/>
        <v>43031</v>
      </c>
      <c r="U2045" s="10"/>
      <c r="V2045" s="10"/>
      <c r="W2045" s="10"/>
      <c r="X2045" s="29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</row>
    <row r="2046" spans="1:121" x14ac:dyDescent="0.15">
      <c r="A2046" s="102">
        <f t="shared" si="611"/>
        <v>43003</v>
      </c>
      <c r="B2046" s="103">
        <f t="shared" ca="1" si="620"/>
        <v>77286.439699079856</v>
      </c>
      <c r="C2046" s="104">
        <f t="shared" si="612"/>
        <v>77251.59999999986</v>
      </c>
      <c r="D2046" s="105">
        <f ca="1">IF(A2046&lt;$B$1,VLOOKUP(A2046,[1]DI!$A$4:$B$15000,2,FALSE),0)</f>
        <v>8.14E-2</v>
      </c>
      <c r="E2046" s="106">
        <f t="shared" ca="1" si="604"/>
        <v>1.00031059</v>
      </c>
      <c r="F2046" s="106">
        <f ca="1">(TRUNC(PRODUCT($E$12:$E2045),16))</f>
        <v>1.7783313883570999</v>
      </c>
      <c r="G2046" s="106">
        <f t="shared" ca="1" si="613"/>
        <v>1.7777792279067</v>
      </c>
      <c r="H2046" s="106">
        <f t="shared" ca="1" si="605"/>
        <v>1.00031059</v>
      </c>
      <c r="I2046" s="105">
        <f t="shared" si="614"/>
        <v>3.5999999999999997E-2</v>
      </c>
      <c r="J2046" s="118">
        <f t="shared" si="615"/>
        <v>43000</v>
      </c>
      <c r="K2046" s="112">
        <f t="shared" si="616"/>
        <v>1</v>
      </c>
      <c r="L2046" s="108">
        <f t="shared" si="617"/>
        <v>1</v>
      </c>
      <c r="M2046" s="109">
        <f t="shared" si="606"/>
        <v>1.000140356</v>
      </c>
      <c r="N2046" s="109">
        <f t="shared" ca="1" si="607"/>
        <v>1.00045099</v>
      </c>
      <c r="O2046" s="108">
        <f t="shared" si="621"/>
        <v>0</v>
      </c>
      <c r="P2046" s="106">
        <f t="shared" ca="1" si="608"/>
        <v>34.839699080000003</v>
      </c>
      <c r="Q2046" s="113">
        <f t="shared" si="609"/>
        <v>0</v>
      </c>
      <c r="R2046" s="106">
        <f t="shared" si="610"/>
        <v>0</v>
      </c>
      <c r="S2046" s="114" t="str">
        <f t="shared" si="618"/>
        <v>A+J=</v>
      </c>
      <c r="T2046" s="107">
        <f t="shared" si="619"/>
        <v>43031</v>
      </c>
      <c r="U2046" s="10"/>
      <c r="V2046" s="10"/>
      <c r="W2046" s="10"/>
      <c r="X2046" s="29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</row>
    <row r="2047" spans="1:121" x14ac:dyDescent="0.15">
      <c r="A2047" s="102">
        <f t="shared" si="611"/>
        <v>43004</v>
      </c>
      <c r="B2047" s="103">
        <f t="shared" ca="1" si="620"/>
        <v>77321.295234739853</v>
      </c>
      <c r="C2047" s="104">
        <f t="shared" si="612"/>
        <v>77251.59999999986</v>
      </c>
      <c r="D2047" s="105">
        <f ca="1">IF(A2047&lt;$B$1,VLOOKUP(A2047,[1]DI!$A$4:$B$15000,2,FALSE),0)</f>
        <v>8.14E-2</v>
      </c>
      <c r="E2047" s="106">
        <f t="shared" ca="1" si="604"/>
        <v>1.00031059</v>
      </c>
      <c r="F2047" s="106">
        <f ca="1">(TRUNC(PRODUCT($E$12:$E2046),16))</f>
        <v>1.7788837203030099</v>
      </c>
      <c r="G2047" s="106">
        <f t="shared" ca="1" si="613"/>
        <v>1.7777792279067</v>
      </c>
      <c r="H2047" s="106">
        <f t="shared" ca="1" si="605"/>
        <v>1.0006212800000001</v>
      </c>
      <c r="I2047" s="105">
        <f t="shared" si="614"/>
        <v>3.5999999999999997E-2</v>
      </c>
      <c r="J2047" s="118">
        <f t="shared" si="615"/>
        <v>43000</v>
      </c>
      <c r="K2047" s="112">
        <f t="shared" si="616"/>
        <v>2</v>
      </c>
      <c r="L2047" s="108">
        <f t="shared" si="617"/>
        <v>2</v>
      </c>
      <c r="M2047" s="109">
        <f t="shared" si="606"/>
        <v>1.0002807309999999</v>
      </c>
      <c r="N2047" s="109">
        <f t="shared" ca="1" si="607"/>
        <v>1.0009021849999999</v>
      </c>
      <c r="O2047" s="108">
        <f t="shared" si="621"/>
        <v>0</v>
      </c>
      <c r="P2047" s="106">
        <f t="shared" ca="1" si="608"/>
        <v>69.695234740000004</v>
      </c>
      <c r="Q2047" s="113">
        <f t="shared" si="609"/>
        <v>0</v>
      </c>
      <c r="R2047" s="106">
        <f t="shared" si="610"/>
        <v>0</v>
      </c>
      <c r="S2047" s="114" t="str">
        <f t="shared" si="618"/>
        <v>A+J=</v>
      </c>
      <c r="T2047" s="107">
        <f t="shared" si="619"/>
        <v>43031</v>
      </c>
      <c r="U2047" s="10"/>
      <c r="V2047" s="10"/>
      <c r="W2047" s="10"/>
      <c r="X2047" s="29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</row>
    <row r="2048" spans="1:121" x14ac:dyDescent="0.15">
      <c r="A2048" s="102">
        <f t="shared" si="611"/>
        <v>43005</v>
      </c>
      <c r="B2048" s="103">
        <f t="shared" ca="1" si="620"/>
        <v>77356.166143469862</v>
      </c>
      <c r="C2048" s="104">
        <f t="shared" si="612"/>
        <v>77251.59999999986</v>
      </c>
      <c r="D2048" s="105">
        <f ca="1">IF(A2048&lt;$B$1,VLOOKUP(A2048,[1]DI!$A$4:$B$15000,2,FALSE),0)</f>
        <v>8.14E-2</v>
      </c>
      <c r="E2048" s="106">
        <f t="shared" ca="1" si="604"/>
        <v>1.00031059</v>
      </c>
      <c r="F2048" s="106">
        <f ca="1">(TRUNC(PRODUCT($E$12:$E2047),16))</f>
        <v>1.7794362237976999</v>
      </c>
      <c r="G2048" s="106">
        <f t="shared" ca="1" si="613"/>
        <v>1.7777792279067</v>
      </c>
      <c r="H2048" s="106">
        <f t="shared" ca="1" si="605"/>
        <v>1.00093206</v>
      </c>
      <c r="I2048" s="105">
        <f t="shared" si="614"/>
        <v>3.5999999999999997E-2</v>
      </c>
      <c r="J2048" s="118">
        <f t="shared" si="615"/>
        <v>43000</v>
      </c>
      <c r="K2048" s="112">
        <f t="shared" si="616"/>
        <v>3</v>
      </c>
      <c r="L2048" s="108">
        <f t="shared" si="617"/>
        <v>3</v>
      </c>
      <c r="M2048" s="109">
        <f t="shared" si="606"/>
        <v>1.000421126</v>
      </c>
      <c r="N2048" s="109">
        <f t="shared" ca="1" si="607"/>
        <v>1.0013535790000001</v>
      </c>
      <c r="O2048" s="108">
        <f t="shared" si="621"/>
        <v>0</v>
      </c>
      <c r="P2048" s="106">
        <f t="shared" ca="1" si="608"/>
        <v>104.56614347</v>
      </c>
      <c r="Q2048" s="113">
        <f t="shared" si="609"/>
        <v>0</v>
      </c>
      <c r="R2048" s="106">
        <f t="shared" si="610"/>
        <v>0</v>
      </c>
      <c r="S2048" s="114" t="str">
        <f t="shared" si="618"/>
        <v>A+J=</v>
      </c>
      <c r="T2048" s="107">
        <f t="shared" si="619"/>
        <v>43031</v>
      </c>
      <c r="U2048" s="10"/>
      <c r="V2048" s="10"/>
      <c r="W2048" s="10"/>
      <c r="X2048" s="29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</row>
    <row r="2049" spans="1:121" x14ac:dyDescent="0.15">
      <c r="A2049" s="102">
        <f t="shared" si="611"/>
        <v>43006</v>
      </c>
      <c r="B2049" s="103">
        <f t="shared" ca="1" si="620"/>
        <v>77391.052966029863</v>
      </c>
      <c r="C2049" s="104">
        <f t="shared" si="612"/>
        <v>77251.59999999986</v>
      </c>
      <c r="D2049" s="105">
        <f ca="1">IF(A2049&lt;$B$1,VLOOKUP(A2049,[1]DI!$A$4:$B$15000,2,FALSE),0)</f>
        <v>8.14E-2</v>
      </c>
      <c r="E2049" s="106">
        <f t="shared" ca="1" si="604"/>
        <v>1.00031059</v>
      </c>
      <c r="F2049" s="106">
        <f ca="1">(TRUNC(PRODUCT($E$12:$E2048),16))</f>
        <v>1.7799888988944499</v>
      </c>
      <c r="G2049" s="106">
        <f t="shared" ca="1" si="613"/>
        <v>1.7777792279067</v>
      </c>
      <c r="H2049" s="106">
        <f t="shared" ca="1" si="605"/>
        <v>1.00124294</v>
      </c>
      <c r="I2049" s="105">
        <f t="shared" si="614"/>
        <v>3.5999999999999997E-2</v>
      </c>
      <c r="J2049" s="118">
        <f t="shared" si="615"/>
        <v>43000</v>
      </c>
      <c r="K2049" s="112">
        <f t="shared" si="616"/>
        <v>4</v>
      </c>
      <c r="L2049" s="108">
        <f t="shared" si="617"/>
        <v>4</v>
      </c>
      <c r="M2049" s="109">
        <f t="shared" si="606"/>
        <v>1.0005615409999999</v>
      </c>
      <c r="N2049" s="109">
        <f t="shared" ca="1" si="607"/>
        <v>1.001805179</v>
      </c>
      <c r="O2049" s="108">
        <f t="shared" si="621"/>
        <v>0</v>
      </c>
      <c r="P2049" s="106">
        <f t="shared" ca="1" si="608"/>
        <v>139.45296603</v>
      </c>
      <c r="Q2049" s="113">
        <f t="shared" si="609"/>
        <v>0</v>
      </c>
      <c r="R2049" s="106">
        <f t="shared" si="610"/>
        <v>0</v>
      </c>
      <c r="S2049" s="114" t="str">
        <f t="shared" si="618"/>
        <v>A+J=</v>
      </c>
      <c r="T2049" s="107">
        <f t="shared" si="619"/>
        <v>43031</v>
      </c>
      <c r="U2049" s="10"/>
      <c r="V2049" s="10"/>
      <c r="W2049" s="10"/>
      <c r="X2049" s="29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</row>
    <row r="2050" spans="1:121" x14ac:dyDescent="0.15">
      <c r="A2050" s="102">
        <f t="shared" si="611"/>
        <v>43007</v>
      </c>
      <c r="B2050" s="103">
        <f t="shared" ca="1" si="620"/>
        <v>77425.955007159864</v>
      </c>
      <c r="C2050" s="104">
        <f t="shared" si="612"/>
        <v>77251.59999999986</v>
      </c>
      <c r="D2050" s="105">
        <f ca="1">IF(A2050&lt;$B$1,VLOOKUP(A2050,[1]DI!$A$4:$B$15000,2,FALSE),0)</f>
        <v>8.14E-2</v>
      </c>
      <c r="E2050" s="106">
        <f t="shared" ca="1" si="604"/>
        <v>1.00031059</v>
      </c>
      <c r="F2050" s="106">
        <f ca="1">(TRUNC(PRODUCT($E$12:$E2049),16))</f>
        <v>1.78054174564656</v>
      </c>
      <c r="G2050" s="106">
        <f t="shared" ca="1" si="613"/>
        <v>1.7777792279067</v>
      </c>
      <c r="H2050" s="106">
        <f t="shared" ca="1" si="605"/>
        <v>1.0015539099999999</v>
      </c>
      <c r="I2050" s="105">
        <f t="shared" si="614"/>
        <v>3.5999999999999997E-2</v>
      </c>
      <c r="J2050" s="118">
        <f t="shared" si="615"/>
        <v>43000</v>
      </c>
      <c r="K2050" s="112">
        <f t="shared" si="616"/>
        <v>5</v>
      </c>
      <c r="L2050" s="108">
        <f t="shared" si="617"/>
        <v>5</v>
      </c>
      <c r="M2050" s="109">
        <f t="shared" si="606"/>
        <v>1.0007019749999999</v>
      </c>
      <c r="N2050" s="109">
        <f t="shared" ca="1" si="607"/>
        <v>1.002256976</v>
      </c>
      <c r="O2050" s="108">
        <f t="shared" si="621"/>
        <v>0</v>
      </c>
      <c r="P2050" s="106">
        <f t="shared" ca="1" si="608"/>
        <v>174.35500716000001</v>
      </c>
      <c r="Q2050" s="113">
        <f t="shared" si="609"/>
        <v>0</v>
      </c>
      <c r="R2050" s="106">
        <f t="shared" si="610"/>
        <v>0</v>
      </c>
      <c r="S2050" s="114" t="str">
        <f t="shared" si="618"/>
        <v>A+J=</v>
      </c>
      <c r="T2050" s="107">
        <f t="shared" si="619"/>
        <v>43031</v>
      </c>
      <c r="U2050" s="10"/>
      <c r="V2050" s="10"/>
      <c r="W2050" s="10"/>
      <c r="X2050" s="29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</row>
    <row r="2051" spans="1:121" x14ac:dyDescent="0.15">
      <c r="A2051" s="102">
        <f t="shared" si="611"/>
        <v>43008</v>
      </c>
      <c r="B2051" s="103">
        <f t="shared" ca="1" si="620"/>
        <v>77460.873811879865</v>
      </c>
      <c r="C2051" s="104">
        <f t="shared" si="612"/>
        <v>77251.59999999986</v>
      </c>
      <c r="D2051" s="105">
        <f ca="1">IF(A2051&lt;$B$1,VLOOKUP(A2051,[1]DI!$A$4:$B$15000,2,FALSE),0)</f>
        <v>0</v>
      </c>
      <c r="E2051" s="106">
        <f t="shared" ca="1" si="604"/>
        <v>1</v>
      </c>
      <c r="F2051" s="106">
        <f ca="1">(TRUNC(PRODUCT($E$12:$E2050),16))</f>
        <v>1.78109476410734</v>
      </c>
      <c r="G2051" s="106">
        <f t="shared" ca="1" si="613"/>
        <v>1.7777792279067</v>
      </c>
      <c r="H2051" s="106">
        <f t="shared" ca="1" si="605"/>
        <v>1.0018649900000001</v>
      </c>
      <c r="I2051" s="105">
        <f t="shared" si="614"/>
        <v>3.5999999999999997E-2</v>
      </c>
      <c r="J2051" s="118">
        <f t="shared" si="615"/>
        <v>43000</v>
      </c>
      <c r="K2051" s="112">
        <f t="shared" si="616"/>
        <v>5</v>
      </c>
      <c r="L2051" s="108">
        <f t="shared" si="617"/>
        <v>6</v>
      </c>
      <c r="M2051" s="109">
        <f t="shared" si="606"/>
        <v>1.000842429</v>
      </c>
      <c r="N2051" s="109">
        <f t="shared" ca="1" si="607"/>
        <v>1.0027089899999999</v>
      </c>
      <c r="O2051" s="108">
        <f t="shared" si="621"/>
        <v>0</v>
      </c>
      <c r="P2051" s="106">
        <f t="shared" ca="1" si="608"/>
        <v>209.27381188000001</v>
      </c>
      <c r="Q2051" s="113">
        <f t="shared" si="609"/>
        <v>0</v>
      </c>
      <c r="R2051" s="106">
        <f t="shared" si="610"/>
        <v>0</v>
      </c>
      <c r="S2051" s="114" t="str">
        <f t="shared" si="618"/>
        <v>A+J=</v>
      </c>
      <c r="T2051" s="107">
        <f t="shared" si="619"/>
        <v>43031</v>
      </c>
      <c r="U2051" s="10"/>
      <c r="V2051" s="10"/>
      <c r="W2051" s="10"/>
      <c r="X2051" s="29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</row>
    <row r="2052" spans="1:121" x14ac:dyDescent="0.15">
      <c r="A2052" s="102">
        <f t="shared" si="611"/>
        <v>43009</v>
      </c>
      <c r="B2052" s="103">
        <f t="shared" ca="1" si="620"/>
        <v>77460.873811879865</v>
      </c>
      <c r="C2052" s="104">
        <f t="shared" si="612"/>
        <v>77251.59999999986</v>
      </c>
      <c r="D2052" s="105">
        <f ca="1">IF(A2052&lt;$B$1,VLOOKUP(A2052,[1]DI!$A$4:$B$15000,2,FALSE),0)</f>
        <v>0</v>
      </c>
      <c r="E2052" s="106">
        <f t="shared" ca="1" si="604"/>
        <v>1</v>
      </c>
      <c r="F2052" s="106">
        <f ca="1">(TRUNC(PRODUCT($E$12:$E2051),16))</f>
        <v>1.78109476410734</v>
      </c>
      <c r="G2052" s="106">
        <f t="shared" ca="1" si="613"/>
        <v>1.7777792279067</v>
      </c>
      <c r="H2052" s="106">
        <f t="shared" ca="1" si="605"/>
        <v>1.0018649900000001</v>
      </c>
      <c r="I2052" s="105">
        <f t="shared" si="614"/>
        <v>3.5999999999999997E-2</v>
      </c>
      <c r="J2052" s="118">
        <f t="shared" si="615"/>
        <v>43000</v>
      </c>
      <c r="K2052" s="112">
        <f t="shared" si="616"/>
        <v>5</v>
      </c>
      <c r="L2052" s="108">
        <f t="shared" si="617"/>
        <v>6</v>
      </c>
      <c r="M2052" s="109">
        <f t="shared" si="606"/>
        <v>1.000842429</v>
      </c>
      <c r="N2052" s="109">
        <f t="shared" ca="1" si="607"/>
        <v>1.0027089899999999</v>
      </c>
      <c r="O2052" s="108">
        <f t="shared" si="621"/>
        <v>0</v>
      </c>
      <c r="P2052" s="106">
        <f t="shared" ca="1" si="608"/>
        <v>209.27381188000001</v>
      </c>
      <c r="Q2052" s="113">
        <f t="shared" si="609"/>
        <v>0</v>
      </c>
      <c r="R2052" s="106">
        <f t="shared" si="610"/>
        <v>0</v>
      </c>
      <c r="S2052" s="114" t="str">
        <f t="shared" si="618"/>
        <v>A+J=</v>
      </c>
      <c r="T2052" s="107">
        <f t="shared" si="619"/>
        <v>43031</v>
      </c>
      <c r="U2052" s="10"/>
      <c r="V2052" s="10"/>
      <c r="W2052" s="10"/>
      <c r="X2052" s="29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</row>
    <row r="2053" spans="1:121" x14ac:dyDescent="0.15">
      <c r="A2053" s="102">
        <f t="shared" si="611"/>
        <v>43010</v>
      </c>
      <c r="B2053" s="103">
        <f t="shared" ca="1" si="620"/>
        <v>77460.873811879865</v>
      </c>
      <c r="C2053" s="104">
        <f t="shared" si="612"/>
        <v>77251.59999999986</v>
      </c>
      <c r="D2053" s="105">
        <f ca="1">IF(A2053&lt;$B$1,VLOOKUP(A2053,[1]DI!$A$4:$B$15000,2,FALSE),0)</f>
        <v>8.14E-2</v>
      </c>
      <c r="E2053" s="106">
        <f t="shared" ca="1" si="604"/>
        <v>1.00031059</v>
      </c>
      <c r="F2053" s="106">
        <f ca="1">(TRUNC(PRODUCT($E$12:$E2052),16))</f>
        <v>1.78109476410734</v>
      </c>
      <c r="G2053" s="106">
        <f t="shared" ca="1" si="613"/>
        <v>1.7777792279067</v>
      </c>
      <c r="H2053" s="106">
        <f t="shared" ca="1" si="605"/>
        <v>1.0018649900000001</v>
      </c>
      <c r="I2053" s="105">
        <f t="shared" si="614"/>
        <v>3.5999999999999997E-2</v>
      </c>
      <c r="J2053" s="118">
        <f t="shared" si="615"/>
        <v>43000</v>
      </c>
      <c r="K2053" s="112">
        <f t="shared" si="616"/>
        <v>6</v>
      </c>
      <c r="L2053" s="108">
        <f t="shared" si="617"/>
        <v>6</v>
      </c>
      <c r="M2053" s="109">
        <f t="shared" si="606"/>
        <v>1.000842429</v>
      </c>
      <c r="N2053" s="109">
        <f t="shared" ca="1" si="607"/>
        <v>1.0027089899999999</v>
      </c>
      <c r="O2053" s="108">
        <f t="shared" si="621"/>
        <v>0</v>
      </c>
      <c r="P2053" s="106">
        <f t="shared" ca="1" si="608"/>
        <v>209.27381188000001</v>
      </c>
      <c r="Q2053" s="113">
        <f t="shared" si="609"/>
        <v>0</v>
      </c>
      <c r="R2053" s="106">
        <f t="shared" si="610"/>
        <v>0</v>
      </c>
      <c r="S2053" s="114" t="str">
        <f t="shared" si="618"/>
        <v>A+J=</v>
      </c>
      <c r="T2053" s="107">
        <f t="shared" si="619"/>
        <v>43031</v>
      </c>
      <c r="U2053" s="10"/>
      <c r="V2053" s="10"/>
      <c r="W2053" s="10"/>
      <c r="X2053" s="29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</row>
    <row r="2054" spans="1:121" x14ac:dyDescent="0.15">
      <c r="A2054" s="102">
        <f t="shared" si="611"/>
        <v>43011</v>
      </c>
      <c r="B2054" s="103">
        <f t="shared" ca="1" si="620"/>
        <v>77495.807912419856</v>
      </c>
      <c r="C2054" s="104">
        <f t="shared" si="612"/>
        <v>77251.59999999986</v>
      </c>
      <c r="D2054" s="105">
        <f ca="1">IF(A2054&lt;$B$1,VLOOKUP(A2054,[1]DI!$A$4:$B$15000,2,FALSE),0)</f>
        <v>8.14E-2</v>
      </c>
      <c r="E2054" s="106">
        <f t="shared" ca="1" si="604"/>
        <v>1.00031059</v>
      </c>
      <c r="F2054" s="106">
        <f ca="1">(TRUNC(PRODUCT($E$12:$E2053),16))</f>
        <v>1.78164795433012</v>
      </c>
      <c r="G2054" s="106">
        <f t="shared" ca="1" si="613"/>
        <v>1.7777792279067</v>
      </c>
      <c r="H2054" s="106">
        <f t="shared" ca="1" si="605"/>
        <v>1.0021761600000001</v>
      </c>
      <c r="I2054" s="105">
        <f t="shared" si="614"/>
        <v>3.5999999999999997E-2</v>
      </c>
      <c r="J2054" s="118">
        <f t="shared" si="615"/>
        <v>43000</v>
      </c>
      <c r="K2054" s="112">
        <f t="shared" si="616"/>
        <v>7</v>
      </c>
      <c r="L2054" s="108">
        <f t="shared" si="617"/>
        <v>7</v>
      </c>
      <c r="M2054" s="109">
        <f t="shared" si="606"/>
        <v>1.0009829029999999</v>
      </c>
      <c r="N2054" s="109">
        <f t="shared" ca="1" si="607"/>
        <v>1.003161202</v>
      </c>
      <c r="O2054" s="108">
        <f t="shared" si="621"/>
        <v>0</v>
      </c>
      <c r="P2054" s="106">
        <f t="shared" ca="1" si="608"/>
        <v>244.20791242000001</v>
      </c>
      <c r="Q2054" s="113">
        <f t="shared" si="609"/>
        <v>0</v>
      </c>
      <c r="R2054" s="106">
        <f t="shared" si="610"/>
        <v>0</v>
      </c>
      <c r="S2054" s="114" t="str">
        <f t="shared" si="618"/>
        <v>A+J=</v>
      </c>
      <c r="T2054" s="107">
        <f t="shared" si="619"/>
        <v>43031</v>
      </c>
      <c r="U2054" s="10"/>
      <c r="V2054" s="10"/>
      <c r="W2054" s="10"/>
      <c r="X2054" s="29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</row>
    <row r="2055" spans="1:121" x14ac:dyDescent="0.15">
      <c r="A2055" s="102">
        <f t="shared" si="611"/>
        <v>43012</v>
      </c>
      <c r="B2055" s="103">
        <f t="shared" ca="1" si="620"/>
        <v>77530.757231519863</v>
      </c>
      <c r="C2055" s="104">
        <f t="shared" si="612"/>
        <v>77251.59999999986</v>
      </c>
      <c r="D2055" s="105">
        <f ca="1">IF(A2055&lt;$B$1,VLOOKUP(A2055,[1]DI!$A$4:$B$15000,2,FALSE),0)</f>
        <v>8.14E-2</v>
      </c>
      <c r="E2055" s="106">
        <f t="shared" ca="1" si="604"/>
        <v>1.00031059</v>
      </c>
      <c r="F2055" s="106">
        <f ca="1">(TRUNC(PRODUCT($E$12:$E2054),16))</f>
        <v>1.78220131636826</v>
      </c>
      <c r="G2055" s="106">
        <f t="shared" ca="1" si="613"/>
        <v>1.7777792279067</v>
      </c>
      <c r="H2055" s="106">
        <f t="shared" ca="1" si="605"/>
        <v>1.00248742</v>
      </c>
      <c r="I2055" s="105">
        <f t="shared" si="614"/>
        <v>3.5999999999999997E-2</v>
      </c>
      <c r="J2055" s="118">
        <f t="shared" si="615"/>
        <v>43000</v>
      </c>
      <c r="K2055" s="112">
        <f t="shared" si="616"/>
        <v>8</v>
      </c>
      <c r="L2055" s="108">
        <f t="shared" si="617"/>
        <v>8</v>
      </c>
      <c r="M2055" s="109">
        <f t="shared" si="606"/>
        <v>1.001123397</v>
      </c>
      <c r="N2055" s="109">
        <f t="shared" ca="1" si="607"/>
        <v>1.003613611</v>
      </c>
      <c r="O2055" s="108">
        <f t="shared" si="621"/>
        <v>0</v>
      </c>
      <c r="P2055" s="106">
        <f t="shared" ca="1" si="608"/>
        <v>279.15723151999998</v>
      </c>
      <c r="Q2055" s="113">
        <f t="shared" si="609"/>
        <v>0</v>
      </c>
      <c r="R2055" s="106">
        <f t="shared" si="610"/>
        <v>0</v>
      </c>
      <c r="S2055" s="114" t="str">
        <f t="shared" si="618"/>
        <v>A+J=</v>
      </c>
      <c r="T2055" s="107">
        <f t="shared" si="619"/>
        <v>43031</v>
      </c>
      <c r="U2055" s="10"/>
      <c r="V2055" s="10"/>
      <c r="W2055" s="10"/>
      <c r="X2055" s="29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</row>
    <row r="2056" spans="1:121" x14ac:dyDescent="0.15">
      <c r="A2056" s="102">
        <f t="shared" si="611"/>
        <v>43013</v>
      </c>
      <c r="B2056" s="103">
        <f t="shared" ca="1" si="620"/>
        <v>77565.723314219867</v>
      </c>
      <c r="C2056" s="104">
        <f t="shared" si="612"/>
        <v>77251.59999999986</v>
      </c>
      <c r="D2056" s="105">
        <f ca="1">IF(A2056&lt;$B$1,VLOOKUP(A2056,[1]DI!$A$4:$B$15000,2,FALSE),0)</f>
        <v>8.14E-2</v>
      </c>
      <c r="E2056" s="106">
        <f t="shared" ca="1" si="604"/>
        <v>1.00031059</v>
      </c>
      <c r="F2056" s="106">
        <f ca="1">(TRUNC(PRODUCT($E$12:$E2055),16))</f>
        <v>1.78275485027511</v>
      </c>
      <c r="G2056" s="106">
        <f t="shared" ca="1" si="613"/>
        <v>1.7777792279067</v>
      </c>
      <c r="H2056" s="106">
        <f t="shared" ca="1" si="605"/>
        <v>1.0027987899999999</v>
      </c>
      <c r="I2056" s="105">
        <f t="shared" si="614"/>
        <v>3.5999999999999997E-2</v>
      </c>
      <c r="J2056" s="118">
        <f t="shared" si="615"/>
        <v>43000</v>
      </c>
      <c r="K2056" s="112">
        <f t="shared" si="616"/>
        <v>9</v>
      </c>
      <c r="L2056" s="108">
        <f t="shared" si="617"/>
        <v>9</v>
      </c>
      <c r="M2056" s="109">
        <f t="shared" si="606"/>
        <v>1.00126391</v>
      </c>
      <c r="N2056" s="109">
        <f t="shared" ca="1" si="607"/>
        <v>1.004066237</v>
      </c>
      <c r="O2056" s="108">
        <f t="shared" si="621"/>
        <v>0</v>
      </c>
      <c r="P2056" s="106">
        <f t="shared" ca="1" si="608"/>
        <v>314.12331422</v>
      </c>
      <c r="Q2056" s="113">
        <f t="shared" si="609"/>
        <v>0</v>
      </c>
      <c r="R2056" s="106">
        <f t="shared" si="610"/>
        <v>0</v>
      </c>
      <c r="S2056" s="114" t="str">
        <f t="shared" si="618"/>
        <v>A+J=</v>
      </c>
      <c r="T2056" s="107">
        <f t="shared" si="619"/>
        <v>43031</v>
      </c>
      <c r="U2056" s="10"/>
      <c r="V2056" s="10"/>
      <c r="W2056" s="10"/>
      <c r="X2056" s="29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</row>
    <row r="2057" spans="1:121" x14ac:dyDescent="0.15">
      <c r="A2057" s="102">
        <f t="shared" si="611"/>
        <v>43014</v>
      </c>
      <c r="B2057" s="103">
        <f t="shared" ca="1" si="620"/>
        <v>77600.703920229862</v>
      </c>
      <c r="C2057" s="104">
        <f t="shared" si="612"/>
        <v>77251.59999999986</v>
      </c>
      <c r="D2057" s="105">
        <f ca="1">IF(A2057&lt;$B$1,VLOOKUP(A2057,[1]DI!$A$4:$B$15000,2,FALSE),0)</f>
        <v>8.14E-2</v>
      </c>
      <c r="E2057" s="106">
        <f t="shared" ca="1" si="604"/>
        <v>1.00031059</v>
      </c>
      <c r="F2057" s="106">
        <f ca="1">(TRUNC(PRODUCT($E$12:$E2056),16))</f>
        <v>1.78330855610405</v>
      </c>
      <c r="G2057" s="106">
        <f t="shared" ca="1" si="613"/>
        <v>1.7777792279067</v>
      </c>
      <c r="H2057" s="106">
        <f t="shared" ca="1" si="605"/>
        <v>1.00311024</v>
      </c>
      <c r="I2057" s="105">
        <f t="shared" si="614"/>
        <v>3.5999999999999997E-2</v>
      </c>
      <c r="J2057" s="118">
        <f t="shared" si="615"/>
        <v>43000</v>
      </c>
      <c r="K2057" s="112">
        <f t="shared" si="616"/>
        <v>10</v>
      </c>
      <c r="L2057" s="108">
        <f t="shared" si="617"/>
        <v>10</v>
      </c>
      <c r="M2057" s="109">
        <f t="shared" si="606"/>
        <v>1.001404443</v>
      </c>
      <c r="N2057" s="109">
        <f t="shared" ca="1" si="607"/>
        <v>1.0045190509999999</v>
      </c>
      <c r="O2057" s="108">
        <f t="shared" si="621"/>
        <v>0</v>
      </c>
      <c r="P2057" s="106">
        <f t="shared" ca="1" si="608"/>
        <v>349.10392023000003</v>
      </c>
      <c r="Q2057" s="113">
        <f t="shared" si="609"/>
        <v>0</v>
      </c>
      <c r="R2057" s="106">
        <f t="shared" si="610"/>
        <v>0</v>
      </c>
      <c r="S2057" s="114" t="str">
        <f t="shared" si="618"/>
        <v>A+J=</v>
      </c>
      <c r="T2057" s="107">
        <f t="shared" si="619"/>
        <v>43031</v>
      </c>
      <c r="U2057" s="10"/>
      <c r="V2057" s="10"/>
      <c r="W2057" s="10"/>
      <c r="X2057" s="29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</row>
    <row r="2058" spans="1:121" x14ac:dyDescent="0.15">
      <c r="A2058" s="102">
        <f t="shared" si="611"/>
        <v>43015</v>
      </c>
      <c r="B2058" s="103">
        <f t="shared" ca="1" si="620"/>
        <v>77635.701367079862</v>
      </c>
      <c r="C2058" s="104">
        <f t="shared" si="612"/>
        <v>77251.59999999986</v>
      </c>
      <c r="D2058" s="105">
        <f ca="1">IF(A2058&lt;$B$1,VLOOKUP(A2058,[1]DI!$A$4:$B$15000,2,FALSE),0)</f>
        <v>0</v>
      </c>
      <c r="E2058" s="106">
        <f t="shared" ca="1" si="604"/>
        <v>1</v>
      </c>
      <c r="F2058" s="106">
        <f ca="1">(TRUNC(PRODUCT($E$12:$E2057),16))</f>
        <v>1.7838624339084901</v>
      </c>
      <c r="G2058" s="106">
        <f t="shared" ca="1" si="613"/>
        <v>1.7777792279067</v>
      </c>
      <c r="H2058" s="106">
        <f t="shared" ca="1" si="605"/>
        <v>1.0034217999999999</v>
      </c>
      <c r="I2058" s="105">
        <f t="shared" si="614"/>
        <v>3.5999999999999997E-2</v>
      </c>
      <c r="J2058" s="118">
        <f t="shared" si="615"/>
        <v>43000</v>
      </c>
      <c r="K2058" s="112">
        <f t="shared" si="616"/>
        <v>10</v>
      </c>
      <c r="L2058" s="108">
        <f t="shared" si="617"/>
        <v>11</v>
      </c>
      <c r="M2058" s="109">
        <f t="shared" si="606"/>
        <v>1.001544996</v>
      </c>
      <c r="N2058" s="109">
        <f t="shared" ca="1" si="607"/>
        <v>1.004972083</v>
      </c>
      <c r="O2058" s="108">
        <f t="shared" si="621"/>
        <v>0</v>
      </c>
      <c r="P2058" s="106">
        <f t="shared" ca="1" si="608"/>
        <v>384.10136707999999</v>
      </c>
      <c r="Q2058" s="113">
        <f t="shared" si="609"/>
        <v>0</v>
      </c>
      <c r="R2058" s="106">
        <f t="shared" si="610"/>
        <v>0</v>
      </c>
      <c r="S2058" s="114" t="str">
        <f t="shared" si="618"/>
        <v>A+J=</v>
      </c>
      <c r="T2058" s="107">
        <f t="shared" si="619"/>
        <v>43031</v>
      </c>
      <c r="U2058" s="10"/>
      <c r="V2058" s="10"/>
      <c r="W2058" s="10"/>
      <c r="X2058" s="29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</row>
    <row r="2059" spans="1:121" x14ac:dyDescent="0.15">
      <c r="A2059" s="102">
        <f t="shared" si="611"/>
        <v>43016</v>
      </c>
      <c r="B2059" s="103">
        <f t="shared" ca="1" si="620"/>
        <v>77635.701367079862</v>
      </c>
      <c r="C2059" s="104">
        <f t="shared" si="612"/>
        <v>77251.59999999986</v>
      </c>
      <c r="D2059" s="105">
        <f ca="1">IF(A2059&lt;$B$1,VLOOKUP(A2059,[1]DI!$A$4:$B$15000,2,FALSE),0)</f>
        <v>0</v>
      </c>
      <c r="E2059" s="106">
        <f t="shared" ca="1" si="604"/>
        <v>1</v>
      </c>
      <c r="F2059" s="106">
        <f ca="1">(TRUNC(PRODUCT($E$12:$E2058),16))</f>
        <v>1.7838624339084901</v>
      </c>
      <c r="G2059" s="106">
        <f t="shared" ca="1" si="613"/>
        <v>1.7777792279067</v>
      </c>
      <c r="H2059" s="106">
        <f t="shared" ca="1" si="605"/>
        <v>1.0034217999999999</v>
      </c>
      <c r="I2059" s="105">
        <f t="shared" si="614"/>
        <v>3.5999999999999997E-2</v>
      </c>
      <c r="J2059" s="118">
        <f t="shared" si="615"/>
        <v>43000</v>
      </c>
      <c r="K2059" s="112">
        <f t="shared" si="616"/>
        <v>10</v>
      </c>
      <c r="L2059" s="108">
        <f t="shared" si="617"/>
        <v>11</v>
      </c>
      <c r="M2059" s="109">
        <f t="shared" si="606"/>
        <v>1.001544996</v>
      </c>
      <c r="N2059" s="109">
        <f t="shared" ca="1" si="607"/>
        <v>1.004972083</v>
      </c>
      <c r="O2059" s="108">
        <f t="shared" si="621"/>
        <v>0</v>
      </c>
      <c r="P2059" s="106">
        <f t="shared" ca="1" si="608"/>
        <v>384.10136707999999</v>
      </c>
      <c r="Q2059" s="113">
        <f t="shared" si="609"/>
        <v>0</v>
      </c>
      <c r="R2059" s="106">
        <f t="shared" si="610"/>
        <v>0</v>
      </c>
      <c r="S2059" s="114" t="str">
        <f t="shared" si="618"/>
        <v>A+J=</v>
      </c>
      <c r="T2059" s="107">
        <f t="shared" si="619"/>
        <v>43031</v>
      </c>
      <c r="U2059" s="10"/>
      <c r="V2059" s="10"/>
      <c r="W2059" s="10"/>
      <c r="X2059" s="29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</row>
    <row r="2060" spans="1:121" x14ac:dyDescent="0.15">
      <c r="A2060" s="102">
        <f t="shared" si="611"/>
        <v>43017</v>
      </c>
      <c r="B2060" s="103">
        <f t="shared" ca="1" si="620"/>
        <v>77635.701367079862</v>
      </c>
      <c r="C2060" s="104">
        <f t="shared" si="612"/>
        <v>77251.59999999986</v>
      </c>
      <c r="D2060" s="105">
        <f ca="1">IF(A2060&lt;$B$1,VLOOKUP(A2060,[1]DI!$A$4:$B$15000,2,FALSE),0)</f>
        <v>8.14E-2</v>
      </c>
      <c r="E2060" s="106">
        <f t="shared" ref="E2060:E2123" ca="1" si="622">ROUND(((1+D2060)^(1/252)),8)</f>
        <v>1.00031059</v>
      </c>
      <c r="F2060" s="106">
        <f ca="1">(TRUNC(PRODUCT($E$12:$E2059),16))</f>
        <v>1.7838624339084901</v>
      </c>
      <c r="G2060" s="106">
        <f t="shared" ca="1" si="613"/>
        <v>1.7777792279067</v>
      </c>
      <c r="H2060" s="106">
        <f t="shared" ref="H2060:H2123" ca="1" si="623">ROUND(F2060/G2060,8)</f>
        <v>1.0034217999999999</v>
      </c>
      <c r="I2060" s="105">
        <f t="shared" si="614"/>
        <v>3.5999999999999997E-2</v>
      </c>
      <c r="J2060" s="118">
        <f t="shared" si="615"/>
        <v>43000</v>
      </c>
      <c r="K2060" s="112">
        <f t="shared" si="616"/>
        <v>11</v>
      </c>
      <c r="L2060" s="108">
        <f t="shared" si="617"/>
        <v>11</v>
      </c>
      <c r="M2060" s="109">
        <f t="shared" ref="M2060:M2123" si="624">ROUND((I2060+1)^(L2060/252),9)</f>
        <v>1.001544996</v>
      </c>
      <c r="N2060" s="109">
        <f t="shared" ref="N2060:N2123" ca="1" si="625">ROUND(H2060*M2060,9)</f>
        <v>1.004972083</v>
      </c>
      <c r="O2060" s="108">
        <f t="shared" si="621"/>
        <v>0</v>
      </c>
      <c r="P2060" s="106">
        <f t="shared" ref="P2060:P2123" ca="1" si="626">TRUNC(((N2060-1)*C2060),8)</f>
        <v>384.10136707999999</v>
      </c>
      <c r="Q2060" s="113">
        <f t="shared" ref="Q2060:Q2123" si="627">IF($O2060&gt;0,VLOOKUP($O2060,$W$12:$AC$150,7),0)</f>
        <v>0</v>
      </c>
      <c r="R2060" s="106">
        <f t="shared" ref="R2060:R2123" si="628">IF(Q2060&gt;0,TRUNC(Q2060*C$12,8),0)</f>
        <v>0</v>
      </c>
      <c r="S2060" s="114" t="str">
        <f t="shared" si="618"/>
        <v>A+J=</v>
      </c>
      <c r="T2060" s="107">
        <f t="shared" si="619"/>
        <v>43031</v>
      </c>
      <c r="U2060" s="10"/>
      <c r="V2060" s="10"/>
      <c r="W2060" s="10"/>
      <c r="X2060" s="29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</row>
    <row r="2061" spans="1:121" x14ac:dyDescent="0.15">
      <c r="A2061" s="102">
        <f t="shared" ref="A2061:A2124" si="629">(A2060+1)</f>
        <v>43018</v>
      </c>
      <c r="B2061" s="103">
        <f t="shared" ca="1" si="620"/>
        <v>77670.714032489865</v>
      </c>
      <c r="C2061" s="104">
        <f t="shared" ref="C2061:C2124" si="630">(C2060-R2060)</f>
        <v>77251.59999999986</v>
      </c>
      <c r="D2061" s="105">
        <f ca="1">IF(A2061&lt;$B$1,VLOOKUP(A2061,[1]DI!$A$4:$B$15000,2,FALSE),0)</f>
        <v>8.14E-2</v>
      </c>
      <c r="E2061" s="106">
        <f t="shared" ca="1" si="622"/>
        <v>1.00031059</v>
      </c>
      <c r="F2061" s="106">
        <f ca="1">(TRUNC(PRODUCT($E$12:$E2060),16))</f>
        <v>1.7844164837418399</v>
      </c>
      <c r="G2061" s="106">
        <f t="shared" ref="G2061:G2124" ca="1" si="631">IF(O2060&gt;0,F2060,G2060)</f>
        <v>1.7777792279067</v>
      </c>
      <c r="H2061" s="106">
        <f t="shared" ca="1" si="623"/>
        <v>1.0037334499999999</v>
      </c>
      <c r="I2061" s="105">
        <f t="shared" ref="I2061:I2124" si="632">I2060</f>
        <v>3.5999999999999997E-2</v>
      </c>
      <c r="J2061" s="118">
        <f t="shared" ref="J2061:J2124" si="633">IF(O2060&gt;0,VLOOKUP(O2060,W$12:AG$150,2),J2060)</f>
        <v>43000</v>
      </c>
      <c r="K2061" s="112">
        <f t="shared" ref="K2061:K2124" si="634">IF(A2061&gt;J2061,IF(NETWORKDAYS(J2061,A2061,$W$160:$W$544)-1=0,1,NETWORKDAYS(J2061,A2061,$W$160:$W$544)-1),0)</f>
        <v>12</v>
      </c>
      <c r="L2061" s="108">
        <f t="shared" ref="L2061:L2124" si="635">IF(AND(K2061=1,K2060=1),1,IF(K2061&gt;0,IF(K2061=K2060,K2061+1,K2061),0))</f>
        <v>12</v>
      </c>
      <c r="M2061" s="109">
        <f t="shared" si="624"/>
        <v>1.0016855689999999</v>
      </c>
      <c r="N2061" s="109">
        <f t="shared" ca="1" si="625"/>
        <v>1.0054253120000001</v>
      </c>
      <c r="O2061" s="108">
        <f t="shared" si="621"/>
        <v>0</v>
      </c>
      <c r="P2061" s="106">
        <f t="shared" ca="1" si="626"/>
        <v>419.11403249</v>
      </c>
      <c r="Q2061" s="113">
        <f t="shared" si="627"/>
        <v>0</v>
      </c>
      <c r="R2061" s="106">
        <f t="shared" si="628"/>
        <v>0</v>
      </c>
      <c r="S2061" s="114" t="str">
        <f t="shared" ref="S2061:S2124" si="636">IF(O2060&gt;0,VLOOKUP(O2060,W$12:AG$150,10),S2060)</f>
        <v>A+J=</v>
      </c>
      <c r="T2061" s="107">
        <f t="shared" ref="T2061:T2124" si="637">IF(O2060&gt;0,VLOOKUP(O2060,W$12:AG$150,11),T2060)</f>
        <v>43031</v>
      </c>
      <c r="U2061" s="10"/>
      <c r="V2061" s="10"/>
      <c r="W2061" s="10"/>
      <c r="X2061" s="29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</row>
    <row r="2062" spans="1:121" x14ac:dyDescent="0.15">
      <c r="A2062" s="102">
        <f t="shared" si="629"/>
        <v>43019</v>
      </c>
      <c r="B2062" s="103">
        <f t="shared" ref="B2062:B2125" ca="1" si="638">IF(A2062&lt;=TODAY(),C2062+P2062,IF(AND(A2062&gt;TODAY(),A2062&lt;=$B$1),IF(VLOOKUP(TODAY(),$A$10:$D$5000,4,FALSE)=0,"n.d",C2062+P2062),"n.d"))</f>
        <v>77705.742688989863</v>
      </c>
      <c r="C2062" s="104">
        <f t="shared" si="630"/>
        <v>77251.59999999986</v>
      </c>
      <c r="D2062" s="105">
        <f ca="1">IF(A2062&lt;$B$1,VLOOKUP(A2062,[1]DI!$A$4:$B$15000,2,FALSE),0)</f>
        <v>8.14E-2</v>
      </c>
      <c r="E2062" s="106">
        <f t="shared" ca="1" si="622"/>
        <v>1.00031059</v>
      </c>
      <c r="F2062" s="106">
        <f ca="1">(TRUNC(PRODUCT($E$12:$E2061),16))</f>
        <v>1.7849707056575299</v>
      </c>
      <c r="G2062" s="106">
        <f t="shared" ca="1" si="631"/>
        <v>1.7777792279067</v>
      </c>
      <c r="H2062" s="106">
        <f t="shared" ca="1" si="623"/>
        <v>1.0040452</v>
      </c>
      <c r="I2062" s="105">
        <f t="shared" si="632"/>
        <v>3.5999999999999997E-2</v>
      </c>
      <c r="J2062" s="118">
        <f t="shared" si="633"/>
        <v>43000</v>
      </c>
      <c r="K2062" s="112">
        <f t="shared" si="634"/>
        <v>13</v>
      </c>
      <c r="L2062" s="108">
        <f t="shared" si="635"/>
        <v>13</v>
      </c>
      <c r="M2062" s="109">
        <f t="shared" si="624"/>
        <v>1.0018261610000001</v>
      </c>
      <c r="N2062" s="109">
        <f t="shared" ca="1" si="625"/>
        <v>1.005878748</v>
      </c>
      <c r="O2062" s="108">
        <f t="shared" ref="O2062:O2125" si="639">IF(VLOOKUP(A2062,X$12:AE$151,8)=VLOOKUP(A2061,X$12:AE$151,8),0,VLOOKUP(A2062,X$12:AE$151,8))</f>
        <v>0</v>
      </c>
      <c r="P2062" s="106">
        <f t="shared" ca="1" si="626"/>
        <v>454.14268899000001</v>
      </c>
      <c r="Q2062" s="113">
        <f t="shared" si="627"/>
        <v>0</v>
      </c>
      <c r="R2062" s="106">
        <f t="shared" si="628"/>
        <v>0</v>
      </c>
      <c r="S2062" s="114" t="str">
        <f t="shared" si="636"/>
        <v>A+J=</v>
      </c>
      <c r="T2062" s="107">
        <f t="shared" si="637"/>
        <v>43031</v>
      </c>
      <c r="U2062" s="10"/>
      <c r="V2062" s="10"/>
      <c r="W2062" s="10"/>
      <c r="X2062" s="29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</row>
    <row r="2063" spans="1:121" x14ac:dyDescent="0.15">
      <c r="A2063" s="102">
        <f t="shared" si="629"/>
        <v>43020</v>
      </c>
      <c r="B2063" s="103">
        <f t="shared" ca="1" si="638"/>
        <v>77740.787413819853</v>
      </c>
      <c r="C2063" s="104">
        <f t="shared" si="630"/>
        <v>77251.59999999986</v>
      </c>
      <c r="D2063" s="105">
        <f ca="1">IF(A2063&lt;$B$1,VLOOKUP(A2063,[1]DI!$A$4:$B$15000,2,FALSE),0)</f>
        <v>0</v>
      </c>
      <c r="E2063" s="106">
        <f t="shared" ca="1" si="622"/>
        <v>1</v>
      </c>
      <c r="F2063" s="106">
        <f ca="1">(TRUNC(PRODUCT($E$12:$E2062),16))</f>
        <v>1.785525099709</v>
      </c>
      <c r="G2063" s="106">
        <f t="shared" ca="1" si="631"/>
        <v>1.7777792279067</v>
      </c>
      <c r="H2063" s="106">
        <f t="shared" ca="1" si="623"/>
        <v>1.0043570500000001</v>
      </c>
      <c r="I2063" s="105">
        <f t="shared" si="632"/>
        <v>3.5999999999999997E-2</v>
      </c>
      <c r="J2063" s="118">
        <f t="shared" si="633"/>
        <v>43000</v>
      </c>
      <c r="K2063" s="112">
        <f t="shared" si="634"/>
        <v>13</v>
      </c>
      <c r="L2063" s="108">
        <f t="shared" si="635"/>
        <v>14</v>
      </c>
      <c r="M2063" s="109">
        <f t="shared" si="624"/>
        <v>1.0019667729999999</v>
      </c>
      <c r="N2063" s="109">
        <f t="shared" ca="1" si="625"/>
        <v>1.006332392</v>
      </c>
      <c r="O2063" s="108">
        <f t="shared" si="639"/>
        <v>0</v>
      </c>
      <c r="P2063" s="106">
        <f t="shared" ca="1" si="626"/>
        <v>489.18741382000002</v>
      </c>
      <c r="Q2063" s="113">
        <f t="shared" si="627"/>
        <v>0</v>
      </c>
      <c r="R2063" s="106">
        <f t="shared" si="628"/>
        <v>0</v>
      </c>
      <c r="S2063" s="114" t="str">
        <f t="shared" si="636"/>
        <v>A+J=</v>
      </c>
      <c r="T2063" s="107">
        <f t="shared" si="637"/>
        <v>43031</v>
      </c>
      <c r="U2063" s="10"/>
      <c r="V2063" s="10"/>
      <c r="W2063" s="10"/>
      <c r="X2063" s="29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</row>
    <row r="2064" spans="1:121" x14ac:dyDescent="0.15">
      <c r="A2064" s="102">
        <f t="shared" si="629"/>
        <v>43021</v>
      </c>
      <c r="B2064" s="103">
        <f t="shared" ca="1" si="638"/>
        <v>77740.787413819853</v>
      </c>
      <c r="C2064" s="104">
        <f t="shared" si="630"/>
        <v>77251.59999999986</v>
      </c>
      <c r="D2064" s="105">
        <f ca="1">IF(A2064&lt;$B$1,VLOOKUP(A2064,[1]DI!$A$4:$B$15000,2,FALSE),0)</f>
        <v>8.14E-2</v>
      </c>
      <c r="E2064" s="106">
        <f t="shared" ca="1" si="622"/>
        <v>1.00031059</v>
      </c>
      <c r="F2064" s="106">
        <f ca="1">(TRUNC(PRODUCT($E$12:$E2063),16))</f>
        <v>1.785525099709</v>
      </c>
      <c r="G2064" s="106">
        <f t="shared" ca="1" si="631"/>
        <v>1.7777792279067</v>
      </c>
      <c r="H2064" s="106">
        <f t="shared" ca="1" si="623"/>
        <v>1.0043570500000001</v>
      </c>
      <c r="I2064" s="105">
        <f t="shared" si="632"/>
        <v>3.5999999999999997E-2</v>
      </c>
      <c r="J2064" s="118">
        <f t="shared" si="633"/>
        <v>43000</v>
      </c>
      <c r="K2064" s="112">
        <f t="shared" si="634"/>
        <v>14</v>
      </c>
      <c r="L2064" s="108">
        <f t="shared" si="635"/>
        <v>14</v>
      </c>
      <c r="M2064" s="109">
        <f t="shared" si="624"/>
        <v>1.0019667729999999</v>
      </c>
      <c r="N2064" s="109">
        <f t="shared" ca="1" si="625"/>
        <v>1.006332392</v>
      </c>
      <c r="O2064" s="108">
        <f t="shared" si="639"/>
        <v>0</v>
      </c>
      <c r="P2064" s="106">
        <f t="shared" ca="1" si="626"/>
        <v>489.18741382000002</v>
      </c>
      <c r="Q2064" s="113">
        <f t="shared" si="627"/>
        <v>0</v>
      </c>
      <c r="R2064" s="106">
        <f t="shared" si="628"/>
        <v>0</v>
      </c>
      <c r="S2064" s="114" t="str">
        <f t="shared" si="636"/>
        <v>A+J=</v>
      </c>
      <c r="T2064" s="107">
        <f t="shared" si="637"/>
        <v>43031</v>
      </c>
      <c r="U2064" s="10"/>
      <c r="V2064" s="10"/>
      <c r="W2064" s="10"/>
      <c r="X2064" s="29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</row>
    <row r="2065" spans="1:121" x14ac:dyDescent="0.15">
      <c r="A2065" s="102">
        <f t="shared" si="629"/>
        <v>43022</v>
      </c>
      <c r="B2065" s="103">
        <f t="shared" ca="1" si="638"/>
        <v>77775.847434469862</v>
      </c>
      <c r="C2065" s="104">
        <f t="shared" si="630"/>
        <v>77251.59999999986</v>
      </c>
      <c r="D2065" s="105">
        <f ca="1">IF(A2065&lt;$B$1,VLOOKUP(A2065,[1]DI!$A$4:$B$15000,2,FALSE),0)</f>
        <v>0</v>
      </c>
      <c r="E2065" s="106">
        <f t="shared" ca="1" si="622"/>
        <v>1</v>
      </c>
      <c r="F2065" s="106">
        <f ca="1">(TRUNC(PRODUCT($E$12:$E2064),16))</f>
        <v>1.78607966594972</v>
      </c>
      <c r="G2065" s="106">
        <f t="shared" ca="1" si="631"/>
        <v>1.7777792279067</v>
      </c>
      <c r="H2065" s="106">
        <f t="shared" ca="1" si="623"/>
        <v>1.0046689900000001</v>
      </c>
      <c r="I2065" s="105">
        <f t="shared" si="632"/>
        <v>3.5999999999999997E-2</v>
      </c>
      <c r="J2065" s="118">
        <f t="shared" si="633"/>
        <v>43000</v>
      </c>
      <c r="K2065" s="112">
        <f t="shared" si="634"/>
        <v>14</v>
      </c>
      <c r="L2065" s="108">
        <f t="shared" si="635"/>
        <v>15</v>
      </c>
      <c r="M2065" s="109">
        <f t="shared" si="624"/>
        <v>1.0021074050000001</v>
      </c>
      <c r="N2065" s="109">
        <f t="shared" ca="1" si="625"/>
        <v>1.006786234</v>
      </c>
      <c r="O2065" s="108">
        <f t="shared" si="639"/>
        <v>0</v>
      </c>
      <c r="P2065" s="106">
        <f t="shared" ca="1" si="626"/>
        <v>524.24743447000003</v>
      </c>
      <c r="Q2065" s="113">
        <f t="shared" si="627"/>
        <v>0</v>
      </c>
      <c r="R2065" s="106">
        <f t="shared" si="628"/>
        <v>0</v>
      </c>
      <c r="S2065" s="114" t="str">
        <f t="shared" si="636"/>
        <v>A+J=</v>
      </c>
      <c r="T2065" s="107">
        <f t="shared" si="637"/>
        <v>43031</v>
      </c>
      <c r="U2065" s="10"/>
      <c r="V2065" s="10"/>
      <c r="W2065" s="10"/>
      <c r="X2065" s="29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</row>
    <row r="2066" spans="1:121" x14ac:dyDescent="0.15">
      <c r="A2066" s="102">
        <f t="shared" si="629"/>
        <v>43023</v>
      </c>
      <c r="B2066" s="103">
        <f t="shared" ca="1" si="638"/>
        <v>77775.847434469862</v>
      </c>
      <c r="C2066" s="104">
        <f t="shared" si="630"/>
        <v>77251.59999999986</v>
      </c>
      <c r="D2066" s="105">
        <f ca="1">IF(A2066&lt;$B$1,VLOOKUP(A2066,[1]DI!$A$4:$B$15000,2,FALSE),0)</f>
        <v>0</v>
      </c>
      <c r="E2066" s="106">
        <f t="shared" ca="1" si="622"/>
        <v>1</v>
      </c>
      <c r="F2066" s="106">
        <f ca="1">(TRUNC(PRODUCT($E$12:$E2065),16))</f>
        <v>1.78607966594972</v>
      </c>
      <c r="G2066" s="106">
        <f t="shared" ca="1" si="631"/>
        <v>1.7777792279067</v>
      </c>
      <c r="H2066" s="106">
        <f t="shared" ca="1" si="623"/>
        <v>1.0046689900000001</v>
      </c>
      <c r="I2066" s="105">
        <f t="shared" si="632"/>
        <v>3.5999999999999997E-2</v>
      </c>
      <c r="J2066" s="118">
        <f t="shared" si="633"/>
        <v>43000</v>
      </c>
      <c r="K2066" s="112">
        <f t="shared" si="634"/>
        <v>14</v>
      </c>
      <c r="L2066" s="108">
        <f t="shared" si="635"/>
        <v>15</v>
      </c>
      <c r="M2066" s="109">
        <f t="shared" si="624"/>
        <v>1.0021074050000001</v>
      </c>
      <c r="N2066" s="109">
        <f t="shared" ca="1" si="625"/>
        <v>1.006786234</v>
      </c>
      <c r="O2066" s="108">
        <f t="shared" si="639"/>
        <v>0</v>
      </c>
      <c r="P2066" s="106">
        <f t="shared" ca="1" si="626"/>
        <v>524.24743447000003</v>
      </c>
      <c r="Q2066" s="113">
        <f t="shared" si="627"/>
        <v>0</v>
      </c>
      <c r="R2066" s="106">
        <f t="shared" si="628"/>
        <v>0</v>
      </c>
      <c r="S2066" s="114" t="str">
        <f t="shared" si="636"/>
        <v>A+J=</v>
      </c>
      <c r="T2066" s="107">
        <f t="shared" si="637"/>
        <v>43031</v>
      </c>
      <c r="U2066" s="10"/>
      <c r="V2066" s="10"/>
      <c r="W2066" s="10"/>
      <c r="X2066" s="29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</row>
    <row r="2067" spans="1:121" x14ac:dyDescent="0.15">
      <c r="A2067" s="102">
        <f t="shared" si="629"/>
        <v>43024</v>
      </c>
      <c r="B2067" s="103">
        <f t="shared" ca="1" si="638"/>
        <v>77775.847434469862</v>
      </c>
      <c r="C2067" s="104">
        <f t="shared" si="630"/>
        <v>77251.59999999986</v>
      </c>
      <c r="D2067" s="105">
        <f ca="1">IF(A2067&lt;$B$1,VLOOKUP(A2067,[1]DI!$A$4:$B$15000,2,FALSE),0)</f>
        <v>8.14E-2</v>
      </c>
      <c r="E2067" s="106">
        <f t="shared" ca="1" si="622"/>
        <v>1.00031059</v>
      </c>
      <c r="F2067" s="106">
        <f ca="1">(TRUNC(PRODUCT($E$12:$E2066),16))</f>
        <v>1.78607966594972</v>
      </c>
      <c r="G2067" s="106">
        <f t="shared" ca="1" si="631"/>
        <v>1.7777792279067</v>
      </c>
      <c r="H2067" s="106">
        <f t="shared" ca="1" si="623"/>
        <v>1.0046689900000001</v>
      </c>
      <c r="I2067" s="105">
        <f t="shared" si="632"/>
        <v>3.5999999999999997E-2</v>
      </c>
      <c r="J2067" s="118">
        <f t="shared" si="633"/>
        <v>43000</v>
      </c>
      <c r="K2067" s="112">
        <f t="shared" si="634"/>
        <v>15</v>
      </c>
      <c r="L2067" s="108">
        <f t="shared" si="635"/>
        <v>15</v>
      </c>
      <c r="M2067" s="109">
        <f t="shared" si="624"/>
        <v>1.0021074050000001</v>
      </c>
      <c r="N2067" s="109">
        <f t="shared" ca="1" si="625"/>
        <v>1.006786234</v>
      </c>
      <c r="O2067" s="108">
        <f t="shared" si="639"/>
        <v>0</v>
      </c>
      <c r="P2067" s="106">
        <f t="shared" ca="1" si="626"/>
        <v>524.24743447000003</v>
      </c>
      <c r="Q2067" s="113">
        <f t="shared" si="627"/>
        <v>0</v>
      </c>
      <c r="R2067" s="106">
        <f t="shared" si="628"/>
        <v>0</v>
      </c>
      <c r="S2067" s="114" t="str">
        <f t="shared" si="636"/>
        <v>A+J=</v>
      </c>
      <c r="T2067" s="107">
        <f t="shared" si="637"/>
        <v>43031</v>
      </c>
      <c r="U2067" s="10"/>
      <c r="V2067" s="10"/>
      <c r="W2067" s="10"/>
      <c r="X2067" s="29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</row>
    <row r="2068" spans="1:121" x14ac:dyDescent="0.15">
      <c r="A2068" s="102">
        <f t="shared" si="629"/>
        <v>43025</v>
      </c>
      <c r="B2068" s="103">
        <f t="shared" ca="1" si="638"/>
        <v>77810.923523449863</v>
      </c>
      <c r="C2068" s="104">
        <f t="shared" si="630"/>
        <v>77251.59999999986</v>
      </c>
      <c r="D2068" s="105">
        <f ca="1">IF(A2068&lt;$B$1,VLOOKUP(A2068,[1]DI!$A$4:$B$15000,2,FALSE),0)</f>
        <v>8.14E-2</v>
      </c>
      <c r="E2068" s="106">
        <f t="shared" ca="1" si="622"/>
        <v>1.00031059</v>
      </c>
      <c r="F2068" s="106">
        <f ca="1">(TRUNC(PRODUCT($E$12:$E2067),16))</f>
        <v>1.7866344044331599</v>
      </c>
      <c r="G2068" s="106">
        <f t="shared" ca="1" si="631"/>
        <v>1.7777792279067</v>
      </c>
      <c r="H2068" s="106">
        <f t="shared" ca="1" si="623"/>
        <v>1.0049810299999999</v>
      </c>
      <c r="I2068" s="105">
        <f t="shared" si="632"/>
        <v>3.5999999999999997E-2</v>
      </c>
      <c r="J2068" s="118">
        <f t="shared" si="633"/>
        <v>43000</v>
      </c>
      <c r="K2068" s="112">
        <f t="shared" si="634"/>
        <v>16</v>
      </c>
      <c r="L2068" s="108">
        <f t="shared" si="635"/>
        <v>16</v>
      </c>
      <c r="M2068" s="109">
        <f t="shared" si="624"/>
        <v>1.002248056</v>
      </c>
      <c r="N2068" s="109">
        <f t="shared" ca="1" si="625"/>
        <v>1.0072402840000001</v>
      </c>
      <c r="O2068" s="108">
        <f t="shared" si="639"/>
        <v>0</v>
      </c>
      <c r="P2068" s="106">
        <f t="shared" ca="1" si="626"/>
        <v>559.32352345000004</v>
      </c>
      <c r="Q2068" s="113">
        <f t="shared" si="627"/>
        <v>0</v>
      </c>
      <c r="R2068" s="106">
        <f t="shared" si="628"/>
        <v>0</v>
      </c>
      <c r="S2068" s="114" t="str">
        <f t="shared" si="636"/>
        <v>A+J=</v>
      </c>
      <c r="T2068" s="107">
        <f t="shared" si="637"/>
        <v>43031</v>
      </c>
      <c r="U2068" s="10"/>
      <c r="V2068" s="10"/>
      <c r="W2068" s="10"/>
      <c r="X2068" s="29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</row>
    <row r="2069" spans="1:121" x14ac:dyDescent="0.15">
      <c r="A2069" s="102">
        <f t="shared" si="629"/>
        <v>43026</v>
      </c>
      <c r="B2069" s="103">
        <f t="shared" ca="1" si="638"/>
        <v>77846.015603509863</v>
      </c>
      <c r="C2069" s="104">
        <f t="shared" si="630"/>
        <v>77251.59999999986</v>
      </c>
      <c r="D2069" s="105">
        <f ca="1">IF(A2069&lt;$B$1,VLOOKUP(A2069,[1]DI!$A$4:$B$15000,2,FALSE),0)</f>
        <v>8.14E-2</v>
      </c>
      <c r="E2069" s="106">
        <f t="shared" ca="1" si="622"/>
        <v>1.00031059</v>
      </c>
      <c r="F2069" s="106">
        <f ca="1">(TRUNC(PRODUCT($E$12:$E2068),16))</f>
        <v>1.78718931521284</v>
      </c>
      <c r="G2069" s="106">
        <f t="shared" ca="1" si="631"/>
        <v>1.7777792279067</v>
      </c>
      <c r="H2069" s="106">
        <f t="shared" ca="1" si="623"/>
        <v>1.0052931700000001</v>
      </c>
      <c r="I2069" s="105">
        <f t="shared" si="632"/>
        <v>3.5999999999999997E-2</v>
      </c>
      <c r="J2069" s="118">
        <f t="shared" si="633"/>
        <v>43000</v>
      </c>
      <c r="K2069" s="112">
        <f t="shared" si="634"/>
        <v>17</v>
      </c>
      <c r="L2069" s="108">
        <f t="shared" si="635"/>
        <v>17</v>
      </c>
      <c r="M2069" s="109">
        <f t="shared" si="624"/>
        <v>1.002388727</v>
      </c>
      <c r="N2069" s="109">
        <f t="shared" ca="1" si="625"/>
        <v>1.007694541</v>
      </c>
      <c r="O2069" s="108">
        <f t="shared" si="639"/>
        <v>0</v>
      </c>
      <c r="P2069" s="106">
        <f t="shared" ca="1" si="626"/>
        <v>594.41560350999998</v>
      </c>
      <c r="Q2069" s="113">
        <f t="shared" si="627"/>
        <v>0</v>
      </c>
      <c r="R2069" s="106">
        <f t="shared" si="628"/>
        <v>0</v>
      </c>
      <c r="S2069" s="114" t="str">
        <f t="shared" si="636"/>
        <v>A+J=</v>
      </c>
      <c r="T2069" s="107">
        <f t="shared" si="637"/>
        <v>43031</v>
      </c>
      <c r="U2069" s="10"/>
      <c r="V2069" s="10"/>
      <c r="W2069" s="10"/>
      <c r="X2069" s="29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</row>
    <row r="2070" spans="1:121" x14ac:dyDescent="0.15">
      <c r="A2070" s="102">
        <f t="shared" si="629"/>
        <v>43027</v>
      </c>
      <c r="B2070" s="103">
        <f t="shared" ca="1" si="638"/>
        <v>77881.122979389867</v>
      </c>
      <c r="C2070" s="104">
        <f t="shared" si="630"/>
        <v>77251.59999999986</v>
      </c>
      <c r="D2070" s="105">
        <f ca="1">IF(A2070&lt;$B$1,VLOOKUP(A2070,[1]DI!$A$4:$B$15000,2,FALSE),0)</f>
        <v>8.14E-2</v>
      </c>
      <c r="E2070" s="106">
        <f t="shared" ca="1" si="622"/>
        <v>1.00031059</v>
      </c>
      <c r="F2070" s="106">
        <f ca="1">(TRUNC(PRODUCT($E$12:$E2069),16))</f>
        <v>1.7877443983422501</v>
      </c>
      <c r="G2070" s="106">
        <f t="shared" ca="1" si="631"/>
        <v>1.7777792279067</v>
      </c>
      <c r="H2070" s="106">
        <f t="shared" ca="1" si="623"/>
        <v>1.0056054000000001</v>
      </c>
      <c r="I2070" s="105">
        <f t="shared" si="632"/>
        <v>3.5999999999999997E-2</v>
      </c>
      <c r="J2070" s="118">
        <f t="shared" si="633"/>
        <v>43000</v>
      </c>
      <c r="K2070" s="112">
        <f t="shared" si="634"/>
        <v>18</v>
      </c>
      <c r="L2070" s="108">
        <f t="shared" si="635"/>
        <v>18</v>
      </c>
      <c r="M2070" s="109">
        <f t="shared" si="624"/>
        <v>1.0025294179999999</v>
      </c>
      <c r="N2070" s="109">
        <f t="shared" ca="1" si="625"/>
        <v>1.0081489960000001</v>
      </c>
      <c r="O2070" s="108">
        <f t="shared" si="639"/>
        <v>0</v>
      </c>
      <c r="P2070" s="106">
        <f t="shared" ca="1" si="626"/>
        <v>629.52297939000005</v>
      </c>
      <c r="Q2070" s="113">
        <f t="shared" si="627"/>
        <v>0</v>
      </c>
      <c r="R2070" s="106">
        <f t="shared" si="628"/>
        <v>0</v>
      </c>
      <c r="S2070" s="114" t="str">
        <f t="shared" si="636"/>
        <v>A+J=</v>
      </c>
      <c r="T2070" s="107">
        <f t="shared" si="637"/>
        <v>43031</v>
      </c>
      <c r="U2070" s="10"/>
      <c r="V2070" s="10"/>
      <c r="W2070" s="10"/>
      <c r="X2070" s="29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</row>
    <row r="2071" spans="1:121" x14ac:dyDescent="0.15">
      <c r="A2071" s="102">
        <f t="shared" si="629"/>
        <v>43028</v>
      </c>
      <c r="B2071" s="103">
        <f t="shared" ca="1" si="638"/>
        <v>77916.246500849855</v>
      </c>
      <c r="C2071" s="104">
        <f t="shared" si="630"/>
        <v>77251.59999999986</v>
      </c>
      <c r="D2071" s="105">
        <f ca="1">IF(A2071&lt;$B$1,VLOOKUP(A2071,[1]DI!$A$4:$B$15000,2,FALSE),0)</f>
        <v>8.14E-2</v>
      </c>
      <c r="E2071" s="106">
        <f t="shared" ca="1" si="622"/>
        <v>1.00031059</v>
      </c>
      <c r="F2071" s="106">
        <f ca="1">(TRUNC(PRODUCT($E$12:$E2070),16))</f>
        <v>1.7882996538749301</v>
      </c>
      <c r="G2071" s="106">
        <f t="shared" ca="1" si="631"/>
        <v>1.7777792279067</v>
      </c>
      <c r="H2071" s="106">
        <f t="shared" ca="1" si="623"/>
        <v>1.00591773</v>
      </c>
      <c r="I2071" s="105">
        <f t="shared" si="632"/>
        <v>3.5999999999999997E-2</v>
      </c>
      <c r="J2071" s="118">
        <f t="shared" si="633"/>
        <v>43000</v>
      </c>
      <c r="K2071" s="112">
        <f t="shared" si="634"/>
        <v>19</v>
      </c>
      <c r="L2071" s="108">
        <f t="shared" si="635"/>
        <v>19</v>
      </c>
      <c r="M2071" s="109">
        <f t="shared" si="624"/>
        <v>1.002670129</v>
      </c>
      <c r="N2071" s="109">
        <f t="shared" ca="1" si="625"/>
        <v>1.0086036599999999</v>
      </c>
      <c r="O2071" s="108">
        <f t="shared" si="639"/>
        <v>0</v>
      </c>
      <c r="P2071" s="106">
        <f t="shared" ca="1" si="626"/>
        <v>664.64650085000005</v>
      </c>
      <c r="Q2071" s="113">
        <f t="shared" si="627"/>
        <v>0</v>
      </c>
      <c r="R2071" s="106">
        <f t="shared" si="628"/>
        <v>0</v>
      </c>
      <c r="S2071" s="114" t="str">
        <f t="shared" si="636"/>
        <v>A+J=</v>
      </c>
      <c r="T2071" s="107">
        <f t="shared" si="637"/>
        <v>43031</v>
      </c>
      <c r="U2071" s="10"/>
      <c r="V2071" s="10"/>
      <c r="W2071" s="10"/>
      <c r="X2071" s="29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</row>
    <row r="2072" spans="1:121" x14ac:dyDescent="0.15">
      <c r="A2072" s="102">
        <f t="shared" si="629"/>
        <v>43029</v>
      </c>
      <c r="B2072" s="103">
        <f t="shared" ca="1" si="638"/>
        <v>77951.386013389856</v>
      </c>
      <c r="C2072" s="104">
        <f t="shared" si="630"/>
        <v>77251.59999999986</v>
      </c>
      <c r="D2072" s="105">
        <f ca="1">IF(A2072&lt;$B$1,VLOOKUP(A2072,[1]DI!$A$4:$B$15000,2,FALSE),0)</f>
        <v>0</v>
      </c>
      <c r="E2072" s="106">
        <f t="shared" ca="1" si="622"/>
        <v>1</v>
      </c>
      <c r="F2072" s="106">
        <f ca="1">(TRUNC(PRODUCT($E$12:$E2071),16))</f>
        <v>1.78885508186443</v>
      </c>
      <c r="G2072" s="106">
        <f t="shared" ca="1" si="631"/>
        <v>1.7777792279067</v>
      </c>
      <c r="H2072" s="106">
        <f t="shared" ca="1" si="623"/>
        <v>1.0062301600000001</v>
      </c>
      <c r="I2072" s="105">
        <f t="shared" si="632"/>
        <v>3.5999999999999997E-2</v>
      </c>
      <c r="J2072" s="118">
        <f t="shared" si="633"/>
        <v>43000</v>
      </c>
      <c r="K2072" s="112">
        <f t="shared" si="634"/>
        <v>19</v>
      </c>
      <c r="L2072" s="108">
        <f t="shared" si="635"/>
        <v>20</v>
      </c>
      <c r="M2072" s="109">
        <f t="shared" si="624"/>
        <v>1.002810859</v>
      </c>
      <c r="N2072" s="109">
        <f t="shared" ca="1" si="625"/>
        <v>1.009058531</v>
      </c>
      <c r="O2072" s="108">
        <f t="shared" si="639"/>
        <v>0</v>
      </c>
      <c r="P2072" s="106">
        <f t="shared" ca="1" si="626"/>
        <v>699.78601338999999</v>
      </c>
      <c r="Q2072" s="113">
        <f t="shared" si="627"/>
        <v>0</v>
      </c>
      <c r="R2072" s="106">
        <f t="shared" si="628"/>
        <v>0</v>
      </c>
      <c r="S2072" s="114" t="str">
        <f t="shared" si="636"/>
        <v>A+J=</v>
      </c>
      <c r="T2072" s="107">
        <f t="shared" si="637"/>
        <v>43031</v>
      </c>
      <c r="U2072" s="10"/>
      <c r="V2072" s="10"/>
      <c r="W2072" s="10"/>
      <c r="X2072" s="29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</row>
    <row r="2073" spans="1:121" x14ac:dyDescent="0.15">
      <c r="A2073" s="102">
        <f t="shared" si="629"/>
        <v>43030</v>
      </c>
      <c r="B2073" s="103">
        <f t="shared" ca="1" si="638"/>
        <v>77951.386013389856</v>
      </c>
      <c r="C2073" s="104">
        <f t="shared" si="630"/>
        <v>77251.59999999986</v>
      </c>
      <c r="D2073" s="105">
        <f ca="1">IF(A2073&lt;$B$1,VLOOKUP(A2073,[1]DI!$A$4:$B$15000,2,FALSE),0)</f>
        <v>0</v>
      </c>
      <c r="E2073" s="106">
        <f t="shared" ca="1" si="622"/>
        <v>1</v>
      </c>
      <c r="F2073" s="106">
        <f ca="1">(TRUNC(PRODUCT($E$12:$E2072),16))</f>
        <v>1.78885508186443</v>
      </c>
      <c r="G2073" s="106">
        <f t="shared" ca="1" si="631"/>
        <v>1.7777792279067</v>
      </c>
      <c r="H2073" s="106">
        <f t="shared" ca="1" si="623"/>
        <v>1.0062301600000001</v>
      </c>
      <c r="I2073" s="105">
        <f t="shared" si="632"/>
        <v>3.5999999999999997E-2</v>
      </c>
      <c r="J2073" s="118">
        <f t="shared" si="633"/>
        <v>43000</v>
      </c>
      <c r="K2073" s="112">
        <f t="shared" si="634"/>
        <v>19</v>
      </c>
      <c r="L2073" s="108">
        <f t="shared" si="635"/>
        <v>20</v>
      </c>
      <c r="M2073" s="109">
        <f t="shared" si="624"/>
        <v>1.002810859</v>
      </c>
      <c r="N2073" s="109">
        <f t="shared" ca="1" si="625"/>
        <v>1.009058531</v>
      </c>
      <c r="O2073" s="108">
        <f t="shared" si="639"/>
        <v>0</v>
      </c>
      <c r="P2073" s="106">
        <f t="shared" ca="1" si="626"/>
        <v>699.78601338999999</v>
      </c>
      <c r="Q2073" s="113">
        <f t="shared" si="627"/>
        <v>0</v>
      </c>
      <c r="R2073" s="106">
        <f t="shared" si="628"/>
        <v>0</v>
      </c>
      <c r="S2073" s="114" t="str">
        <f t="shared" si="636"/>
        <v>A+J=</v>
      </c>
      <c r="T2073" s="107">
        <f t="shared" si="637"/>
        <v>43031</v>
      </c>
      <c r="U2073" s="10"/>
      <c r="V2073" s="10"/>
      <c r="W2073" s="10"/>
      <c r="X2073" s="29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</row>
    <row r="2074" spans="1:121" x14ac:dyDescent="0.15">
      <c r="A2074" s="102">
        <f t="shared" si="629"/>
        <v>43031</v>
      </c>
      <c r="B2074" s="103">
        <f t="shared" ca="1" si="638"/>
        <v>77951.386013389856</v>
      </c>
      <c r="C2074" s="104">
        <f t="shared" si="630"/>
        <v>77251.59999999986</v>
      </c>
      <c r="D2074" s="105">
        <f ca="1">IF(A2074&lt;$B$1,VLOOKUP(A2074,[1]DI!$A$4:$B$15000,2,FALSE),0)</f>
        <v>8.14E-2</v>
      </c>
      <c r="E2074" s="106">
        <f t="shared" ca="1" si="622"/>
        <v>1.00031059</v>
      </c>
      <c r="F2074" s="106">
        <f ca="1">(TRUNC(PRODUCT($E$12:$E2073),16))</f>
        <v>1.78885508186443</v>
      </c>
      <c r="G2074" s="106">
        <f t="shared" ca="1" si="631"/>
        <v>1.7777792279067</v>
      </c>
      <c r="H2074" s="106">
        <f t="shared" ca="1" si="623"/>
        <v>1.0062301600000001</v>
      </c>
      <c r="I2074" s="105">
        <f t="shared" si="632"/>
        <v>3.5999999999999997E-2</v>
      </c>
      <c r="J2074" s="118">
        <f t="shared" si="633"/>
        <v>43000</v>
      </c>
      <c r="K2074" s="112">
        <f t="shared" si="634"/>
        <v>20</v>
      </c>
      <c r="L2074" s="108">
        <f t="shared" si="635"/>
        <v>20</v>
      </c>
      <c r="M2074" s="109">
        <f t="shared" si="624"/>
        <v>1.002810859</v>
      </c>
      <c r="N2074" s="109">
        <f t="shared" ca="1" si="625"/>
        <v>1.009058531</v>
      </c>
      <c r="O2074" s="108">
        <f t="shared" si="639"/>
        <v>52</v>
      </c>
      <c r="P2074" s="106">
        <f t="shared" ca="1" si="626"/>
        <v>699.78601338999999</v>
      </c>
      <c r="Q2074" s="113">
        <f t="shared" si="627"/>
        <v>7.4999999999999997E-3</v>
      </c>
      <c r="R2074" s="106">
        <f t="shared" si="628"/>
        <v>750</v>
      </c>
      <c r="S2074" s="114" t="str">
        <f t="shared" si="636"/>
        <v>A+J=</v>
      </c>
      <c r="T2074" s="107">
        <f t="shared" si="637"/>
        <v>43031</v>
      </c>
      <c r="U2074" s="10"/>
      <c r="V2074" s="10"/>
      <c r="W2074" s="10"/>
      <c r="X2074" s="29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</row>
    <row r="2075" spans="1:121" x14ac:dyDescent="0.15">
      <c r="A2075" s="102">
        <f t="shared" si="629"/>
        <v>43032</v>
      </c>
      <c r="B2075" s="103">
        <f t="shared" ca="1" si="638"/>
        <v>76536.101456579854</v>
      </c>
      <c r="C2075" s="104">
        <f t="shared" si="630"/>
        <v>76501.59999999986</v>
      </c>
      <c r="D2075" s="105">
        <f ca="1">IF(A2075&lt;$B$1,VLOOKUP(A2075,[1]DI!$A$4:$B$15000,2,FALSE),0)</f>
        <v>8.14E-2</v>
      </c>
      <c r="E2075" s="106">
        <f t="shared" ca="1" si="622"/>
        <v>1.00031059</v>
      </c>
      <c r="F2075" s="106">
        <f ca="1">(TRUNC(PRODUCT($E$12:$E2074),16))</f>
        <v>1.7894106823642999</v>
      </c>
      <c r="G2075" s="106">
        <f t="shared" ca="1" si="631"/>
        <v>1.78885508186443</v>
      </c>
      <c r="H2075" s="106">
        <f t="shared" ca="1" si="623"/>
        <v>1.00031059</v>
      </c>
      <c r="I2075" s="105">
        <f t="shared" si="632"/>
        <v>3.5999999999999997E-2</v>
      </c>
      <c r="J2075" s="118">
        <f t="shared" si="633"/>
        <v>43031</v>
      </c>
      <c r="K2075" s="112">
        <f t="shared" si="634"/>
        <v>1</v>
      </c>
      <c r="L2075" s="108">
        <f t="shared" si="635"/>
        <v>1</v>
      </c>
      <c r="M2075" s="109">
        <f t="shared" si="624"/>
        <v>1.000140356</v>
      </c>
      <c r="N2075" s="109">
        <f t="shared" ca="1" si="625"/>
        <v>1.00045099</v>
      </c>
      <c r="O2075" s="108">
        <f t="shared" si="639"/>
        <v>0</v>
      </c>
      <c r="P2075" s="106">
        <f t="shared" ca="1" si="626"/>
        <v>34.501456580000003</v>
      </c>
      <c r="Q2075" s="113">
        <f t="shared" si="627"/>
        <v>0</v>
      </c>
      <c r="R2075" s="106">
        <f t="shared" si="628"/>
        <v>0</v>
      </c>
      <c r="S2075" s="114" t="str">
        <f t="shared" si="636"/>
        <v>A+J=</v>
      </c>
      <c r="T2075" s="107">
        <f t="shared" si="637"/>
        <v>43061</v>
      </c>
      <c r="U2075" s="10"/>
      <c r="V2075" s="10"/>
      <c r="W2075" s="10"/>
      <c r="X2075" s="29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</row>
    <row r="2076" spans="1:121" x14ac:dyDescent="0.15">
      <c r="A2076" s="102">
        <f t="shared" si="629"/>
        <v>43033</v>
      </c>
      <c r="B2076" s="103">
        <f t="shared" ca="1" si="638"/>
        <v>76570.618595989858</v>
      </c>
      <c r="C2076" s="104">
        <f t="shared" si="630"/>
        <v>76501.59999999986</v>
      </c>
      <c r="D2076" s="105">
        <f ca="1">IF(A2076&lt;$B$1,VLOOKUP(A2076,[1]DI!$A$4:$B$15000,2,FALSE),0)</f>
        <v>8.14E-2</v>
      </c>
      <c r="E2076" s="106">
        <f t="shared" ca="1" si="622"/>
        <v>1.00031059</v>
      </c>
      <c r="F2076" s="106">
        <f ca="1">(TRUNC(PRODUCT($E$12:$E2075),16))</f>
        <v>1.78996645542814</v>
      </c>
      <c r="G2076" s="106">
        <f t="shared" ca="1" si="631"/>
        <v>1.78885508186443</v>
      </c>
      <c r="H2076" s="106">
        <f t="shared" ca="1" si="623"/>
        <v>1.0006212800000001</v>
      </c>
      <c r="I2076" s="105">
        <f t="shared" si="632"/>
        <v>3.5999999999999997E-2</v>
      </c>
      <c r="J2076" s="118">
        <f t="shared" si="633"/>
        <v>43031</v>
      </c>
      <c r="K2076" s="112">
        <f t="shared" si="634"/>
        <v>2</v>
      </c>
      <c r="L2076" s="108">
        <f t="shared" si="635"/>
        <v>2</v>
      </c>
      <c r="M2076" s="109">
        <f t="shared" si="624"/>
        <v>1.0002807309999999</v>
      </c>
      <c r="N2076" s="109">
        <f t="shared" ca="1" si="625"/>
        <v>1.0009021849999999</v>
      </c>
      <c r="O2076" s="108">
        <f t="shared" si="639"/>
        <v>0</v>
      </c>
      <c r="P2076" s="106">
        <f t="shared" ca="1" si="626"/>
        <v>69.018595989999994</v>
      </c>
      <c r="Q2076" s="113">
        <f t="shared" si="627"/>
        <v>0</v>
      </c>
      <c r="R2076" s="106">
        <f t="shared" si="628"/>
        <v>0</v>
      </c>
      <c r="S2076" s="114" t="str">
        <f t="shared" si="636"/>
        <v>A+J=</v>
      </c>
      <c r="T2076" s="107">
        <f t="shared" si="637"/>
        <v>43061</v>
      </c>
      <c r="U2076" s="10"/>
      <c r="V2076" s="10"/>
      <c r="W2076" s="10"/>
      <c r="X2076" s="29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</row>
    <row r="2077" spans="1:121" x14ac:dyDescent="0.15">
      <c r="A2077" s="102">
        <f t="shared" si="629"/>
        <v>43034</v>
      </c>
      <c r="B2077" s="103">
        <f t="shared" ca="1" si="638"/>
        <v>76605.150959219856</v>
      </c>
      <c r="C2077" s="104">
        <f t="shared" si="630"/>
        <v>76501.59999999986</v>
      </c>
      <c r="D2077" s="105">
        <f ca="1">IF(A2077&lt;$B$1,VLOOKUP(A2077,[1]DI!$A$4:$B$15000,2,FALSE),0)</f>
        <v>7.3899999999999993E-2</v>
      </c>
      <c r="E2077" s="106">
        <f t="shared" ca="1" si="622"/>
        <v>1.0002829600000001</v>
      </c>
      <c r="F2077" s="106">
        <f ca="1">(TRUNC(PRODUCT($E$12:$E2076),16))</f>
        <v>1.79052240110953</v>
      </c>
      <c r="G2077" s="106">
        <f t="shared" ca="1" si="631"/>
        <v>1.78885508186443</v>
      </c>
      <c r="H2077" s="106">
        <f t="shared" ca="1" si="623"/>
        <v>1.00093206</v>
      </c>
      <c r="I2077" s="105">
        <f t="shared" si="632"/>
        <v>3.5999999999999997E-2</v>
      </c>
      <c r="J2077" s="118">
        <f t="shared" si="633"/>
        <v>43031</v>
      </c>
      <c r="K2077" s="112">
        <f t="shared" si="634"/>
        <v>3</v>
      </c>
      <c r="L2077" s="108">
        <f t="shared" si="635"/>
        <v>3</v>
      </c>
      <c r="M2077" s="109">
        <f t="shared" si="624"/>
        <v>1.000421126</v>
      </c>
      <c r="N2077" s="109">
        <f t="shared" ca="1" si="625"/>
        <v>1.0013535790000001</v>
      </c>
      <c r="O2077" s="108">
        <f t="shared" si="639"/>
        <v>0</v>
      </c>
      <c r="P2077" s="106">
        <f t="shared" ca="1" si="626"/>
        <v>103.55095922</v>
      </c>
      <c r="Q2077" s="113">
        <f t="shared" si="627"/>
        <v>0</v>
      </c>
      <c r="R2077" s="106">
        <f t="shared" si="628"/>
        <v>0</v>
      </c>
      <c r="S2077" s="114" t="str">
        <f t="shared" si="636"/>
        <v>A+J=</v>
      </c>
      <c r="T2077" s="107">
        <f t="shared" si="637"/>
        <v>43061</v>
      </c>
      <c r="U2077" s="10"/>
      <c r="V2077" s="10"/>
      <c r="W2077" s="10"/>
      <c r="X2077" s="29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</row>
    <row r="2078" spans="1:121" x14ac:dyDescent="0.15">
      <c r="A2078" s="102">
        <f t="shared" si="629"/>
        <v>43035</v>
      </c>
      <c r="B2078" s="103">
        <f t="shared" ca="1" si="638"/>
        <v>76637.581823499859</v>
      </c>
      <c r="C2078" s="104">
        <f t="shared" si="630"/>
        <v>76501.59999999986</v>
      </c>
      <c r="D2078" s="105">
        <f ca="1">IF(A2078&lt;$B$1,VLOOKUP(A2078,[1]DI!$A$4:$B$15000,2,FALSE),0)</f>
        <v>7.3899999999999993E-2</v>
      </c>
      <c r="E2078" s="106">
        <f t="shared" ca="1" si="622"/>
        <v>1.0002829600000001</v>
      </c>
      <c r="F2078" s="106">
        <f ca="1">(TRUNC(PRODUCT($E$12:$E2077),16))</f>
        <v>1.79102904732815</v>
      </c>
      <c r="G2078" s="106">
        <f t="shared" ca="1" si="631"/>
        <v>1.78885508186443</v>
      </c>
      <c r="H2078" s="106">
        <f t="shared" ca="1" si="623"/>
        <v>1.00121528</v>
      </c>
      <c r="I2078" s="105">
        <f t="shared" si="632"/>
        <v>3.5999999999999997E-2</v>
      </c>
      <c r="J2078" s="118">
        <f t="shared" si="633"/>
        <v>43031</v>
      </c>
      <c r="K2078" s="112">
        <f t="shared" si="634"/>
        <v>4</v>
      </c>
      <c r="L2078" s="108">
        <f t="shared" si="635"/>
        <v>4</v>
      </c>
      <c r="M2078" s="109">
        <f t="shared" si="624"/>
        <v>1.0005615409999999</v>
      </c>
      <c r="N2078" s="109">
        <f t="shared" ca="1" si="625"/>
        <v>1.001777503</v>
      </c>
      <c r="O2078" s="108">
        <f t="shared" si="639"/>
        <v>0</v>
      </c>
      <c r="P2078" s="106">
        <f t="shared" ca="1" si="626"/>
        <v>135.98182349999999</v>
      </c>
      <c r="Q2078" s="113">
        <f t="shared" si="627"/>
        <v>0</v>
      </c>
      <c r="R2078" s="106">
        <f t="shared" si="628"/>
        <v>0</v>
      </c>
      <c r="S2078" s="114" t="str">
        <f t="shared" si="636"/>
        <v>A+J=</v>
      </c>
      <c r="T2078" s="107">
        <f t="shared" si="637"/>
        <v>43061</v>
      </c>
      <c r="U2078" s="10"/>
      <c r="V2078" s="10"/>
      <c r="W2078" s="10"/>
      <c r="X2078" s="29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</row>
    <row r="2079" spans="1:121" x14ac:dyDescent="0.15">
      <c r="A2079" s="102">
        <f t="shared" si="629"/>
        <v>43036</v>
      </c>
      <c r="B2079" s="103">
        <f t="shared" ca="1" si="638"/>
        <v>76670.027223079858</v>
      </c>
      <c r="C2079" s="104">
        <f t="shared" si="630"/>
        <v>76501.59999999986</v>
      </c>
      <c r="D2079" s="105">
        <f ca="1">IF(A2079&lt;$B$1,VLOOKUP(A2079,[1]DI!$A$4:$B$15000,2,FALSE),0)</f>
        <v>0</v>
      </c>
      <c r="E2079" s="106">
        <f t="shared" ca="1" si="622"/>
        <v>1</v>
      </c>
      <c r="F2079" s="106">
        <f ca="1">(TRUNC(PRODUCT($E$12:$E2078),16))</f>
        <v>1.7915358369073799</v>
      </c>
      <c r="G2079" s="106">
        <f t="shared" ca="1" si="631"/>
        <v>1.78885508186443</v>
      </c>
      <c r="H2079" s="106">
        <f t="shared" ca="1" si="623"/>
        <v>1.00149859</v>
      </c>
      <c r="I2079" s="105">
        <f t="shared" si="632"/>
        <v>3.5999999999999997E-2</v>
      </c>
      <c r="J2079" s="118">
        <f t="shared" si="633"/>
        <v>43031</v>
      </c>
      <c r="K2079" s="112">
        <f t="shared" si="634"/>
        <v>4</v>
      </c>
      <c r="L2079" s="108">
        <f t="shared" si="635"/>
        <v>5</v>
      </c>
      <c r="M2079" s="109">
        <f t="shared" si="624"/>
        <v>1.0007019749999999</v>
      </c>
      <c r="N2079" s="109">
        <f t="shared" ca="1" si="625"/>
        <v>1.0022016170000001</v>
      </c>
      <c r="O2079" s="108">
        <f t="shared" si="639"/>
        <v>0</v>
      </c>
      <c r="P2079" s="106">
        <f t="shared" ca="1" si="626"/>
        <v>168.42722308</v>
      </c>
      <c r="Q2079" s="113">
        <f t="shared" si="627"/>
        <v>0</v>
      </c>
      <c r="R2079" s="106">
        <f t="shared" si="628"/>
        <v>0</v>
      </c>
      <c r="S2079" s="114" t="str">
        <f t="shared" si="636"/>
        <v>A+J=</v>
      </c>
      <c r="T2079" s="107">
        <f t="shared" si="637"/>
        <v>43061</v>
      </c>
      <c r="U2079" s="10"/>
      <c r="V2079" s="10"/>
      <c r="W2079" s="10"/>
      <c r="X2079" s="29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</row>
    <row r="2080" spans="1:121" x14ac:dyDescent="0.15">
      <c r="A2080" s="102">
        <f t="shared" si="629"/>
        <v>43037</v>
      </c>
      <c r="B2080" s="103">
        <f t="shared" ca="1" si="638"/>
        <v>76670.027223079858</v>
      </c>
      <c r="C2080" s="104">
        <f t="shared" si="630"/>
        <v>76501.59999999986</v>
      </c>
      <c r="D2080" s="105">
        <f ca="1">IF(A2080&lt;$B$1,VLOOKUP(A2080,[1]DI!$A$4:$B$15000,2,FALSE),0)</f>
        <v>0</v>
      </c>
      <c r="E2080" s="106">
        <f t="shared" ca="1" si="622"/>
        <v>1</v>
      </c>
      <c r="F2080" s="106">
        <f ca="1">(TRUNC(PRODUCT($E$12:$E2079),16))</f>
        <v>1.7915358369073799</v>
      </c>
      <c r="G2080" s="106">
        <f t="shared" ca="1" si="631"/>
        <v>1.78885508186443</v>
      </c>
      <c r="H2080" s="106">
        <f t="shared" ca="1" si="623"/>
        <v>1.00149859</v>
      </c>
      <c r="I2080" s="105">
        <f t="shared" si="632"/>
        <v>3.5999999999999997E-2</v>
      </c>
      <c r="J2080" s="118">
        <f t="shared" si="633"/>
        <v>43031</v>
      </c>
      <c r="K2080" s="112">
        <f t="shared" si="634"/>
        <v>4</v>
      </c>
      <c r="L2080" s="108">
        <f t="shared" si="635"/>
        <v>5</v>
      </c>
      <c r="M2080" s="109">
        <f t="shared" si="624"/>
        <v>1.0007019749999999</v>
      </c>
      <c r="N2080" s="109">
        <f t="shared" ca="1" si="625"/>
        <v>1.0022016170000001</v>
      </c>
      <c r="O2080" s="108">
        <f t="shared" si="639"/>
        <v>0</v>
      </c>
      <c r="P2080" s="106">
        <f t="shared" ca="1" si="626"/>
        <v>168.42722308</v>
      </c>
      <c r="Q2080" s="113">
        <f t="shared" si="627"/>
        <v>0</v>
      </c>
      <c r="R2080" s="106">
        <f t="shared" si="628"/>
        <v>0</v>
      </c>
      <c r="S2080" s="114" t="str">
        <f t="shared" si="636"/>
        <v>A+J=</v>
      </c>
      <c r="T2080" s="107">
        <f t="shared" si="637"/>
        <v>43061</v>
      </c>
      <c r="U2080" s="10"/>
      <c r="V2080" s="10"/>
      <c r="W2080" s="10"/>
      <c r="X2080" s="29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</row>
    <row r="2081" spans="1:121" x14ac:dyDescent="0.15">
      <c r="A2081" s="102">
        <f t="shared" si="629"/>
        <v>43038</v>
      </c>
      <c r="B2081" s="103">
        <f t="shared" ca="1" si="638"/>
        <v>76670.027223079858</v>
      </c>
      <c r="C2081" s="104">
        <f t="shared" si="630"/>
        <v>76501.59999999986</v>
      </c>
      <c r="D2081" s="105">
        <f ca="1">IF(A2081&lt;$B$1,VLOOKUP(A2081,[1]DI!$A$4:$B$15000,2,FALSE),0)</f>
        <v>7.3899999999999993E-2</v>
      </c>
      <c r="E2081" s="106">
        <f t="shared" ca="1" si="622"/>
        <v>1.0002829600000001</v>
      </c>
      <c r="F2081" s="106">
        <f ca="1">(TRUNC(PRODUCT($E$12:$E2080),16))</f>
        <v>1.7915358369073799</v>
      </c>
      <c r="G2081" s="106">
        <f t="shared" ca="1" si="631"/>
        <v>1.78885508186443</v>
      </c>
      <c r="H2081" s="106">
        <f t="shared" ca="1" si="623"/>
        <v>1.00149859</v>
      </c>
      <c r="I2081" s="105">
        <f t="shared" si="632"/>
        <v>3.5999999999999997E-2</v>
      </c>
      <c r="J2081" s="118">
        <f t="shared" si="633"/>
        <v>43031</v>
      </c>
      <c r="K2081" s="112">
        <f t="shared" si="634"/>
        <v>5</v>
      </c>
      <c r="L2081" s="108">
        <f t="shared" si="635"/>
        <v>5</v>
      </c>
      <c r="M2081" s="109">
        <f t="shared" si="624"/>
        <v>1.0007019749999999</v>
      </c>
      <c r="N2081" s="109">
        <f t="shared" ca="1" si="625"/>
        <v>1.0022016170000001</v>
      </c>
      <c r="O2081" s="108">
        <f t="shared" si="639"/>
        <v>0</v>
      </c>
      <c r="P2081" s="106">
        <f t="shared" ca="1" si="626"/>
        <v>168.42722308</v>
      </c>
      <c r="Q2081" s="113">
        <f t="shared" si="627"/>
        <v>0</v>
      </c>
      <c r="R2081" s="106">
        <f t="shared" si="628"/>
        <v>0</v>
      </c>
      <c r="S2081" s="114" t="str">
        <f t="shared" si="636"/>
        <v>A+J=</v>
      </c>
      <c r="T2081" s="107">
        <f t="shared" si="637"/>
        <v>43061</v>
      </c>
      <c r="U2081" s="10"/>
      <c r="V2081" s="10"/>
      <c r="W2081" s="10"/>
      <c r="X2081" s="29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</row>
    <row r="2082" spans="1:121" x14ac:dyDescent="0.15">
      <c r="A2082" s="102">
        <f t="shared" si="629"/>
        <v>43039</v>
      </c>
      <c r="B2082" s="103">
        <f t="shared" ca="1" si="638"/>
        <v>76702.485551429854</v>
      </c>
      <c r="C2082" s="104">
        <f t="shared" si="630"/>
        <v>76501.59999999986</v>
      </c>
      <c r="D2082" s="105">
        <f ca="1">IF(A2082&lt;$B$1,VLOOKUP(A2082,[1]DI!$A$4:$B$15000,2,FALSE),0)</f>
        <v>7.3899999999999993E-2</v>
      </c>
      <c r="E2082" s="106">
        <f t="shared" ca="1" si="622"/>
        <v>1.0002829600000001</v>
      </c>
      <c r="F2082" s="106">
        <f ca="1">(TRUNC(PRODUCT($E$12:$E2081),16))</f>
        <v>1.7920427698877901</v>
      </c>
      <c r="G2082" s="106">
        <f t="shared" ca="1" si="631"/>
        <v>1.78885508186443</v>
      </c>
      <c r="H2082" s="106">
        <f t="shared" ca="1" si="623"/>
        <v>1.0017819699999999</v>
      </c>
      <c r="I2082" s="105">
        <f t="shared" si="632"/>
        <v>3.5999999999999997E-2</v>
      </c>
      <c r="J2082" s="118">
        <f t="shared" si="633"/>
        <v>43031</v>
      </c>
      <c r="K2082" s="112">
        <f t="shared" si="634"/>
        <v>6</v>
      </c>
      <c r="L2082" s="108">
        <f t="shared" si="635"/>
        <v>6</v>
      </c>
      <c r="M2082" s="109">
        <f t="shared" si="624"/>
        <v>1.000842429</v>
      </c>
      <c r="N2082" s="109">
        <f t="shared" ca="1" si="625"/>
        <v>1.0026259</v>
      </c>
      <c r="O2082" s="108">
        <f t="shared" si="639"/>
        <v>0</v>
      </c>
      <c r="P2082" s="106">
        <f t="shared" ca="1" si="626"/>
        <v>200.88555142999999</v>
      </c>
      <c r="Q2082" s="113">
        <f t="shared" si="627"/>
        <v>0</v>
      </c>
      <c r="R2082" s="106">
        <f t="shared" si="628"/>
        <v>0</v>
      </c>
      <c r="S2082" s="114" t="str">
        <f t="shared" si="636"/>
        <v>A+J=</v>
      </c>
      <c r="T2082" s="107">
        <f t="shared" si="637"/>
        <v>43061</v>
      </c>
      <c r="U2082" s="10"/>
      <c r="V2082" s="10"/>
      <c r="W2082" s="10"/>
      <c r="X2082" s="29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</row>
    <row r="2083" spans="1:121" x14ac:dyDescent="0.15">
      <c r="A2083" s="102">
        <f t="shared" si="629"/>
        <v>43040</v>
      </c>
      <c r="B2083" s="103">
        <f t="shared" ca="1" si="638"/>
        <v>76734.958415089859</v>
      </c>
      <c r="C2083" s="104">
        <f t="shared" si="630"/>
        <v>76501.59999999986</v>
      </c>
      <c r="D2083" s="105">
        <f ca="1">IF(A2083&lt;$B$1,VLOOKUP(A2083,[1]DI!$A$4:$B$15000,2,FALSE),0)</f>
        <v>7.3899999999999993E-2</v>
      </c>
      <c r="E2083" s="106">
        <f t="shared" ca="1" si="622"/>
        <v>1.0002829600000001</v>
      </c>
      <c r="F2083" s="106">
        <f ca="1">(TRUNC(PRODUCT($E$12:$E2082),16))</f>
        <v>1.7925498463099601</v>
      </c>
      <c r="G2083" s="106">
        <f t="shared" ca="1" si="631"/>
        <v>1.78885508186443</v>
      </c>
      <c r="H2083" s="106">
        <f t="shared" ca="1" si="623"/>
        <v>1.00206544</v>
      </c>
      <c r="I2083" s="105">
        <f t="shared" si="632"/>
        <v>3.5999999999999997E-2</v>
      </c>
      <c r="J2083" s="118">
        <f t="shared" si="633"/>
        <v>43031</v>
      </c>
      <c r="K2083" s="112">
        <f t="shared" si="634"/>
        <v>7</v>
      </c>
      <c r="L2083" s="108">
        <f t="shared" si="635"/>
        <v>7</v>
      </c>
      <c r="M2083" s="109">
        <f t="shared" si="624"/>
        <v>1.0009829029999999</v>
      </c>
      <c r="N2083" s="109">
        <f t="shared" ca="1" si="625"/>
        <v>1.003050373</v>
      </c>
      <c r="O2083" s="108">
        <f t="shared" si="639"/>
        <v>0</v>
      </c>
      <c r="P2083" s="106">
        <f t="shared" ca="1" si="626"/>
        <v>233.35841508999999</v>
      </c>
      <c r="Q2083" s="113">
        <f t="shared" si="627"/>
        <v>0</v>
      </c>
      <c r="R2083" s="106">
        <f t="shared" si="628"/>
        <v>0</v>
      </c>
      <c r="S2083" s="114" t="str">
        <f t="shared" si="636"/>
        <v>A+J=</v>
      </c>
      <c r="T2083" s="107">
        <f t="shared" si="637"/>
        <v>43061</v>
      </c>
      <c r="U2083" s="10"/>
      <c r="V2083" s="10"/>
      <c r="W2083" s="10"/>
      <c r="X2083" s="29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</row>
    <row r="2084" spans="1:121" x14ac:dyDescent="0.15">
      <c r="A2084" s="102">
        <f t="shared" si="629"/>
        <v>43041</v>
      </c>
      <c r="B2084" s="103">
        <f t="shared" ca="1" si="638"/>
        <v>76767.444284019861</v>
      </c>
      <c r="C2084" s="104">
        <f t="shared" si="630"/>
        <v>76501.59999999986</v>
      </c>
      <c r="D2084" s="105">
        <f ca="1">IF(A2084&lt;$B$1,VLOOKUP(A2084,[1]DI!$A$4:$B$15000,2,FALSE),0)</f>
        <v>0</v>
      </c>
      <c r="E2084" s="106">
        <f t="shared" ca="1" si="622"/>
        <v>1</v>
      </c>
      <c r="F2084" s="106">
        <f ca="1">(TRUNC(PRODUCT($E$12:$E2083),16))</f>
        <v>1.79305706621447</v>
      </c>
      <c r="G2084" s="106">
        <f t="shared" ca="1" si="631"/>
        <v>1.78885508186443</v>
      </c>
      <c r="H2084" s="106">
        <f t="shared" ca="1" si="623"/>
        <v>1.0023489800000001</v>
      </c>
      <c r="I2084" s="105">
        <f t="shared" si="632"/>
        <v>3.5999999999999997E-2</v>
      </c>
      <c r="J2084" s="118">
        <f t="shared" si="633"/>
        <v>43031</v>
      </c>
      <c r="K2084" s="112">
        <f t="shared" si="634"/>
        <v>7</v>
      </c>
      <c r="L2084" s="108">
        <f t="shared" si="635"/>
        <v>8</v>
      </c>
      <c r="M2084" s="109">
        <f t="shared" si="624"/>
        <v>1.001123397</v>
      </c>
      <c r="N2084" s="109">
        <f t="shared" ca="1" si="625"/>
        <v>1.0034750160000001</v>
      </c>
      <c r="O2084" s="108">
        <f t="shared" si="639"/>
        <v>0</v>
      </c>
      <c r="P2084" s="106">
        <f t="shared" ca="1" si="626"/>
        <v>265.84428401999998</v>
      </c>
      <c r="Q2084" s="113">
        <f t="shared" si="627"/>
        <v>0</v>
      </c>
      <c r="R2084" s="106">
        <f t="shared" si="628"/>
        <v>0</v>
      </c>
      <c r="S2084" s="114" t="str">
        <f t="shared" si="636"/>
        <v>A+J=</v>
      </c>
      <c r="T2084" s="107">
        <f t="shared" si="637"/>
        <v>43061</v>
      </c>
      <c r="U2084" s="10"/>
      <c r="V2084" s="10"/>
      <c r="W2084" s="10"/>
      <c r="X2084" s="29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</row>
    <row r="2085" spans="1:121" x14ac:dyDescent="0.15">
      <c r="A2085" s="102">
        <f t="shared" si="629"/>
        <v>43042</v>
      </c>
      <c r="B2085" s="103">
        <f t="shared" ca="1" si="638"/>
        <v>76767.444284019861</v>
      </c>
      <c r="C2085" s="104">
        <f t="shared" si="630"/>
        <v>76501.59999999986</v>
      </c>
      <c r="D2085" s="105">
        <f ca="1">IF(A2085&lt;$B$1,VLOOKUP(A2085,[1]DI!$A$4:$B$15000,2,FALSE),0)</f>
        <v>7.3899999999999993E-2</v>
      </c>
      <c r="E2085" s="106">
        <f t="shared" ca="1" si="622"/>
        <v>1.0002829600000001</v>
      </c>
      <c r="F2085" s="106">
        <f ca="1">(TRUNC(PRODUCT($E$12:$E2084),16))</f>
        <v>1.79305706621447</v>
      </c>
      <c r="G2085" s="106">
        <f t="shared" ca="1" si="631"/>
        <v>1.78885508186443</v>
      </c>
      <c r="H2085" s="106">
        <f t="shared" ca="1" si="623"/>
        <v>1.0023489800000001</v>
      </c>
      <c r="I2085" s="105">
        <f t="shared" si="632"/>
        <v>3.5999999999999997E-2</v>
      </c>
      <c r="J2085" s="118">
        <f t="shared" si="633"/>
        <v>43031</v>
      </c>
      <c r="K2085" s="112">
        <f t="shared" si="634"/>
        <v>8</v>
      </c>
      <c r="L2085" s="108">
        <f t="shared" si="635"/>
        <v>8</v>
      </c>
      <c r="M2085" s="109">
        <f t="shared" si="624"/>
        <v>1.001123397</v>
      </c>
      <c r="N2085" s="109">
        <f t="shared" ca="1" si="625"/>
        <v>1.0034750160000001</v>
      </c>
      <c r="O2085" s="108">
        <f t="shared" si="639"/>
        <v>0</v>
      </c>
      <c r="P2085" s="106">
        <f t="shared" ca="1" si="626"/>
        <v>265.84428401999998</v>
      </c>
      <c r="Q2085" s="113">
        <f t="shared" si="627"/>
        <v>0</v>
      </c>
      <c r="R2085" s="106">
        <f t="shared" si="628"/>
        <v>0</v>
      </c>
      <c r="S2085" s="114" t="str">
        <f t="shared" si="636"/>
        <v>A+J=</v>
      </c>
      <c r="T2085" s="107">
        <f t="shared" si="637"/>
        <v>43061</v>
      </c>
      <c r="U2085" s="10"/>
      <c r="V2085" s="10"/>
      <c r="W2085" s="10"/>
      <c r="X2085" s="29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</row>
    <row r="2086" spans="1:121" x14ac:dyDescent="0.15">
      <c r="A2086" s="102">
        <f t="shared" si="629"/>
        <v>43043</v>
      </c>
      <c r="B2086" s="103">
        <f t="shared" ca="1" si="638"/>
        <v>76799.94377022986</v>
      </c>
      <c r="C2086" s="104">
        <f t="shared" si="630"/>
        <v>76501.59999999986</v>
      </c>
      <c r="D2086" s="105">
        <f ca="1">IF(A2086&lt;$B$1,VLOOKUP(A2086,[1]DI!$A$4:$B$15000,2,FALSE),0)</f>
        <v>0</v>
      </c>
      <c r="E2086" s="106">
        <f t="shared" ca="1" si="622"/>
        <v>1</v>
      </c>
      <c r="F2086" s="106">
        <f ca="1">(TRUNC(PRODUCT($E$12:$E2085),16))</f>
        <v>1.79356442964193</v>
      </c>
      <c r="G2086" s="106">
        <f t="shared" ca="1" si="631"/>
        <v>1.78885508186443</v>
      </c>
      <c r="H2086" s="106">
        <f t="shared" ca="1" si="623"/>
        <v>1.0026326000000001</v>
      </c>
      <c r="I2086" s="105">
        <f t="shared" si="632"/>
        <v>3.5999999999999997E-2</v>
      </c>
      <c r="J2086" s="118">
        <f t="shared" si="633"/>
        <v>43031</v>
      </c>
      <c r="K2086" s="112">
        <f t="shared" si="634"/>
        <v>8</v>
      </c>
      <c r="L2086" s="108">
        <f t="shared" si="635"/>
        <v>9</v>
      </c>
      <c r="M2086" s="109">
        <f t="shared" si="624"/>
        <v>1.00126391</v>
      </c>
      <c r="N2086" s="109">
        <f t="shared" ca="1" si="625"/>
        <v>1.0038998370000001</v>
      </c>
      <c r="O2086" s="108">
        <f t="shared" si="639"/>
        <v>0</v>
      </c>
      <c r="P2086" s="106">
        <f t="shared" ca="1" si="626"/>
        <v>298.34377023000002</v>
      </c>
      <c r="Q2086" s="113">
        <f t="shared" si="627"/>
        <v>0</v>
      </c>
      <c r="R2086" s="106">
        <f t="shared" si="628"/>
        <v>0</v>
      </c>
      <c r="S2086" s="114" t="str">
        <f t="shared" si="636"/>
        <v>A+J=</v>
      </c>
      <c r="T2086" s="107">
        <f t="shared" si="637"/>
        <v>43061</v>
      </c>
      <c r="U2086" s="10"/>
      <c r="V2086" s="10"/>
      <c r="W2086" s="10"/>
      <c r="X2086" s="29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</row>
    <row r="2087" spans="1:121" x14ac:dyDescent="0.15">
      <c r="A2087" s="102">
        <f t="shared" si="629"/>
        <v>43044</v>
      </c>
      <c r="B2087" s="103">
        <f t="shared" ca="1" si="638"/>
        <v>76799.94377022986</v>
      </c>
      <c r="C2087" s="104">
        <f t="shared" si="630"/>
        <v>76501.59999999986</v>
      </c>
      <c r="D2087" s="105">
        <f ca="1">IF(A2087&lt;$B$1,VLOOKUP(A2087,[1]DI!$A$4:$B$15000,2,FALSE),0)</f>
        <v>0</v>
      </c>
      <c r="E2087" s="106">
        <f t="shared" ca="1" si="622"/>
        <v>1</v>
      </c>
      <c r="F2087" s="106">
        <f ca="1">(TRUNC(PRODUCT($E$12:$E2086),16))</f>
        <v>1.79356442964193</v>
      </c>
      <c r="G2087" s="106">
        <f t="shared" ca="1" si="631"/>
        <v>1.78885508186443</v>
      </c>
      <c r="H2087" s="106">
        <f t="shared" ca="1" si="623"/>
        <v>1.0026326000000001</v>
      </c>
      <c r="I2087" s="105">
        <f t="shared" si="632"/>
        <v>3.5999999999999997E-2</v>
      </c>
      <c r="J2087" s="118">
        <f t="shared" si="633"/>
        <v>43031</v>
      </c>
      <c r="K2087" s="112">
        <f t="shared" si="634"/>
        <v>8</v>
      </c>
      <c r="L2087" s="108">
        <f t="shared" si="635"/>
        <v>9</v>
      </c>
      <c r="M2087" s="109">
        <f t="shared" si="624"/>
        <v>1.00126391</v>
      </c>
      <c r="N2087" s="109">
        <f t="shared" ca="1" si="625"/>
        <v>1.0038998370000001</v>
      </c>
      <c r="O2087" s="108">
        <f t="shared" si="639"/>
        <v>0</v>
      </c>
      <c r="P2087" s="106">
        <f t="shared" ca="1" si="626"/>
        <v>298.34377023000002</v>
      </c>
      <c r="Q2087" s="113">
        <f t="shared" si="627"/>
        <v>0</v>
      </c>
      <c r="R2087" s="106">
        <f t="shared" si="628"/>
        <v>0</v>
      </c>
      <c r="S2087" s="114" t="str">
        <f t="shared" si="636"/>
        <v>A+J=</v>
      </c>
      <c r="T2087" s="107">
        <f t="shared" si="637"/>
        <v>43061</v>
      </c>
      <c r="U2087" s="10"/>
      <c r="V2087" s="10"/>
      <c r="W2087" s="10"/>
      <c r="X2087" s="29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</row>
    <row r="2088" spans="1:121" x14ac:dyDescent="0.15">
      <c r="A2088" s="102">
        <f t="shared" si="629"/>
        <v>43045</v>
      </c>
      <c r="B2088" s="103">
        <f t="shared" ca="1" si="638"/>
        <v>76799.94377022986</v>
      </c>
      <c r="C2088" s="104">
        <f t="shared" si="630"/>
        <v>76501.59999999986</v>
      </c>
      <c r="D2088" s="105">
        <f ca="1">IF(A2088&lt;$B$1,VLOOKUP(A2088,[1]DI!$A$4:$B$15000,2,FALSE),0)</f>
        <v>7.3899999999999993E-2</v>
      </c>
      <c r="E2088" s="106">
        <f t="shared" ca="1" si="622"/>
        <v>1.0002829600000001</v>
      </c>
      <c r="F2088" s="106">
        <f ca="1">(TRUNC(PRODUCT($E$12:$E2087),16))</f>
        <v>1.79356442964193</v>
      </c>
      <c r="G2088" s="106">
        <f t="shared" ca="1" si="631"/>
        <v>1.78885508186443</v>
      </c>
      <c r="H2088" s="106">
        <f t="shared" ca="1" si="623"/>
        <v>1.0026326000000001</v>
      </c>
      <c r="I2088" s="105">
        <f t="shared" si="632"/>
        <v>3.5999999999999997E-2</v>
      </c>
      <c r="J2088" s="118">
        <f t="shared" si="633"/>
        <v>43031</v>
      </c>
      <c r="K2088" s="112">
        <f t="shared" si="634"/>
        <v>9</v>
      </c>
      <c r="L2088" s="108">
        <f t="shared" si="635"/>
        <v>9</v>
      </c>
      <c r="M2088" s="109">
        <f t="shared" si="624"/>
        <v>1.00126391</v>
      </c>
      <c r="N2088" s="109">
        <f t="shared" ca="1" si="625"/>
        <v>1.0038998370000001</v>
      </c>
      <c r="O2088" s="108">
        <f t="shared" si="639"/>
        <v>0</v>
      </c>
      <c r="P2088" s="106">
        <f t="shared" ca="1" si="626"/>
        <v>298.34377023000002</v>
      </c>
      <c r="Q2088" s="113">
        <f t="shared" si="627"/>
        <v>0</v>
      </c>
      <c r="R2088" s="106">
        <f t="shared" si="628"/>
        <v>0</v>
      </c>
      <c r="S2088" s="114" t="str">
        <f t="shared" si="636"/>
        <v>A+J=</v>
      </c>
      <c r="T2088" s="107">
        <f t="shared" si="637"/>
        <v>43061</v>
      </c>
      <c r="U2088" s="10"/>
      <c r="V2088" s="10"/>
      <c r="W2088" s="10"/>
      <c r="X2088" s="29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</row>
    <row r="2089" spans="1:121" x14ac:dyDescent="0.15">
      <c r="A2089" s="102">
        <f t="shared" si="629"/>
        <v>43046</v>
      </c>
      <c r="B2089" s="103">
        <f t="shared" ca="1" si="638"/>
        <v>76832.457868249854</v>
      </c>
      <c r="C2089" s="104">
        <f t="shared" si="630"/>
        <v>76501.59999999986</v>
      </c>
      <c r="D2089" s="105">
        <f ca="1">IF(A2089&lt;$B$1,VLOOKUP(A2089,[1]DI!$A$4:$B$15000,2,FALSE),0)</f>
        <v>7.3899999999999993E-2</v>
      </c>
      <c r="E2089" s="106">
        <f t="shared" ca="1" si="622"/>
        <v>1.0002829600000001</v>
      </c>
      <c r="F2089" s="106">
        <f ca="1">(TRUNC(PRODUCT($E$12:$E2088),16))</f>
        <v>1.7940719366329401</v>
      </c>
      <c r="G2089" s="106">
        <f t="shared" ca="1" si="631"/>
        <v>1.78885508186443</v>
      </c>
      <c r="H2089" s="106">
        <f t="shared" ca="1" si="623"/>
        <v>1.00291631</v>
      </c>
      <c r="I2089" s="105">
        <f t="shared" si="632"/>
        <v>3.5999999999999997E-2</v>
      </c>
      <c r="J2089" s="118">
        <f t="shared" si="633"/>
        <v>43031</v>
      </c>
      <c r="K2089" s="112">
        <f t="shared" si="634"/>
        <v>10</v>
      </c>
      <c r="L2089" s="108">
        <f t="shared" si="635"/>
        <v>10</v>
      </c>
      <c r="M2089" s="109">
        <f t="shared" si="624"/>
        <v>1.001404443</v>
      </c>
      <c r="N2089" s="109">
        <f t="shared" ca="1" si="625"/>
        <v>1.0043248490000001</v>
      </c>
      <c r="O2089" s="108">
        <f t="shared" si="639"/>
        <v>0</v>
      </c>
      <c r="P2089" s="106">
        <f t="shared" ca="1" si="626"/>
        <v>330.85786825000002</v>
      </c>
      <c r="Q2089" s="113">
        <f t="shared" si="627"/>
        <v>0</v>
      </c>
      <c r="R2089" s="106">
        <f t="shared" si="628"/>
        <v>0</v>
      </c>
      <c r="S2089" s="114" t="str">
        <f t="shared" si="636"/>
        <v>A+J=</v>
      </c>
      <c r="T2089" s="107">
        <f t="shared" si="637"/>
        <v>43061</v>
      </c>
      <c r="U2089" s="10"/>
      <c r="V2089" s="10"/>
      <c r="W2089" s="10"/>
      <c r="X2089" s="29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</row>
    <row r="2090" spans="1:121" x14ac:dyDescent="0.15">
      <c r="A2090" s="102">
        <f t="shared" si="629"/>
        <v>43047</v>
      </c>
      <c r="B2090" s="103">
        <f t="shared" ca="1" si="638"/>
        <v>76864.984895039859</v>
      </c>
      <c r="C2090" s="104">
        <f t="shared" si="630"/>
        <v>76501.59999999986</v>
      </c>
      <c r="D2090" s="105">
        <f ca="1">IF(A2090&lt;$B$1,VLOOKUP(A2090,[1]DI!$A$4:$B$15000,2,FALSE),0)</f>
        <v>7.3899999999999993E-2</v>
      </c>
      <c r="E2090" s="106">
        <f t="shared" ca="1" si="622"/>
        <v>1.0002829600000001</v>
      </c>
      <c r="F2090" s="106">
        <f ca="1">(TRUNC(PRODUCT($E$12:$E2089),16))</f>
        <v>1.79457958722813</v>
      </c>
      <c r="G2090" s="106">
        <f t="shared" ca="1" si="631"/>
        <v>1.78885508186443</v>
      </c>
      <c r="H2090" s="106">
        <f t="shared" ca="1" si="623"/>
        <v>1.00320009</v>
      </c>
      <c r="I2090" s="105">
        <f t="shared" si="632"/>
        <v>3.5999999999999997E-2</v>
      </c>
      <c r="J2090" s="118">
        <f t="shared" si="633"/>
        <v>43031</v>
      </c>
      <c r="K2090" s="112">
        <f t="shared" si="634"/>
        <v>11</v>
      </c>
      <c r="L2090" s="108">
        <f t="shared" si="635"/>
        <v>11</v>
      </c>
      <c r="M2090" s="109">
        <f t="shared" si="624"/>
        <v>1.001544996</v>
      </c>
      <c r="N2090" s="109">
        <f t="shared" ca="1" si="625"/>
        <v>1.0047500300000001</v>
      </c>
      <c r="O2090" s="108">
        <f t="shared" si="639"/>
        <v>0</v>
      </c>
      <c r="P2090" s="106">
        <f t="shared" ca="1" si="626"/>
        <v>363.38489504</v>
      </c>
      <c r="Q2090" s="113">
        <f t="shared" si="627"/>
        <v>0</v>
      </c>
      <c r="R2090" s="106">
        <f t="shared" si="628"/>
        <v>0</v>
      </c>
      <c r="S2090" s="114" t="str">
        <f t="shared" si="636"/>
        <v>A+J=</v>
      </c>
      <c r="T2090" s="107">
        <f t="shared" si="637"/>
        <v>43061</v>
      </c>
      <c r="U2090" s="10"/>
      <c r="V2090" s="10"/>
      <c r="W2090" s="10"/>
      <c r="X2090" s="29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</row>
    <row r="2091" spans="1:121" x14ac:dyDescent="0.15">
      <c r="A2091" s="102">
        <f t="shared" si="629"/>
        <v>43048</v>
      </c>
      <c r="B2091" s="103">
        <f t="shared" ca="1" si="638"/>
        <v>76897.526457139858</v>
      </c>
      <c r="C2091" s="104">
        <f t="shared" si="630"/>
        <v>76501.59999999986</v>
      </c>
      <c r="D2091" s="105">
        <f ca="1">IF(A2091&lt;$B$1,VLOOKUP(A2091,[1]DI!$A$4:$B$15000,2,FALSE),0)</f>
        <v>7.3899999999999993E-2</v>
      </c>
      <c r="E2091" s="106">
        <f t="shared" ca="1" si="622"/>
        <v>1.0002829600000001</v>
      </c>
      <c r="F2091" s="106">
        <f ca="1">(TRUNC(PRODUCT($E$12:$E2090),16))</f>
        <v>1.7950873814681301</v>
      </c>
      <c r="G2091" s="106">
        <f t="shared" ca="1" si="631"/>
        <v>1.78885508186443</v>
      </c>
      <c r="H2091" s="106">
        <f t="shared" ca="1" si="623"/>
        <v>1.0034839600000001</v>
      </c>
      <c r="I2091" s="105">
        <f t="shared" si="632"/>
        <v>3.5999999999999997E-2</v>
      </c>
      <c r="J2091" s="118">
        <f t="shared" si="633"/>
        <v>43031</v>
      </c>
      <c r="K2091" s="112">
        <f t="shared" si="634"/>
        <v>12</v>
      </c>
      <c r="L2091" s="108">
        <f t="shared" si="635"/>
        <v>12</v>
      </c>
      <c r="M2091" s="109">
        <f t="shared" si="624"/>
        <v>1.0016855689999999</v>
      </c>
      <c r="N2091" s="109">
        <f t="shared" ca="1" si="625"/>
        <v>1.005175401</v>
      </c>
      <c r="O2091" s="108">
        <f t="shared" si="639"/>
        <v>0</v>
      </c>
      <c r="P2091" s="106">
        <f t="shared" ca="1" si="626"/>
        <v>395.92645714000002</v>
      </c>
      <c r="Q2091" s="113">
        <f t="shared" si="627"/>
        <v>0</v>
      </c>
      <c r="R2091" s="106">
        <f t="shared" si="628"/>
        <v>0</v>
      </c>
      <c r="S2091" s="114" t="str">
        <f t="shared" si="636"/>
        <v>A+J=</v>
      </c>
      <c r="T2091" s="107">
        <f t="shared" si="637"/>
        <v>43061</v>
      </c>
      <c r="U2091" s="10"/>
      <c r="V2091" s="10"/>
      <c r="W2091" s="10"/>
      <c r="X2091" s="29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</row>
    <row r="2092" spans="1:121" x14ac:dyDescent="0.15">
      <c r="A2092" s="102">
        <f t="shared" si="629"/>
        <v>43049</v>
      </c>
      <c r="B2092" s="103">
        <f t="shared" ca="1" si="638"/>
        <v>76930.081789519856</v>
      </c>
      <c r="C2092" s="104">
        <f t="shared" si="630"/>
        <v>76501.59999999986</v>
      </c>
      <c r="D2092" s="105">
        <f ca="1">IF(A2092&lt;$B$1,VLOOKUP(A2092,[1]DI!$A$4:$B$15000,2,FALSE),0)</f>
        <v>7.3899999999999993E-2</v>
      </c>
      <c r="E2092" s="106">
        <f t="shared" ca="1" si="622"/>
        <v>1.0002829600000001</v>
      </c>
      <c r="F2092" s="106">
        <f ca="1">(TRUNC(PRODUCT($E$12:$E2091),16))</f>
        <v>1.7955953193935901</v>
      </c>
      <c r="G2092" s="106">
        <f t="shared" ca="1" si="631"/>
        <v>1.78885508186443</v>
      </c>
      <c r="H2092" s="106">
        <f t="shared" ca="1" si="623"/>
        <v>1.0037679100000001</v>
      </c>
      <c r="I2092" s="105">
        <f t="shared" si="632"/>
        <v>3.5999999999999997E-2</v>
      </c>
      <c r="J2092" s="118">
        <f t="shared" si="633"/>
        <v>43031</v>
      </c>
      <c r="K2092" s="112">
        <f t="shared" si="634"/>
        <v>13</v>
      </c>
      <c r="L2092" s="108">
        <f t="shared" si="635"/>
        <v>13</v>
      </c>
      <c r="M2092" s="109">
        <f t="shared" si="624"/>
        <v>1.0018261610000001</v>
      </c>
      <c r="N2092" s="109">
        <f t="shared" ca="1" si="625"/>
        <v>1.005600952</v>
      </c>
      <c r="O2092" s="108">
        <f t="shared" si="639"/>
        <v>0</v>
      </c>
      <c r="P2092" s="106">
        <f t="shared" ca="1" si="626"/>
        <v>428.48178952000001</v>
      </c>
      <c r="Q2092" s="113">
        <f t="shared" si="627"/>
        <v>0</v>
      </c>
      <c r="R2092" s="106">
        <f t="shared" si="628"/>
        <v>0</v>
      </c>
      <c r="S2092" s="114" t="str">
        <f t="shared" si="636"/>
        <v>A+J=</v>
      </c>
      <c r="T2092" s="107">
        <f t="shared" si="637"/>
        <v>43061</v>
      </c>
      <c r="U2092" s="10"/>
      <c r="V2092" s="10"/>
      <c r="W2092" s="10"/>
      <c r="X2092" s="29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</row>
    <row r="2093" spans="1:121" x14ac:dyDescent="0.15">
      <c r="A2093" s="102">
        <f t="shared" si="629"/>
        <v>43050</v>
      </c>
      <c r="B2093" s="103">
        <f t="shared" ca="1" si="638"/>
        <v>76962.650050669865</v>
      </c>
      <c r="C2093" s="104">
        <f t="shared" si="630"/>
        <v>76501.59999999986</v>
      </c>
      <c r="D2093" s="105">
        <f ca="1">IF(A2093&lt;$B$1,VLOOKUP(A2093,[1]DI!$A$4:$B$15000,2,FALSE),0)</f>
        <v>0</v>
      </c>
      <c r="E2093" s="106">
        <f t="shared" ca="1" si="622"/>
        <v>1</v>
      </c>
      <c r="F2093" s="106">
        <f ca="1">(TRUNC(PRODUCT($E$12:$E2092),16))</f>
        <v>1.79610340104517</v>
      </c>
      <c r="G2093" s="106">
        <f t="shared" ca="1" si="631"/>
        <v>1.78885508186443</v>
      </c>
      <c r="H2093" s="106">
        <f t="shared" ca="1" si="623"/>
        <v>1.0040519299999999</v>
      </c>
      <c r="I2093" s="105">
        <f t="shared" si="632"/>
        <v>3.5999999999999997E-2</v>
      </c>
      <c r="J2093" s="118">
        <f t="shared" si="633"/>
        <v>43031</v>
      </c>
      <c r="K2093" s="112">
        <f t="shared" si="634"/>
        <v>13</v>
      </c>
      <c r="L2093" s="108">
        <f t="shared" si="635"/>
        <v>14</v>
      </c>
      <c r="M2093" s="109">
        <f t="shared" si="624"/>
        <v>1.0019667729999999</v>
      </c>
      <c r="N2093" s="109">
        <f t="shared" ca="1" si="625"/>
        <v>1.006026672</v>
      </c>
      <c r="O2093" s="108">
        <f t="shared" si="639"/>
        <v>0</v>
      </c>
      <c r="P2093" s="106">
        <f t="shared" ca="1" si="626"/>
        <v>461.05005067000002</v>
      </c>
      <c r="Q2093" s="113">
        <f t="shared" si="627"/>
        <v>0</v>
      </c>
      <c r="R2093" s="106">
        <f t="shared" si="628"/>
        <v>0</v>
      </c>
      <c r="S2093" s="114" t="str">
        <f t="shared" si="636"/>
        <v>A+J=</v>
      </c>
      <c r="T2093" s="107">
        <f t="shared" si="637"/>
        <v>43061</v>
      </c>
      <c r="U2093" s="10"/>
      <c r="V2093" s="10"/>
      <c r="W2093" s="10"/>
      <c r="X2093" s="29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</row>
    <row r="2094" spans="1:121" x14ac:dyDescent="0.15">
      <c r="A2094" s="102">
        <f t="shared" si="629"/>
        <v>43051</v>
      </c>
      <c r="B2094" s="103">
        <f t="shared" ca="1" si="638"/>
        <v>76962.650050669865</v>
      </c>
      <c r="C2094" s="104">
        <f t="shared" si="630"/>
        <v>76501.59999999986</v>
      </c>
      <c r="D2094" s="105">
        <f ca="1">IF(A2094&lt;$B$1,VLOOKUP(A2094,[1]DI!$A$4:$B$15000,2,FALSE),0)</f>
        <v>0</v>
      </c>
      <c r="E2094" s="106">
        <f t="shared" ca="1" si="622"/>
        <v>1</v>
      </c>
      <c r="F2094" s="106">
        <f ca="1">(TRUNC(PRODUCT($E$12:$E2093),16))</f>
        <v>1.79610340104517</v>
      </c>
      <c r="G2094" s="106">
        <f t="shared" ca="1" si="631"/>
        <v>1.78885508186443</v>
      </c>
      <c r="H2094" s="106">
        <f t="shared" ca="1" si="623"/>
        <v>1.0040519299999999</v>
      </c>
      <c r="I2094" s="105">
        <f t="shared" si="632"/>
        <v>3.5999999999999997E-2</v>
      </c>
      <c r="J2094" s="118">
        <f t="shared" si="633"/>
        <v>43031</v>
      </c>
      <c r="K2094" s="112">
        <f t="shared" si="634"/>
        <v>13</v>
      </c>
      <c r="L2094" s="108">
        <f t="shared" si="635"/>
        <v>14</v>
      </c>
      <c r="M2094" s="109">
        <f t="shared" si="624"/>
        <v>1.0019667729999999</v>
      </c>
      <c r="N2094" s="109">
        <f t="shared" ca="1" si="625"/>
        <v>1.006026672</v>
      </c>
      <c r="O2094" s="108">
        <f t="shared" si="639"/>
        <v>0</v>
      </c>
      <c r="P2094" s="106">
        <f t="shared" ca="1" si="626"/>
        <v>461.05005067000002</v>
      </c>
      <c r="Q2094" s="113">
        <f t="shared" si="627"/>
        <v>0</v>
      </c>
      <c r="R2094" s="106">
        <f t="shared" si="628"/>
        <v>0</v>
      </c>
      <c r="S2094" s="114" t="str">
        <f t="shared" si="636"/>
        <v>A+J=</v>
      </c>
      <c r="T2094" s="107">
        <f t="shared" si="637"/>
        <v>43061</v>
      </c>
      <c r="U2094" s="10"/>
      <c r="V2094" s="10"/>
      <c r="W2094" s="10"/>
      <c r="X2094" s="29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</row>
    <row r="2095" spans="1:121" x14ac:dyDescent="0.15">
      <c r="A2095" s="102">
        <f t="shared" si="629"/>
        <v>43052</v>
      </c>
      <c r="B2095" s="103">
        <f t="shared" ca="1" si="638"/>
        <v>76962.650050669865</v>
      </c>
      <c r="C2095" s="104">
        <f t="shared" si="630"/>
        <v>76501.59999999986</v>
      </c>
      <c r="D2095" s="105">
        <f ca="1">IF(A2095&lt;$B$1,VLOOKUP(A2095,[1]DI!$A$4:$B$15000,2,FALSE),0)</f>
        <v>7.3899999999999993E-2</v>
      </c>
      <c r="E2095" s="106">
        <f t="shared" ca="1" si="622"/>
        <v>1.0002829600000001</v>
      </c>
      <c r="F2095" s="106">
        <f ca="1">(TRUNC(PRODUCT($E$12:$E2094),16))</f>
        <v>1.79610340104517</v>
      </c>
      <c r="G2095" s="106">
        <f t="shared" ca="1" si="631"/>
        <v>1.78885508186443</v>
      </c>
      <c r="H2095" s="106">
        <f t="shared" ca="1" si="623"/>
        <v>1.0040519299999999</v>
      </c>
      <c r="I2095" s="105">
        <f t="shared" si="632"/>
        <v>3.5999999999999997E-2</v>
      </c>
      <c r="J2095" s="118">
        <f t="shared" si="633"/>
        <v>43031</v>
      </c>
      <c r="K2095" s="112">
        <f t="shared" si="634"/>
        <v>14</v>
      </c>
      <c r="L2095" s="108">
        <f t="shared" si="635"/>
        <v>14</v>
      </c>
      <c r="M2095" s="109">
        <f t="shared" si="624"/>
        <v>1.0019667729999999</v>
      </c>
      <c r="N2095" s="109">
        <f t="shared" ca="1" si="625"/>
        <v>1.006026672</v>
      </c>
      <c r="O2095" s="108">
        <f t="shared" si="639"/>
        <v>0</v>
      </c>
      <c r="P2095" s="106">
        <f t="shared" ca="1" si="626"/>
        <v>461.05005067000002</v>
      </c>
      <c r="Q2095" s="113">
        <f t="shared" si="627"/>
        <v>0</v>
      </c>
      <c r="R2095" s="106">
        <f t="shared" si="628"/>
        <v>0</v>
      </c>
      <c r="S2095" s="114" t="str">
        <f t="shared" si="636"/>
        <v>A+J=</v>
      </c>
      <c r="T2095" s="107">
        <f t="shared" si="637"/>
        <v>43061</v>
      </c>
      <c r="U2095" s="10"/>
      <c r="V2095" s="10"/>
      <c r="W2095" s="10"/>
      <c r="X2095" s="29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</row>
    <row r="2096" spans="1:121" x14ac:dyDescent="0.15">
      <c r="A2096" s="102">
        <f t="shared" si="629"/>
        <v>43053</v>
      </c>
      <c r="B2096" s="103">
        <f t="shared" ca="1" si="638"/>
        <v>76995.232923629854</v>
      </c>
      <c r="C2096" s="104">
        <f t="shared" si="630"/>
        <v>76501.59999999986</v>
      </c>
      <c r="D2096" s="105">
        <f ca="1">IF(A2096&lt;$B$1,VLOOKUP(A2096,[1]DI!$A$4:$B$15000,2,FALSE),0)</f>
        <v>7.3899999999999993E-2</v>
      </c>
      <c r="E2096" s="106">
        <f t="shared" ca="1" si="622"/>
        <v>1.0002829600000001</v>
      </c>
      <c r="F2096" s="106">
        <f ca="1">(TRUNC(PRODUCT($E$12:$E2095),16))</f>
        <v>1.7966116264635299</v>
      </c>
      <c r="G2096" s="106">
        <f t="shared" ca="1" si="631"/>
        <v>1.78885508186443</v>
      </c>
      <c r="H2096" s="106">
        <f t="shared" ca="1" si="623"/>
        <v>1.0043360400000001</v>
      </c>
      <c r="I2096" s="105">
        <f t="shared" si="632"/>
        <v>3.5999999999999997E-2</v>
      </c>
      <c r="J2096" s="118">
        <f t="shared" si="633"/>
        <v>43031</v>
      </c>
      <c r="K2096" s="112">
        <f t="shared" si="634"/>
        <v>15</v>
      </c>
      <c r="L2096" s="108">
        <f t="shared" si="635"/>
        <v>15</v>
      </c>
      <c r="M2096" s="109">
        <f t="shared" si="624"/>
        <v>1.0021074050000001</v>
      </c>
      <c r="N2096" s="109">
        <f t="shared" ca="1" si="625"/>
        <v>1.006452583</v>
      </c>
      <c r="O2096" s="108">
        <f t="shared" si="639"/>
        <v>0</v>
      </c>
      <c r="P2096" s="106">
        <f t="shared" ca="1" si="626"/>
        <v>493.63292362999999</v>
      </c>
      <c r="Q2096" s="113">
        <f t="shared" si="627"/>
        <v>0</v>
      </c>
      <c r="R2096" s="106">
        <f t="shared" si="628"/>
        <v>0</v>
      </c>
      <c r="S2096" s="114" t="str">
        <f t="shared" si="636"/>
        <v>A+J=</v>
      </c>
      <c r="T2096" s="107">
        <f t="shared" si="637"/>
        <v>43061</v>
      </c>
      <c r="U2096" s="10"/>
      <c r="V2096" s="10"/>
      <c r="W2096" s="10"/>
      <c r="X2096" s="29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</row>
    <row r="2097" spans="1:121" x14ac:dyDescent="0.15">
      <c r="A2097" s="102">
        <f t="shared" si="629"/>
        <v>43054</v>
      </c>
      <c r="B2097" s="103">
        <f t="shared" ca="1" si="638"/>
        <v>77027.829490369855</v>
      </c>
      <c r="C2097" s="104">
        <f t="shared" si="630"/>
        <v>76501.59999999986</v>
      </c>
      <c r="D2097" s="105">
        <f ca="1">IF(A2097&lt;$B$1,VLOOKUP(A2097,[1]DI!$A$4:$B$15000,2,FALSE),0)</f>
        <v>0</v>
      </c>
      <c r="E2097" s="106">
        <f t="shared" ca="1" si="622"/>
        <v>1</v>
      </c>
      <c r="F2097" s="106">
        <f ca="1">(TRUNC(PRODUCT($E$12:$E2096),16))</f>
        <v>1.79711999568935</v>
      </c>
      <c r="G2097" s="106">
        <f t="shared" ca="1" si="631"/>
        <v>1.78885508186443</v>
      </c>
      <c r="H2097" s="106">
        <f t="shared" ca="1" si="623"/>
        <v>1.00462023</v>
      </c>
      <c r="I2097" s="105">
        <f t="shared" si="632"/>
        <v>3.5999999999999997E-2</v>
      </c>
      <c r="J2097" s="118">
        <f t="shared" si="633"/>
        <v>43031</v>
      </c>
      <c r="K2097" s="112">
        <f t="shared" si="634"/>
        <v>15</v>
      </c>
      <c r="L2097" s="108">
        <f t="shared" si="635"/>
        <v>16</v>
      </c>
      <c r="M2097" s="109">
        <f t="shared" si="624"/>
        <v>1.002248056</v>
      </c>
      <c r="N2097" s="109">
        <f t="shared" ca="1" si="625"/>
        <v>1.0068786729999999</v>
      </c>
      <c r="O2097" s="108">
        <f t="shared" si="639"/>
        <v>0</v>
      </c>
      <c r="P2097" s="106">
        <f t="shared" ca="1" si="626"/>
        <v>526.22949037000001</v>
      </c>
      <c r="Q2097" s="113">
        <f t="shared" si="627"/>
        <v>0</v>
      </c>
      <c r="R2097" s="106">
        <f t="shared" si="628"/>
        <v>0</v>
      </c>
      <c r="S2097" s="114" t="str">
        <f t="shared" si="636"/>
        <v>A+J=</v>
      </c>
      <c r="T2097" s="107">
        <f t="shared" si="637"/>
        <v>43061</v>
      </c>
      <c r="U2097" s="10"/>
      <c r="V2097" s="10"/>
      <c r="W2097" s="10"/>
      <c r="X2097" s="29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</row>
    <row r="2098" spans="1:121" x14ac:dyDescent="0.15">
      <c r="A2098" s="102">
        <f t="shared" si="629"/>
        <v>43055</v>
      </c>
      <c r="B2098" s="103">
        <f t="shared" ca="1" si="638"/>
        <v>77027.829490369855</v>
      </c>
      <c r="C2098" s="104">
        <f t="shared" si="630"/>
        <v>76501.59999999986</v>
      </c>
      <c r="D2098" s="105">
        <f ca="1">IF(A2098&lt;$B$1,VLOOKUP(A2098,[1]DI!$A$4:$B$15000,2,FALSE),0)</f>
        <v>7.3899999999999993E-2</v>
      </c>
      <c r="E2098" s="106">
        <f t="shared" ca="1" si="622"/>
        <v>1.0002829600000001</v>
      </c>
      <c r="F2098" s="106">
        <f ca="1">(TRUNC(PRODUCT($E$12:$E2097),16))</f>
        <v>1.79711999568935</v>
      </c>
      <c r="G2098" s="106">
        <f t="shared" ca="1" si="631"/>
        <v>1.78885508186443</v>
      </c>
      <c r="H2098" s="106">
        <f t="shared" ca="1" si="623"/>
        <v>1.00462023</v>
      </c>
      <c r="I2098" s="105">
        <f t="shared" si="632"/>
        <v>3.5999999999999997E-2</v>
      </c>
      <c r="J2098" s="118">
        <f t="shared" si="633"/>
        <v>43031</v>
      </c>
      <c r="K2098" s="112">
        <f t="shared" si="634"/>
        <v>16</v>
      </c>
      <c r="L2098" s="108">
        <f t="shared" si="635"/>
        <v>16</v>
      </c>
      <c r="M2098" s="109">
        <f t="shared" si="624"/>
        <v>1.002248056</v>
      </c>
      <c r="N2098" s="109">
        <f t="shared" ca="1" si="625"/>
        <v>1.0068786729999999</v>
      </c>
      <c r="O2098" s="108">
        <f t="shared" si="639"/>
        <v>0</v>
      </c>
      <c r="P2098" s="106">
        <f t="shared" ca="1" si="626"/>
        <v>526.22949037000001</v>
      </c>
      <c r="Q2098" s="113">
        <f t="shared" si="627"/>
        <v>0</v>
      </c>
      <c r="R2098" s="106">
        <f t="shared" si="628"/>
        <v>0</v>
      </c>
      <c r="S2098" s="114" t="str">
        <f t="shared" si="636"/>
        <v>A+J=</v>
      </c>
      <c r="T2098" s="107">
        <f t="shared" si="637"/>
        <v>43061</v>
      </c>
      <c r="U2098" s="10"/>
      <c r="V2098" s="10"/>
      <c r="W2098" s="10"/>
      <c r="X2098" s="29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</row>
    <row r="2099" spans="1:121" x14ac:dyDescent="0.15">
      <c r="A2099" s="102">
        <f t="shared" si="629"/>
        <v>43056</v>
      </c>
      <c r="B2099" s="103">
        <f t="shared" ca="1" si="638"/>
        <v>77060.438985889865</v>
      </c>
      <c r="C2099" s="104">
        <f t="shared" si="630"/>
        <v>76501.59999999986</v>
      </c>
      <c r="D2099" s="105">
        <f ca="1">IF(A2099&lt;$B$1,VLOOKUP(A2099,[1]DI!$A$4:$B$15000,2,FALSE),0)</f>
        <v>7.3899999999999993E-2</v>
      </c>
      <c r="E2099" s="106">
        <f t="shared" ca="1" si="622"/>
        <v>1.0002829600000001</v>
      </c>
      <c r="F2099" s="106">
        <f ca="1">(TRUNC(PRODUCT($E$12:$E2098),16))</f>
        <v>1.7976285087633299</v>
      </c>
      <c r="G2099" s="106">
        <f t="shared" ca="1" si="631"/>
        <v>1.78885508186443</v>
      </c>
      <c r="H2099" s="106">
        <f t="shared" ca="1" si="623"/>
        <v>1.0049044899999999</v>
      </c>
      <c r="I2099" s="105">
        <f t="shared" si="632"/>
        <v>3.5999999999999997E-2</v>
      </c>
      <c r="J2099" s="118">
        <f t="shared" si="633"/>
        <v>43031</v>
      </c>
      <c r="K2099" s="112">
        <f t="shared" si="634"/>
        <v>17</v>
      </c>
      <c r="L2099" s="108">
        <f t="shared" si="635"/>
        <v>17</v>
      </c>
      <c r="M2099" s="109">
        <f t="shared" si="624"/>
        <v>1.002388727</v>
      </c>
      <c r="N2099" s="109">
        <f t="shared" ca="1" si="625"/>
        <v>1.007304932</v>
      </c>
      <c r="O2099" s="108">
        <f t="shared" si="639"/>
        <v>0</v>
      </c>
      <c r="P2099" s="106">
        <f t="shared" ca="1" si="626"/>
        <v>558.83898589</v>
      </c>
      <c r="Q2099" s="113">
        <f t="shared" si="627"/>
        <v>0</v>
      </c>
      <c r="R2099" s="106">
        <f t="shared" si="628"/>
        <v>0</v>
      </c>
      <c r="S2099" s="114" t="str">
        <f t="shared" si="636"/>
        <v>A+J=</v>
      </c>
      <c r="T2099" s="107">
        <f t="shared" si="637"/>
        <v>43061</v>
      </c>
      <c r="U2099" s="10"/>
      <c r="V2099" s="10"/>
      <c r="W2099" s="10"/>
      <c r="X2099" s="29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</row>
    <row r="2100" spans="1:121" x14ac:dyDescent="0.15">
      <c r="A2100" s="102">
        <f t="shared" si="629"/>
        <v>43057</v>
      </c>
      <c r="B2100" s="103">
        <f t="shared" ca="1" si="638"/>
        <v>77093.063169709858</v>
      </c>
      <c r="C2100" s="104">
        <f t="shared" si="630"/>
        <v>76501.59999999986</v>
      </c>
      <c r="D2100" s="105">
        <f ca="1">IF(A2100&lt;$B$1,VLOOKUP(A2100,[1]DI!$A$4:$B$15000,2,FALSE),0)</f>
        <v>0</v>
      </c>
      <c r="E2100" s="106">
        <f t="shared" ca="1" si="622"/>
        <v>1</v>
      </c>
      <c r="F2100" s="106">
        <f ca="1">(TRUNC(PRODUCT($E$12:$E2099),16))</f>
        <v>1.79813716572617</v>
      </c>
      <c r="G2100" s="106">
        <f t="shared" ca="1" si="631"/>
        <v>1.78885508186443</v>
      </c>
      <c r="H2100" s="106">
        <f t="shared" ca="1" si="623"/>
        <v>1.00518884</v>
      </c>
      <c r="I2100" s="105">
        <f t="shared" si="632"/>
        <v>3.5999999999999997E-2</v>
      </c>
      <c r="J2100" s="118">
        <f t="shared" si="633"/>
        <v>43031</v>
      </c>
      <c r="K2100" s="112">
        <f t="shared" si="634"/>
        <v>17</v>
      </c>
      <c r="L2100" s="108">
        <f t="shared" si="635"/>
        <v>18</v>
      </c>
      <c r="M2100" s="109">
        <f t="shared" si="624"/>
        <v>1.0025294179999999</v>
      </c>
      <c r="N2100" s="109">
        <f t="shared" ca="1" si="625"/>
        <v>1.0077313830000001</v>
      </c>
      <c r="O2100" s="108">
        <f t="shared" si="639"/>
        <v>0</v>
      </c>
      <c r="P2100" s="106">
        <f t="shared" ca="1" si="626"/>
        <v>591.46316970999999</v>
      </c>
      <c r="Q2100" s="113">
        <f t="shared" si="627"/>
        <v>0</v>
      </c>
      <c r="R2100" s="106">
        <f t="shared" si="628"/>
        <v>0</v>
      </c>
      <c r="S2100" s="114" t="str">
        <f t="shared" si="636"/>
        <v>A+J=</v>
      </c>
      <c r="T2100" s="107">
        <f t="shared" si="637"/>
        <v>43061</v>
      </c>
      <c r="U2100" s="10"/>
      <c r="V2100" s="10"/>
      <c r="W2100" s="10"/>
      <c r="X2100" s="29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</row>
    <row r="2101" spans="1:121" x14ac:dyDescent="0.15">
      <c r="A2101" s="102">
        <f t="shared" si="629"/>
        <v>43058</v>
      </c>
      <c r="B2101" s="103">
        <f t="shared" ca="1" si="638"/>
        <v>77093.063169709858</v>
      </c>
      <c r="C2101" s="104">
        <f t="shared" si="630"/>
        <v>76501.59999999986</v>
      </c>
      <c r="D2101" s="105">
        <f ca="1">IF(A2101&lt;$B$1,VLOOKUP(A2101,[1]DI!$A$4:$B$15000,2,FALSE),0)</f>
        <v>0</v>
      </c>
      <c r="E2101" s="106">
        <f t="shared" ca="1" si="622"/>
        <v>1</v>
      </c>
      <c r="F2101" s="106">
        <f ca="1">(TRUNC(PRODUCT($E$12:$E2100),16))</f>
        <v>1.79813716572617</v>
      </c>
      <c r="G2101" s="106">
        <f t="shared" ca="1" si="631"/>
        <v>1.78885508186443</v>
      </c>
      <c r="H2101" s="106">
        <f t="shared" ca="1" si="623"/>
        <v>1.00518884</v>
      </c>
      <c r="I2101" s="105">
        <f t="shared" si="632"/>
        <v>3.5999999999999997E-2</v>
      </c>
      <c r="J2101" s="118">
        <f t="shared" si="633"/>
        <v>43031</v>
      </c>
      <c r="K2101" s="112">
        <f t="shared" si="634"/>
        <v>17</v>
      </c>
      <c r="L2101" s="108">
        <f t="shared" si="635"/>
        <v>18</v>
      </c>
      <c r="M2101" s="109">
        <f t="shared" si="624"/>
        <v>1.0025294179999999</v>
      </c>
      <c r="N2101" s="109">
        <f t="shared" ca="1" si="625"/>
        <v>1.0077313830000001</v>
      </c>
      <c r="O2101" s="108">
        <f t="shared" si="639"/>
        <v>0</v>
      </c>
      <c r="P2101" s="106">
        <f t="shared" ca="1" si="626"/>
        <v>591.46316970999999</v>
      </c>
      <c r="Q2101" s="113">
        <f t="shared" si="627"/>
        <v>0</v>
      </c>
      <c r="R2101" s="106">
        <f t="shared" si="628"/>
        <v>0</v>
      </c>
      <c r="S2101" s="114" t="str">
        <f t="shared" si="636"/>
        <v>A+J=</v>
      </c>
      <c r="T2101" s="107">
        <f t="shared" si="637"/>
        <v>43061</v>
      </c>
      <c r="U2101" s="10"/>
      <c r="V2101" s="10"/>
      <c r="W2101" s="10"/>
      <c r="X2101" s="29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</row>
    <row r="2102" spans="1:121" x14ac:dyDescent="0.15">
      <c r="A2102" s="102">
        <f t="shared" si="629"/>
        <v>43059</v>
      </c>
      <c r="B2102" s="103">
        <f t="shared" ca="1" si="638"/>
        <v>77093.063169709858</v>
      </c>
      <c r="C2102" s="104">
        <f t="shared" si="630"/>
        <v>76501.59999999986</v>
      </c>
      <c r="D2102" s="105">
        <f ca="1">IF(A2102&lt;$B$1,VLOOKUP(A2102,[1]DI!$A$4:$B$15000,2,FALSE),0)</f>
        <v>7.3899999999999993E-2</v>
      </c>
      <c r="E2102" s="106">
        <f t="shared" ca="1" si="622"/>
        <v>1.0002829600000001</v>
      </c>
      <c r="F2102" s="106">
        <f ca="1">(TRUNC(PRODUCT($E$12:$E2101),16))</f>
        <v>1.79813716572617</v>
      </c>
      <c r="G2102" s="106">
        <f t="shared" ca="1" si="631"/>
        <v>1.78885508186443</v>
      </c>
      <c r="H2102" s="106">
        <f t="shared" ca="1" si="623"/>
        <v>1.00518884</v>
      </c>
      <c r="I2102" s="105">
        <f t="shared" si="632"/>
        <v>3.5999999999999997E-2</v>
      </c>
      <c r="J2102" s="118">
        <f t="shared" si="633"/>
        <v>43031</v>
      </c>
      <c r="K2102" s="112">
        <f t="shared" si="634"/>
        <v>18</v>
      </c>
      <c r="L2102" s="108">
        <f t="shared" si="635"/>
        <v>18</v>
      </c>
      <c r="M2102" s="109">
        <f t="shared" si="624"/>
        <v>1.0025294179999999</v>
      </c>
      <c r="N2102" s="109">
        <f t="shared" ca="1" si="625"/>
        <v>1.0077313830000001</v>
      </c>
      <c r="O2102" s="108">
        <f t="shared" si="639"/>
        <v>0</v>
      </c>
      <c r="P2102" s="106">
        <f t="shared" ca="1" si="626"/>
        <v>591.46316970999999</v>
      </c>
      <c r="Q2102" s="113">
        <f t="shared" si="627"/>
        <v>0</v>
      </c>
      <c r="R2102" s="106">
        <f t="shared" si="628"/>
        <v>0</v>
      </c>
      <c r="S2102" s="114" t="str">
        <f t="shared" si="636"/>
        <v>A+J=</v>
      </c>
      <c r="T2102" s="107">
        <f t="shared" si="637"/>
        <v>43061</v>
      </c>
      <c r="U2102" s="10"/>
      <c r="V2102" s="10"/>
      <c r="W2102" s="10"/>
      <c r="X2102" s="29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</row>
    <row r="2103" spans="1:121" x14ac:dyDescent="0.15">
      <c r="A2103" s="102">
        <f t="shared" si="629"/>
        <v>43060</v>
      </c>
      <c r="B2103" s="103">
        <f t="shared" ca="1" si="638"/>
        <v>77125.701047319861</v>
      </c>
      <c r="C2103" s="104">
        <f t="shared" si="630"/>
        <v>76501.59999999986</v>
      </c>
      <c r="D2103" s="105">
        <f ca="1">IF(A2103&lt;$B$1,VLOOKUP(A2103,[1]DI!$A$4:$B$15000,2,FALSE),0)</f>
        <v>7.3899999999999993E-2</v>
      </c>
      <c r="E2103" s="106">
        <f t="shared" ca="1" si="622"/>
        <v>1.0002829600000001</v>
      </c>
      <c r="F2103" s="106">
        <f ca="1">(TRUNC(PRODUCT($E$12:$E2102),16))</f>
        <v>1.7986459666185799</v>
      </c>
      <c r="G2103" s="106">
        <f t="shared" ca="1" si="631"/>
        <v>1.78885508186443</v>
      </c>
      <c r="H2103" s="106">
        <f t="shared" ca="1" si="623"/>
        <v>1.00547327</v>
      </c>
      <c r="I2103" s="105">
        <f t="shared" si="632"/>
        <v>3.5999999999999997E-2</v>
      </c>
      <c r="J2103" s="118">
        <f t="shared" si="633"/>
        <v>43031</v>
      </c>
      <c r="K2103" s="112">
        <f t="shared" si="634"/>
        <v>19</v>
      </c>
      <c r="L2103" s="108">
        <f t="shared" si="635"/>
        <v>19</v>
      </c>
      <c r="M2103" s="109">
        <f t="shared" si="624"/>
        <v>1.002670129</v>
      </c>
      <c r="N2103" s="109">
        <f t="shared" ca="1" si="625"/>
        <v>1.0081580130000001</v>
      </c>
      <c r="O2103" s="108">
        <f t="shared" si="639"/>
        <v>0</v>
      </c>
      <c r="P2103" s="106">
        <f t="shared" ca="1" si="626"/>
        <v>624.10104732000002</v>
      </c>
      <c r="Q2103" s="113">
        <f t="shared" si="627"/>
        <v>0</v>
      </c>
      <c r="R2103" s="106">
        <f t="shared" si="628"/>
        <v>0</v>
      </c>
      <c r="S2103" s="114" t="str">
        <f t="shared" si="636"/>
        <v>A+J=</v>
      </c>
      <c r="T2103" s="107">
        <f t="shared" si="637"/>
        <v>43061</v>
      </c>
      <c r="U2103" s="10"/>
      <c r="V2103" s="10"/>
      <c r="W2103" s="10"/>
      <c r="X2103" s="29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</row>
    <row r="2104" spans="1:121" x14ac:dyDescent="0.15">
      <c r="A2104" s="102">
        <f t="shared" si="629"/>
        <v>43061</v>
      </c>
      <c r="B2104" s="103">
        <f t="shared" ca="1" si="638"/>
        <v>77158.352695209862</v>
      </c>
      <c r="C2104" s="104">
        <f t="shared" si="630"/>
        <v>76501.59999999986</v>
      </c>
      <c r="D2104" s="105">
        <f ca="1">IF(A2104&lt;$B$1,VLOOKUP(A2104,[1]DI!$A$4:$B$15000,2,FALSE),0)</f>
        <v>7.3899999999999993E-2</v>
      </c>
      <c r="E2104" s="106">
        <f t="shared" ca="1" si="622"/>
        <v>1.0002829600000001</v>
      </c>
      <c r="F2104" s="106">
        <f ca="1">(TRUNC(PRODUCT($E$12:$E2103),16))</f>
        <v>1.7991549114812999</v>
      </c>
      <c r="G2104" s="106">
        <f t="shared" ca="1" si="631"/>
        <v>1.78885508186443</v>
      </c>
      <c r="H2104" s="106">
        <f t="shared" ca="1" si="623"/>
        <v>1.0057577799999999</v>
      </c>
      <c r="I2104" s="105">
        <f t="shared" si="632"/>
        <v>3.5999999999999997E-2</v>
      </c>
      <c r="J2104" s="118">
        <f t="shared" si="633"/>
        <v>43031</v>
      </c>
      <c r="K2104" s="112">
        <f t="shared" si="634"/>
        <v>20</v>
      </c>
      <c r="L2104" s="108">
        <f t="shared" si="635"/>
        <v>20</v>
      </c>
      <c r="M2104" s="109">
        <f t="shared" si="624"/>
        <v>1.002810859</v>
      </c>
      <c r="N2104" s="109">
        <f t="shared" ca="1" si="625"/>
        <v>1.0085848230000001</v>
      </c>
      <c r="O2104" s="108">
        <f t="shared" si="639"/>
        <v>53</v>
      </c>
      <c r="P2104" s="106">
        <f t="shared" ca="1" si="626"/>
        <v>656.75269520999996</v>
      </c>
      <c r="Q2104" s="113">
        <f t="shared" si="627"/>
        <v>7.4999999999999997E-3</v>
      </c>
      <c r="R2104" s="106">
        <f t="shared" si="628"/>
        <v>750</v>
      </c>
      <c r="S2104" s="114" t="str">
        <f t="shared" si="636"/>
        <v>A+J=</v>
      </c>
      <c r="T2104" s="107">
        <f t="shared" si="637"/>
        <v>43061</v>
      </c>
      <c r="U2104" s="10"/>
      <c r="V2104" s="10"/>
      <c r="W2104" s="10"/>
      <c r="X2104" s="29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</row>
    <row r="2105" spans="1:121" x14ac:dyDescent="0.15">
      <c r="A2105" s="102">
        <f t="shared" si="629"/>
        <v>43062</v>
      </c>
      <c r="B2105" s="103">
        <f t="shared" ca="1" si="638"/>
        <v>75783.66989435986</v>
      </c>
      <c r="C2105" s="104">
        <f t="shared" si="630"/>
        <v>75751.59999999986</v>
      </c>
      <c r="D2105" s="105">
        <f ca="1">IF(A2105&lt;$B$1,VLOOKUP(A2105,[1]DI!$A$4:$B$15000,2,FALSE),0)</f>
        <v>7.3899999999999993E-2</v>
      </c>
      <c r="E2105" s="106">
        <f t="shared" ca="1" si="622"/>
        <v>1.0002829600000001</v>
      </c>
      <c r="F2105" s="106">
        <f ca="1">(TRUNC(PRODUCT($E$12:$E2104),16))</f>
        <v>1.7996640003550499</v>
      </c>
      <c r="G2105" s="106">
        <f t="shared" ca="1" si="631"/>
        <v>1.7991549114812999</v>
      </c>
      <c r="H2105" s="106">
        <f t="shared" ca="1" si="623"/>
        <v>1.0002829600000001</v>
      </c>
      <c r="I2105" s="105">
        <f t="shared" si="632"/>
        <v>3.5999999999999997E-2</v>
      </c>
      <c r="J2105" s="118">
        <f t="shared" si="633"/>
        <v>43061</v>
      </c>
      <c r="K2105" s="112">
        <f t="shared" si="634"/>
        <v>1</v>
      </c>
      <c r="L2105" s="108">
        <f t="shared" si="635"/>
        <v>1</v>
      </c>
      <c r="M2105" s="109">
        <f t="shared" si="624"/>
        <v>1.000140356</v>
      </c>
      <c r="N2105" s="109">
        <f t="shared" ca="1" si="625"/>
        <v>1.000423356</v>
      </c>
      <c r="O2105" s="108">
        <f t="shared" si="639"/>
        <v>0</v>
      </c>
      <c r="P2105" s="106">
        <f t="shared" ca="1" si="626"/>
        <v>32.069894359999999</v>
      </c>
      <c r="Q2105" s="113">
        <f t="shared" si="627"/>
        <v>0</v>
      </c>
      <c r="R2105" s="106">
        <f t="shared" si="628"/>
        <v>0</v>
      </c>
      <c r="S2105" s="114" t="str">
        <f t="shared" si="636"/>
        <v>A+J=</v>
      </c>
      <c r="T2105" s="107">
        <f t="shared" si="637"/>
        <v>43091</v>
      </c>
      <c r="U2105" s="10"/>
      <c r="V2105" s="10"/>
      <c r="W2105" s="10"/>
      <c r="X2105" s="29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</row>
    <row r="2106" spans="1:121" x14ac:dyDescent="0.15">
      <c r="A2106" s="102">
        <f t="shared" si="629"/>
        <v>43063</v>
      </c>
      <c r="B2106" s="103">
        <f t="shared" ca="1" si="638"/>
        <v>75815.753272519854</v>
      </c>
      <c r="C2106" s="104">
        <f t="shared" si="630"/>
        <v>75751.59999999986</v>
      </c>
      <c r="D2106" s="105">
        <f ca="1">IF(A2106&lt;$B$1,VLOOKUP(A2106,[1]DI!$A$4:$B$15000,2,FALSE),0)</f>
        <v>7.3899999999999993E-2</v>
      </c>
      <c r="E2106" s="106">
        <f t="shared" ca="1" si="622"/>
        <v>1.0002829600000001</v>
      </c>
      <c r="F2106" s="106">
        <f ca="1">(TRUNC(PRODUCT($E$12:$E2105),16))</f>
        <v>1.80017323328059</v>
      </c>
      <c r="G2106" s="106">
        <f t="shared" ca="1" si="631"/>
        <v>1.7991549114812999</v>
      </c>
      <c r="H2106" s="106">
        <f t="shared" ca="1" si="623"/>
        <v>1.0005660000000001</v>
      </c>
      <c r="I2106" s="105">
        <f t="shared" si="632"/>
        <v>3.5999999999999997E-2</v>
      </c>
      <c r="J2106" s="118">
        <f t="shared" si="633"/>
        <v>43061</v>
      </c>
      <c r="K2106" s="112">
        <f t="shared" si="634"/>
        <v>2</v>
      </c>
      <c r="L2106" s="108">
        <f t="shared" si="635"/>
        <v>2</v>
      </c>
      <c r="M2106" s="109">
        <f t="shared" si="624"/>
        <v>1.0002807309999999</v>
      </c>
      <c r="N2106" s="109">
        <f t="shared" ca="1" si="625"/>
        <v>1.00084689</v>
      </c>
      <c r="O2106" s="108">
        <f t="shared" si="639"/>
        <v>0</v>
      </c>
      <c r="P2106" s="106">
        <f t="shared" ca="1" si="626"/>
        <v>64.153272520000002</v>
      </c>
      <c r="Q2106" s="113">
        <f t="shared" si="627"/>
        <v>0</v>
      </c>
      <c r="R2106" s="106">
        <f t="shared" si="628"/>
        <v>0</v>
      </c>
      <c r="S2106" s="114" t="str">
        <f t="shared" si="636"/>
        <v>A+J=</v>
      </c>
      <c r="T2106" s="107">
        <f t="shared" si="637"/>
        <v>43091</v>
      </c>
      <c r="U2106" s="10"/>
      <c r="V2106" s="10"/>
      <c r="W2106" s="10"/>
      <c r="X2106" s="29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</row>
    <row r="2107" spans="1:121" x14ac:dyDescent="0.15">
      <c r="A2107" s="102">
        <f t="shared" si="629"/>
        <v>43064</v>
      </c>
      <c r="B2107" s="103">
        <f t="shared" ca="1" si="638"/>
        <v>75847.850285959867</v>
      </c>
      <c r="C2107" s="104">
        <f t="shared" si="630"/>
        <v>75751.59999999986</v>
      </c>
      <c r="D2107" s="105">
        <f ca="1">IF(A2107&lt;$B$1,VLOOKUP(A2107,[1]DI!$A$4:$B$15000,2,FALSE),0)</f>
        <v>0</v>
      </c>
      <c r="E2107" s="106">
        <f t="shared" ca="1" si="622"/>
        <v>1</v>
      </c>
      <c r="F2107" s="106">
        <f ca="1">(TRUNC(PRODUCT($E$12:$E2106),16))</f>
        <v>1.8006826102986799</v>
      </c>
      <c r="G2107" s="106">
        <f t="shared" ca="1" si="631"/>
        <v>1.7991549114812999</v>
      </c>
      <c r="H2107" s="106">
        <f t="shared" ca="1" si="623"/>
        <v>1.00084912</v>
      </c>
      <c r="I2107" s="105">
        <f t="shared" si="632"/>
        <v>3.5999999999999997E-2</v>
      </c>
      <c r="J2107" s="118">
        <f t="shared" si="633"/>
        <v>43061</v>
      </c>
      <c r="K2107" s="112">
        <f t="shared" si="634"/>
        <v>2</v>
      </c>
      <c r="L2107" s="108">
        <f t="shared" si="635"/>
        <v>3</v>
      </c>
      <c r="M2107" s="109">
        <f t="shared" si="624"/>
        <v>1.000421126</v>
      </c>
      <c r="N2107" s="109">
        <f t="shared" ca="1" si="625"/>
        <v>1.0012706039999999</v>
      </c>
      <c r="O2107" s="108">
        <f t="shared" si="639"/>
        <v>0</v>
      </c>
      <c r="P2107" s="106">
        <f t="shared" ca="1" si="626"/>
        <v>96.250285959999999</v>
      </c>
      <c r="Q2107" s="113">
        <f t="shared" si="627"/>
        <v>0</v>
      </c>
      <c r="R2107" s="106">
        <f t="shared" si="628"/>
        <v>0</v>
      </c>
      <c r="S2107" s="114" t="str">
        <f t="shared" si="636"/>
        <v>A+J=</v>
      </c>
      <c r="T2107" s="107">
        <f t="shared" si="637"/>
        <v>43091</v>
      </c>
      <c r="U2107" s="10"/>
      <c r="V2107" s="10"/>
      <c r="W2107" s="10"/>
      <c r="X2107" s="29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</row>
    <row r="2108" spans="1:121" x14ac:dyDescent="0.15">
      <c r="A2108" s="102">
        <f t="shared" si="629"/>
        <v>43065</v>
      </c>
      <c r="B2108" s="103">
        <f t="shared" ca="1" si="638"/>
        <v>75847.850285959867</v>
      </c>
      <c r="C2108" s="104">
        <f t="shared" si="630"/>
        <v>75751.59999999986</v>
      </c>
      <c r="D2108" s="105">
        <f ca="1">IF(A2108&lt;$B$1,VLOOKUP(A2108,[1]DI!$A$4:$B$15000,2,FALSE),0)</f>
        <v>0</v>
      </c>
      <c r="E2108" s="106">
        <f t="shared" ca="1" si="622"/>
        <v>1</v>
      </c>
      <c r="F2108" s="106">
        <f ca="1">(TRUNC(PRODUCT($E$12:$E2107),16))</f>
        <v>1.8006826102986799</v>
      </c>
      <c r="G2108" s="106">
        <f t="shared" ca="1" si="631"/>
        <v>1.7991549114812999</v>
      </c>
      <c r="H2108" s="106">
        <f t="shared" ca="1" si="623"/>
        <v>1.00084912</v>
      </c>
      <c r="I2108" s="105">
        <f t="shared" si="632"/>
        <v>3.5999999999999997E-2</v>
      </c>
      <c r="J2108" s="118">
        <f t="shared" si="633"/>
        <v>43061</v>
      </c>
      <c r="K2108" s="112">
        <f t="shared" si="634"/>
        <v>2</v>
      </c>
      <c r="L2108" s="108">
        <f t="shared" si="635"/>
        <v>3</v>
      </c>
      <c r="M2108" s="109">
        <f t="shared" si="624"/>
        <v>1.000421126</v>
      </c>
      <c r="N2108" s="109">
        <f t="shared" ca="1" si="625"/>
        <v>1.0012706039999999</v>
      </c>
      <c r="O2108" s="108">
        <f t="shared" si="639"/>
        <v>0</v>
      </c>
      <c r="P2108" s="106">
        <f t="shared" ca="1" si="626"/>
        <v>96.250285959999999</v>
      </c>
      <c r="Q2108" s="113">
        <f t="shared" si="627"/>
        <v>0</v>
      </c>
      <c r="R2108" s="106">
        <f t="shared" si="628"/>
        <v>0</v>
      </c>
      <c r="S2108" s="114" t="str">
        <f t="shared" si="636"/>
        <v>A+J=</v>
      </c>
      <c r="T2108" s="107">
        <f t="shared" si="637"/>
        <v>43091</v>
      </c>
      <c r="U2108" s="10"/>
      <c r="V2108" s="10"/>
      <c r="W2108" s="10"/>
      <c r="X2108" s="29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</row>
    <row r="2109" spans="1:121" x14ac:dyDescent="0.15">
      <c r="A2109" s="102">
        <f t="shared" si="629"/>
        <v>43066</v>
      </c>
      <c r="B2109" s="103">
        <f t="shared" ca="1" si="638"/>
        <v>75847.850285959867</v>
      </c>
      <c r="C2109" s="104">
        <f t="shared" si="630"/>
        <v>75751.59999999986</v>
      </c>
      <c r="D2109" s="105">
        <f ca="1">IF(A2109&lt;$B$1,VLOOKUP(A2109,[1]DI!$A$4:$B$15000,2,FALSE),0)</f>
        <v>7.3899999999999993E-2</v>
      </c>
      <c r="E2109" s="106">
        <f t="shared" ca="1" si="622"/>
        <v>1.0002829600000001</v>
      </c>
      <c r="F2109" s="106">
        <f ca="1">(TRUNC(PRODUCT($E$12:$E2108),16))</f>
        <v>1.8006826102986799</v>
      </c>
      <c r="G2109" s="106">
        <f t="shared" ca="1" si="631"/>
        <v>1.7991549114812999</v>
      </c>
      <c r="H2109" s="106">
        <f t="shared" ca="1" si="623"/>
        <v>1.00084912</v>
      </c>
      <c r="I2109" s="105">
        <f t="shared" si="632"/>
        <v>3.5999999999999997E-2</v>
      </c>
      <c r="J2109" s="118">
        <f t="shared" si="633"/>
        <v>43061</v>
      </c>
      <c r="K2109" s="112">
        <f t="shared" si="634"/>
        <v>3</v>
      </c>
      <c r="L2109" s="108">
        <f t="shared" si="635"/>
        <v>3</v>
      </c>
      <c r="M2109" s="109">
        <f t="shared" si="624"/>
        <v>1.000421126</v>
      </c>
      <c r="N2109" s="109">
        <f t="shared" ca="1" si="625"/>
        <v>1.0012706039999999</v>
      </c>
      <c r="O2109" s="108">
        <f t="shared" si="639"/>
        <v>0</v>
      </c>
      <c r="P2109" s="106">
        <f t="shared" ca="1" si="626"/>
        <v>96.250285959999999</v>
      </c>
      <c r="Q2109" s="113">
        <f t="shared" si="627"/>
        <v>0</v>
      </c>
      <c r="R2109" s="106">
        <f t="shared" si="628"/>
        <v>0</v>
      </c>
      <c r="S2109" s="114" t="str">
        <f t="shared" si="636"/>
        <v>A+J=</v>
      </c>
      <c r="T2109" s="107">
        <f t="shared" si="637"/>
        <v>43091</v>
      </c>
      <c r="U2109" s="10"/>
      <c r="V2109" s="10"/>
      <c r="W2109" s="10"/>
      <c r="X2109" s="29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</row>
    <row r="2110" spans="1:121" x14ac:dyDescent="0.15">
      <c r="A2110" s="102">
        <f t="shared" si="629"/>
        <v>43067</v>
      </c>
      <c r="B2110" s="103">
        <f t="shared" ca="1" si="638"/>
        <v>75879.960858939856</v>
      </c>
      <c r="C2110" s="104">
        <f t="shared" si="630"/>
        <v>75751.59999999986</v>
      </c>
      <c r="D2110" s="105">
        <f ca="1">IF(A2110&lt;$B$1,VLOOKUP(A2110,[1]DI!$A$4:$B$15000,2,FALSE),0)</f>
        <v>7.3899999999999993E-2</v>
      </c>
      <c r="E2110" s="106">
        <f t="shared" ca="1" si="622"/>
        <v>1.0002829600000001</v>
      </c>
      <c r="F2110" s="106">
        <f ca="1">(TRUNC(PRODUCT($E$12:$E2109),16))</f>
        <v>1.8011921314500901</v>
      </c>
      <c r="G2110" s="106">
        <f t="shared" ca="1" si="631"/>
        <v>1.7991549114812999</v>
      </c>
      <c r="H2110" s="106">
        <f t="shared" ca="1" si="623"/>
        <v>1.00113232</v>
      </c>
      <c r="I2110" s="105">
        <f t="shared" si="632"/>
        <v>3.5999999999999997E-2</v>
      </c>
      <c r="J2110" s="118">
        <f t="shared" si="633"/>
        <v>43061</v>
      </c>
      <c r="K2110" s="112">
        <f t="shared" si="634"/>
        <v>4</v>
      </c>
      <c r="L2110" s="108">
        <f t="shared" si="635"/>
        <v>4</v>
      </c>
      <c r="M2110" s="109">
        <f t="shared" si="624"/>
        <v>1.0005615409999999</v>
      </c>
      <c r="N2110" s="109">
        <f t="shared" ca="1" si="625"/>
        <v>1.0016944969999999</v>
      </c>
      <c r="O2110" s="108">
        <f t="shared" si="639"/>
        <v>0</v>
      </c>
      <c r="P2110" s="106">
        <f t="shared" ca="1" si="626"/>
        <v>128.36085894000001</v>
      </c>
      <c r="Q2110" s="113">
        <f t="shared" si="627"/>
        <v>0</v>
      </c>
      <c r="R2110" s="106">
        <f t="shared" si="628"/>
        <v>0</v>
      </c>
      <c r="S2110" s="114" t="str">
        <f t="shared" si="636"/>
        <v>A+J=</v>
      </c>
      <c r="T2110" s="107">
        <f t="shared" si="637"/>
        <v>43091</v>
      </c>
      <c r="U2110" s="10"/>
      <c r="V2110" s="10"/>
      <c r="W2110" s="10"/>
      <c r="X2110" s="29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</row>
    <row r="2111" spans="1:121" x14ac:dyDescent="0.15">
      <c r="A2111" s="102">
        <f t="shared" si="629"/>
        <v>43068</v>
      </c>
      <c r="B2111" s="103">
        <f t="shared" ca="1" si="638"/>
        <v>75912.084991459866</v>
      </c>
      <c r="C2111" s="104">
        <f t="shared" si="630"/>
        <v>75751.59999999986</v>
      </c>
      <c r="D2111" s="105">
        <f ca="1">IF(A2111&lt;$B$1,VLOOKUP(A2111,[1]DI!$A$4:$B$15000,2,FALSE),0)</f>
        <v>7.3899999999999993E-2</v>
      </c>
      <c r="E2111" s="106">
        <f t="shared" ca="1" si="622"/>
        <v>1.0002829600000001</v>
      </c>
      <c r="F2111" s="106">
        <f ca="1">(TRUNC(PRODUCT($E$12:$E2110),16))</f>
        <v>1.8017017967756099</v>
      </c>
      <c r="G2111" s="106">
        <f t="shared" ca="1" si="631"/>
        <v>1.7991549114812999</v>
      </c>
      <c r="H2111" s="106">
        <f t="shared" ca="1" si="623"/>
        <v>1.0014156000000001</v>
      </c>
      <c r="I2111" s="105">
        <f t="shared" si="632"/>
        <v>3.5999999999999997E-2</v>
      </c>
      <c r="J2111" s="118">
        <f t="shared" si="633"/>
        <v>43061</v>
      </c>
      <c r="K2111" s="112">
        <f t="shared" si="634"/>
        <v>5</v>
      </c>
      <c r="L2111" s="108">
        <f t="shared" si="635"/>
        <v>5</v>
      </c>
      <c r="M2111" s="109">
        <f t="shared" si="624"/>
        <v>1.0007019749999999</v>
      </c>
      <c r="N2111" s="109">
        <f t="shared" ca="1" si="625"/>
        <v>1.0021185690000001</v>
      </c>
      <c r="O2111" s="108">
        <f t="shared" si="639"/>
        <v>0</v>
      </c>
      <c r="P2111" s="106">
        <f t="shared" ca="1" si="626"/>
        <v>160.48499146</v>
      </c>
      <c r="Q2111" s="113">
        <f t="shared" si="627"/>
        <v>0</v>
      </c>
      <c r="R2111" s="106">
        <f t="shared" si="628"/>
        <v>0</v>
      </c>
      <c r="S2111" s="114" t="str">
        <f t="shared" si="636"/>
        <v>A+J=</v>
      </c>
      <c r="T2111" s="107">
        <f t="shared" si="637"/>
        <v>43091</v>
      </c>
      <c r="U2111" s="10"/>
      <c r="V2111" s="10"/>
      <c r="W2111" s="10"/>
      <c r="X2111" s="29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</row>
    <row r="2112" spans="1:121" x14ac:dyDescent="0.15">
      <c r="A2112" s="102">
        <f t="shared" si="629"/>
        <v>43069</v>
      </c>
      <c r="B2112" s="103">
        <f t="shared" ca="1" si="638"/>
        <v>75944.222683509855</v>
      </c>
      <c r="C2112" s="104">
        <f t="shared" si="630"/>
        <v>75751.59999999986</v>
      </c>
      <c r="D2112" s="105">
        <f ca="1">IF(A2112&lt;$B$1,VLOOKUP(A2112,[1]DI!$A$4:$B$15000,2,FALSE),0)</f>
        <v>7.3899999999999993E-2</v>
      </c>
      <c r="E2112" s="106">
        <f t="shared" ca="1" si="622"/>
        <v>1.0002829600000001</v>
      </c>
      <c r="F2112" s="106">
        <f ca="1">(TRUNC(PRODUCT($E$12:$E2111),16))</f>
        <v>1.8022116063160201</v>
      </c>
      <c r="G2112" s="106">
        <f t="shared" ca="1" si="631"/>
        <v>1.7991549114812999</v>
      </c>
      <c r="H2112" s="106">
        <f t="shared" ca="1" si="623"/>
        <v>1.0016989599999999</v>
      </c>
      <c r="I2112" s="105">
        <f t="shared" si="632"/>
        <v>3.5999999999999997E-2</v>
      </c>
      <c r="J2112" s="118">
        <f t="shared" si="633"/>
        <v>43061</v>
      </c>
      <c r="K2112" s="112">
        <f t="shared" si="634"/>
        <v>6</v>
      </c>
      <c r="L2112" s="108">
        <f t="shared" si="635"/>
        <v>6</v>
      </c>
      <c r="M2112" s="109">
        <f t="shared" si="624"/>
        <v>1.000842429</v>
      </c>
      <c r="N2112" s="109">
        <f t="shared" ca="1" si="625"/>
        <v>1.0025428199999999</v>
      </c>
      <c r="O2112" s="108">
        <f t="shared" si="639"/>
        <v>0</v>
      </c>
      <c r="P2112" s="106">
        <f t="shared" ca="1" si="626"/>
        <v>192.62268351</v>
      </c>
      <c r="Q2112" s="113">
        <f t="shared" si="627"/>
        <v>0</v>
      </c>
      <c r="R2112" s="106">
        <f t="shared" si="628"/>
        <v>0</v>
      </c>
      <c r="S2112" s="114" t="str">
        <f t="shared" si="636"/>
        <v>A+J=</v>
      </c>
      <c r="T2112" s="107">
        <f t="shared" si="637"/>
        <v>43091</v>
      </c>
      <c r="U2112" s="10"/>
      <c r="V2112" s="10"/>
      <c r="W2112" s="10"/>
      <c r="X2112" s="29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</row>
    <row r="2113" spans="1:121" x14ac:dyDescent="0.15">
      <c r="A2113" s="102">
        <f t="shared" si="629"/>
        <v>43070</v>
      </c>
      <c r="B2113" s="103">
        <f t="shared" ca="1" si="638"/>
        <v>75976.374086599855</v>
      </c>
      <c r="C2113" s="104">
        <f t="shared" si="630"/>
        <v>75751.59999999986</v>
      </c>
      <c r="D2113" s="105">
        <f ca="1">IF(A2113&lt;$B$1,VLOOKUP(A2113,[1]DI!$A$4:$B$15000,2,FALSE),0)</f>
        <v>7.3899999999999993E-2</v>
      </c>
      <c r="E2113" s="106">
        <f t="shared" ca="1" si="622"/>
        <v>1.0002829600000001</v>
      </c>
      <c r="F2113" s="106">
        <f ca="1">(TRUNC(PRODUCT($E$12:$E2112),16))</f>
        <v>1.80272156011215</v>
      </c>
      <c r="G2113" s="106">
        <f t="shared" ca="1" si="631"/>
        <v>1.7991549114812999</v>
      </c>
      <c r="H2113" s="106">
        <f t="shared" ca="1" si="623"/>
        <v>1.0019823999999999</v>
      </c>
      <c r="I2113" s="105">
        <f t="shared" si="632"/>
        <v>3.5999999999999997E-2</v>
      </c>
      <c r="J2113" s="118">
        <f t="shared" si="633"/>
        <v>43061</v>
      </c>
      <c r="K2113" s="112">
        <f t="shared" si="634"/>
        <v>7</v>
      </c>
      <c r="L2113" s="108">
        <f t="shared" si="635"/>
        <v>7</v>
      </c>
      <c r="M2113" s="109">
        <f t="shared" si="624"/>
        <v>1.0009829029999999</v>
      </c>
      <c r="N2113" s="109">
        <f t="shared" ca="1" si="625"/>
        <v>1.0029672519999999</v>
      </c>
      <c r="O2113" s="108">
        <f t="shared" si="639"/>
        <v>0</v>
      </c>
      <c r="P2113" s="106">
        <f t="shared" ca="1" si="626"/>
        <v>224.7740866</v>
      </c>
      <c r="Q2113" s="113">
        <f t="shared" si="627"/>
        <v>0</v>
      </c>
      <c r="R2113" s="106">
        <f t="shared" si="628"/>
        <v>0</v>
      </c>
      <c r="S2113" s="114" t="str">
        <f t="shared" si="636"/>
        <v>A+J=</v>
      </c>
      <c r="T2113" s="107">
        <f t="shared" si="637"/>
        <v>43091</v>
      </c>
      <c r="U2113" s="10"/>
      <c r="V2113" s="10"/>
      <c r="W2113" s="10"/>
      <c r="X2113" s="29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</row>
    <row r="2114" spans="1:121" x14ac:dyDescent="0.15">
      <c r="A2114" s="102">
        <f t="shared" si="629"/>
        <v>43071</v>
      </c>
      <c r="B2114" s="103">
        <f t="shared" ca="1" si="638"/>
        <v>76008.539049229861</v>
      </c>
      <c r="C2114" s="104">
        <f t="shared" si="630"/>
        <v>75751.59999999986</v>
      </c>
      <c r="D2114" s="105">
        <f ca="1">IF(A2114&lt;$B$1,VLOOKUP(A2114,[1]DI!$A$4:$B$15000,2,FALSE),0)</f>
        <v>0</v>
      </c>
      <c r="E2114" s="106">
        <f t="shared" ca="1" si="622"/>
        <v>1</v>
      </c>
      <c r="F2114" s="106">
        <f ca="1">(TRUNC(PRODUCT($E$12:$E2113),16))</f>
        <v>1.80323165820479</v>
      </c>
      <c r="G2114" s="106">
        <f t="shared" ca="1" si="631"/>
        <v>1.7991549114812999</v>
      </c>
      <c r="H2114" s="106">
        <f t="shared" ca="1" si="623"/>
        <v>1.0022659199999999</v>
      </c>
      <c r="I2114" s="105">
        <f t="shared" si="632"/>
        <v>3.5999999999999997E-2</v>
      </c>
      <c r="J2114" s="118">
        <f t="shared" si="633"/>
        <v>43061</v>
      </c>
      <c r="K2114" s="112">
        <f t="shared" si="634"/>
        <v>7</v>
      </c>
      <c r="L2114" s="108">
        <f t="shared" si="635"/>
        <v>8</v>
      </c>
      <c r="M2114" s="109">
        <f t="shared" si="624"/>
        <v>1.001123397</v>
      </c>
      <c r="N2114" s="109">
        <f t="shared" ca="1" si="625"/>
        <v>1.0033918630000001</v>
      </c>
      <c r="O2114" s="108">
        <f t="shared" si="639"/>
        <v>0</v>
      </c>
      <c r="P2114" s="106">
        <f t="shared" ca="1" si="626"/>
        <v>256.93904923000002</v>
      </c>
      <c r="Q2114" s="113">
        <f t="shared" si="627"/>
        <v>0</v>
      </c>
      <c r="R2114" s="106">
        <f t="shared" si="628"/>
        <v>0</v>
      </c>
      <c r="S2114" s="114" t="str">
        <f t="shared" si="636"/>
        <v>A+J=</v>
      </c>
      <c r="T2114" s="107">
        <f t="shared" si="637"/>
        <v>43091</v>
      </c>
      <c r="U2114" s="10"/>
      <c r="V2114" s="10"/>
      <c r="W2114" s="10"/>
      <c r="X2114" s="29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</row>
    <row r="2115" spans="1:121" x14ac:dyDescent="0.15">
      <c r="A2115" s="102">
        <f t="shared" si="629"/>
        <v>43072</v>
      </c>
      <c r="B2115" s="103">
        <f t="shared" ca="1" si="638"/>
        <v>76008.539049229861</v>
      </c>
      <c r="C2115" s="104">
        <f t="shared" si="630"/>
        <v>75751.59999999986</v>
      </c>
      <c r="D2115" s="105">
        <f ca="1">IF(A2115&lt;$B$1,VLOOKUP(A2115,[1]DI!$A$4:$B$15000,2,FALSE),0)</f>
        <v>0</v>
      </c>
      <c r="E2115" s="106">
        <f t="shared" ca="1" si="622"/>
        <v>1</v>
      </c>
      <c r="F2115" s="106">
        <f ca="1">(TRUNC(PRODUCT($E$12:$E2114),16))</f>
        <v>1.80323165820479</v>
      </c>
      <c r="G2115" s="106">
        <f t="shared" ca="1" si="631"/>
        <v>1.7991549114812999</v>
      </c>
      <c r="H2115" s="106">
        <f t="shared" ca="1" si="623"/>
        <v>1.0022659199999999</v>
      </c>
      <c r="I2115" s="105">
        <f t="shared" si="632"/>
        <v>3.5999999999999997E-2</v>
      </c>
      <c r="J2115" s="118">
        <f t="shared" si="633"/>
        <v>43061</v>
      </c>
      <c r="K2115" s="112">
        <f t="shared" si="634"/>
        <v>7</v>
      </c>
      <c r="L2115" s="108">
        <f t="shared" si="635"/>
        <v>8</v>
      </c>
      <c r="M2115" s="109">
        <f t="shared" si="624"/>
        <v>1.001123397</v>
      </c>
      <c r="N2115" s="109">
        <f t="shared" ca="1" si="625"/>
        <v>1.0033918630000001</v>
      </c>
      <c r="O2115" s="108">
        <f t="shared" si="639"/>
        <v>0</v>
      </c>
      <c r="P2115" s="106">
        <f t="shared" ca="1" si="626"/>
        <v>256.93904923000002</v>
      </c>
      <c r="Q2115" s="113">
        <f t="shared" si="627"/>
        <v>0</v>
      </c>
      <c r="R2115" s="106">
        <f t="shared" si="628"/>
        <v>0</v>
      </c>
      <c r="S2115" s="114" t="str">
        <f t="shared" si="636"/>
        <v>A+J=</v>
      </c>
      <c r="T2115" s="107">
        <f t="shared" si="637"/>
        <v>43091</v>
      </c>
      <c r="U2115" s="10"/>
      <c r="V2115" s="10"/>
      <c r="W2115" s="10"/>
      <c r="X2115" s="29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</row>
    <row r="2116" spans="1:121" x14ac:dyDescent="0.15">
      <c r="A2116" s="102">
        <f t="shared" si="629"/>
        <v>43073</v>
      </c>
      <c r="B2116" s="103">
        <f t="shared" ca="1" si="638"/>
        <v>76008.539049229861</v>
      </c>
      <c r="C2116" s="104">
        <f t="shared" si="630"/>
        <v>75751.59999999986</v>
      </c>
      <c r="D2116" s="105">
        <f ca="1">IF(A2116&lt;$B$1,VLOOKUP(A2116,[1]DI!$A$4:$B$15000,2,FALSE),0)</f>
        <v>7.3899999999999993E-2</v>
      </c>
      <c r="E2116" s="106">
        <f t="shared" ca="1" si="622"/>
        <v>1.0002829600000001</v>
      </c>
      <c r="F2116" s="106">
        <f ca="1">(TRUNC(PRODUCT($E$12:$E2115),16))</f>
        <v>1.80323165820479</v>
      </c>
      <c r="G2116" s="106">
        <f t="shared" ca="1" si="631"/>
        <v>1.7991549114812999</v>
      </c>
      <c r="H2116" s="106">
        <f t="shared" ca="1" si="623"/>
        <v>1.0022659199999999</v>
      </c>
      <c r="I2116" s="105">
        <f t="shared" si="632"/>
        <v>3.5999999999999997E-2</v>
      </c>
      <c r="J2116" s="118">
        <f t="shared" si="633"/>
        <v>43061</v>
      </c>
      <c r="K2116" s="112">
        <f t="shared" si="634"/>
        <v>8</v>
      </c>
      <c r="L2116" s="108">
        <f t="shared" si="635"/>
        <v>8</v>
      </c>
      <c r="M2116" s="109">
        <f t="shared" si="624"/>
        <v>1.001123397</v>
      </c>
      <c r="N2116" s="109">
        <f t="shared" ca="1" si="625"/>
        <v>1.0033918630000001</v>
      </c>
      <c r="O2116" s="108">
        <f t="shared" si="639"/>
        <v>0</v>
      </c>
      <c r="P2116" s="106">
        <f t="shared" ca="1" si="626"/>
        <v>256.93904923000002</v>
      </c>
      <c r="Q2116" s="113">
        <f t="shared" si="627"/>
        <v>0</v>
      </c>
      <c r="R2116" s="106">
        <f t="shared" si="628"/>
        <v>0</v>
      </c>
      <c r="S2116" s="114" t="str">
        <f t="shared" si="636"/>
        <v>A+J=</v>
      </c>
      <c r="T2116" s="107">
        <f t="shared" si="637"/>
        <v>43091</v>
      </c>
      <c r="U2116" s="10"/>
      <c r="V2116" s="10"/>
      <c r="W2116" s="10"/>
      <c r="X2116" s="29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</row>
    <row r="2117" spans="1:121" x14ac:dyDescent="0.15">
      <c r="A2117" s="102">
        <f t="shared" si="629"/>
        <v>43074</v>
      </c>
      <c r="B2117" s="103">
        <f t="shared" ca="1" si="638"/>
        <v>76040.717495639867</v>
      </c>
      <c r="C2117" s="104">
        <f t="shared" si="630"/>
        <v>75751.59999999986</v>
      </c>
      <c r="D2117" s="105">
        <f ca="1">IF(A2117&lt;$B$1,VLOOKUP(A2117,[1]DI!$A$4:$B$15000,2,FALSE),0)</f>
        <v>7.3899999999999993E-2</v>
      </c>
      <c r="E2117" s="106">
        <f t="shared" ca="1" si="622"/>
        <v>1.0002829600000001</v>
      </c>
      <c r="F2117" s="106">
        <f ca="1">(TRUNC(PRODUCT($E$12:$E2116),16))</f>
        <v>1.8037419006348001</v>
      </c>
      <c r="G2117" s="106">
        <f t="shared" ca="1" si="631"/>
        <v>1.7991549114812999</v>
      </c>
      <c r="H2117" s="106">
        <f t="shared" ca="1" si="623"/>
        <v>1.0025495200000001</v>
      </c>
      <c r="I2117" s="105">
        <f t="shared" si="632"/>
        <v>3.5999999999999997E-2</v>
      </c>
      <c r="J2117" s="118">
        <f t="shared" si="633"/>
        <v>43061</v>
      </c>
      <c r="K2117" s="112">
        <f t="shared" si="634"/>
        <v>9</v>
      </c>
      <c r="L2117" s="108">
        <f t="shared" si="635"/>
        <v>9</v>
      </c>
      <c r="M2117" s="109">
        <f t="shared" si="624"/>
        <v>1.00126391</v>
      </c>
      <c r="N2117" s="109">
        <f t="shared" ca="1" si="625"/>
        <v>1.003816652</v>
      </c>
      <c r="O2117" s="108">
        <f t="shared" si="639"/>
        <v>0</v>
      </c>
      <c r="P2117" s="106">
        <f t="shared" ca="1" si="626"/>
        <v>289.11749564000002</v>
      </c>
      <c r="Q2117" s="113">
        <f t="shared" si="627"/>
        <v>0</v>
      </c>
      <c r="R2117" s="106">
        <f t="shared" si="628"/>
        <v>0</v>
      </c>
      <c r="S2117" s="114" t="str">
        <f t="shared" si="636"/>
        <v>A+J=</v>
      </c>
      <c r="T2117" s="107">
        <f t="shared" si="637"/>
        <v>43091</v>
      </c>
      <c r="U2117" s="10"/>
      <c r="V2117" s="10"/>
      <c r="W2117" s="10"/>
      <c r="X2117" s="29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</row>
    <row r="2118" spans="1:121" x14ac:dyDescent="0.15">
      <c r="A2118" s="102">
        <f t="shared" si="629"/>
        <v>43075</v>
      </c>
      <c r="B2118" s="103">
        <f t="shared" ca="1" si="638"/>
        <v>76072.910410609868</v>
      </c>
      <c r="C2118" s="104">
        <f t="shared" si="630"/>
        <v>75751.59999999986</v>
      </c>
      <c r="D2118" s="105">
        <f ca="1">IF(A2118&lt;$B$1,VLOOKUP(A2118,[1]DI!$A$4:$B$15000,2,FALSE),0)</f>
        <v>7.3899999999999993E-2</v>
      </c>
      <c r="E2118" s="106">
        <f t="shared" ca="1" si="622"/>
        <v>1.0002829600000001</v>
      </c>
      <c r="F2118" s="106">
        <f ca="1">(TRUNC(PRODUCT($E$12:$E2117),16))</f>
        <v>1.804252287443</v>
      </c>
      <c r="G2118" s="106">
        <f t="shared" ca="1" si="631"/>
        <v>1.7991549114812999</v>
      </c>
      <c r="H2118" s="106">
        <f t="shared" ca="1" si="623"/>
        <v>1.0028332099999999</v>
      </c>
      <c r="I2118" s="105">
        <f t="shared" si="632"/>
        <v>3.5999999999999997E-2</v>
      </c>
      <c r="J2118" s="118">
        <f t="shared" si="633"/>
        <v>43061</v>
      </c>
      <c r="K2118" s="112">
        <f t="shared" si="634"/>
        <v>10</v>
      </c>
      <c r="L2118" s="108">
        <f t="shared" si="635"/>
        <v>10</v>
      </c>
      <c r="M2118" s="109">
        <f t="shared" si="624"/>
        <v>1.001404443</v>
      </c>
      <c r="N2118" s="109">
        <f t="shared" ca="1" si="625"/>
        <v>1.0042416320000001</v>
      </c>
      <c r="O2118" s="108">
        <f t="shared" si="639"/>
        <v>0</v>
      </c>
      <c r="P2118" s="106">
        <f t="shared" ca="1" si="626"/>
        <v>321.31041061000002</v>
      </c>
      <c r="Q2118" s="113">
        <f t="shared" si="627"/>
        <v>0</v>
      </c>
      <c r="R2118" s="106">
        <f t="shared" si="628"/>
        <v>0</v>
      </c>
      <c r="S2118" s="114" t="str">
        <f t="shared" si="636"/>
        <v>A+J=</v>
      </c>
      <c r="T2118" s="107">
        <f t="shared" si="637"/>
        <v>43091</v>
      </c>
      <c r="U2118" s="10"/>
      <c r="V2118" s="10"/>
      <c r="W2118" s="10"/>
      <c r="X2118" s="29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</row>
    <row r="2119" spans="1:121" x14ac:dyDescent="0.15">
      <c r="A2119" s="102">
        <f t="shared" si="629"/>
        <v>43076</v>
      </c>
      <c r="B2119" s="103">
        <f t="shared" ca="1" si="638"/>
        <v>76105.116203349855</v>
      </c>
      <c r="C2119" s="104">
        <f t="shared" si="630"/>
        <v>75751.59999999986</v>
      </c>
      <c r="D2119" s="105">
        <f ca="1">IF(A2119&lt;$B$1,VLOOKUP(A2119,[1]DI!$A$4:$B$15000,2,FALSE),0)</f>
        <v>6.8900000000000003E-2</v>
      </c>
      <c r="E2119" s="106">
        <f t="shared" ca="1" si="622"/>
        <v>1.00026444</v>
      </c>
      <c r="F2119" s="106">
        <f ca="1">(TRUNC(PRODUCT($E$12:$E2118),16))</f>
        <v>1.80476281867026</v>
      </c>
      <c r="G2119" s="106">
        <f t="shared" ca="1" si="631"/>
        <v>1.7991549114812999</v>
      </c>
      <c r="H2119" s="106">
        <f t="shared" ca="1" si="623"/>
        <v>1.00311697</v>
      </c>
      <c r="I2119" s="105">
        <f t="shared" si="632"/>
        <v>3.5999999999999997E-2</v>
      </c>
      <c r="J2119" s="118">
        <f t="shared" si="633"/>
        <v>43061</v>
      </c>
      <c r="K2119" s="112">
        <f t="shared" si="634"/>
        <v>11</v>
      </c>
      <c r="L2119" s="108">
        <f t="shared" si="635"/>
        <v>11</v>
      </c>
      <c r="M2119" s="109">
        <f t="shared" si="624"/>
        <v>1.001544996</v>
      </c>
      <c r="N2119" s="109">
        <f t="shared" ca="1" si="625"/>
        <v>1.0046667819999999</v>
      </c>
      <c r="O2119" s="108">
        <f t="shared" si="639"/>
        <v>0</v>
      </c>
      <c r="P2119" s="106">
        <f t="shared" ca="1" si="626"/>
        <v>353.51620335000001</v>
      </c>
      <c r="Q2119" s="113">
        <f t="shared" si="627"/>
        <v>0</v>
      </c>
      <c r="R2119" s="106">
        <f t="shared" si="628"/>
        <v>0</v>
      </c>
      <c r="S2119" s="114" t="str">
        <f t="shared" si="636"/>
        <v>A+J=</v>
      </c>
      <c r="T2119" s="107">
        <f t="shared" si="637"/>
        <v>43091</v>
      </c>
      <c r="U2119" s="10"/>
      <c r="V2119" s="10"/>
      <c r="W2119" s="10"/>
      <c r="X2119" s="29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</row>
    <row r="2120" spans="1:121" x14ac:dyDescent="0.15">
      <c r="A2120" s="102">
        <f t="shared" si="629"/>
        <v>43077</v>
      </c>
      <c r="B2120" s="103">
        <f t="shared" ca="1" si="638"/>
        <v>76135.925742589854</v>
      </c>
      <c r="C2120" s="104">
        <f t="shared" si="630"/>
        <v>75751.59999999986</v>
      </c>
      <c r="D2120" s="105">
        <f ca="1">IF(A2120&lt;$B$1,VLOOKUP(A2120,[1]DI!$A$4:$B$15000,2,FALSE),0)</f>
        <v>6.8900000000000003E-2</v>
      </c>
      <c r="E2120" s="106">
        <f t="shared" ca="1" si="622"/>
        <v>1.00026444</v>
      </c>
      <c r="F2120" s="106">
        <f ca="1">(TRUNC(PRODUCT($E$12:$E2119),16))</f>
        <v>1.80524007015003</v>
      </c>
      <c r="G2120" s="106">
        <f t="shared" ca="1" si="631"/>
        <v>1.7991549114812999</v>
      </c>
      <c r="H2120" s="106">
        <f t="shared" ca="1" si="623"/>
        <v>1.0033822299999999</v>
      </c>
      <c r="I2120" s="105">
        <f t="shared" si="632"/>
        <v>3.5999999999999997E-2</v>
      </c>
      <c r="J2120" s="118">
        <f t="shared" si="633"/>
        <v>43061</v>
      </c>
      <c r="K2120" s="112">
        <f t="shared" si="634"/>
        <v>12</v>
      </c>
      <c r="L2120" s="108">
        <f t="shared" si="635"/>
        <v>12</v>
      </c>
      <c r="M2120" s="109">
        <f t="shared" si="624"/>
        <v>1.0016855689999999</v>
      </c>
      <c r="N2120" s="109">
        <f t="shared" ca="1" si="625"/>
        <v>1.0050735</v>
      </c>
      <c r="O2120" s="108">
        <f t="shared" si="639"/>
        <v>0</v>
      </c>
      <c r="P2120" s="106">
        <f t="shared" ca="1" si="626"/>
        <v>384.32574259</v>
      </c>
      <c r="Q2120" s="113">
        <f t="shared" si="627"/>
        <v>0</v>
      </c>
      <c r="R2120" s="106">
        <f t="shared" si="628"/>
        <v>0</v>
      </c>
      <c r="S2120" s="114" t="str">
        <f t="shared" si="636"/>
        <v>A+J=</v>
      </c>
      <c r="T2120" s="107">
        <f t="shared" si="637"/>
        <v>43091</v>
      </c>
      <c r="U2120" s="10"/>
      <c r="V2120" s="10"/>
      <c r="W2120" s="10"/>
      <c r="X2120" s="29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</row>
    <row r="2121" spans="1:121" x14ac:dyDescent="0.15">
      <c r="A2121" s="102">
        <f t="shared" si="629"/>
        <v>43078</v>
      </c>
      <c r="B2121" s="103">
        <f t="shared" ca="1" si="638"/>
        <v>76166.748462619857</v>
      </c>
      <c r="C2121" s="104">
        <f t="shared" si="630"/>
        <v>75751.59999999986</v>
      </c>
      <c r="D2121" s="105">
        <f ca="1">IF(A2121&lt;$B$1,VLOOKUP(A2121,[1]DI!$A$4:$B$15000,2,FALSE),0)</f>
        <v>0</v>
      </c>
      <c r="E2121" s="106">
        <f t="shared" ca="1" si="622"/>
        <v>1</v>
      </c>
      <c r="F2121" s="106">
        <f ca="1">(TRUNC(PRODUCT($E$12:$E2120),16))</f>
        <v>1.80571744783418</v>
      </c>
      <c r="G2121" s="106">
        <f t="shared" ca="1" si="631"/>
        <v>1.7991549114812999</v>
      </c>
      <c r="H2121" s="106">
        <f t="shared" ca="1" si="623"/>
        <v>1.00364757</v>
      </c>
      <c r="I2121" s="105">
        <f t="shared" si="632"/>
        <v>3.5999999999999997E-2</v>
      </c>
      <c r="J2121" s="118">
        <f t="shared" si="633"/>
        <v>43061</v>
      </c>
      <c r="K2121" s="112">
        <f t="shared" si="634"/>
        <v>12</v>
      </c>
      <c r="L2121" s="108">
        <f t="shared" si="635"/>
        <v>13</v>
      </c>
      <c r="M2121" s="109">
        <f t="shared" si="624"/>
        <v>1.0018261610000001</v>
      </c>
      <c r="N2121" s="109">
        <f t="shared" ca="1" si="625"/>
        <v>1.0054803919999999</v>
      </c>
      <c r="O2121" s="108">
        <f t="shared" si="639"/>
        <v>0</v>
      </c>
      <c r="P2121" s="106">
        <f t="shared" ca="1" si="626"/>
        <v>415.14846261999998</v>
      </c>
      <c r="Q2121" s="113">
        <f t="shared" si="627"/>
        <v>0</v>
      </c>
      <c r="R2121" s="106">
        <f t="shared" si="628"/>
        <v>0</v>
      </c>
      <c r="S2121" s="114" t="str">
        <f t="shared" si="636"/>
        <v>A+J=</v>
      </c>
      <c r="T2121" s="107">
        <f t="shared" si="637"/>
        <v>43091</v>
      </c>
      <c r="U2121" s="10"/>
      <c r="V2121" s="10"/>
      <c r="W2121" s="10"/>
      <c r="X2121" s="29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</row>
    <row r="2122" spans="1:121" x14ac:dyDescent="0.15">
      <c r="A2122" s="102">
        <f t="shared" si="629"/>
        <v>43079</v>
      </c>
      <c r="B2122" s="103">
        <f t="shared" ca="1" si="638"/>
        <v>76166.748462619857</v>
      </c>
      <c r="C2122" s="104">
        <f t="shared" si="630"/>
        <v>75751.59999999986</v>
      </c>
      <c r="D2122" s="105">
        <f ca="1">IF(A2122&lt;$B$1,VLOOKUP(A2122,[1]DI!$A$4:$B$15000,2,FALSE),0)</f>
        <v>0</v>
      </c>
      <c r="E2122" s="106">
        <f t="shared" ca="1" si="622"/>
        <v>1</v>
      </c>
      <c r="F2122" s="106">
        <f ca="1">(TRUNC(PRODUCT($E$12:$E2121),16))</f>
        <v>1.80571744783418</v>
      </c>
      <c r="G2122" s="106">
        <f t="shared" ca="1" si="631"/>
        <v>1.7991549114812999</v>
      </c>
      <c r="H2122" s="106">
        <f t="shared" ca="1" si="623"/>
        <v>1.00364757</v>
      </c>
      <c r="I2122" s="105">
        <f t="shared" si="632"/>
        <v>3.5999999999999997E-2</v>
      </c>
      <c r="J2122" s="118">
        <f t="shared" si="633"/>
        <v>43061</v>
      </c>
      <c r="K2122" s="112">
        <f t="shared" si="634"/>
        <v>12</v>
      </c>
      <c r="L2122" s="108">
        <f t="shared" si="635"/>
        <v>13</v>
      </c>
      <c r="M2122" s="109">
        <f t="shared" si="624"/>
        <v>1.0018261610000001</v>
      </c>
      <c r="N2122" s="109">
        <f t="shared" ca="1" si="625"/>
        <v>1.0054803919999999</v>
      </c>
      <c r="O2122" s="108">
        <f t="shared" si="639"/>
        <v>0</v>
      </c>
      <c r="P2122" s="106">
        <f t="shared" ca="1" si="626"/>
        <v>415.14846261999998</v>
      </c>
      <c r="Q2122" s="113">
        <f t="shared" si="627"/>
        <v>0</v>
      </c>
      <c r="R2122" s="106">
        <f t="shared" si="628"/>
        <v>0</v>
      </c>
      <c r="S2122" s="114" t="str">
        <f t="shared" si="636"/>
        <v>A+J=</v>
      </c>
      <c r="T2122" s="107">
        <f t="shared" si="637"/>
        <v>43091</v>
      </c>
      <c r="U2122" s="10"/>
      <c r="V2122" s="10"/>
      <c r="W2122" s="10"/>
      <c r="X2122" s="29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</row>
    <row r="2123" spans="1:121" x14ac:dyDescent="0.15">
      <c r="A2123" s="102">
        <f t="shared" si="629"/>
        <v>43080</v>
      </c>
      <c r="B2123" s="103">
        <f t="shared" ca="1" si="638"/>
        <v>76166.748462619857</v>
      </c>
      <c r="C2123" s="104">
        <f t="shared" si="630"/>
        <v>75751.59999999986</v>
      </c>
      <c r="D2123" s="105">
        <f ca="1">IF(A2123&lt;$B$1,VLOOKUP(A2123,[1]DI!$A$4:$B$15000,2,FALSE),0)</f>
        <v>6.8900000000000003E-2</v>
      </c>
      <c r="E2123" s="106">
        <f t="shared" ca="1" si="622"/>
        <v>1.00026444</v>
      </c>
      <c r="F2123" s="106">
        <f ca="1">(TRUNC(PRODUCT($E$12:$E2122),16))</f>
        <v>1.80571744783418</v>
      </c>
      <c r="G2123" s="106">
        <f t="shared" ca="1" si="631"/>
        <v>1.7991549114812999</v>
      </c>
      <c r="H2123" s="106">
        <f t="shared" ca="1" si="623"/>
        <v>1.00364757</v>
      </c>
      <c r="I2123" s="105">
        <f t="shared" si="632"/>
        <v>3.5999999999999997E-2</v>
      </c>
      <c r="J2123" s="118">
        <f t="shared" si="633"/>
        <v>43061</v>
      </c>
      <c r="K2123" s="112">
        <f t="shared" si="634"/>
        <v>13</v>
      </c>
      <c r="L2123" s="108">
        <f t="shared" si="635"/>
        <v>13</v>
      </c>
      <c r="M2123" s="109">
        <f t="shared" si="624"/>
        <v>1.0018261610000001</v>
      </c>
      <c r="N2123" s="109">
        <f t="shared" ca="1" si="625"/>
        <v>1.0054803919999999</v>
      </c>
      <c r="O2123" s="108">
        <f t="shared" si="639"/>
        <v>0</v>
      </c>
      <c r="P2123" s="106">
        <f t="shared" ca="1" si="626"/>
        <v>415.14846261999998</v>
      </c>
      <c r="Q2123" s="113">
        <f t="shared" si="627"/>
        <v>0</v>
      </c>
      <c r="R2123" s="106">
        <f t="shared" si="628"/>
        <v>0</v>
      </c>
      <c r="S2123" s="114" t="str">
        <f t="shared" si="636"/>
        <v>A+J=</v>
      </c>
      <c r="T2123" s="107">
        <f t="shared" si="637"/>
        <v>43091</v>
      </c>
      <c r="U2123" s="10"/>
      <c r="V2123" s="10"/>
      <c r="W2123" s="10"/>
      <c r="X2123" s="29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</row>
    <row r="2124" spans="1:121" x14ac:dyDescent="0.15">
      <c r="A2124" s="102">
        <f t="shared" si="629"/>
        <v>43081</v>
      </c>
      <c r="B2124" s="103">
        <f t="shared" ca="1" si="638"/>
        <v>76197.582924149858</v>
      </c>
      <c r="C2124" s="104">
        <f t="shared" si="630"/>
        <v>75751.59999999986</v>
      </c>
      <c r="D2124" s="105">
        <f ca="1">IF(A2124&lt;$B$1,VLOOKUP(A2124,[1]DI!$A$4:$B$15000,2,FALSE),0)</f>
        <v>6.8900000000000003E-2</v>
      </c>
      <c r="E2124" s="106">
        <f t="shared" ref="E2124:E2187" ca="1" si="640">ROUND(((1+D2124)^(1/252)),8)</f>
        <v>1.00026444</v>
      </c>
      <c r="F2124" s="106">
        <f ca="1">(TRUNC(PRODUCT($E$12:$E2123),16))</f>
        <v>1.80619495175608</v>
      </c>
      <c r="G2124" s="106">
        <f t="shared" ca="1" si="631"/>
        <v>1.7991549114812999</v>
      </c>
      <c r="H2124" s="106">
        <f t="shared" ref="H2124:H2187" ca="1" si="641">ROUND(F2124/G2124,8)</f>
        <v>1.00391297</v>
      </c>
      <c r="I2124" s="105">
        <f t="shared" si="632"/>
        <v>3.5999999999999997E-2</v>
      </c>
      <c r="J2124" s="118">
        <f t="shared" si="633"/>
        <v>43061</v>
      </c>
      <c r="K2124" s="112">
        <f t="shared" si="634"/>
        <v>14</v>
      </c>
      <c r="L2124" s="108">
        <f t="shared" si="635"/>
        <v>14</v>
      </c>
      <c r="M2124" s="109">
        <f t="shared" ref="M2124:M2187" si="642">ROUND((I2124+1)^(L2124/252),9)</f>
        <v>1.0019667729999999</v>
      </c>
      <c r="N2124" s="109">
        <f t="shared" ref="N2124:N2187" ca="1" si="643">ROUND(H2124*M2124,9)</f>
        <v>1.0058874390000001</v>
      </c>
      <c r="O2124" s="108">
        <f t="shared" si="639"/>
        <v>0</v>
      </c>
      <c r="P2124" s="106">
        <f t="shared" ref="P2124:P2187" ca="1" si="644">TRUNC(((N2124-1)*C2124),8)</f>
        <v>445.98292414999997</v>
      </c>
      <c r="Q2124" s="113">
        <f t="shared" ref="Q2124:Q2187" si="645">IF($O2124&gt;0,VLOOKUP($O2124,$W$12:$AC$150,7),0)</f>
        <v>0</v>
      </c>
      <c r="R2124" s="106">
        <f t="shared" ref="R2124:R2187" si="646">IF(Q2124&gt;0,TRUNC(Q2124*C$12,8),0)</f>
        <v>0</v>
      </c>
      <c r="S2124" s="114" t="str">
        <f t="shared" si="636"/>
        <v>A+J=</v>
      </c>
      <c r="T2124" s="107">
        <f t="shared" si="637"/>
        <v>43091</v>
      </c>
      <c r="U2124" s="10"/>
      <c r="V2124" s="10"/>
      <c r="W2124" s="10"/>
      <c r="X2124" s="29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</row>
    <row r="2125" spans="1:121" x14ac:dyDescent="0.15">
      <c r="A2125" s="102">
        <f t="shared" ref="A2125:A2188" si="647">(A2124+1)</f>
        <v>43082</v>
      </c>
      <c r="B2125" s="103">
        <f t="shared" ca="1" si="638"/>
        <v>76228.430642199863</v>
      </c>
      <c r="C2125" s="104">
        <f t="shared" ref="C2125:C2188" si="648">(C2124-R2124)</f>
        <v>75751.59999999986</v>
      </c>
      <c r="D2125" s="105">
        <f ca="1">IF(A2125&lt;$B$1,VLOOKUP(A2125,[1]DI!$A$4:$B$15000,2,FALSE),0)</f>
        <v>6.8900000000000003E-2</v>
      </c>
      <c r="E2125" s="106">
        <f t="shared" ca="1" si="640"/>
        <v>1.00026444</v>
      </c>
      <c r="F2125" s="106">
        <f ca="1">(TRUNC(PRODUCT($E$12:$E2124),16))</f>
        <v>1.8066725819491301</v>
      </c>
      <c r="G2125" s="106">
        <f t="shared" ref="G2125:G2188" ca="1" si="649">IF(O2124&gt;0,F2124,G2124)</f>
        <v>1.7991549114812999</v>
      </c>
      <c r="H2125" s="106">
        <f t="shared" ca="1" si="641"/>
        <v>1.0041784499999999</v>
      </c>
      <c r="I2125" s="105">
        <f t="shared" ref="I2125:I2188" si="650">I2124</f>
        <v>3.5999999999999997E-2</v>
      </c>
      <c r="J2125" s="118">
        <f t="shared" ref="J2125:J2188" si="651">IF(O2124&gt;0,VLOOKUP(O2124,W$12:AG$150,2),J2124)</f>
        <v>43061</v>
      </c>
      <c r="K2125" s="112">
        <f t="shared" ref="K2125:K2188" si="652">IF(A2125&gt;J2125,IF(NETWORKDAYS(J2125,A2125,$W$160:$W$544)-1=0,1,NETWORKDAYS(J2125,A2125,$W$160:$W$544)-1),0)</f>
        <v>15</v>
      </c>
      <c r="L2125" s="108">
        <f t="shared" ref="L2125:L2188" si="653">IF(AND(K2125=1,K2124=1),1,IF(K2125&gt;0,IF(K2125=K2124,K2125+1,K2125),0))</f>
        <v>15</v>
      </c>
      <c r="M2125" s="109">
        <f t="shared" si="642"/>
        <v>1.0021074050000001</v>
      </c>
      <c r="N2125" s="109">
        <f t="shared" ca="1" si="643"/>
        <v>1.0062946610000001</v>
      </c>
      <c r="O2125" s="108">
        <f t="shared" si="639"/>
        <v>0</v>
      </c>
      <c r="P2125" s="106">
        <f t="shared" ca="1" si="644"/>
        <v>476.8306422</v>
      </c>
      <c r="Q2125" s="113">
        <f t="shared" si="645"/>
        <v>0</v>
      </c>
      <c r="R2125" s="106">
        <f t="shared" si="646"/>
        <v>0</v>
      </c>
      <c r="S2125" s="114" t="str">
        <f t="shared" ref="S2125:S2188" si="654">IF(O2124&gt;0,VLOOKUP(O2124,W$12:AG$150,10),S2124)</f>
        <v>A+J=</v>
      </c>
      <c r="T2125" s="107">
        <f t="shared" ref="T2125:T2188" si="655">IF(O2124&gt;0,VLOOKUP(O2124,W$12:AG$150,11),T2124)</f>
        <v>43091</v>
      </c>
      <c r="U2125" s="10"/>
      <c r="V2125" s="10"/>
      <c r="W2125" s="10"/>
      <c r="X2125" s="29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</row>
    <row r="2126" spans="1:121" x14ac:dyDescent="0.15">
      <c r="A2126" s="102">
        <f t="shared" si="647"/>
        <v>43083</v>
      </c>
      <c r="B2126" s="103">
        <f t="shared" ref="B2126:B2189" ca="1" si="656">IF(A2126&lt;=TODAY(),C2126+P2126,IF(AND(A2126&gt;TODAY(),A2126&lt;=$B$1),IF(VLOOKUP(TODAY(),$A$10:$D$5000,4,FALSE)=0,"n.d",C2126+P2126),"n.d"))</f>
        <v>76259.289950249862</v>
      </c>
      <c r="C2126" s="104">
        <f t="shared" si="648"/>
        <v>75751.59999999986</v>
      </c>
      <c r="D2126" s="105">
        <f ca="1">IF(A2126&lt;$B$1,VLOOKUP(A2126,[1]DI!$A$4:$B$15000,2,FALSE),0)</f>
        <v>6.8900000000000003E-2</v>
      </c>
      <c r="E2126" s="106">
        <f t="shared" ca="1" si="640"/>
        <v>1.00026444</v>
      </c>
      <c r="F2126" s="106">
        <f ca="1">(TRUNC(PRODUCT($E$12:$E2125),16))</f>
        <v>1.8071503384467</v>
      </c>
      <c r="G2126" s="106">
        <f t="shared" ca="1" si="649"/>
        <v>1.7991549114812999</v>
      </c>
      <c r="H2126" s="106">
        <f t="shared" ca="1" si="641"/>
        <v>1.00444399</v>
      </c>
      <c r="I2126" s="105">
        <f t="shared" si="650"/>
        <v>3.5999999999999997E-2</v>
      </c>
      <c r="J2126" s="118">
        <f t="shared" si="651"/>
        <v>43061</v>
      </c>
      <c r="K2126" s="112">
        <f t="shared" si="652"/>
        <v>16</v>
      </c>
      <c r="L2126" s="108">
        <f t="shared" si="653"/>
        <v>16</v>
      </c>
      <c r="M2126" s="109">
        <f t="shared" si="642"/>
        <v>1.002248056</v>
      </c>
      <c r="N2126" s="109">
        <f t="shared" ca="1" si="643"/>
        <v>1.0067020360000001</v>
      </c>
      <c r="O2126" s="108">
        <f t="shared" ref="O2126:O2189" si="657">IF(VLOOKUP(A2126,X$12:AE$151,8)=VLOOKUP(A2125,X$12:AE$151,8),0,VLOOKUP(A2126,X$12:AE$151,8))</f>
        <v>0</v>
      </c>
      <c r="P2126" s="106">
        <f t="shared" ca="1" si="644"/>
        <v>507.68995024999998</v>
      </c>
      <c r="Q2126" s="113">
        <f t="shared" si="645"/>
        <v>0</v>
      </c>
      <c r="R2126" s="106">
        <f t="shared" si="646"/>
        <v>0</v>
      </c>
      <c r="S2126" s="114" t="str">
        <f t="shared" si="654"/>
        <v>A+J=</v>
      </c>
      <c r="T2126" s="107">
        <f t="shared" si="655"/>
        <v>43091</v>
      </c>
      <c r="U2126" s="10"/>
      <c r="V2126" s="10"/>
      <c r="W2126" s="10"/>
      <c r="X2126" s="29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</row>
    <row r="2127" spans="1:121" x14ac:dyDescent="0.15">
      <c r="A2127" s="102">
        <f t="shared" si="647"/>
        <v>43084</v>
      </c>
      <c r="B2127" s="103">
        <f t="shared" ca="1" si="656"/>
        <v>76290.162590579857</v>
      </c>
      <c r="C2127" s="104">
        <f t="shared" si="648"/>
        <v>75751.59999999986</v>
      </c>
      <c r="D2127" s="105">
        <f ca="1">IF(A2127&lt;$B$1,VLOOKUP(A2127,[1]DI!$A$4:$B$15000,2,FALSE),0)</f>
        <v>6.8900000000000003E-2</v>
      </c>
      <c r="E2127" s="106">
        <f t="shared" ca="1" si="640"/>
        <v>1.00026444</v>
      </c>
      <c r="F2127" s="106">
        <f ca="1">(TRUNC(PRODUCT($E$12:$E2126),16))</f>
        <v>1.8076282212821999</v>
      </c>
      <c r="G2127" s="106">
        <f t="shared" ca="1" si="649"/>
        <v>1.7991549114812999</v>
      </c>
      <c r="H2127" s="106">
        <f t="shared" ca="1" si="641"/>
        <v>1.0047096099999999</v>
      </c>
      <c r="I2127" s="105">
        <f t="shared" si="650"/>
        <v>3.5999999999999997E-2</v>
      </c>
      <c r="J2127" s="118">
        <f t="shared" si="651"/>
        <v>43061</v>
      </c>
      <c r="K2127" s="112">
        <f t="shared" si="652"/>
        <v>17</v>
      </c>
      <c r="L2127" s="108">
        <f t="shared" si="653"/>
        <v>17</v>
      </c>
      <c r="M2127" s="109">
        <f t="shared" si="642"/>
        <v>1.002388727</v>
      </c>
      <c r="N2127" s="109">
        <f t="shared" ca="1" si="643"/>
        <v>1.007109587</v>
      </c>
      <c r="O2127" s="108">
        <f t="shared" si="657"/>
        <v>0</v>
      </c>
      <c r="P2127" s="106">
        <f t="shared" ca="1" si="644"/>
        <v>538.56259058000001</v>
      </c>
      <c r="Q2127" s="113">
        <f t="shared" si="645"/>
        <v>0</v>
      </c>
      <c r="R2127" s="106">
        <f t="shared" si="646"/>
        <v>0</v>
      </c>
      <c r="S2127" s="114" t="str">
        <f t="shared" si="654"/>
        <v>A+J=</v>
      </c>
      <c r="T2127" s="107">
        <f t="shared" si="655"/>
        <v>43091</v>
      </c>
      <c r="U2127" s="10"/>
      <c r="V2127" s="10"/>
      <c r="W2127" s="10"/>
      <c r="X2127" s="29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</row>
    <row r="2128" spans="1:121" x14ac:dyDescent="0.15">
      <c r="A2128" s="102">
        <f t="shared" si="647"/>
        <v>43085</v>
      </c>
      <c r="B2128" s="103">
        <f t="shared" ca="1" si="656"/>
        <v>76321.046972409866</v>
      </c>
      <c r="C2128" s="104">
        <f t="shared" si="648"/>
        <v>75751.59999999986</v>
      </c>
      <c r="D2128" s="105">
        <f ca="1">IF(A2128&lt;$B$1,VLOOKUP(A2128,[1]DI!$A$4:$B$15000,2,FALSE),0)</f>
        <v>0</v>
      </c>
      <c r="E2128" s="106">
        <f t="shared" ca="1" si="640"/>
        <v>1</v>
      </c>
      <c r="F2128" s="106">
        <f ca="1">(TRUNC(PRODUCT($E$12:$E2127),16))</f>
        <v>1.8081062304890301</v>
      </c>
      <c r="G2128" s="106">
        <f t="shared" ca="1" si="649"/>
        <v>1.7991549114812999</v>
      </c>
      <c r="H2128" s="106">
        <f t="shared" ca="1" si="641"/>
        <v>1.00497529</v>
      </c>
      <c r="I2128" s="105">
        <f t="shared" si="650"/>
        <v>3.5999999999999997E-2</v>
      </c>
      <c r="J2128" s="118">
        <f t="shared" si="651"/>
        <v>43061</v>
      </c>
      <c r="K2128" s="112">
        <f t="shared" si="652"/>
        <v>17</v>
      </c>
      <c r="L2128" s="108">
        <f t="shared" si="653"/>
        <v>18</v>
      </c>
      <c r="M2128" s="109">
        <f t="shared" si="642"/>
        <v>1.0025294179999999</v>
      </c>
      <c r="N2128" s="109">
        <f t="shared" ca="1" si="643"/>
        <v>1.007517293</v>
      </c>
      <c r="O2128" s="108">
        <f t="shared" si="657"/>
        <v>0</v>
      </c>
      <c r="P2128" s="106">
        <f t="shared" ca="1" si="644"/>
        <v>569.44697240999994</v>
      </c>
      <c r="Q2128" s="113">
        <f t="shared" si="645"/>
        <v>0</v>
      </c>
      <c r="R2128" s="106">
        <f t="shared" si="646"/>
        <v>0</v>
      </c>
      <c r="S2128" s="114" t="str">
        <f t="shared" si="654"/>
        <v>A+J=</v>
      </c>
      <c r="T2128" s="107">
        <f t="shared" si="655"/>
        <v>43091</v>
      </c>
      <c r="U2128" s="10"/>
      <c r="V2128" s="10"/>
      <c r="W2128" s="10"/>
      <c r="X2128" s="29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</row>
    <row r="2129" spans="1:121" x14ac:dyDescent="0.15">
      <c r="A2129" s="102">
        <f t="shared" si="647"/>
        <v>43086</v>
      </c>
      <c r="B2129" s="103">
        <f t="shared" ca="1" si="656"/>
        <v>76321.046972409866</v>
      </c>
      <c r="C2129" s="104">
        <f t="shared" si="648"/>
        <v>75751.59999999986</v>
      </c>
      <c r="D2129" s="105">
        <f ca="1">IF(A2129&lt;$B$1,VLOOKUP(A2129,[1]DI!$A$4:$B$15000,2,FALSE),0)</f>
        <v>0</v>
      </c>
      <c r="E2129" s="106">
        <f t="shared" ca="1" si="640"/>
        <v>1</v>
      </c>
      <c r="F2129" s="106">
        <f ca="1">(TRUNC(PRODUCT($E$12:$E2128),16))</f>
        <v>1.8081062304890301</v>
      </c>
      <c r="G2129" s="106">
        <f t="shared" ca="1" si="649"/>
        <v>1.7991549114812999</v>
      </c>
      <c r="H2129" s="106">
        <f t="shared" ca="1" si="641"/>
        <v>1.00497529</v>
      </c>
      <c r="I2129" s="105">
        <f t="shared" si="650"/>
        <v>3.5999999999999997E-2</v>
      </c>
      <c r="J2129" s="118">
        <f t="shared" si="651"/>
        <v>43061</v>
      </c>
      <c r="K2129" s="112">
        <f t="shared" si="652"/>
        <v>17</v>
      </c>
      <c r="L2129" s="108">
        <f t="shared" si="653"/>
        <v>18</v>
      </c>
      <c r="M2129" s="109">
        <f t="shared" si="642"/>
        <v>1.0025294179999999</v>
      </c>
      <c r="N2129" s="109">
        <f t="shared" ca="1" si="643"/>
        <v>1.007517293</v>
      </c>
      <c r="O2129" s="108">
        <f t="shared" si="657"/>
        <v>0</v>
      </c>
      <c r="P2129" s="106">
        <f t="shared" ca="1" si="644"/>
        <v>569.44697240999994</v>
      </c>
      <c r="Q2129" s="113">
        <f t="shared" si="645"/>
        <v>0</v>
      </c>
      <c r="R2129" s="106">
        <f t="shared" si="646"/>
        <v>0</v>
      </c>
      <c r="S2129" s="114" t="str">
        <f t="shared" si="654"/>
        <v>A+J=</v>
      </c>
      <c r="T2129" s="107">
        <f t="shared" si="655"/>
        <v>43091</v>
      </c>
      <c r="U2129" s="10"/>
      <c r="V2129" s="10"/>
      <c r="W2129" s="10"/>
      <c r="X2129" s="29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</row>
    <row r="2130" spans="1:121" x14ac:dyDescent="0.15">
      <c r="A2130" s="102">
        <f t="shared" si="647"/>
        <v>43087</v>
      </c>
      <c r="B2130" s="103">
        <f t="shared" ca="1" si="656"/>
        <v>76321.046972409866</v>
      </c>
      <c r="C2130" s="104">
        <f t="shared" si="648"/>
        <v>75751.59999999986</v>
      </c>
      <c r="D2130" s="105">
        <f ca="1">IF(A2130&lt;$B$1,VLOOKUP(A2130,[1]DI!$A$4:$B$15000,2,FALSE),0)</f>
        <v>6.8900000000000003E-2</v>
      </c>
      <c r="E2130" s="106">
        <f t="shared" ca="1" si="640"/>
        <v>1.00026444</v>
      </c>
      <c r="F2130" s="106">
        <f ca="1">(TRUNC(PRODUCT($E$12:$E2129),16))</f>
        <v>1.8081062304890301</v>
      </c>
      <c r="G2130" s="106">
        <f t="shared" ca="1" si="649"/>
        <v>1.7991549114812999</v>
      </c>
      <c r="H2130" s="106">
        <f t="shared" ca="1" si="641"/>
        <v>1.00497529</v>
      </c>
      <c r="I2130" s="105">
        <f t="shared" si="650"/>
        <v>3.5999999999999997E-2</v>
      </c>
      <c r="J2130" s="118">
        <f t="shared" si="651"/>
        <v>43061</v>
      </c>
      <c r="K2130" s="112">
        <f t="shared" si="652"/>
        <v>18</v>
      </c>
      <c r="L2130" s="108">
        <f t="shared" si="653"/>
        <v>18</v>
      </c>
      <c r="M2130" s="109">
        <f t="shared" si="642"/>
        <v>1.0025294179999999</v>
      </c>
      <c r="N2130" s="109">
        <f t="shared" ca="1" si="643"/>
        <v>1.007517293</v>
      </c>
      <c r="O2130" s="108">
        <f t="shared" si="657"/>
        <v>0</v>
      </c>
      <c r="P2130" s="106">
        <f t="shared" ca="1" si="644"/>
        <v>569.44697240999994</v>
      </c>
      <c r="Q2130" s="113">
        <f t="shared" si="645"/>
        <v>0</v>
      </c>
      <c r="R2130" s="106">
        <f t="shared" si="646"/>
        <v>0</v>
      </c>
      <c r="S2130" s="114" t="str">
        <f t="shared" si="654"/>
        <v>A+J=</v>
      </c>
      <c r="T2130" s="107">
        <f t="shared" si="655"/>
        <v>43091</v>
      </c>
      <c r="U2130" s="10"/>
      <c r="V2130" s="10"/>
      <c r="W2130" s="10"/>
      <c r="X2130" s="29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</row>
    <row r="2131" spans="1:121" x14ac:dyDescent="0.15">
      <c r="A2131" s="102">
        <f t="shared" si="647"/>
        <v>43088</v>
      </c>
      <c r="B2131" s="103">
        <f t="shared" ca="1" si="656"/>
        <v>76351.944535019866</v>
      </c>
      <c r="C2131" s="104">
        <f t="shared" si="648"/>
        <v>75751.59999999986</v>
      </c>
      <c r="D2131" s="105">
        <f ca="1">IF(A2131&lt;$B$1,VLOOKUP(A2131,[1]DI!$A$4:$B$15000,2,FALSE),0)</f>
        <v>6.8900000000000003E-2</v>
      </c>
      <c r="E2131" s="106">
        <f t="shared" ca="1" si="640"/>
        <v>1.00026444</v>
      </c>
      <c r="F2131" s="106">
        <f ca="1">(TRUNC(PRODUCT($E$12:$E2130),16))</f>
        <v>1.80858436610062</v>
      </c>
      <c r="G2131" s="106">
        <f t="shared" ca="1" si="649"/>
        <v>1.7991549114812999</v>
      </c>
      <c r="H2131" s="106">
        <f t="shared" ca="1" si="641"/>
        <v>1.00524105</v>
      </c>
      <c r="I2131" s="105">
        <f t="shared" si="650"/>
        <v>3.5999999999999997E-2</v>
      </c>
      <c r="J2131" s="118">
        <f t="shared" si="651"/>
        <v>43061</v>
      </c>
      <c r="K2131" s="112">
        <f t="shared" si="652"/>
        <v>19</v>
      </c>
      <c r="L2131" s="108">
        <f t="shared" si="653"/>
        <v>19</v>
      </c>
      <c r="M2131" s="109">
        <f t="shared" si="642"/>
        <v>1.002670129</v>
      </c>
      <c r="N2131" s="109">
        <f t="shared" ca="1" si="643"/>
        <v>1.0079251730000001</v>
      </c>
      <c r="O2131" s="108">
        <f t="shared" si="657"/>
        <v>0</v>
      </c>
      <c r="P2131" s="106">
        <f t="shared" ca="1" si="644"/>
        <v>600.34453501999997</v>
      </c>
      <c r="Q2131" s="113">
        <f t="shared" si="645"/>
        <v>0</v>
      </c>
      <c r="R2131" s="106">
        <f t="shared" si="646"/>
        <v>0</v>
      </c>
      <c r="S2131" s="114" t="str">
        <f t="shared" si="654"/>
        <v>A+J=</v>
      </c>
      <c r="T2131" s="107">
        <f t="shared" si="655"/>
        <v>43091</v>
      </c>
      <c r="U2131" s="10"/>
      <c r="V2131" s="10"/>
      <c r="W2131" s="10"/>
      <c r="X2131" s="29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</row>
    <row r="2132" spans="1:121" x14ac:dyDescent="0.15">
      <c r="A2132" s="102">
        <f t="shared" si="647"/>
        <v>43089</v>
      </c>
      <c r="B2132" s="103">
        <f t="shared" ca="1" si="656"/>
        <v>76382.853839129864</v>
      </c>
      <c r="C2132" s="104">
        <f t="shared" si="648"/>
        <v>75751.59999999986</v>
      </c>
      <c r="D2132" s="105">
        <f ca="1">IF(A2132&lt;$B$1,VLOOKUP(A2132,[1]DI!$A$4:$B$15000,2,FALSE),0)</f>
        <v>6.8900000000000003E-2</v>
      </c>
      <c r="E2132" s="106">
        <f t="shared" ca="1" si="640"/>
        <v>1.00026444</v>
      </c>
      <c r="F2132" s="106">
        <f ca="1">(TRUNC(PRODUCT($E$12:$E2131),16))</f>
        <v>1.8090626281503901</v>
      </c>
      <c r="G2132" s="106">
        <f t="shared" ca="1" si="649"/>
        <v>1.7991549114812999</v>
      </c>
      <c r="H2132" s="106">
        <f t="shared" ca="1" si="641"/>
        <v>1.0055068700000001</v>
      </c>
      <c r="I2132" s="105">
        <f t="shared" si="650"/>
        <v>3.5999999999999997E-2</v>
      </c>
      <c r="J2132" s="118">
        <f t="shared" si="651"/>
        <v>43061</v>
      </c>
      <c r="K2132" s="112">
        <f t="shared" si="652"/>
        <v>20</v>
      </c>
      <c r="L2132" s="108">
        <f t="shared" si="653"/>
        <v>20</v>
      </c>
      <c r="M2132" s="109">
        <f t="shared" si="642"/>
        <v>1.002810859</v>
      </c>
      <c r="N2132" s="109">
        <f t="shared" ca="1" si="643"/>
        <v>1.008333208</v>
      </c>
      <c r="O2132" s="108">
        <f t="shared" si="657"/>
        <v>0</v>
      </c>
      <c r="P2132" s="106">
        <f t="shared" ca="1" si="644"/>
        <v>631.25383912999996</v>
      </c>
      <c r="Q2132" s="113">
        <f t="shared" si="645"/>
        <v>0</v>
      </c>
      <c r="R2132" s="106">
        <f t="shared" si="646"/>
        <v>0</v>
      </c>
      <c r="S2132" s="114" t="str">
        <f t="shared" si="654"/>
        <v>A+J=</v>
      </c>
      <c r="T2132" s="107">
        <f t="shared" si="655"/>
        <v>43091</v>
      </c>
      <c r="U2132" s="10"/>
      <c r="V2132" s="10"/>
      <c r="W2132" s="10"/>
      <c r="X2132" s="29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</row>
    <row r="2133" spans="1:121" x14ac:dyDescent="0.15">
      <c r="A2133" s="102">
        <f t="shared" si="647"/>
        <v>43090</v>
      </c>
      <c r="B2133" s="103">
        <f t="shared" ca="1" si="656"/>
        <v>76413.776399759867</v>
      </c>
      <c r="C2133" s="104">
        <f t="shared" si="648"/>
        <v>75751.59999999986</v>
      </c>
      <c r="D2133" s="105">
        <f ca="1">IF(A2133&lt;$B$1,VLOOKUP(A2133,[1]DI!$A$4:$B$15000,2,FALSE),0)</f>
        <v>6.8900000000000003E-2</v>
      </c>
      <c r="E2133" s="106">
        <f t="shared" ca="1" si="640"/>
        <v>1.00026444</v>
      </c>
      <c r="F2133" s="106">
        <f ca="1">(TRUNC(PRODUCT($E$12:$E2132),16))</f>
        <v>1.80954101667178</v>
      </c>
      <c r="G2133" s="106">
        <f t="shared" ca="1" si="649"/>
        <v>1.7991549114812999</v>
      </c>
      <c r="H2133" s="106">
        <f t="shared" ca="1" si="641"/>
        <v>1.0057727700000001</v>
      </c>
      <c r="I2133" s="105">
        <f t="shared" si="650"/>
        <v>3.5999999999999997E-2</v>
      </c>
      <c r="J2133" s="118">
        <f t="shared" si="651"/>
        <v>43061</v>
      </c>
      <c r="K2133" s="112">
        <f t="shared" si="652"/>
        <v>21</v>
      </c>
      <c r="L2133" s="108">
        <f t="shared" si="653"/>
        <v>21</v>
      </c>
      <c r="M2133" s="109">
        <f t="shared" si="642"/>
        <v>1.0029516089999999</v>
      </c>
      <c r="N2133" s="109">
        <f t="shared" ca="1" si="643"/>
        <v>1.0087414180000001</v>
      </c>
      <c r="O2133" s="108">
        <f t="shared" si="657"/>
        <v>0</v>
      </c>
      <c r="P2133" s="106">
        <f t="shared" ca="1" si="644"/>
        <v>662.17639975999998</v>
      </c>
      <c r="Q2133" s="113">
        <f t="shared" si="645"/>
        <v>0</v>
      </c>
      <c r="R2133" s="106">
        <f t="shared" si="646"/>
        <v>0</v>
      </c>
      <c r="S2133" s="114" t="str">
        <f t="shared" si="654"/>
        <v>A+J=</v>
      </c>
      <c r="T2133" s="107">
        <f t="shared" si="655"/>
        <v>43091</v>
      </c>
      <c r="U2133" s="10"/>
      <c r="V2133" s="10"/>
      <c r="W2133" s="10"/>
      <c r="X2133" s="29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</row>
    <row r="2134" spans="1:121" x14ac:dyDescent="0.15">
      <c r="A2134" s="102">
        <f t="shared" si="647"/>
        <v>43091</v>
      </c>
      <c r="B2134" s="103">
        <f t="shared" ca="1" si="656"/>
        <v>76444.711459409853</v>
      </c>
      <c r="C2134" s="104">
        <f t="shared" si="648"/>
        <v>75751.59999999986</v>
      </c>
      <c r="D2134" s="105">
        <f ca="1">IF(A2134&lt;$B$1,VLOOKUP(A2134,[1]DI!$A$4:$B$15000,2,FALSE),0)</f>
        <v>6.8900000000000003E-2</v>
      </c>
      <c r="E2134" s="106">
        <f t="shared" ca="1" si="640"/>
        <v>1.00026444</v>
      </c>
      <c r="F2134" s="106">
        <f ca="1">(TRUNC(PRODUCT($E$12:$E2133),16))</f>
        <v>1.8100195316982299</v>
      </c>
      <c r="G2134" s="106">
        <f t="shared" ca="1" si="649"/>
        <v>1.7991549114812999</v>
      </c>
      <c r="H2134" s="106">
        <f t="shared" ca="1" si="641"/>
        <v>1.0060387399999999</v>
      </c>
      <c r="I2134" s="105">
        <f t="shared" si="650"/>
        <v>3.5999999999999997E-2</v>
      </c>
      <c r="J2134" s="118">
        <f t="shared" si="651"/>
        <v>43061</v>
      </c>
      <c r="K2134" s="112">
        <f t="shared" si="652"/>
        <v>22</v>
      </c>
      <c r="L2134" s="108">
        <f t="shared" si="653"/>
        <v>22</v>
      </c>
      <c r="M2134" s="109">
        <f t="shared" si="642"/>
        <v>1.0030923789999999</v>
      </c>
      <c r="N2134" s="109">
        <f t="shared" ca="1" si="643"/>
        <v>1.009149793</v>
      </c>
      <c r="O2134" s="108">
        <f t="shared" si="657"/>
        <v>54</v>
      </c>
      <c r="P2134" s="106">
        <f t="shared" ca="1" si="644"/>
        <v>693.11145940999995</v>
      </c>
      <c r="Q2134" s="113">
        <f t="shared" si="645"/>
        <v>7.4999999999999997E-3</v>
      </c>
      <c r="R2134" s="106">
        <f t="shared" si="646"/>
        <v>750</v>
      </c>
      <c r="S2134" s="114" t="str">
        <f t="shared" si="654"/>
        <v>A+J=</v>
      </c>
      <c r="T2134" s="107">
        <f t="shared" si="655"/>
        <v>43091</v>
      </c>
      <c r="U2134" s="10"/>
      <c r="V2134" s="10"/>
      <c r="W2134" s="10"/>
      <c r="X2134" s="29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</row>
    <row r="2135" spans="1:121" x14ac:dyDescent="0.15">
      <c r="A2135" s="102">
        <f t="shared" si="647"/>
        <v>43092</v>
      </c>
      <c r="B2135" s="103">
        <f t="shared" ca="1" si="656"/>
        <v>75031.963122729867</v>
      </c>
      <c r="C2135" s="104">
        <f t="shared" si="648"/>
        <v>75001.59999999986</v>
      </c>
      <c r="D2135" s="105">
        <f ca="1">IF(A2135&lt;$B$1,VLOOKUP(A2135,[1]DI!$A$4:$B$15000,2,FALSE),0)</f>
        <v>0</v>
      </c>
      <c r="E2135" s="106">
        <f t="shared" ca="1" si="640"/>
        <v>1</v>
      </c>
      <c r="F2135" s="106">
        <f ca="1">(TRUNC(PRODUCT($E$12:$E2134),16))</f>
        <v>1.81049817326319</v>
      </c>
      <c r="G2135" s="106">
        <f t="shared" ca="1" si="649"/>
        <v>1.8100195316982299</v>
      </c>
      <c r="H2135" s="106">
        <f t="shared" ca="1" si="641"/>
        <v>1.00026444</v>
      </c>
      <c r="I2135" s="105">
        <f t="shared" si="650"/>
        <v>3.5999999999999997E-2</v>
      </c>
      <c r="J2135" s="118">
        <f t="shared" si="651"/>
        <v>43091</v>
      </c>
      <c r="K2135" s="112">
        <f t="shared" si="652"/>
        <v>1</v>
      </c>
      <c r="L2135" s="108">
        <f t="shared" si="653"/>
        <v>1</v>
      </c>
      <c r="M2135" s="109">
        <f t="shared" si="642"/>
        <v>1.000140356</v>
      </c>
      <c r="N2135" s="109">
        <f t="shared" ca="1" si="643"/>
        <v>1.0004048329999999</v>
      </c>
      <c r="O2135" s="108">
        <f t="shared" si="657"/>
        <v>0</v>
      </c>
      <c r="P2135" s="106">
        <f t="shared" ca="1" si="644"/>
        <v>30.363122730000001</v>
      </c>
      <c r="Q2135" s="113">
        <f t="shared" si="645"/>
        <v>0</v>
      </c>
      <c r="R2135" s="106">
        <f t="shared" si="646"/>
        <v>0</v>
      </c>
      <c r="S2135" s="114" t="str">
        <f t="shared" si="654"/>
        <v>A+J=</v>
      </c>
      <c r="T2135" s="107">
        <f t="shared" si="655"/>
        <v>43122</v>
      </c>
      <c r="U2135" s="10"/>
      <c r="V2135" s="10"/>
      <c r="W2135" s="10"/>
      <c r="X2135" s="29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</row>
    <row r="2136" spans="1:121" x14ac:dyDescent="0.15">
      <c r="A2136" s="102">
        <f t="shared" si="647"/>
        <v>43093</v>
      </c>
      <c r="B2136" s="103">
        <f t="shared" ca="1" si="656"/>
        <v>75031.963122729867</v>
      </c>
      <c r="C2136" s="104">
        <f t="shared" si="648"/>
        <v>75001.59999999986</v>
      </c>
      <c r="D2136" s="105">
        <f ca="1">IF(A2136&lt;$B$1,VLOOKUP(A2136,[1]DI!$A$4:$B$15000,2,FALSE),0)</f>
        <v>0</v>
      </c>
      <c r="E2136" s="106">
        <f t="shared" ca="1" si="640"/>
        <v>1</v>
      </c>
      <c r="F2136" s="106">
        <f ca="1">(TRUNC(PRODUCT($E$12:$E2135),16))</f>
        <v>1.81049817326319</v>
      </c>
      <c r="G2136" s="106">
        <f t="shared" ca="1" si="649"/>
        <v>1.8100195316982299</v>
      </c>
      <c r="H2136" s="106">
        <f t="shared" ca="1" si="641"/>
        <v>1.00026444</v>
      </c>
      <c r="I2136" s="105">
        <f t="shared" si="650"/>
        <v>3.5999999999999997E-2</v>
      </c>
      <c r="J2136" s="118">
        <f t="shared" si="651"/>
        <v>43091</v>
      </c>
      <c r="K2136" s="112">
        <f t="shared" si="652"/>
        <v>1</v>
      </c>
      <c r="L2136" s="108">
        <f t="shared" si="653"/>
        <v>1</v>
      </c>
      <c r="M2136" s="109">
        <f t="shared" si="642"/>
        <v>1.000140356</v>
      </c>
      <c r="N2136" s="109">
        <f t="shared" ca="1" si="643"/>
        <v>1.0004048329999999</v>
      </c>
      <c r="O2136" s="108">
        <f t="shared" si="657"/>
        <v>0</v>
      </c>
      <c r="P2136" s="106">
        <f t="shared" ca="1" si="644"/>
        <v>30.363122730000001</v>
      </c>
      <c r="Q2136" s="113">
        <f t="shared" si="645"/>
        <v>0</v>
      </c>
      <c r="R2136" s="106">
        <f t="shared" si="646"/>
        <v>0</v>
      </c>
      <c r="S2136" s="114" t="str">
        <f t="shared" si="654"/>
        <v>A+J=</v>
      </c>
      <c r="T2136" s="107">
        <f t="shared" si="655"/>
        <v>43122</v>
      </c>
      <c r="U2136" s="10"/>
      <c r="V2136" s="10"/>
      <c r="W2136" s="10"/>
      <c r="X2136" s="29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</row>
    <row r="2137" spans="1:121" x14ac:dyDescent="0.15">
      <c r="A2137" s="102">
        <f t="shared" si="647"/>
        <v>43094</v>
      </c>
      <c r="B2137" s="103">
        <f t="shared" ca="1" si="656"/>
        <v>75031.963122729867</v>
      </c>
      <c r="C2137" s="104">
        <f t="shared" si="648"/>
        <v>75001.59999999986</v>
      </c>
      <c r="D2137" s="105">
        <f ca="1">IF(A2137&lt;$B$1,VLOOKUP(A2137,[1]DI!$A$4:$B$15000,2,FALSE),0)</f>
        <v>0</v>
      </c>
      <c r="E2137" s="106">
        <f t="shared" ca="1" si="640"/>
        <v>1</v>
      </c>
      <c r="F2137" s="106">
        <f ca="1">(TRUNC(PRODUCT($E$12:$E2136),16))</f>
        <v>1.81049817326319</v>
      </c>
      <c r="G2137" s="106">
        <f t="shared" ca="1" si="649"/>
        <v>1.8100195316982299</v>
      </c>
      <c r="H2137" s="106">
        <f t="shared" ca="1" si="641"/>
        <v>1.00026444</v>
      </c>
      <c r="I2137" s="105">
        <f t="shared" si="650"/>
        <v>3.5999999999999997E-2</v>
      </c>
      <c r="J2137" s="118">
        <f t="shared" si="651"/>
        <v>43091</v>
      </c>
      <c r="K2137" s="112">
        <f t="shared" si="652"/>
        <v>1</v>
      </c>
      <c r="L2137" s="108">
        <f t="shared" si="653"/>
        <v>1</v>
      </c>
      <c r="M2137" s="109">
        <f t="shared" si="642"/>
        <v>1.000140356</v>
      </c>
      <c r="N2137" s="109">
        <f t="shared" ca="1" si="643"/>
        <v>1.0004048329999999</v>
      </c>
      <c r="O2137" s="108">
        <f t="shared" si="657"/>
        <v>0</v>
      </c>
      <c r="P2137" s="106">
        <f t="shared" ca="1" si="644"/>
        <v>30.363122730000001</v>
      </c>
      <c r="Q2137" s="113">
        <f t="shared" si="645"/>
        <v>0</v>
      </c>
      <c r="R2137" s="106">
        <f t="shared" si="646"/>
        <v>0</v>
      </c>
      <c r="S2137" s="114" t="str">
        <f t="shared" si="654"/>
        <v>A+J=</v>
      </c>
      <c r="T2137" s="107">
        <f t="shared" si="655"/>
        <v>43122</v>
      </c>
      <c r="U2137" s="10"/>
      <c r="V2137" s="10"/>
      <c r="W2137" s="10"/>
      <c r="X2137" s="29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</row>
    <row r="2138" spans="1:121" x14ac:dyDescent="0.15">
      <c r="A2138" s="102">
        <f t="shared" si="647"/>
        <v>43095</v>
      </c>
      <c r="B2138" s="103">
        <f t="shared" ca="1" si="656"/>
        <v>75031.963122729867</v>
      </c>
      <c r="C2138" s="104">
        <f t="shared" si="648"/>
        <v>75001.59999999986</v>
      </c>
      <c r="D2138" s="105">
        <f ca="1">IF(A2138&lt;$B$1,VLOOKUP(A2138,[1]DI!$A$4:$B$15000,2,FALSE),0)</f>
        <v>6.8900000000000003E-2</v>
      </c>
      <c r="E2138" s="106">
        <f t="shared" ca="1" si="640"/>
        <v>1.00026444</v>
      </c>
      <c r="F2138" s="106">
        <f ca="1">(TRUNC(PRODUCT($E$12:$E2137),16))</f>
        <v>1.81049817326319</v>
      </c>
      <c r="G2138" s="106">
        <f t="shared" ca="1" si="649"/>
        <v>1.8100195316982299</v>
      </c>
      <c r="H2138" s="106">
        <f t="shared" ca="1" si="641"/>
        <v>1.00026444</v>
      </c>
      <c r="I2138" s="105">
        <f t="shared" si="650"/>
        <v>3.5999999999999997E-2</v>
      </c>
      <c r="J2138" s="118">
        <f t="shared" si="651"/>
        <v>43091</v>
      </c>
      <c r="K2138" s="112">
        <f t="shared" si="652"/>
        <v>1</v>
      </c>
      <c r="L2138" s="108">
        <f t="shared" si="653"/>
        <v>1</v>
      </c>
      <c r="M2138" s="109">
        <f t="shared" si="642"/>
        <v>1.000140356</v>
      </c>
      <c r="N2138" s="109">
        <f t="shared" ca="1" si="643"/>
        <v>1.0004048329999999</v>
      </c>
      <c r="O2138" s="108">
        <f t="shared" si="657"/>
        <v>0</v>
      </c>
      <c r="P2138" s="106">
        <f t="shared" ca="1" si="644"/>
        <v>30.363122730000001</v>
      </c>
      <c r="Q2138" s="113">
        <f t="shared" si="645"/>
        <v>0</v>
      </c>
      <c r="R2138" s="106">
        <f t="shared" si="646"/>
        <v>0</v>
      </c>
      <c r="S2138" s="114" t="str">
        <f t="shared" si="654"/>
        <v>A+J=</v>
      </c>
      <c r="T2138" s="107">
        <f t="shared" si="655"/>
        <v>43122</v>
      </c>
      <c r="U2138" s="10"/>
      <c r="V2138" s="10"/>
      <c r="W2138" s="10"/>
      <c r="X2138" s="29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</row>
    <row r="2139" spans="1:121" x14ac:dyDescent="0.15">
      <c r="A2139" s="102">
        <f t="shared" si="647"/>
        <v>43096</v>
      </c>
      <c r="B2139" s="103">
        <f t="shared" ca="1" si="656"/>
        <v>75062.338470719857</v>
      </c>
      <c r="C2139" s="104">
        <f t="shared" si="648"/>
        <v>75001.59999999986</v>
      </c>
      <c r="D2139" s="105">
        <f ca="1">IF(A2139&lt;$B$1,VLOOKUP(A2139,[1]DI!$A$4:$B$15000,2,FALSE),0)</f>
        <v>6.8900000000000003E-2</v>
      </c>
      <c r="E2139" s="106">
        <f t="shared" ca="1" si="640"/>
        <v>1.00026444</v>
      </c>
      <c r="F2139" s="106">
        <f ca="1">(TRUNC(PRODUCT($E$12:$E2138),16))</f>
        <v>1.81097694140013</v>
      </c>
      <c r="G2139" s="106">
        <f t="shared" ca="1" si="649"/>
        <v>1.8100195316982299</v>
      </c>
      <c r="H2139" s="106">
        <f t="shared" ca="1" si="641"/>
        <v>1.0005289500000001</v>
      </c>
      <c r="I2139" s="105">
        <f t="shared" si="650"/>
        <v>3.5999999999999997E-2</v>
      </c>
      <c r="J2139" s="118">
        <f t="shared" si="651"/>
        <v>43091</v>
      </c>
      <c r="K2139" s="112">
        <f t="shared" si="652"/>
        <v>2</v>
      </c>
      <c r="L2139" s="108">
        <f t="shared" si="653"/>
        <v>2</v>
      </c>
      <c r="M2139" s="109">
        <f t="shared" si="642"/>
        <v>1.0002807309999999</v>
      </c>
      <c r="N2139" s="109">
        <f t="shared" ca="1" si="643"/>
        <v>1.000809829</v>
      </c>
      <c r="O2139" s="108">
        <f t="shared" si="657"/>
        <v>0</v>
      </c>
      <c r="P2139" s="106">
        <f t="shared" ca="1" si="644"/>
        <v>60.738470720000002</v>
      </c>
      <c r="Q2139" s="113">
        <f t="shared" si="645"/>
        <v>0</v>
      </c>
      <c r="R2139" s="106">
        <f t="shared" si="646"/>
        <v>0</v>
      </c>
      <c r="S2139" s="114" t="str">
        <f t="shared" si="654"/>
        <v>A+J=</v>
      </c>
      <c r="T2139" s="107">
        <f t="shared" si="655"/>
        <v>43122</v>
      </c>
      <c r="U2139" s="10"/>
      <c r="V2139" s="10"/>
      <c r="W2139" s="10"/>
      <c r="X2139" s="29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</row>
    <row r="2140" spans="1:121" x14ac:dyDescent="0.15">
      <c r="A2140" s="102">
        <f t="shared" si="647"/>
        <v>43097</v>
      </c>
      <c r="B2140" s="103">
        <f t="shared" ca="1" si="656"/>
        <v>75092.726193979863</v>
      </c>
      <c r="C2140" s="104">
        <f t="shared" si="648"/>
        <v>75001.59999999986</v>
      </c>
      <c r="D2140" s="105">
        <f ca="1">IF(A2140&lt;$B$1,VLOOKUP(A2140,[1]DI!$A$4:$B$15000,2,FALSE),0)</f>
        <v>6.8900000000000003E-2</v>
      </c>
      <c r="E2140" s="106">
        <f t="shared" ca="1" si="640"/>
        <v>1.00026444</v>
      </c>
      <c r="F2140" s="106">
        <f ca="1">(TRUNC(PRODUCT($E$12:$E2139),16))</f>
        <v>1.8114558361425199</v>
      </c>
      <c r="G2140" s="106">
        <f t="shared" ca="1" si="649"/>
        <v>1.8100195316982299</v>
      </c>
      <c r="H2140" s="106">
        <f t="shared" ca="1" si="641"/>
        <v>1.0007935299999999</v>
      </c>
      <c r="I2140" s="105">
        <f t="shared" si="650"/>
        <v>3.5999999999999997E-2</v>
      </c>
      <c r="J2140" s="118">
        <f t="shared" si="651"/>
        <v>43091</v>
      </c>
      <c r="K2140" s="112">
        <f t="shared" si="652"/>
        <v>3</v>
      </c>
      <c r="L2140" s="108">
        <f t="shared" si="653"/>
        <v>3</v>
      </c>
      <c r="M2140" s="109">
        <f t="shared" si="642"/>
        <v>1.000421126</v>
      </c>
      <c r="N2140" s="109">
        <f t="shared" ca="1" si="643"/>
        <v>1.00121499</v>
      </c>
      <c r="O2140" s="108">
        <f t="shared" si="657"/>
        <v>0</v>
      </c>
      <c r="P2140" s="106">
        <f t="shared" ca="1" si="644"/>
        <v>91.126193979999996</v>
      </c>
      <c r="Q2140" s="113">
        <f t="shared" si="645"/>
        <v>0</v>
      </c>
      <c r="R2140" s="106">
        <f t="shared" si="646"/>
        <v>0</v>
      </c>
      <c r="S2140" s="114" t="str">
        <f t="shared" si="654"/>
        <v>A+J=</v>
      </c>
      <c r="T2140" s="107">
        <f t="shared" si="655"/>
        <v>43122</v>
      </c>
      <c r="U2140" s="10"/>
      <c r="V2140" s="10"/>
      <c r="W2140" s="10"/>
      <c r="X2140" s="29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</row>
    <row r="2141" spans="1:121" x14ac:dyDescent="0.15">
      <c r="A2141" s="102">
        <f t="shared" si="647"/>
        <v>43098</v>
      </c>
      <c r="B2141" s="103">
        <f t="shared" ca="1" si="656"/>
        <v>75123.126217499856</v>
      </c>
      <c r="C2141" s="104">
        <f t="shared" si="648"/>
        <v>75001.59999999986</v>
      </c>
      <c r="D2141" s="105">
        <f ca="1">IF(A2141&lt;$B$1,VLOOKUP(A2141,[1]DI!$A$4:$B$15000,2,FALSE),0)</f>
        <v>6.8900000000000003E-2</v>
      </c>
      <c r="E2141" s="106">
        <f t="shared" ca="1" si="640"/>
        <v>1.00026444</v>
      </c>
      <c r="F2141" s="106">
        <f ca="1">(TRUNC(PRODUCT($E$12:$E2140),16))</f>
        <v>1.8119348575238201</v>
      </c>
      <c r="G2141" s="106">
        <f t="shared" ca="1" si="649"/>
        <v>1.8100195316982299</v>
      </c>
      <c r="H2141" s="106">
        <f t="shared" ca="1" si="641"/>
        <v>1.00105818</v>
      </c>
      <c r="I2141" s="105">
        <f t="shared" si="650"/>
        <v>3.5999999999999997E-2</v>
      </c>
      <c r="J2141" s="118">
        <f t="shared" si="651"/>
        <v>43091</v>
      </c>
      <c r="K2141" s="112">
        <f t="shared" si="652"/>
        <v>4</v>
      </c>
      <c r="L2141" s="108">
        <f t="shared" si="653"/>
        <v>4</v>
      </c>
      <c r="M2141" s="109">
        <f t="shared" si="642"/>
        <v>1.0005615409999999</v>
      </c>
      <c r="N2141" s="109">
        <f t="shared" ca="1" si="643"/>
        <v>1.001620315</v>
      </c>
      <c r="O2141" s="108">
        <f t="shared" si="657"/>
        <v>0</v>
      </c>
      <c r="P2141" s="106">
        <f t="shared" ca="1" si="644"/>
        <v>121.5262175</v>
      </c>
      <c r="Q2141" s="113">
        <f t="shared" si="645"/>
        <v>0</v>
      </c>
      <c r="R2141" s="106">
        <f t="shared" si="646"/>
        <v>0</v>
      </c>
      <c r="S2141" s="114" t="str">
        <f t="shared" si="654"/>
        <v>A+J=</v>
      </c>
      <c r="T2141" s="107">
        <f t="shared" si="655"/>
        <v>43122</v>
      </c>
      <c r="U2141" s="10"/>
      <c r="V2141" s="10"/>
      <c r="W2141" s="10"/>
      <c r="X2141" s="29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</row>
    <row r="2142" spans="1:121" x14ac:dyDescent="0.15">
      <c r="A2142" s="102">
        <f t="shared" si="647"/>
        <v>43099</v>
      </c>
      <c r="B2142" s="103">
        <f t="shared" ca="1" si="656"/>
        <v>75153.538541279864</v>
      </c>
      <c r="C2142" s="104">
        <f t="shared" si="648"/>
        <v>75001.59999999986</v>
      </c>
      <c r="D2142" s="105">
        <f ca="1">IF(A2142&lt;$B$1,VLOOKUP(A2142,[1]DI!$A$4:$B$15000,2,FALSE),0)</f>
        <v>0</v>
      </c>
      <c r="E2142" s="106">
        <f t="shared" ca="1" si="640"/>
        <v>1</v>
      </c>
      <c r="F2142" s="106">
        <f ca="1">(TRUNC(PRODUCT($E$12:$E2141),16))</f>
        <v>1.8124140055775499</v>
      </c>
      <c r="G2142" s="106">
        <f t="shared" ca="1" si="649"/>
        <v>1.8100195316982299</v>
      </c>
      <c r="H2142" s="106">
        <f t="shared" ca="1" si="641"/>
        <v>1.0013228999999999</v>
      </c>
      <c r="I2142" s="105">
        <f t="shared" si="650"/>
        <v>3.5999999999999997E-2</v>
      </c>
      <c r="J2142" s="118">
        <f t="shared" si="651"/>
        <v>43091</v>
      </c>
      <c r="K2142" s="112">
        <f t="shared" si="652"/>
        <v>4</v>
      </c>
      <c r="L2142" s="108">
        <f t="shared" si="653"/>
        <v>5</v>
      </c>
      <c r="M2142" s="109">
        <f t="shared" si="642"/>
        <v>1.0007019749999999</v>
      </c>
      <c r="N2142" s="109">
        <f t="shared" ca="1" si="643"/>
        <v>1.0020258040000001</v>
      </c>
      <c r="O2142" s="108">
        <f t="shared" si="657"/>
        <v>0</v>
      </c>
      <c r="P2142" s="106">
        <f t="shared" ca="1" si="644"/>
        <v>151.93854128000001</v>
      </c>
      <c r="Q2142" s="113">
        <f t="shared" si="645"/>
        <v>0</v>
      </c>
      <c r="R2142" s="106">
        <f t="shared" si="646"/>
        <v>0</v>
      </c>
      <c r="S2142" s="114" t="str">
        <f t="shared" si="654"/>
        <v>A+J=</v>
      </c>
      <c r="T2142" s="107">
        <f t="shared" si="655"/>
        <v>43122</v>
      </c>
      <c r="U2142" s="10"/>
      <c r="V2142" s="10"/>
      <c r="W2142" s="10"/>
      <c r="X2142" s="29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</row>
    <row r="2143" spans="1:121" x14ac:dyDescent="0.15">
      <c r="A2143" s="102">
        <f t="shared" si="647"/>
        <v>43100</v>
      </c>
      <c r="B2143" s="103">
        <f t="shared" ca="1" si="656"/>
        <v>75153.538541279864</v>
      </c>
      <c r="C2143" s="104">
        <f t="shared" si="648"/>
        <v>75001.59999999986</v>
      </c>
      <c r="D2143" s="105">
        <f ca="1">IF(A2143&lt;$B$1,VLOOKUP(A2143,[1]DI!$A$4:$B$15000,2,FALSE),0)</f>
        <v>0</v>
      </c>
      <c r="E2143" s="106">
        <f t="shared" ca="1" si="640"/>
        <v>1</v>
      </c>
      <c r="F2143" s="106">
        <f ca="1">(TRUNC(PRODUCT($E$12:$E2142),16))</f>
        <v>1.8124140055775499</v>
      </c>
      <c r="G2143" s="106">
        <f t="shared" ca="1" si="649"/>
        <v>1.8100195316982299</v>
      </c>
      <c r="H2143" s="106">
        <f t="shared" ca="1" si="641"/>
        <v>1.0013228999999999</v>
      </c>
      <c r="I2143" s="105">
        <f t="shared" si="650"/>
        <v>3.5999999999999997E-2</v>
      </c>
      <c r="J2143" s="118">
        <f t="shared" si="651"/>
        <v>43091</v>
      </c>
      <c r="K2143" s="112">
        <f t="shared" si="652"/>
        <v>4</v>
      </c>
      <c r="L2143" s="108">
        <f t="shared" si="653"/>
        <v>5</v>
      </c>
      <c r="M2143" s="109">
        <f t="shared" si="642"/>
        <v>1.0007019749999999</v>
      </c>
      <c r="N2143" s="109">
        <f t="shared" ca="1" si="643"/>
        <v>1.0020258040000001</v>
      </c>
      <c r="O2143" s="108">
        <f t="shared" si="657"/>
        <v>0</v>
      </c>
      <c r="P2143" s="106">
        <f t="shared" ca="1" si="644"/>
        <v>151.93854128000001</v>
      </c>
      <c r="Q2143" s="113">
        <f t="shared" si="645"/>
        <v>0</v>
      </c>
      <c r="R2143" s="106">
        <f t="shared" si="646"/>
        <v>0</v>
      </c>
      <c r="S2143" s="114" t="str">
        <f t="shared" si="654"/>
        <v>A+J=</v>
      </c>
      <c r="T2143" s="107">
        <f t="shared" si="655"/>
        <v>43122</v>
      </c>
      <c r="U2143" s="10"/>
      <c r="V2143" s="10"/>
      <c r="W2143" s="10"/>
      <c r="X2143" s="29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</row>
    <row r="2144" spans="1:121" x14ac:dyDescent="0.15">
      <c r="A2144" s="102">
        <f t="shared" si="647"/>
        <v>43101</v>
      </c>
      <c r="B2144" s="103">
        <f t="shared" ca="1" si="656"/>
        <v>75153.538541279864</v>
      </c>
      <c r="C2144" s="104">
        <f t="shared" si="648"/>
        <v>75001.59999999986</v>
      </c>
      <c r="D2144" s="105">
        <f ca="1">IF(A2144&lt;$B$1,VLOOKUP(A2144,[1]DI!$A$4:$B$15000,2,FALSE),0)</f>
        <v>0</v>
      </c>
      <c r="E2144" s="106">
        <f t="shared" ca="1" si="640"/>
        <v>1</v>
      </c>
      <c r="F2144" s="106">
        <f ca="1">(TRUNC(PRODUCT($E$12:$E2143),16))</f>
        <v>1.8124140055775499</v>
      </c>
      <c r="G2144" s="106">
        <f t="shared" ca="1" si="649"/>
        <v>1.8100195316982299</v>
      </c>
      <c r="H2144" s="106">
        <f t="shared" ca="1" si="641"/>
        <v>1.0013228999999999</v>
      </c>
      <c r="I2144" s="105">
        <f t="shared" si="650"/>
        <v>3.5999999999999997E-2</v>
      </c>
      <c r="J2144" s="118">
        <f t="shared" si="651"/>
        <v>43091</v>
      </c>
      <c r="K2144" s="112">
        <f t="shared" si="652"/>
        <v>4</v>
      </c>
      <c r="L2144" s="108">
        <f t="shared" si="653"/>
        <v>5</v>
      </c>
      <c r="M2144" s="109">
        <f t="shared" si="642"/>
        <v>1.0007019749999999</v>
      </c>
      <c r="N2144" s="109">
        <f t="shared" ca="1" si="643"/>
        <v>1.0020258040000001</v>
      </c>
      <c r="O2144" s="108">
        <f t="shared" si="657"/>
        <v>0</v>
      </c>
      <c r="P2144" s="106">
        <f t="shared" ca="1" si="644"/>
        <v>151.93854128000001</v>
      </c>
      <c r="Q2144" s="113">
        <f t="shared" si="645"/>
        <v>0</v>
      </c>
      <c r="R2144" s="106">
        <f t="shared" si="646"/>
        <v>0</v>
      </c>
      <c r="S2144" s="114" t="str">
        <f t="shared" si="654"/>
        <v>A+J=</v>
      </c>
      <c r="T2144" s="107">
        <f t="shared" si="655"/>
        <v>43122</v>
      </c>
      <c r="U2144" s="10"/>
      <c r="V2144" s="10"/>
      <c r="W2144" s="10"/>
      <c r="X2144" s="29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</row>
    <row r="2145" spans="1:121" x14ac:dyDescent="0.15">
      <c r="A2145" s="102">
        <f t="shared" si="647"/>
        <v>43102</v>
      </c>
      <c r="B2145" s="103">
        <f t="shared" ca="1" si="656"/>
        <v>75153.538541279864</v>
      </c>
      <c r="C2145" s="104">
        <f t="shared" si="648"/>
        <v>75001.59999999986</v>
      </c>
      <c r="D2145" s="105">
        <f ca="1">IF(A2145&lt;$B$1,VLOOKUP(A2145,[1]DI!$A$4:$B$15000,2,FALSE),0)</f>
        <v>6.8900000000000003E-2</v>
      </c>
      <c r="E2145" s="106">
        <f t="shared" ca="1" si="640"/>
        <v>1.00026444</v>
      </c>
      <c r="F2145" s="106">
        <f ca="1">(TRUNC(PRODUCT($E$12:$E2144),16))</f>
        <v>1.8124140055775499</v>
      </c>
      <c r="G2145" s="106">
        <f t="shared" ca="1" si="649"/>
        <v>1.8100195316982299</v>
      </c>
      <c r="H2145" s="106">
        <f t="shared" ca="1" si="641"/>
        <v>1.0013228999999999</v>
      </c>
      <c r="I2145" s="105">
        <f t="shared" si="650"/>
        <v>3.5999999999999997E-2</v>
      </c>
      <c r="J2145" s="118">
        <f t="shared" si="651"/>
        <v>43091</v>
      </c>
      <c r="K2145" s="112">
        <f t="shared" si="652"/>
        <v>5</v>
      </c>
      <c r="L2145" s="108">
        <f t="shared" si="653"/>
        <v>5</v>
      </c>
      <c r="M2145" s="109">
        <f t="shared" si="642"/>
        <v>1.0007019749999999</v>
      </c>
      <c r="N2145" s="109">
        <f t="shared" ca="1" si="643"/>
        <v>1.0020258040000001</v>
      </c>
      <c r="O2145" s="108">
        <f t="shared" si="657"/>
        <v>0</v>
      </c>
      <c r="P2145" s="106">
        <f t="shared" ca="1" si="644"/>
        <v>151.93854128000001</v>
      </c>
      <c r="Q2145" s="113">
        <f t="shared" si="645"/>
        <v>0</v>
      </c>
      <c r="R2145" s="106">
        <f t="shared" si="646"/>
        <v>0</v>
      </c>
      <c r="S2145" s="114" t="str">
        <f t="shared" si="654"/>
        <v>A+J=</v>
      </c>
      <c r="T2145" s="107">
        <f t="shared" si="655"/>
        <v>43122</v>
      </c>
      <c r="U2145" s="10"/>
      <c r="V2145" s="10"/>
      <c r="W2145" s="10"/>
      <c r="X2145" s="29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</row>
    <row r="2146" spans="1:121" x14ac:dyDescent="0.15">
      <c r="A2146" s="102">
        <f t="shared" si="647"/>
        <v>43103</v>
      </c>
      <c r="B2146" s="103">
        <f t="shared" ca="1" si="656"/>
        <v>75183.963165329857</v>
      </c>
      <c r="C2146" s="104">
        <f t="shared" si="648"/>
        <v>75001.59999999986</v>
      </c>
      <c r="D2146" s="105">
        <f ca="1">IF(A2146&lt;$B$1,VLOOKUP(A2146,[1]DI!$A$4:$B$15000,2,FALSE),0)</f>
        <v>6.8900000000000003E-2</v>
      </c>
      <c r="E2146" s="106">
        <f t="shared" ca="1" si="640"/>
        <v>1.00026444</v>
      </c>
      <c r="F2146" s="106">
        <f ca="1">(TRUNC(PRODUCT($E$12:$E2145),16))</f>
        <v>1.81289328033718</v>
      </c>
      <c r="G2146" s="106">
        <f t="shared" ca="1" si="649"/>
        <v>1.8100195316982299</v>
      </c>
      <c r="H2146" s="106">
        <f t="shared" ca="1" si="641"/>
        <v>1.00158769</v>
      </c>
      <c r="I2146" s="105">
        <f t="shared" si="650"/>
        <v>3.5999999999999997E-2</v>
      </c>
      <c r="J2146" s="118">
        <f t="shared" si="651"/>
        <v>43091</v>
      </c>
      <c r="K2146" s="112">
        <f t="shared" si="652"/>
        <v>6</v>
      </c>
      <c r="L2146" s="108">
        <f t="shared" si="653"/>
        <v>6</v>
      </c>
      <c r="M2146" s="109">
        <f t="shared" si="642"/>
        <v>1.000842429</v>
      </c>
      <c r="N2146" s="109">
        <f t="shared" ca="1" si="643"/>
        <v>1.0024314569999999</v>
      </c>
      <c r="O2146" s="108">
        <f t="shared" si="657"/>
        <v>0</v>
      </c>
      <c r="P2146" s="106">
        <f t="shared" ca="1" si="644"/>
        <v>182.36316532999999</v>
      </c>
      <c r="Q2146" s="113">
        <f t="shared" si="645"/>
        <v>0</v>
      </c>
      <c r="R2146" s="106">
        <f t="shared" si="646"/>
        <v>0</v>
      </c>
      <c r="S2146" s="114" t="str">
        <f t="shared" si="654"/>
        <v>A+J=</v>
      </c>
      <c r="T2146" s="107">
        <f t="shared" si="655"/>
        <v>43122</v>
      </c>
      <c r="U2146" s="10"/>
      <c r="V2146" s="10"/>
      <c r="W2146" s="10"/>
      <c r="X2146" s="29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</row>
    <row r="2147" spans="1:121" x14ac:dyDescent="0.15">
      <c r="A2147" s="102">
        <f t="shared" si="647"/>
        <v>43104</v>
      </c>
      <c r="B2147" s="103">
        <f t="shared" ca="1" si="656"/>
        <v>75214.400089629868</v>
      </c>
      <c r="C2147" s="104">
        <f t="shared" si="648"/>
        <v>75001.59999999986</v>
      </c>
      <c r="D2147" s="105">
        <f ca="1">IF(A2147&lt;$B$1,VLOOKUP(A2147,[1]DI!$A$4:$B$15000,2,FALSE),0)</f>
        <v>6.8900000000000003E-2</v>
      </c>
      <c r="E2147" s="106">
        <f t="shared" ca="1" si="640"/>
        <v>1.00026444</v>
      </c>
      <c r="F2147" s="106">
        <f ca="1">(TRUNC(PRODUCT($E$12:$E2146),16))</f>
        <v>1.8133726818362399</v>
      </c>
      <c r="G2147" s="106">
        <f t="shared" ca="1" si="649"/>
        <v>1.8100195316982299</v>
      </c>
      <c r="H2147" s="106">
        <f t="shared" ca="1" si="641"/>
        <v>1.00185255</v>
      </c>
      <c r="I2147" s="105">
        <f t="shared" si="650"/>
        <v>3.5999999999999997E-2</v>
      </c>
      <c r="J2147" s="118">
        <f t="shared" si="651"/>
        <v>43091</v>
      </c>
      <c r="K2147" s="112">
        <f t="shared" si="652"/>
        <v>7</v>
      </c>
      <c r="L2147" s="108">
        <f t="shared" si="653"/>
        <v>7</v>
      </c>
      <c r="M2147" s="109">
        <f t="shared" si="642"/>
        <v>1.0009829029999999</v>
      </c>
      <c r="N2147" s="109">
        <f t="shared" ca="1" si="643"/>
        <v>1.002837274</v>
      </c>
      <c r="O2147" s="108">
        <f t="shared" si="657"/>
        <v>0</v>
      </c>
      <c r="P2147" s="106">
        <f t="shared" ca="1" si="644"/>
        <v>212.80008963</v>
      </c>
      <c r="Q2147" s="113">
        <f t="shared" si="645"/>
        <v>0</v>
      </c>
      <c r="R2147" s="106">
        <f t="shared" si="646"/>
        <v>0</v>
      </c>
      <c r="S2147" s="114" t="str">
        <f t="shared" si="654"/>
        <v>A+J=</v>
      </c>
      <c r="T2147" s="107">
        <f t="shared" si="655"/>
        <v>43122</v>
      </c>
      <c r="U2147" s="10"/>
      <c r="V2147" s="10"/>
      <c r="W2147" s="10"/>
      <c r="X2147" s="29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</row>
    <row r="2148" spans="1:121" x14ac:dyDescent="0.15">
      <c r="A2148" s="102">
        <f t="shared" si="647"/>
        <v>43105</v>
      </c>
      <c r="B2148" s="103">
        <f t="shared" ca="1" si="656"/>
        <v>75244.849389199866</v>
      </c>
      <c r="C2148" s="104">
        <f t="shared" si="648"/>
        <v>75001.59999999986</v>
      </c>
      <c r="D2148" s="105">
        <f ca="1">IF(A2148&lt;$B$1,VLOOKUP(A2148,[1]DI!$A$4:$B$15000,2,FALSE),0)</f>
        <v>6.8900000000000003E-2</v>
      </c>
      <c r="E2148" s="106">
        <f t="shared" ca="1" si="640"/>
        <v>1.00026444</v>
      </c>
      <c r="F2148" s="106">
        <f ca="1">(TRUNC(PRODUCT($E$12:$E2147),16))</f>
        <v>1.81385221010822</v>
      </c>
      <c r="G2148" s="106">
        <f t="shared" ca="1" si="649"/>
        <v>1.8100195316982299</v>
      </c>
      <c r="H2148" s="106">
        <f t="shared" ca="1" si="641"/>
        <v>1.0021174799999999</v>
      </c>
      <c r="I2148" s="105">
        <f t="shared" si="650"/>
        <v>3.5999999999999997E-2</v>
      </c>
      <c r="J2148" s="118">
        <f t="shared" si="651"/>
        <v>43091</v>
      </c>
      <c r="K2148" s="112">
        <f t="shared" si="652"/>
        <v>8</v>
      </c>
      <c r="L2148" s="108">
        <f t="shared" si="653"/>
        <v>8</v>
      </c>
      <c r="M2148" s="109">
        <f t="shared" si="642"/>
        <v>1.001123397</v>
      </c>
      <c r="N2148" s="109">
        <f t="shared" ca="1" si="643"/>
        <v>1.003243256</v>
      </c>
      <c r="O2148" s="108">
        <f t="shared" si="657"/>
        <v>0</v>
      </c>
      <c r="P2148" s="106">
        <f t="shared" ca="1" si="644"/>
        <v>243.2493892</v>
      </c>
      <c r="Q2148" s="113">
        <f t="shared" si="645"/>
        <v>0</v>
      </c>
      <c r="R2148" s="106">
        <f t="shared" si="646"/>
        <v>0</v>
      </c>
      <c r="S2148" s="114" t="str">
        <f t="shared" si="654"/>
        <v>A+J=</v>
      </c>
      <c r="T2148" s="107">
        <f t="shared" si="655"/>
        <v>43122</v>
      </c>
      <c r="U2148" s="10"/>
      <c r="V2148" s="10"/>
      <c r="W2148" s="10"/>
      <c r="X2148" s="29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</row>
    <row r="2149" spans="1:121" x14ac:dyDescent="0.15">
      <c r="A2149" s="102">
        <f t="shared" si="647"/>
        <v>43106</v>
      </c>
      <c r="B2149" s="103">
        <f t="shared" ca="1" si="656"/>
        <v>75275.310914039859</v>
      </c>
      <c r="C2149" s="104">
        <f t="shared" si="648"/>
        <v>75001.59999999986</v>
      </c>
      <c r="D2149" s="105">
        <f ca="1">IF(A2149&lt;$B$1,VLOOKUP(A2149,[1]DI!$A$4:$B$15000,2,FALSE),0)</f>
        <v>0</v>
      </c>
      <c r="E2149" s="106">
        <f t="shared" ca="1" si="640"/>
        <v>1</v>
      </c>
      <c r="F2149" s="106">
        <f ca="1">(TRUNC(PRODUCT($E$12:$E2148),16))</f>
        <v>1.81433186518666</v>
      </c>
      <c r="G2149" s="106">
        <f t="shared" ca="1" si="649"/>
        <v>1.8100195316982299</v>
      </c>
      <c r="H2149" s="106">
        <f t="shared" ca="1" si="641"/>
        <v>1.0023824800000001</v>
      </c>
      <c r="I2149" s="105">
        <f t="shared" si="650"/>
        <v>3.5999999999999997E-2</v>
      </c>
      <c r="J2149" s="118">
        <f t="shared" si="651"/>
        <v>43091</v>
      </c>
      <c r="K2149" s="112">
        <f t="shared" si="652"/>
        <v>8</v>
      </c>
      <c r="L2149" s="108">
        <f t="shared" si="653"/>
        <v>9</v>
      </c>
      <c r="M2149" s="109">
        <f t="shared" si="642"/>
        <v>1.00126391</v>
      </c>
      <c r="N2149" s="109">
        <f t="shared" ca="1" si="643"/>
        <v>1.0036494010000001</v>
      </c>
      <c r="O2149" s="108">
        <f t="shared" si="657"/>
        <v>0</v>
      </c>
      <c r="P2149" s="106">
        <f t="shared" ca="1" si="644"/>
        <v>273.71091403999998</v>
      </c>
      <c r="Q2149" s="113">
        <f t="shared" si="645"/>
        <v>0</v>
      </c>
      <c r="R2149" s="106">
        <f t="shared" si="646"/>
        <v>0</v>
      </c>
      <c r="S2149" s="114" t="str">
        <f t="shared" si="654"/>
        <v>A+J=</v>
      </c>
      <c r="T2149" s="107">
        <f t="shared" si="655"/>
        <v>43122</v>
      </c>
      <c r="U2149" s="10"/>
      <c r="V2149" s="10"/>
      <c r="W2149" s="10"/>
      <c r="X2149" s="29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</row>
    <row r="2150" spans="1:121" x14ac:dyDescent="0.15">
      <c r="A2150" s="102">
        <f t="shared" si="647"/>
        <v>43107</v>
      </c>
      <c r="B2150" s="103">
        <f t="shared" ca="1" si="656"/>
        <v>75275.310914039859</v>
      </c>
      <c r="C2150" s="104">
        <f t="shared" si="648"/>
        <v>75001.59999999986</v>
      </c>
      <c r="D2150" s="105">
        <f ca="1">IF(A2150&lt;$B$1,VLOOKUP(A2150,[1]DI!$A$4:$B$15000,2,FALSE),0)</f>
        <v>0</v>
      </c>
      <c r="E2150" s="106">
        <f t="shared" ca="1" si="640"/>
        <v>1</v>
      </c>
      <c r="F2150" s="106">
        <f ca="1">(TRUNC(PRODUCT($E$12:$E2149),16))</f>
        <v>1.81433186518666</v>
      </c>
      <c r="G2150" s="106">
        <f t="shared" ca="1" si="649"/>
        <v>1.8100195316982299</v>
      </c>
      <c r="H2150" s="106">
        <f t="shared" ca="1" si="641"/>
        <v>1.0023824800000001</v>
      </c>
      <c r="I2150" s="105">
        <f t="shared" si="650"/>
        <v>3.5999999999999997E-2</v>
      </c>
      <c r="J2150" s="118">
        <f t="shared" si="651"/>
        <v>43091</v>
      </c>
      <c r="K2150" s="112">
        <f t="shared" si="652"/>
        <v>8</v>
      </c>
      <c r="L2150" s="108">
        <f t="shared" si="653"/>
        <v>9</v>
      </c>
      <c r="M2150" s="109">
        <f t="shared" si="642"/>
        <v>1.00126391</v>
      </c>
      <c r="N2150" s="109">
        <f t="shared" ca="1" si="643"/>
        <v>1.0036494010000001</v>
      </c>
      <c r="O2150" s="108">
        <f t="shared" si="657"/>
        <v>0</v>
      </c>
      <c r="P2150" s="106">
        <f t="shared" ca="1" si="644"/>
        <v>273.71091403999998</v>
      </c>
      <c r="Q2150" s="113">
        <f t="shared" si="645"/>
        <v>0</v>
      </c>
      <c r="R2150" s="106">
        <f t="shared" si="646"/>
        <v>0</v>
      </c>
      <c r="S2150" s="114" t="str">
        <f t="shared" si="654"/>
        <v>A+J=</v>
      </c>
      <c r="T2150" s="107">
        <f t="shared" si="655"/>
        <v>43122</v>
      </c>
      <c r="U2150" s="10"/>
      <c r="V2150" s="10"/>
      <c r="W2150" s="10"/>
      <c r="X2150" s="29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</row>
    <row r="2151" spans="1:121" x14ac:dyDescent="0.15">
      <c r="A2151" s="102">
        <f t="shared" si="647"/>
        <v>43108</v>
      </c>
      <c r="B2151" s="103">
        <f t="shared" ca="1" si="656"/>
        <v>75275.310914039859</v>
      </c>
      <c r="C2151" s="104">
        <f t="shared" si="648"/>
        <v>75001.59999999986</v>
      </c>
      <c r="D2151" s="105">
        <f ca="1">IF(A2151&lt;$B$1,VLOOKUP(A2151,[1]DI!$A$4:$B$15000,2,FALSE),0)</f>
        <v>6.8900000000000003E-2</v>
      </c>
      <c r="E2151" s="106">
        <f t="shared" ca="1" si="640"/>
        <v>1.00026444</v>
      </c>
      <c r="F2151" s="106">
        <f ca="1">(TRUNC(PRODUCT($E$12:$E2150),16))</f>
        <v>1.81433186518666</v>
      </c>
      <c r="G2151" s="106">
        <f t="shared" ca="1" si="649"/>
        <v>1.8100195316982299</v>
      </c>
      <c r="H2151" s="106">
        <f t="shared" ca="1" si="641"/>
        <v>1.0023824800000001</v>
      </c>
      <c r="I2151" s="105">
        <f t="shared" si="650"/>
        <v>3.5999999999999997E-2</v>
      </c>
      <c r="J2151" s="118">
        <f t="shared" si="651"/>
        <v>43091</v>
      </c>
      <c r="K2151" s="112">
        <f t="shared" si="652"/>
        <v>9</v>
      </c>
      <c r="L2151" s="108">
        <f t="shared" si="653"/>
        <v>9</v>
      </c>
      <c r="M2151" s="109">
        <f t="shared" si="642"/>
        <v>1.00126391</v>
      </c>
      <c r="N2151" s="109">
        <f t="shared" ca="1" si="643"/>
        <v>1.0036494010000001</v>
      </c>
      <c r="O2151" s="108">
        <f t="shared" si="657"/>
        <v>0</v>
      </c>
      <c r="P2151" s="106">
        <f t="shared" ca="1" si="644"/>
        <v>273.71091403999998</v>
      </c>
      <c r="Q2151" s="113">
        <f t="shared" si="645"/>
        <v>0</v>
      </c>
      <c r="R2151" s="106">
        <f t="shared" si="646"/>
        <v>0</v>
      </c>
      <c r="S2151" s="114" t="str">
        <f t="shared" si="654"/>
        <v>A+J=</v>
      </c>
      <c r="T2151" s="107">
        <f t="shared" si="655"/>
        <v>43122</v>
      </c>
      <c r="U2151" s="10"/>
      <c r="V2151" s="10"/>
      <c r="W2151" s="10"/>
      <c r="X2151" s="29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</row>
    <row r="2152" spans="1:121" x14ac:dyDescent="0.15">
      <c r="A2152" s="102">
        <f t="shared" si="647"/>
        <v>43109</v>
      </c>
      <c r="B2152" s="103">
        <f t="shared" ca="1" si="656"/>
        <v>75305.78481412986</v>
      </c>
      <c r="C2152" s="104">
        <f t="shared" si="648"/>
        <v>75001.59999999986</v>
      </c>
      <c r="D2152" s="105">
        <f ca="1">IF(A2152&lt;$B$1,VLOOKUP(A2152,[1]DI!$A$4:$B$15000,2,FALSE),0)</f>
        <v>6.8900000000000003E-2</v>
      </c>
      <c r="E2152" s="106">
        <f t="shared" ca="1" si="640"/>
        <v>1.00026444</v>
      </c>
      <c r="F2152" s="106">
        <f ca="1">(TRUNC(PRODUCT($E$12:$E2151),16))</f>
        <v>1.8148116471050899</v>
      </c>
      <c r="G2152" s="106">
        <f t="shared" ca="1" si="649"/>
        <v>1.8100195316982299</v>
      </c>
      <c r="H2152" s="106">
        <f t="shared" ca="1" si="641"/>
        <v>1.0026475500000001</v>
      </c>
      <c r="I2152" s="105">
        <f t="shared" si="650"/>
        <v>3.5999999999999997E-2</v>
      </c>
      <c r="J2152" s="118">
        <f t="shared" si="651"/>
        <v>43091</v>
      </c>
      <c r="K2152" s="112">
        <f t="shared" si="652"/>
        <v>10</v>
      </c>
      <c r="L2152" s="108">
        <f t="shared" si="653"/>
        <v>10</v>
      </c>
      <c r="M2152" s="109">
        <f t="shared" si="642"/>
        <v>1.001404443</v>
      </c>
      <c r="N2152" s="109">
        <f t="shared" ca="1" si="643"/>
        <v>1.0040557109999999</v>
      </c>
      <c r="O2152" s="108">
        <f t="shared" si="657"/>
        <v>0</v>
      </c>
      <c r="P2152" s="106">
        <f t="shared" ca="1" si="644"/>
        <v>304.18481413000001</v>
      </c>
      <c r="Q2152" s="113">
        <f t="shared" si="645"/>
        <v>0</v>
      </c>
      <c r="R2152" s="106">
        <f t="shared" si="646"/>
        <v>0</v>
      </c>
      <c r="S2152" s="114" t="str">
        <f t="shared" si="654"/>
        <v>A+J=</v>
      </c>
      <c r="T2152" s="107">
        <f t="shared" si="655"/>
        <v>43122</v>
      </c>
      <c r="U2152" s="10"/>
      <c r="V2152" s="10"/>
      <c r="W2152" s="10"/>
      <c r="X2152" s="29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</row>
    <row r="2153" spans="1:121" x14ac:dyDescent="0.15">
      <c r="A2153" s="102">
        <f t="shared" si="647"/>
        <v>43110</v>
      </c>
      <c r="B2153" s="103">
        <f t="shared" ca="1" si="656"/>
        <v>75336.271089489863</v>
      </c>
      <c r="C2153" s="104">
        <f t="shared" si="648"/>
        <v>75001.59999999986</v>
      </c>
      <c r="D2153" s="105">
        <f ca="1">IF(A2153&lt;$B$1,VLOOKUP(A2153,[1]DI!$A$4:$B$15000,2,FALSE),0)</f>
        <v>6.8900000000000003E-2</v>
      </c>
      <c r="E2153" s="106">
        <f t="shared" ca="1" si="640"/>
        <v>1.00026444</v>
      </c>
      <c r="F2153" s="106">
        <f ca="1">(TRUNC(PRODUCT($E$12:$E2152),16))</f>
        <v>1.8152915558970499</v>
      </c>
      <c r="G2153" s="106">
        <f t="shared" ca="1" si="649"/>
        <v>1.8100195316982299</v>
      </c>
      <c r="H2153" s="106">
        <f t="shared" ca="1" si="641"/>
        <v>1.0029126900000001</v>
      </c>
      <c r="I2153" s="105">
        <f t="shared" si="650"/>
        <v>3.5999999999999997E-2</v>
      </c>
      <c r="J2153" s="118">
        <f t="shared" si="651"/>
        <v>43091</v>
      </c>
      <c r="K2153" s="112">
        <f t="shared" si="652"/>
        <v>11</v>
      </c>
      <c r="L2153" s="108">
        <f t="shared" si="653"/>
        <v>11</v>
      </c>
      <c r="M2153" s="109">
        <f t="shared" si="642"/>
        <v>1.001544996</v>
      </c>
      <c r="N2153" s="109">
        <f t="shared" ca="1" si="643"/>
        <v>1.004462186</v>
      </c>
      <c r="O2153" s="108">
        <f t="shared" si="657"/>
        <v>0</v>
      </c>
      <c r="P2153" s="106">
        <f t="shared" ca="1" si="644"/>
        <v>334.67108948999999</v>
      </c>
      <c r="Q2153" s="113">
        <f t="shared" si="645"/>
        <v>0</v>
      </c>
      <c r="R2153" s="106">
        <f t="shared" si="646"/>
        <v>0</v>
      </c>
      <c r="S2153" s="114" t="str">
        <f t="shared" si="654"/>
        <v>A+J=</v>
      </c>
      <c r="T2153" s="107">
        <f t="shared" si="655"/>
        <v>43122</v>
      </c>
      <c r="U2153" s="10"/>
      <c r="V2153" s="10"/>
      <c r="W2153" s="10"/>
      <c r="X2153" s="29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</row>
    <row r="2154" spans="1:121" x14ac:dyDescent="0.15">
      <c r="A2154" s="102">
        <f t="shared" si="647"/>
        <v>43111</v>
      </c>
      <c r="B2154" s="103">
        <f t="shared" ca="1" si="656"/>
        <v>75366.769740119867</v>
      </c>
      <c r="C2154" s="104">
        <f t="shared" si="648"/>
        <v>75001.59999999986</v>
      </c>
      <c r="D2154" s="105">
        <f ca="1">IF(A2154&lt;$B$1,VLOOKUP(A2154,[1]DI!$A$4:$B$15000,2,FALSE),0)</f>
        <v>6.8900000000000003E-2</v>
      </c>
      <c r="E2154" s="106">
        <f t="shared" ca="1" si="640"/>
        <v>1.00026444</v>
      </c>
      <c r="F2154" s="106">
        <f ca="1">(TRUNC(PRODUCT($E$12:$E2153),16))</f>
        <v>1.8157715915960899</v>
      </c>
      <c r="G2154" s="106">
        <f t="shared" ca="1" si="649"/>
        <v>1.8100195316982299</v>
      </c>
      <c r="H2154" s="106">
        <f t="shared" ca="1" si="641"/>
        <v>1.0031779000000001</v>
      </c>
      <c r="I2154" s="105">
        <f t="shared" si="650"/>
        <v>3.5999999999999997E-2</v>
      </c>
      <c r="J2154" s="118">
        <f t="shared" si="651"/>
        <v>43091</v>
      </c>
      <c r="K2154" s="112">
        <f t="shared" si="652"/>
        <v>12</v>
      </c>
      <c r="L2154" s="108">
        <f t="shared" si="653"/>
        <v>12</v>
      </c>
      <c r="M2154" s="109">
        <f t="shared" si="642"/>
        <v>1.0016855689999999</v>
      </c>
      <c r="N2154" s="109">
        <f t="shared" ca="1" si="643"/>
        <v>1.004868826</v>
      </c>
      <c r="O2154" s="108">
        <f t="shared" si="657"/>
        <v>0</v>
      </c>
      <c r="P2154" s="106">
        <f t="shared" ca="1" si="644"/>
        <v>365.16974011999997</v>
      </c>
      <c r="Q2154" s="113">
        <f t="shared" si="645"/>
        <v>0</v>
      </c>
      <c r="R2154" s="106">
        <f t="shared" si="646"/>
        <v>0</v>
      </c>
      <c r="S2154" s="114" t="str">
        <f t="shared" si="654"/>
        <v>A+J=</v>
      </c>
      <c r="T2154" s="107">
        <f t="shared" si="655"/>
        <v>43122</v>
      </c>
      <c r="U2154" s="10"/>
      <c r="V2154" s="10"/>
      <c r="W2154" s="10"/>
      <c r="X2154" s="29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</row>
    <row r="2155" spans="1:121" x14ac:dyDescent="0.15">
      <c r="A2155" s="102">
        <f t="shared" si="647"/>
        <v>43112</v>
      </c>
      <c r="B2155" s="103">
        <f t="shared" ca="1" si="656"/>
        <v>75397.280615999858</v>
      </c>
      <c r="C2155" s="104">
        <f t="shared" si="648"/>
        <v>75001.59999999986</v>
      </c>
      <c r="D2155" s="105">
        <f ca="1">IF(A2155&lt;$B$1,VLOOKUP(A2155,[1]DI!$A$4:$B$15000,2,FALSE),0)</f>
        <v>6.8900000000000003E-2</v>
      </c>
      <c r="E2155" s="106">
        <f t="shared" ca="1" si="640"/>
        <v>1.00026444</v>
      </c>
      <c r="F2155" s="106">
        <f ca="1">(TRUNC(PRODUCT($E$12:$E2154),16))</f>
        <v>1.8162517542357799</v>
      </c>
      <c r="G2155" s="106">
        <f t="shared" ca="1" si="649"/>
        <v>1.8100195316982299</v>
      </c>
      <c r="H2155" s="106">
        <f t="shared" ca="1" si="641"/>
        <v>1.0034431800000001</v>
      </c>
      <c r="I2155" s="105">
        <f t="shared" si="650"/>
        <v>3.5999999999999997E-2</v>
      </c>
      <c r="J2155" s="118">
        <f t="shared" si="651"/>
        <v>43091</v>
      </c>
      <c r="K2155" s="112">
        <f t="shared" si="652"/>
        <v>13</v>
      </c>
      <c r="L2155" s="108">
        <f t="shared" si="653"/>
        <v>13</v>
      </c>
      <c r="M2155" s="109">
        <f t="shared" si="642"/>
        <v>1.0018261610000001</v>
      </c>
      <c r="N2155" s="109">
        <f t="shared" ca="1" si="643"/>
        <v>1.005275629</v>
      </c>
      <c r="O2155" s="108">
        <f t="shared" si="657"/>
        <v>0</v>
      </c>
      <c r="P2155" s="106">
        <f t="shared" ca="1" si="644"/>
        <v>395.68061599999999</v>
      </c>
      <c r="Q2155" s="113">
        <f t="shared" si="645"/>
        <v>0</v>
      </c>
      <c r="R2155" s="106">
        <f t="shared" si="646"/>
        <v>0</v>
      </c>
      <c r="S2155" s="114" t="str">
        <f t="shared" si="654"/>
        <v>A+J=</v>
      </c>
      <c r="T2155" s="107">
        <f t="shared" si="655"/>
        <v>43122</v>
      </c>
      <c r="U2155" s="10"/>
      <c r="V2155" s="10"/>
      <c r="W2155" s="10"/>
      <c r="X2155" s="29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</row>
    <row r="2156" spans="1:121" x14ac:dyDescent="0.15">
      <c r="A2156" s="102">
        <f t="shared" si="647"/>
        <v>43113</v>
      </c>
      <c r="B2156" s="103">
        <f t="shared" ca="1" si="656"/>
        <v>75427.803867149865</v>
      </c>
      <c r="C2156" s="104">
        <f t="shared" si="648"/>
        <v>75001.59999999986</v>
      </c>
      <c r="D2156" s="105">
        <f ca="1">IF(A2156&lt;$B$1,VLOOKUP(A2156,[1]DI!$A$4:$B$15000,2,FALSE),0)</f>
        <v>0</v>
      </c>
      <c r="E2156" s="106">
        <f t="shared" ca="1" si="640"/>
        <v>1</v>
      </c>
      <c r="F2156" s="106">
        <f ca="1">(TRUNC(PRODUCT($E$12:$E2155),16))</f>
        <v>1.8167320438496699</v>
      </c>
      <c r="G2156" s="106">
        <f t="shared" ca="1" si="649"/>
        <v>1.8100195316982299</v>
      </c>
      <c r="H2156" s="106">
        <f t="shared" ca="1" si="641"/>
        <v>1.0037085299999999</v>
      </c>
      <c r="I2156" s="105">
        <f t="shared" si="650"/>
        <v>3.5999999999999997E-2</v>
      </c>
      <c r="J2156" s="118">
        <f t="shared" si="651"/>
        <v>43091</v>
      </c>
      <c r="K2156" s="112">
        <f t="shared" si="652"/>
        <v>13</v>
      </c>
      <c r="L2156" s="108">
        <f t="shared" si="653"/>
        <v>14</v>
      </c>
      <c r="M2156" s="109">
        <f t="shared" si="642"/>
        <v>1.0019667729999999</v>
      </c>
      <c r="N2156" s="109">
        <f t="shared" ca="1" si="643"/>
        <v>1.0056825970000001</v>
      </c>
      <c r="O2156" s="108">
        <f t="shared" si="657"/>
        <v>0</v>
      </c>
      <c r="P2156" s="106">
        <f t="shared" ca="1" si="644"/>
        <v>426.20386715000001</v>
      </c>
      <c r="Q2156" s="113">
        <f t="shared" si="645"/>
        <v>0</v>
      </c>
      <c r="R2156" s="106">
        <f t="shared" si="646"/>
        <v>0</v>
      </c>
      <c r="S2156" s="114" t="str">
        <f t="shared" si="654"/>
        <v>A+J=</v>
      </c>
      <c r="T2156" s="107">
        <f t="shared" si="655"/>
        <v>43122</v>
      </c>
      <c r="U2156" s="10"/>
      <c r="V2156" s="10"/>
      <c r="W2156" s="10"/>
      <c r="X2156" s="29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</row>
    <row r="2157" spans="1:121" x14ac:dyDescent="0.15">
      <c r="A2157" s="102">
        <f t="shared" si="647"/>
        <v>43114</v>
      </c>
      <c r="B2157" s="103">
        <f t="shared" ca="1" si="656"/>
        <v>75427.803867149865</v>
      </c>
      <c r="C2157" s="104">
        <f t="shared" si="648"/>
        <v>75001.59999999986</v>
      </c>
      <c r="D2157" s="105">
        <f ca="1">IF(A2157&lt;$B$1,VLOOKUP(A2157,[1]DI!$A$4:$B$15000,2,FALSE),0)</f>
        <v>0</v>
      </c>
      <c r="E2157" s="106">
        <f t="shared" ca="1" si="640"/>
        <v>1</v>
      </c>
      <c r="F2157" s="106">
        <f ca="1">(TRUNC(PRODUCT($E$12:$E2156),16))</f>
        <v>1.8167320438496699</v>
      </c>
      <c r="G2157" s="106">
        <f t="shared" ca="1" si="649"/>
        <v>1.8100195316982299</v>
      </c>
      <c r="H2157" s="106">
        <f t="shared" ca="1" si="641"/>
        <v>1.0037085299999999</v>
      </c>
      <c r="I2157" s="105">
        <f t="shared" si="650"/>
        <v>3.5999999999999997E-2</v>
      </c>
      <c r="J2157" s="118">
        <f t="shared" si="651"/>
        <v>43091</v>
      </c>
      <c r="K2157" s="112">
        <f t="shared" si="652"/>
        <v>13</v>
      </c>
      <c r="L2157" s="108">
        <f t="shared" si="653"/>
        <v>14</v>
      </c>
      <c r="M2157" s="109">
        <f t="shared" si="642"/>
        <v>1.0019667729999999</v>
      </c>
      <c r="N2157" s="109">
        <f t="shared" ca="1" si="643"/>
        <v>1.0056825970000001</v>
      </c>
      <c r="O2157" s="108">
        <f t="shared" si="657"/>
        <v>0</v>
      </c>
      <c r="P2157" s="106">
        <f t="shared" ca="1" si="644"/>
        <v>426.20386715000001</v>
      </c>
      <c r="Q2157" s="113">
        <f t="shared" si="645"/>
        <v>0</v>
      </c>
      <c r="R2157" s="106">
        <f t="shared" si="646"/>
        <v>0</v>
      </c>
      <c r="S2157" s="114" t="str">
        <f t="shared" si="654"/>
        <v>A+J=</v>
      </c>
      <c r="T2157" s="107">
        <f t="shared" si="655"/>
        <v>43122</v>
      </c>
      <c r="U2157" s="10"/>
      <c r="V2157" s="10"/>
      <c r="W2157" s="10"/>
      <c r="X2157" s="29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</row>
    <row r="2158" spans="1:121" x14ac:dyDescent="0.15">
      <c r="A2158" s="102">
        <f t="shared" si="647"/>
        <v>43115</v>
      </c>
      <c r="B2158" s="103">
        <f t="shared" ca="1" si="656"/>
        <v>75427.803867149865</v>
      </c>
      <c r="C2158" s="104">
        <f t="shared" si="648"/>
        <v>75001.59999999986</v>
      </c>
      <c r="D2158" s="105">
        <f ca="1">IF(A2158&lt;$B$1,VLOOKUP(A2158,[1]DI!$A$4:$B$15000,2,FALSE),0)</f>
        <v>6.8900000000000003E-2</v>
      </c>
      <c r="E2158" s="106">
        <f t="shared" ca="1" si="640"/>
        <v>1.00026444</v>
      </c>
      <c r="F2158" s="106">
        <f ca="1">(TRUNC(PRODUCT($E$12:$E2157),16))</f>
        <v>1.8167320438496699</v>
      </c>
      <c r="G2158" s="106">
        <f t="shared" ca="1" si="649"/>
        <v>1.8100195316982299</v>
      </c>
      <c r="H2158" s="106">
        <f t="shared" ca="1" si="641"/>
        <v>1.0037085299999999</v>
      </c>
      <c r="I2158" s="105">
        <f t="shared" si="650"/>
        <v>3.5999999999999997E-2</v>
      </c>
      <c r="J2158" s="118">
        <f t="shared" si="651"/>
        <v>43091</v>
      </c>
      <c r="K2158" s="112">
        <f t="shared" si="652"/>
        <v>14</v>
      </c>
      <c r="L2158" s="108">
        <f t="shared" si="653"/>
        <v>14</v>
      </c>
      <c r="M2158" s="109">
        <f t="shared" si="642"/>
        <v>1.0019667729999999</v>
      </c>
      <c r="N2158" s="109">
        <f t="shared" ca="1" si="643"/>
        <v>1.0056825970000001</v>
      </c>
      <c r="O2158" s="108">
        <f t="shared" si="657"/>
        <v>0</v>
      </c>
      <c r="P2158" s="106">
        <f t="shared" ca="1" si="644"/>
        <v>426.20386715000001</v>
      </c>
      <c r="Q2158" s="113">
        <f t="shared" si="645"/>
        <v>0</v>
      </c>
      <c r="R2158" s="106">
        <f t="shared" si="646"/>
        <v>0</v>
      </c>
      <c r="S2158" s="114" t="str">
        <f t="shared" si="654"/>
        <v>A+J=</v>
      </c>
      <c r="T2158" s="107">
        <f t="shared" si="655"/>
        <v>43122</v>
      </c>
      <c r="U2158" s="10"/>
      <c r="V2158" s="10"/>
      <c r="W2158" s="10"/>
      <c r="X2158" s="29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</row>
    <row r="2159" spans="1:121" x14ac:dyDescent="0.15">
      <c r="A2159" s="102">
        <f t="shared" si="647"/>
        <v>43116</v>
      </c>
      <c r="B2159" s="103">
        <f t="shared" ca="1" si="656"/>
        <v>75458.339493559863</v>
      </c>
      <c r="C2159" s="104">
        <f t="shared" si="648"/>
        <v>75001.59999999986</v>
      </c>
      <c r="D2159" s="105">
        <f ca="1">IF(A2159&lt;$B$1,VLOOKUP(A2159,[1]DI!$A$4:$B$15000,2,FALSE),0)</f>
        <v>6.8900000000000003E-2</v>
      </c>
      <c r="E2159" s="106">
        <f t="shared" ca="1" si="640"/>
        <v>1.00026444</v>
      </c>
      <c r="F2159" s="106">
        <f ca="1">(TRUNC(PRODUCT($E$12:$E2158),16))</f>
        <v>1.81721246047134</v>
      </c>
      <c r="G2159" s="106">
        <f t="shared" ca="1" si="649"/>
        <v>1.8100195316982299</v>
      </c>
      <c r="H2159" s="106">
        <f t="shared" ca="1" si="641"/>
        <v>1.00397395</v>
      </c>
      <c r="I2159" s="105">
        <f t="shared" si="650"/>
        <v>3.5999999999999997E-2</v>
      </c>
      <c r="J2159" s="118">
        <f t="shared" si="651"/>
        <v>43091</v>
      </c>
      <c r="K2159" s="112">
        <f t="shared" si="652"/>
        <v>15</v>
      </c>
      <c r="L2159" s="108">
        <f t="shared" si="653"/>
        <v>15</v>
      </c>
      <c r="M2159" s="109">
        <f t="shared" si="642"/>
        <v>1.0021074050000001</v>
      </c>
      <c r="N2159" s="109">
        <f t="shared" ca="1" si="643"/>
        <v>1.00608973</v>
      </c>
      <c r="O2159" s="108">
        <f t="shared" si="657"/>
        <v>0</v>
      </c>
      <c r="P2159" s="106">
        <f t="shared" ca="1" si="644"/>
        <v>456.73949356000003</v>
      </c>
      <c r="Q2159" s="113">
        <f t="shared" si="645"/>
        <v>0</v>
      </c>
      <c r="R2159" s="106">
        <f t="shared" si="646"/>
        <v>0</v>
      </c>
      <c r="S2159" s="114" t="str">
        <f t="shared" si="654"/>
        <v>A+J=</v>
      </c>
      <c r="T2159" s="107">
        <f t="shared" si="655"/>
        <v>43122</v>
      </c>
      <c r="U2159" s="10"/>
      <c r="V2159" s="10"/>
      <c r="W2159" s="10"/>
      <c r="X2159" s="29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</row>
    <row r="2160" spans="1:121" x14ac:dyDescent="0.15">
      <c r="A2160" s="102">
        <f t="shared" si="647"/>
        <v>43117</v>
      </c>
      <c r="B2160" s="103">
        <f t="shared" ca="1" si="656"/>
        <v>75488.887345239855</v>
      </c>
      <c r="C2160" s="104">
        <f t="shared" si="648"/>
        <v>75001.59999999986</v>
      </c>
      <c r="D2160" s="105">
        <f ca="1">IF(A2160&lt;$B$1,VLOOKUP(A2160,[1]DI!$A$4:$B$15000,2,FALSE),0)</f>
        <v>6.8900000000000003E-2</v>
      </c>
      <c r="E2160" s="106">
        <f t="shared" ca="1" si="640"/>
        <v>1.00026444</v>
      </c>
      <c r="F2160" s="106">
        <f ca="1">(TRUNC(PRODUCT($E$12:$E2159),16))</f>
        <v>1.8176930041343899</v>
      </c>
      <c r="G2160" s="106">
        <f t="shared" ca="1" si="649"/>
        <v>1.8100195316982299</v>
      </c>
      <c r="H2160" s="106">
        <f t="shared" ca="1" si="641"/>
        <v>1.0042394400000001</v>
      </c>
      <c r="I2160" s="105">
        <f t="shared" si="650"/>
        <v>3.5999999999999997E-2</v>
      </c>
      <c r="J2160" s="118">
        <f t="shared" si="651"/>
        <v>43091</v>
      </c>
      <c r="K2160" s="112">
        <f t="shared" si="652"/>
        <v>16</v>
      </c>
      <c r="L2160" s="108">
        <f t="shared" si="653"/>
        <v>16</v>
      </c>
      <c r="M2160" s="109">
        <f t="shared" si="642"/>
        <v>1.002248056</v>
      </c>
      <c r="N2160" s="109">
        <f t="shared" ca="1" si="643"/>
        <v>1.0064970259999999</v>
      </c>
      <c r="O2160" s="108">
        <f t="shared" si="657"/>
        <v>0</v>
      </c>
      <c r="P2160" s="106">
        <f t="shared" ca="1" si="644"/>
        <v>487.28734523999998</v>
      </c>
      <c r="Q2160" s="113">
        <f t="shared" si="645"/>
        <v>0</v>
      </c>
      <c r="R2160" s="106">
        <f t="shared" si="646"/>
        <v>0</v>
      </c>
      <c r="S2160" s="114" t="str">
        <f t="shared" si="654"/>
        <v>A+J=</v>
      </c>
      <c r="T2160" s="107">
        <f t="shared" si="655"/>
        <v>43122</v>
      </c>
      <c r="U2160" s="10"/>
      <c r="V2160" s="10"/>
      <c r="W2160" s="10"/>
      <c r="X2160" s="29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</row>
    <row r="2161" spans="1:121" x14ac:dyDescent="0.15">
      <c r="A2161" s="102">
        <f t="shared" si="647"/>
        <v>43118</v>
      </c>
      <c r="B2161" s="103">
        <f t="shared" ca="1" si="656"/>
        <v>75519.447647179855</v>
      </c>
      <c r="C2161" s="104">
        <f t="shared" si="648"/>
        <v>75001.59999999986</v>
      </c>
      <c r="D2161" s="105">
        <f ca="1">IF(A2161&lt;$B$1,VLOOKUP(A2161,[1]DI!$A$4:$B$15000,2,FALSE),0)</f>
        <v>6.8900000000000003E-2</v>
      </c>
      <c r="E2161" s="106">
        <f t="shared" ca="1" si="640"/>
        <v>1.00026444</v>
      </c>
      <c r="F2161" s="106">
        <f ca="1">(TRUNC(PRODUCT($E$12:$E2160),16))</f>
        <v>1.8181736748724</v>
      </c>
      <c r="G2161" s="106">
        <f t="shared" ca="1" si="649"/>
        <v>1.8100195316982299</v>
      </c>
      <c r="H2161" s="106">
        <f t="shared" ca="1" si="641"/>
        <v>1.004505</v>
      </c>
      <c r="I2161" s="105">
        <f t="shared" si="650"/>
        <v>3.5999999999999997E-2</v>
      </c>
      <c r="J2161" s="118">
        <f t="shared" si="651"/>
        <v>43091</v>
      </c>
      <c r="K2161" s="112">
        <f t="shared" si="652"/>
        <v>17</v>
      </c>
      <c r="L2161" s="108">
        <f t="shared" si="653"/>
        <v>17</v>
      </c>
      <c r="M2161" s="109">
        <f t="shared" si="642"/>
        <v>1.002388727</v>
      </c>
      <c r="N2161" s="109">
        <f t="shared" ca="1" si="643"/>
        <v>1.006904488</v>
      </c>
      <c r="O2161" s="108">
        <f t="shared" si="657"/>
        <v>0</v>
      </c>
      <c r="P2161" s="106">
        <f t="shared" ca="1" si="644"/>
        <v>517.84764717999997</v>
      </c>
      <c r="Q2161" s="113">
        <f t="shared" si="645"/>
        <v>0</v>
      </c>
      <c r="R2161" s="106">
        <f t="shared" si="646"/>
        <v>0</v>
      </c>
      <c r="S2161" s="114" t="str">
        <f t="shared" si="654"/>
        <v>A+J=</v>
      </c>
      <c r="T2161" s="107">
        <f t="shared" si="655"/>
        <v>43122</v>
      </c>
      <c r="U2161" s="10"/>
      <c r="V2161" s="10"/>
      <c r="W2161" s="10"/>
      <c r="X2161" s="29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</row>
    <row r="2162" spans="1:121" x14ac:dyDescent="0.15">
      <c r="A2162" s="102">
        <f t="shared" si="647"/>
        <v>43119</v>
      </c>
      <c r="B2162" s="103">
        <f t="shared" ca="1" si="656"/>
        <v>75550.020324379861</v>
      </c>
      <c r="C2162" s="104">
        <f t="shared" si="648"/>
        <v>75001.59999999986</v>
      </c>
      <c r="D2162" s="105">
        <f ca="1">IF(A2162&lt;$B$1,VLOOKUP(A2162,[1]DI!$A$4:$B$15000,2,FALSE),0)</f>
        <v>6.8900000000000003E-2</v>
      </c>
      <c r="E2162" s="106">
        <f t="shared" ca="1" si="640"/>
        <v>1.00026444</v>
      </c>
      <c r="F2162" s="106">
        <f ca="1">(TRUNC(PRODUCT($E$12:$E2161),16))</f>
        <v>1.8186544727189899</v>
      </c>
      <c r="G2162" s="106">
        <f t="shared" ca="1" si="649"/>
        <v>1.8100195316982299</v>
      </c>
      <c r="H2162" s="106">
        <f t="shared" ca="1" si="641"/>
        <v>1.0047706300000001</v>
      </c>
      <c r="I2162" s="105">
        <f t="shared" si="650"/>
        <v>3.5999999999999997E-2</v>
      </c>
      <c r="J2162" s="118">
        <f t="shared" si="651"/>
        <v>43091</v>
      </c>
      <c r="K2162" s="112">
        <f t="shared" si="652"/>
        <v>18</v>
      </c>
      <c r="L2162" s="108">
        <f t="shared" si="653"/>
        <v>18</v>
      </c>
      <c r="M2162" s="109">
        <f t="shared" si="642"/>
        <v>1.0025294179999999</v>
      </c>
      <c r="N2162" s="109">
        <f t="shared" ca="1" si="643"/>
        <v>1.007312115</v>
      </c>
      <c r="O2162" s="108">
        <f t="shared" si="657"/>
        <v>0</v>
      </c>
      <c r="P2162" s="106">
        <f t="shared" ca="1" si="644"/>
        <v>548.42032438000001</v>
      </c>
      <c r="Q2162" s="113">
        <f t="shared" si="645"/>
        <v>0</v>
      </c>
      <c r="R2162" s="106">
        <f t="shared" si="646"/>
        <v>0</v>
      </c>
      <c r="S2162" s="114" t="str">
        <f t="shared" si="654"/>
        <v>A+J=</v>
      </c>
      <c r="T2162" s="107">
        <f t="shared" si="655"/>
        <v>43122</v>
      </c>
      <c r="U2162" s="10"/>
      <c r="V2162" s="10"/>
      <c r="W2162" s="10"/>
      <c r="X2162" s="29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</row>
    <row r="2163" spans="1:121" x14ac:dyDescent="0.15">
      <c r="A2163" s="102">
        <f t="shared" si="647"/>
        <v>43120</v>
      </c>
      <c r="B2163" s="103">
        <f t="shared" ca="1" si="656"/>
        <v>75580.606126859857</v>
      </c>
      <c r="C2163" s="104">
        <f t="shared" si="648"/>
        <v>75001.59999999986</v>
      </c>
      <c r="D2163" s="105">
        <f ca="1">IF(A2163&lt;$B$1,VLOOKUP(A2163,[1]DI!$A$4:$B$15000,2,FALSE),0)</f>
        <v>0</v>
      </c>
      <c r="E2163" s="106">
        <f t="shared" ca="1" si="640"/>
        <v>1</v>
      </c>
      <c r="F2163" s="106">
        <f ca="1">(TRUNC(PRODUCT($E$12:$E2162),16))</f>
        <v>1.81913539770775</v>
      </c>
      <c r="G2163" s="106">
        <f t="shared" ca="1" si="649"/>
        <v>1.8100195316982299</v>
      </c>
      <c r="H2163" s="106">
        <f t="shared" ca="1" si="641"/>
        <v>1.00503634</v>
      </c>
      <c r="I2163" s="105">
        <f t="shared" si="650"/>
        <v>3.5999999999999997E-2</v>
      </c>
      <c r="J2163" s="118">
        <f t="shared" si="651"/>
        <v>43091</v>
      </c>
      <c r="K2163" s="112">
        <f t="shared" si="652"/>
        <v>18</v>
      </c>
      <c r="L2163" s="108">
        <f t="shared" si="653"/>
        <v>19</v>
      </c>
      <c r="M2163" s="109">
        <f t="shared" si="642"/>
        <v>1.002670129</v>
      </c>
      <c r="N2163" s="109">
        <f t="shared" ca="1" si="643"/>
        <v>1.007719917</v>
      </c>
      <c r="O2163" s="108">
        <f t="shared" si="657"/>
        <v>0</v>
      </c>
      <c r="P2163" s="106">
        <f t="shared" ca="1" si="644"/>
        <v>579.00612685999999</v>
      </c>
      <c r="Q2163" s="113">
        <f t="shared" si="645"/>
        <v>0</v>
      </c>
      <c r="R2163" s="106">
        <f t="shared" si="646"/>
        <v>0</v>
      </c>
      <c r="S2163" s="114" t="str">
        <f t="shared" si="654"/>
        <v>A+J=</v>
      </c>
      <c r="T2163" s="107">
        <f t="shared" si="655"/>
        <v>43122</v>
      </c>
      <c r="U2163" s="10"/>
      <c r="V2163" s="10"/>
      <c r="W2163" s="10"/>
      <c r="X2163" s="29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</row>
    <row r="2164" spans="1:121" x14ac:dyDescent="0.15">
      <c r="A2164" s="102">
        <f t="shared" si="647"/>
        <v>43121</v>
      </c>
      <c r="B2164" s="103">
        <f t="shared" ca="1" si="656"/>
        <v>75580.606126859857</v>
      </c>
      <c r="C2164" s="104">
        <f t="shared" si="648"/>
        <v>75001.59999999986</v>
      </c>
      <c r="D2164" s="105">
        <f ca="1">IF(A2164&lt;$B$1,VLOOKUP(A2164,[1]DI!$A$4:$B$15000,2,FALSE),0)</f>
        <v>0</v>
      </c>
      <c r="E2164" s="106">
        <f t="shared" ca="1" si="640"/>
        <v>1</v>
      </c>
      <c r="F2164" s="106">
        <f ca="1">(TRUNC(PRODUCT($E$12:$E2163),16))</f>
        <v>1.81913539770775</v>
      </c>
      <c r="G2164" s="106">
        <f t="shared" ca="1" si="649"/>
        <v>1.8100195316982299</v>
      </c>
      <c r="H2164" s="106">
        <f t="shared" ca="1" si="641"/>
        <v>1.00503634</v>
      </c>
      <c r="I2164" s="105">
        <f t="shared" si="650"/>
        <v>3.5999999999999997E-2</v>
      </c>
      <c r="J2164" s="118">
        <f t="shared" si="651"/>
        <v>43091</v>
      </c>
      <c r="K2164" s="112">
        <f t="shared" si="652"/>
        <v>18</v>
      </c>
      <c r="L2164" s="108">
        <f t="shared" si="653"/>
        <v>19</v>
      </c>
      <c r="M2164" s="109">
        <f t="shared" si="642"/>
        <v>1.002670129</v>
      </c>
      <c r="N2164" s="109">
        <f t="shared" ca="1" si="643"/>
        <v>1.007719917</v>
      </c>
      <c r="O2164" s="108">
        <f t="shared" si="657"/>
        <v>0</v>
      </c>
      <c r="P2164" s="106">
        <f t="shared" ca="1" si="644"/>
        <v>579.00612685999999</v>
      </c>
      <c r="Q2164" s="113">
        <f t="shared" si="645"/>
        <v>0</v>
      </c>
      <c r="R2164" s="106">
        <f t="shared" si="646"/>
        <v>0</v>
      </c>
      <c r="S2164" s="114" t="str">
        <f t="shared" si="654"/>
        <v>A+J=</v>
      </c>
      <c r="T2164" s="107">
        <f t="shared" si="655"/>
        <v>43122</v>
      </c>
      <c r="U2164" s="10"/>
      <c r="V2164" s="10"/>
      <c r="W2164" s="10"/>
      <c r="X2164" s="29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</row>
    <row r="2165" spans="1:121" x14ac:dyDescent="0.15">
      <c r="A2165" s="102">
        <f t="shared" si="647"/>
        <v>43122</v>
      </c>
      <c r="B2165" s="103">
        <f t="shared" ca="1" si="656"/>
        <v>75580.606126859857</v>
      </c>
      <c r="C2165" s="104">
        <f t="shared" si="648"/>
        <v>75001.59999999986</v>
      </c>
      <c r="D2165" s="105">
        <f ca="1">IF(A2165&lt;$B$1,VLOOKUP(A2165,[1]DI!$A$4:$B$15000,2,FALSE),0)</f>
        <v>6.8900000000000003E-2</v>
      </c>
      <c r="E2165" s="106">
        <f t="shared" ca="1" si="640"/>
        <v>1.00026444</v>
      </c>
      <c r="F2165" s="106">
        <f ca="1">(TRUNC(PRODUCT($E$12:$E2164),16))</f>
        <v>1.81913539770775</v>
      </c>
      <c r="G2165" s="106">
        <f t="shared" ca="1" si="649"/>
        <v>1.8100195316982299</v>
      </c>
      <c r="H2165" s="106">
        <f t="shared" ca="1" si="641"/>
        <v>1.00503634</v>
      </c>
      <c r="I2165" s="105">
        <f t="shared" si="650"/>
        <v>3.5999999999999997E-2</v>
      </c>
      <c r="J2165" s="118">
        <f t="shared" si="651"/>
        <v>43091</v>
      </c>
      <c r="K2165" s="112">
        <f t="shared" si="652"/>
        <v>19</v>
      </c>
      <c r="L2165" s="108">
        <f t="shared" si="653"/>
        <v>19</v>
      </c>
      <c r="M2165" s="109">
        <f t="shared" si="642"/>
        <v>1.002670129</v>
      </c>
      <c r="N2165" s="109">
        <f t="shared" ca="1" si="643"/>
        <v>1.007719917</v>
      </c>
      <c r="O2165" s="108">
        <f t="shared" si="657"/>
        <v>55</v>
      </c>
      <c r="P2165" s="106">
        <f t="shared" ca="1" si="644"/>
        <v>579.00612685999999</v>
      </c>
      <c r="Q2165" s="113">
        <f t="shared" si="645"/>
        <v>1.0833000000000001E-2</v>
      </c>
      <c r="R2165" s="106">
        <f t="shared" si="646"/>
        <v>1083.3</v>
      </c>
      <c r="S2165" s="114" t="str">
        <f t="shared" si="654"/>
        <v>A+J=</v>
      </c>
      <c r="T2165" s="107">
        <f t="shared" si="655"/>
        <v>43122</v>
      </c>
      <c r="U2165" s="10"/>
      <c r="V2165" s="10"/>
      <c r="W2165" s="10"/>
      <c r="X2165" s="29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</row>
    <row r="2166" spans="1:121" x14ac:dyDescent="0.15">
      <c r="A2166" s="102">
        <f t="shared" si="647"/>
        <v>43123</v>
      </c>
      <c r="B2166" s="103">
        <f t="shared" ca="1" si="656"/>
        <v>73948.224567139856</v>
      </c>
      <c r="C2166" s="104">
        <f t="shared" si="648"/>
        <v>73918.299999999857</v>
      </c>
      <c r="D2166" s="105">
        <f ca="1">IF(A2166&lt;$B$1,VLOOKUP(A2166,[1]DI!$A$4:$B$15000,2,FALSE),0)</f>
        <v>6.8900000000000003E-2</v>
      </c>
      <c r="E2166" s="106">
        <f t="shared" ca="1" si="640"/>
        <v>1.00026444</v>
      </c>
      <c r="F2166" s="106">
        <f ca="1">(TRUNC(PRODUCT($E$12:$E2165),16))</f>
        <v>1.81961644987232</v>
      </c>
      <c r="G2166" s="106">
        <f t="shared" ca="1" si="649"/>
        <v>1.81913539770775</v>
      </c>
      <c r="H2166" s="106">
        <f t="shared" ca="1" si="641"/>
        <v>1.00026444</v>
      </c>
      <c r="I2166" s="105">
        <f t="shared" si="650"/>
        <v>3.5999999999999997E-2</v>
      </c>
      <c r="J2166" s="118">
        <f t="shared" si="651"/>
        <v>43122</v>
      </c>
      <c r="K2166" s="112">
        <f t="shared" si="652"/>
        <v>1</v>
      </c>
      <c r="L2166" s="108">
        <f t="shared" si="653"/>
        <v>1</v>
      </c>
      <c r="M2166" s="109">
        <f t="shared" si="642"/>
        <v>1.000140356</v>
      </c>
      <c r="N2166" s="109">
        <f t="shared" ca="1" si="643"/>
        <v>1.0004048329999999</v>
      </c>
      <c r="O2166" s="108">
        <f t="shared" si="657"/>
        <v>0</v>
      </c>
      <c r="P2166" s="106">
        <f t="shared" ca="1" si="644"/>
        <v>29.924567140000001</v>
      </c>
      <c r="Q2166" s="113">
        <f t="shared" si="645"/>
        <v>0</v>
      </c>
      <c r="R2166" s="106">
        <f t="shared" si="646"/>
        <v>0</v>
      </c>
      <c r="S2166" s="114" t="str">
        <f t="shared" si="654"/>
        <v>A+J=</v>
      </c>
      <c r="T2166" s="107">
        <f t="shared" si="655"/>
        <v>43153</v>
      </c>
      <c r="U2166" s="10"/>
      <c r="V2166" s="10"/>
      <c r="W2166" s="10"/>
      <c r="X2166" s="29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</row>
    <row r="2167" spans="1:121" x14ac:dyDescent="0.15">
      <c r="A2167" s="102">
        <f t="shared" si="647"/>
        <v>43124</v>
      </c>
      <c r="B2167" s="103">
        <f t="shared" ca="1" si="656"/>
        <v>73978.161182969852</v>
      </c>
      <c r="C2167" s="104">
        <f t="shared" si="648"/>
        <v>73918.299999999857</v>
      </c>
      <c r="D2167" s="105">
        <f ca="1">IF(A2167&lt;$B$1,VLOOKUP(A2167,[1]DI!$A$4:$B$15000,2,FALSE),0)</f>
        <v>6.8900000000000003E-2</v>
      </c>
      <c r="E2167" s="106">
        <f t="shared" ca="1" si="640"/>
        <v>1.00026444</v>
      </c>
      <c r="F2167" s="106">
        <f ca="1">(TRUNC(PRODUCT($E$12:$E2166),16))</f>
        <v>1.82009762924633</v>
      </c>
      <c r="G2167" s="106">
        <f t="shared" ca="1" si="649"/>
        <v>1.81913539770775</v>
      </c>
      <c r="H2167" s="106">
        <f t="shared" ca="1" si="641"/>
        <v>1.0005289500000001</v>
      </c>
      <c r="I2167" s="105">
        <f t="shared" si="650"/>
        <v>3.5999999999999997E-2</v>
      </c>
      <c r="J2167" s="118">
        <f t="shared" si="651"/>
        <v>43122</v>
      </c>
      <c r="K2167" s="112">
        <f t="shared" si="652"/>
        <v>2</v>
      </c>
      <c r="L2167" s="108">
        <f t="shared" si="653"/>
        <v>2</v>
      </c>
      <c r="M2167" s="109">
        <f t="shared" si="642"/>
        <v>1.0002807309999999</v>
      </c>
      <c r="N2167" s="109">
        <f t="shared" ca="1" si="643"/>
        <v>1.000809829</v>
      </c>
      <c r="O2167" s="108">
        <f t="shared" si="657"/>
        <v>0</v>
      </c>
      <c r="P2167" s="106">
        <f t="shared" ca="1" si="644"/>
        <v>59.861182970000002</v>
      </c>
      <c r="Q2167" s="113">
        <f t="shared" si="645"/>
        <v>0</v>
      </c>
      <c r="R2167" s="106">
        <f t="shared" si="646"/>
        <v>0</v>
      </c>
      <c r="S2167" s="114" t="str">
        <f t="shared" si="654"/>
        <v>A+J=</v>
      </c>
      <c r="T2167" s="107">
        <f t="shared" si="655"/>
        <v>43153</v>
      </c>
      <c r="U2167" s="10"/>
      <c r="V2167" s="10"/>
      <c r="W2167" s="10"/>
      <c r="X2167" s="29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</row>
    <row r="2168" spans="1:121" x14ac:dyDescent="0.15">
      <c r="A2168" s="102">
        <f t="shared" si="647"/>
        <v>43125</v>
      </c>
      <c r="B2168" s="103">
        <f t="shared" ca="1" si="656"/>
        <v>74008.10999530986</v>
      </c>
      <c r="C2168" s="104">
        <f t="shared" si="648"/>
        <v>73918.299999999857</v>
      </c>
      <c r="D2168" s="105">
        <f ca="1">IF(A2168&lt;$B$1,VLOOKUP(A2168,[1]DI!$A$4:$B$15000,2,FALSE),0)</f>
        <v>6.8900000000000003E-2</v>
      </c>
      <c r="E2168" s="106">
        <f t="shared" ca="1" si="640"/>
        <v>1.00026444</v>
      </c>
      <c r="F2168" s="106">
        <f ca="1">(TRUNC(PRODUCT($E$12:$E2167),16))</f>
        <v>1.8205789358633999</v>
      </c>
      <c r="G2168" s="106">
        <f t="shared" ca="1" si="649"/>
        <v>1.81913539770775</v>
      </c>
      <c r="H2168" s="106">
        <f t="shared" ca="1" si="641"/>
        <v>1.0007935299999999</v>
      </c>
      <c r="I2168" s="105">
        <f t="shared" si="650"/>
        <v>3.5999999999999997E-2</v>
      </c>
      <c r="J2168" s="118">
        <f t="shared" si="651"/>
        <v>43122</v>
      </c>
      <c r="K2168" s="112">
        <f t="shared" si="652"/>
        <v>3</v>
      </c>
      <c r="L2168" s="108">
        <f t="shared" si="653"/>
        <v>3</v>
      </c>
      <c r="M2168" s="109">
        <f t="shared" si="642"/>
        <v>1.000421126</v>
      </c>
      <c r="N2168" s="109">
        <f t="shared" ca="1" si="643"/>
        <v>1.00121499</v>
      </c>
      <c r="O2168" s="108">
        <f t="shared" si="657"/>
        <v>0</v>
      </c>
      <c r="P2168" s="106">
        <f t="shared" ca="1" si="644"/>
        <v>89.809995310000005</v>
      </c>
      <c r="Q2168" s="113">
        <f t="shared" si="645"/>
        <v>0</v>
      </c>
      <c r="R2168" s="106">
        <f t="shared" si="646"/>
        <v>0</v>
      </c>
      <c r="S2168" s="114" t="str">
        <f t="shared" si="654"/>
        <v>A+J=</v>
      </c>
      <c r="T2168" s="107">
        <f t="shared" si="655"/>
        <v>43153</v>
      </c>
      <c r="U2168" s="10"/>
      <c r="V2168" s="10"/>
      <c r="W2168" s="10"/>
      <c r="X2168" s="29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</row>
    <row r="2169" spans="1:121" x14ac:dyDescent="0.15">
      <c r="A2169" s="102">
        <f t="shared" si="647"/>
        <v>43126</v>
      </c>
      <c r="B2169" s="103">
        <f t="shared" ca="1" si="656"/>
        <v>74038.070930259855</v>
      </c>
      <c r="C2169" s="104">
        <f t="shared" si="648"/>
        <v>73918.299999999857</v>
      </c>
      <c r="D2169" s="105">
        <f ca="1">IF(A2169&lt;$B$1,VLOOKUP(A2169,[1]DI!$A$4:$B$15000,2,FALSE),0)</f>
        <v>6.8900000000000003E-2</v>
      </c>
      <c r="E2169" s="106">
        <f t="shared" ca="1" si="640"/>
        <v>1.00026444</v>
      </c>
      <c r="F2169" s="106">
        <f ca="1">(TRUNC(PRODUCT($E$12:$E2168),16))</f>
        <v>1.8210603697572001</v>
      </c>
      <c r="G2169" s="106">
        <f t="shared" ca="1" si="649"/>
        <v>1.81913539770775</v>
      </c>
      <c r="H2169" s="106">
        <f t="shared" ca="1" si="641"/>
        <v>1.00105818</v>
      </c>
      <c r="I2169" s="105">
        <f t="shared" si="650"/>
        <v>3.5999999999999997E-2</v>
      </c>
      <c r="J2169" s="118">
        <f t="shared" si="651"/>
        <v>43122</v>
      </c>
      <c r="K2169" s="112">
        <f t="shared" si="652"/>
        <v>4</v>
      </c>
      <c r="L2169" s="108">
        <f t="shared" si="653"/>
        <v>4</v>
      </c>
      <c r="M2169" s="109">
        <f t="shared" si="642"/>
        <v>1.0005615409999999</v>
      </c>
      <c r="N2169" s="109">
        <f t="shared" ca="1" si="643"/>
        <v>1.001620315</v>
      </c>
      <c r="O2169" s="108">
        <f t="shared" si="657"/>
        <v>0</v>
      </c>
      <c r="P2169" s="106">
        <f t="shared" ca="1" si="644"/>
        <v>119.77093026</v>
      </c>
      <c r="Q2169" s="113">
        <f t="shared" si="645"/>
        <v>0</v>
      </c>
      <c r="R2169" s="106">
        <f t="shared" si="646"/>
        <v>0</v>
      </c>
      <c r="S2169" s="114" t="str">
        <f t="shared" si="654"/>
        <v>A+J=</v>
      </c>
      <c r="T2169" s="107">
        <f t="shared" si="655"/>
        <v>43153</v>
      </c>
      <c r="U2169" s="10"/>
      <c r="V2169" s="10"/>
      <c r="W2169" s="10"/>
      <c r="X2169" s="29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</row>
    <row r="2170" spans="1:121" x14ac:dyDescent="0.15">
      <c r="A2170" s="102">
        <f t="shared" si="647"/>
        <v>43127</v>
      </c>
      <c r="B2170" s="103">
        <f t="shared" ca="1" si="656"/>
        <v>74068.043987809855</v>
      </c>
      <c r="C2170" s="104">
        <f t="shared" si="648"/>
        <v>73918.299999999857</v>
      </c>
      <c r="D2170" s="105">
        <f ca="1">IF(A2170&lt;$B$1,VLOOKUP(A2170,[1]DI!$A$4:$B$15000,2,FALSE),0)</f>
        <v>0</v>
      </c>
      <c r="E2170" s="106">
        <f t="shared" ca="1" si="640"/>
        <v>1</v>
      </c>
      <c r="F2170" s="106">
        <f ca="1">(TRUNC(PRODUCT($E$12:$E2169),16))</f>
        <v>1.8215419309613801</v>
      </c>
      <c r="G2170" s="106">
        <f t="shared" ca="1" si="649"/>
        <v>1.81913539770775</v>
      </c>
      <c r="H2170" s="106">
        <f t="shared" ca="1" si="641"/>
        <v>1.0013228999999999</v>
      </c>
      <c r="I2170" s="105">
        <f t="shared" si="650"/>
        <v>3.5999999999999997E-2</v>
      </c>
      <c r="J2170" s="118">
        <f t="shared" si="651"/>
        <v>43122</v>
      </c>
      <c r="K2170" s="112">
        <f t="shared" si="652"/>
        <v>4</v>
      </c>
      <c r="L2170" s="108">
        <f t="shared" si="653"/>
        <v>5</v>
      </c>
      <c r="M2170" s="109">
        <f t="shared" si="642"/>
        <v>1.0007019749999999</v>
      </c>
      <c r="N2170" s="109">
        <f t="shared" ca="1" si="643"/>
        <v>1.0020258040000001</v>
      </c>
      <c r="O2170" s="108">
        <f t="shared" si="657"/>
        <v>0</v>
      </c>
      <c r="P2170" s="106">
        <f t="shared" ca="1" si="644"/>
        <v>149.74398780999999</v>
      </c>
      <c r="Q2170" s="113">
        <f t="shared" si="645"/>
        <v>0</v>
      </c>
      <c r="R2170" s="106">
        <f t="shared" si="646"/>
        <v>0</v>
      </c>
      <c r="S2170" s="114" t="str">
        <f t="shared" si="654"/>
        <v>A+J=</v>
      </c>
      <c r="T2170" s="107">
        <f t="shared" si="655"/>
        <v>43153</v>
      </c>
      <c r="U2170" s="10"/>
      <c r="V2170" s="10"/>
      <c r="W2170" s="10"/>
      <c r="X2170" s="29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</row>
    <row r="2171" spans="1:121" x14ac:dyDescent="0.15">
      <c r="A2171" s="102">
        <f t="shared" si="647"/>
        <v>43128</v>
      </c>
      <c r="B2171" s="103">
        <f t="shared" ca="1" si="656"/>
        <v>74068.043987809855</v>
      </c>
      <c r="C2171" s="104">
        <f t="shared" si="648"/>
        <v>73918.299999999857</v>
      </c>
      <c r="D2171" s="105">
        <f ca="1">IF(A2171&lt;$B$1,VLOOKUP(A2171,[1]DI!$A$4:$B$15000,2,FALSE),0)</f>
        <v>0</v>
      </c>
      <c r="E2171" s="106">
        <f t="shared" ca="1" si="640"/>
        <v>1</v>
      </c>
      <c r="F2171" s="106">
        <f ca="1">(TRUNC(PRODUCT($E$12:$E2170),16))</f>
        <v>1.8215419309613801</v>
      </c>
      <c r="G2171" s="106">
        <f t="shared" ca="1" si="649"/>
        <v>1.81913539770775</v>
      </c>
      <c r="H2171" s="106">
        <f t="shared" ca="1" si="641"/>
        <v>1.0013228999999999</v>
      </c>
      <c r="I2171" s="105">
        <f t="shared" si="650"/>
        <v>3.5999999999999997E-2</v>
      </c>
      <c r="J2171" s="118">
        <f t="shared" si="651"/>
        <v>43122</v>
      </c>
      <c r="K2171" s="112">
        <f t="shared" si="652"/>
        <v>4</v>
      </c>
      <c r="L2171" s="108">
        <f t="shared" si="653"/>
        <v>5</v>
      </c>
      <c r="M2171" s="109">
        <f t="shared" si="642"/>
        <v>1.0007019749999999</v>
      </c>
      <c r="N2171" s="109">
        <f t="shared" ca="1" si="643"/>
        <v>1.0020258040000001</v>
      </c>
      <c r="O2171" s="108">
        <f t="shared" si="657"/>
        <v>0</v>
      </c>
      <c r="P2171" s="106">
        <f t="shared" ca="1" si="644"/>
        <v>149.74398780999999</v>
      </c>
      <c r="Q2171" s="113">
        <f t="shared" si="645"/>
        <v>0</v>
      </c>
      <c r="R2171" s="106">
        <f t="shared" si="646"/>
        <v>0</v>
      </c>
      <c r="S2171" s="114" t="str">
        <f t="shared" si="654"/>
        <v>A+J=</v>
      </c>
      <c r="T2171" s="107">
        <f t="shared" si="655"/>
        <v>43153</v>
      </c>
      <c r="U2171" s="10"/>
      <c r="V2171" s="10"/>
      <c r="W2171" s="10"/>
      <c r="X2171" s="29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</row>
    <row r="2172" spans="1:121" x14ac:dyDescent="0.15">
      <c r="A2172" s="102">
        <f t="shared" si="647"/>
        <v>43129</v>
      </c>
      <c r="B2172" s="103">
        <f t="shared" ca="1" si="656"/>
        <v>74068.043987809855</v>
      </c>
      <c r="C2172" s="104">
        <f t="shared" si="648"/>
        <v>73918.299999999857</v>
      </c>
      <c r="D2172" s="105">
        <f ca="1">IF(A2172&lt;$B$1,VLOOKUP(A2172,[1]DI!$A$4:$B$15000,2,FALSE),0)</f>
        <v>6.8900000000000003E-2</v>
      </c>
      <c r="E2172" s="106">
        <f t="shared" ca="1" si="640"/>
        <v>1.00026444</v>
      </c>
      <c r="F2172" s="106">
        <f ca="1">(TRUNC(PRODUCT($E$12:$E2171),16))</f>
        <v>1.8215419309613801</v>
      </c>
      <c r="G2172" s="106">
        <f t="shared" ca="1" si="649"/>
        <v>1.81913539770775</v>
      </c>
      <c r="H2172" s="106">
        <f t="shared" ca="1" si="641"/>
        <v>1.0013228999999999</v>
      </c>
      <c r="I2172" s="105">
        <f t="shared" si="650"/>
        <v>3.5999999999999997E-2</v>
      </c>
      <c r="J2172" s="118">
        <f t="shared" si="651"/>
        <v>43122</v>
      </c>
      <c r="K2172" s="112">
        <f t="shared" si="652"/>
        <v>5</v>
      </c>
      <c r="L2172" s="108">
        <f t="shared" si="653"/>
        <v>5</v>
      </c>
      <c r="M2172" s="109">
        <f t="shared" si="642"/>
        <v>1.0007019749999999</v>
      </c>
      <c r="N2172" s="109">
        <f t="shared" ca="1" si="643"/>
        <v>1.0020258040000001</v>
      </c>
      <c r="O2172" s="108">
        <f t="shared" si="657"/>
        <v>0</v>
      </c>
      <c r="P2172" s="106">
        <f t="shared" ca="1" si="644"/>
        <v>149.74398780999999</v>
      </c>
      <c r="Q2172" s="113">
        <f t="shared" si="645"/>
        <v>0</v>
      </c>
      <c r="R2172" s="106">
        <f t="shared" si="646"/>
        <v>0</v>
      </c>
      <c r="S2172" s="114" t="str">
        <f t="shared" si="654"/>
        <v>A+J=</v>
      </c>
      <c r="T2172" s="107">
        <f t="shared" si="655"/>
        <v>43153</v>
      </c>
      <c r="U2172" s="10"/>
      <c r="V2172" s="10"/>
      <c r="W2172" s="10"/>
      <c r="X2172" s="29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</row>
    <row r="2173" spans="1:121" x14ac:dyDescent="0.15">
      <c r="A2173" s="102">
        <f t="shared" si="647"/>
        <v>43130</v>
      </c>
      <c r="B2173" s="103">
        <f t="shared" ca="1" si="656"/>
        <v>74098.029167959859</v>
      </c>
      <c r="C2173" s="104">
        <f t="shared" si="648"/>
        <v>73918.299999999857</v>
      </c>
      <c r="D2173" s="105">
        <f ca="1">IF(A2173&lt;$B$1,VLOOKUP(A2173,[1]DI!$A$4:$B$15000,2,FALSE),0)</f>
        <v>6.8900000000000003E-2</v>
      </c>
      <c r="E2173" s="106">
        <f t="shared" ca="1" si="640"/>
        <v>1.00026444</v>
      </c>
      <c r="F2173" s="106">
        <f ca="1">(TRUNC(PRODUCT($E$12:$E2172),16))</f>
        <v>1.82202361950961</v>
      </c>
      <c r="G2173" s="106">
        <f t="shared" ca="1" si="649"/>
        <v>1.81913539770775</v>
      </c>
      <c r="H2173" s="106">
        <f t="shared" ca="1" si="641"/>
        <v>1.00158769</v>
      </c>
      <c r="I2173" s="105">
        <f t="shared" si="650"/>
        <v>3.5999999999999997E-2</v>
      </c>
      <c r="J2173" s="118">
        <f t="shared" si="651"/>
        <v>43122</v>
      </c>
      <c r="K2173" s="112">
        <f t="shared" si="652"/>
        <v>6</v>
      </c>
      <c r="L2173" s="108">
        <f t="shared" si="653"/>
        <v>6</v>
      </c>
      <c r="M2173" s="109">
        <f t="shared" si="642"/>
        <v>1.000842429</v>
      </c>
      <c r="N2173" s="109">
        <f t="shared" ca="1" si="643"/>
        <v>1.0024314569999999</v>
      </c>
      <c r="O2173" s="108">
        <f t="shared" si="657"/>
        <v>0</v>
      </c>
      <c r="P2173" s="106">
        <f t="shared" ca="1" si="644"/>
        <v>179.72916796000001</v>
      </c>
      <c r="Q2173" s="113">
        <f t="shared" si="645"/>
        <v>0</v>
      </c>
      <c r="R2173" s="106">
        <f t="shared" si="646"/>
        <v>0</v>
      </c>
      <c r="S2173" s="114" t="str">
        <f t="shared" si="654"/>
        <v>A+J=</v>
      </c>
      <c r="T2173" s="107">
        <f t="shared" si="655"/>
        <v>43153</v>
      </c>
      <c r="U2173" s="10"/>
      <c r="V2173" s="10"/>
      <c r="W2173" s="10"/>
      <c r="X2173" s="29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</row>
    <row r="2174" spans="1:121" x14ac:dyDescent="0.15">
      <c r="A2174" s="102">
        <f t="shared" si="647"/>
        <v>43131</v>
      </c>
      <c r="B2174" s="103">
        <f t="shared" ca="1" si="656"/>
        <v>74128.026470709854</v>
      </c>
      <c r="C2174" s="104">
        <f t="shared" si="648"/>
        <v>73918.299999999857</v>
      </c>
      <c r="D2174" s="105">
        <f ca="1">IF(A2174&lt;$B$1,VLOOKUP(A2174,[1]DI!$A$4:$B$15000,2,FALSE),0)</f>
        <v>6.8900000000000003E-2</v>
      </c>
      <c r="E2174" s="106">
        <f t="shared" ca="1" si="640"/>
        <v>1.00026444</v>
      </c>
      <c r="F2174" s="106">
        <f ca="1">(TRUNC(PRODUCT($E$12:$E2173),16))</f>
        <v>1.8225054354355501</v>
      </c>
      <c r="G2174" s="106">
        <f t="shared" ca="1" si="649"/>
        <v>1.81913539770775</v>
      </c>
      <c r="H2174" s="106">
        <f t="shared" ca="1" si="641"/>
        <v>1.00185255</v>
      </c>
      <c r="I2174" s="105">
        <f t="shared" si="650"/>
        <v>3.5999999999999997E-2</v>
      </c>
      <c r="J2174" s="118">
        <f t="shared" si="651"/>
        <v>43122</v>
      </c>
      <c r="K2174" s="112">
        <f t="shared" si="652"/>
        <v>7</v>
      </c>
      <c r="L2174" s="108">
        <f t="shared" si="653"/>
        <v>7</v>
      </c>
      <c r="M2174" s="109">
        <f t="shared" si="642"/>
        <v>1.0009829029999999</v>
      </c>
      <c r="N2174" s="109">
        <f t="shared" ca="1" si="643"/>
        <v>1.002837274</v>
      </c>
      <c r="O2174" s="108">
        <f t="shared" si="657"/>
        <v>0</v>
      </c>
      <c r="P2174" s="106">
        <f t="shared" ca="1" si="644"/>
        <v>209.72647071</v>
      </c>
      <c r="Q2174" s="113">
        <f t="shared" si="645"/>
        <v>0</v>
      </c>
      <c r="R2174" s="106">
        <f t="shared" si="646"/>
        <v>0</v>
      </c>
      <c r="S2174" s="114" t="str">
        <f t="shared" si="654"/>
        <v>A+J=</v>
      </c>
      <c r="T2174" s="107">
        <f t="shared" si="655"/>
        <v>43153</v>
      </c>
      <c r="U2174" s="10"/>
      <c r="V2174" s="10"/>
      <c r="W2174" s="10"/>
      <c r="X2174" s="29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</row>
    <row r="2175" spans="1:121" x14ac:dyDescent="0.15">
      <c r="A2175" s="102">
        <f t="shared" si="647"/>
        <v>43132</v>
      </c>
      <c r="B2175" s="103">
        <f t="shared" ca="1" si="656"/>
        <v>74158.035969979857</v>
      </c>
      <c r="C2175" s="104">
        <f t="shared" si="648"/>
        <v>73918.299999999857</v>
      </c>
      <c r="D2175" s="105">
        <f ca="1">IF(A2175&lt;$B$1,VLOOKUP(A2175,[1]DI!$A$4:$B$15000,2,FALSE),0)</f>
        <v>6.8900000000000003E-2</v>
      </c>
      <c r="E2175" s="106">
        <f t="shared" ca="1" si="640"/>
        <v>1.00026444</v>
      </c>
      <c r="F2175" s="106">
        <f ca="1">(TRUNC(PRODUCT($E$12:$E2174),16))</f>
        <v>1.8229873787728901</v>
      </c>
      <c r="G2175" s="106">
        <f t="shared" ca="1" si="649"/>
        <v>1.81913539770775</v>
      </c>
      <c r="H2175" s="106">
        <f t="shared" ca="1" si="641"/>
        <v>1.0021174799999999</v>
      </c>
      <c r="I2175" s="105">
        <f t="shared" si="650"/>
        <v>3.5999999999999997E-2</v>
      </c>
      <c r="J2175" s="118">
        <f t="shared" si="651"/>
        <v>43122</v>
      </c>
      <c r="K2175" s="112">
        <f t="shared" si="652"/>
        <v>8</v>
      </c>
      <c r="L2175" s="108">
        <f t="shared" si="653"/>
        <v>8</v>
      </c>
      <c r="M2175" s="109">
        <f t="shared" si="642"/>
        <v>1.001123397</v>
      </c>
      <c r="N2175" s="109">
        <f t="shared" ca="1" si="643"/>
        <v>1.003243256</v>
      </c>
      <c r="O2175" s="108">
        <f t="shared" si="657"/>
        <v>0</v>
      </c>
      <c r="P2175" s="106">
        <f t="shared" ca="1" si="644"/>
        <v>239.73596997999999</v>
      </c>
      <c r="Q2175" s="113">
        <f t="shared" si="645"/>
        <v>0</v>
      </c>
      <c r="R2175" s="106">
        <f t="shared" si="646"/>
        <v>0</v>
      </c>
      <c r="S2175" s="114" t="str">
        <f t="shared" si="654"/>
        <v>A+J=</v>
      </c>
      <c r="T2175" s="107">
        <f t="shared" si="655"/>
        <v>43153</v>
      </c>
      <c r="U2175" s="10"/>
      <c r="V2175" s="10"/>
      <c r="W2175" s="10"/>
      <c r="X2175" s="29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</row>
    <row r="2176" spans="1:121" x14ac:dyDescent="0.15">
      <c r="A2176" s="102">
        <f t="shared" si="647"/>
        <v>43133</v>
      </c>
      <c r="B2176" s="103">
        <f t="shared" ca="1" si="656"/>
        <v>74188.057517929861</v>
      </c>
      <c r="C2176" s="104">
        <f t="shared" si="648"/>
        <v>73918.299999999857</v>
      </c>
      <c r="D2176" s="105">
        <f ca="1">IF(A2176&lt;$B$1,VLOOKUP(A2176,[1]DI!$A$4:$B$15000,2,FALSE),0)</f>
        <v>6.8900000000000003E-2</v>
      </c>
      <c r="E2176" s="106">
        <f t="shared" ca="1" si="640"/>
        <v>1.00026444</v>
      </c>
      <c r="F2176" s="106">
        <f ca="1">(TRUNC(PRODUCT($E$12:$E2175),16))</f>
        <v>1.8234694495553401</v>
      </c>
      <c r="G2176" s="106">
        <f t="shared" ca="1" si="649"/>
        <v>1.81913539770775</v>
      </c>
      <c r="H2176" s="106">
        <f t="shared" ca="1" si="641"/>
        <v>1.0023824800000001</v>
      </c>
      <c r="I2176" s="105">
        <f t="shared" si="650"/>
        <v>3.5999999999999997E-2</v>
      </c>
      <c r="J2176" s="118">
        <f t="shared" si="651"/>
        <v>43122</v>
      </c>
      <c r="K2176" s="112">
        <f t="shared" si="652"/>
        <v>9</v>
      </c>
      <c r="L2176" s="108">
        <f t="shared" si="653"/>
        <v>9</v>
      </c>
      <c r="M2176" s="109">
        <f t="shared" si="642"/>
        <v>1.00126391</v>
      </c>
      <c r="N2176" s="109">
        <f t="shared" ca="1" si="643"/>
        <v>1.0036494010000001</v>
      </c>
      <c r="O2176" s="108">
        <f t="shared" si="657"/>
        <v>0</v>
      </c>
      <c r="P2176" s="106">
        <f t="shared" ca="1" si="644"/>
        <v>269.75751793000001</v>
      </c>
      <c r="Q2176" s="113">
        <f t="shared" si="645"/>
        <v>0</v>
      </c>
      <c r="R2176" s="106">
        <f t="shared" si="646"/>
        <v>0</v>
      </c>
      <c r="S2176" s="114" t="str">
        <f t="shared" si="654"/>
        <v>A+J=</v>
      </c>
      <c r="T2176" s="107">
        <f t="shared" si="655"/>
        <v>43153</v>
      </c>
      <c r="U2176" s="10"/>
      <c r="V2176" s="10"/>
      <c r="W2176" s="10"/>
      <c r="X2176" s="29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</row>
    <row r="2177" spans="1:121" x14ac:dyDescent="0.15">
      <c r="A2177" s="102">
        <f t="shared" si="647"/>
        <v>43134</v>
      </c>
      <c r="B2177" s="103">
        <f t="shared" ca="1" si="656"/>
        <v>74218.091262409856</v>
      </c>
      <c r="C2177" s="104">
        <f t="shared" si="648"/>
        <v>73918.299999999857</v>
      </c>
      <c r="D2177" s="105">
        <f ca="1">IF(A2177&lt;$B$1,VLOOKUP(A2177,[1]DI!$A$4:$B$15000,2,FALSE),0)</f>
        <v>0</v>
      </c>
      <c r="E2177" s="106">
        <f t="shared" ca="1" si="640"/>
        <v>1</v>
      </c>
      <c r="F2177" s="106">
        <f ca="1">(TRUNC(PRODUCT($E$12:$E2176),16))</f>
        <v>1.82395164781658</v>
      </c>
      <c r="G2177" s="106">
        <f t="shared" ca="1" si="649"/>
        <v>1.81913539770775</v>
      </c>
      <c r="H2177" s="106">
        <f t="shared" ca="1" si="641"/>
        <v>1.0026475500000001</v>
      </c>
      <c r="I2177" s="105">
        <f t="shared" si="650"/>
        <v>3.5999999999999997E-2</v>
      </c>
      <c r="J2177" s="118">
        <f t="shared" si="651"/>
        <v>43122</v>
      </c>
      <c r="K2177" s="112">
        <f t="shared" si="652"/>
        <v>9</v>
      </c>
      <c r="L2177" s="108">
        <f t="shared" si="653"/>
        <v>10</v>
      </c>
      <c r="M2177" s="109">
        <f t="shared" si="642"/>
        <v>1.001404443</v>
      </c>
      <c r="N2177" s="109">
        <f t="shared" ca="1" si="643"/>
        <v>1.0040557109999999</v>
      </c>
      <c r="O2177" s="108">
        <f t="shared" si="657"/>
        <v>0</v>
      </c>
      <c r="P2177" s="106">
        <f t="shared" ca="1" si="644"/>
        <v>299.79126241</v>
      </c>
      <c r="Q2177" s="113">
        <f t="shared" si="645"/>
        <v>0</v>
      </c>
      <c r="R2177" s="106">
        <f t="shared" si="646"/>
        <v>0</v>
      </c>
      <c r="S2177" s="114" t="str">
        <f t="shared" si="654"/>
        <v>A+J=</v>
      </c>
      <c r="T2177" s="107">
        <f t="shared" si="655"/>
        <v>43153</v>
      </c>
      <c r="U2177" s="10"/>
      <c r="V2177" s="10"/>
      <c r="W2177" s="10"/>
      <c r="X2177" s="29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</row>
    <row r="2178" spans="1:121" x14ac:dyDescent="0.15">
      <c r="A2178" s="102">
        <f t="shared" si="647"/>
        <v>43135</v>
      </c>
      <c r="B2178" s="103">
        <f t="shared" ca="1" si="656"/>
        <v>74218.091262409856</v>
      </c>
      <c r="C2178" s="104">
        <f t="shared" si="648"/>
        <v>73918.299999999857</v>
      </c>
      <c r="D2178" s="105">
        <f ca="1">IF(A2178&lt;$B$1,VLOOKUP(A2178,[1]DI!$A$4:$B$15000,2,FALSE),0)</f>
        <v>0</v>
      </c>
      <c r="E2178" s="106">
        <f t="shared" ca="1" si="640"/>
        <v>1</v>
      </c>
      <c r="F2178" s="106">
        <f ca="1">(TRUNC(PRODUCT($E$12:$E2177),16))</f>
        <v>1.82395164781658</v>
      </c>
      <c r="G2178" s="106">
        <f t="shared" ca="1" si="649"/>
        <v>1.81913539770775</v>
      </c>
      <c r="H2178" s="106">
        <f t="shared" ca="1" si="641"/>
        <v>1.0026475500000001</v>
      </c>
      <c r="I2178" s="105">
        <f t="shared" si="650"/>
        <v>3.5999999999999997E-2</v>
      </c>
      <c r="J2178" s="118">
        <f t="shared" si="651"/>
        <v>43122</v>
      </c>
      <c r="K2178" s="112">
        <f t="shared" si="652"/>
        <v>9</v>
      </c>
      <c r="L2178" s="108">
        <f t="shared" si="653"/>
        <v>10</v>
      </c>
      <c r="M2178" s="109">
        <f t="shared" si="642"/>
        <v>1.001404443</v>
      </c>
      <c r="N2178" s="109">
        <f t="shared" ca="1" si="643"/>
        <v>1.0040557109999999</v>
      </c>
      <c r="O2178" s="108">
        <f t="shared" si="657"/>
        <v>0</v>
      </c>
      <c r="P2178" s="106">
        <f t="shared" ca="1" si="644"/>
        <v>299.79126241</v>
      </c>
      <c r="Q2178" s="113">
        <f t="shared" si="645"/>
        <v>0</v>
      </c>
      <c r="R2178" s="106">
        <f t="shared" si="646"/>
        <v>0</v>
      </c>
      <c r="S2178" s="114" t="str">
        <f t="shared" si="654"/>
        <v>A+J=</v>
      </c>
      <c r="T2178" s="107">
        <f t="shared" si="655"/>
        <v>43153</v>
      </c>
      <c r="U2178" s="10"/>
      <c r="V2178" s="10"/>
      <c r="W2178" s="10"/>
      <c r="X2178" s="29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</row>
    <row r="2179" spans="1:121" x14ac:dyDescent="0.15">
      <c r="A2179" s="102">
        <f t="shared" si="647"/>
        <v>43136</v>
      </c>
      <c r="B2179" s="103">
        <f t="shared" ca="1" si="656"/>
        <v>74218.091262409856</v>
      </c>
      <c r="C2179" s="104">
        <f t="shared" si="648"/>
        <v>73918.299999999857</v>
      </c>
      <c r="D2179" s="105">
        <f ca="1">IF(A2179&lt;$B$1,VLOOKUP(A2179,[1]DI!$A$4:$B$15000,2,FALSE),0)</f>
        <v>6.8900000000000003E-2</v>
      </c>
      <c r="E2179" s="106">
        <f t="shared" ca="1" si="640"/>
        <v>1.00026444</v>
      </c>
      <c r="F2179" s="106">
        <f ca="1">(TRUNC(PRODUCT($E$12:$E2178),16))</f>
        <v>1.82395164781658</v>
      </c>
      <c r="G2179" s="106">
        <f t="shared" ca="1" si="649"/>
        <v>1.81913539770775</v>
      </c>
      <c r="H2179" s="106">
        <f t="shared" ca="1" si="641"/>
        <v>1.0026475500000001</v>
      </c>
      <c r="I2179" s="105">
        <f t="shared" si="650"/>
        <v>3.5999999999999997E-2</v>
      </c>
      <c r="J2179" s="118">
        <f t="shared" si="651"/>
        <v>43122</v>
      </c>
      <c r="K2179" s="112">
        <f t="shared" si="652"/>
        <v>10</v>
      </c>
      <c r="L2179" s="108">
        <f t="shared" si="653"/>
        <v>10</v>
      </c>
      <c r="M2179" s="109">
        <f t="shared" si="642"/>
        <v>1.001404443</v>
      </c>
      <c r="N2179" s="109">
        <f t="shared" ca="1" si="643"/>
        <v>1.0040557109999999</v>
      </c>
      <c r="O2179" s="108">
        <f t="shared" si="657"/>
        <v>0</v>
      </c>
      <c r="P2179" s="106">
        <f t="shared" ca="1" si="644"/>
        <v>299.79126241</v>
      </c>
      <c r="Q2179" s="113">
        <f t="shared" si="645"/>
        <v>0</v>
      </c>
      <c r="R2179" s="106">
        <f t="shared" si="646"/>
        <v>0</v>
      </c>
      <c r="S2179" s="114" t="str">
        <f t="shared" si="654"/>
        <v>A+J=</v>
      </c>
      <c r="T2179" s="107">
        <f t="shared" si="655"/>
        <v>43153</v>
      </c>
      <c r="U2179" s="10"/>
      <c r="V2179" s="10"/>
      <c r="W2179" s="10"/>
      <c r="X2179" s="29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</row>
    <row r="2180" spans="1:121" x14ac:dyDescent="0.15">
      <c r="A2180" s="102">
        <f t="shared" si="647"/>
        <v>43137</v>
      </c>
      <c r="B2180" s="103">
        <f t="shared" ca="1" si="656"/>
        <v>74248.137203399863</v>
      </c>
      <c r="C2180" s="104">
        <f t="shared" si="648"/>
        <v>73918.299999999857</v>
      </c>
      <c r="D2180" s="105">
        <f ca="1">IF(A2180&lt;$B$1,VLOOKUP(A2180,[1]DI!$A$4:$B$15000,2,FALSE),0)</f>
        <v>6.8900000000000003E-2</v>
      </c>
      <c r="E2180" s="106">
        <f t="shared" ca="1" si="640"/>
        <v>1.00026444</v>
      </c>
      <c r="F2180" s="106">
        <f ca="1">(TRUNC(PRODUCT($E$12:$E2179),16))</f>
        <v>1.8244339735903301</v>
      </c>
      <c r="G2180" s="106">
        <f t="shared" ca="1" si="649"/>
        <v>1.81913539770775</v>
      </c>
      <c r="H2180" s="106">
        <f t="shared" ca="1" si="641"/>
        <v>1.0029126900000001</v>
      </c>
      <c r="I2180" s="105">
        <f t="shared" si="650"/>
        <v>3.5999999999999997E-2</v>
      </c>
      <c r="J2180" s="118">
        <f t="shared" si="651"/>
        <v>43122</v>
      </c>
      <c r="K2180" s="112">
        <f t="shared" si="652"/>
        <v>11</v>
      </c>
      <c r="L2180" s="108">
        <f t="shared" si="653"/>
        <v>11</v>
      </c>
      <c r="M2180" s="109">
        <f t="shared" si="642"/>
        <v>1.001544996</v>
      </c>
      <c r="N2180" s="109">
        <f t="shared" ca="1" si="643"/>
        <v>1.004462186</v>
      </c>
      <c r="O2180" s="108">
        <f t="shared" si="657"/>
        <v>0</v>
      </c>
      <c r="P2180" s="106">
        <f t="shared" ca="1" si="644"/>
        <v>329.83720340000002</v>
      </c>
      <c r="Q2180" s="113">
        <f t="shared" si="645"/>
        <v>0</v>
      </c>
      <c r="R2180" s="106">
        <f t="shared" si="646"/>
        <v>0</v>
      </c>
      <c r="S2180" s="114" t="str">
        <f t="shared" si="654"/>
        <v>A+J=</v>
      </c>
      <c r="T2180" s="107">
        <f t="shared" si="655"/>
        <v>43153</v>
      </c>
      <c r="U2180" s="10"/>
      <c r="V2180" s="10"/>
      <c r="W2180" s="10"/>
      <c r="X2180" s="29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</row>
    <row r="2181" spans="1:121" x14ac:dyDescent="0.15">
      <c r="A2181" s="102">
        <f t="shared" si="647"/>
        <v>43138</v>
      </c>
      <c r="B2181" s="103">
        <f t="shared" ca="1" si="656"/>
        <v>74278.195340909864</v>
      </c>
      <c r="C2181" s="104">
        <f t="shared" si="648"/>
        <v>73918.299999999857</v>
      </c>
      <c r="D2181" s="105">
        <f ca="1">IF(A2181&lt;$B$1,VLOOKUP(A2181,[1]DI!$A$4:$B$15000,2,FALSE),0)</f>
        <v>6.8900000000000003E-2</v>
      </c>
      <c r="E2181" s="106">
        <f t="shared" ca="1" si="640"/>
        <v>1.00026444</v>
      </c>
      <c r="F2181" s="106">
        <f ca="1">(TRUNC(PRODUCT($E$12:$E2180),16))</f>
        <v>1.8249164269103</v>
      </c>
      <c r="G2181" s="106">
        <f t="shared" ca="1" si="649"/>
        <v>1.81913539770775</v>
      </c>
      <c r="H2181" s="106">
        <f t="shared" ca="1" si="641"/>
        <v>1.0031779000000001</v>
      </c>
      <c r="I2181" s="105">
        <f t="shared" si="650"/>
        <v>3.5999999999999997E-2</v>
      </c>
      <c r="J2181" s="118">
        <f t="shared" si="651"/>
        <v>43122</v>
      </c>
      <c r="K2181" s="112">
        <f t="shared" si="652"/>
        <v>12</v>
      </c>
      <c r="L2181" s="108">
        <f t="shared" si="653"/>
        <v>12</v>
      </c>
      <c r="M2181" s="109">
        <f t="shared" si="642"/>
        <v>1.0016855689999999</v>
      </c>
      <c r="N2181" s="109">
        <f t="shared" ca="1" si="643"/>
        <v>1.004868826</v>
      </c>
      <c r="O2181" s="108">
        <f t="shared" si="657"/>
        <v>0</v>
      </c>
      <c r="P2181" s="106">
        <f t="shared" ca="1" si="644"/>
        <v>359.89534091000002</v>
      </c>
      <c r="Q2181" s="113">
        <f t="shared" si="645"/>
        <v>0</v>
      </c>
      <c r="R2181" s="106">
        <f t="shared" si="646"/>
        <v>0</v>
      </c>
      <c r="S2181" s="114" t="str">
        <f t="shared" si="654"/>
        <v>A+J=</v>
      </c>
      <c r="T2181" s="107">
        <f t="shared" si="655"/>
        <v>43153</v>
      </c>
      <c r="U2181" s="10"/>
      <c r="V2181" s="10"/>
      <c r="W2181" s="10"/>
      <c r="X2181" s="29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</row>
    <row r="2182" spans="1:121" x14ac:dyDescent="0.15">
      <c r="A2182" s="102">
        <f t="shared" si="647"/>
        <v>43139</v>
      </c>
      <c r="B2182" s="103">
        <f t="shared" ca="1" si="656"/>
        <v>74308.265527109863</v>
      </c>
      <c r="C2182" s="104">
        <f t="shared" si="648"/>
        <v>73918.299999999857</v>
      </c>
      <c r="D2182" s="105">
        <f ca="1">IF(A2182&lt;$B$1,VLOOKUP(A2182,[1]DI!$A$4:$B$15000,2,FALSE),0)</f>
        <v>6.6400000000000001E-2</v>
      </c>
      <c r="E2182" s="106">
        <f t="shared" ca="1" si="640"/>
        <v>1.0002551500000001</v>
      </c>
      <c r="F2182" s="106">
        <f ca="1">(TRUNC(PRODUCT($E$12:$E2181),16))</f>
        <v>1.82539900781024</v>
      </c>
      <c r="G2182" s="106">
        <f t="shared" ca="1" si="649"/>
        <v>1.81913539770775</v>
      </c>
      <c r="H2182" s="106">
        <f t="shared" ca="1" si="641"/>
        <v>1.0034431800000001</v>
      </c>
      <c r="I2182" s="105">
        <f t="shared" si="650"/>
        <v>3.5999999999999997E-2</v>
      </c>
      <c r="J2182" s="118">
        <f t="shared" si="651"/>
        <v>43122</v>
      </c>
      <c r="K2182" s="112">
        <f t="shared" si="652"/>
        <v>13</v>
      </c>
      <c r="L2182" s="108">
        <f t="shared" si="653"/>
        <v>13</v>
      </c>
      <c r="M2182" s="109">
        <f t="shared" si="642"/>
        <v>1.0018261610000001</v>
      </c>
      <c r="N2182" s="109">
        <f t="shared" ca="1" si="643"/>
        <v>1.005275629</v>
      </c>
      <c r="O2182" s="108">
        <f t="shared" si="657"/>
        <v>0</v>
      </c>
      <c r="P2182" s="106">
        <f t="shared" ca="1" si="644"/>
        <v>389.96552710999998</v>
      </c>
      <c r="Q2182" s="113">
        <f t="shared" si="645"/>
        <v>0</v>
      </c>
      <c r="R2182" s="106">
        <f t="shared" si="646"/>
        <v>0</v>
      </c>
      <c r="S2182" s="114" t="str">
        <f t="shared" si="654"/>
        <v>A+J=</v>
      </c>
      <c r="T2182" s="107">
        <f t="shared" si="655"/>
        <v>43153</v>
      </c>
      <c r="U2182" s="10"/>
      <c r="V2182" s="10"/>
      <c r="W2182" s="10"/>
      <c r="X2182" s="29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</row>
    <row r="2183" spans="1:121" x14ac:dyDescent="0.15">
      <c r="A2183" s="102">
        <f t="shared" si="647"/>
        <v>43140</v>
      </c>
      <c r="B2183" s="103">
        <f t="shared" ca="1" si="656"/>
        <v>74337.657660729863</v>
      </c>
      <c r="C2183" s="104">
        <f t="shared" si="648"/>
        <v>73918.299999999857</v>
      </c>
      <c r="D2183" s="105">
        <f ca="1">IF(A2183&lt;$B$1,VLOOKUP(A2183,[1]DI!$A$4:$B$15000,2,FALSE),0)</f>
        <v>6.6400000000000001E-2</v>
      </c>
      <c r="E2183" s="106">
        <f t="shared" ca="1" si="640"/>
        <v>1.0002551500000001</v>
      </c>
      <c r="F2183" s="106">
        <f ca="1">(TRUNC(PRODUCT($E$12:$E2182),16))</f>
        <v>1.82586475836708</v>
      </c>
      <c r="G2183" s="106">
        <f t="shared" ca="1" si="649"/>
        <v>1.81913539770775</v>
      </c>
      <c r="H2183" s="106">
        <f t="shared" ca="1" si="641"/>
        <v>1.00369921</v>
      </c>
      <c r="I2183" s="105">
        <f t="shared" si="650"/>
        <v>3.5999999999999997E-2</v>
      </c>
      <c r="J2183" s="118">
        <f t="shared" si="651"/>
        <v>43122</v>
      </c>
      <c r="K2183" s="112">
        <f t="shared" si="652"/>
        <v>14</v>
      </c>
      <c r="L2183" s="108">
        <f t="shared" si="653"/>
        <v>14</v>
      </c>
      <c r="M2183" s="109">
        <f t="shared" si="642"/>
        <v>1.0019667729999999</v>
      </c>
      <c r="N2183" s="109">
        <f t="shared" ca="1" si="643"/>
        <v>1.0056732589999999</v>
      </c>
      <c r="O2183" s="108">
        <f t="shared" si="657"/>
        <v>0</v>
      </c>
      <c r="P2183" s="106">
        <f t="shared" ca="1" si="644"/>
        <v>419.35766073000002</v>
      </c>
      <c r="Q2183" s="113">
        <f t="shared" si="645"/>
        <v>0</v>
      </c>
      <c r="R2183" s="106">
        <f t="shared" si="646"/>
        <v>0</v>
      </c>
      <c r="S2183" s="114" t="str">
        <f t="shared" si="654"/>
        <v>A+J=</v>
      </c>
      <c r="T2183" s="107">
        <f t="shared" si="655"/>
        <v>43153</v>
      </c>
      <c r="U2183" s="10"/>
      <c r="V2183" s="10"/>
      <c r="W2183" s="10"/>
      <c r="X2183" s="29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</row>
    <row r="2184" spans="1:121" x14ac:dyDescent="0.15">
      <c r="A2184" s="102">
        <f t="shared" si="647"/>
        <v>43141</v>
      </c>
      <c r="B2184" s="103">
        <f t="shared" ca="1" si="656"/>
        <v>74367.060956029862</v>
      </c>
      <c r="C2184" s="104">
        <f t="shared" si="648"/>
        <v>73918.299999999857</v>
      </c>
      <c r="D2184" s="105">
        <f ca="1">IF(A2184&lt;$B$1,VLOOKUP(A2184,[1]DI!$A$4:$B$15000,2,FALSE),0)</f>
        <v>0</v>
      </c>
      <c r="E2184" s="106">
        <f t="shared" ca="1" si="640"/>
        <v>1</v>
      </c>
      <c r="F2184" s="106">
        <f ca="1">(TRUNC(PRODUCT($E$12:$E2183),16))</f>
        <v>1.8263306277601801</v>
      </c>
      <c r="G2184" s="106">
        <f t="shared" ca="1" si="649"/>
        <v>1.81913539770775</v>
      </c>
      <c r="H2184" s="106">
        <f t="shared" ca="1" si="641"/>
        <v>1.0039553000000001</v>
      </c>
      <c r="I2184" s="105">
        <f t="shared" si="650"/>
        <v>3.5999999999999997E-2</v>
      </c>
      <c r="J2184" s="118">
        <f t="shared" si="651"/>
        <v>43122</v>
      </c>
      <c r="K2184" s="112">
        <f t="shared" si="652"/>
        <v>14</v>
      </c>
      <c r="L2184" s="108">
        <f t="shared" si="653"/>
        <v>15</v>
      </c>
      <c r="M2184" s="109">
        <f t="shared" si="642"/>
        <v>1.0021074050000001</v>
      </c>
      <c r="N2184" s="109">
        <f t="shared" ca="1" si="643"/>
        <v>1.0060710399999999</v>
      </c>
      <c r="O2184" s="108">
        <f t="shared" si="657"/>
        <v>0</v>
      </c>
      <c r="P2184" s="106">
        <f t="shared" ca="1" si="644"/>
        <v>448.76095602999999</v>
      </c>
      <c r="Q2184" s="113">
        <f t="shared" si="645"/>
        <v>0</v>
      </c>
      <c r="R2184" s="106">
        <f t="shared" si="646"/>
        <v>0</v>
      </c>
      <c r="S2184" s="114" t="str">
        <f t="shared" si="654"/>
        <v>A+J=</v>
      </c>
      <c r="T2184" s="107">
        <f t="shared" si="655"/>
        <v>43153</v>
      </c>
      <c r="U2184" s="10"/>
      <c r="V2184" s="10"/>
      <c r="W2184" s="10"/>
      <c r="X2184" s="29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</row>
    <row r="2185" spans="1:121" x14ac:dyDescent="0.15">
      <c r="A2185" s="102">
        <f t="shared" si="647"/>
        <v>43142</v>
      </c>
      <c r="B2185" s="103">
        <f t="shared" ca="1" si="656"/>
        <v>74367.060956029862</v>
      </c>
      <c r="C2185" s="104">
        <f t="shared" si="648"/>
        <v>73918.299999999857</v>
      </c>
      <c r="D2185" s="105">
        <f ca="1">IF(A2185&lt;$B$1,VLOOKUP(A2185,[1]DI!$A$4:$B$15000,2,FALSE),0)</f>
        <v>0</v>
      </c>
      <c r="E2185" s="106">
        <f t="shared" ca="1" si="640"/>
        <v>1</v>
      </c>
      <c r="F2185" s="106">
        <f ca="1">(TRUNC(PRODUCT($E$12:$E2184),16))</f>
        <v>1.8263306277601801</v>
      </c>
      <c r="G2185" s="106">
        <f t="shared" ca="1" si="649"/>
        <v>1.81913539770775</v>
      </c>
      <c r="H2185" s="106">
        <f t="shared" ca="1" si="641"/>
        <v>1.0039553000000001</v>
      </c>
      <c r="I2185" s="105">
        <f t="shared" si="650"/>
        <v>3.5999999999999997E-2</v>
      </c>
      <c r="J2185" s="118">
        <f t="shared" si="651"/>
        <v>43122</v>
      </c>
      <c r="K2185" s="112">
        <f t="shared" si="652"/>
        <v>14</v>
      </c>
      <c r="L2185" s="108">
        <f t="shared" si="653"/>
        <v>15</v>
      </c>
      <c r="M2185" s="109">
        <f t="shared" si="642"/>
        <v>1.0021074050000001</v>
      </c>
      <c r="N2185" s="109">
        <f t="shared" ca="1" si="643"/>
        <v>1.0060710399999999</v>
      </c>
      <c r="O2185" s="108">
        <f t="shared" si="657"/>
        <v>0</v>
      </c>
      <c r="P2185" s="106">
        <f t="shared" ca="1" si="644"/>
        <v>448.76095602999999</v>
      </c>
      <c r="Q2185" s="113">
        <f t="shared" si="645"/>
        <v>0</v>
      </c>
      <c r="R2185" s="106">
        <f t="shared" si="646"/>
        <v>0</v>
      </c>
      <c r="S2185" s="114" t="str">
        <f t="shared" si="654"/>
        <v>A+J=</v>
      </c>
      <c r="T2185" s="107">
        <f t="shared" si="655"/>
        <v>43153</v>
      </c>
      <c r="U2185" s="10"/>
      <c r="V2185" s="10"/>
      <c r="W2185" s="10"/>
      <c r="X2185" s="29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</row>
    <row r="2186" spans="1:121" x14ac:dyDescent="0.15">
      <c r="A2186" s="102">
        <f t="shared" si="647"/>
        <v>43143</v>
      </c>
      <c r="B2186" s="103">
        <f t="shared" ca="1" si="656"/>
        <v>74367.060956029862</v>
      </c>
      <c r="C2186" s="104">
        <f t="shared" si="648"/>
        <v>73918.299999999857</v>
      </c>
      <c r="D2186" s="105">
        <f ca="1">IF(A2186&lt;$B$1,VLOOKUP(A2186,[1]DI!$A$4:$B$15000,2,FALSE),0)</f>
        <v>0</v>
      </c>
      <c r="E2186" s="106">
        <f t="shared" ca="1" si="640"/>
        <v>1</v>
      </c>
      <c r="F2186" s="106">
        <f ca="1">(TRUNC(PRODUCT($E$12:$E2185),16))</f>
        <v>1.8263306277601801</v>
      </c>
      <c r="G2186" s="106">
        <f t="shared" ca="1" si="649"/>
        <v>1.81913539770775</v>
      </c>
      <c r="H2186" s="106">
        <f t="shared" ca="1" si="641"/>
        <v>1.0039553000000001</v>
      </c>
      <c r="I2186" s="105">
        <f t="shared" si="650"/>
        <v>3.5999999999999997E-2</v>
      </c>
      <c r="J2186" s="118">
        <f t="shared" si="651"/>
        <v>43122</v>
      </c>
      <c r="K2186" s="112">
        <f t="shared" si="652"/>
        <v>14</v>
      </c>
      <c r="L2186" s="108">
        <f t="shared" si="653"/>
        <v>15</v>
      </c>
      <c r="M2186" s="109">
        <f t="shared" si="642"/>
        <v>1.0021074050000001</v>
      </c>
      <c r="N2186" s="109">
        <f t="shared" ca="1" si="643"/>
        <v>1.0060710399999999</v>
      </c>
      <c r="O2186" s="108">
        <f t="shared" si="657"/>
        <v>0</v>
      </c>
      <c r="P2186" s="106">
        <f t="shared" ca="1" si="644"/>
        <v>448.76095602999999</v>
      </c>
      <c r="Q2186" s="113">
        <f t="shared" si="645"/>
        <v>0</v>
      </c>
      <c r="R2186" s="106">
        <f t="shared" si="646"/>
        <v>0</v>
      </c>
      <c r="S2186" s="114" t="str">
        <f t="shared" si="654"/>
        <v>A+J=</v>
      </c>
      <c r="T2186" s="107">
        <f t="shared" si="655"/>
        <v>43153</v>
      </c>
      <c r="U2186" s="10"/>
      <c r="V2186" s="10"/>
      <c r="W2186" s="10"/>
      <c r="X2186" s="29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</row>
    <row r="2187" spans="1:121" x14ac:dyDescent="0.15">
      <c r="A2187" s="102">
        <f t="shared" si="647"/>
        <v>43144</v>
      </c>
      <c r="B2187" s="103">
        <f t="shared" ca="1" si="656"/>
        <v>74367.060956029862</v>
      </c>
      <c r="C2187" s="104">
        <f t="shared" si="648"/>
        <v>73918.299999999857</v>
      </c>
      <c r="D2187" s="105">
        <f ca="1">IF(A2187&lt;$B$1,VLOOKUP(A2187,[1]DI!$A$4:$B$15000,2,FALSE),0)</f>
        <v>0</v>
      </c>
      <c r="E2187" s="106">
        <f t="shared" ca="1" si="640"/>
        <v>1</v>
      </c>
      <c r="F2187" s="106">
        <f ca="1">(TRUNC(PRODUCT($E$12:$E2186),16))</f>
        <v>1.8263306277601801</v>
      </c>
      <c r="G2187" s="106">
        <f t="shared" ca="1" si="649"/>
        <v>1.81913539770775</v>
      </c>
      <c r="H2187" s="106">
        <f t="shared" ca="1" si="641"/>
        <v>1.0039553000000001</v>
      </c>
      <c r="I2187" s="105">
        <f t="shared" si="650"/>
        <v>3.5999999999999997E-2</v>
      </c>
      <c r="J2187" s="118">
        <f t="shared" si="651"/>
        <v>43122</v>
      </c>
      <c r="K2187" s="112">
        <f t="shared" si="652"/>
        <v>14</v>
      </c>
      <c r="L2187" s="108">
        <f t="shared" si="653"/>
        <v>15</v>
      </c>
      <c r="M2187" s="109">
        <f t="shared" si="642"/>
        <v>1.0021074050000001</v>
      </c>
      <c r="N2187" s="109">
        <f t="shared" ca="1" si="643"/>
        <v>1.0060710399999999</v>
      </c>
      <c r="O2187" s="108">
        <f t="shared" si="657"/>
        <v>0</v>
      </c>
      <c r="P2187" s="106">
        <f t="shared" ca="1" si="644"/>
        <v>448.76095602999999</v>
      </c>
      <c r="Q2187" s="113">
        <f t="shared" si="645"/>
        <v>0</v>
      </c>
      <c r="R2187" s="106">
        <f t="shared" si="646"/>
        <v>0</v>
      </c>
      <c r="S2187" s="114" t="str">
        <f t="shared" si="654"/>
        <v>A+J=</v>
      </c>
      <c r="T2187" s="107">
        <f t="shared" si="655"/>
        <v>43153</v>
      </c>
      <c r="U2187" s="10"/>
      <c r="V2187" s="10"/>
      <c r="W2187" s="10"/>
      <c r="X2187" s="29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</row>
    <row r="2188" spans="1:121" x14ac:dyDescent="0.15">
      <c r="A2188" s="102">
        <f t="shared" si="647"/>
        <v>43145</v>
      </c>
      <c r="B2188" s="103">
        <f t="shared" ca="1" si="656"/>
        <v>74367.060956029862</v>
      </c>
      <c r="C2188" s="104">
        <f t="shared" si="648"/>
        <v>73918.299999999857</v>
      </c>
      <c r="D2188" s="105">
        <f ca="1">IF(A2188&lt;$B$1,VLOOKUP(A2188,[1]DI!$A$4:$B$15000,2,FALSE),0)</f>
        <v>6.6400000000000001E-2</v>
      </c>
      <c r="E2188" s="106">
        <f t="shared" ref="E2188:E2251" ca="1" si="658">ROUND(((1+D2188)^(1/252)),8)</f>
        <v>1.0002551500000001</v>
      </c>
      <c r="F2188" s="106">
        <f ca="1">(TRUNC(PRODUCT($E$12:$E2187),16))</f>
        <v>1.8263306277601801</v>
      </c>
      <c r="G2188" s="106">
        <f t="shared" ca="1" si="649"/>
        <v>1.81913539770775</v>
      </c>
      <c r="H2188" s="106">
        <f t="shared" ref="H2188:H2251" ca="1" si="659">ROUND(F2188/G2188,8)</f>
        <v>1.0039553000000001</v>
      </c>
      <c r="I2188" s="105">
        <f t="shared" si="650"/>
        <v>3.5999999999999997E-2</v>
      </c>
      <c r="J2188" s="118">
        <f t="shared" si="651"/>
        <v>43122</v>
      </c>
      <c r="K2188" s="112">
        <f t="shared" si="652"/>
        <v>15</v>
      </c>
      <c r="L2188" s="108">
        <f t="shared" si="653"/>
        <v>15</v>
      </c>
      <c r="M2188" s="109">
        <f t="shared" ref="M2188:M2251" si="660">ROUND((I2188+1)^(L2188/252),9)</f>
        <v>1.0021074050000001</v>
      </c>
      <c r="N2188" s="109">
        <f t="shared" ref="N2188:N2251" ca="1" si="661">ROUND(H2188*M2188,9)</f>
        <v>1.0060710399999999</v>
      </c>
      <c r="O2188" s="108">
        <f t="shared" si="657"/>
        <v>0</v>
      </c>
      <c r="P2188" s="106">
        <f t="shared" ref="P2188:P2251" ca="1" si="662">TRUNC(((N2188-1)*C2188),8)</f>
        <v>448.76095602999999</v>
      </c>
      <c r="Q2188" s="113">
        <f t="shared" ref="Q2188:Q2251" si="663">IF($O2188&gt;0,VLOOKUP($O2188,$W$12:$AC$150,7),0)</f>
        <v>0</v>
      </c>
      <c r="R2188" s="106">
        <f t="shared" ref="R2188:R2251" si="664">IF(Q2188&gt;0,TRUNC(Q2188*C$12,8),0)</f>
        <v>0</v>
      </c>
      <c r="S2188" s="114" t="str">
        <f t="shared" si="654"/>
        <v>A+J=</v>
      </c>
      <c r="T2188" s="107">
        <f t="shared" si="655"/>
        <v>43153</v>
      </c>
      <c r="U2188" s="10"/>
      <c r="V2188" s="10"/>
      <c r="W2188" s="10"/>
      <c r="X2188" s="29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</row>
    <row r="2189" spans="1:121" x14ac:dyDescent="0.15">
      <c r="A2189" s="102">
        <f t="shared" ref="A2189:A2252" si="665">(A2188+1)</f>
        <v>43146</v>
      </c>
      <c r="B2189" s="103">
        <f t="shared" ca="1" si="656"/>
        <v>74396.476299999864</v>
      </c>
      <c r="C2189" s="104">
        <f t="shared" ref="C2189:C2252" si="666">(C2188-R2188)</f>
        <v>73918.299999999857</v>
      </c>
      <c r="D2189" s="105">
        <f ca="1">IF(A2189&lt;$B$1,VLOOKUP(A2189,[1]DI!$A$4:$B$15000,2,FALSE),0)</f>
        <v>6.6400000000000001E-2</v>
      </c>
      <c r="E2189" s="106">
        <f t="shared" ca="1" si="658"/>
        <v>1.0002551500000001</v>
      </c>
      <c r="F2189" s="106">
        <f ca="1">(TRUNC(PRODUCT($E$12:$E2188),16))</f>
        <v>1.8267966160198501</v>
      </c>
      <c r="G2189" s="106">
        <f t="shared" ref="G2189:G2252" ca="1" si="667">IF(O2188&gt;0,F2188,G2188)</f>
        <v>1.81913539770775</v>
      </c>
      <c r="H2189" s="106">
        <f t="shared" ca="1" si="659"/>
        <v>1.0042114600000001</v>
      </c>
      <c r="I2189" s="105">
        <f t="shared" ref="I2189:I2252" si="668">I2188</f>
        <v>3.5999999999999997E-2</v>
      </c>
      <c r="J2189" s="118">
        <f t="shared" ref="J2189:J2252" si="669">IF(O2188&gt;0,VLOOKUP(O2188,W$12:AG$150,2),J2188)</f>
        <v>43122</v>
      </c>
      <c r="K2189" s="112">
        <f t="shared" ref="K2189:K2252" si="670">IF(A2189&gt;J2189,IF(NETWORKDAYS(J2189,A2189,$W$160:$W$544)-1=0,1,NETWORKDAYS(J2189,A2189,$W$160:$W$544)-1),0)</f>
        <v>16</v>
      </c>
      <c r="L2189" s="108">
        <f t="shared" ref="L2189:L2252" si="671">IF(AND(K2189=1,K2188=1),1,IF(K2189&gt;0,IF(K2189=K2188,K2189+1,K2189),0))</f>
        <v>16</v>
      </c>
      <c r="M2189" s="109">
        <f t="shared" si="660"/>
        <v>1.002248056</v>
      </c>
      <c r="N2189" s="109">
        <f t="shared" ca="1" si="661"/>
        <v>1.0064689840000001</v>
      </c>
      <c r="O2189" s="108">
        <f t="shared" si="657"/>
        <v>0</v>
      </c>
      <c r="P2189" s="106">
        <f t="shared" ca="1" si="662"/>
        <v>478.17630000000003</v>
      </c>
      <c r="Q2189" s="113">
        <f t="shared" si="663"/>
        <v>0</v>
      </c>
      <c r="R2189" s="106">
        <f t="shared" si="664"/>
        <v>0</v>
      </c>
      <c r="S2189" s="114" t="str">
        <f t="shared" ref="S2189:S2252" si="672">IF(O2188&gt;0,VLOOKUP(O2188,W$12:AG$150,10),S2188)</f>
        <v>A+J=</v>
      </c>
      <c r="T2189" s="107">
        <f t="shared" ref="T2189:T2252" si="673">IF(O2188&gt;0,VLOOKUP(O2188,W$12:AG$150,11),T2188)</f>
        <v>43153</v>
      </c>
      <c r="U2189" s="10"/>
      <c r="V2189" s="10"/>
      <c r="W2189" s="10"/>
      <c r="X2189" s="29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</row>
    <row r="2190" spans="1:121" x14ac:dyDescent="0.15">
      <c r="A2190" s="102">
        <f t="shared" si="665"/>
        <v>43147</v>
      </c>
      <c r="B2190" s="103">
        <f t="shared" ref="B2190:B2253" ca="1" si="674">IF(A2190&lt;=TODAY(),C2190+P2190,IF(AND(A2190&gt;TODAY(),A2190&lt;=$B$1),IF(VLOOKUP(TODAY(),$A$10:$D$5000,4,FALSE)=0,"n.d",C2190+P2190),"n.d"))</f>
        <v>74425.903544819856</v>
      </c>
      <c r="C2190" s="104">
        <f t="shared" si="666"/>
        <v>73918.299999999857</v>
      </c>
      <c r="D2190" s="105">
        <f ca="1">IF(A2190&lt;$B$1,VLOOKUP(A2190,[1]DI!$A$4:$B$15000,2,FALSE),0)</f>
        <v>6.6400000000000001E-2</v>
      </c>
      <c r="E2190" s="106">
        <f t="shared" ca="1" si="658"/>
        <v>1.0002551500000001</v>
      </c>
      <c r="F2190" s="106">
        <f ca="1">(TRUNC(PRODUCT($E$12:$E2189),16))</f>
        <v>1.82726272317643</v>
      </c>
      <c r="G2190" s="106">
        <f t="shared" ca="1" si="667"/>
        <v>1.81913539770775</v>
      </c>
      <c r="H2190" s="106">
        <f t="shared" ca="1" si="659"/>
        <v>1.00446769</v>
      </c>
      <c r="I2190" s="105">
        <f t="shared" si="668"/>
        <v>3.5999999999999997E-2</v>
      </c>
      <c r="J2190" s="118">
        <f t="shared" si="669"/>
        <v>43122</v>
      </c>
      <c r="K2190" s="112">
        <f t="shared" si="670"/>
        <v>17</v>
      </c>
      <c r="L2190" s="108">
        <f t="shared" si="671"/>
        <v>17</v>
      </c>
      <c r="M2190" s="109">
        <f t="shared" si="660"/>
        <v>1.002388727</v>
      </c>
      <c r="N2190" s="109">
        <f t="shared" ca="1" si="661"/>
        <v>1.006867089</v>
      </c>
      <c r="O2190" s="108">
        <f t="shared" ref="O2190:O2253" si="675">IF(VLOOKUP(A2190,X$12:AE$151,8)=VLOOKUP(A2189,X$12:AE$151,8),0,VLOOKUP(A2190,X$12:AE$151,8))</f>
        <v>0</v>
      </c>
      <c r="P2190" s="106">
        <f t="shared" ca="1" si="662"/>
        <v>507.60354482000002</v>
      </c>
      <c r="Q2190" s="113">
        <f t="shared" si="663"/>
        <v>0</v>
      </c>
      <c r="R2190" s="106">
        <f t="shared" si="664"/>
        <v>0</v>
      </c>
      <c r="S2190" s="114" t="str">
        <f t="shared" si="672"/>
        <v>A+J=</v>
      </c>
      <c r="T2190" s="107">
        <f t="shared" si="673"/>
        <v>43153</v>
      </c>
      <c r="U2190" s="10"/>
      <c r="V2190" s="10"/>
      <c r="W2190" s="10"/>
      <c r="X2190" s="29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</row>
    <row r="2191" spans="1:121" x14ac:dyDescent="0.15">
      <c r="A2191" s="102">
        <f t="shared" si="665"/>
        <v>43148</v>
      </c>
      <c r="B2191" s="103">
        <f t="shared" ca="1" si="674"/>
        <v>74455.342099149857</v>
      </c>
      <c r="C2191" s="104">
        <f t="shared" si="666"/>
        <v>73918.299999999857</v>
      </c>
      <c r="D2191" s="105">
        <f ca="1">IF(A2191&lt;$B$1,VLOOKUP(A2191,[1]DI!$A$4:$B$15000,2,FALSE),0)</f>
        <v>0</v>
      </c>
      <c r="E2191" s="106">
        <f t="shared" ca="1" si="658"/>
        <v>1</v>
      </c>
      <c r="F2191" s="106">
        <f ca="1">(TRUNC(PRODUCT($E$12:$E2190),16))</f>
        <v>1.82772894926025</v>
      </c>
      <c r="G2191" s="106">
        <f t="shared" ca="1" si="667"/>
        <v>1.81913539770775</v>
      </c>
      <c r="H2191" s="106">
        <f t="shared" ca="1" si="659"/>
        <v>1.0047239800000001</v>
      </c>
      <c r="I2191" s="105">
        <f t="shared" si="668"/>
        <v>3.5999999999999997E-2</v>
      </c>
      <c r="J2191" s="118">
        <f t="shared" si="669"/>
        <v>43122</v>
      </c>
      <c r="K2191" s="112">
        <f t="shared" si="670"/>
        <v>17</v>
      </c>
      <c r="L2191" s="108">
        <f t="shared" si="671"/>
        <v>18</v>
      </c>
      <c r="M2191" s="109">
        <f t="shared" si="660"/>
        <v>1.0025294179999999</v>
      </c>
      <c r="N2191" s="109">
        <f t="shared" ca="1" si="661"/>
        <v>1.0072653469999999</v>
      </c>
      <c r="O2191" s="108">
        <f t="shared" si="675"/>
        <v>0</v>
      </c>
      <c r="P2191" s="106">
        <f t="shared" ca="1" si="662"/>
        <v>537.04209915000001</v>
      </c>
      <c r="Q2191" s="113">
        <f t="shared" si="663"/>
        <v>0</v>
      </c>
      <c r="R2191" s="106">
        <f t="shared" si="664"/>
        <v>0</v>
      </c>
      <c r="S2191" s="114" t="str">
        <f t="shared" si="672"/>
        <v>A+J=</v>
      </c>
      <c r="T2191" s="107">
        <f t="shared" si="673"/>
        <v>43153</v>
      </c>
      <c r="U2191" s="10"/>
      <c r="V2191" s="10"/>
      <c r="W2191" s="10"/>
      <c r="X2191" s="29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</row>
    <row r="2192" spans="1:121" x14ac:dyDescent="0.15">
      <c r="A2192" s="102">
        <f t="shared" si="665"/>
        <v>43149</v>
      </c>
      <c r="B2192" s="103">
        <f t="shared" ca="1" si="674"/>
        <v>74455.342099149857</v>
      </c>
      <c r="C2192" s="104">
        <f t="shared" si="666"/>
        <v>73918.299999999857</v>
      </c>
      <c r="D2192" s="105">
        <f ca="1">IF(A2192&lt;$B$1,VLOOKUP(A2192,[1]DI!$A$4:$B$15000,2,FALSE),0)</f>
        <v>0</v>
      </c>
      <c r="E2192" s="106">
        <f t="shared" ca="1" si="658"/>
        <v>1</v>
      </c>
      <c r="F2192" s="106">
        <f ca="1">(TRUNC(PRODUCT($E$12:$E2191),16))</f>
        <v>1.82772894926025</v>
      </c>
      <c r="G2192" s="106">
        <f t="shared" ca="1" si="667"/>
        <v>1.81913539770775</v>
      </c>
      <c r="H2192" s="106">
        <f t="shared" ca="1" si="659"/>
        <v>1.0047239800000001</v>
      </c>
      <c r="I2192" s="105">
        <f t="shared" si="668"/>
        <v>3.5999999999999997E-2</v>
      </c>
      <c r="J2192" s="118">
        <f t="shared" si="669"/>
        <v>43122</v>
      </c>
      <c r="K2192" s="112">
        <f t="shared" si="670"/>
        <v>17</v>
      </c>
      <c r="L2192" s="108">
        <f t="shared" si="671"/>
        <v>18</v>
      </c>
      <c r="M2192" s="109">
        <f t="shared" si="660"/>
        <v>1.0025294179999999</v>
      </c>
      <c r="N2192" s="109">
        <f t="shared" ca="1" si="661"/>
        <v>1.0072653469999999</v>
      </c>
      <c r="O2192" s="108">
        <f t="shared" si="675"/>
        <v>0</v>
      </c>
      <c r="P2192" s="106">
        <f t="shared" ca="1" si="662"/>
        <v>537.04209915000001</v>
      </c>
      <c r="Q2192" s="113">
        <f t="shared" si="663"/>
        <v>0</v>
      </c>
      <c r="R2192" s="106">
        <f t="shared" si="664"/>
        <v>0</v>
      </c>
      <c r="S2192" s="114" t="str">
        <f t="shared" si="672"/>
        <v>A+J=</v>
      </c>
      <c r="T2192" s="107">
        <f t="shared" si="673"/>
        <v>43153</v>
      </c>
      <c r="U2192" s="10"/>
      <c r="V2192" s="10"/>
      <c r="W2192" s="10"/>
      <c r="X2192" s="29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</row>
    <row r="2193" spans="1:121" x14ac:dyDescent="0.15">
      <c r="A2193" s="102">
        <f t="shared" si="665"/>
        <v>43150</v>
      </c>
      <c r="B2193" s="103">
        <f t="shared" ca="1" si="674"/>
        <v>74455.342099149857</v>
      </c>
      <c r="C2193" s="104">
        <f t="shared" si="666"/>
        <v>73918.299999999857</v>
      </c>
      <c r="D2193" s="105">
        <f ca="1">IF(A2193&lt;$B$1,VLOOKUP(A2193,[1]DI!$A$4:$B$15000,2,FALSE),0)</f>
        <v>6.6400000000000001E-2</v>
      </c>
      <c r="E2193" s="106">
        <f t="shared" ca="1" si="658"/>
        <v>1.0002551500000001</v>
      </c>
      <c r="F2193" s="106">
        <f ca="1">(TRUNC(PRODUCT($E$12:$E2192),16))</f>
        <v>1.82772894926025</v>
      </c>
      <c r="G2193" s="106">
        <f t="shared" ca="1" si="667"/>
        <v>1.81913539770775</v>
      </c>
      <c r="H2193" s="106">
        <f t="shared" ca="1" si="659"/>
        <v>1.0047239800000001</v>
      </c>
      <c r="I2193" s="105">
        <f t="shared" si="668"/>
        <v>3.5999999999999997E-2</v>
      </c>
      <c r="J2193" s="118">
        <f t="shared" si="669"/>
        <v>43122</v>
      </c>
      <c r="K2193" s="112">
        <f t="shared" si="670"/>
        <v>18</v>
      </c>
      <c r="L2193" s="108">
        <f t="shared" si="671"/>
        <v>18</v>
      </c>
      <c r="M2193" s="109">
        <f t="shared" si="660"/>
        <v>1.0025294179999999</v>
      </c>
      <c r="N2193" s="109">
        <f t="shared" ca="1" si="661"/>
        <v>1.0072653469999999</v>
      </c>
      <c r="O2193" s="108">
        <f t="shared" si="675"/>
        <v>0</v>
      </c>
      <c r="P2193" s="106">
        <f t="shared" ca="1" si="662"/>
        <v>537.04209915000001</v>
      </c>
      <c r="Q2193" s="113">
        <f t="shared" si="663"/>
        <v>0</v>
      </c>
      <c r="R2193" s="106">
        <f t="shared" si="664"/>
        <v>0</v>
      </c>
      <c r="S2193" s="114" t="str">
        <f t="shared" si="672"/>
        <v>A+J=</v>
      </c>
      <c r="T2193" s="107">
        <f t="shared" si="673"/>
        <v>43153</v>
      </c>
      <c r="U2193" s="10"/>
      <c r="V2193" s="10"/>
      <c r="W2193" s="10"/>
      <c r="X2193" s="29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</row>
    <row r="2194" spans="1:121" x14ac:dyDescent="0.15">
      <c r="A2194" s="102">
        <f t="shared" si="665"/>
        <v>43151</v>
      </c>
      <c r="B2194" s="103">
        <f t="shared" ca="1" si="674"/>
        <v>74484.791889049855</v>
      </c>
      <c r="C2194" s="104">
        <f t="shared" si="666"/>
        <v>73918.299999999857</v>
      </c>
      <c r="D2194" s="105">
        <f ca="1">IF(A2194&lt;$B$1,VLOOKUP(A2194,[1]DI!$A$4:$B$15000,2,FALSE),0)</f>
        <v>6.6400000000000001E-2</v>
      </c>
      <c r="E2194" s="106">
        <f t="shared" ca="1" si="658"/>
        <v>1.0002551500000001</v>
      </c>
      <c r="F2194" s="106">
        <f ca="1">(TRUNC(PRODUCT($E$12:$E2193),16))</f>
        <v>1.82819529430165</v>
      </c>
      <c r="G2194" s="106">
        <f t="shared" ca="1" si="667"/>
        <v>1.81913539770775</v>
      </c>
      <c r="H2194" s="106">
        <f t="shared" ca="1" si="659"/>
        <v>1.00498033</v>
      </c>
      <c r="I2194" s="105">
        <f t="shared" si="668"/>
        <v>3.5999999999999997E-2</v>
      </c>
      <c r="J2194" s="118">
        <f t="shared" si="669"/>
        <v>43122</v>
      </c>
      <c r="K2194" s="112">
        <f t="shared" si="670"/>
        <v>19</v>
      </c>
      <c r="L2194" s="108">
        <f t="shared" si="671"/>
        <v>19</v>
      </c>
      <c r="M2194" s="109">
        <f t="shared" si="660"/>
        <v>1.002670129</v>
      </c>
      <c r="N2194" s="109">
        <f t="shared" ca="1" si="661"/>
        <v>1.007663757</v>
      </c>
      <c r="O2194" s="108">
        <f t="shared" si="675"/>
        <v>0</v>
      </c>
      <c r="P2194" s="106">
        <f t="shared" ca="1" si="662"/>
        <v>566.49188905000005</v>
      </c>
      <c r="Q2194" s="113">
        <f t="shared" si="663"/>
        <v>0</v>
      </c>
      <c r="R2194" s="106">
        <f t="shared" si="664"/>
        <v>0</v>
      </c>
      <c r="S2194" s="114" t="str">
        <f t="shared" si="672"/>
        <v>A+J=</v>
      </c>
      <c r="T2194" s="107">
        <f t="shared" si="673"/>
        <v>43153</v>
      </c>
      <c r="U2194" s="10"/>
      <c r="V2194" s="10"/>
      <c r="W2194" s="10"/>
      <c r="X2194" s="29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</row>
    <row r="2195" spans="1:121" x14ac:dyDescent="0.15">
      <c r="A2195" s="102">
        <f t="shared" si="665"/>
        <v>43152</v>
      </c>
      <c r="B2195" s="103">
        <f t="shared" ca="1" si="674"/>
        <v>74514.253653719861</v>
      </c>
      <c r="C2195" s="104">
        <f t="shared" si="666"/>
        <v>73918.299999999857</v>
      </c>
      <c r="D2195" s="105">
        <f ca="1">IF(A2195&lt;$B$1,VLOOKUP(A2195,[1]DI!$A$4:$B$15000,2,FALSE),0)</f>
        <v>6.6400000000000001E-2</v>
      </c>
      <c r="E2195" s="106">
        <f t="shared" ca="1" si="658"/>
        <v>1.0002551500000001</v>
      </c>
      <c r="F2195" s="106">
        <f ca="1">(TRUNC(PRODUCT($E$12:$E2194),16))</f>
        <v>1.8286617583309901</v>
      </c>
      <c r="G2195" s="106">
        <f t="shared" ca="1" si="667"/>
        <v>1.81913539770775</v>
      </c>
      <c r="H2195" s="106">
        <f t="shared" ca="1" si="659"/>
        <v>1.0052367499999999</v>
      </c>
      <c r="I2195" s="105">
        <f t="shared" si="668"/>
        <v>3.5999999999999997E-2</v>
      </c>
      <c r="J2195" s="118">
        <f t="shared" si="669"/>
        <v>43122</v>
      </c>
      <c r="K2195" s="112">
        <f t="shared" si="670"/>
        <v>20</v>
      </c>
      <c r="L2195" s="108">
        <f t="shared" si="671"/>
        <v>20</v>
      </c>
      <c r="M2195" s="109">
        <f t="shared" si="660"/>
        <v>1.002810859</v>
      </c>
      <c r="N2195" s="109">
        <f t="shared" ca="1" si="661"/>
        <v>1.0080623289999999</v>
      </c>
      <c r="O2195" s="108">
        <f t="shared" si="675"/>
        <v>0</v>
      </c>
      <c r="P2195" s="106">
        <f t="shared" ca="1" si="662"/>
        <v>595.95365372000003</v>
      </c>
      <c r="Q2195" s="113">
        <f t="shared" si="663"/>
        <v>0</v>
      </c>
      <c r="R2195" s="106">
        <f t="shared" si="664"/>
        <v>0</v>
      </c>
      <c r="S2195" s="114" t="str">
        <f t="shared" si="672"/>
        <v>A+J=</v>
      </c>
      <c r="T2195" s="107">
        <f t="shared" si="673"/>
        <v>43153</v>
      </c>
      <c r="U2195" s="10"/>
      <c r="V2195" s="10"/>
      <c r="W2195" s="10"/>
      <c r="X2195" s="29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</row>
    <row r="2196" spans="1:121" x14ac:dyDescent="0.15">
      <c r="A2196" s="102">
        <f t="shared" si="665"/>
        <v>43153</v>
      </c>
      <c r="B2196" s="103">
        <f t="shared" ca="1" si="674"/>
        <v>74543.727393149864</v>
      </c>
      <c r="C2196" s="104">
        <f t="shared" si="666"/>
        <v>73918.299999999857</v>
      </c>
      <c r="D2196" s="105">
        <f ca="1">IF(A2196&lt;$B$1,VLOOKUP(A2196,[1]DI!$A$4:$B$15000,2,FALSE),0)</f>
        <v>6.6400000000000001E-2</v>
      </c>
      <c r="E2196" s="106">
        <f t="shared" ca="1" si="658"/>
        <v>1.0002551500000001</v>
      </c>
      <c r="F2196" s="106">
        <f ca="1">(TRUNC(PRODUCT($E$12:$E2195),16))</f>
        <v>1.8291283413786299</v>
      </c>
      <c r="G2196" s="106">
        <f t="shared" ca="1" si="667"/>
        <v>1.81913539770775</v>
      </c>
      <c r="H2196" s="106">
        <f t="shared" ca="1" si="659"/>
        <v>1.0054932400000001</v>
      </c>
      <c r="I2196" s="105">
        <f t="shared" si="668"/>
        <v>3.5999999999999997E-2</v>
      </c>
      <c r="J2196" s="118">
        <f t="shared" si="669"/>
        <v>43122</v>
      </c>
      <c r="K2196" s="112">
        <f t="shared" si="670"/>
        <v>21</v>
      </c>
      <c r="L2196" s="108">
        <f t="shared" si="671"/>
        <v>21</v>
      </c>
      <c r="M2196" s="109">
        <f t="shared" si="660"/>
        <v>1.0029516089999999</v>
      </c>
      <c r="N2196" s="109">
        <f t="shared" ca="1" si="661"/>
        <v>1.0084610629999999</v>
      </c>
      <c r="O2196" s="108">
        <f t="shared" si="675"/>
        <v>56</v>
      </c>
      <c r="P2196" s="106">
        <f t="shared" ca="1" si="662"/>
        <v>625.42739314999994</v>
      </c>
      <c r="Q2196" s="113">
        <f t="shared" si="663"/>
        <v>1.0833000000000001E-2</v>
      </c>
      <c r="R2196" s="106">
        <f t="shared" si="664"/>
        <v>1083.3</v>
      </c>
      <c r="S2196" s="114" t="str">
        <f t="shared" si="672"/>
        <v>A+J=</v>
      </c>
      <c r="T2196" s="107">
        <f t="shared" si="673"/>
        <v>43153</v>
      </c>
      <c r="U2196" s="10"/>
      <c r="V2196" s="10"/>
      <c r="W2196" s="10"/>
      <c r="X2196" s="29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</row>
    <row r="2197" spans="1:121" x14ac:dyDescent="0.15">
      <c r="A2197" s="102">
        <f t="shared" si="665"/>
        <v>43154</v>
      </c>
      <c r="B2197" s="103">
        <f t="shared" ca="1" si="674"/>
        <v>72863.809301559857</v>
      </c>
      <c r="C2197" s="104">
        <f t="shared" si="666"/>
        <v>72834.999999999854</v>
      </c>
      <c r="D2197" s="105">
        <f ca="1">IF(A2197&lt;$B$1,VLOOKUP(A2197,[1]DI!$A$4:$B$15000,2,FALSE),0)</f>
        <v>6.6400000000000001E-2</v>
      </c>
      <c r="E2197" s="106">
        <f t="shared" ca="1" si="658"/>
        <v>1.0002551500000001</v>
      </c>
      <c r="F2197" s="106">
        <f ca="1">(TRUNC(PRODUCT($E$12:$E2196),16))</f>
        <v>1.82959504347493</v>
      </c>
      <c r="G2197" s="106">
        <f t="shared" ca="1" si="667"/>
        <v>1.8291283413786299</v>
      </c>
      <c r="H2197" s="106">
        <f t="shared" ca="1" si="659"/>
        <v>1.0002551500000001</v>
      </c>
      <c r="I2197" s="105">
        <f t="shared" si="668"/>
        <v>3.5999999999999997E-2</v>
      </c>
      <c r="J2197" s="118">
        <f t="shared" si="669"/>
        <v>43153</v>
      </c>
      <c r="K2197" s="112">
        <f t="shared" si="670"/>
        <v>1</v>
      </c>
      <c r="L2197" s="108">
        <f t="shared" si="671"/>
        <v>1</v>
      </c>
      <c r="M2197" s="109">
        <f t="shared" si="660"/>
        <v>1.000140356</v>
      </c>
      <c r="N2197" s="109">
        <f t="shared" ca="1" si="661"/>
        <v>1.0003955419999999</v>
      </c>
      <c r="O2197" s="108">
        <f t="shared" si="675"/>
        <v>0</v>
      </c>
      <c r="P2197" s="106">
        <f t="shared" ca="1" si="662"/>
        <v>28.809301560000002</v>
      </c>
      <c r="Q2197" s="113">
        <f t="shared" si="663"/>
        <v>0</v>
      </c>
      <c r="R2197" s="106">
        <f t="shared" si="664"/>
        <v>0</v>
      </c>
      <c r="S2197" s="114" t="str">
        <f t="shared" si="672"/>
        <v>A+J=</v>
      </c>
      <c r="T2197" s="107">
        <f t="shared" si="673"/>
        <v>43181</v>
      </c>
      <c r="U2197" s="10"/>
      <c r="V2197" s="10"/>
      <c r="W2197" s="10"/>
      <c r="X2197" s="29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</row>
    <row r="2198" spans="1:121" x14ac:dyDescent="0.15">
      <c r="A2198" s="102">
        <f t="shared" si="665"/>
        <v>43155</v>
      </c>
      <c r="B2198" s="103">
        <f t="shared" ca="1" si="674"/>
        <v>72882.400872319849</v>
      </c>
      <c r="C2198" s="104">
        <f t="shared" si="666"/>
        <v>72834.999999999854</v>
      </c>
      <c r="D2198" s="105">
        <f ca="1">IF(A2198&lt;$B$1,VLOOKUP(A2198,[1]DI!$A$4:$B$15000,2,FALSE),0)</f>
        <v>0</v>
      </c>
      <c r="E2198" s="106">
        <f t="shared" ca="1" si="658"/>
        <v>1</v>
      </c>
      <c r="F2198" s="106">
        <f ca="1">(TRUNC(PRODUCT($E$12:$E2197),16))</f>
        <v>1.83006186465027</v>
      </c>
      <c r="G2198" s="106">
        <f t="shared" ca="1" si="667"/>
        <v>1.8291283413786299</v>
      </c>
      <c r="H2198" s="106">
        <f t="shared" ca="1" si="659"/>
        <v>1.00051037</v>
      </c>
      <c r="I2198" s="105">
        <f t="shared" si="668"/>
        <v>3.5999999999999997E-2</v>
      </c>
      <c r="J2198" s="118">
        <f t="shared" si="669"/>
        <v>43153</v>
      </c>
      <c r="K2198" s="112">
        <f t="shared" si="670"/>
        <v>1</v>
      </c>
      <c r="L2198" s="108">
        <f t="shared" si="671"/>
        <v>1</v>
      </c>
      <c r="M2198" s="109">
        <f t="shared" si="660"/>
        <v>1.000140356</v>
      </c>
      <c r="N2198" s="109">
        <f t="shared" ca="1" si="661"/>
        <v>1.0006507979999999</v>
      </c>
      <c r="O2198" s="108">
        <f t="shared" si="675"/>
        <v>0</v>
      </c>
      <c r="P2198" s="106">
        <f t="shared" ca="1" si="662"/>
        <v>47.400872319999998</v>
      </c>
      <c r="Q2198" s="113">
        <f t="shared" si="663"/>
        <v>0</v>
      </c>
      <c r="R2198" s="106">
        <f t="shared" si="664"/>
        <v>0</v>
      </c>
      <c r="S2198" s="114" t="str">
        <f t="shared" si="672"/>
        <v>A+J=</v>
      </c>
      <c r="T2198" s="107">
        <f t="shared" si="673"/>
        <v>43181</v>
      </c>
      <c r="U2198" s="10"/>
      <c r="V2198" s="10"/>
      <c r="W2198" s="10"/>
      <c r="X2198" s="29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</row>
    <row r="2199" spans="1:121" x14ac:dyDescent="0.15">
      <c r="A2199" s="102">
        <f t="shared" si="665"/>
        <v>43156</v>
      </c>
      <c r="B2199" s="103">
        <f t="shared" ca="1" si="674"/>
        <v>72882.400872319849</v>
      </c>
      <c r="C2199" s="104">
        <f t="shared" si="666"/>
        <v>72834.999999999854</v>
      </c>
      <c r="D2199" s="105">
        <f ca="1">IF(A2199&lt;$B$1,VLOOKUP(A2199,[1]DI!$A$4:$B$15000,2,FALSE),0)</f>
        <v>0</v>
      </c>
      <c r="E2199" s="106">
        <f t="shared" ca="1" si="658"/>
        <v>1</v>
      </c>
      <c r="F2199" s="106">
        <f ca="1">(TRUNC(PRODUCT($E$12:$E2198),16))</f>
        <v>1.83006186465027</v>
      </c>
      <c r="G2199" s="106">
        <f t="shared" ca="1" si="667"/>
        <v>1.8291283413786299</v>
      </c>
      <c r="H2199" s="106">
        <f t="shared" ca="1" si="659"/>
        <v>1.00051037</v>
      </c>
      <c r="I2199" s="105">
        <f t="shared" si="668"/>
        <v>3.5999999999999997E-2</v>
      </c>
      <c r="J2199" s="118">
        <f t="shared" si="669"/>
        <v>43153</v>
      </c>
      <c r="K2199" s="112">
        <f t="shared" si="670"/>
        <v>1</v>
      </c>
      <c r="L2199" s="108">
        <f t="shared" si="671"/>
        <v>1</v>
      </c>
      <c r="M2199" s="109">
        <f t="shared" si="660"/>
        <v>1.000140356</v>
      </c>
      <c r="N2199" s="109">
        <f t="shared" ca="1" si="661"/>
        <v>1.0006507979999999</v>
      </c>
      <c r="O2199" s="108">
        <f t="shared" si="675"/>
        <v>0</v>
      </c>
      <c r="P2199" s="106">
        <f t="shared" ca="1" si="662"/>
        <v>47.400872319999998</v>
      </c>
      <c r="Q2199" s="113">
        <f t="shared" si="663"/>
        <v>0</v>
      </c>
      <c r="R2199" s="106">
        <f t="shared" si="664"/>
        <v>0</v>
      </c>
      <c r="S2199" s="114" t="str">
        <f t="shared" si="672"/>
        <v>A+J=</v>
      </c>
      <c r="T2199" s="107">
        <f t="shared" si="673"/>
        <v>43181</v>
      </c>
      <c r="U2199" s="10"/>
      <c r="V2199" s="10"/>
      <c r="W2199" s="10"/>
      <c r="X2199" s="29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</row>
    <row r="2200" spans="1:121" x14ac:dyDescent="0.15">
      <c r="A2200" s="102">
        <f t="shared" si="665"/>
        <v>43157</v>
      </c>
      <c r="B2200" s="103">
        <f t="shared" ca="1" si="674"/>
        <v>72892.630256729855</v>
      </c>
      <c r="C2200" s="104">
        <f t="shared" si="666"/>
        <v>72834.999999999854</v>
      </c>
      <c r="D2200" s="105">
        <f ca="1">IF(A2200&lt;$B$1,VLOOKUP(A2200,[1]DI!$A$4:$B$15000,2,FALSE),0)</f>
        <v>6.6400000000000001E-2</v>
      </c>
      <c r="E2200" s="106">
        <f t="shared" ca="1" si="658"/>
        <v>1.0002551500000001</v>
      </c>
      <c r="F2200" s="106">
        <f ca="1">(TRUNC(PRODUCT($E$12:$E2199),16))</f>
        <v>1.83006186465027</v>
      </c>
      <c r="G2200" s="106">
        <f t="shared" ca="1" si="667"/>
        <v>1.8291283413786299</v>
      </c>
      <c r="H2200" s="106">
        <f t="shared" ca="1" si="659"/>
        <v>1.00051037</v>
      </c>
      <c r="I2200" s="105">
        <f t="shared" si="668"/>
        <v>3.5999999999999997E-2</v>
      </c>
      <c r="J2200" s="118">
        <f t="shared" si="669"/>
        <v>43153</v>
      </c>
      <c r="K2200" s="112">
        <f t="shared" si="670"/>
        <v>2</v>
      </c>
      <c r="L2200" s="108">
        <f t="shared" si="671"/>
        <v>2</v>
      </c>
      <c r="M2200" s="109">
        <f t="shared" si="660"/>
        <v>1.0002807309999999</v>
      </c>
      <c r="N2200" s="109">
        <f t="shared" ca="1" si="661"/>
        <v>1.000791244</v>
      </c>
      <c r="O2200" s="108">
        <f t="shared" si="675"/>
        <v>0</v>
      </c>
      <c r="P2200" s="106">
        <f t="shared" ca="1" si="662"/>
        <v>57.630256729999999</v>
      </c>
      <c r="Q2200" s="113">
        <f t="shared" si="663"/>
        <v>0</v>
      </c>
      <c r="R2200" s="106">
        <f t="shared" si="664"/>
        <v>0</v>
      </c>
      <c r="S2200" s="114" t="str">
        <f t="shared" si="672"/>
        <v>A+J=</v>
      </c>
      <c r="T2200" s="107">
        <f t="shared" si="673"/>
        <v>43181</v>
      </c>
      <c r="U2200" s="10"/>
      <c r="V2200" s="10"/>
      <c r="W2200" s="10"/>
      <c r="X2200" s="29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</row>
    <row r="2201" spans="1:121" x14ac:dyDescent="0.15">
      <c r="A2201" s="102">
        <f t="shared" si="665"/>
        <v>43158</v>
      </c>
      <c r="B2201" s="103">
        <f t="shared" ca="1" si="674"/>
        <v>72921.462282819848</v>
      </c>
      <c r="C2201" s="104">
        <f t="shared" si="666"/>
        <v>72834.999999999854</v>
      </c>
      <c r="D2201" s="105">
        <f ca="1">IF(A2201&lt;$B$1,VLOOKUP(A2201,[1]DI!$A$4:$B$15000,2,FALSE),0)</f>
        <v>6.6400000000000001E-2</v>
      </c>
      <c r="E2201" s="106">
        <f t="shared" ca="1" si="658"/>
        <v>1.0002551500000001</v>
      </c>
      <c r="F2201" s="106">
        <f ca="1">(TRUNC(PRODUCT($E$12:$E2200),16))</f>
        <v>1.8305288049350401</v>
      </c>
      <c r="G2201" s="106">
        <f t="shared" ca="1" si="667"/>
        <v>1.8291283413786299</v>
      </c>
      <c r="H2201" s="106">
        <f t="shared" ca="1" si="659"/>
        <v>1.00076565</v>
      </c>
      <c r="I2201" s="105">
        <f t="shared" si="668"/>
        <v>3.5999999999999997E-2</v>
      </c>
      <c r="J2201" s="118">
        <f t="shared" si="669"/>
        <v>43153</v>
      </c>
      <c r="K2201" s="112">
        <f t="shared" si="670"/>
        <v>3</v>
      </c>
      <c r="L2201" s="108">
        <f t="shared" si="671"/>
        <v>3</v>
      </c>
      <c r="M2201" s="109">
        <f t="shared" si="660"/>
        <v>1.000421126</v>
      </c>
      <c r="N2201" s="109">
        <f t="shared" ca="1" si="661"/>
        <v>1.0011870979999999</v>
      </c>
      <c r="O2201" s="108">
        <f t="shared" si="675"/>
        <v>0</v>
      </c>
      <c r="P2201" s="106">
        <f t="shared" ca="1" si="662"/>
        <v>86.462282819999999</v>
      </c>
      <c r="Q2201" s="113">
        <f t="shared" si="663"/>
        <v>0</v>
      </c>
      <c r="R2201" s="106">
        <f t="shared" si="664"/>
        <v>0</v>
      </c>
      <c r="S2201" s="114" t="str">
        <f t="shared" si="672"/>
        <v>A+J=</v>
      </c>
      <c r="T2201" s="107">
        <f t="shared" si="673"/>
        <v>43181</v>
      </c>
      <c r="U2201" s="10"/>
      <c r="V2201" s="10"/>
      <c r="W2201" s="10"/>
      <c r="X2201" s="29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</row>
    <row r="2202" spans="1:121" x14ac:dyDescent="0.15">
      <c r="A2202" s="102">
        <f t="shared" si="665"/>
        <v>43159</v>
      </c>
      <c r="B2202" s="103">
        <f t="shared" ca="1" si="674"/>
        <v>72950.305379839861</v>
      </c>
      <c r="C2202" s="104">
        <f t="shared" si="666"/>
        <v>72834.999999999854</v>
      </c>
      <c r="D2202" s="105">
        <f ca="1">IF(A2202&lt;$B$1,VLOOKUP(A2202,[1]DI!$A$4:$B$15000,2,FALSE),0)</f>
        <v>6.6400000000000001E-2</v>
      </c>
      <c r="E2202" s="106">
        <f t="shared" ca="1" si="658"/>
        <v>1.0002551500000001</v>
      </c>
      <c r="F2202" s="106">
        <f ca="1">(TRUNC(PRODUCT($E$12:$E2201),16))</f>
        <v>1.83099586435962</v>
      </c>
      <c r="G2202" s="106">
        <f t="shared" ca="1" si="667"/>
        <v>1.8291283413786299</v>
      </c>
      <c r="H2202" s="106">
        <f t="shared" ca="1" si="659"/>
        <v>1.00102099</v>
      </c>
      <c r="I2202" s="105">
        <f t="shared" si="668"/>
        <v>3.5999999999999997E-2</v>
      </c>
      <c r="J2202" s="118">
        <f t="shared" si="669"/>
        <v>43153</v>
      </c>
      <c r="K2202" s="112">
        <f t="shared" si="670"/>
        <v>4</v>
      </c>
      <c r="L2202" s="108">
        <f t="shared" si="671"/>
        <v>4</v>
      </c>
      <c r="M2202" s="109">
        <f t="shared" si="660"/>
        <v>1.0005615409999999</v>
      </c>
      <c r="N2202" s="109">
        <f t="shared" ca="1" si="661"/>
        <v>1.0015831040000001</v>
      </c>
      <c r="O2202" s="108">
        <f t="shared" si="675"/>
        <v>0</v>
      </c>
      <c r="P2202" s="106">
        <f t="shared" ca="1" si="662"/>
        <v>115.30537984</v>
      </c>
      <c r="Q2202" s="113">
        <f t="shared" si="663"/>
        <v>0</v>
      </c>
      <c r="R2202" s="106">
        <f t="shared" si="664"/>
        <v>0</v>
      </c>
      <c r="S2202" s="114" t="str">
        <f t="shared" si="672"/>
        <v>A+J=</v>
      </c>
      <c r="T2202" s="107">
        <f t="shared" si="673"/>
        <v>43181</v>
      </c>
      <c r="U2202" s="10"/>
      <c r="V2202" s="10"/>
      <c r="W2202" s="10"/>
      <c r="X2202" s="29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</row>
    <row r="2203" spans="1:121" x14ac:dyDescent="0.15">
      <c r="A2203" s="102">
        <f t="shared" si="665"/>
        <v>43160</v>
      </c>
      <c r="B2203" s="103">
        <f t="shared" ca="1" si="674"/>
        <v>72979.160203279855</v>
      </c>
      <c r="C2203" s="104">
        <f t="shared" si="666"/>
        <v>72834.999999999854</v>
      </c>
      <c r="D2203" s="105">
        <f ca="1">IF(A2203&lt;$B$1,VLOOKUP(A2203,[1]DI!$A$4:$B$15000,2,FALSE),0)</f>
        <v>6.6400000000000001E-2</v>
      </c>
      <c r="E2203" s="106">
        <f t="shared" ca="1" si="658"/>
        <v>1.0002551500000001</v>
      </c>
      <c r="F2203" s="106">
        <f ca="1">(TRUNC(PRODUCT($E$12:$E2202),16))</f>
        <v>1.8314630429544101</v>
      </c>
      <c r="G2203" s="106">
        <f t="shared" ca="1" si="667"/>
        <v>1.8291283413786299</v>
      </c>
      <c r="H2203" s="106">
        <f t="shared" ca="1" si="659"/>
        <v>1.0012764000000001</v>
      </c>
      <c r="I2203" s="105">
        <f t="shared" si="668"/>
        <v>3.5999999999999997E-2</v>
      </c>
      <c r="J2203" s="118">
        <f t="shared" si="669"/>
        <v>43153</v>
      </c>
      <c r="K2203" s="112">
        <f t="shared" si="670"/>
        <v>5</v>
      </c>
      <c r="L2203" s="108">
        <f t="shared" si="671"/>
        <v>5</v>
      </c>
      <c r="M2203" s="109">
        <f t="shared" si="660"/>
        <v>1.0007019749999999</v>
      </c>
      <c r="N2203" s="109">
        <f t="shared" ca="1" si="661"/>
        <v>1.0019792709999999</v>
      </c>
      <c r="O2203" s="108">
        <f t="shared" si="675"/>
        <v>0</v>
      </c>
      <c r="P2203" s="106">
        <f t="shared" ca="1" si="662"/>
        <v>144.16020327999999</v>
      </c>
      <c r="Q2203" s="113">
        <f t="shared" si="663"/>
        <v>0</v>
      </c>
      <c r="R2203" s="106">
        <f t="shared" si="664"/>
        <v>0</v>
      </c>
      <c r="S2203" s="114" t="str">
        <f t="shared" si="672"/>
        <v>A+J=</v>
      </c>
      <c r="T2203" s="107">
        <f t="shared" si="673"/>
        <v>43181</v>
      </c>
      <c r="U2203" s="27"/>
      <c r="V2203" s="27"/>
      <c r="W2203" s="27"/>
      <c r="X2203" s="33"/>
      <c r="Y2203" s="20"/>
      <c r="Z2203" s="23"/>
      <c r="AA2203" s="27"/>
      <c r="AB2203" s="20"/>
      <c r="AC2203" s="20"/>
      <c r="AD2203" s="20"/>
      <c r="AE2203" s="27"/>
      <c r="AF2203" s="21"/>
      <c r="AG2203" s="27"/>
      <c r="AH2203" s="27"/>
      <c r="AI2203" s="23"/>
      <c r="AJ2203" s="23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  <c r="AZ2203" s="23"/>
      <c r="BA2203" s="23"/>
      <c r="BB2203" s="23"/>
      <c r="BC2203" s="23"/>
      <c r="BD2203" s="23"/>
      <c r="BE2203" s="23"/>
      <c r="BF2203" s="23"/>
      <c r="BG2203" s="23"/>
      <c r="BH2203" s="23"/>
      <c r="BI2203" s="23"/>
      <c r="BJ2203" s="23"/>
      <c r="BK2203" s="23"/>
      <c r="BL2203" s="23"/>
      <c r="BM2203" s="23"/>
      <c r="BN2203" s="23"/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/>
      <c r="BZ2203" s="23"/>
      <c r="CA2203" s="23"/>
      <c r="CB2203" s="23"/>
      <c r="CC2203" s="23"/>
      <c r="CD2203" s="23"/>
      <c r="CE2203" s="23"/>
      <c r="CF2203" s="23"/>
      <c r="CG2203" s="23"/>
      <c r="CH2203" s="23"/>
      <c r="CI2203" s="23"/>
      <c r="CJ2203" s="23"/>
      <c r="CK2203" s="23"/>
      <c r="CL2203" s="23"/>
      <c r="CM2203" s="23"/>
      <c r="CN2203" s="23"/>
      <c r="CO2203" s="23"/>
      <c r="CP2203" s="23"/>
      <c r="CQ2203" s="23"/>
      <c r="CR2203" s="23"/>
      <c r="CS2203" s="23"/>
      <c r="CT2203" s="23"/>
      <c r="CU2203" s="23"/>
      <c r="CV2203" s="23"/>
      <c r="CW2203" s="23"/>
      <c r="CX2203" s="23"/>
      <c r="CY2203" s="23"/>
      <c r="CZ2203" s="23"/>
      <c r="DA2203" s="23"/>
      <c r="DB2203" s="23"/>
      <c r="DC2203" s="23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</row>
    <row r="2204" spans="1:121" x14ac:dyDescent="0.15">
      <c r="A2204" s="102">
        <f t="shared" si="665"/>
        <v>43161</v>
      </c>
      <c r="B2204" s="103">
        <f t="shared" ca="1" si="674"/>
        <v>73008.026825989858</v>
      </c>
      <c r="C2204" s="104">
        <f t="shared" si="666"/>
        <v>72834.999999999854</v>
      </c>
      <c r="D2204" s="105">
        <f ca="1">IF(A2204&lt;$B$1,VLOOKUP(A2204,[1]DI!$A$4:$B$15000,2,FALSE),0)</f>
        <v>6.6400000000000001E-2</v>
      </c>
      <c r="E2204" s="106">
        <f t="shared" ca="1" si="658"/>
        <v>1.0002551500000001</v>
      </c>
      <c r="F2204" s="106">
        <f ca="1">(TRUNC(PRODUCT($E$12:$E2203),16))</f>
        <v>1.83193034074982</v>
      </c>
      <c r="G2204" s="106">
        <f t="shared" ca="1" si="667"/>
        <v>1.8291283413786299</v>
      </c>
      <c r="H2204" s="106">
        <f t="shared" ca="1" si="659"/>
        <v>1.0015318799999999</v>
      </c>
      <c r="I2204" s="105">
        <f t="shared" si="668"/>
        <v>3.5999999999999997E-2</v>
      </c>
      <c r="J2204" s="118">
        <f t="shared" si="669"/>
        <v>43153</v>
      </c>
      <c r="K2204" s="112">
        <f t="shared" si="670"/>
        <v>6</v>
      </c>
      <c r="L2204" s="108">
        <f t="shared" si="671"/>
        <v>6</v>
      </c>
      <c r="M2204" s="109">
        <f t="shared" si="660"/>
        <v>1.000842429</v>
      </c>
      <c r="N2204" s="109">
        <f t="shared" ca="1" si="661"/>
        <v>1.0023755999999999</v>
      </c>
      <c r="O2204" s="108">
        <f t="shared" si="675"/>
        <v>0</v>
      </c>
      <c r="P2204" s="106">
        <f t="shared" ca="1" si="662"/>
        <v>173.02682598999999</v>
      </c>
      <c r="Q2204" s="113">
        <f t="shared" si="663"/>
        <v>0</v>
      </c>
      <c r="R2204" s="106">
        <f t="shared" si="664"/>
        <v>0</v>
      </c>
      <c r="S2204" s="114" t="str">
        <f t="shared" si="672"/>
        <v>A+J=</v>
      </c>
      <c r="T2204" s="107">
        <f t="shared" si="673"/>
        <v>43181</v>
      </c>
      <c r="U2204" s="27"/>
      <c r="V2204" s="27"/>
      <c r="W2204" s="27"/>
      <c r="X2204" s="33"/>
      <c r="Y2204" s="20"/>
      <c r="Z2204" s="23"/>
      <c r="AA2204" s="27"/>
      <c r="AB2204" s="20"/>
      <c r="AC2204" s="20"/>
      <c r="AD2204" s="20"/>
      <c r="AE2204" s="27"/>
      <c r="AF2204" s="21"/>
      <c r="AG2204" s="27"/>
      <c r="AH2204" s="27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</row>
    <row r="2205" spans="1:121" x14ac:dyDescent="0.15">
      <c r="A2205" s="102">
        <f t="shared" si="665"/>
        <v>43162</v>
      </c>
      <c r="B2205" s="103">
        <f t="shared" ca="1" si="674"/>
        <v>73036.904446789849</v>
      </c>
      <c r="C2205" s="104">
        <f t="shared" si="666"/>
        <v>72834.999999999854</v>
      </c>
      <c r="D2205" s="105">
        <f ca="1">IF(A2205&lt;$B$1,VLOOKUP(A2205,[1]DI!$A$4:$B$15000,2,FALSE),0)</f>
        <v>0</v>
      </c>
      <c r="E2205" s="106">
        <f t="shared" ca="1" si="658"/>
        <v>1</v>
      </c>
      <c r="F2205" s="106">
        <f ca="1">(TRUNC(PRODUCT($E$12:$E2204),16))</f>
        <v>1.83239775777626</v>
      </c>
      <c r="G2205" s="106">
        <f t="shared" ca="1" si="667"/>
        <v>1.8291283413786299</v>
      </c>
      <c r="H2205" s="106">
        <f t="shared" ca="1" si="659"/>
        <v>1.0017874200000001</v>
      </c>
      <c r="I2205" s="105">
        <f t="shared" si="668"/>
        <v>3.5999999999999997E-2</v>
      </c>
      <c r="J2205" s="118">
        <f t="shared" si="669"/>
        <v>43153</v>
      </c>
      <c r="K2205" s="112">
        <f t="shared" si="670"/>
        <v>6</v>
      </c>
      <c r="L2205" s="108">
        <f t="shared" si="671"/>
        <v>7</v>
      </c>
      <c r="M2205" s="109">
        <f t="shared" si="660"/>
        <v>1.0009829029999999</v>
      </c>
      <c r="N2205" s="109">
        <f t="shared" ca="1" si="661"/>
        <v>1.00277208</v>
      </c>
      <c r="O2205" s="108">
        <f t="shared" si="675"/>
        <v>0</v>
      </c>
      <c r="P2205" s="106">
        <f t="shared" ca="1" si="662"/>
        <v>201.90444679000001</v>
      </c>
      <c r="Q2205" s="113">
        <f t="shared" si="663"/>
        <v>0</v>
      </c>
      <c r="R2205" s="106">
        <f t="shared" si="664"/>
        <v>0</v>
      </c>
      <c r="S2205" s="114" t="str">
        <f t="shared" si="672"/>
        <v>A+J=</v>
      </c>
      <c r="T2205" s="107">
        <f t="shared" si="673"/>
        <v>43181</v>
      </c>
      <c r="U2205" s="10"/>
      <c r="V2205" s="10"/>
      <c r="W2205" s="10"/>
      <c r="X2205" s="29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</row>
    <row r="2206" spans="1:121" x14ac:dyDescent="0.15">
      <c r="A2206" s="102">
        <f t="shared" si="665"/>
        <v>43163</v>
      </c>
      <c r="B2206" s="103">
        <f t="shared" ca="1" si="674"/>
        <v>73036.904446789849</v>
      </c>
      <c r="C2206" s="104">
        <f t="shared" si="666"/>
        <v>72834.999999999854</v>
      </c>
      <c r="D2206" s="105">
        <f ca="1">IF(A2206&lt;$B$1,VLOOKUP(A2206,[1]DI!$A$4:$B$15000,2,FALSE),0)</f>
        <v>0</v>
      </c>
      <c r="E2206" s="106">
        <f t="shared" ca="1" si="658"/>
        <v>1</v>
      </c>
      <c r="F2206" s="106">
        <f ca="1">(TRUNC(PRODUCT($E$12:$E2205),16))</f>
        <v>1.83239775777626</v>
      </c>
      <c r="G2206" s="106">
        <f t="shared" ca="1" si="667"/>
        <v>1.8291283413786299</v>
      </c>
      <c r="H2206" s="106">
        <f t="shared" ca="1" si="659"/>
        <v>1.0017874200000001</v>
      </c>
      <c r="I2206" s="105">
        <f t="shared" si="668"/>
        <v>3.5999999999999997E-2</v>
      </c>
      <c r="J2206" s="118">
        <f t="shared" si="669"/>
        <v>43153</v>
      </c>
      <c r="K2206" s="112">
        <f t="shared" si="670"/>
        <v>6</v>
      </c>
      <c r="L2206" s="108">
        <f t="shared" si="671"/>
        <v>7</v>
      </c>
      <c r="M2206" s="109">
        <f t="shared" si="660"/>
        <v>1.0009829029999999</v>
      </c>
      <c r="N2206" s="109">
        <f t="shared" ca="1" si="661"/>
        <v>1.00277208</v>
      </c>
      <c r="O2206" s="108">
        <f t="shared" si="675"/>
        <v>0</v>
      </c>
      <c r="P2206" s="106">
        <f t="shared" ca="1" si="662"/>
        <v>201.90444679000001</v>
      </c>
      <c r="Q2206" s="113">
        <f t="shared" si="663"/>
        <v>0</v>
      </c>
      <c r="R2206" s="106">
        <f t="shared" si="664"/>
        <v>0</v>
      </c>
      <c r="S2206" s="114" t="str">
        <f t="shared" si="672"/>
        <v>A+J=</v>
      </c>
      <c r="T2206" s="107">
        <f t="shared" si="673"/>
        <v>43181</v>
      </c>
      <c r="U2206" s="10"/>
      <c r="V2206" s="10"/>
      <c r="W2206" s="10"/>
      <c r="X2206" s="29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</row>
    <row r="2207" spans="1:121" x14ac:dyDescent="0.15">
      <c r="A2207" s="102">
        <f t="shared" si="665"/>
        <v>43164</v>
      </c>
      <c r="B2207" s="103">
        <f t="shared" ca="1" si="674"/>
        <v>73036.904446789849</v>
      </c>
      <c r="C2207" s="104">
        <f t="shared" si="666"/>
        <v>72834.999999999854</v>
      </c>
      <c r="D2207" s="105">
        <f ca="1">IF(A2207&lt;$B$1,VLOOKUP(A2207,[1]DI!$A$4:$B$15000,2,FALSE),0)</f>
        <v>6.6400000000000001E-2</v>
      </c>
      <c r="E2207" s="106">
        <f t="shared" ca="1" si="658"/>
        <v>1.0002551500000001</v>
      </c>
      <c r="F2207" s="106">
        <f ca="1">(TRUNC(PRODUCT($E$12:$E2206),16))</f>
        <v>1.83239775777626</v>
      </c>
      <c r="G2207" s="106">
        <f t="shared" ca="1" si="667"/>
        <v>1.8291283413786299</v>
      </c>
      <c r="H2207" s="106">
        <f t="shared" ca="1" si="659"/>
        <v>1.0017874200000001</v>
      </c>
      <c r="I2207" s="105">
        <f t="shared" si="668"/>
        <v>3.5999999999999997E-2</v>
      </c>
      <c r="J2207" s="118">
        <f t="shared" si="669"/>
        <v>43153</v>
      </c>
      <c r="K2207" s="112">
        <f t="shared" si="670"/>
        <v>7</v>
      </c>
      <c r="L2207" s="108">
        <f t="shared" si="671"/>
        <v>7</v>
      </c>
      <c r="M2207" s="109">
        <f t="shared" si="660"/>
        <v>1.0009829029999999</v>
      </c>
      <c r="N2207" s="109">
        <f t="shared" ca="1" si="661"/>
        <v>1.00277208</v>
      </c>
      <c r="O2207" s="108">
        <f t="shared" si="675"/>
        <v>0</v>
      </c>
      <c r="P2207" s="106">
        <f t="shared" ca="1" si="662"/>
        <v>201.90444679000001</v>
      </c>
      <c r="Q2207" s="113">
        <f t="shared" si="663"/>
        <v>0</v>
      </c>
      <c r="R2207" s="106">
        <f t="shared" si="664"/>
        <v>0</v>
      </c>
      <c r="S2207" s="114" t="str">
        <f t="shared" si="672"/>
        <v>A+J=</v>
      </c>
      <c r="T2207" s="107">
        <f t="shared" si="673"/>
        <v>43181</v>
      </c>
      <c r="U2207" s="10"/>
      <c r="V2207" s="10"/>
      <c r="W2207" s="10"/>
      <c r="X2207" s="29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</row>
    <row r="2208" spans="1:121" x14ac:dyDescent="0.15">
      <c r="A2208" s="102">
        <f t="shared" si="665"/>
        <v>43165</v>
      </c>
      <c r="B2208" s="103">
        <f t="shared" ca="1" si="674"/>
        <v>73065.793138509849</v>
      </c>
      <c r="C2208" s="104">
        <f t="shared" si="666"/>
        <v>72834.999999999854</v>
      </c>
      <c r="D2208" s="105">
        <f ca="1">IF(A2208&lt;$B$1,VLOOKUP(A2208,[1]DI!$A$4:$B$15000,2,FALSE),0)</f>
        <v>6.6400000000000001E-2</v>
      </c>
      <c r="E2208" s="106">
        <f t="shared" ca="1" si="658"/>
        <v>1.0002551500000001</v>
      </c>
      <c r="F2208" s="106">
        <f ca="1">(TRUNC(PRODUCT($E$12:$E2207),16))</f>
        <v>1.8328652940641601</v>
      </c>
      <c r="G2208" s="106">
        <f t="shared" ca="1" si="667"/>
        <v>1.8291283413786299</v>
      </c>
      <c r="H2208" s="106">
        <f t="shared" ca="1" si="659"/>
        <v>1.0020430199999999</v>
      </c>
      <c r="I2208" s="105">
        <f t="shared" si="668"/>
        <v>3.5999999999999997E-2</v>
      </c>
      <c r="J2208" s="118">
        <f t="shared" si="669"/>
        <v>43153</v>
      </c>
      <c r="K2208" s="112">
        <f t="shared" si="670"/>
        <v>8</v>
      </c>
      <c r="L2208" s="108">
        <f t="shared" si="671"/>
        <v>8</v>
      </c>
      <c r="M2208" s="109">
        <f t="shared" si="660"/>
        <v>1.001123397</v>
      </c>
      <c r="N2208" s="109">
        <f t="shared" ca="1" si="661"/>
        <v>1.0031687119999999</v>
      </c>
      <c r="O2208" s="108">
        <f t="shared" si="675"/>
        <v>0</v>
      </c>
      <c r="P2208" s="106">
        <f t="shared" ca="1" si="662"/>
        <v>230.79313851000001</v>
      </c>
      <c r="Q2208" s="113">
        <f t="shared" si="663"/>
        <v>0</v>
      </c>
      <c r="R2208" s="106">
        <f t="shared" si="664"/>
        <v>0</v>
      </c>
      <c r="S2208" s="114" t="str">
        <f t="shared" si="672"/>
        <v>A+J=</v>
      </c>
      <c r="T2208" s="107">
        <f t="shared" si="673"/>
        <v>43181</v>
      </c>
      <c r="U2208" s="10"/>
      <c r="V2208" s="10"/>
      <c r="W2208" s="10"/>
      <c r="X2208" s="29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</row>
    <row r="2209" spans="1:121" x14ac:dyDescent="0.15">
      <c r="A2209" s="102">
        <f t="shared" si="665"/>
        <v>43166</v>
      </c>
      <c r="B2209" s="103">
        <f t="shared" ca="1" si="674"/>
        <v>73094.694285019854</v>
      </c>
      <c r="C2209" s="104">
        <f t="shared" si="666"/>
        <v>72834.999999999854</v>
      </c>
      <c r="D2209" s="105">
        <f ca="1">IF(A2209&lt;$B$1,VLOOKUP(A2209,[1]DI!$A$4:$B$15000,2,FALSE),0)</f>
        <v>6.6400000000000001E-2</v>
      </c>
      <c r="E2209" s="106">
        <f t="shared" ca="1" si="658"/>
        <v>1.0002551500000001</v>
      </c>
      <c r="F2209" s="106">
        <f ca="1">(TRUNC(PRODUCT($E$12:$E2208),16))</f>
        <v>1.8333329496439399</v>
      </c>
      <c r="G2209" s="106">
        <f t="shared" ca="1" si="667"/>
        <v>1.8291283413786299</v>
      </c>
      <c r="H2209" s="106">
        <f t="shared" ca="1" si="659"/>
        <v>1.0022987000000001</v>
      </c>
      <c r="I2209" s="105">
        <f t="shared" si="668"/>
        <v>3.5999999999999997E-2</v>
      </c>
      <c r="J2209" s="118">
        <f t="shared" si="669"/>
        <v>43153</v>
      </c>
      <c r="K2209" s="112">
        <f t="shared" si="670"/>
        <v>9</v>
      </c>
      <c r="L2209" s="108">
        <f t="shared" si="671"/>
        <v>9</v>
      </c>
      <c r="M2209" s="109">
        <f t="shared" si="660"/>
        <v>1.00126391</v>
      </c>
      <c r="N2209" s="109">
        <f t="shared" ca="1" si="661"/>
        <v>1.003565515</v>
      </c>
      <c r="O2209" s="108">
        <f t="shared" si="675"/>
        <v>0</v>
      </c>
      <c r="P2209" s="106">
        <f t="shared" ca="1" si="662"/>
        <v>259.69428502</v>
      </c>
      <c r="Q2209" s="113">
        <f t="shared" si="663"/>
        <v>0</v>
      </c>
      <c r="R2209" s="106">
        <f t="shared" si="664"/>
        <v>0</v>
      </c>
      <c r="S2209" s="114" t="str">
        <f t="shared" si="672"/>
        <v>A+J=</v>
      </c>
      <c r="T2209" s="107">
        <f t="shared" si="673"/>
        <v>43181</v>
      </c>
      <c r="U2209" s="10"/>
      <c r="V2209" s="10"/>
      <c r="W2209" s="10"/>
      <c r="X2209" s="29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</row>
    <row r="2210" spans="1:121" x14ac:dyDescent="0.15">
      <c r="A2210" s="102">
        <f t="shared" si="665"/>
        <v>43167</v>
      </c>
      <c r="B2210" s="103">
        <f t="shared" ca="1" si="674"/>
        <v>73123.605846929859</v>
      </c>
      <c r="C2210" s="104">
        <f t="shared" si="666"/>
        <v>72834.999999999854</v>
      </c>
      <c r="D2210" s="105">
        <f ca="1">IF(A2210&lt;$B$1,VLOOKUP(A2210,[1]DI!$A$4:$B$15000,2,FALSE),0)</f>
        <v>6.6400000000000001E-2</v>
      </c>
      <c r="E2210" s="106">
        <f t="shared" ca="1" si="658"/>
        <v>1.0002551500000001</v>
      </c>
      <c r="F2210" s="106">
        <f ca="1">(TRUNC(PRODUCT($E$12:$E2209),16))</f>
        <v>1.8338007245460399</v>
      </c>
      <c r="G2210" s="106">
        <f t="shared" ca="1" si="667"/>
        <v>1.8291283413786299</v>
      </c>
      <c r="H2210" s="106">
        <f t="shared" ca="1" si="659"/>
        <v>1.00255443</v>
      </c>
      <c r="I2210" s="105">
        <f t="shared" si="668"/>
        <v>3.5999999999999997E-2</v>
      </c>
      <c r="J2210" s="118">
        <f t="shared" si="669"/>
        <v>43153</v>
      </c>
      <c r="K2210" s="112">
        <f t="shared" si="670"/>
        <v>10</v>
      </c>
      <c r="L2210" s="108">
        <f t="shared" si="671"/>
        <v>10</v>
      </c>
      <c r="M2210" s="109">
        <f t="shared" si="660"/>
        <v>1.001404443</v>
      </c>
      <c r="N2210" s="109">
        <f t="shared" ca="1" si="661"/>
        <v>1.003962461</v>
      </c>
      <c r="O2210" s="108">
        <f t="shared" si="675"/>
        <v>0</v>
      </c>
      <c r="P2210" s="106">
        <f t="shared" ca="1" si="662"/>
        <v>288.60584692999998</v>
      </c>
      <c r="Q2210" s="113">
        <f t="shared" si="663"/>
        <v>0</v>
      </c>
      <c r="R2210" s="106">
        <f t="shared" si="664"/>
        <v>0</v>
      </c>
      <c r="S2210" s="114" t="str">
        <f t="shared" si="672"/>
        <v>A+J=</v>
      </c>
      <c r="T2210" s="107">
        <f t="shared" si="673"/>
        <v>43181</v>
      </c>
      <c r="U2210" s="10"/>
      <c r="V2210" s="10"/>
      <c r="W2210" s="10"/>
      <c r="X2210" s="29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</row>
    <row r="2211" spans="1:121" x14ac:dyDescent="0.15">
      <c r="A2211" s="102">
        <f t="shared" si="665"/>
        <v>43168</v>
      </c>
      <c r="B2211" s="103">
        <f t="shared" ca="1" si="674"/>
        <v>73152.529135269855</v>
      </c>
      <c r="C2211" s="104">
        <f t="shared" si="666"/>
        <v>72834.999999999854</v>
      </c>
      <c r="D2211" s="105">
        <f ca="1">IF(A2211&lt;$B$1,VLOOKUP(A2211,[1]DI!$A$4:$B$15000,2,FALSE),0)</f>
        <v>6.6400000000000001E-2</v>
      </c>
      <c r="E2211" s="106">
        <f t="shared" ca="1" si="658"/>
        <v>1.0002551500000001</v>
      </c>
      <c r="F2211" s="106">
        <f ca="1">(TRUNC(PRODUCT($E$12:$E2210),16))</f>
        <v>1.8342686188009101</v>
      </c>
      <c r="G2211" s="106">
        <f t="shared" ca="1" si="667"/>
        <v>1.8291283413786299</v>
      </c>
      <c r="H2211" s="106">
        <f t="shared" ca="1" si="659"/>
        <v>1.0028102299999999</v>
      </c>
      <c r="I2211" s="105">
        <f t="shared" si="668"/>
        <v>3.5999999999999997E-2</v>
      </c>
      <c r="J2211" s="118">
        <f t="shared" si="669"/>
        <v>43153</v>
      </c>
      <c r="K2211" s="112">
        <f t="shared" si="670"/>
        <v>11</v>
      </c>
      <c r="L2211" s="108">
        <f t="shared" si="671"/>
        <v>11</v>
      </c>
      <c r="M2211" s="109">
        <f t="shared" si="660"/>
        <v>1.001544996</v>
      </c>
      <c r="N2211" s="109">
        <f t="shared" ca="1" si="661"/>
        <v>1.0043595679999999</v>
      </c>
      <c r="O2211" s="108">
        <f t="shared" si="675"/>
        <v>0</v>
      </c>
      <c r="P2211" s="106">
        <f t="shared" ca="1" si="662"/>
        <v>317.52913526999998</v>
      </c>
      <c r="Q2211" s="113">
        <f t="shared" si="663"/>
        <v>0</v>
      </c>
      <c r="R2211" s="106">
        <f t="shared" si="664"/>
        <v>0</v>
      </c>
      <c r="S2211" s="114" t="str">
        <f t="shared" si="672"/>
        <v>A+J=</v>
      </c>
      <c r="T2211" s="107">
        <f t="shared" si="673"/>
        <v>43181</v>
      </c>
      <c r="U2211" s="10"/>
      <c r="V2211" s="10"/>
      <c r="W2211" s="10"/>
      <c r="X2211" s="29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</row>
    <row r="2212" spans="1:121" x14ac:dyDescent="0.15">
      <c r="A2212" s="102">
        <f t="shared" si="665"/>
        <v>43169</v>
      </c>
      <c r="B2212" s="103">
        <f t="shared" ca="1" si="674"/>
        <v>73181.464222889859</v>
      </c>
      <c r="C2212" s="104">
        <f t="shared" si="666"/>
        <v>72834.999999999854</v>
      </c>
      <c r="D2212" s="105">
        <f ca="1">IF(A2212&lt;$B$1,VLOOKUP(A2212,[1]DI!$A$4:$B$15000,2,FALSE),0)</f>
        <v>0</v>
      </c>
      <c r="E2212" s="106">
        <f t="shared" ca="1" si="658"/>
        <v>1</v>
      </c>
      <c r="F2212" s="106">
        <f ca="1">(TRUNC(PRODUCT($E$12:$E2211),16))</f>
        <v>1.834736632439</v>
      </c>
      <c r="G2212" s="106">
        <f t="shared" ca="1" si="667"/>
        <v>1.8291283413786299</v>
      </c>
      <c r="H2212" s="106">
        <f t="shared" ca="1" si="659"/>
        <v>1.0030661000000001</v>
      </c>
      <c r="I2212" s="105">
        <f t="shared" si="668"/>
        <v>3.5999999999999997E-2</v>
      </c>
      <c r="J2212" s="118">
        <f t="shared" si="669"/>
        <v>43153</v>
      </c>
      <c r="K2212" s="112">
        <f t="shared" si="670"/>
        <v>11</v>
      </c>
      <c r="L2212" s="108">
        <f t="shared" si="671"/>
        <v>12</v>
      </c>
      <c r="M2212" s="109">
        <f t="shared" si="660"/>
        <v>1.0016855689999999</v>
      </c>
      <c r="N2212" s="109">
        <f t="shared" ca="1" si="661"/>
        <v>1.004756837</v>
      </c>
      <c r="O2212" s="108">
        <f t="shared" si="675"/>
        <v>0</v>
      </c>
      <c r="P2212" s="106">
        <f t="shared" ca="1" si="662"/>
        <v>346.46422288999997</v>
      </c>
      <c r="Q2212" s="113">
        <f t="shared" si="663"/>
        <v>0</v>
      </c>
      <c r="R2212" s="106">
        <f t="shared" si="664"/>
        <v>0</v>
      </c>
      <c r="S2212" s="114" t="str">
        <f t="shared" si="672"/>
        <v>A+J=</v>
      </c>
      <c r="T2212" s="107">
        <f t="shared" si="673"/>
        <v>43181</v>
      </c>
      <c r="U2212" s="10"/>
      <c r="V2212" s="10"/>
      <c r="W2212" s="10"/>
      <c r="X2212" s="29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</row>
    <row r="2213" spans="1:121" x14ac:dyDescent="0.15">
      <c r="A2213" s="102">
        <f t="shared" si="665"/>
        <v>43170</v>
      </c>
      <c r="B2213" s="103">
        <f t="shared" ca="1" si="674"/>
        <v>73181.464222889859</v>
      </c>
      <c r="C2213" s="104">
        <f t="shared" si="666"/>
        <v>72834.999999999854</v>
      </c>
      <c r="D2213" s="105">
        <f ca="1">IF(A2213&lt;$B$1,VLOOKUP(A2213,[1]DI!$A$4:$B$15000,2,FALSE),0)</f>
        <v>0</v>
      </c>
      <c r="E2213" s="106">
        <f t="shared" ca="1" si="658"/>
        <v>1</v>
      </c>
      <c r="F2213" s="106">
        <f ca="1">(TRUNC(PRODUCT($E$12:$E2212),16))</f>
        <v>1.834736632439</v>
      </c>
      <c r="G2213" s="106">
        <f t="shared" ca="1" si="667"/>
        <v>1.8291283413786299</v>
      </c>
      <c r="H2213" s="106">
        <f t="shared" ca="1" si="659"/>
        <v>1.0030661000000001</v>
      </c>
      <c r="I2213" s="105">
        <f t="shared" si="668"/>
        <v>3.5999999999999997E-2</v>
      </c>
      <c r="J2213" s="118">
        <f t="shared" si="669"/>
        <v>43153</v>
      </c>
      <c r="K2213" s="112">
        <f t="shared" si="670"/>
        <v>11</v>
      </c>
      <c r="L2213" s="108">
        <f t="shared" si="671"/>
        <v>12</v>
      </c>
      <c r="M2213" s="109">
        <f t="shared" si="660"/>
        <v>1.0016855689999999</v>
      </c>
      <c r="N2213" s="109">
        <f t="shared" ca="1" si="661"/>
        <v>1.004756837</v>
      </c>
      <c r="O2213" s="108">
        <f t="shared" si="675"/>
        <v>0</v>
      </c>
      <c r="P2213" s="106">
        <f t="shared" ca="1" si="662"/>
        <v>346.46422288999997</v>
      </c>
      <c r="Q2213" s="113">
        <f t="shared" si="663"/>
        <v>0</v>
      </c>
      <c r="R2213" s="106">
        <f t="shared" si="664"/>
        <v>0</v>
      </c>
      <c r="S2213" s="114" t="str">
        <f t="shared" si="672"/>
        <v>A+J=</v>
      </c>
      <c r="T2213" s="107">
        <f t="shared" si="673"/>
        <v>43181</v>
      </c>
      <c r="U2213" s="10"/>
      <c r="V2213" s="10"/>
      <c r="W2213" s="10"/>
      <c r="X2213" s="29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</row>
    <row r="2214" spans="1:121" x14ac:dyDescent="0.15">
      <c r="A2214" s="102">
        <f t="shared" si="665"/>
        <v>43171</v>
      </c>
      <c r="B2214" s="103">
        <f t="shared" ca="1" si="674"/>
        <v>73181.464222889859</v>
      </c>
      <c r="C2214" s="104">
        <f t="shared" si="666"/>
        <v>72834.999999999854</v>
      </c>
      <c r="D2214" s="105">
        <f ca="1">IF(A2214&lt;$B$1,VLOOKUP(A2214,[1]DI!$A$4:$B$15000,2,FALSE),0)</f>
        <v>6.6400000000000001E-2</v>
      </c>
      <c r="E2214" s="106">
        <f t="shared" ca="1" si="658"/>
        <v>1.0002551500000001</v>
      </c>
      <c r="F2214" s="106">
        <f ca="1">(TRUNC(PRODUCT($E$12:$E2213),16))</f>
        <v>1.834736632439</v>
      </c>
      <c r="G2214" s="106">
        <f t="shared" ca="1" si="667"/>
        <v>1.8291283413786299</v>
      </c>
      <c r="H2214" s="106">
        <f t="shared" ca="1" si="659"/>
        <v>1.0030661000000001</v>
      </c>
      <c r="I2214" s="105">
        <f t="shared" si="668"/>
        <v>3.5999999999999997E-2</v>
      </c>
      <c r="J2214" s="118">
        <f t="shared" si="669"/>
        <v>43153</v>
      </c>
      <c r="K2214" s="112">
        <f t="shared" si="670"/>
        <v>12</v>
      </c>
      <c r="L2214" s="108">
        <f t="shared" si="671"/>
        <v>12</v>
      </c>
      <c r="M2214" s="109">
        <f t="shared" si="660"/>
        <v>1.0016855689999999</v>
      </c>
      <c r="N2214" s="109">
        <f t="shared" ca="1" si="661"/>
        <v>1.004756837</v>
      </c>
      <c r="O2214" s="108">
        <f t="shared" si="675"/>
        <v>0</v>
      </c>
      <c r="P2214" s="106">
        <f t="shared" ca="1" si="662"/>
        <v>346.46422288999997</v>
      </c>
      <c r="Q2214" s="113">
        <f t="shared" si="663"/>
        <v>0</v>
      </c>
      <c r="R2214" s="106">
        <f t="shared" si="664"/>
        <v>0</v>
      </c>
      <c r="S2214" s="114" t="str">
        <f t="shared" si="672"/>
        <v>A+J=</v>
      </c>
      <c r="T2214" s="107">
        <f t="shared" si="673"/>
        <v>43181</v>
      </c>
      <c r="U2214" s="10"/>
      <c r="V2214" s="10"/>
      <c r="W2214" s="10"/>
      <c r="X2214" s="29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</row>
    <row r="2215" spans="1:121" x14ac:dyDescent="0.15">
      <c r="A2215" s="102">
        <f t="shared" si="665"/>
        <v>43172</v>
      </c>
      <c r="B2215" s="103">
        <f t="shared" ca="1" si="674"/>
        <v>73210.410381419861</v>
      </c>
      <c r="C2215" s="104">
        <f t="shared" si="666"/>
        <v>72834.999999999854</v>
      </c>
      <c r="D2215" s="105">
        <f ca="1">IF(A2215&lt;$B$1,VLOOKUP(A2215,[1]DI!$A$4:$B$15000,2,FALSE),0)</f>
        <v>6.6400000000000001E-2</v>
      </c>
      <c r="E2215" s="106">
        <f t="shared" ca="1" si="658"/>
        <v>1.0002551500000001</v>
      </c>
      <c r="F2215" s="106">
        <f ca="1">(TRUNC(PRODUCT($E$12:$E2214),16))</f>
        <v>1.8352047654907699</v>
      </c>
      <c r="G2215" s="106">
        <f t="shared" ca="1" si="667"/>
        <v>1.8291283413786299</v>
      </c>
      <c r="H2215" s="106">
        <f t="shared" ca="1" si="659"/>
        <v>1.0033220300000001</v>
      </c>
      <c r="I2215" s="105">
        <f t="shared" si="668"/>
        <v>3.5999999999999997E-2</v>
      </c>
      <c r="J2215" s="118">
        <f t="shared" si="669"/>
        <v>43153</v>
      </c>
      <c r="K2215" s="112">
        <f t="shared" si="670"/>
        <v>13</v>
      </c>
      <c r="L2215" s="108">
        <f t="shared" si="671"/>
        <v>13</v>
      </c>
      <c r="M2215" s="109">
        <f t="shared" si="660"/>
        <v>1.0018261610000001</v>
      </c>
      <c r="N2215" s="109">
        <f t="shared" ca="1" si="661"/>
        <v>1.0051542579999999</v>
      </c>
      <c r="O2215" s="108">
        <f t="shared" si="675"/>
        <v>0</v>
      </c>
      <c r="P2215" s="106">
        <f t="shared" ca="1" si="662"/>
        <v>375.41038142000002</v>
      </c>
      <c r="Q2215" s="113">
        <f t="shared" si="663"/>
        <v>0</v>
      </c>
      <c r="R2215" s="106">
        <f t="shared" si="664"/>
        <v>0</v>
      </c>
      <c r="S2215" s="114" t="str">
        <f t="shared" si="672"/>
        <v>A+J=</v>
      </c>
      <c r="T2215" s="107">
        <f t="shared" si="673"/>
        <v>43181</v>
      </c>
      <c r="U2215" s="10"/>
      <c r="V2215" s="10"/>
      <c r="W2215" s="10"/>
      <c r="X2215" s="29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</row>
    <row r="2216" spans="1:121" x14ac:dyDescent="0.15">
      <c r="A2216" s="102">
        <f t="shared" si="665"/>
        <v>43173</v>
      </c>
      <c r="B2216" s="103">
        <f t="shared" ca="1" si="674"/>
        <v>73239.368266399848</v>
      </c>
      <c r="C2216" s="104">
        <f t="shared" si="666"/>
        <v>72834.999999999854</v>
      </c>
      <c r="D2216" s="105">
        <f ca="1">IF(A2216&lt;$B$1,VLOOKUP(A2216,[1]DI!$A$4:$B$15000,2,FALSE),0)</f>
        <v>6.6400000000000001E-2</v>
      </c>
      <c r="E2216" s="106">
        <f t="shared" ca="1" si="658"/>
        <v>1.0002551500000001</v>
      </c>
      <c r="F2216" s="106">
        <f ca="1">(TRUNC(PRODUCT($E$12:$E2215),16))</f>
        <v>1.83567301798668</v>
      </c>
      <c r="G2216" s="106">
        <f t="shared" ca="1" si="667"/>
        <v>1.8291283413786299</v>
      </c>
      <c r="H2216" s="106">
        <f t="shared" ca="1" si="659"/>
        <v>1.0035780299999999</v>
      </c>
      <c r="I2216" s="105">
        <f t="shared" si="668"/>
        <v>3.5999999999999997E-2</v>
      </c>
      <c r="J2216" s="118">
        <f t="shared" si="669"/>
        <v>43153</v>
      </c>
      <c r="K2216" s="112">
        <f t="shared" si="670"/>
        <v>14</v>
      </c>
      <c r="L2216" s="108">
        <f t="shared" si="671"/>
        <v>14</v>
      </c>
      <c r="M2216" s="109">
        <f t="shared" si="660"/>
        <v>1.0019667729999999</v>
      </c>
      <c r="N2216" s="109">
        <f t="shared" ca="1" si="661"/>
        <v>1.0055518400000001</v>
      </c>
      <c r="O2216" s="108">
        <f t="shared" si="675"/>
        <v>0</v>
      </c>
      <c r="P2216" s="106">
        <f t="shared" ca="1" si="662"/>
        <v>404.36826639999998</v>
      </c>
      <c r="Q2216" s="113">
        <f t="shared" si="663"/>
        <v>0</v>
      </c>
      <c r="R2216" s="106">
        <f t="shared" si="664"/>
        <v>0</v>
      </c>
      <c r="S2216" s="114" t="str">
        <f t="shared" si="672"/>
        <v>A+J=</v>
      </c>
      <c r="T2216" s="107">
        <f t="shared" si="673"/>
        <v>43181</v>
      </c>
      <c r="U2216" s="10"/>
      <c r="V2216" s="10"/>
      <c r="W2216" s="10"/>
      <c r="X2216" s="29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</row>
    <row r="2217" spans="1:121" x14ac:dyDescent="0.15">
      <c r="A2217" s="102">
        <f t="shared" si="665"/>
        <v>43174</v>
      </c>
      <c r="B2217" s="103">
        <f t="shared" ca="1" si="674"/>
        <v>73268.337295119854</v>
      </c>
      <c r="C2217" s="104">
        <f t="shared" si="666"/>
        <v>72834.999999999854</v>
      </c>
      <c r="D2217" s="105">
        <f ca="1">IF(A2217&lt;$B$1,VLOOKUP(A2217,[1]DI!$A$4:$B$15000,2,FALSE),0)</f>
        <v>6.6400000000000001E-2</v>
      </c>
      <c r="E2217" s="106">
        <f t="shared" ca="1" si="658"/>
        <v>1.0002551500000001</v>
      </c>
      <c r="F2217" s="106">
        <f ca="1">(TRUNC(PRODUCT($E$12:$E2216),16))</f>
        <v>1.8361413899572201</v>
      </c>
      <c r="G2217" s="106">
        <f t="shared" ca="1" si="667"/>
        <v>1.8291283413786299</v>
      </c>
      <c r="H2217" s="106">
        <f t="shared" ca="1" si="659"/>
        <v>1.00383409</v>
      </c>
      <c r="I2217" s="105">
        <f t="shared" si="668"/>
        <v>3.5999999999999997E-2</v>
      </c>
      <c r="J2217" s="118">
        <f t="shared" si="669"/>
        <v>43153</v>
      </c>
      <c r="K2217" s="112">
        <f t="shared" si="670"/>
        <v>15</v>
      </c>
      <c r="L2217" s="108">
        <f t="shared" si="671"/>
        <v>15</v>
      </c>
      <c r="M2217" s="109">
        <f t="shared" si="660"/>
        <v>1.0021074050000001</v>
      </c>
      <c r="N2217" s="109">
        <f t="shared" ca="1" si="661"/>
        <v>1.005949575</v>
      </c>
      <c r="O2217" s="108">
        <f t="shared" si="675"/>
        <v>0</v>
      </c>
      <c r="P2217" s="106">
        <f t="shared" ca="1" si="662"/>
        <v>433.33729512000002</v>
      </c>
      <c r="Q2217" s="113">
        <f t="shared" si="663"/>
        <v>0</v>
      </c>
      <c r="R2217" s="106">
        <f t="shared" si="664"/>
        <v>0</v>
      </c>
      <c r="S2217" s="114" t="str">
        <f t="shared" si="672"/>
        <v>A+J=</v>
      </c>
      <c r="T2217" s="107">
        <f t="shared" si="673"/>
        <v>43181</v>
      </c>
      <c r="U2217" s="10"/>
      <c r="V2217" s="10"/>
      <c r="W2217" s="10"/>
      <c r="X2217" s="29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</row>
    <row r="2218" spans="1:121" x14ac:dyDescent="0.15">
      <c r="A2218" s="102">
        <f t="shared" si="665"/>
        <v>43175</v>
      </c>
      <c r="B2218" s="103">
        <f t="shared" ca="1" si="674"/>
        <v>73297.31805027985</v>
      </c>
      <c r="C2218" s="104">
        <f t="shared" si="666"/>
        <v>72834.999999999854</v>
      </c>
      <c r="D2218" s="105">
        <f ca="1">IF(A2218&lt;$B$1,VLOOKUP(A2218,[1]DI!$A$4:$B$15000,2,FALSE),0)</f>
        <v>6.6400000000000001E-2</v>
      </c>
      <c r="E2218" s="106">
        <f t="shared" ca="1" si="658"/>
        <v>1.0002551500000001</v>
      </c>
      <c r="F2218" s="106">
        <f ca="1">(TRUNC(PRODUCT($E$12:$E2217),16))</f>
        <v>1.83660988143287</v>
      </c>
      <c r="G2218" s="106">
        <f t="shared" ca="1" si="667"/>
        <v>1.8291283413786299</v>
      </c>
      <c r="H2218" s="106">
        <f t="shared" ca="1" si="659"/>
        <v>1.0040902199999999</v>
      </c>
      <c r="I2218" s="105">
        <f t="shared" si="668"/>
        <v>3.5999999999999997E-2</v>
      </c>
      <c r="J2218" s="118">
        <f t="shared" si="669"/>
        <v>43153</v>
      </c>
      <c r="K2218" s="112">
        <f t="shared" si="670"/>
        <v>16</v>
      </c>
      <c r="L2218" s="108">
        <f t="shared" si="671"/>
        <v>16</v>
      </c>
      <c r="M2218" s="109">
        <f t="shared" si="660"/>
        <v>1.002248056</v>
      </c>
      <c r="N2218" s="109">
        <f t="shared" ca="1" si="661"/>
        <v>1.006347471</v>
      </c>
      <c r="O2218" s="108">
        <f t="shared" si="675"/>
        <v>0</v>
      </c>
      <c r="P2218" s="106">
        <f t="shared" ca="1" si="662"/>
        <v>462.31805028000002</v>
      </c>
      <c r="Q2218" s="113">
        <f t="shared" si="663"/>
        <v>0</v>
      </c>
      <c r="R2218" s="106">
        <f t="shared" si="664"/>
        <v>0</v>
      </c>
      <c r="S2218" s="114" t="str">
        <f t="shared" si="672"/>
        <v>A+J=</v>
      </c>
      <c r="T2218" s="107">
        <f t="shared" si="673"/>
        <v>43181</v>
      </c>
      <c r="U2218" s="10"/>
      <c r="V2218" s="10"/>
      <c r="W2218" s="10"/>
      <c r="X2218" s="29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</row>
    <row r="2219" spans="1:121" x14ac:dyDescent="0.15">
      <c r="A2219" s="102">
        <f t="shared" si="665"/>
        <v>43176</v>
      </c>
      <c r="B2219" s="103">
        <f t="shared" ca="1" si="674"/>
        <v>73326.310604709855</v>
      </c>
      <c r="C2219" s="104">
        <f t="shared" si="666"/>
        <v>72834.999999999854</v>
      </c>
      <c r="D2219" s="105">
        <f ca="1">IF(A2219&lt;$B$1,VLOOKUP(A2219,[1]DI!$A$4:$B$15000,2,FALSE),0)</f>
        <v>0</v>
      </c>
      <c r="E2219" s="106">
        <f t="shared" ca="1" si="658"/>
        <v>1</v>
      </c>
      <c r="F2219" s="106">
        <f ca="1">(TRUNC(PRODUCT($E$12:$E2218),16))</f>
        <v>1.8370784924441199</v>
      </c>
      <c r="G2219" s="106">
        <f t="shared" ca="1" si="667"/>
        <v>1.8291283413786299</v>
      </c>
      <c r="H2219" s="106">
        <f t="shared" ca="1" si="659"/>
        <v>1.0043464200000001</v>
      </c>
      <c r="I2219" s="105">
        <f t="shared" si="668"/>
        <v>3.5999999999999997E-2</v>
      </c>
      <c r="J2219" s="118">
        <f t="shared" si="669"/>
        <v>43153</v>
      </c>
      <c r="K2219" s="112">
        <f t="shared" si="670"/>
        <v>16</v>
      </c>
      <c r="L2219" s="108">
        <f t="shared" si="671"/>
        <v>17</v>
      </c>
      <c r="M2219" s="109">
        <f t="shared" si="660"/>
        <v>1.002388727</v>
      </c>
      <c r="N2219" s="109">
        <f t="shared" ca="1" si="661"/>
        <v>1.006745529</v>
      </c>
      <c r="O2219" s="108">
        <f t="shared" si="675"/>
        <v>0</v>
      </c>
      <c r="P2219" s="106">
        <f t="shared" ca="1" si="662"/>
        <v>491.31060471000001</v>
      </c>
      <c r="Q2219" s="113">
        <f t="shared" si="663"/>
        <v>0</v>
      </c>
      <c r="R2219" s="106">
        <f t="shared" si="664"/>
        <v>0</v>
      </c>
      <c r="S2219" s="114" t="str">
        <f t="shared" si="672"/>
        <v>A+J=</v>
      </c>
      <c r="T2219" s="107">
        <f t="shared" si="673"/>
        <v>43181</v>
      </c>
      <c r="U2219" s="10"/>
      <c r="V2219" s="10"/>
      <c r="W2219" s="10"/>
      <c r="X2219" s="29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</row>
    <row r="2220" spans="1:121" x14ac:dyDescent="0.15">
      <c r="A2220" s="102">
        <f t="shared" si="665"/>
        <v>43177</v>
      </c>
      <c r="B2220" s="103">
        <f t="shared" ca="1" si="674"/>
        <v>73326.310604709855</v>
      </c>
      <c r="C2220" s="104">
        <f t="shared" si="666"/>
        <v>72834.999999999854</v>
      </c>
      <c r="D2220" s="105">
        <f ca="1">IF(A2220&lt;$B$1,VLOOKUP(A2220,[1]DI!$A$4:$B$15000,2,FALSE),0)</f>
        <v>0</v>
      </c>
      <c r="E2220" s="106">
        <f t="shared" ca="1" si="658"/>
        <v>1</v>
      </c>
      <c r="F2220" s="106">
        <f ca="1">(TRUNC(PRODUCT($E$12:$E2219),16))</f>
        <v>1.8370784924441199</v>
      </c>
      <c r="G2220" s="106">
        <f t="shared" ca="1" si="667"/>
        <v>1.8291283413786299</v>
      </c>
      <c r="H2220" s="106">
        <f t="shared" ca="1" si="659"/>
        <v>1.0043464200000001</v>
      </c>
      <c r="I2220" s="105">
        <f t="shared" si="668"/>
        <v>3.5999999999999997E-2</v>
      </c>
      <c r="J2220" s="118">
        <f t="shared" si="669"/>
        <v>43153</v>
      </c>
      <c r="K2220" s="112">
        <f t="shared" si="670"/>
        <v>16</v>
      </c>
      <c r="L2220" s="108">
        <f t="shared" si="671"/>
        <v>17</v>
      </c>
      <c r="M2220" s="109">
        <f t="shared" si="660"/>
        <v>1.002388727</v>
      </c>
      <c r="N2220" s="109">
        <f t="shared" ca="1" si="661"/>
        <v>1.006745529</v>
      </c>
      <c r="O2220" s="108">
        <f t="shared" si="675"/>
        <v>0</v>
      </c>
      <c r="P2220" s="106">
        <f t="shared" ca="1" si="662"/>
        <v>491.31060471000001</v>
      </c>
      <c r="Q2220" s="113">
        <f t="shared" si="663"/>
        <v>0</v>
      </c>
      <c r="R2220" s="106">
        <f t="shared" si="664"/>
        <v>0</v>
      </c>
      <c r="S2220" s="114" t="str">
        <f t="shared" si="672"/>
        <v>A+J=</v>
      </c>
      <c r="T2220" s="107">
        <f t="shared" si="673"/>
        <v>43181</v>
      </c>
      <c r="U2220" s="10"/>
      <c r="V2220" s="10"/>
      <c r="W2220" s="10"/>
      <c r="X2220" s="29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</row>
    <row r="2221" spans="1:121" x14ac:dyDescent="0.15">
      <c r="A2221" s="102">
        <f t="shared" si="665"/>
        <v>43178</v>
      </c>
      <c r="B2221" s="103">
        <f t="shared" ca="1" si="674"/>
        <v>73326.310604709855</v>
      </c>
      <c r="C2221" s="104">
        <f t="shared" si="666"/>
        <v>72834.999999999854</v>
      </c>
      <c r="D2221" s="105">
        <f ca="1">IF(A2221&lt;$B$1,VLOOKUP(A2221,[1]DI!$A$4:$B$15000,2,FALSE),0)</f>
        <v>6.6400000000000001E-2</v>
      </c>
      <c r="E2221" s="106">
        <f t="shared" ca="1" si="658"/>
        <v>1.0002551500000001</v>
      </c>
      <c r="F2221" s="106">
        <f ca="1">(TRUNC(PRODUCT($E$12:$E2220),16))</f>
        <v>1.8370784924441199</v>
      </c>
      <c r="G2221" s="106">
        <f t="shared" ca="1" si="667"/>
        <v>1.8291283413786299</v>
      </c>
      <c r="H2221" s="106">
        <f t="shared" ca="1" si="659"/>
        <v>1.0043464200000001</v>
      </c>
      <c r="I2221" s="105">
        <f t="shared" si="668"/>
        <v>3.5999999999999997E-2</v>
      </c>
      <c r="J2221" s="118">
        <f t="shared" si="669"/>
        <v>43153</v>
      </c>
      <c r="K2221" s="112">
        <f t="shared" si="670"/>
        <v>17</v>
      </c>
      <c r="L2221" s="108">
        <f t="shared" si="671"/>
        <v>17</v>
      </c>
      <c r="M2221" s="109">
        <f t="shared" si="660"/>
        <v>1.002388727</v>
      </c>
      <c r="N2221" s="109">
        <f t="shared" ca="1" si="661"/>
        <v>1.006745529</v>
      </c>
      <c r="O2221" s="108">
        <f t="shared" si="675"/>
        <v>0</v>
      </c>
      <c r="P2221" s="106">
        <f t="shared" ca="1" si="662"/>
        <v>491.31060471000001</v>
      </c>
      <c r="Q2221" s="113">
        <f t="shared" si="663"/>
        <v>0</v>
      </c>
      <c r="R2221" s="106">
        <f t="shared" si="664"/>
        <v>0</v>
      </c>
      <c r="S2221" s="114" t="str">
        <f t="shared" si="672"/>
        <v>A+J=</v>
      </c>
      <c r="T2221" s="107">
        <f t="shared" si="673"/>
        <v>43181</v>
      </c>
      <c r="U2221" s="10"/>
      <c r="V2221" s="10"/>
      <c r="W2221" s="10"/>
      <c r="X2221" s="29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</row>
    <row r="2222" spans="1:121" x14ac:dyDescent="0.15">
      <c r="A2222" s="102">
        <f t="shared" si="665"/>
        <v>43179</v>
      </c>
      <c r="B2222" s="103">
        <f t="shared" ca="1" si="674"/>
        <v>73355.313574539861</v>
      </c>
      <c r="C2222" s="104">
        <f t="shared" si="666"/>
        <v>72834.999999999854</v>
      </c>
      <c r="D2222" s="105">
        <f ca="1">IF(A2222&lt;$B$1,VLOOKUP(A2222,[1]DI!$A$4:$B$15000,2,FALSE),0)</f>
        <v>6.6400000000000001E-2</v>
      </c>
      <c r="E2222" s="106">
        <f t="shared" ca="1" si="658"/>
        <v>1.0002551500000001</v>
      </c>
      <c r="F2222" s="106">
        <f ca="1">(TRUNC(PRODUCT($E$12:$E2221),16))</f>
        <v>1.83754722302146</v>
      </c>
      <c r="G2222" s="106">
        <f t="shared" ca="1" si="667"/>
        <v>1.8291283413786299</v>
      </c>
      <c r="H2222" s="106">
        <f t="shared" ca="1" si="659"/>
        <v>1.0046026699999999</v>
      </c>
      <c r="I2222" s="105">
        <f t="shared" si="668"/>
        <v>3.5999999999999997E-2</v>
      </c>
      <c r="J2222" s="118">
        <f t="shared" si="669"/>
        <v>43153</v>
      </c>
      <c r="K2222" s="112">
        <f t="shared" si="670"/>
        <v>18</v>
      </c>
      <c r="L2222" s="108">
        <f t="shared" si="671"/>
        <v>18</v>
      </c>
      <c r="M2222" s="109">
        <f t="shared" si="660"/>
        <v>1.0025294179999999</v>
      </c>
      <c r="N2222" s="109">
        <f t="shared" ca="1" si="661"/>
        <v>1.0071437299999999</v>
      </c>
      <c r="O2222" s="108">
        <f t="shared" si="675"/>
        <v>0</v>
      </c>
      <c r="P2222" s="106">
        <f t="shared" ca="1" si="662"/>
        <v>520.31357453999999</v>
      </c>
      <c r="Q2222" s="113">
        <f t="shared" si="663"/>
        <v>0</v>
      </c>
      <c r="R2222" s="106">
        <f t="shared" si="664"/>
        <v>0</v>
      </c>
      <c r="S2222" s="114" t="str">
        <f t="shared" si="672"/>
        <v>A+J=</v>
      </c>
      <c r="T2222" s="107">
        <f t="shared" si="673"/>
        <v>43181</v>
      </c>
      <c r="U2222" s="10"/>
      <c r="V2222" s="10"/>
      <c r="W2222" s="10"/>
      <c r="X2222" s="29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</row>
    <row r="2223" spans="1:121" x14ac:dyDescent="0.15">
      <c r="A2223" s="102">
        <f t="shared" si="665"/>
        <v>43180</v>
      </c>
      <c r="B2223" s="103">
        <f t="shared" ca="1" si="674"/>
        <v>73384.329071999848</v>
      </c>
      <c r="C2223" s="104">
        <f t="shared" si="666"/>
        <v>72834.999999999854</v>
      </c>
      <c r="D2223" s="105">
        <f ca="1">IF(A2223&lt;$B$1,VLOOKUP(A2223,[1]DI!$A$4:$B$15000,2,FALSE),0)</f>
        <v>6.6400000000000001E-2</v>
      </c>
      <c r="E2223" s="106">
        <f t="shared" ca="1" si="658"/>
        <v>1.0002551500000001</v>
      </c>
      <c r="F2223" s="106">
        <f ca="1">(TRUNC(PRODUCT($E$12:$E2222),16))</f>
        <v>1.83801607319542</v>
      </c>
      <c r="G2223" s="106">
        <f t="shared" ca="1" si="667"/>
        <v>1.8291283413786299</v>
      </c>
      <c r="H2223" s="106">
        <f t="shared" ca="1" si="659"/>
        <v>1.0048589999999999</v>
      </c>
      <c r="I2223" s="105">
        <f t="shared" si="668"/>
        <v>3.5999999999999997E-2</v>
      </c>
      <c r="J2223" s="118">
        <f t="shared" si="669"/>
        <v>43153</v>
      </c>
      <c r="K2223" s="112">
        <f t="shared" si="670"/>
        <v>19</v>
      </c>
      <c r="L2223" s="108">
        <f t="shared" si="671"/>
        <v>19</v>
      </c>
      <c r="M2223" s="109">
        <f t="shared" si="660"/>
        <v>1.002670129</v>
      </c>
      <c r="N2223" s="109">
        <f t="shared" ca="1" si="661"/>
        <v>1.007542103</v>
      </c>
      <c r="O2223" s="108">
        <f t="shared" si="675"/>
        <v>0</v>
      </c>
      <c r="P2223" s="106">
        <f t="shared" ca="1" si="662"/>
        <v>549.329072</v>
      </c>
      <c r="Q2223" s="113">
        <f t="shared" si="663"/>
        <v>0</v>
      </c>
      <c r="R2223" s="106">
        <f t="shared" si="664"/>
        <v>0</v>
      </c>
      <c r="S2223" s="114" t="str">
        <f t="shared" si="672"/>
        <v>A+J=</v>
      </c>
      <c r="T2223" s="107">
        <f t="shared" si="673"/>
        <v>43181</v>
      </c>
      <c r="U2223" s="10"/>
      <c r="V2223" s="10"/>
      <c r="W2223" s="10"/>
      <c r="X2223" s="29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</row>
    <row r="2224" spans="1:121" x14ac:dyDescent="0.15">
      <c r="A2224" s="102">
        <f t="shared" si="665"/>
        <v>43181</v>
      </c>
      <c r="B2224" s="103">
        <f t="shared" ca="1" si="674"/>
        <v>73413.355640379858</v>
      </c>
      <c r="C2224" s="104">
        <f t="shared" si="666"/>
        <v>72834.999999999854</v>
      </c>
      <c r="D2224" s="105">
        <f ca="1">IF(A2224&lt;$B$1,VLOOKUP(A2224,[1]DI!$A$4:$B$15000,2,FALSE),0)</f>
        <v>6.3899999999999998E-2</v>
      </c>
      <c r="E2224" s="106">
        <f t="shared" ca="1" si="658"/>
        <v>1.0002458299999999</v>
      </c>
      <c r="F2224" s="106">
        <f ca="1">(TRUNC(PRODUCT($E$12:$E2223),16))</f>
        <v>1.8384850429964901</v>
      </c>
      <c r="G2224" s="106">
        <f t="shared" ca="1" si="667"/>
        <v>1.8291283413786299</v>
      </c>
      <c r="H2224" s="106">
        <f t="shared" ca="1" si="659"/>
        <v>1.0051153900000001</v>
      </c>
      <c r="I2224" s="105">
        <f t="shared" si="668"/>
        <v>3.5999999999999997E-2</v>
      </c>
      <c r="J2224" s="118">
        <f t="shared" si="669"/>
        <v>43153</v>
      </c>
      <c r="K2224" s="112">
        <f t="shared" si="670"/>
        <v>20</v>
      </c>
      <c r="L2224" s="108">
        <f t="shared" si="671"/>
        <v>20</v>
      </c>
      <c r="M2224" s="109">
        <f t="shared" si="660"/>
        <v>1.002810859</v>
      </c>
      <c r="N2224" s="109">
        <f t="shared" ca="1" si="661"/>
        <v>1.0079406280000001</v>
      </c>
      <c r="O2224" s="108">
        <f t="shared" si="675"/>
        <v>57</v>
      </c>
      <c r="P2224" s="106">
        <f t="shared" ca="1" si="662"/>
        <v>578.35564037999995</v>
      </c>
      <c r="Q2224" s="113">
        <f t="shared" si="663"/>
        <v>1.0833000000000001E-2</v>
      </c>
      <c r="R2224" s="106">
        <f t="shared" si="664"/>
        <v>1083.3</v>
      </c>
      <c r="S2224" s="114" t="str">
        <f t="shared" si="672"/>
        <v>A+J=</v>
      </c>
      <c r="T2224" s="107">
        <f t="shared" si="673"/>
        <v>43181</v>
      </c>
      <c r="U2224" s="10"/>
      <c r="V2224" s="10"/>
      <c r="W2224" s="10"/>
      <c r="X2224" s="29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</row>
    <row r="2225" spans="1:121" x14ac:dyDescent="0.15">
      <c r="A2225" s="102">
        <f t="shared" si="665"/>
        <v>43182</v>
      </c>
      <c r="B2225" s="103">
        <f t="shared" ca="1" si="674"/>
        <v>71779.412013319845</v>
      </c>
      <c r="C2225" s="104">
        <f t="shared" si="666"/>
        <v>71751.699999999852</v>
      </c>
      <c r="D2225" s="105">
        <f ca="1">IF(A2225&lt;$B$1,VLOOKUP(A2225,[1]DI!$A$4:$B$15000,2,FALSE),0)</f>
        <v>6.3899999999999998E-2</v>
      </c>
      <c r="E2225" s="106">
        <f t="shared" ca="1" si="658"/>
        <v>1.0002458299999999</v>
      </c>
      <c r="F2225" s="106">
        <f ca="1">(TRUNC(PRODUCT($E$12:$E2224),16))</f>
        <v>1.8389369977746099</v>
      </c>
      <c r="G2225" s="106">
        <f t="shared" ca="1" si="667"/>
        <v>1.8384850429964901</v>
      </c>
      <c r="H2225" s="106">
        <f t="shared" ca="1" si="659"/>
        <v>1.0002458299999999</v>
      </c>
      <c r="I2225" s="105">
        <f t="shared" si="668"/>
        <v>3.5999999999999997E-2</v>
      </c>
      <c r="J2225" s="118">
        <f t="shared" si="669"/>
        <v>43181</v>
      </c>
      <c r="K2225" s="112">
        <f t="shared" si="670"/>
        <v>1</v>
      </c>
      <c r="L2225" s="108">
        <f t="shared" si="671"/>
        <v>1</v>
      </c>
      <c r="M2225" s="109">
        <f t="shared" si="660"/>
        <v>1.000140356</v>
      </c>
      <c r="N2225" s="109">
        <f t="shared" ca="1" si="661"/>
        <v>1.0003862210000001</v>
      </c>
      <c r="O2225" s="108">
        <f t="shared" si="675"/>
        <v>0</v>
      </c>
      <c r="P2225" s="106">
        <f t="shared" ca="1" si="662"/>
        <v>27.712013320000001</v>
      </c>
      <c r="Q2225" s="113">
        <f t="shared" si="663"/>
        <v>0</v>
      </c>
      <c r="R2225" s="106">
        <f t="shared" si="664"/>
        <v>0</v>
      </c>
      <c r="S2225" s="114" t="str">
        <f t="shared" si="672"/>
        <v>A+J=</v>
      </c>
      <c r="T2225" s="107">
        <f t="shared" si="673"/>
        <v>43213</v>
      </c>
      <c r="U2225" s="10"/>
      <c r="V2225" s="10"/>
      <c r="W2225" s="10"/>
      <c r="X2225" s="29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</row>
    <row r="2226" spans="1:121" x14ac:dyDescent="0.15">
      <c r="A2226" s="102">
        <f t="shared" si="665"/>
        <v>43183</v>
      </c>
      <c r="B2226" s="103">
        <f t="shared" ca="1" si="674"/>
        <v>71797.057478389848</v>
      </c>
      <c r="C2226" s="104">
        <f t="shared" si="666"/>
        <v>71751.699999999852</v>
      </c>
      <c r="D2226" s="105">
        <f ca="1">IF(A2226&lt;$B$1,VLOOKUP(A2226,[1]DI!$A$4:$B$15000,2,FALSE),0)</f>
        <v>0</v>
      </c>
      <c r="E2226" s="106">
        <f t="shared" ca="1" si="658"/>
        <v>1</v>
      </c>
      <c r="F2226" s="106">
        <f ca="1">(TRUNC(PRODUCT($E$12:$E2225),16))</f>
        <v>1.83938906365677</v>
      </c>
      <c r="G2226" s="106">
        <f t="shared" ca="1" si="667"/>
        <v>1.8384850429964901</v>
      </c>
      <c r="H2226" s="106">
        <f t="shared" ca="1" si="659"/>
        <v>1.0004917200000001</v>
      </c>
      <c r="I2226" s="105">
        <f t="shared" si="668"/>
        <v>3.5999999999999997E-2</v>
      </c>
      <c r="J2226" s="118">
        <f t="shared" si="669"/>
        <v>43181</v>
      </c>
      <c r="K2226" s="112">
        <f t="shared" si="670"/>
        <v>1</v>
      </c>
      <c r="L2226" s="108">
        <f t="shared" si="671"/>
        <v>1</v>
      </c>
      <c r="M2226" s="109">
        <f t="shared" si="660"/>
        <v>1.000140356</v>
      </c>
      <c r="N2226" s="109">
        <f t="shared" ca="1" si="661"/>
        <v>1.000632145</v>
      </c>
      <c r="O2226" s="108">
        <f t="shared" si="675"/>
        <v>0</v>
      </c>
      <c r="P2226" s="106">
        <f t="shared" ca="1" si="662"/>
        <v>45.357478389999997</v>
      </c>
      <c r="Q2226" s="113">
        <f t="shared" si="663"/>
        <v>0</v>
      </c>
      <c r="R2226" s="106">
        <f t="shared" si="664"/>
        <v>0</v>
      </c>
      <c r="S2226" s="114" t="str">
        <f t="shared" si="672"/>
        <v>A+J=</v>
      </c>
      <c r="T2226" s="107">
        <f t="shared" si="673"/>
        <v>43213</v>
      </c>
      <c r="U2226" s="10"/>
      <c r="V2226" s="10"/>
      <c r="W2226" s="10"/>
      <c r="X2226" s="29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</row>
    <row r="2227" spans="1:121" x14ac:dyDescent="0.15">
      <c r="A2227" s="102">
        <f t="shared" si="665"/>
        <v>43184</v>
      </c>
      <c r="B2227" s="103">
        <f t="shared" ca="1" si="674"/>
        <v>71797.057478389848</v>
      </c>
      <c r="C2227" s="104">
        <f t="shared" si="666"/>
        <v>71751.699999999852</v>
      </c>
      <c r="D2227" s="105">
        <f ca="1">IF(A2227&lt;$B$1,VLOOKUP(A2227,[1]DI!$A$4:$B$15000,2,FALSE),0)</f>
        <v>0</v>
      </c>
      <c r="E2227" s="106">
        <f t="shared" ca="1" si="658"/>
        <v>1</v>
      </c>
      <c r="F2227" s="106">
        <f ca="1">(TRUNC(PRODUCT($E$12:$E2226),16))</f>
        <v>1.83938906365677</v>
      </c>
      <c r="G2227" s="106">
        <f t="shared" ca="1" si="667"/>
        <v>1.8384850429964901</v>
      </c>
      <c r="H2227" s="106">
        <f t="shared" ca="1" si="659"/>
        <v>1.0004917200000001</v>
      </c>
      <c r="I2227" s="105">
        <f t="shared" si="668"/>
        <v>3.5999999999999997E-2</v>
      </c>
      <c r="J2227" s="118">
        <f t="shared" si="669"/>
        <v>43181</v>
      </c>
      <c r="K2227" s="112">
        <f t="shared" si="670"/>
        <v>1</v>
      </c>
      <c r="L2227" s="108">
        <f t="shared" si="671"/>
        <v>1</v>
      </c>
      <c r="M2227" s="109">
        <f t="shared" si="660"/>
        <v>1.000140356</v>
      </c>
      <c r="N2227" s="109">
        <f t="shared" ca="1" si="661"/>
        <v>1.000632145</v>
      </c>
      <c r="O2227" s="108">
        <f t="shared" si="675"/>
        <v>0</v>
      </c>
      <c r="P2227" s="106">
        <f t="shared" ca="1" si="662"/>
        <v>45.357478389999997</v>
      </c>
      <c r="Q2227" s="113">
        <f t="shared" si="663"/>
        <v>0</v>
      </c>
      <c r="R2227" s="106">
        <f t="shared" si="664"/>
        <v>0</v>
      </c>
      <c r="S2227" s="114" t="str">
        <f t="shared" si="672"/>
        <v>A+J=</v>
      </c>
      <c r="T2227" s="107">
        <f t="shared" si="673"/>
        <v>43213</v>
      </c>
      <c r="U2227" s="10"/>
      <c r="V2227" s="10"/>
      <c r="W2227" s="10"/>
      <c r="X2227" s="29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</row>
    <row r="2228" spans="1:121" x14ac:dyDescent="0.15">
      <c r="A2228" s="102">
        <f t="shared" si="665"/>
        <v>43185</v>
      </c>
      <c r="B2228" s="103">
        <f t="shared" ca="1" si="674"/>
        <v>71807.134574149852</v>
      </c>
      <c r="C2228" s="104">
        <f t="shared" si="666"/>
        <v>71751.699999999852</v>
      </c>
      <c r="D2228" s="105">
        <f ca="1">IF(A2228&lt;$B$1,VLOOKUP(A2228,[1]DI!$A$4:$B$15000,2,FALSE),0)</f>
        <v>6.3899999999999998E-2</v>
      </c>
      <c r="E2228" s="106">
        <f t="shared" ca="1" si="658"/>
        <v>1.0002458299999999</v>
      </c>
      <c r="F2228" s="106">
        <f ca="1">(TRUNC(PRODUCT($E$12:$E2227),16))</f>
        <v>1.83938906365677</v>
      </c>
      <c r="G2228" s="106">
        <f t="shared" ca="1" si="667"/>
        <v>1.8384850429964901</v>
      </c>
      <c r="H2228" s="106">
        <f t="shared" ca="1" si="659"/>
        <v>1.0004917200000001</v>
      </c>
      <c r="I2228" s="105">
        <f t="shared" si="668"/>
        <v>3.5999999999999997E-2</v>
      </c>
      <c r="J2228" s="118">
        <f t="shared" si="669"/>
        <v>43181</v>
      </c>
      <c r="K2228" s="112">
        <f t="shared" si="670"/>
        <v>2</v>
      </c>
      <c r="L2228" s="108">
        <f t="shared" si="671"/>
        <v>2</v>
      </c>
      <c r="M2228" s="109">
        <f t="shared" si="660"/>
        <v>1.0002807309999999</v>
      </c>
      <c r="N2228" s="109">
        <f t="shared" ca="1" si="661"/>
        <v>1.0007725890000001</v>
      </c>
      <c r="O2228" s="108">
        <f t="shared" si="675"/>
        <v>0</v>
      </c>
      <c r="P2228" s="106">
        <f t="shared" ca="1" si="662"/>
        <v>55.434574150000003</v>
      </c>
      <c r="Q2228" s="113">
        <f t="shared" si="663"/>
        <v>0</v>
      </c>
      <c r="R2228" s="106">
        <f t="shared" si="664"/>
        <v>0</v>
      </c>
      <c r="S2228" s="114" t="str">
        <f t="shared" si="672"/>
        <v>A+J=</v>
      </c>
      <c r="T2228" s="107">
        <f t="shared" si="673"/>
        <v>43213</v>
      </c>
      <c r="U2228" s="10"/>
      <c r="V2228" s="10"/>
      <c r="W2228" s="10"/>
      <c r="X2228" s="29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</row>
    <row r="2229" spans="1:121" x14ac:dyDescent="0.15">
      <c r="A2229" s="102">
        <f t="shared" si="665"/>
        <v>43186</v>
      </c>
      <c r="B2229" s="103">
        <f t="shared" ca="1" si="674"/>
        <v>71834.867897729855</v>
      </c>
      <c r="C2229" s="104">
        <f t="shared" si="666"/>
        <v>71751.699999999852</v>
      </c>
      <c r="D2229" s="105">
        <f ca="1">IF(A2229&lt;$B$1,VLOOKUP(A2229,[1]DI!$A$4:$B$15000,2,FALSE),0)</f>
        <v>6.3899999999999998E-2</v>
      </c>
      <c r="E2229" s="106">
        <f t="shared" ca="1" si="658"/>
        <v>1.0002458299999999</v>
      </c>
      <c r="F2229" s="106">
        <f ca="1">(TRUNC(PRODUCT($E$12:$E2228),16))</f>
        <v>1.83984124067029</v>
      </c>
      <c r="G2229" s="106">
        <f t="shared" ca="1" si="667"/>
        <v>1.8384850429964901</v>
      </c>
      <c r="H2229" s="106">
        <f t="shared" ca="1" si="659"/>
        <v>1.0007376699999999</v>
      </c>
      <c r="I2229" s="105">
        <f t="shared" si="668"/>
        <v>3.5999999999999997E-2</v>
      </c>
      <c r="J2229" s="118">
        <f t="shared" si="669"/>
        <v>43181</v>
      </c>
      <c r="K2229" s="112">
        <f t="shared" si="670"/>
        <v>3</v>
      </c>
      <c r="L2229" s="108">
        <f t="shared" si="671"/>
        <v>3</v>
      </c>
      <c r="M2229" s="109">
        <f t="shared" si="660"/>
        <v>1.000421126</v>
      </c>
      <c r="N2229" s="109">
        <f t="shared" ca="1" si="661"/>
        <v>1.0011591070000001</v>
      </c>
      <c r="O2229" s="108">
        <f t="shared" si="675"/>
        <v>0</v>
      </c>
      <c r="P2229" s="106">
        <f t="shared" ca="1" si="662"/>
        <v>83.167897730000007</v>
      </c>
      <c r="Q2229" s="113">
        <f t="shared" si="663"/>
        <v>0</v>
      </c>
      <c r="R2229" s="106">
        <f t="shared" si="664"/>
        <v>0</v>
      </c>
      <c r="S2229" s="114" t="str">
        <f t="shared" si="672"/>
        <v>A+J=</v>
      </c>
      <c r="T2229" s="107">
        <f t="shared" si="673"/>
        <v>43213</v>
      </c>
      <c r="U2229" s="10"/>
      <c r="V2229" s="10"/>
      <c r="W2229" s="10"/>
      <c r="X2229" s="29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</row>
    <row r="2230" spans="1:121" x14ac:dyDescent="0.15">
      <c r="A2230" s="102">
        <f t="shared" si="665"/>
        <v>43187</v>
      </c>
      <c r="B2230" s="103">
        <f t="shared" ca="1" si="674"/>
        <v>71862.611840559854</v>
      </c>
      <c r="C2230" s="104">
        <f t="shared" si="666"/>
        <v>71751.699999999852</v>
      </c>
      <c r="D2230" s="105">
        <f ca="1">IF(A2230&lt;$B$1,VLOOKUP(A2230,[1]DI!$A$4:$B$15000,2,FALSE),0)</f>
        <v>6.3899999999999998E-2</v>
      </c>
      <c r="E2230" s="106">
        <f t="shared" ca="1" si="658"/>
        <v>1.0002458299999999</v>
      </c>
      <c r="F2230" s="106">
        <f ca="1">(TRUNC(PRODUCT($E$12:$E2229),16))</f>
        <v>1.84029352884249</v>
      </c>
      <c r="G2230" s="106">
        <f t="shared" ca="1" si="667"/>
        <v>1.8384850429964901</v>
      </c>
      <c r="H2230" s="106">
        <f t="shared" ca="1" si="659"/>
        <v>1.00098368</v>
      </c>
      <c r="I2230" s="105">
        <f t="shared" si="668"/>
        <v>3.5999999999999997E-2</v>
      </c>
      <c r="J2230" s="118">
        <f t="shared" si="669"/>
        <v>43181</v>
      </c>
      <c r="K2230" s="112">
        <f t="shared" si="670"/>
        <v>4</v>
      </c>
      <c r="L2230" s="108">
        <f t="shared" si="671"/>
        <v>4</v>
      </c>
      <c r="M2230" s="109">
        <f t="shared" si="660"/>
        <v>1.0005615409999999</v>
      </c>
      <c r="N2230" s="109">
        <f t="shared" ca="1" si="661"/>
        <v>1.0015457729999999</v>
      </c>
      <c r="O2230" s="108">
        <f t="shared" si="675"/>
        <v>0</v>
      </c>
      <c r="P2230" s="106">
        <f t="shared" ca="1" si="662"/>
        <v>110.91184056</v>
      </c>
      <c r="Q2230" s="113">
        <f t="shared" si="663"/>
        <v>0</v>
      </c>
      <c r="R2230" s="106">
        <f t="shared" si="664"/>
        <v>0</v>
      </c>
      <c r="S2230" s="114" t="str">
        <f t="shared" si="672"/>
        <v>A+J=</v>
      </c>
      <c r="T2230" s="107">
        <f t="shared" si="673"/>
        <v>43213</v>
      </c>
      <c r="U2230" s="10"/>
      <c r="V2230" s="10"/>
      <c r="W2230" s="10"/>
      <c r="X2230" s="29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</row>
    <row r="2231" spans="1:121" x14ac:dyDescent="0.15">
      <c r="A2231" s="102">
        <f t="shared" si="665"/>
        <v>43188</v>
      </c>
      <c r="B2231" s="103">
        <f t="shared" ca="1" si="674"/>
        <v>71890.366474389855</v>
      </c>
      <c r="C2231" s="104">
        <f t="shared" si="666"/>
        <v>71751.699999999852</v>
      </c>
      <c r="D2231" s="105">
        <f ca="1">IF(A2231&lt;$B$1,VLOOKUP(A2231,[1]DI!$A$4:$B$15000,2,FALSE),0)</f>
        <v>6.3899999999999998E-2</v>
      </c>
      <c r="E2231" s="106">
        <f t="shared" ca="1" si="658"/>
        <v>1.0002458299999999</v>
      </c>
      <c r="F2231" s="106">
        <f ca="1">(TRUNC(PRODUCT($E$12:$E2230),16))</f>
        <v>1.8407459282006799</v>
      </c>
      <c r="G2231" s="106">
        <f t="shared" ca="1" si="667"/>
        <v>1.8384850429964901</v>
      </c>
      <c r="H2231" s="106">
        <f t="shared" ca="1" si="659"/>
        <v>1.00122975</v>
      </c>
      <c r="I2231" s="105">
        <f t="shared" si="668"/>
        <v>3.5999999999999997E-2</v>
      </c>
      <c r="J2231" s="118">
        <f t="shared" si="669"/>
        <v>43181</v>
      </c>
      <c r="K2231" s="112">
        <f t="shared" si="670"/>
        <v>5</v>
      </c>
      <c r="L2231" s="108">
        <f t="shared" si="671"/>
        <v>5</v>
      </c>
      <c r="M2231" s="109">
        <f t="shared" si="660"/>
        <v>1.0007019749999999</v>
      </c>
      <c r="N2231" s="109">
        <f t="shared" ca="1" si="661"/>
        <v>1.0019325880000001</v>
      </c>
      <c r="O2231" s="108">
        <f t="shared" si="675"/>
        <v>0</v>
      </c>
      <c r="P2231" s="106">
        <f t="shared" ca="1" si="662"/>
        <v>138.66647438999999</v>
      </c>
      <c r="Q2231" s="113">
        <f t="shared" si="663"/>
        <v>0</v>
      </c>
      <c r="R2231" s="106">
        <f t="shared" si="664"/>
        <v>0</v>
      </c>
      <c r="S2231" s="114" t="str">
        <f t="shared" si="672"/>
        <v>A+J=</v>
      </c>
      <c r="T2231" s="107">
        <f t="shared" si="673"/>
        <v>43213</v>
      </c>
      <c r="U2231" s="10"/>
      <c r="V2231" s="10"/>
      <c r="W2231" s="10"/>
      <c r="X2231" s="29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</row>
    <row r="2232" spans="1:121" x14ac:dyDescent="0.15">
      <c r="A2232" s="102">
        <f t="shared" si="665"/>
        <v>43189</v>
      </c>
      <c r="B2232" s="103">
        <f t="shared" ca="1" si="674"/>
        <v>71918.132516749858</v>
      </c>
      <c r="C2232" s="104">
        <f t="shared" si="666"/>
        <v>71751.699999999852</v>
      </c>
      <c r="D2232" s="105">
        <f ca="1">IF(A2232&lt;$B$1,VLOOKUP(A2232,[1]DI!$A$4:$B$15000,2,FALSE),0)</f>
        <v>0</v>
      </c>
      <c r="E2232" s="106">
        <f t="shared" ca="1" si="658"/>
        <v>1</v>
      </c>
      <c r="F2232" s="106">
        <f ca="1">(TRUNC(PRODUCT($E$12:$E2231),16))</f>
        <v>1.84119843877221</v>
      </c>
      <c r="G2232" s="106">
        <f t="shared" ca="1" si="667"/>
        <v>1.8384850429964901</v>
      </c>
      <c r="H2232" s="106">
        <f t="shared" ca="1" si="659"/>
        <v>1.00147589</v>
      </c>
      <c r="I2232" s="105">
        <f t="shared" si="668"/>
        <v>3.5999999999999997E-2</v>
      </c>
      <c r="J2232" s="118">
        <f t="shared" si="669"/>
        <v>43181</v>
      </c>
      <c r="K2232" s="112">
        <f t="shared" si="670"/>
        <v>5</v>
      </c>
      <c r="L2232" s="108">
        <f t="shared" si="671"/>
        <v>6</v>
      </c>
      <c r="M2232" s="109">
        <f t="shared" si="660"/>
        <v>1.000842429</v>
      </c>
      <c r="N2232" s="109">
        <f t="shared" ca="1" si="661"/>
        <v>1.0023195620000001</v>
      </c>
      <c r="O2232" s="108">
        <f t="shared" si="675"/>
        <v>0</v>
      </c>
      <c r="P2232" s="106">
        <f t="shared" ca="1" si="662"/>
        <v>166.43251674999999</v>
      </c>
      <c r="Q2232" s="113">
        <f t="shared" si="663"/>
        <v>0</v>
      </c>
      <c r="R2232" s="106">
        <f t="shared" si="664"/>
        <v>0</v>
      </c>
      <c r="S2232" s="114" t="str">
        <f t="shared" si="672"/>
        <v>A+J=</v>
      </c>
      <c r="T2232" s="107">
        <f t="shared" si="673"/>
        <v>43213</v>
      </c>
      <c r="U2232" s="10"/>
      <c r="V2232" s="10"/>
      <c r="W2232" s="10"/>
      <c r="X2232" s="29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</row>
    <row r="2233" spans="1:121" x14ac:dyDescent="0.15">
      <c r="A2233" s="102">
        <f t="shared" si="665"/>
        <v>43190</v>
      </c>
      <c r="B2233" s="103">
        <f t="shared" ca="1" si="674"/>
        <v>71918.132516749858</v>
      </c>
      <c r="C2233" s="104">
        <f t="shared" si="666"/>
        <v>71751.699999999852</v>
      </c>
      <c r="D2233" s="105">
        <f ca="1">IF(A2233&lt;$B$1,VLOOKUP(A2233,[1]DI!$A$4:$B$15000,2,FALSE),0)</f>
        <v>0</v>
      </c>
      <c r="E2233" s="106">
        <f t="shared" ca="1" si="658"/>
        <v>1</v>
      </c>
      <c r="F2233" s="106">
        <f ca="1">(TRUNC(PRODUCT($E$12:$E2232),16))</f>
        <v>1.84119843877221</v>
      </c>
      <c r="G2233" s="106">
        <f t="shared" ca="1" si="667"/>
        <v>1.8384850429964901</v>
      </c>
      <c r="H2233" s="106">
        <f t="shared" ca="1" si="659"/>
        <v>1.00147589</v>
      </c>
      <c r="I2233" s="105">
        <f t="shared" si="668"/>
        <v>3.5999999999999997E-2</v>
      </c>
      <c r="J2233" s="118">
        <f t="shared" si="669"/>
        <v>43181</v>
      </c>
      <c r="K2233" s="112">
        <f t="shared" si="670"/>
        <v>5</v>
      </c>
      <c r="L2233" s="108">
        <f t="shared" si="671"/>
        <v>6</v>
      </c>
      <c r="M2233" s="109">
        <f t="shared" si="660"/>
        <v>1.000842429</v>
      </c>
      <c r="N2233" s="109">
        <f t="shared" ca="1" si="661"/>
        <v>1.0023195620000001</v>
      </c>
      <c r="O2233" s="108">
        <f t="shared" si="675"/>
        <v>0</v>
      </c>
      <c r="P2233" s="106">
        <f t="shared" ca="1" si="662"/>
        <v>166.43251674999999</v>
      </c>
      <c r="Q2233" s="113">
        <f t="shared" si="663"/>
        <v>0</v>
      </c>
      <c r="R2233" s="106">
        <f t="shared" si="664"/>
        <v>0</v>
      </c>
      <c r="S2233" s="114" t="str">
        <f t="shared" si="672"/>
        <v>A+J=</v>
      </c>
      <c r="T2233" s="107">
        <f t="shared" si="673"/>
        <v>43213</v>
      </c>
      <c r="U2233" s="10"/>
      <c r="V2233" s="10"/>
      <c r="W2233" s="10"/>
      <c r="X2233" s="29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</row>
    <row r="2234" spans="1:121" x14ac:dyDescent="0.15">
      <c r="A2234" s="102">
        <f t="shared" si="665"/>
        <v>43191</v>
      </c>
      <c r="B2234" s="103">
        <f t="shared" ca="1" si="674"/>
        <v>71918.132516749858</v>
      </c>
      <c r="C2234" s="104">
        <f t="shared" si="666"/>
        <v>71751.699999999852</v>
      </c>
      <c r="D2234" s="105">
        <f ca="1">IF(A2234&lt;$B$1,VLOOKUP(A2234,[1]DI!$A$4:$B$15000,2,FALSE),0)</f>
        <v>0</v>
      </c>
      <c r="E2234" s="106">
        <f t="shared" ca="1" si="658"/>
        <v>1</v>
      </c>
      <c r="F2234" s="106">
        <f ca="1">(TRUNC(PRODUCT($E$12:$E2233),16))</f>
        <v>1.84119843877221</v>
      </c>
      <c r="G2234" s="106">
        <f t="shared" ca="1" si="667"/>
        <v>1.8384850429964901</v>
      </c>
      <c r="H2234" s="106">
        <f t="shared" ca="1" si="659"/>
        <v>1.00147589</v>
      </c>
      <c r="I2234" s="105">
        <f t="shared" si="668"/>
        <v>3.5999999999999997E-2</v>
      </c>
      <c r="J2234" s="118">
        <f t="shared" si="669"/>
        <v>43181</v>
      </c>
      <c r="K2234" s="112">
        <f t="shared" si="670"/>
        <v>5</v>
      </c>
      <c r="L2234" s="108">
        <f t="shared" si="671"/>
        <v>6</v>
      </c>
      <c r="M2234" s="109">
        <f t="shared" si="660"/>
        <v>1.000842429</v>
      </c>
      <c r="N2234" s="109">
        <f t="shared" ca="1" si="661"/>
        <v>1.0023195620000001</v>
      </c>
      <c r="O2234" s="108">
        <f t="shared" si="675"/>
        <v>0</v>
      </c>
      <c r="P2234" s="106">
        <f t="shared" ca="1" si="662"/>
        <v>166.43251674999999</v>
      </c>
      <c r="Q2234" s="113">
        <f t="shared" si="663"/>
        <v>0</v>
      </c>
      <c r="R2234" s="106">
        <f t="shared" si="664"/>
        <v>0</v>
      </c>
      <c r="S2234" s="114" t="str">
        <f t="shared" si="672"/>
        <v>A+J=</v>
      </c>
      <c r="T2234" s="107">
        <f t="shared" si="673"/>
        <v>43213</v>
      </c>
      <c r="U2234" s="10"/>
      <c r="V2234" s="10"/>
      <c r="W2234" s="10"/>
      <c r="X2234" s="29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</row>
    <row r="2235" spans="1:121" x14ac:dyDescent="0.15">
      <c r="A2235" s="102">
        <f t="shared" si="665"/>
        <v>43192</v>
      </c>
      <c r="B2235" s="103">
        <f t="shared" ca="1" si="674"/>
        <v>71918.132516749858</v>
      </c>
      <c r="C2235" s="104">
        <f t="shared" si="666"/>
        <v>71751.699999999852</v>
      </c>
      <c r="D2235" s="105">
        <f ca="1">IF(A2235&lt;$B$1,VLOOKUP(A2235,[1]DI!$A$4:$B$15000,2,FALSE),0)</f>
        <v>6.3899999999999998E-2</v>
      </c>
      <c r="E2235" s="106">
        <f t="shared" ca="1" si="658"/>
        <v>1.0002458299999999</v>
      </c>
      <c r="F2235" s="106">
        <f ca="1">(TRUNC(PRODUCT($E$12:$E2234),16))</f>
        <v>1.84119843877221</v>
      </c>
      <c r="G2235" s="106">
        <f t="shared" ca="1" si="667"/>
        <v>1.8384850429964901</v>
      </c>
      <c r="H2235" s="106">
        <f t="shared" ca="1" si="659"/>
        <v>1.00147589</v>
      </c>
      <c r="I2235" s="105">
        <f t="shared" si="668"/>
        <v>3.5999999999999997E-2</v>
      </c>
      <c r="J2235" s="118">
        <f t="shared" si="669"/>
        <v>43181</v>
      </c>
      <c r="K2235" s="112">
        <f t="shared" si="670"/>
        <v>6</v>
      </c>
      <c r="L2235" s="108">
        <f t="shared" si="671"/>
        <v>6</v>
      </c>
      <c r="M2235" s="109">
        <f t="shared" si="660"/>
        <v>1.000842429</v>
      </c>
      <c r="N2235" s="109">
        <f t="shared" ca="1" si="661"/>
        <v>1.0023195620000001</v>
      </c>
      <c r="O2235" s="108">
        <f t="shared" si="675"/>
        <v>0</v>
      </c>
      <c r="P2235" s="106">
        <f t="shared" ca="1" si="662"/>
        <v>166.43251674999999</v>
      </c>
      <c r="Q2235" s="113">
        <f t="shared" si="663"/>
        <v>0</v>
      </c>
      <c r="R2235" s="106">
        <f t="shared" si="664"/>
        <v>0</v>
      </c>
      <c r="S2235" s="114" t="str">
        <f t="shared" si="672"/>
        <v>A+J=</v>
      </c>
      <c r="T2235" s="107">
        <f t="shared" si="673"/>
        <v>43213</v>
      </c>
      <c r="U2235" s="10"/>
      <c r="V2235" s="10"/>
      <c r="W2235" s="10"/>
      <c r="X2235" s="29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</row>
    <row r="2236" spans="1:121" x14ac:dyDescent="0.15">
      <c r="A2236" s="102">
        <f t="shared" si="665"/>
        <v>43193</v>
      </c>
      <c r="B2236" s="103">
        <f t="shared" ca="1" si="674"/>
        <v>71945.908604339857</v>
      </c>
      <c r="C2236" s="104">
        <f t="shared" si="666"/>
        <v>71751.699999999852</v>
      </c>
      <c r="D2236" s="105">
        <f ca="1">IF(A2236&lt;$B$1,VLOOKUP(A2236,[1]DI!$A$4:$B$15000,2,FALSE),0)</f>
        <v>6.3899999999999998E-2</v>
      </c>
      <c r="E2236" s="106">
        <f t="shared" ca="1" si="658"/>
        <v>1.0002458299999999</v>
      </c>
      <c r="F2236" s="106">
        <f ca="1">(TRUNC(PRODUCT($E$12:$E2235),16))</f>
        <v>1.8416510605844101</v>
      </c>
      <c r="G2236" s="106">
        <f t="shared" ca="1" si="667"/>
        <v>1.8384850429964901</v>
      </c>
      <c r="H2236" s="106">
        <f t="shared" ca="1" si="659"/>
        <v>1.00172208</v>
      </c>
      <c r="I2236" s="105">
        <f t="shared" si="668"/>
        <v>3.5999999999999997E-2</v>
      </c>
      <c r="J2236" s="118">
        <f t="shared" si="669"/>
        <v>43181</v>
      </c>
      <c r="K2236" s="112">
        <f t="shared" si="670"/>
        <v>7</v>
      </c>
      <c r="L2236" s="108">
        <f t="shared" si="671"/>
        <v>7</v>
      </c>
      <c r="M2236" s="109">
        <f t="shared" si="660"/>
        <v>1.0009829029999999</v>
      </c>
      <c r="N2236" s="109">
        <f t="shared" ca="1" si="661"/>
        <v>1.0027066760000001</v>
      </c>
      <c r="O2236" s="108">
        <f t="shared" si="675"/>
        <v>0</v>
      </c>
      <c r="P2236" s="106">
        <f t="shared" ca="1" si="662"/>
        <v>194.20860433999999</v>
      </c>
      <c r="Q2236" s="113">
        <f t="shared" si="663"/>
        <v>0</v>
      </c>
      <c r="R2236" s="106">
        <f t="shared" si="664"/>
        <v>0</v>
      </c>
      <c r="S2236" s="114" t="str">
        <f t="shared" si="672"/>
        <v>A+J=</v>
      </c>
      <c r="T2236" s="107">
        <f t="shared" si="673"/>
        <v>43213</v>
      </c>
      <c r="U2236" s="10"/>
      <c r="V2236" s="10"/>
      <c r="W2236" s="10"/>
      <c r="X2236" s="29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</row>
    <row r="2237" spans="1:121" x14ac:dyDescent="0.15">
      <c r="A2237" s="102">
        <f t="shared" si="665"/>
        <v>43194</v>
      </c>
      <c r="B2237" s="103">
        <f t="shared" ca="1" si="674"/>
        <v>71973.695311189847</v>
      </c>
      <c r="C2237" s="104">
        <f t="shared" si="666"/>
        <v>71751.699999999852</v>
      </c>
      <c r="D2237" s="105">
        <f ca="1">IF(A2237&lt;$B$1,VLOOKUP(A2237,[1]DI!$A$4:$B$15000,2,FALSE),0)</f>
        <v>6.3899999999999998E-2</v>
      </c>
      <c r="E2237" s="106">
        <f t="shared" ca="1" si="658"/>
        <v>1.0002458299999999</v>
      </c>
      <c r="F2237" s="106">
        <f ca="1">(TRUNC(PRODUCT($E$12:$E2236),16))</f>
        <v>1.8421037936646401</v>
      </c>
      <c r="G2237" s="106">
        <f t="shared" ca="1" si="667"/>
        <v>1.8384850429964901</v>
      </c>
      <c r="H2237" s="106">
        <f t="shared" ca="1" si="659"/>
        <v>1.00196833</v>
      </c>
      <c r="I2237" s="105">
        <f t="shared" si="668"/>
        <v>3.5999999999999997E-2</v>
      </c>
      <c r="J2237" s="118">
        <f t="shared" si="669"/>
        <v>43181</v>
      </c>
      <c r="K2237" s="112">
        <f t="shared" si="670"/>
        <v>8</v>
      </c>
      <c r="L2237" s="108">
        <f t="shared" si="671"/>
        <v>8</v>
      </c>
      <c r="M2237" s="109">
        <f t="shared" si="660"/>
        <v>1.001123397</v>
      </c>
      <c r="N2237" s="109">
        <f t="shared" ca="1" si="661"/>
        <v>1.0030939379999999</v>
      </c>
      <c r="O2237" s="108">
        <f t="shared" si="675"/>
        <v>0</v>
      </c>
      <c r="P2237" s="106">
        <f t="shared" ca="1" si="662"/>
        <v>221.99531119</v>
      </c>
      <c r="Q2237" s="113">
        <f t="shared" si="663"/>
        <v>0</v>
      </c>
      <c r="R2237" s="106">
        <f t="shared" si="664"/>
        <v>0</v>
      </c>
      <c r="S2237" s="114" t="str">
        <f t="shared" si="672"/>
        <v>A+J=</v>
      </c>
      <c r="T2237" s="107">
        <f t="shared" si="673"/>
        <v>43213</v>
      </c>
      <c r="U2237" s="10"/>
      <c r="V2237" s="10"/>
      <c r="W2237" s="10"/>
      <c r="X2237" s="29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</row>
    <row r="2238" spans="1:121" x14ac:dyDescent="0.15">
      <c r="A2238" s="102">
        <f t="shared" si="665"/>
        <v>43195</v>
      </c>
      <c r="B2238" s="103">
        <f t="shared" ca="1" si="674"/>
        <v>72001.493426559857</v>
      </c>
      <c r="C2238" s="104">
        <f t="shared" si="666"/>
        <v>71751.699999999852</v>
      </c>
      <c r="D2238" s="105">
        <f ca="1">IF(A2238&lt;$B$1,VLOOKUP(A2238,[1]DI!$A$4:$B$15000,2,FALSE),0)</f>
        <v>6.3899999999999998E-2</v>
      </c>
      <c r="E2238" s="106">
        <f t="shared" ca="1" si="658"/>
        <v>1.0002458299999999</v>
      </c>
      <c r="F2238" s="106">
        <f ca="1">(TRUNC(PRODUCT($E$12:$E2237),16))</f>
        <v>1.8425566380402301</v>
      </c>
      <c r="G2238" s="106">
        <f t="shared" ca="1" si="667"/>
        <v>1.8384850429964901</v>
      </c>
      <c r="H2238" s="106">
        <f t="shared" ca="1" si="659"/>
        <v>1.00221465</v>
      </c>
      <c r="I2238" s="105">
        <f t="shared" si="668"/>
        <v>3.5999999999999997E-2</v>
      </c>
      <c r="J2238" s="118">
        <f t="shared" si="669"/>
        <v>43181</v>
      </c>
      <c r="K2238" s="112">
        <f t="shared" si="670"/>
        <v>9</v>
      </c>
      <c r="L2238" s="108">
        <f t="shared" si="671"/>
        <v>9</v>
      </c>
      <c r="M2238" s="109">
        <f t="shared" si="660"/>
        <v>1.00126391</v>
      </c>
      <c r="N2238" s="109">
        <f t="shared" ca="1" si="661"/>
        <v>1.003481359</v>
      </c>
      <c r="O2238" s="108">
        <f t="shared" si="675"/>
        <v>0</v>
      </c>
      <c r="P2238" s="106">
        <f t="shared" ca="1" si="662"/>
        <v>249.79342656</v>
      </c>
      <c r="Q2238" s="113">
        <f t="shared" si="663"/>
        <v>0</v>
      </c>
      <c r="R2238" s="106">
        <f t="shared" si="664"/>
        <v>0</v>
      </c>
      <c r="S2238" s="114" t="str">
        <f t="shared" si="672"/>
        <v>A+J=</v>
      </c>
      <c r="T2238" s="107">
        <f t="shared" si="673"/>
        <v>43213</v>
      </c>
      <c r="U2238" s="10"/>
      <c r="V2238" s="10"/>
      <c r="W2238" s="10"/>
      <c r="X2238" s="29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</row>
    <row r="2239" spans="1:121" x14ac:dyDescent="0.15">
      <c r="A2239" s="102">
        <f t="shared" si="665"/>
        <v>43196</v>
      </c>
      <c r="B2239" s="103">
        <f t="shared" ca="1" si="674"/>
        <v>72029.301515409854</v>
      </c>
      <c r="C2239" s="104">
        <f t="shared" si="666"/>
        <v>71751.699999999852</v>
      </c>
      <c r="D2239" s="105">
        <f ca="1">IF(A2239&lt;$B$1,VLOOKUP(A2239,[1]DI!$A$4:$B$15000,2,FALSE),0)</f>
        <v>6.3899999999999998E-2</v>
      </c>
      <c r="E2239" s="106">
        <f t="shared" ca="1" si="658"/>
        <v>1.0002458299999999</v>
      </c>
      <c r="F2239" s="106">
        <f ca="1">(TRUNC(PRODUCT($E$12:$E2238),16))</f>
        <v>1.84300959373856</v>
      </c>
      <c r="G2239" s="106">
        <f t="shared" ca="1" si="667"/>
        <v>1.8384850429964901</v>
      </c>
      <c r="H2239" s="106">
        <f t="shared" ca="1" si="659"/>
        <v>1.0024610199999999</v>
      </c>
      <c r="I2239" s="105">
        <f t="shared" si="668"/>
        <v>3.5999999999999997E-2</v>
      </c>
      <c r="J2239" s="118">
        <f t="shared" si="669"/>
        <v>43181</v>
      </c>
      <c r="K2239" s="112">
        <f t="shared" si="670"/>
        <v>10</v>
      </c>
      <c r="L2239" s="108">
        <f t="shared" si="671"/>
        <v>10</v>
      </c>
      <c r="M2239" s="109">
        <f t="shared" si="660"/>
        <v>1.001404443</v>
      </c>
      <c r="N2239" s="109">
        <f t="shared" ca="1" si="661"/>
        <v>1.0038689190000001</v>
      </c>
      <c r="O2239" s="108">
        <f t="shared" si="675"/>
        <v>0</v>
      </c>
      <c r="P2239" s="106">
        <f t="shared" ca="1" si="662"/>
        <v>277.60151540999999</v>
      </c>
      <c r="Q2239" s="113">
        <f t="shared" si="663"/>
        <v>0</v>
      </c>
      <c r="R2239" s="106">
        <f t="shared" si="664"/>
        <v>0</v>
      </c>
      <c r="S2239" s="114" t="str">
        <f t="shared" si="672"/>
        <v>A+J=</v>
      </c>
      <c r="T2239" s="107">
        <f t="shared" si="673"/>
        <v>43213</v>
      </c>
      <c r="U2239" s="10"/>
      <c r="V2239" s="10"/>
      <c r="W2239" s="10"/>
      <c r="X2239" s="29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</row>
    <row r="2240" spans="1:121" x14ac:dyDescent="0.15">
      <c r="A2240" s="102">
        <f t="shared" si="665"/>
        <v>43197</v>
      </c>
      <c r="B2240" s="103">
        <f t="shared" ca="1" si="674"/>
        <v>72057.121084529848</v>
      </c>
      <c r="C2240" s="104">
        <f t="shared" si="666"/>
        <v>71751.699999999852</v>
      </c>
      <c r="D2240" s="105">
        <f ca="1">IF(A2240&lt;$B$1,VLOOKUP(A2240,[1]DI!$A$4:$B$15000,2,FALSE),0)</f>
        <v>0</v>
      </c>
      <c r="E2240" s="106">
        <f t="shared" ca="1" si="658"/>
        <v>1</v>
      </c>
      <c r="F2240" s="106">
        <f ca="1">(TRUNC(PRODUCT($E$12:$E2239),16))</f>
        <v>1.8434626607869899</v>
      </c>
      <c r="G2240" s="106">
        <f t="shared" ca="1" si="667"/>
        <v>1.8384850429964901</v>
      </c>
      <c r="H2240" s="106">
        <f t="shared" ca="1" si="659"/>
        <v>1.0027074600000001</v>
      </c>
      <c r="I2240" s="105">
        <f t="shared" si="668"/>
        <v>3.5999999999999997E-2</v>
      </c>
      <c r="J2240" s="118">
        <f t="shared" si="669"/>
        <v>43181</v>
      </c>
      <c r="K2240" s="112">
        <f t="shared" si="670"/>
        <v>10</v>
      </c>
      <c r="L2240" s="108">
        <f t="shared" si="671"/>
        <v>11</v>
      </c>
      <c r="M2240" s="109">
        <f t="shared" si="660"/>
        <v>1.001544996</v>
      </c>
      <c r="N2240" s="109">
        <f t="shared" ca="1" si="661"/>
        <v>1.0042566390000001</v>
      </c>
      <c r="O2240" s="108">
        <f t="shared" si="675"/>
        <v>0</v>
      </c>
      <c r="P2240" s="106">
        <f t="shared" ca="1" si="662"/>
        <v>305.42108452999997</v>
      </c>
      <c r="Q2240" s="113">
        <f t="shared" si="663"/>
        <v>0</v>
      </c>
      <c r="R2240" s="106">
        <f t="shared" si="664"/>
        <v>0</v>
      </c>
      <c r="S2240" s="114" t="str">
        <f t="shared" si="672"/>
        <v>A+J=</v>
      </c>
      <c r="T2240" s="107">
        <f t="shared" si="673"/>
        <v>43213</v>
      </c>
      <c r="U2240" s="10"/>
      <c r="V2240" s="10"/>
      <c r="W2240" s="10"/>
      <c r="X2240" s="29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</row>
    <row r="2241" spans="1:121" x14ac:dyDescent="0.15">
      <c r="A2241" s="102">
        <f t="shared" si="665"/>
        <v>43198</v>
      </c>
      <c r="B2241" s="103">
        <f t="shared" ca="1" si="674"/>
        <v>72057.121084529848</v>
      </c>
      <c r="C2241" s="104">
        <f t="shared" si="666"/>
        <v>71751.699999999852</v>
      </c>
      <c r="D2241" s="105">
        <f ca="1">IF(A2241&lt;$B$1,VLOOKUP(A2241,[1]DI!$A$4:$B$15000,2,FALSE),0)</f>
        <v>0</v>
      </c>
      <c r="E2241" s="106">
        <f t="shared" ca="1" si="658"/>
        <v>1</v>
      </c>
      <c r="F2241" s="106">
        <f ca="1">(TRUNC(PRODUCT($E$12:$E2240),16))</f>
        <v>1.8434626607869899</v>
      </c>
      <c r="G2241" s="106">
        <f t="shared" ca="1" si="667"/>
        <v>1.8384850429964901</v>
      </c>
      <c r="H2241" s="106">
        <f t="shared" ca="1" si="659"/>
        <v>1.0027074600000001</v>
      </c>
      <c r="I2241" s="105">
        <f t="shared" si="668"/>
        <v>3.5999999999999997E-2</v>
      </c>
      <c r="J2241" s="118">
        <f t="shared" si="669"/>
        <v>43181</v>
      </c>
      <c r="K2241" s="112">
        <f t="shared" si="670"/>
        <v>10</v>
      </c>
      <c r="L2241" s="108">
        <f t="shared" si="671"/>
        <v>11</v>
      </c>
      <c r="M2241" s="109">
        <f t="shared" si="660"/>
        <v>1.001544996</v>
      </c>
      <c r="N2241" s="109">
        <f t="shared" ca="1" si="661"/>
        <v>1.0042566390000001</v>
      </c>
      <c r="O2241" s="108">
        <f t="shared" si="675"/>
        <v>0</v>
      </c>
      <c r="P2241" s="106">
        <f t="shared" ca="1" si="662"/>
        <v>305.42108452999997</v>
      </c>
      <c r="Q2241" s="113">
        <f t="shared" si="663"/>
        <v>0</v>
      </c>
      <c r="R2241" s="106">
        <f t="shared" si="664"/>
        <v>0</v>
      </c>
      <c r="S2241" s="114" t="str">
        <f t="shared" si="672"/>
        <v>A+J=</v>
      </c>
      <c r="T2241" s="107">
        <f t="shared" si="673"/>
        <v>43213</v>
      </c>
      <c r="U2241" s="10"/>
      <c r="V2241" s="10"/>
      <c r="W2241" s="10"/>
      <c r="X2241" s="29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</row>
    <row r="2242" spans="1:121" x14ac:dyDescent="0.15">
      <c r="A2242" s="102">
        <f t="shared" si="665"/>
        <v>43199</v>
      </c>
      <c r="B2242" s="103">
        <f t="shared" ca="1" si="674"/>
        <v>72057.121084529848</v>
      </c>
      <c r="C2242" s="104">
        <f t="shared" si="666"/>
        <v>71751.699999999852</v>
      </c>
      <c r="D2242" s="105">
        <f ca="1">IF(A2242&lt;$B$1,VLOOKUP(A2242,[1]DI!$A$4:$B$15000,2,FALSE),0)</f>
        <v>6.3899999999999998E-2</v>
      </c>
      <c r="E2242" s="106">
        <f t="shared" ca="1" si="658"/>
        <v>1.0002458299999999</v>
      </c>
      <c r="F2242" s="106">
        <f ca="1">(TRUNC(PRODUCT($E$12:$E2241),16))</f>
        <v>1.8434626607869899</v>
      </c>
      <c r="G2242" s="106">
        <f t="shared" ca="1" si="667"/>
        <v>1.8384850429964901</v>
      </c>
      <c r="H2242" s="106">
        <f t="shared" ca="1" si="659"/>
        <v>1.0027074600000001</v>
      </c>
      <c r="I2242" s="105">
        <f t="shared" si="668"/>
        <v>3.5999999999999997E-2</v>
      </c>
      <c r="J2242" s="118">
        <f t="shared" si="669"/>
        <v>43181</v>
      </c>
      <c r="K2242" s="112">
        <f t="shared" si="670"/>
        <v>11</v>
      </c>
      <c r="L2242" s="108">
        <f t="shared" si="671"/>
        <v>11</v>
      </c>
      <c r="M2242" s="109">
        <f t="shared" si="660"/>
        <v>1.001544996</v>
      </c>
      <c r="N2242" s="109">
        <f t="shared" ca="1" si="661"/>
        <v>1.0042566390000001</v>
      </c>
      <c r="O2242" s="108">
        <f t="shared" si="675"/>
        <v>0</v>
      </c>
      <c r="P2242" s="106">
        <f t="shared" ca="1" si="662"/>
        <v>305.42108452999997</v>
      </c>
      <c r="Q2242" s="113">
        <f t="shared" si="663"/>
        <v>0</v>
      </c>
      <c r="R2242" s="106">
        <f t="shared" si="664"/>
        <v>0</v>
      </c>
      <c r="S2242" s="114" t="str">
        <f t="shared" si="672"/>
        <v>A+J=</v>
      </c>
      <c r="T2242" s="107">
        <f t="shared" si="673"/>
        <v>43213</v>
      </c>
      <c r="U2242" s="10"/>
      <c r="V2242" s="10"/>
      <c r="W2242" s="10"/>
      <c r="X2242" s="29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</row>
    <row r="2243" spans="1:121" x14ac:dyDescent="0.15">
      <c r="A2243" s="102">
        <f t="shared" si="665"/>
        <v>43200</v>
      </c>
      <c r="B2243" s="103">
        <f t="shared" ca="1" si="674"/>
        <v>72084.950627139857</v>
      </c>
      <c r="C2243" s="104">
        <f t="shared" si="666"/>
        <v>71751.699999999852</v>
      </c>
      <c r="D2243" s="105">
        <f ca="1">IF(A2243&lt;$B$1,VLOOKUP(A2243,[1]DI!$A$4:$B$15000,2,FALSE),0)</f>
        <v>6.3899999999999998E-2</v>
      </c>
      <c r="E2243" s="106">
        <f t="shared" ca="1" si="658"/>
        <v>1.0002458299999999</v>
      </c>
      <c r="F2243" s="106">
        <f ca="1">(TRUNC(PRODUCT($E$12:$E2242),16))</f>
        <v>1.84391583921289</v>
      </c>
      <c r="G2243" s="106">
        <f t="shared" ca="1" si="667"/>
        <v>1.8384850429964901</v>
      </c>
      <c r="H2243" s="106">
        <f t="shared" ca="1" si="659"/>
        <v>1.00295395</v>
      </c>
      <c r="I2243" s="105">
        <f t="shared" si="668"/>
        <v>3.5999999999999997E-2</v>
      </c>
      <c r="J2243" s="118">
        <f t="shared" si="669"/>
        <v>43181</v>
      </c>
      <c r="K2243" s="112">
        <f t="shared" si="670"/>
        <v>12</v>
      </c>
      <c r="L2243" s="108">
        <f t="shared" si="671"/>
        <v>12</v>
      </c>
      <c r="M2243" s="109">
        <f t="shared" si="660"/>
        <v>1.0016855689999999</v>
      </c>
      <c r="N2243" s="109">
        <f t="shared" ca="1" si="661"/>
        <v>1.004644498</v>
      </c>
      <c r="O2243" s="108">
        <f t="shared" si="675"/>
        <v>0</v>
      </c>
      <c r="P2243" s="106">
        <f t="shared" ca="1" si="662"/>
        <v>333.25062714000001</v>
      </c>
      <c r="Q2243" s="113">
        <f t="shared" si="663"/>
        <v>0</v>
      </c>
      <c r="R2243" s="106">
        <f t="shared" si="664"/>
        <v>0</v>
      </c>
      <c r="S2243" s="114" t="str">
        <f t="shared" si="672"/>
        <v>A+J=</v>
      </c>
      <c r="T2243" s="107">
        <f t="shared" si="673"/>
        <v>43213</v>
      </c>
      <c r="U2243" s="10"/>
      <c r="V2243" s="10"/>
      <c r="W2243" s="10"/>
      <c r="X2243" s="29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</row>
    <row r="2244" spans="1:121" x14ac:dyDescent="0.15">
      <c r="A2244" s="102">
        <f t="shared" si="665"/>
        <v>43201</v>
      </c>
      <c r="B2244" s="103">
        <f t="shared" ca="1" si="674"/>
        <v>72112.791578269855</v>
      </c>
      <c r="C2244" s="104">
        <f t="shared" si="666"/>
        <v>71751.699999999852</v>
      </c>
      <c r="D2244" s="105">
        <f ca="1">IF(A2244&lt;$B$1,VLOOKUP(A2244,[1]DI!$A$4:$B$15000,2,FALSE),0)</f>
        <v>6.3899999999999998E-2</v>
      </c>
      <c r="E2244" s="106">
        <f t="shared" ca="1" si="658"/>
        <v>1.0002458299999999</v>
      </c>
      <c r="F2244" s="106">
        <f ca="1">(TRUNC(PRODUCT($E$12:$E2243),16))</f>
        <v>1.8443691290436499</v>
      </c>
      <c r="G2244" s="106">
        <f t="shared" ca="1" si="667"/>
        <v>1.8384850429964901</v>
      </c>
      <c r="H2244" s="106">
        <f t="shared" ca="1" si="659"/>
        <v>1.0032005100000001</v>
      </c>
      <c r="I2244" s="105">
        <f t="shared" si="668"/>
        <v>3.5999999999999997E-2</v>
      </c>
      <c r="J2244" s="118">
        <f t="shared" si="669"/>
        <v>43181</v>
      </c>
      <c r="K2244" s="112">
        <f t="shared" si="670"/>
        <v>13</v>
      </c>
      <c r="L2244" s="108">
        <f t="shared" si="671"/>
        <v>13</v>
      </c>
      <c r="M2244" s="109">
        <f t="shared" si="660"/>
        <v>1.0018261610000001</v>
      </c>
      <c r="N2244" s="109">
        <f t="shared" ca="1" si="661"/>
        <v>1.005032516</v>
      </c>
      <c r="O2244" s="108">
        <f t="shared" si="675"/>
        <v>0</v>
      </c>
      <c r="P2244" s="106">
        <f t="shared" ca="1" si="662"/>
        <v>361.09157827000001</v>
      </c>
      <c r="Q2244" s="113">
        <f t="shared" si="663"/>
        <v>0</v>
      </c>
      <c r="R2244" s="106">
        <f t="shared" si="664"/>
        <v>0</v>
      </c>
      <c r="S2244" s="114" t="str">
        <f t="shared" si="672"/>
        <v>A+J=</v>
      </c>
      <c r="T2244" s="107">
        <f t="shared" si="673"/>
        <v>43213</v>
      </c>
      <c r="U2244" s="10"/>
      <c r="V2244" s="10"/>
      <c r="W2244" s="10"/>
      <c r="X2244" s="29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</row>
    <row r="2245" spans="1:121" x14ac:dyDescent="0.15">
      <c r="A2245" s="102">
        <f t="shared" si="665"/>
        <v>43202</v>
      </c>
      <c r="B2245" s="103">
        <f t="shared" ca="1" si="674"/>
        <v>72140.642502889852</v>
      </c>
      <c r="C2245" s="104">
        <f t="shared" si="666"/>
        <v>71751.699999999852</v>
      </c>
      <c r="D2245" s="105">
        <f ca="1">IF(A2245&lt;$B$1,VLOOKUP(A2245,[1]DI!$A$4:$B$15000,2,FALSE),0)</f>
        <v>6.3899999999999998E-2</v>
      </c>
      <c r="E2245" s="106">
        <f t="shared" ca="1" si="658"/>
        <v>1.0002458299999999</v>
      </c>
      <c r="F2245" s="106">
        <f ca="1">(TRUNC(PRODUCT($E$12:$E2244),16))</f>
        <v>1.8448225303066399</v>
      </c>
      <c r="G2245" s="106">
        <f t="shared" ca="1" si="667"/>
        <v>1.8384850429964901</v>
      </c>
      <c r="H2245" s="106">
        <f t="shared" ca="1" si="659"/>
        <v>1.0034471199999999</v>
      </c>
      <c r="I2245" s="105">
        <f t="shared" si="668"/>
        <v>3.5999999999999997E-2</v>
      </c>
      <c r="J2245" s="118">
        <f t="shared" si="669"/>
        <v>43181</v>
      </c>
      <c r="K2245" s="112">
        <f t="shared" si="670"/>
        <v>14</v>
      </c>
      <c r="L2245" s="108">
        <f t="shared" si="671"/>
        <v>14</v>
      </c>
      <c r="M2245" s="109">
        <f t="shared" si="660"/>
        <v>1.0019667729999999</v>
      </c>
      <c r="N2245" s="109">
        <f t="shared" ca="1" si="661"/>
        <v>1.0054206729999999</v>
      </c>
      <c r="O2245" s="108">
        <f t="shared" si="675"/>
        <v>0</v>
      </c>
      <c r="P2245" s="106">
        <f t="shared" ca="1" si="662"/>
        <v>388.94250289000001</v>
      </c>
      <c r="Q2245" s="113">
        <f t="shared" si="663"/>
        <v>0</v>
      </c>
      <c r="R2245" s="106">
        <f t="shared" si="664"/>
        <v>0</v>
      </c>
      <c r="S2245" s="114" t="str">
        <f t="shared" si="672"/>
        <v>A+J=</v>
      </c>
      <c r="T2245" s="107">
        <f t="shared" si="673"/>
        <v>43213</v>
      </c>
      <c r="U2245" s="10"/>
      <c r="V2245" s="10"/>
      <c r="W2245" s="10"/>
      <c r="X2245" s="29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</row>
    <row r="2246" spans="1:121" x14ac:dyDescent="0.15">
      <c r="A2246" s="102">
        <f t="shared" si="665"/>
        <v>43203</v>
      </c>
      <c r="B2246" s="103">
        <f t="shared" ca="1" si="674"/>
        <v>72168.504836029853</v>
      </c>
      <c r="C2246" s="104">
        <f t="shared" si="666"/>
        <v>71751.699999999852</v>
      </c>
      <c r="D2246" s="105">
        <f ca="1">IF(A2246&lt;$B$1,VLOOKUP(A2246,[1]DI!$A$4:$B$15000,2,FALSE),0)</f>
        <v>6.3899999999999998E-2</v>
      </c>
      <c r="E2246" s="106">
        <f t="shared" ca="1" si="658"/>
        <v>1.0002458299999999</v>
      </c>
      <c r="F2246" s="106">
        <f ca="1">(TRUNC(PRODUCT($E$12:$E2245),16))</f>
        <v>1.8452760430292601</v>
      </c>
      <c r="G2246" s="106">
        <f t="shared" ca="1" si="667"/>
        <v>1.8384850429964901</v>
      </c>
      <c r="H2246" s="106">
        <f t="shared" ca="1" si="659"/>
        <v>1.0036938</v>
      </c>
      <c r="I2246" s="105">
        <f t="shared" si="668"/>
        <v>3.5999999999999997E-2</v>
      </c>
      <c r="J2246" s="118">
        <f t="shared" si="669"/>
        <v>43181</v>
      </c>
      <c r="K2246" s="112">
        <f t="shared" si="670"/>
        <v>15</v>
      </c>
      <c r="L2246" s="108">
        <f t="shared" si="671"/>
        <v>15</v>
      </c>
      <c r="M2246" s="109">
        <f t="shared" si="660"/>
        <v>1.0021074050000001</v>
      </c>
      <c r="N2246" s="109">
        <f t="shared" ca="1" si="661"/>
        <v>1.0058089889999999</v>
      </c>
      <c r="O2246" s="108">
        <f t="shared" si="675"/>
        <v>0</v>
      </c>
      <c r="P2246" s="106">
        <f t="shared" ca="1" si="662"/>
        <v>416.80483602999999</v>
      </c>
      <c r="Q2246" s="113">
        <f t="shared" si="663"/>
        <v>0</v>
      </c>
      <c r="R2246" s="106">
        <f t="shared" si="664"/>
        <v>0</v>
      </c>
      <c r="S2246" s="114" t="str">
        <f t="shared" si="672"/>
        <v>A+J=</v>
      </c>
      <c r="T2246" s="107">
        <f t="shared" si="673"/>
        <v>43213</v>
      </c>
      <c r="U2246" s="10"/>
      <c r="V2246" s="10"/>
      <c r="W2246" s="10"/>
      <c r="X2246" s="29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</row>
    <row r="2247" spans="1:121" x14ac:dyDescent="0.15">
      <c r="A2247" s="102">
        <f t="shared" si="665"/>
        <v>43204</v>
      </c>
      <c r="B2247" s="103">
        <f t="shared" ca="1" si="674"/>
        <v>72196.377931919851</v>
      </c>
      <c r="C2247" s="104">
        <f t="shared" si="666"/>
        <v>71751.699999999852</v>
      </c>
      <c r="D2247" s="105">
        <f ca="1">IF(A2247&lt;$B$1,VLOOKUP(A2247,[1]DI!$A$4:$B$15000,2,FALSE),0)</f>
        <v>0</v>
      </c>
      <c r="E2247" s="106">
        <f t="shared" ca="1" si="658"/>
        <v>1</v>
      </c>
      <c r="F2247" s="106">
        <f ca="1">(TRUNC(PRODUCT($E$12:$E2246),16))</f>
        <v>1.8457296672389201</v>
      </c>
      <c r="G2247" s="106">
        <f t="shared" ca="1" si="667"/>
        <v>1.8384850429964901</v>
      </c>
      <c r="H2247" s="106">
        <f t="shared" ca="1" si="659"/>
        <v>1.0039405400000001</v>
      </c>
      <c r="I2247" s="105">
        <f t="shared" si="668"/>
        <v>3.5999999999999997E-2</v>
      </c>
      <c r="J2247" s="118">
        <f t="shared" si="669"/>
        <v>43181</v>
      </c>
      <c r="K2247" s="112">
        <f t="shared" si="670"/>
        <v>15</v>
      </c>
      <c r="L2247" s="108">
        <f t="shared" si="671"/>
        <v>16</v>
      </c>
      <c r="M2247" s="109">
        <f t="shared" si="660"/>
        <v>1.002248056</v>
      </c>
      <c r="N2247" s="109">
        <f t="shared" ca="1" si="661"/>
        <v>1.0061974549999999</v>
      </c>
      <c r="O2247" s="108">
        <f t="shared" si="675"/>
        <v>0</v>
      </c>
      <c r="P2247" s="106">
        <f t="shared" ca="1" si="662"/>
        <v>444.67793191999999</v>
      </c>
      <c r="Q2247" s="113">
        <f t="shared" si="663"/>
        <v>0</v>
      </c>
      <c r="R2247" s="106">
        <f t="shared" si="664"/>
        <v>0</v>
      </c>
      <c r="S2247" s="114" t="str">
        <f t="shared" si="672"/>
        <v>A+J=</v>
      </c>
      <c r="T2247" s="107">
        <f t="shared" si="673"/>
        <v>43213</v>
      </c>
      <c r="U2247" s="10"/>
      <c r="V2247" s="10"/>
      <c r="W2247" s="10"/>
      <c r="X2247" s="29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</row>
    <row r="2248" spans="1:121" x14ac:dyDescent="0.15">
      <c r="A2248" s="102">
        <f t="shared" si="665"/>
        <v>43205</v>
      </c>
      <c r="B2248" s="103">
        <f t="shared" ca="1" si="674"/>
        <v>72196.377931919851</v>
      </c>
      <c r="C2248" s="104">
        <f t="shared" si="666"/>
        <v>71751.699999999852</v>
      </c>
      <c r="D2248" s="105">
        <f ca="1">IF(A2248&lt;$B$1,VLOOKUP(A2248,[1]DI!$A$4:$B$15000,2,FALSE),0)</f>
        <v>0</v>
      </c>
      <c r="E2248" s="106">
        <f t="shared" ca="1" si="658"/>
        <v>1</v>
      </c>
      <c r="F2248" s="106">
        <f ca="1">(TRUNC(PRODUCT($E$12:$E2247),16))</f>
        <v>1.8457296672389201</v>
      </c>
      <c r="G2248" s="106">
        <f t="shared" ca="1" si="667"/>
        <v>1.8384850429964901</v>
      </c>
      <c r="H2248" s="106">
        <f t="shared" ca="1" si="659"/>
        <v>1.0039405400000001</v>
      </c>
      <c r="I2248" s="105">
        <f t="shared" si="668"/>
        <v>3.5999999999999997E-2</v>
      </c>
      <c r="J2248" s="118">
        <f t="shared" si="669"/>
        <v>43181</v>
      </c>
      <c r="K2248" s="112">
        <f t="shared" si="670"/>
        <v>15</v>
      </c>
      <c r="L2248" s="108">
        <f t="shared" si="671"/>
        <v>16</v>
      </c>
      <c r="M2248" s="109">
        <f t="shared" si="660"/>
        <v>1.002248056</v>
      </c>
      <c r="N2248" s="109">
        <f t="shared" ca="1" si="661"/>
        <v>1.0061974549999999</v>
      </c>
      <c r="O2248" s="108">
        <f t="shared" si="675"/>
        <v>0</v>
      </c>
      <c r="P2248" s="106">
        <f t="shared" ca="1" si="662"/>
        <v>444.67793191999999</v>
      </c>
      <c r="Q2248" s="113">
        <f t="shared" si="663"/>
        <v>0</v>
      </c>
      <c r="R2248" s="106">
        <f t="shared" si="664"/>
        <v>0</v>
      </c>
      <c r="S2248" s="114" t="str">
        <f t="shared" si="672"/>
        <v>A+J=</v>
      </c>
      <c r="T2248" s="107">
        <f t="shared" si="673"/>
        <v>43213</v>
      </c>
      <c r="U2248" s="10"/>
      <c r="V2248" s="10"/>
      <c r="W2248" s="10"/>
      <c r="X2248" s="29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</row>
    <row r="2249" spans="1:121" x14ac:dyDescent="0.15">
      <c r="A2249" s="102">
        <f t="shared" si="665"/>
        <v>43206</v>
      </c>
      <c r="B2249" s="103">
        <f t="shared" ca="1" si="674"/>
        <v>72196.377931919851</v>
      </c>
      <c r="C2249" s="104">
        <f t="shared" si="666"/>
        <v>71751.699999999852</v>
      </c>
      <c r="D2249" s="105">
        <f ca="1">IF(A2249&lt;$B$1,VLOOKUP(A2249,[1]DI!$A$4:$B$15000,2,FALSE),0)</f>
        <v>6.3899999999999998E-2</v>
      </c>
      <c r="E2249" s="106">
        <f t="shared" ca="1" si="658"/>
        <v>1.0002458299999999</v>
      </c>
      <c r="F2249" s="106">
        <f ca="1">(TRUNC(PRODUCT($E$12:$E2248),16))</f>
        <v>1.8457296672389201</v>
      </c>
      <c r="G2249" s="106">
        <f t="shared" ca="1" si="667"/>
        <v>1.8384850429964901</v>
      </c>
      <c r="H2249" s="106">
        <f t="shared" ca="1" si="659"/>
        <v>1.0039405400000001</v>
      </c>
      <c r="I2249" s="105">
        <f t="shared" si="668"/>
        <v>3.5999999999999997E-2</v>
      </c>
      <c r="J2249" s="118">
        <f t="shared" si="669"/>
        <v>43181</v>
      </c>
      <c r="K2249" s="112">
        <f t="shared" si="670"/>
        <v>16</v>
      </c>
      <c r="L2249" s="108">
        <f t="shared" si="671"/>
        <v>16</v>
      </c>
      <c r="M2249" s="109">
        <f t="shared" si="660"/>
        <v>1.002248056</v>
      </c>
      <c r="N2249" s="109">
        <f t="shared" ca="1" si="661"/>
        <v>1.0061974549999999</v>
      </c>
      <c r="O2249" s="108">
        <f t="shared" si="675"/>
        <v>0</v>
      </c>
      <c r="P2249" s="106">
        <f t="shared" ca="1" si="662"/>
        <v>444.67793191999999</v>
      </c>
      <c r="Q2249" s="113">
        <f t="shared" si="663"/>
        <v>0</v>
      </c>
      <c r="R2249" s="106">
        <f t="shared" si="664"/>
        <v>0</v>
      </c>
      <c r="S2249" s="114" t="str">
        <f t="shared" si="672"/>
        <v>A+J=</v>
      </c>
      <c r="T2249" s="107">
        <f t="shared" si="673"/>
        <v>43213</v>
      </c>
      <c r="U2249" s="10"/>
      <c r="V2249" s="10"/>
      <c r="W2249" s="10"/>
      <c r="X2249" s="29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</row>
    <row r="2250" spans="1:121" x14ac:dyDescent="0.15">
      <c r="A2250" s="102">
        <f t="shared" si="665"/>
        <v>43207</v>
      </c>
      <c r="B2250" s="103">
        <f t="shared" ca="1" si="674"/>
        <v>72224.261647059859</v>
      </c>
      <c r="C2250" s="104">
        <f t="shared" si="666"/>
        <v>71751.699999999852</v>
      </c>
      <c r="D2250" s="105">
        <f ca="1">IF(A2250&lt;$B$1,VLOOKUP(A2250,[1]DI!$A$4:$B$15000,2,FALSE),0)</f>
        <v>6.3899999999999998E-2</v>
      </c>
      <c r="E2250" s="106">
        <f t="shared" ca="1" si="658"/>
        <v>1.0002458299999999</v>
      </c>
      <c r="F2250" s="106">
        <f ca="1">(TRUNC(PRODUCT($E$12:$E2249),16))</f>
        <v>1.84618340296302</v>
      </c>
      <c r="G2250" s="106">
        <f t="shared" ca="1" si="667"/>
        <v>1.8384850429964901</v>
      </c>
      <c r="H2250" s="106">
        <f t="shared" ca="1" si="659"/>
        <v>1.0041873400000001</v>
      </c>
      <c r="I2250" s="105">
        <f t="shared" si="668"/>
        <v>3.5999999999999997E-2</v>
      </c>
      <c r="J2250" s="118">
        <f t="shared" si="669"/>
        <v>43181</v>
      </c>
      <c r="K2250" s="112">
        <f t="shared" si="670"/>
        <v>17</v>
      </c>
      <c r="L2250" s="108">
        <f t="shared" si="671"/>
        <v>17</v>
      </c>
      <c r="M2250" s="109">
        <f t="shared" si="660"/>
        <v>1.002388727</v>
      </c>
      <c r="N2250" s="109">
        <f t="shared" ca="1" si="661"/>
        <v>1.0065860689999999</v>
      </c>
      <c r="O2250" s="108">
        <f t="shared" si="675"/>
        <v>0</v>
      </c>
      <c r="P2250" s="106">
        <f t="shared" ca="1" si="662"/>
        <v>472.56164705999998</v>
      </c>
      <c r="Q2250" s="113">
        <f t="shared" si="663"/>
        <v>0</v>
      </c>
      <c r="R2250" s="106">
        <f t="shared" si="664"/>
        <v>0</v>
      </c>
      <c r="S2250" s="114" t="str">
        <f t="shared" si="672"/>
        <v>A+J=</v>
      </c>
      <c r="T2250" s="107">
        <f t="shared" si="673"/>
        <v>43213</v>
      </c>
      <c r="U2250" s="10"/>
      <c r="V2250" s="10"/>
      <c r="W2250" s="10"/>
      <c r="X2250" s="29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</row>
    <row r="2251" spans="1:121" x14ac:dyDescent="0.15">
      <c r="A2251" s="102">
        <f t="shared" si="665"/>
        <v>43208</v>
      </c>
      <c r="B2251" s="103">
        <f t="shared" ca="1" si="674"/>
        <v>72252.156196709853</v>
      </c>
      <c r="C2251" s="104">
        <f t="shared" si="666"/>
        <v>71751.699999999852</v>
      </c>
      <c r="D2251" s="105">
        <f ca="1">IF(A2251&lt;$B$1,VLOOKUP(A2251,[1]DI!$A$4:$B$15000,2,FALSE),0)</f>
        <v>6.3899999999999998E-2</v>
      </c>
      <c r="E2251" s="106">
        <f t="shared" ca="1" si="658"/>
        <v>1.0002458299999999</v>
      </c>
      <c r="F2251" s="106">
        <f ca="1">(TRUNC(PRODUCT($E$12:$E2250),16))</f>
        <v>1.8466372502289701</v>
      </c>
      <c r="G2251" s="106">
        <f t="shared" ca="1" si="667"/>
        <v>1.8384850429964901</v>
      </c>
      <c r="H2251" s="106">
        <f t="shared" ca="1" si="659"/>
        <v>1.0044341999999999</v>
      </c>
      <c r="I2251" s="105">
        <f t="shared" si="668"/>
        <v>3.5999999999999997E-2</v>
      </c>
      <c r="J2251" s="118">
        <f t="shared" si="669"/>
        <v>43181</v>
      </c>
      <c r="K2251" s="112">
        <f t="shared" si="670"/>
        <v>18</v>
      </c>
      <c r="L2251" s="108">
        <f t="shared" si="671"/>
        <v>18</v>
      </c>
      <c r="M2251" s="109">
        <f t="shared" si="660"/>
        <v>1.0025294179999999</v>
      </c>
      <c r="N2251" s="109">
        <f t="shared" ca="1" si="661"/>
        <v>1.006974834</v>
      </c>
      <c r="O2251" s="108">
        <f t="shared" si="675"/>
        <v>0</v>
      </c>
      <c r="P2251" s="106">
        <f t="shared" ca="1" si="662"/>
        <v>500.45619670999997</v>
      </c>
      <c r="Q2251" s="113">
        <f t="shared" si="663"/>
        <v>0</v>
      </c>
      <c r="R2251" s="106">
        <f t="shared" si="664"/>
        <v>0</v>
      </c>
      <c r="S2251" s="114" t="str">
        <f t="shared" si="672"/>
        <v>A+J=</v>
      </c>
      <c r="T2251" s="107">
        <f t="shared" si="673"/>
        <v>43213</v>
      </c>
      <c r="U2251" s="10"/>
      <c r="V2251" s="10"/>
      <c r="W2251" s="10"/>
      <c r="X2251" s="29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</row>
    <row r="2252" spans="1:121" x14ac:dyDescent="0.15">
      <c r="A2252" s="102">
        <f t="shared" si="665"/>
        <v>43209</v>
      </c>
      <c r="B2252" s="103">
        <f t="shared" ca="1" si="674"/>
        <v>72280.061437369848</v>
      </c>
      <c r="C2252" s="104">
        <f t="shared" si="666"/>
        <v>71751.699999999852</v>
      </c>
      <c r="D2252" s="105">
        <f ca="1">IF(A2252&lt;$B$1,VLOOKUP(A2252,[1]DI!$A$4:$B$15000,2,FALSE),0)</f>
        <v>6.3899999999999998E-2</v>
      </c>
      <c r="E2252" s="106">
        <f t="shared" ref="E2252:E2315" ca="1" si="676">ROUND(((1+D2252)^(1/252)),8)</f>
        <v>1.0002458299999999</v>
      </c>
      <c r="F2252" s="106">
        <f ca="1">(TRUNC(PRODUCT($E$12:$E2251),16))</f>
        <v>1.84709120906419</v>
      </c>
      <c r="G2252" s="106">
        <f t="shared" ca="1" si="667"/>
        <v>1.8384850429964901</v>
      </c>
      <c r="H2252" s="106">
        <f t="shared" ref="H2252:H2315" ca="1" si="677">ROUND(F2252/G2252,8)</f>
        <v>1.0046811200000001</v>
      </c>
      <c r="I2252" s="105">
        <f t="shared" si="668"/>
        <v>3.5999999999999997E-2</v>
      </c>
      <c r="J2252" s="118">
        <f t="shared" si="669"/>
        <v>43181</v>
      </c>
      <c r="K2252" s="112">
        <f t="shared" si="670"/>
        <v>19</v>
      </c>
      <c r="L2252" s="108">
        <f t="shared" si="671"/>
        <v>19</v>
      </c>
      <c r="M2252" s="109">
        <f t="shared" ref="M2252:M2315" si="678">ROUND((I2252+1)^(L2252/252),9)</f>
        <v>1.002670129</v>
      </c>
      <c r="N2252" s="109">
        <f t="shared" ref="N2252:N2315" ca="1" si="679">ROUND(H2252*M2252,9)</f>
        <v>1.0073637479999999</v>
      </c>
      <c r="O2252" s="108">
        <f t="shared" si="675"/>
        <v>0</v>
      </c>
      <c r="P2252" s="106">
        <f t="shared" ref="P2252:P2315" ca="1" si="680">TRUNC(((N2252-1)*C2252),8)</f>
        <v>528.36143736999998</v>
      </c>
      <c r="Q2252" s="113">
        <f t="shared" ref="Q2252:Q2315" si="681">IF($O2252&gt;0,VLOOKUP($O2252,$W$12:$AC$150,7),0)</f>
        <v>0</v>
      </c>
      <c r="R2252" s="106">
        <f t="shared" ref="R2252:R2315" si="682">IF(Q2252&gt;0,TRUNC(Q2252*C$12,8),0)</f>
        <v>0</v>
      </c>
      <c r="S2252" s="114" t="str">
        <f t="shared" si="672"/>
        <v>A+J=</v>
      </c>
      <c r="T2252" s="107">
        <f t="shared" si="673"/>
        <v>43213</v>
      </c>
      <c r="U2252" s="10"/>
      <c r="V2252" s="10"/>
      <c r="W2252" s="10"/>
      <c r="X2252" s="29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</row>
    <row r="2253" spans="1:121" x14ac:dyDescent="0.15">
      <c r="A2253" s="102">
        <f t="shared" ref="A2253:A2316" si="683">(A2252+1)</f>
        <v>43210</v>
      </c>
      <c r="B2253" s="103">
        <f t="shared" ca="1" si="674"/>
        <v>72307.977369019849</v>
      </c>
      <c r="C2253" s="104">
        <f t="shared" ref="C2253:C2316" si="684">(C2252-R2252)</f>
        <v>71751.699999999852</v>
      </c>
      <c r="D2253" s="105">
        <f ca="1">IF(A2253&lt;$B$1,VLOOKUP(A2253,[1]DI!$A$4:$B$15000,2,FALSE),0)</f>
        <v>6.3899999999999998E-2</v>
      </c>
      <c r="E2253" s="106">
        <f t="shared" ca="1" si="676"/>
        <v>1.0002458299999999</v>
      </c>
      <c r="F2253" s="106">
        <f ca="1">(TRUNC(PRODUCT($E$12:$E2252),16))</f>
        <v>1.84754527949612</v>
      </c>
      <c r="G2253" s="106">
        <f t="shared" ref="G2253:G2316" ca="1" si="685">IF(O2252&gt;0,F2252,G2252)</f>
        <v>1.8384850429964901</v>
      </c>
      <c r="H2253" s="106">
        <f t="shared" ca="1" si="677"/>
        <v>1.0049281000000001</v>
      </c>
      <c r="I2253" s="105">
        <f t="shared" ref="I2253:I2316" si="686">I2252</f>
        <v>3.5999999999999997E-2</v>
      </c>
      <c r="J2253" s="118">
        <f t="shared" ref="J2253:J2316" si="687">IF(O2252&gt;0,VLOOKUP(O2252,W$12:AG$150,2),J2252)</f>
        <v>43181</v>
      </c>
      <c r="K2253" s="112">
        <f t="shared" ref="K2253:K2316" si="688">IF(A2253&gt;J2253,IF(NETWORKDAYS(J2253,A2253,$W$160:$W$544)-1=0,1,NETWORKDAYS(J2253,A2253,$W$160:$W$544)-1),0)</f>
        <v>20</v>
      </c>
      <c r="L2253" s="108">
        <f t="shared" ref="L2253:L2316" si="689">IF(AND(K2253=1,K2252=1),1,IF(K2253&gt;0,IF(K2253=K2252,K2253+1,K2253),0))</f>
        <v>20</v>
      </c>
      <c r="M2253" s="109">
        <f t="shared" si="678"/>
        <v>1.002810859</v>
      </c>
      <c r="N2253" s="109">
        <f t="shared" ca="1" si="679"/>
        <v>1.007752811</v>
      </c>
      <c r="O2253" s="108">
        <f t="shared" si="675"/>
        <v>0</v>
      </c>
      <c r="P2253" s="106">
        <f t="shared" ca="1" si="680"/>
        <v>556.27736902000004</v>
      </c>
      <c r="Q2253" s="113">
        <f t="shared" si="681"/>
        <v>0</v>
      </c>
      <c r="R2253" s="106">
        <f t="shared" si="682"/>
        <v>0</v>
      </c>
      <c r="S2253" s="114" t="str">
        <f t="shared" ref="S2253:S2316" si="690">IF(O2252&gt;0,VLOOKUP(O2252,W$12:AG$150,10),S2252)</f>
        <v>A+J=</v>
      </c>
      <c r="T2253" s="107">
        <f t="shared" ref="T2253:T2316" si="691">IF(O2252&gt;0,VLOOKUP(O2252,W$12:AG$150,11),T2252)</f>
        <v>43213</v>
      </c>
      <c r="U2253" s="10"/>
      <c r="V2253" s="10"/>
      <c r="W2253" s="10"/>
      <c r="X2253" s="29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</row>
    <row r="2254" spans="1:121" x14ac:dyDescent="0.15">
      <c r="A2254" s="102">
        <f t="shared" si="683"/>
        <v>43211</v>
      </c>
      <c r="B2254" s="103">
        <f t="shared" ref="B2254:B2317" ca="1" si="692">IF(A2254&lt;=TODAY(),C2254+P2254,IF(AND(A2254&gt;TODAY(),A2254&lt;=$B$1),IF(VLOOKUP(TODAY(),$A$10:$D$5000,4,FALSE)=0,"n.d",C2254+P2254),"n.d"))</f>
        <v>72335.904063439855</v>
      </c>
      <c r="C2254" s="104">
        <f t="shared" si="684"/>
        <v>71751.699999999852</v>
      </c>
      <c r="D2254" s="105">
        <f ca="1">IF(A2254&lt;$B$1,VLOOKUP(A2254,[1]DI!$A$4:$B$15000,2,FALSE),0)</f>
        <v>0</v>
      </c>
      <c r="E2254" s="106">
        <f t="shared" ca="1" si="676"/>
        <v>1</v>
      </c>
      <c r="F2254" s="106">
        <f ca="1">(TRUNC(PRODUCT($E$12:$E2253),16))</f>
        <v>1.84799946155218</v>
      </c>
      <c r="G2254" s="106">
        <f t="shared" ca="1" si="685"/>
        <v>1.8384850429964901</v>
      </c>
      <c r="H2254" s="106">
        <f t="shared" ca="1" si="677"/>
        <v>1.00517514</v>
      </c>
      <c r="I2254" s="105">
        <f t="shared" si="686"/>
        <v>3.5999999999999997E-2</v>
      </c>
      <c r="J2254" s="118">
        <f t="shared" si="687"/>
        <v>43181</v>
      </c>
      <c r="K2254" s="112">
        <f t="shared" si="688"/>
        <v>20</v>
      </c>
      <c r="L2254" s="108">
        <f t="shared" si="689"/>
        <v>21</v>
      </c>
      <c r="M2254" s="109">
        <f t="shared" si="678"/>
        <v>1.0029516089999999</v>
      </c>
      <c r="N2254" s="109">
        <f t="shared" ca="1" si="679"/>
        <v>1.0081420240000001</v>
      </c>
      <c r="O2254" s="108">
        <f t="shared" ref="O2254:O2317" si="693">IF(VLOOKUP(A2254,X$12:AE$151,8)=VLOOKUP(A2253,X$12:AE$151,8),0,VLOOKUP(A2254,X$12:AE$151,8))</f>
        <v>0</v>
      </c>
      <c r="P2254" s="106">
        <f t="shared" ca="1" si="680"/>
        <v>584.20406344000003</v>
      </c>
      <c r="Q2254" s="113">
        <f t="shared" si="681"/>
        <v>0</v>
      </c>
      <c r="R2254" s="106">
        <f t="shared" si="682"/>
        <v>0</v>
      </c>
      <c r="S2254" s="114" t="str">
        <f t="shared" si="690"/>
        <v>A+J=</v>
      </c>
      <c r="T2254" s="107">
        <f t="shared" si="691"/>
        <v>43213</v>
      </c>
      <c r="U2254" s="10"/>
      <c r="V2254" s="10"/>
      <c r="W2254" s="10"/>
      <c r="X2254" s="29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</row>
    <row r="2255" spans="1:121" x14ac:dyDescent="0.15">
      <c r="A2255" s="102">
        <f t="shared" si="683"/>
        <v>43212</v>
      </c>
      <c r="B2255" s="103">
        <f t="shared" ca="1" si="692"/>
        <v>72335.904063439855</v>
      </c>
      <c r="C2255" s="104">
        <f t="shared" si="684"/>
        <v>71751.699999999852</v>
      </c>
      <c r="D2255" s="105">
        <f ca="1">IF(A2255&lt;$B$1,VLOOKUP(A2255,[1]DI!$A$4:$B$15000,2,FALSE),0)</f>
        <v>0</v>
      </c>
      <c r="E2255" s="106">
        <f t="shared" ca="1" si="676"/>
        <v>1</v>
      </c>
      <c r="F2255" s="106">
        <f ca="1">(TRUNC(PRODUCT($E$12:$E2254),16))</f>
        <v>1.84799946155218</v>
      </c>
      <c r="G2255" s="106">
        <f t="shared" ca="1" si="685"/>
        <v>1.8384850429964901</v>
      </c>
      <c r="H2255" s="106">
        <f t="shared" ca="1" si="677"/>
        <v>1.00517514</v>
      </c>
      <c r="I2255" s="105">
        <f t="shared" si="686"/>
        <v>3.5999999999999997E-2</v>
      </c>
      <c r="J2255" s="118">
        <f t="shared" si="687"/>
        <v>43181</v>
      </c>
      <c r="K2255" s="112">
        <f t="shared" si="688"/>
        <v>20</v>
      </c>
      <c r="L2255" s="108">
        <f t="shared" si="689"/>
        <v>21</v>
      </c>
      <c r="M2255" s="109">
        <f t="shared" si="678"/>
        <v>1.0029516089999999</v>
      </c>
      <c r="N2255" s="109">
        <f t="shared" ca="1" si="679"/>
        <v>1.0081420240000001</v>
      </c>
      <c r="O2255" s="108">
        <f t="shared" si="693"/>
        <v>0</v>
      </c>
      <c r="P2255" s="106">
        <f t="shared" ca="1" si="680"/>
        <v>584.20406344000003</v>
      </c>
      <c r="Q2255" s="113">
        <f t="shared" si="681"/>
        <v>0</v>
      </c>
      <c r="R2255" s="106">
        <f t="shared" si="682"/>
        <v>0</v>
      </c>
      <c r="S2255" s="114" t="str">
        <f t="shared" si="690"/>
        <v>A+J=</v>
      </c>
      <c r="T2255" s="107">
        <f t="shared" si="691"/>
        <v>43213</v>
      </c>
      <c r="U2255" s="10"/>
      <c r="V2255" s="10"/>
      <c r="W2255" s="10"/>
      <c r="X2255" s="29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</row>
    <row r="2256" spans="1:121" x14ac:dyDescent="0.15">
      <c r="A2256" s="102">
        <f t="shared" si="683"/>
        <v>43213</v>
      </c>
      <c r="B2256" s="103">
        <f t="shared" ca="1" si="692"/>
        <v>72335.904063439855</v>
      </c>
      <c r="C2256" s="104">
        <f t="shared" si="684"/>
        <v>71751.699999999852</v>
      </c>
      <c r="D2256" s="105">
        <f ca="1">IF(A2256&lt;$B$1,VLOOKUP(A2256,[1]DI!$A$4:$B$15000,2,FALSE),0)</f>
        <v>6.3899999999999998E-2</v>
      </c>
      <c r="E2256" s="106">
        <f t="shared" ca="1" si="676"/>
        <v>1.0002458299999999</v>
      </c>
      <c r="F2256" s="106">
        <f ca="1">(TRUNC(PRODUCT($E$12:$E2255),16))</f>
        <v>1.84799946155218</v>
      </c>
      <c r="G2256" s="106">
        <f t="shared" ca="1" si="685"/>
        <v>1.8384850429964901</v>
      </c>
      <c r="H2256" s="106">
        <f t="shared" ca="1" si="677"/>
        <v>1.00517514</v>
      </c>
      <c r="I2256" s="105">
        <f t="shared" si="686"/>
        <v>3.5999999999999997E-2</v>
      </c>
      <c r="J2256" s="118">
        <f t="shared" si="687"/>
        <v>43181</v>
      </c>
      <c r="K2256" s="112">
        <f t="shared" si="688"/>
        <v>21</v>
      </c>
      <c r="L2256" s="108">
        <f t="shared" si="689"/>
        <v>21</v>
      </c>
      <c r="M2256" s="109">
        <f t="shared" si="678"/>
        <v>1.0029516089999999</v>
      </c>
      <c r="N2256" s="109">
        <f t="shared" ca="1" si="679"/>
        <v>1.0081420240000001</v>
      </c>
      <c r="O2256" s="108">
        <f t="shared" si="693"/>
        <v>58</v>
      </c>
      <c r="P2256" s="106">
        <f t="shared" ca="1" si="680"/>
        <v>584.20406344000003</v>
      </c>
      <c r="Q2256" s="113">
        <f t="shared" si="681"/>
        <v>1.0833000000000001E-2</v>
      </c>
      <c r="R2256" s="106">
        <f t="shared" si="682"/>
        <v>1083.3</v>
      </c>
      <c r="S2256" s="114" t="str">
        <f t="shared" si="690"/>
        <v>A+J=</v>
      </c>
      <c r="T2256" s="107">
        <f t="shared" si="691"/>
        <v>43213</v>
      </c>
      <c r="U2256" s="10"/>
      <c r="V2256" s="10"/>
      <c r="W2256" s="10"/>
      <c r="X2256" s="29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</row>
    <row r="2257" spans="1:121" x14ac:dyDescent="0.15">
      <c r="A2257" s="102">
        <f t="shared" si="683"/>
        <v>43214</v>
      </c>
      <c r="B2257" s="103">
        <f t="shared" ca="1" si="692"/>
        <v>70695.693620109843</v>
      </c>
      <c r="C2257" s="104">
        <f t="shared" si="684"/>
        <v>70668.399999999849</v>
      </c>
      <c r="D2257" s="105">
        <f ca="1">IF(A2257&lt;$B$1,VLOOKUP(A2257,[1]DI!$A$4:$B$15000,2,FALSE),0)</f>
        <v>6.3899999999999998E-2</v>
      </c>
      <c r="E2257" s="106">
        <f t="shared" ca="1" si="676"/>
        <v>1.0002458299999999</v>
      </c>
      <c r="F2257" s="106">
        <f ca="1">(TRUNC(PRODUCT($E$12:$E2256),16))</f>
        <v>1.8484537552598099</v>
      </c>
      <c r="G2257" s="106">
        <f t="shared" ca="1" si="685"/>
        <v>1.84799946155218</v>
      </c>
      <c r="H2257" s="106">
        <f t="shared" ca="1" si="677"/>
        <v>1.0002458299999999</v>
      </c>
      <c r="I2257" s="105">
        <f t="shared" si="686"/>
        <v>3.5999999999999997E-2</v>
      </c>
      <c r="J2257" s="118">
        <f t="shared" si="687"/>
        <v>43213</v>
      </c>
      <c r="K2257" s="112">
        <f t="shared" si="688"/>
        <v>1</v>
      </c>
      <c r="L2257" s="108">
        <f t="shared" si="689"/>
        <v>1</v>
      </c>
      <c r="M2257" s="109">
        <f t="shared" si="678"/>
        <v>1.000140356</v>
      </c>
      <c r="N2257" s="109">
        <f t="shared" ca="1" si="679"/>
        <v>1.0003862210000001</v>
      </c>
      <c r="O2257" s="108">
        <f t="shared" si="693"/>
        <v>0</v>
      </c>
      <c r="P2257" s="106">
        <f t="shared" ca="1" si="680"/>
        <v>27.293620109999999</v>
      </c>
      <c r="Q2257" s="113">
        <f t="shared" si="681"/>
        <v>0</v>
      </c>
      <c r="R2257" s="106">
        <f t="shared" si="682"/>
        <v>0</v>
      </c>
      <c r="S2257" s="114" t="str">
        <f t="shared" si="690"/>
        <v>A+J=</v>
      </c>
      <c r="T2257" s="107">
        <f t="shared" si="691"/>
        <v>43242</v>
      </c>
      <c r="U2257" s="10"/>
      <c r="V2257" s="10"/>
      <c r="W2257" s="10"/>
      <c r="X2257" s="29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</row>
    <row r="2258" spans="1:121" x14ac:dyDescent="0.15">
      <c r="A2258" s="102">
        <f t="shared" si="683"/>
        <v>43215</v>
      </c>
      <c r="B2258" s="103">
        <f t="shared" ca="1" si="692"/>
        <v>70722.997628479847</v>
      </c>
      <c r="C2258" s="104">
        <f t="shared" si="684"/>
        <v>70668.399999999849</v>
      </c>
      <c r="D2258" s="105">
        <f ca="1">IF(A2258&lt;$B$1,VLOOKUP(A2258,[1]DI!$A$4:$B$15000,2,FALSE),0)</f>
        <v>6.3899999999999998E-2</v>
      </c>
      <c r="E2258" s="106">
        <f t="shared" ca="1" si="676"/>
        <v>1.0002458299999999</v>
      </c>
      <c r="F2258" s="106">
        <f ca="1">(TRUNC(PRODUCT($E$12:$E2257),16))</f>
        <v>1.8489081606464599</v>
      </c>
      <c r="G2258" s="106">
        <f t="shared" ca="1" si="685"/>
        <v>1.84799946155218</v>
      </c>
      <c r="H2258" s="106">
        <f t="shared" ca="1" si="677"/>
        <v>1.0004917200000001</v>
      </c>
      <c r="I2258" s="105">
        <f t="shared" si="686"/>
        <v>3.5999999999999997E-2</v>
      </c>
      <c r="J2258" s="118">
        <f t="shared" si="687"/>
        <v>43213</v>
      </c>
      <c r="K2258" s="112">
        <f t="shared" si="688"/>
        <v>2</v>
      </c>
      <c r="L2258" s="108">
        <f t="shared" si="689"/>
        <v>2</v>
      </c>
      <c r="M2258" s="109">
        <f t="shared" si="678"/>
        <v>1.0002807309999999</v>
      </c>
      <c r="N2258" s="109">
        <f t="shared" ca="1" si="679"/>
        <v>1.0007725890000001</v>
      </c>
      <c r="O2258" s="108">
        <f t="shared" si="693"/>
        <v>0</v>
      </c>
      <c r="P2258" s="106">
        <f t="shared" ca="1" si="680"/>
        <v>54.597628479999997</v>
      </c>
      <c r="Q2258" s="113">
        <f t="shared" si="681"/>
        <v>0</v>
      </c>
      <c r="R2258" s="106">
        <f t="shared" si="682"/>
        <v>0</v>
      </c>
      <c r="S2258" s="114" t="str">
        <f t="shared" si="690"/>
        <v>A+J=</v>
      </c>
      <c r="T2258" s="107">
        <f t="shared" si="691"/>
        <v>43242</v>
      </c>
      <c r="U2258" s="10"/>
      <c r="V2258" s="10"/>
      <c r="W2258" s="10"/>
      <c r="X2258" s="29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</row>
    <row r="2259" spans="1:121" x14ac:dyDescent="0.15">
      <c r="A2259" s="102">
        <f t="shared" si="683"/>
        <v>43216</v>
      </c>
      <c r="B2259" s="103">
        <f t="shared" ca="1" si="692"/>
        <v>70750.312237109843</v>
      </c>
      <c r="C2259" s="104">
        <f t="shared" si="684"/>
        <v>70668.399999999849</v>
      </c>
      <c r="D2259" s="105">
        <f ca="1">IF(A2259&lt;$B$1,VLOOKUP(A2259,[1]DI!$A$4:$B$15000,2,FALSE),0)</f>
        <v>6.3899999999999998E-2</v>
      </c>
      <c r="E2259" s="106">
        <f t="shared" ca="1" si="676"/>
        <v>1.0002458299999999</v>
      </c>
      <c r="F2259" s="106">
        <f ca="1">(TRUNC(PRODUCT($E$12:$E2258),16))</f>
        <v>1.8493626777395999</v>
      </c>
      <c r="G2259" s="106">
        <f t="shared" ca="1" si="685"/>
        <v>1.84799946155218</v>
      </c>
      <c r="H2259" s="106">
        <f t="shared" ca="1" si="677"/>
        <v>1.0007376699999999</v>
      </c>
      <c r="I2259" s="105">
        <f t="shared" si="686"/>
        <v>3.5999999999999997E-2</v>
      </c>
      <c r="J2259" s="118">
        <f t="shared" si="687"/>
        <v>43213</v>
      </c>
      <c r="K2259" s="112">
        <f t="shared" si="688"/>
        <v>3</v>
      </c>
      <c r="L2259" s="108">
        <f t="shared" si="689"/>
        <v>3</v>
      </c>
      <c r="M2259" s="109">
        <f t="shared" si="678"/>
        <v>1.000421126</v>
      </c>
      <c r="N2259" s="109">
        <f t="shared" ca="1" si="679"/>
        <v>1.0011591070000001</v>
      </c>
      <c r="O2259" s="108">
        <f t="shared" si="693"/>
        <v>0</v>
      </c>
      <c r="P2259" s="106">
        <f t="shared" ca="1" si="680"/>
        <v>81.912237110000007</v>
      </c>
      <c r="Q2259" s="113">
        <f t="shared" si="681"/>
        <v>0</v>
      </c>
      <c r="R2259" s="106">
        <f t="shared" si="682"/>
        <v>0</v>
      </c>
      <c r="S2259" s="114" t="str">
        <f t="shared" si="690"/>
        <v>A+J=</v>
      </c>
      <c r="T2259" s="107">
        <f t="shared" si="691"/>
        <v>43242</v>
      </c>
      <c r="U2259" s="10"/>
      <c r="V2259" s="10"/>
      <c r="W2259" s="10"/>
      <c r="X2259" s="29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</row>
    <row r="2260" spans="1:121" x14ac:dyDescent="0.15">
      <c r="A2260" s="102">
        <f t="shared" si="683"/>
        <v>43217</v>
      </c>
      <c r="B2260" s="103">
        <f t="shared" ca="1" si="692"/>
        <v>70777.637304669843</v>
      </c>
      <c r="C2260" s="104">
        <f t="shared" si="684"/>
        <v>70668.399999999849</v>
      </c>
      <c r="D2260" s="105">
        <f ca="1">IF(A2260&lt;$B$1,VLOOKUP(A2260,[1]DI!$A$4:$B$15000,2,FALSE),0)</f>
        <v>6.3899999999999998E-2</v>
      </c>
      <c r="E2260" s="106">
        <f t="shared" ca="1" si="676"/>
        <v>1.0002458299999999</v>
      </c>
      <c r="F2260" s="106">
        <f ca="1">(TRUNC(PRODUCT($E$12:$E2259),16))</f>
        <v>1.8498173065666601</v>
      </c>
      <c r="G2260" s="106">
        <f t="shared" ca="1" si="685"/>
        <v>1.84799946155218</v>
      </c>
      <c r="H2260" s="106">
        <f t="shared" ca="1" si="677"/>
        <v>1.00098368</v>
      </c>
      <c r="I2260" s="105">
        <f t="shared" si="686"/>
        <v>3.5999999999999997E-2</v>
      </c>
      <c r="J2260" s="118">
        <f t="shared" si="687"/>
        <v>43213</v>
      </c>
      <c r="K2260" s="112">
        <f t="shared" si="688"/>
        <v>4</v>
      </c>
      <c r="L2260" s="108">
        <f t="shared" si="689"/>
        <v>4</v>
      </c>
      <c r="M2260" s="109">
        <f t="shared" si="678"/>
        <v>1.0005615409999999</v>
      </c>
      <c r="N2260" s="109">
        <f t="shared" ca="1" si="679"/>
        <v>1.0015457729999999</v>
      </c>
      <c r="O2260" s="108">
        <f t="shared" si="693"/>
        <v>0</v>
      </c>
      <c r="P2260" s="106">
        <f t="shared" ca="1" si="680"/>
        <v>109.23730467</v>
      </c>
      <c r="Q2260" s="113">
        <f t="shared" si="681"/>
        <v>0</v>
      </c>
      <c r="R2260" s="106">
        <f t="shared" si="682"/>
        <v>0</v>
      </c>
      <c r="S2260" s="114" t="str">
        <f t="shared" si="690"/>
        <v>A+J=</v>
      </c>
      <c r="T2260" s="107">
        <f t="shared" si="691"/>
        <v>43242</v>
      </c>
      <c r="U2260" s="10"/>
      <c r="V2260" s="10"/>
      <c r="W2260" s="10"/>
      <c r="X2260" s="29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</row>
    <row r="2261" spans="1:121" x14ac:dyDescent="0.15">
      <c r="A2261" s="102">
        <f t="shared" si="683"/>
        <v>43218</v>
      </c>
      <c r="B2261" s="103">
        <f t="shared" ca="1" si="692"/>
        <v>70804.972901809844</v>
      </c>
      <c r="C2261" s="104">
        <f t="shared" si="684"/>
        <v>70668.399999999849</v>
      </c>
      <c r="D2261" s="105">
        <f ca="1">IF(A2261&lt;$B$1,VLOOKUP(A2261,[1]DI!$A$4:$B$15000,2,FALSE),0)</f>
        <v>0</v>
      </c>
      <c r="E2261" s="106">
        <f t="shared" ca="1" si="676"/>
        <v>1</v>
      </c>
      <c r="F2261" s="106">
        <f ca="1">(TRUNC(PRODUCT($E$12:$E2260),16))</f>
        <v>1.8502720471551399</v>
      </c>
      <c r="G2261" s="106">
        <f t="shared" ca="1" si="685"/>
        <v>1.84799946155218</v>
      </c>
      <c r="H2261" s="106">
        <f t="shared" ca="1" si="677"/>
        <v>1.00122975</v>
      </c>
      <c r="I2261" s="105">
        <f t="shared" si="686"/>
        <v>3.5999999999999997E-2</v>
      </c>
      <c r="J2261" s="118">
        <f t="shared" si="687"/>
        <v>43213</v>
      </c>
      <c r="K2261" s="112">
        <f t="shared" si="688"/>
        <v>4</v>
      </c>
      <c r="L2261" s="108">
        <f t="shared" si="689"/>
        <v>5</v>
      </c>
      <c r="M2261" s="109">
        <f t="shared" si="678"/>
        <v>1.0007019749999999</v>
      </c>
      <c r="N2261" s="109">
        <f t="shared" ca="1" si="679"/>
        <v>1.0019325880000001</v>
      </c>
      <c r="O2261" s="108">
        <f t="shared" si="693"/>
        <v>0</v>
      </c>
      <c r="P2261" s="106">
        <f t="shared" ca="1" si="680"/>
        <v>136.57290180999999</v>
      </c>
      <c r="Q2261" s="113">
        <f t="shared" si="681"/>
        <v>0</v>
      </c>
      <c r="R2261" s="106">
        <f t="shared" si="682"/>
        <v>0</v>
      </c>
      <c r="S2261" s="114" t="str">
        <f t="shared" si="690"/>
        <v>A+J=</v>
      </c>
      <c r="T2261" s="107">
        <f t="shared" si="691"/>
        <v>43242</v>
      </c>
      <c r="U2261" s="10"/>
      <c r="V2261" s="10"/>
      <c r="W2261" s="10"/>
      <c r="X2261" s="29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</row>
    <row r="2262" spans="1:121" x14ac:dyDescent="0.15">
      <c r="A2262" s="102">
        <f t="shared" si="683"/>
        <v>43219</v>
      </c>
      <c r="B2262" s="103">
        <f t="shared" ca="1" si="692"/>
        <v>70804.972901809844</v>
      </c>
      <c r="C2262" s="104">
        <f t="shared" si="684"/>
        <v>70668.399999999849</v>
      </c>
      <c r="D2262" s="105">
        <f ca="1">IF(A2262&lt;$B$1,VLOOKUP(A2262,[1]DI!$A$4:$B$15000,2,FALSE),0)</f>
        <v>0</v>
      </c>
      <c r="E2262" s="106">
        <f t="shared" ca="1" si="676"/>
        <v>1</v>
      </c>
      <c r="F2262" s="106">
        <f ca="1">(TRUNC(PRODUCT($E$12:$E2261),16))</f>
        <v>1.8502720471551399</v>
      </c>
      <c r="G2262" s="106">
        <f t="shared" ca="1" si="685"/>
        <v>1.84799946155218</v>
      </c>
      <c r="H2262" s="106">
        <f t="shared" ca="1" si="677"/>
        <v>1.00122975</v>
      </c>
      <c r="I2262" s="105">
        <f t="shared" si="686"/>
        <v>3.5999999999999997E-2</v>
      </c>
      <c r="J2262" s="118">
        <f t="shared" si="687"/>
        <v>43213</v>
      </c>
      <c r="K2262" s="112">
        <f t="shared" si="688"/>
        <v>4</v>
      </c>
      <c r="L2262" s="108">
        <f t="shared" si="689"/>
        <v>5</v>
      </c>
      <c r="M2262" s="109">
        <f t="shared" si="678"/>
        <v>1.0007019749999999</v>
      </c>
      <c r="N2262" s="109">
        <f t="shared" ca="1" si="679"/>
        <v>1.0019325880000001</v>
      </c>
      <c r="O2262" s="108">
        <f t="shared" si="693"/>
        <v>0</v>
      </c>
      <c r="P2262" s="106">
        <f t="shared" ca="1" si="680"/>
        <v>136.57290180999999</v>
      </c>
      <c r="Q2262" s="113">
        <f t="shared" si="681"/>
        <v>0</v>
      </c>
      <c r="R2262" s="106">
        <f t="shared" si="682"/>
        <v>0</v>
      </c>
      <c r="S2262" s="114" t="str">
        <f t="shared" si="690"/>
        <v>A+J=</v>
      </c>
      <c r="T2262" s="107">
        <f t="shared" si="691"/>
        <v>43242</v>
      </c>
      <c r="U2262" s="10"/>
      <c r="V2262" s="10"/>
      <c r="W2262" s="10"/>
      <c r="X2262" s="29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</row>
    <row r="2263" spans="1:121" x14ac:dyDescent="0.15">
      <c r="A2263" s="102">
        <f t="shared" si="683"/>
        <v>43220</v>
      </c>
      <c r="B2263" s="103">
        <f t="shared" ca="1" si="692"/>
        <v>70804.972901809844</v>
      </c>
      <c r="C2263" s="104">
        <f t="shared" si="684"/>
        <v>70668.399999999849</v>
      </c>
      <c r="D2263" s="105">
        <f ca="1">IF(A2263&lt;$B$1,VLOOKUP(A2263,[1]DI!$A$4:$B$15000,2,FALSE),0)</f>
        <v>6.3899999999999998E-2</v>
      </c>
      <c r="E2263" s="106">
        <f t="shared" ca="1" si="676"/>
        <v>1.0002458299999999</v>
      </c>
      <c r="F2263" s="106">
        <f ca="1">(TRUNC(PRODUCT($E$12:$E2262),16))</f>
        <v>1.8502720471551399</v>
      </c>
      <c r="G2263" s="106">
        <f t="shared" ca="1" si="685"/>
        <v>1.84799946155218</v>
      </c>
      <c r="H2263" s="106">
        <f t="shared" ca="1" si="677"/>
        <v>1.00122975</v>
      </c>
      <c r="I2263" s="105">
        <f t="shared" si="686"/>
        <v>3.5999999999999997E-2</v>
      </c>
      <c r="J2263" s="118">
        <f t="shared" si="687"/>
        <v>43213</v>
      </c>
      <c r="K2263" s="112">
        <f t="shared" si="688"/>
        <v>5</v>
      </c>
      <c r="L2263" s="108">
        <f t="shared" si="689"/>
        <v>5</v>
      </c>
      <c r="M2263" s="109">
        <f t="shared" si="678"/>
        <v>1.0007019749999999</v>
      </c>
      <c r="N2263" s="109">
        <f t="shared" ca="1" si="679"/>
        <v>1.0019325880000001</v>
      </c>
      <c r="O2263" s="108">
        <f t="shared" si="693"/>
        <v>0</v>
      </c>
      <c r="P2263" s="106">
        <f t="shared" ca="1" si="680"/>
        <v>136.57290180999999</v>
      </c>
      <c r="Q2263" s="113">
        <f t="shared" si="681"/>
        <v>0</v>
      </c>
      <c r="R2263" s="106">
        <f t="shared" si="682"/>
        <v>0</v>
      </c>
      <c r="S2263" s="114" t="str">
        <f t="shared" si="690"/>
        <v>A+J=</v>
      </c>
      <c r="T2263" s="107">
        <f t="shared" si="691"/>
        <v>43242</v>
      </c>
      <c r="U2263" s="10"/>
      <c r="V2263" s="10"/>
      <c r="W2263" s="10"/>
      <c r="X2263" s="29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</row>
    <row r="2264" spans="1:121" x14ac:dyDescent="0.15">
      <c r="A2264" s="102">
        <f t="shared" si="683"/>
        <v>43221</v>
      </c>
      <c r="B2264" s="103">
        <f t="shared" ca="1" si="692"/>
        <v>70832.319735239842</v>
      </c>
      <c r="C2264" s="104">
        <f t="shared" si="684"/>
        <v>70668.399999999849</v>
      </c>
      <c r="D2264" s="105">
        <f ca="1">IF(A2264&lt;$B$1,VLOOKUP(A2264,[1]DI!$A$4:$B$15000,2,FALSE),0)</f>
        <v>0</v>
      </c>
      <c r="E2264" s="106">
        <f t="shared" ca="1" si="676"/>
        <v>1</v>
      </c>
      <c r="F2264" s="106">
        <f ca="1">(TRUNC(PRODUCT($E$12:$E2263),16))</f>
        <v>1.8507268995324899</v>
      </c>
      <c r="G2264" s="106">
        <f t="shared" ca="1" si="685"/>
        <v>1.84799946155218</v>
      </c>
      <c r="H2264" s="106">
        <f t="shared" ca="1" si="677"/>
        <v>1.00147589</v>
      </c>
      <c r="I2264" s="105">
        <f t="shared" si="686"/>
        <v>3.5999999999999997E-2</v>
      </c>
      <c r="J2264" s="118">
        <f t="shared" si="687"/>
        <v>43213</v>
      </c>
      <c r="K2264" s="112">
        <f t="shared" si="688"/>
        <v>5</v>
      </c>
      <c r="L2264" s="108">
        <f t="shared" si="689"/>
        <v>6</v>
      </c>
      <c r="M2264" s="109">
        <f t="shared" si="678"/>
        <v>1.000842429</v>
      </c>
      <c r="N2264" s="109">
        <f t="shared" ca="1" si="679"/>
        <v>1.0023195620000001</v>
      </c>
      <c r="O2264" s="108">
        <f t="shared" si="693"/>
        <v>0</v>
      </c>
      <c r="P2264" s="106">
        <f t="shared" ca="1" si="680"/>
        <v>163.91973523999999</v>
      </c>
      <c r="Q2264" s="113">
        <f t="shared" si="681"/>
        <v>0</v>
      </c>
      <c r="R2264" s="106">
        <f t="shared" si="682"/>
        <v>0</v>
      </c>
      <c r="S2264" s="114" t="str">
        <f t="shared" si="690"/>
        <v>A+J=</v>
      </c>
      <c r="T2264" s="107">
        <f t="shared" si="691"/>
        <v>43242</v>
      </c>
      <c r="U2264" s="10"/>
      <c r="V2264" s="10"/>
      <c r="W2264" s="10"/>
      <c r="X2264" s="29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</row>
    <row r="2265" spans="1:121" x14ac:dyDescent="0.15">
      <c r="A2265" s="102">
        <f t="shared" si="683"/>
        <v>43222</v>
      </c>
      <c r="B2265" s="103">
        <f t="shared" ca="1" si="692"/>
        <v>70832.319735239842</v>
      </c>
      <c r="C2265" s="104">
        <f t="shared" si="684"/>
        <v>70668.399999999849</v>
      </c>
      <c r="D2265" s="105">
        <f ca="1">IF(A2265&lt;$B$1,VLOOKUP(A2265,[1]DI!$A$4:$B$15000,2,FALSE),0)</f>
        <v>6.3899999999999998E-2</v>
      </c>
      <c r="E2265" s="106">
        <f t="shared" ca="1" si="676"/>
        <v>1.0002458299999999</v>
      </c>
      <c r="F2265" s="106">
        <f ca="1">(TRUNC(PRODUCT($E$12:$E2264),16))</f>
        <v>1.8507268995324899</v>
      </c>
      <c r="G2265" s="106">
        <f t="shared" ca="1" si="685"/>
        <v>1.84799946155218</v>
      </c>
      <c r="H2265" s="106">
        <f t="shared" ca="1" si="677"/>
        <v>1.00147589</v>
      </c>
      <c r="I2265" s="105">
        <f t="shared" si="686"/>
        <v>3.5999999999999997E-2</v>
      </c>
      <c r="J2265" s="118">
        <f t="shared" si="687"/>
        <v>43213</v>
      </c>
      <c r="K2265" s="112">
        <f t="shared" si="688"/>
        <v>6</v>
      </c>
      <c r="L2265" s="108">
        <f t="shared" si="689"/>
        <v>6</v>
      </c>
      <c r="M2265" s="109">
        <f t="shared" si="678"/>
        <v>1.000842429</v>
      </c>
      <c r="N2265" s="109">
        <f t="shared" ca="1" si="679"/>
        <v>1.0023195620000001</v>
      </c>
      <c r="O2265" s="108">
        <f t="shared" si="693"/>
        <v>0</v>
      </c>
      <c r="P2265" s="106">
        <f t="shared" ca="1" si="680"/>
        <v>163.91973523999999</v>
      </c>
      <c r="Q2265" s="113">
        <f t="shared" si="681"/>
        <v>0</v>
      </c>
      <c r="R2265" s="106">
        <f t="shared" si="682"/>
        <v>0</v>
      </c>
      <c r="S2265" s="114" t="str">
        <f t="shared" si="690"/>
        <v>A+J=</v>
      </c>
      <c r="T2265" s="107">
        <f t="shared" si="691"/>
        <v>43242</v>
      </c>
      <c r="U2265" s="10"/>
      <c r="V2265" s="10"/>
      <c r="W2265" s="10"/>
      <c r="X2265" s="29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</row>
    <row r="2266" spans="1:121" x14ac:dyDescent="0.15">
      <c r="A2266" s="102">
        <f t="shared" si="683"/>
        <v>43223</v>
      </c>
      <c r="B2266" s="103">
        <f t="shared" ca="1" si="692"/>
        <v>70859.676462229851</v>
      </c>
      <c r="C2266" s="104">
        <f t="shared" si="684"/>
        <v>70668.399999999849</v>
      </c>
      <c r="D2266" s="105">
        <f ca="1">IF(A2266&lt;$B$1,VLOOKUP(A2266,[1]DI!$A$4:$B$15000,2,FALSE),0)</f>
        <v>6.3899999999999998E-2</v>
      </c>
      <c r="E2266" s="106">
        <f t="shared" ca="1" si="676"/>
        <v>1.0002458299999999</v>
      </c>
      <c r="F2266" s="106">
        <f ca="1">(TRUNC(PRODUCT($E$12:$E2265),16))</f>
        <v>1.8511818637262001</v>
      </c>
      <c r="G2266" s="106">
        <f t="shared" ca="1" si="685"/>
        <v>1.84799946155218</v>
      </c>
      <c r="H2266" s="106">
        <f t="shared" ca="1" si="677"/>
        <v>1.00172208</v>
      </c>
      <c r="I2266" s="105">
        <f t="shared" si="686"/>
        <v>3.5999999999999997E-2</v>
      </c>
      <c r="J2266" s="118">
        <f t="shared" si="687"/>
        <v>43213</v>
      </c>
      <c r="K2266" s="112">
        <f t="shared" si="688"/>
        <v>7</v>
      </c>
      <c r="L2266" s="108">
        <f t="shared" si="689"/>
        <v>7</v>
      </c>
      <c r="M2266" s="109">
        <f t="shared" si="678"/>
        <v>1.0009829029999999</v>
      </c>
      <c r="N2266" s="109">
        <f t="shared" ca="1" si="679"/>
        <v>1.0027066760000001</v>
      </c>
      <c r="O2266" s="108">
        <f t="shared" si="693"/>
        <v>0</v>
      </c>
      <c r="P2266" s="106">
        <f t="shared" ca="1" si="680"/>
        <v>191.27646222999999</v>
      </c>
      <c r="Q2266" s="113">
        <f t="shared" si="681"/>
        <v>0</v>
      </c>
      <c r="R2266" s="106">
        <f t="shared" si="682"/>
        <v>0</v>
      </c>
      <c r="S2266" s="114" t="str">
        <f t="shared" si="690"/>
        <v>A+J=</v>
      </c>
      <c r="T2266" s="107">
        <f t="shared" si="691"/>
        <v>43242</v>
      </c>
      <c r="U2266" s="10"/>
      <c r="V2266" s="10"/>
      <c r="W2266" s="10"/>
      <c r="X2266" s="29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</row>
    <row r="2267" spans="1:121" x14ac:dyDescent="0.15">
      <c r="A2267" s="102">
        <f t="shared" si="683"/>
        <v>43224</v>
      </c>
      <c r="B2267" s="103">
        <f t="shared" ca="1" si="692"/>
        <v>70887.043648149847</v>
      </c>
      <c r="C2267" s="104">
        <f t="shared" si="684"/>
        <v>70668.399999999849</v>
      </c>
      <c r="D2267" s="105">
        <f ca="1">IF(A2267&lt;$B$1,VLOOKUP(A2267,[1]DI!$A$4:$B$15000,2,FALSE),0)</f>
        <v>6.3899999999999998E-2</v>
      </c>
      <c r="E2267" s="106">
        <f t="shared" ca="1" si="676"/>
        <v>1.0002458299999999</v>
      </c>
      <c r="F2267" s="106">
        <f ca="1">(TRUNC(PRODUCT($E$12:$E2266),16))</f>
        <v>1.85163693976376</v>
      </c>
      <c r="G2267" s="106">
        <f t="shared" ca="1" si="685"/>
        <v>1.84799946155218</v>
      </c>
      <c r="H2267" s="106">
        <f t="shared" ca="1" si="677"/>
        <v>1.00196833</v>
      </c>
      <c r="I2267" s="105">
        <f t="shared" si="686"/>
        <v>3.5999999999999997E-2</v>
      </c>
      <c r="J2267" s="118">
        <f t="shared" si="687"/>
        <v>43213</v>
      </c>
      <c r="K2267" s="112">
        <f t="shared" si="688"/>
        <v>8</v>
      </c>
      <c r="L2267" s="108">
        <f t="shared" si="689"/>
        <v>8</v>
      </c>
      <c r="M2267" s="109">
        <f t="shared" si="678"/>
        <v>1.001123397</v>
      </c>
      <c r="N2267" s="109">
        <f t="shared" ca="1" si="679"/>
        <v>1.0030939379999999</v>
      </c>
      <c r="O2267" s="108">
        <f t="shared" si="693"/>
        <v>0</v>
      </c>
      <c r="P2267" s="106">
        <f t="shared" ca="1" si="680"/>
        <v>218.64364814999999</v>
      </c>
      <c r="Q2267" s="113">
        <f t="shared" si="681"/>
        <v>0</v>
      </c>
      <c r="R2267" s="106">
        <f t="shared" si="682"/>
        <v>0</v>
      </c>
      <c r="S2267" s="114" t="str">
        <f t="shared" si="690"/>
        <v>A+J=</v>
      </c>
      <c r="T2267" s="107">
        <f t="shared" si="691"/>
        <v>43242</v>
      </c>
      <c r="U2267" s="10"/>
      <c r="V2267" s="10"/>
      <c r="W2267" s="10"/>
      <c r="X2267" s="29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</row>
    <row r="2268" spans="1:121" x14ac:dyDescent="0.15">
      <c r="A2268" s="102">
        <f t="shared" si="683"/>
        <v>43225</v>
      </c>
      <c r="B2268" s="103">
        <f t="shared" ca="1" si="692"/>
        <v>70914.422070349843</v>
      </c>
      <c r="C2268" s="104">
        <f t="shared" si="684"/>
        <v>70668.399999999849</v>
      </c>
      <c r="D2268" s="105">
        <f ca="1">IF(A2268&lt;$B$1,VLOOKUP(A2268,[1]DI!$A$4:$B$15000,2,FALSE),0)</f>
        <v>0</v>
      </c>
      <c r="E2268" s="106">
        <f t="shared" ca="1" si="676"/>
        <v>1</v>
      </c>
      <c r="F2268" s="106">
        <f ca="1">(TRUNC(PRODUCT($E$12:$E2267),16))</f>
        <v>1.8520921276726601</v>
      </c>
      <c r="G2268" s="106">
        <f t="shared" ca="1" si="685"/>
        <v>1.84799946155218</v>
      </c>
      <c r="H2268" s="106">
        <f t="shared" ca="1" si="677"/>
        <v>1.00221465</v>
      </c>
      <c r="I2268" s="105">
        <f t="shared" si="686"/>
        <v>3.5999999999999997E-2</v>
      </c>
      <c r="J2268" s="118">
        <f t="shared" si="687"/>
        <v>43213</v>
      </c>
      <c r="K2268" s="112">
        <f t="shared" si="688"/>
        <v>8</v>
      </c>
      <c r="L2268" s="108">
        <f t="shared" si="689"/>
        <v>9</v>
      </c>
      <c r="M2268" s="109">
        <f t="shared" si="678"/>
        <v>1.00126391</v>
      </c>
      <c r="N2268" s="109">
        <f t="shared" ca="1" si="679"/>
        <v>1.003481359</v>
      </c>
      <c r="O2268" s="108">
        <f t="shared" si="693"/>
        <v>0</v>
      </c>
      <c r="P2268" s="106">
        <f t="shared" ca="1" si="680"/>
        <v>246.02207035000001</v>
      </c>
      <c r="Q2268" s="113">
        <f t="shared" si="681"/>
        <v>0</v>
      </c>
      <c r="R2268" s="106">
        <f t="shared" si="682"/>
        <v>0</v>
      </c>
      <c r="S2268" s="114" t="str">
        <f t="shared" si="690"/>
        <v>A+J=</v>
      </c>
      <c r="T2268" s="107">
        <f t="shared" si="691"/>
        <v>43242</v>
      </c>
      <c r="U2268" s="10"/>
      <c r="V2268" s="10"/>
      <c r="W2268" s="10"/>
      <c r="X2268" s="29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</row>
    <row r="2269" spans="1:121" x14ac:dyDescent="0.15">
      <c r="A2269" s="102">
        <f t="shared" si="683"/>
        <v>43226</v>
      </c>
      <c r="B2269" s="103">
        <f t="shared" ca="1" si="692"/>
        <v>70914.422070349843</v>
      </c>
      <c r="C2269" s="104">
        <f t="shared" si="684"/>
        <v>70668.399999999849</v>
      </c>
      <c r="D2269" s="105">
        <f ca="1">IF(A2269&lt;$B$1,VLOOKUP(A2269,[1]DI!$A$4:$B$15000,2,FALSE),0)</f>
        <v>0</v>
      </c>
      <c r="E2269" s="106">
        <f t="shared" ca="1" si="676"/>
        <v>1</v>
      </c>
      <c r="F2269" s="106">
        <f ca="1">(TRUNC(PRODUCT($E$12:$E2268),16))</f>
        <v>1.8520921276726601</v>
      </c>
      <c r="G2269" s="106">
        <f t="shared" ca="1" si="685"/>
        <v>1.84799946155218</v>
      </c>
      <c r="H2269" s="106">
        <f t="shared" ca="1" si="677"/>
        <v>1.00221465</v>
      </c>
      <c r="I2269" s="105">
        <f t="shared" si="686"/>
        <v>3.5999999999999997E-2</v>
      </c>
      <c r="J2269" s="118">
        <f t="shared" si="687"/>
        <v>43213</v>
      </c>
      <c r="K2269" s="112">
        <f t="shared" si="688"/>
        <v>8</v>
      </c>
      <c r="L2269" s="108">
        <f t="shared" si="689"/>
        <v>9</v>
      </c>
      <c r="M2269" s="109">
        <f t="shared" si="678"/>
        <v>1.00126391</v>
      </c>
      <c r="N2269" s="109">
        <f t="shared" ca="1" si="679"/>
        <v>1.003481359</v>
      </c>
      <c r="O2269" s="108">
        <f t="shared" si="693"/>
        <v>0</v>
      </c>
      <c r="P2269" s="106">
        <f t="shared" ca="1" si="680"/>
        <v>246.02207035000001</v>
      </c>
      <c r="Q2269" s="113">
        <f t="shared" si="681"/>
        <v>0</v>
      </c>
      <c r="R2269" s="106">
        <f t="shared" si="682"/>
        <v>0</v>
      </c>
      <c r="S2269" s="114" t="str">
        <f t="shared" si="690"/>
        <v>A+J=</v>
      </c>
      <c r="T2269" s="107">
        <f t="shared" si="691"/>
        <v>43242</v>
      </c>
      <c r="U2269" s="10"/>
      <c r="V2269" s="10"/>
      <c r="W2269" s="10"/>
      <c r="X2269" s="29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</row>
    <row r="2270" spans="1:121" x14ac:dyDescent="0.15">
      <c r="A2270" s="102">
        <f t="shared" si="683"/>
        <v>43227</v>
      </c>
      <c r="B2270" s="103">
        <f t="shared" ca="1" si="692"/>
        <v>70914.422070349843</v>
      </c>
      <c r="C2270" s="104">
        <f t="shared" si="684"/>
        <v>70668.399999999849</v>
      </c>
      <c r="D2270" s="105">
        <f ca="1">IF(A2270&lt;$B$1,VLOOKUP(A2270,[1]DI!$A$4:$B$15000,2,FALSE),0)</f>
        <v>6.3899999999999998E-2</v>
      </c>
      <c r="E2270" s="106">
        <f t="shared" ca="1" si="676"/>
        <v>1.0002458299999999</v>
      </c>
      <c r="F2270" s="106">
        <f ca="1">(TRUNC(PRODUCT($E$12:$E2269),16))</f>
        <v>1.8520921276726601</v>
      </c>
      <c r="G2270" s="106">
        <f t="shared" ca="1" si="685"/>
        <v>1.84799946155218</v>
      </c>
      <c r="H2270" s="106">
        <f t="shared" ca="1" si="677"/>
        <v>1.00221465</v>
      </c>
      <c r="I2270" s="105">
        <f t="shared" si="686"/>
        <v>3.5999999999999997E-2</v>
      </c>
      <c r="J2270" s="118">
        <f t="shared" si="687"/>
        <v>43213</v>
      </c>
      <c r="K2270" s="112">
        <f t="shared" si="688"/>
        <v>9</v>
      </c>
      <c r="L2270" s="108">
        <f t="shared" si="689"/>
        <v>9</v>
      </c>
      <c r="M2270" s="109">
        <f t="shared" si="678"/>
        <v>1.00126391</v>
      </c>
      <c r="N2270" s="109">
        <f t="shared" ca="1" si="679"/>
        <v>1.003481359</v>
      </c>
      <c r="O2270" s="108">
        <f t="shared" si="693"/>
        <v>0</v>
      </c>
      <c r="P2270" s="106">
        <f t="shared" ca="1" si="680"/>
        <v>246.02207035000001</v>
      </c>
      <c r="Q2270" s="113">
        <f t="shared" si="681"/>
        <v>0</v>
      </c>
      <c r="R2270" s="106">
        <f t="shared" si="682"/>
        <v>0</v>
      </c>
      <c r="S2270" s="114" t="str">
        <f t="shared" si="690"/>
        <v>A+J=</v>
      </c>
      <c r="T2270" s="107">
        <f t="shared" si="691"/>
        <v>43242</v>
      </c>
      <c r="U2270" s="10"/>
      <c r="V2270" s="10"/>
      <c r="W2270" s="10"/>
      <c r="X2270" s="29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</row>
    <row r="2271" spans="1:121" x14ac:dyDescent="0.15">
      <c r="A2271" s="102">
        <f t="shared" si="683"/>
        <v>43228</v>
      </c>
      <c r="B2271" s="103">
        <f t="shared" ca="1" si="692"/>
        <v>70941.810315449853</v>
      </c>
      <c r="C2271" s="104">
        <f t="shared" si="684"/>
        <v>70668.399999999849</v>
      </c>
      <c r="D2271" s="105">
        <f ca="1">IF(A2271&lt;$B$1,VLOOKUP(A2271,[1]DI!$A$4:$B$15000,2,FALSE),0)</f>
        <v>6.3899999999999998E-2</v>
      </c>
      <c r="E2271" s="106">
        <f t="shared" ca="1" si="676"/>
        <v>1.0002458299999999</v>
      </c>
      <c r="F2271" s="106">
        <f ca="1">(TRUNC(PRODUCT($E$12:$E2270),16))</f>
        <v>1.8525474274804099</v>
      </c>
      <c r="G2271" s="106">
        <f t="shared" ca="1" si="685"/>
        <v>1.84799946155218</v>
      </c>
      <c r="H2271" s="106">
        <f t="shared" ca="1" si="677"/>
        <v>1.0024610199999999</v>
      </c>
      <c r="I2271" s="105">
        <f t="shared" si="686"/>
        <v>3.5999999999999997E-2</v>
      </c>
      <c r="J2271" s="118">
        <f t="shared" si="687"/>
        <v>43213</v>
      </c>
      <c r="K2271" s="112">
        <f t="shared" si="688"/>
        <v>10</v>
      </c>
      <c r="L2271" s="108">
        <f t="shared" si="689"/>
        <v>10</v>
      </c>
      <c r="M2271" s="109">
        <f t="shared" si="678"/>
        <v>1.001404443</v>
      </c>
      <c r="N2271" s="109">
        <f t="shared" ca="1" si="679"/>
        <v>1.0038689190000001</v>
      </c>
      <c r="O2271" s="108">
        <f t="shared" si="693"/>
        <v>0</v>
      </c>
      <c r="P2271" s="106">
        <f t="shared" ca="1" si="680"/>
        <v>273.41031544999998</v>
      </c>
      <c r="Q2271" s="113">
        <f t="shared" si="681"/>
        <v>0</v>
      </c>
      <c r="R2271" s="106">
        <f t="shared" si="682"/>
        <v>0</v>
      </c>
      <c r="S2271" s="114" t="str">
        <f t="shared" si="690"/>
        <v>A+J=</v>
      </c>
      <c r="T2271" s="107">
        <f t="shared" si="691"/>
        <v>43242</v>
      </c>
      <c r="U2271" s="10"/>
      <c r="V2271" s="10"/>
      <c r="W2271" s="10"/>
      <c r="X2271" s="29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</row>
    <row r="2272" spans="1:121" x14ac:dyDescent="0.15">
      <c r="A2272" s="102">
        <f t="shared" si="683"/>
        <v>43229</v>
      </c>
      <c r="B2272" s="103">
        <f t="shared" ca="1" si="692"/>
        <v>70969.209867499841</v>
      </c>
      <c r="C2272" s="104">
        <f t="shared" si="684"/>
        <v>70668.399999999849</v>
      </c>
      <c r="D2272" s="105">
        <f ca="1">IF(A2272&lt;$B$1,VLOOKUP(A2272,[1]DI!$A$4:$B$15000,2,FALSE),0)</f>
        <v>6.3899999999999998E-2</v>
      </c>
      <c r="E2272" s="106">
        <f t="shared" ca="1" si="676"/>
        <v>1.0002458299999999</v>
      </c>
      <c r="F2272" s="106">
        <f ca="1">(TRUNC(PRODUCT($E$12:$E2271),16))</f>
        <v>1.8530028392145099</v>
      </c>
      <c r="G2272" s="106">
        <f t="shared" ca="1" si="685"/>
        <v>1.84799946155218</v>
      </c>
      <c r="H2272" s="106">
        <f t="shared" ca="1" si="677"/>
        <v>1.0027074600000001</v>
      </c>
      <c r="I2272" s="105">
        <f t="shared" si="686"/>
        <v>3.5999999999999997E-2</v>
      </c>
      <c r="J2272" s="118">
        <f t="shared" si="687"/>
        <v>43213</v>
      </c>
      <c r="K2272" s="112">
        <f t="shared" si="688"/>
        <v>11</v>
      </c>
      <c r="L2272" s="108">
        <f t="shared" si="689"/>
        <v>11</v>
      </c>
      <c r="M2272" s="109">
        <f t="shared" si="678"/>
        <v>1.001544996</v>
      </c>
      <c r="N2272" s="109">
        <f t="shared" ca="1" si="679"/>
        <v>1.0042566390000001</v>
      </c>
      <c r="O2272" s="108">
        <f t="shared" si="693"/>
        <v>0</v>
      </c>
      <c r="P2272" s="106">
        <f t="shared" ca="1" si="680"/>
        <v>300.8098675</v>
      </c>
      <c r="Q2272" s="113">
        <f t="shared" si="681"/>
        <v>0</v>
      </c>
      <c r="R2272" s="106">
        <f t="shared" si="682"/>
        <v>0</v>
      </c>
      <c r="S2272" s="114" t="str">
        <f t="shared" si="690"/>
        <v>A+J=</v>
      </c>
      <c r="T2272" s="107">
        <f t="shared" si="691"/>
        <v>43242</v>
      </c>
      <c r="U2272" s="10"/>
      <c r="V2272" s="10"/>
      <c r="W2272" s="10"/>
      <c r="X2272" s="29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</row>
    <row r="2273" spans="1:121" x14ac:dyDescent="0.15">
      <c r="A2273" s="102">
        <f t="shared" si="683"/>
        <v>43230</v>
      </c>
      <c r="B2273" s="103">
        <f t="shared" ca="1" si="692"/>
        <v>70996.619242459856</v>
      </c>
      <c r="C2273" s="104">
        <f t="shared" si="684"/>
        <v>70668.399999999849</v>
      </c>
      <c r="D2273" s="105">
        <f ca="1">IF(A2273&lt;$B$1,VLOOKUP(A2273,[1]DI!$A$4:$B$15000,2,FALSE),0)</f>
        <v>6.3899999999999998E-2</v>
      </c>
      <c r="E2273" s="106">
        <f t="shared" ca="1" si="676"/>
        <v>1.0002458299999999</v>
      </c>
      <c r="F2273" s="106">
        <f ca="1">(TRUNC(PRODUCT($E$12:$E2272),16))</f>
        <v>1.8534583629024699</v>
      </c>
      <c r="G2273" s="106">
        <f t="shared" ca="1" si="685"/>
        <v>1.84799946155218</v>
      </c>
      <c r="H2273" s="106">
        <f t="shared" ca="1" si="677"/>
        <v>1.00295395</v>
      </c>
      <c r="I2273" s="105">
        <f t="shared" si="686"/>
        <v>3.5999999999999997E-2</v>
      </c>
      <c r="J2273" s="118">
        <f t="shared" si="687"/>
        <v>43213</v>
      </c>
      <c r="K2273" s="112">
        <f t="shared" si="688"/>
        <v>12</v>
      </c>
      <c r="L2273" s="108">
        <f t="shared" si="689"/>
        <v>12</v>
      </c>
      <c r="M2273" s="109">
        <f t="shared" si="678"/>
        <v>1.0016855689999999</v>
      </c>
      <c r="N2273" s="109">
        <f t="shared" ca="1" si="679"/>
        <v>1.004644498</v>
      </c>
      <c r="O2273" s="108">
        <f t="shared" si="693"/>
        <v>0</v>
      </c>
      <c r="P2273" s="106">
        <f t="shared" ca="1" si="680"/>
        <v>328.21924245999998</v>
      </c>
      <c r="Q2273" s="113">
        <f t="shared" si="681"/>
        <v>0</v>
      </c>
      <c r="R2273" s="106">
        <f t="shared" si="682"/>
        <v>0</v>
      </c>
      <c r="S2273" s="114" t="str">
        <f t="shared" si="690"/>
        <v>A+J=</v>
      </c>
      <c r="T2273" s="107">
        <f t="shared" si="691"/>
        <v>43242</v>
      </c>
      <c r="U2273" s="10"/>
      <c r="V2273" s="10"/>
      <c r="W2273" s="10"/>
      <c r="X2273" s="29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</row>
    <row r="2274" spans="1:121" x14ac:dyDescent="0.15">
      <c r="A2274" s="102">
        <f t="shared" si="683"/>
        <v>43231</v>
      </c>
      <c r="B2274" s="103">
        <f t="shared" ca="1" si="692"/>
        <v>71024.039853689843</v>
      </c>
      <c r="C2274" s="104">
        <f t="shared" si="684"/>
        <v>70668.399999999849</v>
      </c>
      <c r="D2274" s="105">
        <f ca="1">IF(A2274&lt;$B$1,VLOOKUP(A2274,[1]DI!$A$4:$B$15000,2,FALSE),0)</f>
        <v>6.3899999999999998E-2</v>
      </c>
      <c r="E2274" s="106">
        <f t="shared" ca="1" si="676"/>
        <v>1.0002458299999999</v>
      </c>
      <c r="F2274" s="106">
        <f ca="1">(TRUNC(PRODUCT($E$12:$E2273),16))</f>
        <v>1.85391399857182</v>
      </c>
      <c r="G2274" s="106">
        <f t="shared" ca="1" si="685"/>
        <v>1.84799946155218</v>
      </c>
      <c r="H2274" s="106">
        <f t="shared" ca="1" si="677"/>
        <v>1.0032005100000001</v>
      </c>
      <c r="I2274" s="105">
        <f t="shared" si="686"/>
        <v>3.5999999999999997E-2</v>
      </c>
      <c r="J2274" s="118">
        <f t="shared" si="687"/>
        <v>43213</v>
      </c>
      <c r="K2274" s="112">
        <f t="shared" si="688"/>
        <v>13</v>
      </c>
      <c r="L2274" s="108">
        <f t="shared" si="689"/>
        <v>13</v>
      </c>
      <c r="M2274" s="109">
        <f t="shared" si="678"/>
        <v>1.0018261610000001</v>
      </c>
      <c r="N2274" s="109">
        <f t="shared" ca="1" si="679"/>
        <v>1.005032516</v>
      </c>
      <c r="O2274" s="108">
        <f t="shared" si="693"/>
        <v>0</v>
      </c>
      <c r="P2274" s="106">
        <f t="shared" ca="1" si="680"/>
        <v>355.63985369</v>
      </c>
      <c r="Q2274" s="113">
        <f t="shared" si="681"/>
        <v>0</v>
      </c>
      <c r="R2274" s="106">
        <f t="shared" si="682"/>
        <v>0</v>
      </c>
      <c r="S2274" s="114" t="str">
        <f t="shared" si="690"/>
        <v>A+J=</v>
      </c>
      <c r="T2274" s="107">
        <f t="shared" si="691"/>
        <v>43242</v>
      </c>
      <c r="U2274" s="10"/>
      <c r="V2274" s="10"/>
      <c r="W2274" s="10"/>
      <c r="X2274" s="29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</row>
    <row r="2275" spans="1:121" x14ac:dyDescent="0.15">
      <c r="A2275" s="102">
        <f t="shared" si="683"/>
        <v>43232</v>
      </c>
      <c r="B2275" s="103">
        <f t="shared" ca="1" si="692"/>
        <v>71051.470287829856</v>
      </c>
      <c r="C2275" s="104">
        <f t="shared" si="684"/>
        <v>70668.399999999849</v>
      </c>
      <c r="D2275" s="105">
        <f ca="1">IF(A2275&lt;$B$1,VLOOKUP(A2275,[1]DI!$A$4:$B$15000,2,FALSE),0)</f>
        <v>0</v>
      </c>
      <c r="E2275" s="106">
        <f t="shared" ca="1" si="676"/>
        <v>1</v>
      </c>
      <c r="F2275" s="106">
        <f ca="1">(TRUNC(PRODUCT($E$12:$E2274),16))</f>
        <v>1.8543697462500901</v>
      </c>
      <c r="G2275" s="106">
        <f t="shared" ca="1" si="685"/>
        <v>1.84799946155218</v>
      </c>
      <c r="H2275" s="106">
        <f t="shared" ca="1" si="677"/>
        <v>1.0034471199999999</v>
      </c>
      <c r="I2275" s="105">
        <f t="shared" si="686"/>
        <v>3.5999999999999997E-2</v>
      </c>
      <c r="J2275" s="118">
        <f t="shared" si="687"/>
        <v>43213</v>
      </c>
      <c r="K2275" s="112">
        <f t="shared" si="688"/>
        <v>13</v>
      </c>
      <c r="L2275" s="108">
        <f t="shared" si="689"/>
        <v>14</v>
      </c>
      <c r="M2275" s="109">
        <f t="shared" si="678"/>
        <v>1.0019667729999999</v>
      </c>
      <c r="N2275" s="109">
        <f t="shared" ca="1" si="679"/>
        <v>1.0054206729999999</v>
      </c>
      <c r="O2275" s="108">
        <f t="shared" si="693"/>
        <v>0</v>
      </c>
      <c r="P2275" s="106">
        <f t="shared" ca="1" si="680"/>
        <v>383.07028782999998</v>
      </c>
      <c r="Q2275" s="113">
        <f t="shared" si="681"/>
        <v>0</v>
      </c>
      <c r="R2275" s="106">
        <f t="shared" si="682"/>
        <v>0</v>
      </c>
      <c r="S2275" s="114" t="str">
        <f t="shared" si="690"/>
        <v>A+J=</v>
      </c>
      <c r="T2275" s="107">
        <f t="shared" si="691"/>
        <v>43242</v>
      </c>
      <c r="U2275" s="10"/>
      <c r="V2275" s="10"/>
      <c r="W2275" s="10"/>
      <c r="X2275" s="29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</row>
    <row r="2276" spans="1:121" x14ac:dyDescent="0.15">
      <c r="A2276" s="102">
        <f t="shared" si="683"/>
        <v>43233</v>
      </c>
      <c r="B2276" s="103">
        <f t="shared" ca="1" si="692"/>
        <v>71051.470287829856</v>
      </c>
      <c r="C2276" s="104">
        <f t="shared" si="684"/>
        <v>70668.399999999849</v>
      </c>
      <c r="D2276" s="105">
        <f ca="1">IF(A2276&lt;$B$1,VLOOKUP(A2276,[1]DI!$A$4:$B$15000,2,FALSE),0)</f>
        <v>0</v>
      </c>
      <c r="E2276" s="106">
        <f t="shared" ca="1" si="676"/>
        <v>1</v>
      </c>
      <c r="F2276" s="106">
        <f ca="1">(TRUNC(PRODUCT($E$12:$E2275),16))</f>
        <v>1.8543697462500901</v>
      </c>
      <c r="G2276" s="106">
        <f t="shared" ca="1" si="685"/>
        <v>1.84799946155218</v>
      </c>
      <c r="H2276" s="106">
        <f t="shared" ca="1" si="677"/>
        <v>1.0034471199999999</v>
      </c>
      <c r="I2276" s="105">
        <f t="shared" si="686"/>
        <v>3.5999999999999997E-2</v>
      </c>
      <c r="J2276" s="118">
        <f t="shared" si="687"/>
        <v>43213</v>
      </c>
      <c r="K2276" s="112">
        <f t="shared" si="688"/>
        <v>13</v>
      </c>
      <c r="L2276" s="108">
        <f t="shared" si="689"/>
        <v>14</v>
      </c>
      <c r="M2276" s="109">
        <f t="shared" si="678"/>
        <v>1.0019667729999999</v>
      </c>
      <c r="N2276" s="109">
        <f t="shared" ca="1" si="679"/>
        <v>1.0054206729999999</v>
      </c>
      <c r="O2276" s="108">
        <f t="shared" si="693"/>
        <v>0</v>
      </c>
      <c r="P2276" s="106">
        <f t="shared" ca="1" si="680"/>
        <v>383.07028782999998</v>
      </c>
      <c r="Q2276" s="113">
        <f t="shared" si="681"/>
        <v>0</v>
      </c>
      <c r="R2276" s="106">
        <f t="shared" si="682"/>
        <v>0</v>
      </c>
      <c r="S2276" s="114" t="str">
        <f t="shared" si="690"/>
        <v>A+J=</v>
      </c>
      <c r="T2276" s="107">
        <f t="shared" si="691"/>
        <v>43242</v>
      </c>
      <c r="U2276" s="10"/>
      <c r="V2276" s="10"/>
      <c r="W2276" s="10"/>
      <c r="X2276" s="29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</row>
    <row r="2277" spans="1:121" x14ac:dyDescent="0.15">
      <c r="A2277" s="102">
        <f t="shared" si="683"/>
        <v>43234</v>
      </c>
      <c r="B2277" s="103">
        <f t="shared" ca="1" si="692"/>
        <v>71051.470287829856</v>
      </c>
      <c r="C2277" s="104">
        <f t="shared" si="684"/>
        <v>70668.399999999849</v>
      </c>
      <c r="D2277" s="105">
        <f ca="1">IF(A2277&lt;$B$1,VLOOKUP(A2277,[1]DI!$A$4:$B$15000,2,FALSE),0)</f>
        <v>6.3899999999999998E-2</v>
      </c>
      <c r="E2277" s="106">
        <f t="shared" ca="1" si="676"/>
        <v>1.0002458299999999</v>
      </c>
      <c r="F2277" s="106">
        <f ca="1">(TRUNC(PRODUCT($E$12:$E2276),16))</f>
        <v>1.8543697462500901</v>
      </c>
      <c r="G2277" s="106">
        <f t="shared" ca="1" si="685"/>
        <v>1.84799946155218</v>
      </c>
      <c r="H2277" s="106">
        <f t="shared" ca="1" si="677"/>
        <v>1.0034471199999999</v>
      </c>
      <c r="I2277" s="105">
        <f t="shared" si="686"/>
        <v>3.5999999999999997E-2</v>
      </c>
      <c r="J2277" s="118">
        <f t="shared" si="687"/>
        <v>43213</v>
      </c>
      <c r="K2277" s="112">
        <f t="shared" si="688"/>
        <v>14</v>
      </c>
      <c r="L2277" s="108">
        <f t="shared" si="689"/>
        <v>14</v>
      </c>
      <c r="M2277" s="109">
        <f t="shared" si="678"/>
        <v>1.0019667729999999</v>
      </c>
      <c r="N2277" s="109">
        <f t="shared" ca="1" si="679"/>
        <v>1.0054206729999999</v>
      </c>
      <c r="O2277" s="108">
        <f t="shared" si="693"/>
        <v>0</v>
      </c>
      <c r="P2277" s="106">
        <f t="shared" ca="1" si="680"/>
        <v>383.07028782999998</v>
      </c>
      <c r="Q2277" s="113">
        <f t="shared" si="681"/>
        <v>0</v>
      </c>
      <c r="R2277" s="106">
        <f t="shared" si="682"/>
        <v>0</v>
      </c>
      <c r="S2277" s="114" t="str">
        <f t="shared" si="690"/>
        <v>A+J=</v>
      </c>
      <c r="T2277" s="107">
        <f t="shared" si="691"/>
        <v>43242</v>
      </c>
      <c r="U2277" s="10"/>
      <c r="V2277" s="10"/>
      <c r="W2277" s="10"/>
      <c r="X2277" s="29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</row>
    <row r="2278" spans="1:121" x14ac:dyDescent="0.15">
      <c r="A2278" s="102">
        <f t="shared" si="683"/>
        <v>43235</v>
      </c>
      <c r="B2278" s="103">
        <f t="shared" ca="1" si="692"/>
        <v>71078.911958239842</v>
      </c>
      <c r="C2278" s="104">
        <f t="shared" si="684"/>
        <v>70668.399999999849</v>
      </c>
      <c r="D2278" s="105">
        <f ca="1">IF(A2278&lt;$B$1,VLOOKUP(A2278,[1]DI!$A$4:$B$15000,2,FALSE),0)</f>
        <v>6.3899999999999998E-2</v>
      </c>
      <c r="E2278" s="106">
        <f t="shared" ca="1" si="676"/>
        <v>1.0002458299999999</v>
      </c>
      <c r="F2278" s="106">
        <f ca="1">(TRUNC(PRODUCT($E$12:$E2277),16))</f>
        <v>1.8548256059648101</v>
      </c>
      <c r="G2278" s="106">
        <f t="shared" ca="1" si="685"/>
        <v>1.84799946155218</v>
      </c>
      <c r="H2278" s="106">
        <f t="shared" ca="1" si="677"/>
        <v>1.0036938</v>
      </c>
      <c r="I2278" s="105">
        <f t="shared" si="686"/>
        <v>3.5999999999999997E-2</v>
      </c>
      <c r="J2278" s="118">
        <f t="shared" si="687"/>
        <v>43213</v>
      </c>
      <c r="K2278" s="112">
        <f t="shared" si="688"/>
        <v>15</v>
      </c>
      <c r="L2278" s="108">
        <f t="shared" si="689"/>
        <v>15</v>
      </c>
      <c r="M2278" s="109">
        <f t="shared" si="678"/>
        <v>1.0021074050000001</v>
      </c>
      <c r="N2278" s="109">
        <f t="shared" ca="1" si="679"/>
        <v>1.0058089889999999</v>
      </c>
      <c r="O2278" s="108">
        <f t="shared" si="693"/>
        <v>0</v>
      </c>
      <c r="P2278" s="106">
        <f t="shared" ca="1" si="680"/>
        <v>410.51195824000001</v>
      </c>
      <c r="Q2278" s="113">
        <f t="shared" si="681"/>
        <v>0</v>
      </c>
      <c r="R2278" s="106">
        <f t="shared" si="682"/>
        <v>0</v>
      </c>
      <c r="S2278" s="114" t="str">
        <f t="shared" si="690"/>
        <v>A+J=</v>
      </c>
      <c r="T2278" s="107">
        <f t="shared" si="691"/>
        <v>43242</v>
      </c>
      <c r="U2278" s="10"/>
      <c r="V2278" s="10"/>
      <c r="W2278" s="10"/>
      <c r="X2278" s="29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</row>
    <row r="2279" spans="1:121" x14ac:dyDescent="0.15">
      <c r="A2279" s="102">
        <f t="shared" si="683"/>
        <v>43236</v>
      </c>
      <c r="B2279" s="103">
        <f t="shared" ca="1" si="692"/>
        <v>71106.364228919847</v>
      </c>
      <c r="C2279" s="104">
        <f t="shared" si="684"/>
        <v>70668.399999999849</v>
      </c>
      <c r="D2279" s="105">
        <f ca="1">IF(A2279&lt;$B$1,VLOOKUP(A2279,[1]DI!$A$4:$B$15000,2,FALSE),0)</f>
        <v>6.3899999999999998E-2</v>
      </c>
      <c r="E2279" s="106">
        <f t="shared" ca="1" si="676"/>
        <v>1.0002458299999999</v>
      </c>
      <c r="F2279" s="106">
        <f ca="1">(TRUNC(PRODUCT($E$12:$E2278),16))</f>
        <v>1.8552815777435301</v>
      </c>
      <c r="G2279" s="106">
        <f t="shared" ca="1" si="685"/>
        <v>1.84799946155218</v>
      </c>
      <c r="H2279" s="106">
        <f t="shared" ca="1" si="677"/>
        <v>1.0039405400000001</v>
      </c>
      <c r="I2279" s="105">
        <f t="shared" si="686"/>
        <v>3.5999999999999997E-2</v>
      </c>
      <c r="J2279" s="118">
        <f t="shared" si="687"/>
        <v>43213</v>
      </c>
      <c r="K2279" s="112">
        <f t="shared" si="688"/>
        <v>16</v>
      </c>
      <c r="L2279" s="108">
        <f t="shared" si="689"/>
        <v>16</v>
      </c>
      <c r="M2279" s="109">
        <f t="shared" si="678"/>
        <v>1.002248056</v>
      </c>
      <c r="N2279" s="109">
        <f t="shared" ca="1" si="679"/>
        <v>1.0061974549999999</v>
      </c>
      <c r="O2279" s="108">
        <f t="shared" si="693"/>
        <v>0</v>
      </c>
      <c r="P2279" s="106">
        <f t="shared" ca="1" si="680"/>
        <v>437.96422891999998</v>
      </c>
      <c r="Q2279" s="113">
        <f t="shared" si="681"/>
        <v>0</v>
      </c>
      <c r="R2279" s="106">
        <f t="shared" si="682"/>
        <v>0</v>
      </c>
      <c r="S2279" s="114" t="str">
        <f t="shared" si="690"/>
        <v>A+J=</v>
      </c>
      <c r="T2279" s="107">
        <f t="shared" si="691"/>
        <v>43242</v>
      </c>
      <c r="U2279" s="10"/>
      <c r="V2279" s="10"/>
      <c r="W2279" s="10"/>
      <c r="X2279" s="29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</row>
    <row r="2280" spans="1:121" x14ac:dyDescent="0.15">
      <c r="A2280" s="102">
        <f t="shared" si="683"/>
        <v>43237</v>
      </c>
      <c r="B2280" s="103">
        <f t="shared" ca="1" si="692"/>
        <v>71133.826958509846</v>
      </c>
      <c r="C2280" s="104">
        <f t="shared" si="684"/>
        <v>70668.399999999849</v>
      </c>
      <c r="D2280" s="105">
        <f ca="1">IF(A2280&lt;$B$1,VLOOKUP(A2280,[1]DI!$A$4:$B$15000,2,FALSE),0)</f>
        <v>6.3899999999999998E-2</v>
      </c>
      <c r="E2280" s="106">
        <f t="shared" ca="1" si="676"/>
        <v>1.0002458299999999</v>
      </c>
      <c r="F2280" s="106">
        <f ca="1">(TRUNC(PRODUCT($E$12:$E2279),16))</f>
        <v>1.85573766161378</v>
      </c>
      <c r="G2280" s="106">
        <f t="shared" ca="1" si="685"/>
        <v>1.84799946155218</v>
      </c>
      <c r="H2280" s="106">
        <f t="shared" ca="1" si="677"/>
        <v>1.0041873400000001</v>
      </c>
      <c r="I2280" s="105">
        <f t="shared" si="686"/>
        <v>3.5999999999999997E-2</v>
      </c>
      <c r="J2280" s="118">
        <f t="shared" si="687"/>
        <v>43213</v>
      </c>
      <c r="K2280" s="112">
        <f t="shared" si="688"/>
        <v>17</v>
      </c>
      <c r="L2280" s="108">
        <f t="shared" si="689"/>
        <v>17</v>
      </c>
      <c r="M2280" s="109">
        <f t="shared" si="678"/>
        <v>1.002388727</v>
      </c>
      <c r="N2280" s="109">
        <f t="shared" ca="1" si="679"/>
        <v>1.0065860689999999</v>
      </c>
      <c r="O2280" s="108">
        <f t="shared" si="693"/>
        <v>0</v>
      </c>
      <c r="P2280" s="106">
        <f t="shared" ca="1" si="680"/>
        <v>465.42695851000002</v>
      </c>
      <c r="Q2280" s="113">
        <f t="shared" si="681"/>
        <v>0</v>
      </c>
      <c r="R2280" s="106">
        <f t="shared" si="682"/>
        <v>0</v>
      </c>
      <c r="S2280" s="114" t="str">
        <f t="shared" si="690"/>
        <v>A+J=</v>
      </c>
      <c r="T2280" s="107">
        <f t="shared" si="691"/>
        <v>43242</v>
      </c>
      <c r="U2280" s="10"/>
      <c r="V2280" s="10"/>
      <c r="W2280" s="10"/>
      <c r="X2280" s="29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</row>
    <row r="2281" spans="1:121" x14ac:dyDescent="0.15">
      <c r="A2281" s="102">
        <f t="shared" si="683"/>
        <v>43238</v>
      </c>
      <c r="B2281" s="103">
        <f t="shared" ca="1" si="692"/>
        <v>71161.300359039844</v>
      </c>
      <c r="C2281" s="104">
        <f t="shared" si="684"/>
        <v>70668.399999999849</v>
      </c>
      <c r="D2281" s="105">
        <f ca="1">IF(A2281&lt;$B$1,VLOOKUP(A2281,[1]DI!$A$4:$B$15000,2,FALSE),0)</f>
        <v>6.3899999999999998E-2</v>
      </c>
      <c r="E2281" s="106">
        <f t="shared" ca="1" si="676"/>
        <v>1.0002458299999999</v>
      </c>
      <c r="F2281" s="106">
        <f ca="1">(TRUNC(PRODUCT($E$12:$E2280),16))</f>
        <v>1.85619385760314</v>
      </c>
      <c r="G2281" s="106">
        <f t="shared" ca="1" si="685"/>
        <v>1.84799946155218</v>
      </c>
      <c r="H2281" s="106">
        <f t="shared" ca="1" si="677"/>
        <v>1.0044341999999999</v>
      </c>
      <c r="I2281" s="105">
        <f t="shared" si="686"/>
        <v>3.5999999999999997E-2</v>
      </c>
      <c r="J2281" s="118">
        <f t="shared" si="687"/>
        <v>43213</v>
      </c>
      <c r="K2281" s="112">
        <f t="shared" si="688"/>
        <v>18</v>
      </c>
      <c r="L2281" s="108">
        <f t="shared" si="689"/>
        <v>18</v>
      </c>
      <c r="M2281" s="109">
        <f t="shared" si="678"/>
        <v>1.0025294179999999</v>
      </c>
      <c r="N2281" s="109">
        <f t="shared" ca="1" si="679"/>
        <v>1.006974834</v>
      </c>
      <c r="O2281" s="108">
        <f t="shared" si="693"/>
        <v>0</v>
      </c>
      <c r="P2281" s="106">
        <f t="shared" ca="1" si="680"/>
        <v>492.90035904000001</v>
      </c>
      <c r="Q2281" s="113">
        <f t="shared" si="681"/>
        <v>0</v>
      </c>
      <c r="R2281" s="106">
        <f t="shared" si="682"/>
        <v>0</v>
      </c>
      <c r="S2281" s="114" t="str">
        <f t="shared" si="690"/>
        <v>A+J=</v>
      </c>
      <c r="T2281" s="107">
        <f t="shared" si="691"/>
        <v>43242</v>
      </c>
      <c r="U2281" s="10"/>
      <c r="V2281" s="10"/>
      <c r="W2281" s="10"/>
      <c r="X2281" s="29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</row>
    <row r="2282" spans="1:121" x14ac:dyDescent="0.15">
      <c r="A2282" s="102">
        <f t="shared" si="683"/>
        <v>43239</v>
      </c>
      <c r="B2282" s="103">
        <f t="shared" ca="1" si="692"/>
        <v>71188.784289159856</v>
      </c>
      <c r="C2282" s="104">
        <f t="shared" si="684"/>
        <v>70668.399999999849</v>
      </c>
      <c r="D2282" s="105">
        <f ca="1">IF(A2282&lt;$B$1,VLOOKUP(A2282,[1]DI!$A$4:$B$15000,2,FALSE),0)</f>
        <v>0</v>
      </c>
      <c r="E2282" s="106">
        <f t="shared" ca="1" si="676"/>
        <v>1</v>
      </c>
      <c r="F2282" s="106">
        <f ca="1">(TRUNC(PRODUCT($E$12:$E2281),16))</f>
        <v>1.8566501657391501</v>
      </c>
      <c r="G2282" s="106">
        <f t="shared" ca="1" si="685"/>
        <v>1.84799946155218</v>
      </c>
      <c r="H2282" s="106">
        <f t="shared" ca="1" si="677"/>
        <v>1.0046811200000001</v>
      </c>
      <c r="I2282" s="105">
        <f t="shared" si="686"/>
        <v>3.5999999999999997E-2</v>
      </c>
      <c r="J2282" s="118">
        <f t="shared" si="687"/>
        <v>43213</v>
      </c>
      <c r="K2282" s="112">
        <f t="shared" si="688"/>
        <v>18</v>
      </c>
      <c r="L2282" s="108">
        <f t="shared" si="689"/>
        <v>19</v>
      </c>
      <c r="M2282" s="109">
        <f t="shared" si="678"/>
        <v>1.002670129</v>
      </c>
      <c r="N2282" s="109">
        <f t="shared" ca="1" si="679"/>
        <v>1.0073637479999999</v>
      </c>
      <c r="O2282" s="108">
        <f t="shared" si="693"/>
        <v>0</v>
      </c>
      <c r="P2282" s="106">
        <f t="shared" ca="1" si="680"/>
        <v>520.38428915999998</v>
      </c>
      <c r="Q2282" s="113">
        <f t="shared" si="681"/>
        <v>0</v>
      </c>
      <c r="R2282" s="106">
        <f t="shared" si="682"/>
        <v>0</v>
      </c>
      <c r="S2282" s="114" t="str">
        <f t="shared" si="690"/>
        <v>A+J=</v>
      </c>
      <c r="T2282" s="107">
        <f t="shared" si="691"/>
        <v>43242</v>
      </c>
      <c r="U2282" s="10"/>
      <c r="V2282" s="10"/>
      <c r="W2282" s="10"/>
      <c r="X2282" s="29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</row>
    <row r="2283" spans="1:121" x14ac:dyDescent="0.15">
      <c r="A2283" s="102">
        <f t="shared" si="683"/>
        <v>43240</v>
      </c>
      <c r="B2283" s="103">
        <f t="shared" ca="1" si="692"/>
        <v>71188.784289159856</v>
      </c>
      <c r="C2283" s="104">
        <f t="shared" si="684"/>
        <v>70668.399999999849</v>
      </c>
      <c r="D2283" s="105">
        <f ca="1">IF(A2283&lt;$B$1,VLOOKUP(A2283,[1]DI!$A$4:$B$15000,2,FALSE),0)</f>
        <v>0</v>
      </c>
      <c r="E2283" s="106">
        <f t="shared" ca="1" si="676"/>
        <v>1</v>
      </c>
      <c r="F2283" s="106">
        <f ca="1">(TRUNC(PRODUCT($E$12:$E2282),16))</f>
        <v>1.8566501657391501</v>
      </c>
      <c r="G2283" s="106">
        <f t="shared" ca="1" si="685"/>
        <v>1.84799946155218</v>
      </c>
      <c r="H2283" s="106">
        <f t="shared" ca="1" si="677"/>
        <v>1.0046811200000001</v>
      </c>
      <c r="I2283" s="105">
        <f t="shared" si="686"/>
        <v>3.5999999999999997E-2</v>
      </c>
      <c r="J2283" s="118">
        <f t="shared" si="687"/>
        <v>43213</v>
      </c>
      <c r="K2283" s="112">
        <f t="shared" si="688"/>
        <v>18</v>
      </c>
      <c r="L2283" s="108">
        <f t="shared" si="689"/>
        <v>19</v>
      </c>
      <c r="M2283" s="109">
        <f t="shared" si="678"/>
        <v>1.002670129</v>
      </c>
      <c r="N2283" s="109">
        <f t="shared" ca="1" si="679"/>
        <v>1.0073637479999999</v>
      </c>
      <c r="O2283" s="108">
        <f t="shared" si="693"/>
        <v>0</v>
      </c>
      <c r="P2283" s="106">
        <f t="shared" ca="1" si="680"/>
        <v>520.38428915999998</v>
      </c>
      <c r="Q2283" s="113">
        <f t="shared" si="681"/>
        <v>0</v>
      </c>
      <c r="R2283" s="106">
        <f t="shared" si="682"/>
        <v>0</v>
      </c>
      <c r="S2283" s="114" t="str">
        <f t="shared" si="690"/>
        <v>A+J=</v>
      </c>
      <c r="T2283" s="107">
        <f t="shared" si="691"/>
        <v>43242</v>
      </c>
      <c r="U2283" s="10"/>
      <c r="V2283" s="10"/>
      <c r="W2283" s="10"/>
      <c r="X2283" s="29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</row>
    <row r="2284" spans="1:121" x14ac:dyDescent="0.15">
      <c r="A2284" s="102">
        <f t="shared" si="683"/>
        <v>43241</v>
      </c>
      <c r="B2284" s="103">
        <f t="shared" ca="1" si="692"/>
        <v>71188.784289159856</v>
      </c>
      <c r="C2284" s="104">
        <f t="shared" si="684"/>
        <v>70668.399999999849</v>
      </c>
      <c r="D2284" s="105">
        <f ca="1">IF(A2284&lt;$B$1,VLOOKUP(A2284,[1]DI!$A$4:$B$15000,2,FALSE),0)</f>
        <v>6.3899999999999998E-2</v>
      </c>
      <c r="E2284" s="106">
        <f t="shared" ca="1" si="676"/>
        <v>1.0002458299999999</v>
      </c>
      <c r="F2284" s="106">
        <f ca="1">(TRUNC(PRODUCT($E$12:$E2283),16))</f>
        <v>1.8566501657391501</v>
      </c>
      <c r="G2284" s="106">
        <f t="shared" ca="1" si="685"/>
        <v>1.84799946155218</v>
      </c>
      <c r="H2284" s="106">
        <f t="shared" ca="1" si="677"/>
        <v>1.0046811200000001</v>
      </c>
      <c r="I2284" s="105">
        <f t="shared" si="686"/>
        <v>3.5999999999999997E-2</v>
      </c>
      <c r="J2284" s="118">
        <f t="shared" si="687"/>
        <v>43213</v>
      </c>
      <c r="K2284" s="112">
        <f t="shared" si="688"/>
        <v>19</v>
      </c>
      <c r="L2284" s="108">
        <f t="shared" si="689"/>
        <v>19</v>
      </c>
      <c r="M2284" s="109">
        <f t="shared" si="678"/>
        <v>1.002670129</v>
      </c>
      <c r="N2284" s="109">
        <f t="shared" ca="1" si="679"/>
        <v>1.0073637479999999</v>
      </c>
      <c r="O2284" s="108">
        <f t="shared" si="693"/>
        <v>0</v>
      </c>
      <c r="P2284" s="106">
        <f t="shared" ca="1" si="680"/>
        <v>520.38428915999998</v>
      </c>
      <c r="Q2284" s="113">
        <f t="shared" si="681"/>
        <v>0</v>
      </c>
      <c r="R2284" s="106">
        <f t="shared" si="682"/>
        <v>0</v>
      </c>
      <c r="S2284" s="114" t="str">
        <f t="shared" si="690"/>
        <v>A+J=</v>
      </c>
      <c r="T2284" s="107">
        <f t="shared" si="691"/>
        <v>43242</v>
      </c>
      <c r="U2284" s="10"/>
      <c r="V2284" s="10"/>
      <c r="W2284" s="10"/>
      <c r="X2284" s="29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</row>
    <row r="2285" spans="1:121" x14ac:dyDescent="0.15">
      <c r="A2285" s="102">
        <f t="shared" si="683"/>
        <v>43242</v>
      </c>
      <c r="B2285" s="103">
        <f t="shared" ca="1" si="692"/>
        <v>71216.278748869852</v>
      </c>
      <c r="C2285" s="104">
        <f t="shared" si="684"/>
        <v>70668.399999999849</v>
      </c>
      <c r="D2285" s="105">
        <f ca="1">IF(A2285&lt;$B$1,VLOOKUP(A2285,[1]DI!$A$4:$B$15000,2,FALSE),0)</f>
        <v>6.3899999999999998E-2</v>
      </c>
      <c r="E2285" s="106">
        <f t="shared" ca="1" si="676"/>
        <v>1.0002458299999999</v>
      </c>
      <c r="F2285" s="106">
        <f ca="1">(TRUNC(PRODUCT($E$12:$E2284),16))</f>
        <v>1.8571065860493901</v>
      </c>
      <c r="G2285" s="106">
        <f t="shared" ca="1" si="685"/>
        <v>1.84799946155218</v>
      </c>
      <c r="H2285" s="106">
        <f t="shared" ca="1" si="677"/>
        <v>1.0049281000000001</v>
      </c>
      <c r="I2285" s="105">
        <f t="shared" si="686"/>
        <v>3.5999999999999997E-2</v>
      </c>
      <c r="J2285" s="118">
        <f t="shared" si="687"/>
        <v>43213</v>
      </c>
      <c r="K2285" s="112">
        <f t="shared" si="688"/>
        <v>20</v>
      </c>
      <c r="L2285" s="108">
        <f t="shared" si="689"/>
        <v>20</v>
      </c>
      <c r="M2285" s="109">
        <f t="shared" si="678"/>
        <v>1.002810859</v>
      </c>
      <c r="N2285" s="109">
        <f t="shared" ca="1" si="679"/>
        <v>1.007752811</v>
      </c>
      <c r="O2285" s="108">
        <f t="shared" si="693"/>
        <v>59</v>
      </c>
      <c r="P2285" s="106">
        <f t="shared" ca="1" si="680"/>
        <v>547.87874886999998</v>
      </c>
      <c r="Q2285" s="113">
        <f t="shared" si="681"/>
        <v>1.0833000000000001E-2</v>
      </c>
      <c r="R2285" s="106">
        <f t="shared" si="682"/>
        <v>1083.3</v>
      </c>
      <c r="S2285" s="114" t="str">
        <f t="shared" si="690"/>
        <v>A+J=</v>
      </c>
      <c r="T2285" s="107">
        <f t="shared" si="691"/>
        <v>43242</v>
      </c>
      <c r="U2285" s="10"/>
      <c r="V2285" s="10"/>
      <c r="W2285" s="10"/>
      <c r="X2285" s="29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</row>
    <row r="2286" spans="1:121" x14ac:dyDescent="0.15">
      <c r="A2286" s="102">
        <f t="shared" si="683"/>
        <v>43243</v>
      </c>
      <c r="B2286" s="103">
        <f t="shared" ca="1" si="692"/>
        <v>69611.975226899842</v>
      </c>
      <c r="C2286" s="104">
        <f t="shared" si="684"/>
        <v>69585.099999999846</v>
      </c>
      <c r="D2286" s="105">
        <f ca="1">IF(A2286&lt;$B$1,VLOOKUP(A2286,[1]DI!$A$4:$B$15000,2,FALSE),0)</f>
        <v>6.3899999999999998E-2</v>
      </c>
      <c r="E2286" s="106">
        <f t="shared" ca="1" si="676"/>
        <v>1.0002458299999999</v>
      </c>
      <c r="F2286" s="106">
        <f ca="1">(TRUNC(PRODUCT($E$12:$E2285),16))</f>
        <v>1.8575631185614401</v>
      </c>
      <c r="G2286" s="106">
        <f t="shared" ca="1" si="685"/>
        <v>1.8571065860493901</v>
      </c>
      <c r="H2286" s="106">
        <f t="shared" ca="1" si="677"/>
        <v>1.0002458299999999</v>
      </c>
      <c r="I2286" s="105">
        <f t="shared" si="686"/>
        <v>3.5999999999999997E-2</v>
      </c>
      <c r="J2286" s="118">
        <f t="shared" si="687"/>
        <v>43242</v>
      </c>
      <c r="K2286" s="112">
        <f t="shared" si="688"/>
        <v>1</v>
      </c>
      <c r="L2286" s="108">
        <f t="shared" si="689"/>
        <v>1</v>
      </c>
      <c r="M2286" s="109">
        <f t="shared" si="678"/>
        <v>1.000140356</v>
      </c>
      <c r="N2286" s="109">
        <f t="shared" ca="1" si="679"/>
        <v>1.0003862210000001</v>
      </c>
      <c r="O2286" s="108">
        <f t="shared" si="693"/>
        <v>0</v>
      </c>
      <c r="P2286" s="106">
        <f t="shared" ca="1" si="680"/>
        <v>26.875226900000001</v>
      </c>
      <c r="Q2286" s="113">
        <f t="shared" si="681"/>
        <v>0</v>
      </c>
      <c r="R2286" s="106">
        <f t="shared" si="682"/>
        <v>0</v>
      </c>
      <c r="S2286" s="114" t="str">
        <f t="shared" si="690"/>
        <v>A+J=</v>
      </c>
      <c r="T2286" s="107">
        <f t="shared" si="691"/>
        <v>43273</v>
      </c>
      <c r="U2286" s="10"/>
      <c r="V2286" s="10"/>
      <c r="W2286" s="10"/>
      <c r="X2286" s="29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</row>
    <row r="2287" spans="1:121" x14ac:dyDescent="0.15">
      <c r="A2287" s="102">
        <f t="shared" si="683"/>
        <v>43244</v>
      </c>
      <c r="B2287" s="103">
        <f t="shared" ca="1" si="692"/>
        <v>69638.860682819839</v>
      </c>
      <c r="C2287" s="104">
        <f t="shared" si="684"/>
        <v>69585.099999999846</v>
      </c>
      <c r="D2287" s="105">
        <f ca="1">IF(A2287&lt;$B$1,VLOOKUP(A2287,[1]DI!$A$4:$B$15000,2,FALSE),0)</f>
        <v>6.3899999999999998E-2</v>
      </c>
      <c r="E2287" s="106">
        <f t="shared" ca="1" si="676"/>
        <v>1.0002458299999999</v>
      </c>
      <c r="F2287" s="106">
        <f ca="1">(TRUNC(PRODUCT($E$12:$E2286),16))</f>
        <v>1.8580197633028801</v>
      </c>
      <c r="G2287" s="106">
        <f t="shared" ca="1" si="685"/>
        <v>1.8571065860493901</v>
      </c>
      <c r="H2287" s="106">
        <f t="shared" ca="1" si="677"/>
        <v>1.0004917200000001</v>
      </c>
      <c r="I2287" s="105">
        <f t="shared" si="686"/>
        <v>3.5999999999999997E-2</v>
      </c>
      <c r="J2287" s="118">
        <f t="shared" si="687"/>
        <v>43242</v>
      </c>
      <c r="K2287" s="112">
        <f t="shared" si="688"/>
        <v>2</v>
      </c>
      <c r="L2287" s="108">
        <f t="shared" si="689"/>
        <v>2</v>
      </c>
      <c r="M2287" s="109">
        <f t="shared" si="678"/>
        <v>1.0002807309999999</v>
      </c>
      <c r="N2287" s="109">
        <f t="shared" ca="1" si="679"/>
        <v>1.0007725890000001</v>
      </c>
      <c r="O2287" s="108">
        <f t="shared" si="693"/>
        <v>0</v>
      </c>
      <c r="P2287" s="106">
        <f t="shared" ca="1" si="680"/>
        <v>53.76068282</v>
      </c>
      <c r="Q2287" s="113">
        <f t="shared" si="681"/>
        <v>0</v>
      </c>
      <c r="R2287" s="106">
        <f t="shared" si="682"/>
        <v>0</v>
      </c>
      <c r="S2287" s="114" t="str">
        <f t="shared" si="690"/>
        <v>A+J=</v>
      </c>
      <c r="T2287" s="107">
        <f t="shared" si="691"/>
        <v>43273</v>
      </c>
      <c r="U2287" s="10"/>
      <c r="V2287" s="10"/>
      <c r="W2287" s="10"/>
      <c r="X2287" s="29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</row>
    <row r="2288" spans="1:121" x14ac:dyDescent="0.15">
      <c r="A2288" s="102">
        <f t="shared" si="683"/>
        <v>43245</v>
      </c>
      <c r="B2288" s="103">
        <f t="shared" ca="1" si="692"/>
        <v>69665.756576499844</v>
      </c>
      <c r="C2288" s="104">
        <f t="shared" si="684"/>
        <v>69585.099999999846</v>
      </c>
      <c r="D2288" s="105">
        <f ca="1">IF(A2288&lt;$B$1,VLOOKUP(A2288,[1]DI!$A$4:$B$15000,2,FALSE),0)</f>
        <v>6.3899999999999998E-2</v>
      </c>
      <c r="E2288" s="106">
        <f t="shared" ca="1" si="676"/>
        <v>1.0002458299999999</v>
      </c>
      <c r="F2288" s="106">
        <f ca="1">(TRUNC(PRODUCT($E$12:$E2287),16))</f>
        <v>1.8584765203012901</v>
      </c>
      <c r="G2288" s="106">
        <f t="shared" ca="1" si="685"/>
        <v>1.8571065860493901</v>
      </c>
      <c r="H2288" s="106">
        <f t="shared" ca="1" si="677"/>
        <v>1.0007376699999999</v>
      </c>
      <c r="I2288" s="105">
        <f t="shared" si="686"/>
        <v>3.5999999999999997E-2</v>
      </c>
      <c r="J2288" s="118">
        <f t="shared" si="687"/>
        <v>43242</v>
      </c>
      <c r="K2288" s="112">
        <f t="shared" si="688"/>
        <v>3</v>
      </c>
      <c r="L2288" s="108">
        <f t="shared" si="689"/>
        <v>3</v>
      </c>
      <c r="M2288" s="109">
        <f t="shared" si="678"/>
        <v>1.000421126</v>
      </c>
      <c r="N2288" s="109">
        <f t="shared" ca="1" si="679"/>
        <v>1.0011591070000001</v>
      </c>
      <c r="O2288" s="108">
        <f t="shared" si="693"/>
        <v>0</v>
      </c>
      <c r="P2288" s="106">
        <f t="shared" ca="1" si="680"/>
        <v>80.6565765</v>
      </c>
      <c r="Q2288" s="113">
        <f t="shared" si="681"/>
        <v>0</v>
      </c>
      <c r="R2288" s="106">
        <f t="shared" si="682"/>
        <v>0</v>
      </c>
      <c r="S2288" s="114" t="str">
        <f t="shared" si="690"/>
        <v>A+J=</v>
      </c>
      <c r="T2288" s="107">
        <f t="shared" si="691"/>
        <v>43273</v>
      </c>
      <c r="U2288" s="10"/>
      <c r="V2288" s="10"/>
      <c r="W2288" s="10"/>
      <c r="X2288" s="29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</row>
    <row r="2289" spans="1:121" x14ac:dyDescent="0.15">
      <c r="A2289" s="102">
        <f t="shared" si="683"/>
        <v>43246</v>
      </c>
      <c r="B2289" s="103">
        <f t="shared" ca="1" si="692"/>
        <v>69692.662768779846</v>
      </c>
      <c r="C2289" s="104">
        <f t="shared" si="684"/>
        <v>69585.099999999846</v>
      </c>
      <c r="D2289" s="105">
        <f ca="1">IF(A2289&lt;$B$1,VLOOKUP(A2289,[1]DI!$A$4:$B$15000,2,FALSE),0)</f>
        <v>0</v>
      </c>
      <c r="E2289" s="106">
        <f t="shared" ca="1" si="676"/>
        <v>1</v>
      </c>
      <c r="F2289" s="106">
        <f ca="1">(TRUNC(PRODUCT($E$12:$E2288),16))</f>
        <v>1.8589333895842799</v>
      </c>
      <c r="G2289" s="106">
        <f t="shared" ca="1" si="685"/>
        <v>1.8571065860493901</v>
      </c>
      <c r="H2289" s="106">
        <f t="shared" ca="1" si="677"/>
        <v>1.00098368</v>
      </c>
      <c r="I2289" s="105">
        <f t="shared" si="686"/>
        <v>3.5999999999999997E-2</v>
      </c>
      <c r="J2289" s="118">
        <f t="shared" si="687"/>
        <v>43242</v>
      </c>
      <c r="K2289" s="112">
        <f t="shared" si="688"/>
        <v>3</v>
      </c>
      <c r="L2289" s="108">
        <f t="shared" si="689"/>
        <v>4</v>
      </c>
      <c r="M2289" s="109">
        <f t="shared" si="678"/>
        <v>1.0005615409999999</v>
      </c>
      <c r="N2289" s="109">
        <f t="shared" ca="1" si="679"/>
        <v>1.0015457729999999</v>
      </c>
      <c r="O2289" s="108">
        <f t="shared" si="693"/>
        <v>0</v>
      </c>
      <c r="P2289" s="106">
        <f t="shared" ca="1" si="680"/>
        <v>107.56276878</v>
      </c>
      <c r="Q2289" s="113">
        <f t="shared" si="681"/>
        <v>0</v>
      </c>
      <c r="R2289" s="106">
        <f t="shared" si="682"/>
        <v>0</v>
      </c>
      <c r="S2289" s="114" t="str">
        <f t="shared" si="690"/>
        <v>A+J=</v>
      </c>
      <c r="T2289" s="107">
        <f t="shared" si="691"/>
        <v>43273</v>
      </c>
      <c r="U2289" s="10"/>
      <c r="V2289" s="10"/>
      <c r="W2289" s="10"/>
      <c r="X2289" s="29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</row>
    <row r="2290" spans="1:121" x14ac:dyDescent="0.15">
      <c r="A2290" s="102">
        <f t="shared" si="683"/>
        <v>43247</v>
      </c>
      <c r="B2290" s="103">
        <f t="shared" ca="1" si="692"/>
        <v>69692.662768779846</v>
      </c>
      <c r="C2290" s="104">
        <f t="shared" si="684"/>
        <v>69585.099999999846</v>
      </c>
      <c r="D2290" s="105">
        <f ca="1">IF(A2290&lt;$B$1,VLOOKUP(A2290,[1]DI!$A$4:$B$15000,2,FALSE),0)</f>
        <v>0</v>
      </c>
      <c r="E2290" s="106">
        <f t="shared" ca="1" si="676"/>
        <v>1</v>
      </c>
      <c r="F2290" s="106">
        <f ca="1">(TRUNC(PRODUCT($E$12:$E2289),16))</f>
        <v>1.8589333895842799</v>
      </c>
      <c r="G2290" s="106">
        <f t="shared" ca="1" si="685"/>
        <v>1.8571065860493901</v>
      </c>
      <c r="H2290" s="106">
        <f t="shared" ca="1" si="677"/>
        <v>1.00098368</v>
      </c>
      <c r="I2290" s="105">
        <f t="shared" si="686"/>
        <v>3.5999999999999997E-2</v>
      </c>
      <c r="J2290" s="118">
        <f t="shared" si="687"/>
        <v>43242</v>
      </c>
      <c r="K2290" s="112">
        <f t="shared" si="688"/>
        <v>3</v>
      </c>
      <c r="L2290" s="108">
        <f t="shared" si="689"/>
        <v>4</v>
      </c>
      <c r="M2290" s="109">
        <f t="shared" si="678"/>
        <v>1.0005615409999999</v>
      </c>
      <c r="N2290" s="109">
        <f t="shared" ca="1" si="679"/>
        <v>1.0015457729999999</v>
      </c>
      <c r="O2290" s="108">
        <f t="shared" si="693"/>
        <v>0</v>
      </c>
      <c r="P2290" s="106">
        <f t="shared" ca="1" si="680"/>
        <v>107.56276878</v>
      </c>
      <c r="Q2290" s="113">
        <f t="shared" si="681"/>
        <v>0</v>
      </c>
      <c r="R2290" s="106">
        <f t="shared" si="682"/>
        <v>0</v>
      </c>
      <c r="S2290" s="114" t="str">
        <f t="shared" si="690"/>
        <v>A+J=</v>
      </c>
      <c r="T2290" s="107">
        <f t="shared" si="691"/>
        <v>43273</v>
      </c>
      <c r="U2290" s="10"/>
      <c r="V2290" s="10"/>
      <c r="W2290" s="10"/>
      <c r="X2290" s="29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</row>
    <row r="2291" spans="1:121" x14ac:dyDescent="0.15">
      <c r="A2291" s="102">
        <f t="shared" si="683"/>
        <v>43248</v>
      </c>
      <c r="B2291" s="103">
        <f t="shared" ca="1" si="692"/>
        <v>69692.662768779846</v>
      </c>
      <c r="C2291" s="104">
        <f t="shared" si="684"/>
        <v>69585.099999999846</v>
      </c>
      <c r="D2291" s="105">
        <f ca="1">IF(A2291&lt;$B$1,VLOOKUP(A2291,[1]DI!$A$4:$B$15000,2,FALSE),0)</f>
        <v>6.3899999999999998E-2</v>
      </c>
      <c r="E2291" s="106">
        <f t="shared" ca="1" si="676"/>
        <v>1.0002458299999999</v>
      </c>
      <c r="F2291" s="106">
        <f ca="1">(TRUNC(PRODUCT($E$12:$E2290),16))</f>
        <v>1.8589333895842799</v>
      </c>
      <c r="G2291" s="106">
        <f t="shared" ca="1" si="685"/>
        <v>1.8571065860493901</v>
      </c>
      <c r="H2291" s="106">
        <f t="shared" ca="1" si="677"/>
        <v>1.00098368</v>
      </c>
      <c r="I2291" s="105">
        <f t="shared" si="686"/>
        <v>3.5999999999999997E-2</v>
      </c>
      <c r="J2291" s="118">
        <f t="shared" si="687"/>
        <v>43242</v>
      </c>
      <c r="K2291" s="112">
        <f t="shared" si="688"/>
        <v>4</v>
      </c>
      <c r="L2291" s="108">
        <f t="shared" si="689"/>
        <v>4</v>
      </c>
      <c r="M2291" s="109">
        <f t="shared" si="678"/>
        <v>1.0005615409999999</v>
      </c>
      <c r="N2291" s="109">
        <f t="shared" ca="1" si="679"/>
        <v>1.0015457729999999</v>
      </c>
      <c r="O2291" s="108">
        <f t="shared" si="693"/>
        <v>0</v>
      </c>
      <c r="P2291" s="106">
        <f t="shared" ca="1" si="680"/>
        <v>107.56276878</v>
      </c>
      <c r="Q2291" s="113">
        <f t="shared" si="681"/>
        <v>0</v>
      </c>
      <c r="R2291" s="106">
        <f t="shared" si="682"/>
        <v>0</v>
      </c>
      <c r="S2291" s="114" t="str">
        <f t="shared" si="690"/>
        <v>A+J=</v>
      </c>
      <c r="T2291" s="107">
        <f t="shared" si="691"/>
        <v>43273</v>
      </c>
      <c r="U2291" s="10"/>
      <c r="V2291" s="10"/>
      <c r="W2291" s="10"/>
      <c r="X2291" s="29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</row>
    <row r="2292" spans="1:121" x14ac:dyDescent="0.15">
      <c r="A2292" s="102">
        <f t="shared" si="683"/>
        <v>43249</v>
      </c>
      <c r="B2292" s="103">
        <f t="shared" ca="1" si="692"/>
        <v>69719.579329229848</v>
      </c>
      <c r="C2292" s="104">
        <f t="shared" si="684"/>
        <v>69585.099999999846</v>
      </c>
      <c r="D2292" s="105">
        <f ca="1">IF(A2292&lt;$B$1,VLOOKUP(A2292,[1]DI!$A$4:$B$15000,2,FALSE),0)</f>
        <v>6.3899999999999998E-2</v>
      </c>
      <c r="E2292" s="106">
        <f t="shared" ca="1" si="676"/>
        <v>1.0002458299999999</v>
      </c>
      <c r="F2292" s="106">
        <f ca="1">(TRUNC(PRODUCT($E$12:$E2291),16))</f>
        <v>1.8593903711794399</v>
      </c>
      <c r="G2292" s="106">
        <f t="shared" ca="1" si="685"/>
        <v>1.8571065860493901</v>
      </c>
      <c r="H2292" s="106">
        <f t="shared" ca="1" si="677"/>
        <v>1.00122975</v>
      </c>
      <c r="I2292" s="105">
        <f t="shared" si="686"/>
        <v>3.5999999999999997E-2</v>
      </c>
      <c r="J2292" s="118">
        <f t="shared" si="687"/>
        <v>43242</v>
      </c>
      <c r="K2292" s="112">
        <f t="shared" si="688"/>
        <v>5</v>
      </c>
      <c r="L2292" s="108">
        <f t="shared" si="689"/>
        <v>5</v>
      </c>
      <c r="M2292" s="109">
        <f t="shared" si="678"/>
        <v>1.0007019749999999</v>
      </c>
      <c r="N2292" s="109">
        <f t="shared" ca="1" si="679"/>
        <v>1.0019325880000001</v>
      </c>
      <c r="O2292" s="108">
        <f t="shared" si="693"/>
        <v>0</v>
      </c>
      <c r="P2292" s="106">
        <f t="shared" ca="1" si="680"/>
        <v>134.47932922999999</v>
      </c>
      <c r="Q2292" s="113">
        <f t="shared" si="681"/>
        <v>0</v>
      </c>
      <c r="R2292" s="106">
        <f t="shared" si="682"/>
        <v>0</v>
      </c>
      <c r="S2292" s="114" t="str">
        <f t="shared" si="690"/>
        <v>A+J=</v>
      </c>
      <c r="T2292" s="107">
        <f t="shared" si="691"/>
        <v>43273</v>
      </c>
      <c r="U2292" s="10"/>
      <c r="V2292" s="10"/>
      <c r="W2292" s="10"/>
      <c r="X2292" s="29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</row>
    <row r="2293" spans="1:121" x14ac:dyDescent="0.15">
      <c r="A2293" s="102">
        <f t="shared" si="683"/>
        <v>43250</v>
      </c>
      <c r="B2293" s="103">
        <f t="shared" ca="1" si="692"/>
        <v>69746.506953719843</v>
      </c>
      <c r="C2293" s="104">
        <f t="shared" si="684"/>
        <v>69585.099999999846</v>
      </c>
      <c r="D2293" s="105">
        <f ca="1">IF(A2293&lt;$B$1,VLOOKUP(A2293,[1]DI!$A$4:$B$15000,2,FALSE),0)</f>
        <v>6.3899999999999998E-2</v>
      </c>
      <c r="E2293" s="106">
        <f t="shared" ca="1" si="676"/>
        <v>1.0002458299999999</v>
      </c>
      <c r="F2293" s="106">
        <f ca="1">(TRUNC(PRODUCT($E$12:$E2292),16))</f>
        <v>1.8598474651143799</v>
      </c>
      <c r="G2293" s="106">
        <f t="shared" ca="1" si="685"/>
        <v>1.8571065860493901</v>
      </c>
      <c r="H2293" s="106">
        <f t="shared" ca="1" si="677"/>
        <v>1.00147589</v>
      </c>
      <c r="I2293" s="105">
        <f t="shared" si="686"/>
        <v>3.5999999999999997E-2</v>
      </c>
      <c r="J2293" s="118">
        <f t="shared" si="687"/>
        <v>43242</v>
      </c>
      <c r="K2293" s="112">
        <f t="shared" si="688"/>
        <v>6</v>
      </c>
      <c r="L2293" s="108">
        <f t="shared" si="689"/>
        <v>6</v>
      </c>
      <c r="M2293" s="109">
        <f t="shared" si="678"/>
        <v>1.000842429</v>
      </c>
      <c r="N2293" s="109">
        <f t="shared" ca="1" si="679"/>
        <v>1.0023195620000001</v>
      </c>
      <c r="O2293" s="108">
        <f t="shared" si="693"/>
        <v>0</v>
      </c>
      <c r="P2293" s="106">
        <f t="shared" ca="1" si="680"/>
        <v>161.40695371999999</v>
      </c>
      <c r="Q2293" s="113">
        <f t="shared" si="681"/>
        <v>0</v>
      </c>
      <c r="R2293" s="106">
        <f t="shared" si="682"/>
        <v>0</v>
      </c>
      <c r="S2293" s="114" t="str">
        <f t="shared" si="690"/>
        <v>A+J=</v>
      </c>
      <c r="T2293" s="107">
        <f t="shared" si="691"/>
        <v>43273</v>
      </c>
      <c r="U2293" s="10"/>
      <c r="V2293" s="10"/>
      <c r="W2293" s="10"/>
      <c r="X2293" s="29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</row>
    <row r="2294" spans="1:121" x14ac:dyDescent="0.15">
      <c r="A2294" s="102">
        <f t="shared" si="683"/>
        <v>43251</v>
      </c>
      <c r="B2294" s="103">
        <f t="shared" ca="1" si="692"/>
        <v>69773.444320119845</v>
      </c>
      <c r="C2294" s="104">
        <f t="shared" si="684"/>
        <v>69585.099999999846</v>
      </c>
      <c r="D2294" s="105">
        <f ca="1">IF(A2294&lt;$B$1,VLOOKUP(A2294,[1]DI!$A$4:$B$15000,2,FALSE),0)</f>
        <v>0</v>
      </c>
      <c r="E2294" s="106">
        <f t="shared" ca="1" si="676"/>
        <v>1</v>
      </c>
      <c r="F2294" s="106">
        <f ca="1">(TRUNC(PRODUCT($E$12:$E2293),16))</f>
        <v>1.8603046714167299</v>
      </c>
      <c r="G2294" s="106">
        <f t="shared" ca="1" si="685"/>
        <v>1.8571065860493901</v>
      </c>
      <c r="H2294" s="106">
        <f t="shared" ca="1" si="677"/>
        <v>1.00172208</v>
      </c>
      <c r="I2294" s="105">
        <f t="shared" si="686"/>
        <v>3.5999999999999997E-2</v>
      </c>
      <c r="J2294" s="118">
        <f t="shared" si="687"/>
        <v>43242</v>
      </c>
      <c r="K2294" s="112">
        <f t="shared" si="688"/>
        <v>6</v>
      </c>
      <c r="L2294" s="108">
        <f t="shared" si="689"/>
        <v>7</v>
      </c>
      <c r="M2294" s="109">
        <f t="shared" si="678"/>
        <v>1.0009829029999999</v>
      </c>
      <c r="N2294" s="109">
        <f t="shared" ca="1" si="679"/>
        <v>1.0027066760000001</v>
      </c>
      <c r="O2294" s="108">
        <f t="shared" si="693"/>
        <v>0</v>
      </c>
      <c r="P2294" s="106">
        <f t="shared" ca="1" si="680"/>
        <v>188.34432011999999</v>
      </c>
      <c r="Q2294" s="113">
        <f t="shared" si="681"/>
        <v>0</v>
      </c>
      <c r="R2294" s="106">
        <f t="shared" si="682"/>
        <v>0</v>
      </c>
      <c r="S2294" s="114" t="str">
        <f t="shared" si="690"/>
        <v>A+J=</v>
      </c>
      <c r="T2294" s="107">
        <f t="shared" si="691"/>
        <v>43273</v>
      </c>
      <c r="U2294" s="10"/>
      <c r="V2294" s="10"/>
      <c r="W2294" s="10"/>
      <c r="X2294" s="29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</row>
    <row r="2295" spans="1:121" x14ac:dyDescent="0.15">
      <c r="A2295" s="102">
        <f t="shared" si="683"/>
        <v>43252</v>
      </c>
      <c r="B2295" s="103">
        <f t="shared" ca="1" si="692"/>
        <v>69773.444320119845</v>
      </c>
      <c r="C2295" s="104">
        <f t="shared" si="684"/>
        <v>69585.099999999846</v>
      </c>
      <c r="D2295" s="105">
        <f ca="1">IF(A2295&lt;$B$1,VLOOKUP(A2295,[1]DI!$A$4:$B$15000,2,FALSE),0)</f>
        <v>6.3899999999999998E-2</v>
      </c>
      <c r="E2295" s="106">
        <f t="shared" ca="1" si="676"/>
        <v>1.0002458299999999</v>
      </c>
      <c r="F2295" s="106">
        <f ca="1">(TRUNC(PRODUCT($E$12:$E2294),16))</f>
        <v>1.8603046714167299</v>
      </c>
      <c r="G2295" s="106">
        <f t="shared" ca="1" si="685"/>
        <v>1.8571065860493901</v>
      </c>
      <c r="H2295" s="106">
        <f t="shared" ca="1" si="677"/>
        <v>1.00172208</v>
      </c>
      <c r="I2295" s="105">
        <f t="shared" si="686"/>
        <v>3.5999999999999997E-2</v>
      </c>
      <c r="J2295" s="118">
        <f t="shared" si="687"/>
        <v>43242</v>
      </c>
      <c r="K2295" s="112">
        <f t="shared" si="688"/>
        <v>7</v>
      </c>
      <c r="L2295" s="108">
        <f t="shared" si="689"/>
        <v>7</v>
      </c>
      <c r="M2295" s="109">
        <f t="shared" si="678"/>
        <v>1.0009829029999999</v>
      </c>
      <c r="N2295" s="109">
        <f t="shared" ca="1" si="679"/>
        <v>1.0027066760000001</v>
      </c>
      <c r="O2295" s="108">
        <f t="shared" si="693"/>
        <v>0</v>
      </c>
      <c r="P2295" s="106">
        <f t="shared" ca="1" si="680"/>
        <v>188.34432011999999</v>
      </c>
      <c r="Q2295" s="113">
        <f t="shared" si="681"/>
        <v>0</v>
      </c>
      <c r="R2295" s="106">
        <f t="shared" si="682"/>
        <v>0</v>
      </c>
      <c r="S2295" s="114" t="str">
        <f t="shared" si="690"/>
        <v>A+J=</v>
      </c>
      <c r="T2295" s="107">
        <f t="shared" si="691"/>
        <v>43273</v>
      </c>
      <c r="U2295" s="10"/>
      <c r="V2295" s="10"/>
      <c r="W2295" s="10"/>
      <c r="X2295" s="29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</row>
    <row r="2296" spans="1:121" x14ac:dyDescent="0.15">
      <c r="A2296" s="102">
        <f t="shared" si="683"/>
        <v>43253</v>
      </c>
      <c r="B2296" s="103">
        <f t="shared" ca="1" si="692"/>
        <v>69800.391985119844</v>
      </c>
      <c r="C2296" s="104">
        <f t="shared" si="684"/>
        <v>69585.099999999846</v>
      </c>
      <c r="D2296" s="105">
        <f ca="1">IF(A2296&lt;$B$1,VLOOKUP(A2296,[1]DI!$A$4:$B$15000,2,FALSE),0)</f>
        <v>0</v>
      </c>
      <c r="E2296" s="106">
        <f t="shared" ca="1" si="676"/>
        <v>1</v>
      </c>
      <c r="F2296" s="106">
        <f ca="1">(TRUNC(PRODUCT($E$12:$E2295),16))</f>
        <v>1.8607619901141099</v>
      </c>
      <c r="G2296" s="106">
        <f t="shared" ca="1" si="685"/>
        <v>1.8571065860493901</v>
      </c>
      <c r="H2296" s="106">
        <f t="shared" ca="1" si="677"/>
        <v>1.00196833</v>
      </c>
      <c r="I2296" s="105">
        <f t="shared" si="686"/>
        <v>3.5999999999999997E-2</v>
      </c>
      <c r="J2296" s="118">
        <f t="shared" si="687"/>
        <v>43242</v>
      </c>
      <c r="K2296" s="112">
        <f t="shared" si="688"/>
        <v>7</v>
      </c>
      <c r="L2296" s="108">
        <f t="shared" si="689"/>
        <v>8</v>
      </c>
      <c r="M2296" s="109">
        <f t="shared" si="678"/>
        <v>1.001123397</v>
      </c>
      <c r="N2296" s="109">
        <f t="shared" ca="1" si="679"/>
        <v>1.0030939379999999</v>
      </c>
      <c r="O2296" s="108">
        <f t="shared" si="693"/>
        <v>0</v>
      </c>
      <c r="P2296" s="106">
        <f t="shared" ca="1" si="680"/>
        <v>215.29198511999999</v>
      </c>
      <c r="Q2296" s="113">
        <f t="shared" si="681"/>
        <v>0</v>
      </c>
      <c r="R2296" s="106">
        <f t="shared" si="682"/>
        <v>0</v>
      </c>
      <c r="S2296" s="114" t="str">
        <f t="shared" si="690"/>
        <v>A+J=</v>
      </c>
      <c r="T2296" s="107">
        <f t="shared" si="691"/>
        <v>43273</v>
      </c>
      <c r="U2296" s="10"/>
      <c r="V2296" s="10"/>
      <c r="W2296" s="10"/>
      <c r="X2296" s="29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</row>
    <row r="2297" spans="1:121" x14ac:dyDescent="0.15">
      <c r="A2297" s="102">
        <f t="shared" si="683"/>
        <v>43254</v>
      </c>
      <c r="B2297" s="103">
        <f t="shared" ca="1" si="692"/>
        <v>69800.391985119844</v>
      </c>
      <c r="C2297" s="104">
        <f t="shared" si="684"/>
        <v>69585.099999999846</v>
      </c>
      <c r="D2297" s="105">
        <f ca="1">IF(A2297&lt;$B$1,VLOOKUP(A2297,[1]DI!$A$4:$B$15000,2,FALSE),0)</f>
        <v>0</v>
      </c>
      <c r="E2297" s="106">
        <f t="shared" ca="1" si="676"/>
        <v>1</v>
      </c>
      <c r="F2297" s="106">
        <f ca="1">(TRUNC(PRODUCT($E$12:$E2296),16))</f>
        <v>1.8607619901141099</v>
      </c>
      <c r="G2297" s="106">
        <f t="shared" ca="1" si="685"/>
        <v>1.8571065860493901</v>
      </c>
      <c r="H2297" s="106">
        <f t="shared" ca="1" si="677"/>
        <v>1.00196833</v>
      </c>
      <c r="I2297" s="105">
        <f t="shared" si="686"/>
        <v>3.5999999999999997E-2</v>
      </c>
      <c r="J2297" s="118">
        <f t="shared" si="687"/>
        <v>43242</v>
      </c>
      <c r="K2297" s="112">
        <f t="shared" si="688"/>
        <v>7</v>
      </c>
      <c r="L2297" s="108">
        <f t="shared" si="689"/>
        <v>8</v>
      </c>
      <c r="M2297" s="109">
        <f t="shared" si="678"/>
        <v>1.001123397</v>
      </c>
      <c r="N2297" s="109">
        <f t="shared" ca="1" si="679"/>
        <v>1.0030939379999999</v>
      </c>
      <c r="O2297" s="108">
        <f t="shared" si="693"/>
        <v>0</v>
      </c>
      <c r="P2297" s="106">
        <f t="shared" ca="1" si="680"/>
        <v>215.29198511999999</v>
      </c>
      <c r="Q2297" s="113">
        <f t="shared" si="681"/>
        <v>0</v>
      </c>
      <c r="R2297" s="106">
        <f t="shared" si="682"/>
        <v>0</v>
      </c>
      <c r="S2297" s="114" t="str">
        <f t="shared" si="690"/>
        <v>A+J=</v>
      </c>
      <c r="T2297" s="107">
        <f t="shared" si="691"/>
        <v>43273</v>
      </c>
      <c r="U2297" s="10"/>
      <c r="V2297" s="10"/>
      <c r="W2297" s="10"/>
      <c r="X2297" s="29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</row>
    <row r="2298" spans="1:121" x14ac:dyDescent="0.15">
      <c r="A2298" s="102">
        <f t="shared" si="683"/>
        <v>43255</v>
      </c>
      <c r="B2298" s="103">
        <f t="shared" ca="1" si="692"/>
        <v>69800.391985119844</v>
      </c>
      <c r="C2298" s="104">
        <f t="shared" si="684"/>
        <v>69585.099999999846</v>
      </c>
      <c r="D2298" s="105">
        <f ca="1">IF(A2298&lt;$B$1,VLOOKUP(A2298,[1]DI!$A$4:$B$15000,2,FALSE),0)</f>
        <v>6.3899999999999998E-2</v>
      </c>
      <c r="E2298" s="106">
        <f t="shared" ca="1" si="676"/>
        <v>1.0002458299999999</v>
      </c>
      <c r="F2298" s="106">
        <f ca="1">(TRUNC(PRODUCT($E$12:$E2297),16))</f>
        <v>1.8607619901141099</v>
      </c>
      <c r="G2298" s="106">
        <f t="shared" ca="1" si="685"/>
        <v>1.8571065860493901</v>
      </c>
      <c r="H2298" s="106">
        <f t="shared" ca="1" si="677"/>
        <v>1.00196833</v>
      </c>
      <c r="I2298" s="105">
        <f t="shared" si="686"/>
        <v>3.5999999999999997E-2</v>
      </c>
      <c r="J2298" s="118">
        <f t="shared" si="687"/>
        <v>43242</v>
      </c>
      <c r="K2298" s="112">
        <f t="shared" si="688"/>
        <v>8</v>
      </c>
      <c r="L2298" s="108">
        <f t="shared" si="689"/>
        <v>8</v>
      </c>
      <c r="M2298" s="109">
        <f t="shared" si="678"/>
        <v>1.001123397</v>
      </c>
      <c r="N2298" s="109">
        <f t="shared" ca="1" si="679"/>
        <v>1.0030939379999999</v>
      </c>
      <c r="O2298" s="108">
        <f t="shared" si="693"/>
        <v>0</v>
      </c>
      <c r="P2298" s="106">
        <f t="shared" ca="1" si="680"/>
        <v>215.29198511999999</v>
      </c>
      <c r="Q2298" s="113">
        <f t="shared" si="681"/>
        <v>0</v>
      </c>
      <c r="R2298" s="106">
        <f t="shared" si="682"/>
        <v>0</v>
      </c>
      <c r="S2298" s="114" t="str">
        <f t="shared" si="690"/>
        <v>A+J=</v>
      </c>
      <c r="T2298" s="107">
        <f t="shared" si="691"/>
        <v>43273</v>
      </c>
      <c r="U2298" s="10"/>
      <c r="V2298" s="10"/>
      <c r="W2298" s="10"/>
      <c r="X2298" s="29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</row>
    <row r="2299" spans="1:121" x14ac:dyDescent="0.15">
      <c r="A2299" s="102">
        <f t="shared" si="683"/>
        <v>43256</v>
      </c>
      <c r="B2299" s="103">
        <f t="shared" ca="1" si="692"/>
        <v>69827.350714149841</v>
      </c>
      <c r="C2299" s="104">
        <f t="shared" si="684"/>
        <v>69585.099999999846</v>
      </c>
      <c r="D2299" s="105">
        <f ca="1">IF(A2299&lt;$B$1,VLOOKUP(A2299,[1]DI!$A$4:$B$15000,2,FALSE),0)</f>
        <v>6.3899999999999998E-2</v>
      </c>
      <c r="E2299" s="106">
        <f t="shared" ca="1" si="676"/>
        <v>1.0002458299999999</v>
      </c>
      <c r="F2299" s="106">
        <f ca="1">(TRUNC(PRODUCT($E$12:$E2298),16))</f>
        <v>1.86121942123414</v>
      </c>
      <c r="G2299" s="106">
        <f t="shared" ca="1" si="685"/>
        <v>1.8571065860493901</v>
      </c>
      <c r="H2299" s="106">
        <f t="shared" ca="1" si="677"/>
        <v>1.00221465</v>
      </c>
      <c r="I2299" s="105">
        <f t="shared" si="686"/>
        <v>3.5999999999999997E-2</v>
      </c>
      <c r="J2299" s="118">
        <f t="shared" si="687"/>
        <v>43242</v>
      </c>
      <c r="K2299" s="112">
        <f t="shared" si="688"/>
        <v>9</v>
      </c>
      <c r="L2299" s="108">
        <f t="shared" si="689"/>
        <v>9</v>
      </c>
      <c r="M2299" s="109">
        <f t="shared" si="678"/>
        <v>1.00126391</v>
      </c>
      <c r="N2299" s="109">
        <f t="shared" ca="1" si="679"/>
        <v>1.003481359</v>
      </c>
      <c r="O2299" s="108">
        <f t="shared" si="693"/>
        <v>0</v>
      </c>
      <c r="P2299" s="106">
        <f t="shared" ca="1" si="680"/>
        <v>242.25071414999999</v>
      </c>
      <c r="Q2299" s="113">
        <f t="shared" si="681"/>
        <v>0</v>
      </c>
      <c r="R2299" s="106">
        <f t="shared" si="682"/>
        <v>0</v>
      </c>
      <c r="S2299" s="114" t="str">
        <f t="shared" si="690"/>
        <v>A+J=</v>
      </c>
      <c r="T2299" s="107">
        <f t="shared" si="691"/>
        <v>43273</v>
      </c>
      <c r="U2299" s="10"/>
      <c r="V2299" s="10"/>
      <c r="W2299" s="10"/>
      <c r="X2299" s="29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</row>
    <row r="2300" spans="1:121" x14ac:dyDescent="0.15">
      <c r="A2300" s="102">
        <f t="shared" si="683"/>
        <v>43257</v>
      </c>
      <c r="B2300" s="103">
        <f t="shared" ca="1" si="692"/>
        <v>69854.319115499849</v>
      </c>
      <c r="C2300" s="104">
        <f t="shared" si="684"/>
        <v>69585.099999999846</v>
      </c>
      <c r="D2300" s="105">
        <f ca="1">IF(A2300&lt;$B$1,VLOOKUP(A2300,[1]DI!$A$4:$B$15000,2,FALSE),0)</f>
        <v>6.3899999999999998E-2</v>
      </c>
      <c r="E2300" s="106">
        <f t="shared" ca="1" si="676"/>
        <v>1.0002458299999999</v>
      </c>
      <c r="F2300" s="106">
        <f ca="1">(TRUNC(PRODUCT($E$12:$E2299),16))</f>
        <v>1.86167696480446</v>
      </c>
      <c r="G2300" s="106">
        <f t="shared" ca="1" si="685"/>
        <v>1.8571065860493901</v>
      </c>
      <c r="H2300" s="106">
        <f t="shared" ca="1" si="677"/>
        <v>1.0024610199999999</v>
      </c>
      <c r="I2300" s="105">
        <f t="shared" si="686"/>
        <v>3.5999999999999997E-2</v>
      </c>
      <c r="J2300" s="118">
        <f t="shared" si="687"/>
        <v>43242</v>
      </c>
      <c r="K2300" s="112">
        <f t="shared" si="688"/>
        <v>10</v>
      </c>
      <c r="L2300" s="108">
        <f t="shared" si="689"/>
        <v>10</v>
      </c>
      <c r="M2300" s="109">
        <f t="shared" si="678"/>
        <v>1.001404443</v>
      </c>
      <c r="N2300" s="109">
        <f t="shared" ca="1" si="679"/>
        <v>1.0038689190000001</v>
      </c>
      <c r="O2300" s="108">
        <f t="shared" si="693"/>
        <v>0</v>
      </c>
      <c r="P2300" s="106">
        <f t="shared" ca="1" si="680"/>
        <v>269.21911549999999</v>
      </c>
      <c r="Q2300" s="113">
        <f t="shared" si="681"/>
        <v>0</v>
      </c>
      <c r="R2300" s="106">
        <f t="shared" si="682"/>
        <v>0</v>
      </c>
      <c r="S2300" s="114" t="str">
        <f t="shared" si="690"/>
        <v>A+J=</v>
      </c>
      <c r="T2300" s="107">
        <f t="shared" si="691"/>
        <v>43273</v>
      </c>
      <c r="U2300" s="10"/>
      <c r="V2300" s="10"/>
      <c r="W2300" s="10"/>
      <c r="X2300" s="29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</row>
    <row r="2301" spans="1:121" x14ac:dyDescent="0.15">
      <c r="A2301" s="102">
        <f t="shared" si="683"/>
        <v>43258</v>
      </c>
      <c r="B2301" s="103">
        <f t="shared" ca="1" si="692"/>
        <v>69881.298650469849</v>
      </c>
      <c r="C2301" s="104">
        <f t="shared" si="684"/>
        <v>69585.099999999846</v>
      </c>
      <c r="D2301" s="105">
        <f ca="1">IF(A2301&lt;$B$1,VLOOKUP(A2301,[1]DI!$A$4:$B$15000,2,FALSE),0)</f>
        <v>6.3899999999999998E-2</v>
      </c>
      <c r="E2301" s="106">
        <f t="shared" ca="1" si="676"/>
        <v>1.0002458299999999</v>
      </c>
      <c r="F2301" s="106">
        <f ca="1">(TRUNC(PRODUCT($E$12:$E2300),16))</f>
        <v>1.8621346208527201</v>
      </c>
      <c r="G2301" s="106">
        <f t="shared" ca="1" si="685"/>
        <v>1.8571065860493901</v>
      </c>
      <c r="H2301" s="106">
        <f t="shared" ca="1" si="677"/>
        <v>1.0027074600000001</v>
      </c>
      <c r="I2301" s="105">
        <f t="shared" si="686"/>
        <v>3.5999999999999997E-2</v>
      </c>
      <c r="J2301" s="118">
        <f t="shared" si="687"/>
        <v>43242</v>
      </c>
      <c r="K2301" s="112">
        <f t="shared" si="688"/>
        <v>11</v>
      </c>
      <c r="L2301" s="108">
        <f t="shared" si="689"/>
        <v>11</v>
      </c>
      <c r="M2301" s="109">
        <f t="shared" si="678"/>
        <v>1.001544996</v>
      </c>
      <c r="N2301" s="109">
        <f t="shared" ca="1" si="679"/>
        <v>1.0042566390000001</v>
      </c>
      <c r="O2301" s="108">
        <f t="shared" si="693"/>
        <v>0</v>
      </c>
      <c r="P2301" s="106">
        <f t="shared" ca="1" si="680"/>
        <v>296.19865047000002</v>
      </c>
      <c r="Q2301" s="113">
        <f t="shared" si="681"/>
        <v>0</v>
      </c>
      <c r="R2301" s="106">
        <f t="shared" si="682"/>
        <v>0</v>
      </c>
      <c r="S2301" s="114" t="str">
        <f t="shared" si="690"/>
        <v>A+J=</v>
      </c>
      <c r="T2301" s="107">
        <f t="shared" si="691"/>
        <v>43273</v>
      </c>
      <c r="U2301" s="10"/>
      <c r="V2301" s="10"/>
      <c r="W2301" s="10"/>
      <c r="X2301" s="29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</row>
    <row r="2302" spans="1:121" x14ac:dyDescent="0.15">
      <c r="A2302" s="102">
        <f t="shared" si="683"/>
        <v>43259</v>
      </c>
      <c r="B2302" s="103">
        <f t="shared" ca="1" si="692"/>
        <v>69908.287857769843</v>
      </c>
      <c r="C2302" s="104">
        <f t="shared" si="684"/>
        <v>69585.099999999846</v>
      </c>
      <c r="D2302" s="105">
        <f ca="1">IF(A2302&lt;$B$1,VLOOKUP(A2302,[1]DI!$A$4:$B$15000,2,FALSE),0)</f>
        <v>6.3899999999999998E-2</v>
      </c>
      <c r="E2302" s="106">
        <f t="shared" ca="1" si="676"/>
        <v>1.0002458299999999</v>
      </c>
      <c r="F2302" s="106">
        <f ca="1">(TRUNC(PRODUCT($E$12:$E2301),16))</f>
        <v>1.8625923894065599</v>
      </c>
      <c r="G2302" s="106">
        <f t="shared" ca="1" si="685"/>
        <v>1.8571065860493901</v>
      </c>
      <c r="H2302" s="106">
        <f t="shared" ca="1" si="677"/>
        <v>1.00295395</v>
      </c>
      <c r="I2302" s="105">
        <f t="shared" si="686"/>
        <v>3.5999999999999997E-2</v>
      </c>
      <c r="J2302" s="118">
        <f t="shared" si="687"/>
        <v>43242</v>
      </c>
      <c r="K2302" s="112">
        <f t="shared" si="688"/>
        <v>12</v>
      </c>
      <c r="L2302" s="108">
        <f t="shared" si="689"/>
        <v>12</v>
      </c>
      <c r="M2302" s="109">
        <f t="shared" si="678"/>
        <v>1.0016855689999999</v>
      </c>
      <c r="N2302" s="109">
        <f t="shared" ca="1" si="679"/>
        <v>1.004644498</v>
      </c>
      <c r="O2302" s="108">
        <f t="shared" si="693"/>
        <v>0</v>
      </c>
      <c r="P2302" s="106">
        <f t="shared" ca="1" si="680"/>
        <v>323.18785776999999</v>
      </c>
      <c r="Q2302" s="113">
        <f t="shared" si="681"/>
        <v>0</v>
      </c>
      <c r="R2302" s="106">
        <f t="shared" si="682"/>
        <v>0</v>
      </c>
      <c r="S2302" s="114" t="str">
        <f t="shared" si="690"/>
        <v>A+J=</v>
      </c>
      <c r="T2302" s="107">
        <f t="shared" si="691"/>
        <v>43273</v>
      </c>
      <c r="U2302" s="10"/>
      <c r="V2302" s="10"/>
      <c r="W2302" s="10"/>
      <c r="X2302" s="29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</row>
    <row r="2303" spans="1:121" x14ac:dyDescent="0.15">
      <c r="A2303" s="102">
        <f t="shared" si="683"/>
        <v>43260</v>
      </c>
      <c r="B2303" s="103">
        <f t="shared" ca="1" si="692"/>
        <v>69935.288129109846</v>
      </c>
      <c r="C2303" s="104">
        <f t="shared" si="684"/>
        <v>69585.099999999846</v>
      </c>
      <c r="D2303" s="105">
        <f ca="1">IF(A2303&lt;$B$1,VLOOKUP(A2303,[1]DI!$A$4:$B$15000,2,FALSE),0)</f>
        <v>0</v>
      </c>
      <c r="E2303" s="106">
        <f t="shared" ca="1" si="676"/>
        <v>1</v>
      </c>
      <c r="F2303" s="106">
        <f ca="1">(TRUNC(PRODUCT($E$12:$E2302),16))</f>
        <v>1.86305027049365</v>
      </c>
      <c r="G2303" s="106">
        <f t="shared" ca="1" si="685"/>
        <v>1.8571065860493901</v>
      </c>
      <c r="H2303" s="106">
        <f t="shared" ca="1" si="677"/>
        <v>1.0032005100000001</v>
      </c>
      <c r="I2303" s="105">
        <f t="shared" si="686"/>
        <v>3.5999999999999997E-2</v>
      </c>
      <c r="J2303" s="118">
        <f t="shared" si="687"/>
        <v>43242</v>
      </c>
      <c r="K2303" s="112">
        <f t="shared" si="688"/>
        <v>12</v>
      </c>
      <c r="L2303" s="108">
        <f t="shared" si="689"/>
        <v>13</v>
      </c>
      <c r="M2303" s="109">
        <f t="shared" si="678"/>
        <v>1.0018261610000001</v>
      </c>
      <c r="N2303" s="109">
        <f t="shared" ca="1" si="679"/>
        <v>1.005032516</v>
      </c>
      <c r="O2303" s="108">
        <f t="shared" si="693"/>
        <v>0</v>
      </c>
      <c r="P2303" s="106">
        <f t="shared" ca="1" si="680"/>
        <v>350.18812910999998</v>
      </c>
      <c r="Q2303" s="113">
        <f t="shared" si="681"/>
        <v>0</v>
      </c>
      <c r="R2303" s="106">
        <f t="shared" si="682"/>
        <v>0</v>
      </c>
      <c r="S2303" s="114" t="str">
        <f t="shared" si="690"/>
        <v>A+J=</v>
      </c>
      <c r="T2303" s="107">
        <f t="shared" si="691"/>
        <v>43273</v>
      </c>
      <c r="U2303" s="10"/>
      <c r="V2303" s="10"/>
      <c r="W2303" s="10"/>
      <c r="X2303" s="29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</row>
    <row r="2304" spans="1:121" x14ac:dyDescent="0.15">
      <c r="A2304" s="102">
        <f t="shared" si="683"/>
        <v>43261</v>
      </c>
      <c r="B2304" s="103">
        <f t="shared" ca="1" si="692"/>
        <v>69935.288129109846</v>
      </c>
      <c r="C2304" s="104">
        <f t="shared" si="684"/>
        <v>69585.099999999846</v>
      </c>
      <c r="D2304" s="105">
        <f ca="1">IF(A2304&lt;$B$1,VLOOKUP(A2304,[1]DI!$A$4:$B$15000,2,FALSE),0)</f>
        <v>0</v>
      </c>
      <c r="E2304" s="106">
        <f t="shared" ca="1" si="676"/>
        <v>1</v>
      </c>
      <c r="F2304" s="106">
        <f ca="1">(TRUNC(PRODUCT($E$12:$E2303),16))</f>
        <v>1.86305027049365</v>
      </c>
      <c r="G2304" s="106">
        <f t="shared" ca="1" si="685"/>
        <v>1.8571065860493901</v>
      </c>
      <c r="H2304" s="106">
        <f t="shared" ca="1" si="677"/>
        <v>1.0032005100000001</v>
      </c>
      <c r="I2304" s="105">
        <f t="shared" si="686"/>
        <v>3.5999999999999997E-2</v>
      </c>
      <c r="J2304" s="118">
        <f t="shared" si="687"/>
        <v>43242</v>
      </c>
      <c r="K2304" s="112">
        <f t="shared" si="688"/>
        <v>12</v>
      </c>
      <c r="L2304" s="108">
        <f t="shared" si="689"/>
        <v>13</v>
      </c>
      <c r="M2304" s="109">
        <f t="shared" si="678"/>
        <v>1.0018261610000001</v>
      </c>
      <c r="N2304" s="109">
        <f t="shared" ca="1" si="679"/>
        <v>1.005032516</v>
      </c>
      <c r="O2304" s="108">
        <f t="shared" si="693"/>
        <v>0</v>
      </c>
      <c r="P2304" s="106">
        <f t="shared" ca="1" si="680"/>
        <v>350.18812910999998</v>
      </c>
      <c r="Q2304" s="113">
        <f t="shared" si="681"/>
        <v>0</v>
      </c>
      <c r="R2304" s="106">
        <f t="shared" si="682"/>
        <v>0</v>
      </c>
      <c r="S2304" s="114" t="str">
        <f t="shared" si="690"/>
        <v>A+J=</v>
      </c>
      <c r="T2304" s="107">
        <f t="shared" si="691"/>
        <v>43273</v>
      </c>
      <c r="U2304" s="10"/>
      <c r="V2304" s="10"/>
      <c r="W2304" s="10"/>
      <c r="X2304" s="29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</row>
    <row r="2305" spans="1:121" x14ac:dyDescent="0.15">
      <c r="A2305" s="102">
        <f t="shared" si="683"/>
        <v>43262</v>
      </c>
      <c r="B2305" s="103">
        <f t="shared" ca="1" si="692"/>
        <v>69935.288129109846</v>
      </c>
      <c r="C2305" s="104">
        <f t="shared" si="684"/>
        <v>69585.099999999846</v>
      </c>
      <c r="D2305" s="105">
        <f ca="1">IF(A2305&lt;$B$1,VLOOKUP(A2305,[1]DI!$A$4:$B$15000,2,FALSE),0)</f>
        <v>6.3899999999999998E-2</v>
      </c>
      <c r="E2305" s="106">
        <f t="shared" ca="1" si="676"/>
        <v>1.0002458299999999</v>
      </c>
      <c r="F2305" s="106">
        <f ca="1">(TRUNC(PRODUCT($E$12:$E2304),16))</f>
        <v>1.86305027049365</v>
      </c>
      <c r="G2305" s="106">
        <f t="shared" ca="1" si="685"/>
        <v>1.8571065860493901</v>
      </c>
      <c r="H2305" s="106">
        <f t="shared" ca="1" si="677"/>
        <v>1.0032005100000001</v>
      </c>
      <c r="I2305" s="105">
        <f t="shared" si="686"/>
        <v>3.5999999999999997E-2</v>
      </c>
      <c r="J2305" s="118">
        <f t="shared" si="687"/>
        <v>43242</v>
      </c>
      <c r="K2305" s="112">
        <f t="shared" si="688"/>
        <v>13</v>
      </c>
      <c r="L2305" s="108">
        <f t="shared" si="689"/>
        <v>13</v>
      </c>
      <c r="M2305" s="109">
        <f t="shared" si="678"/>
        <v>1.0018261610000001</v>
      </c>
      <c r="N2305" s="109">
        <f t="shared" ca="1" si="679"/>
        <v>1.005032516</v>
      </c>
      <c r="O2305" s="108">
        <f t="shared" si="693"/>
        <v>0</v>
      </c>
      <c r="P2305" s="106">
        <f t="shared" ca="1" si="680"/>
        <v>350.18812910999998</v>
      </c>
      <c r="Q2305" s="113">
        <f t="shared" si="681"/>
        <v>0</v>
      </c>
      <c r="R2305" s="106">
        <f t="shared" si="682"/>
        <v>0</v>
      </c>
      <c r="S2305" s="114" t="str">
        <f t="shared" si="690"/>
        <v>A+J=</v>
      </c>
      <c r="T2305" s="107">
        <f t="shared" si="691"/>
        <v>43273</v>
      </c>
      <c r="U2305" s="10"/>
      <c r="V2305" s="10"/>
      <c r="W2305" s="10"/>
      <c r="X2305" s="29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</row>
    <row r="2306" spans="1:121" x14ac:dyDescent="0.15">
      <c r="A2306" s="102">
        <f t="shared" si="683"/>
        <v>43263</v>
      </c>
      <c r="B2306" s="103">
        <f t="shared" ca="1" si="692"/>
        <v>69962.298072769845</v>
      </c>
      <c r="C2306" s="104">
        <f t="shared" si="684"/>
        <v>69585.099999999846</v>
      </c>
      <c r="D2306" s="105">
        <f ca="1">IF(A2306&lt;$B$1,VLOOKUP(A2306,[1]DI!$A$4:$B$15000,2,FALSE),0)</f>
        <v>6.3899999999999998E-2</v>
      </c>
      <c r="E2306" s="106">
        <f t="shared" ca="1" si="676"/>
        <v>1.0002458299999999</v>
      </c>
      <c r="F2306" s="106">
        <f ca="1">(TRUNC(PRODUCT($E$12:$E2305),16))</f>
        <v>1.8635082641416401</v>
      </c>
      <c r="G2306" s="106">
        <f t="shared" ca="1" si="685"/>
        <v>1.8571065860493901</v>
      </c>
      <c r="H2306" s="106">
        <f t="shared" ca="1" si="677"/>
        <v>1.0034471199999999</v>
      </c>
      <c r="I2306" s="105">
        <f t="shared" si="686"/>
        <v>3.5999999999999997E-2</v>
      </c>
      <c r="J2306" s="118">
        <f t="shared" si="687"/>
        <v>43242</v>
      </c>
      <c r="K2306" s="112">
        <f t="shared" si="688"/>
        <v>14</v>
      </c>
      <c r="L2306" s="108">
        <f t="shared" si="689"/>
        <v>14</v>
      </c>
      <c r="M2306" s="109">
        <f t="shared" si="678"/>
        <v>1.0019667729999999</v>
      </c>
      <c r="N2306" s="109">
        <f t="shared" ca="1" si="679"/>
        <v>1.0054206729999999</v>
      </c>
      <c r="O2306" s="108">
        <f t="shared" si="693"/>
        <v>0</v>
      </c>
      <c r="P2306" s="106">
        <f t="shared" ca="1" si="680"/>
        <v>377.19807277000001</v>
      </c>
      <c r="Q2306" s="113">
        <f t="shared" si="681"/>
        <v>0</v>
      </c>
      <c r="R2306" s="106">
        <f t="shared" si="682"/>
        <v>0</v>
      </c>
      <c r="S2306" s="114" t="str">
        <f t="shared" si="690"/>
        <v>A+J=</v>
      </c>
      <c r="T2306" s="107">
        <f t="shared" si="691"/>
        <v>43273</v>
      </c>
      <c r="U2306" s="10"/>
      <c r="V2306" s="10"/>
      <c r="W2306" s="10"/>
      <c r="X2306" s="29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</row>
    <row r="2307" spans="1:121" x14ac:dyDescent="0.15">
      <c r="A2307" s="102">
        <f t="shared" si="683"/>
        <v>43264</v>
      </c>
      <c r="B2307" s="103">
        <f t="shared" ca="1" si="692"/>
        <v>69989.319080459842</v>
      </c>
      <c r="C2307" s="104">
        <f t="shared" si="684"/>
        <v>69585.099999999846</v>
      </c>
      <c r="D2307" s="105">
        <f ca="1">IF(A2307&lt;$B$1,VLOOKUP(A2307,[1]DI!$A$4:$B$15000,2,FALSE),0)</f>
        <v>6.3899999999999998E-2</v>
      </c>
      <c r="E2307" s="106">
        <f t="shared" ca="1" si="676"/>
        <v>1.0002458299999999</v>
      </c>
      <c r="F2307" s="106">
        <f ca="1">(TRUNC(PRODUCT($E$12:$E2306),16))</f>
        <v>1.8639663703782201</v>
      </c>
      <c r="G2307" s="106">
        <f t="shared" ca="1" si="685"/>
        <v>1.8571065860493901</v>
      </c>
      <c r="H2307" s="106">
        <f t="shared" ca="1" si="677"/>
        <v>1.0036938</v>
      </c>
      <c r="I2307" s="105">
        <f t="shared" si="686"/>
        <v>3.5999999999999997E-2</v>
      </c>
      <c r="J2307" s="118">
        <f t="shared" si="687"/>
        <v>43242</v>
      </c>
      <c r="K2307" s="112">
        <f t="shared" si="688"/>
        <v>15</v>
      </c>
      <c r="L2307" s="108">
        <f t="shared" si="689"/>
        <v>15</v>
      </c>
      <c r="M2307" s="109">
        <f t="shared" si="678"/>
        <v>1.0021074050000001</v>
      </c>
      <c r="N2307" s="109">
        <f t="shared" ca="1" si="679"/>
        <v>1.0058089889999999</v>
      </c>
      <c r="O2307" s="108">
        <f t="shared" si="693"/>
        <v>0</v>
      </c>
      <c r="P2307" s="106">
        <f t="shared" ca="1" si="680"/>
        <v>404.21908045999999</v>
      </c>
      <c r="Q2307" s="113">
        <f t="shared" si="681"/>
        <v>0</v>
      </c>
      <c r="R2307" s="106">
        <f t="shared" si="682"/>
        <v>0</v>
      </c>
      <c r="S2307" s="114" t="str">
        <f t="shared" si="690"/>
        <v>A+J=</v>
      </c>
      <c r="T2307" s="107">
        <f t="shared" si="691"/>
        <v>43273</v>
      </c>
      <c r="U2307" s="10"/>
      <c r="V2307" s="10"/>
      <c r="W2307" s="10"/>
      <c r="X2307" s="29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</row>
    <row r="2308" spans="1:121" x14ac:dyDescent="0.15">
      <c r="A2308" s="102">
        <f t="shared" si="683"/>
        <v>43265</v>
      </c>
      <c r="B2308" s="103">
        <f t="shared" ca="1" si="692"/>
        <v>70016.350525919843</v>
      </c>
      <c r="C2308" s="104">
        <f t="shared" si="684"/>
        <v>69585.099999999846</v>
      </c>
      <c r="D2308" s="105">
        <f ca="1">IF(A2308&lt;$B$1,VLOOKUP(A2308,[1]DI!$A$4:$B$15000,2,FALSE),0)</f>
        <v>6.3899999999999998E-2</v>
      </c>
      <c r="E2308" s="106">
        <f t="shared" ca="1" si="676"/>
        <v>1.0002458299999999</v>
      </c>
      <c r="F2308" s="106">
        <f ca="1">(TRUNC(PRODUCT($E$12:$E2307),16))</f>
        <v>1.86442458923105</v>
      </c>
      <c r="G2308" s="106">
        <f t="shared" ca="1" si="685"/>
        <v>1.8571065860493901</v>
      </c>
      <c r="H2308" s="106">
        <f t="shared" ca="1" si="677"/>
        <v>1.0039405400000001</v>
      </c>
      <c r="I2308" s="105">
        <f t="shared" si="686"/>
        <v>3.5999999999999997E-2</v>
      </c>
      <c r="J2308" s="118">
        <f t="shared" si="687"/>
        <v>43242</v>
      </c>
      <c r="K2308" s="112">
        <f t="shared" si="688"/>
        <v>16</v>
      </c>
      <c r="L2308" s="108">
        <f t="shared" si="689"/>
        <v>16</v>
      </c>
      <c r="M2308" s="109">
        <f t="shared" si="678"/>
        <v>1.002248056</v>
      </c>
      <c r="N2308" s="109">
        <f t="shared" ca="1" si="679"/>
        <v>1.0061974549999999</v>
      </c>
      <c r="O2308" s="108">
        <f t="shared" si="693"/>
        <v>0</v>
      </c>
      <c r="P2308" s="106">
        <f t="shared" ca="1" si="680"/>
        <v>431.25052591999997</v>
      </c>
      <c r="Q2308" s="113">
        <f t="shared" si="681"/>
        <v>0</v>
      </c>
      <c r="R2308" s="106">
        <f t="shared" si="682"/>
        <v>0</v>
      </c>
      <c r="S2308" s="114" t="str">
        <f t="shared" si="690"/>
        <v>A+J=</v>
      </c>
      <c r="T2308" s="107">
        <f t="shared" si="691"/>
        <v>43273</v>
      </c>
      <c r="U2308" s="10"/>
      <c r="V2308" s="10"/>
      <c r="W2308" s="10"/>
      <c r="X2308" s="29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</row>
    <row r="2309" spans="1:121" x14ac:dyDescent="0.15">
      <c r="A2309" s="102">
        <f t="shared" si="683"/>
        <v>43266</v>
      </c>
      <c r="B2309" s="103">
        <f t="shared" ca="1" si="692"/>
        <v>70043.392269969845</v>
      </c>
      <c r="C2309" s="104">
        <f t="shared" si="684"/>
        <v>69585.099999999846</v>
      </c>
      <c r="D2309" s="105">
        <f ca="1">IF(A2309&lt;$B$1,VLOOKUP(A2309,[1]DI!$A$4:$B$15000,2,FALSE),0)</f>
        <v>6.3899999999999998E-2</v>
      </c>
      <c r="E2309" s="106">
        <f t="shared" ca="1" si="676"/>
        <v>1.0002458299999999</v>
      </c>
      <c r="F2309" s="106">
        <f ca="1">(TRUNC(PRODUCT($E$12:$E2308),16))</f>
        <v>1.8648829207278199</v>
      </c>
      <c r="G2309" s="106">
        <f t="shared" ca="1" si="685"/>
        <v>1.8571065860493901</v>
      </c>
      <c r="H2309" s="106">
        <f t="shared" ca="1" si="677"/>
        <v>1.0041873400000001</v>
      </c>
      <c r="I2309" s="105">
        <f t="shared" si="686"/>
        <v>3.5999999999999997E-2</v>
      </c>
      <c r="J2309" s="118">
        <f t="shared" si="687"/>
        <v>43242</v>
      </c>
      <c r="K2309" s="112">
        <f t="shared" si="688"/>
        <v>17</v>
      </c>
      <c r="L2309" s="108">
        <f t="shared" si="689"/>
        <v>17</v>
      </c>
      <c r="M2309" s="109">
        <f t="shared" si="678"/>
        <v>1.002388727</v>
      </c>
      <c r="N2309" s="109">
        <f t="shared" ca="1" si="679"/>
        <v>1.0065860689999999</v>
      </c>
      <c r="O2309" s="108">
        <f t="shared" si="693"/>
        <v>0</v>
      </c>
      <c r="P2309" s="106">
        <f t="shared" ca="1" si="680"/>
        <v>458.29226997000001</v>
      </c>
      <c r="Q2309" s="113">
        <f t="shared" si="681"/>
        <v>0</v>
      </c>
      <c r="R2309" s="106">
        <f t="shared" si="682"/>
        <v>0</v>
      </c>
      <c r="S2309" s="114" t="str">
        <f t="shared" si="690"/>
        <v>A+J=</v>
      </c>
      <c r="T2309" s="107">
        <f t="shared" si="691"/>
        <v>43273</v>
      </c>
      <c r="U2309" s="10"/>
      <c r="V2309" s="10"/>
      <c r="W2309" s="10"/>
      <c r="X2309" s="29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</row>
    <row r="2310" spans="1:121" x14ac:dyDescent="0.15">
      <c r="A2310" s="102">
        <f t="shared" si="683"/>
        <v>43267</v>
      </c>
      <c r="B2310" s="103">
        <f t="shared" ca="1" si="692"/>
        <v>70070.444521369849</v>
      </c>
      <c r="C2310" s="104">
        <f t="shared" si="684"/>
        <v>69585.099999999846</v>
      </c>
      <c r="D2310" s="105">
        <f ca="1">IF(A2310&lt;$B$1,VLOOKUP(A2310,[1]DI!$A$4:$B$15000,2,FALSE),0)</f>
        <v>0</v>
      </c>
      <c r="E2310" s="106">
        <f t="shared" ca="1" si="676"/>
        <v>1</v>
      </c>
      <c r="F2310" s="106">
        <f ca="1">(TRUNC(PRODUCT($E$12:$E2309),16))</f>
        <v>1.86534136489622</v>
      </c>
      <c r="G2310" s="106">
        <f t="shared" ca="1" si="685"/>
        <v>1.8571065860493901</v>
      </c>
      <c r="H2310" s="106">
        <f t="shared" ca="1" si="677"/>
        <v>1.0044341999999999</v>
      </c>
      <c r="I2310" s="105">
        <f t="shared" si="686"/>
        <v>3.5999999999999997E-2</v>
      </c>
      <c r="J2310" s="118">
        <f t="shared" si="687"/>
        <v>43242</v>
      </c>
      <c r="K2310" s="112">
        <f t="shared" si="688"/>
        <v>17</v>
      </c>
      <c r="L2310" s="108">
        <f t="shared" si="689"/>
        <v>18</v>
      </c>
      <c r="M2310" s="109">
        <f t="shared" si="678"/>
        <v>1.0025294179999999</v>
      </c>
      <c r="N2310" s="109">
        <f t="shared" ca="1" si="679"/>
        <v>1.006974834</v>
      </c>
      <c r="O2310" s="108">
        <f t="shared" si="693"/>
        <v>0</v>
      </c>
      <c r="P2310" s="106">
        <f t="shared" ca="1" si="680"/>
        <v>485.34452137</v>
      </c>
      <c r="Q2310" s="113">
        <f t="shared" si="681"/>
        <v>0</v>
      </c>
      <c r="R2310" s="106">
        <f t="shared" si="682"/>
        <v>0</v>
      </c>
      <c r="S2310" s="114" t="str">
        <f t="shared" si="690"/>
        <v>A+J=</v>
      </c>
      <c r="T2310" s="107">
        <f t="shared" si="691"/>
        <v>43273</v>
      </c>
      <c r="U2310" s="10"/>
      <c r="V2310" s="10"/>
      <c r="W2310" s="10"/>
      <c r="X2310" s="29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</row>
    <row r="2311" spans="1:121" x14ac:dyDescent="0.15">
      <c r="A2311" s="102">
        <f t="shared" si="683"/>
        <v>43268</v>
      </c>
      <c r="B2311" s="103">
        <f t="shared" ca="1" si="692"/>
        <v>70070.444521369849</v>
      </c>
      <c r="C2311" s="104">
        <f t="shared" si="684"/>
        <v>69585.099999999846</v>
      </c>
      <c r="D2311" s="105">
        <f ca="1">IF(A2311&lt;$B$1,VLOOKUP(A2311,[1]DI!$A$4:$B$15000,2,FALSE),0)</f>
        <v>0</v>
      </c>
      <c r="E2311" s="106">
        <f t="shared" ca="1" si="676"/>
        <v>1</v>
      </c>
      <c r="F2311" s="106">
        <f ca="1">(TRUNC(PRODUCT($E$12:$E2310),16))</f>
        <v>1.86534136489622</v>
      </c>
      <c r="G2311" s="106">
        <f t="shared" ca="1" si="685"/>
        <v>1.8571065860493901</v>
      </c>
      <c r="H2311" s="106">
        <f t="shared" ca="1" si="677"/>
        <v>1.0044341999999999</v>
      </c>
      <c r="I2311" s="105">
        <f t="shared" si="686"/>
        <v>3.5999999999999997E-2</v>
      </c>
      <c r="J2311" s="118">
        <f t="shared" si="687"/>
        <v>43242</v>
      </c>
      <c r="K2311" s="112">
        <f t="shared" si="688"/>
        <v>17</v>
      </c>
      <c r="L2311" s="108">
        <f t="shared" si="689"/>
        <v>18</v>
      </c>
      <c r="M2311" s="109">
        <f t="shared" si="678"/>
        <v>1.0025294179999999</v>
      </c>
      <c r="N2311" s="109">
        <f t="shared" ca="1" si="679"/>
        <v>1.006974834</v>
      </c>
      <c r="O2311" s="108">
        <f t="shared" si="693"/>
        <v>0</v>
      </c>
      <c r="P2311" s="106">
        <f t="shared" ca="1" si="680"/>
        <v>485.34452137</v>
      </c>
      <c r="Q2311" s="113">
        <f t="shared" si="681"/>
        <v>0</v>
      </c>
      <c r="R2311" s="106">
        <f t="shared" si="682"/>
        <v>0</v>
      </c>
      <c r="S2311" s="114" t="str">
        <f t="shared" si="690"/>
        <v>A+J=</v>
      </c>
      <c r="T2311" s="107">
        <f t="shared" si="691"/>
        <v>43273</v>
      </c>
      <c r="U2311" s="10"/>
      <c r="V2311" s="10"/>
      <c r="W2311" s="10"/>
      <c r="X2311" s="29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</row>
    <row r="2312" spans="1:121" x14ac:dyDescent="0.15">
      <c r="A2312" s="102">
        <f t="shared" si="683"/>
        <v>43269</v>
      </c>
      <c r="B2312" s="103">
        <f t="shared" ca="1" si="692"/>
        <v>70070.444521369849</v>
      </c>
      <c r="C2312" s="104">
        <f t="shared" si="684"/>
        <v>69585.099999999846</v>
      </c>
      <c r="D2312" s="105">
        <f ca="1">IF(A2312&lt;$B$1,VLOOKUP(A2312,[1]DI!$A$4:$B$15000,2,FALSE),0)</f>
        <v>6.3899999999999998E-2</v>
      </c>
      <c r="E2312" s="106">
        <f t="shared" ca="1" si="676"/>
        <v>1.0002458299999999</v>
      </c>
      <c r="F2312" s="106">
        <f ca="1">(TRUNC(PRODUCT($E$12:$E2311),16))</f>
        <v>1.86534136489622</v>
      </c>
      <c r="G2312" s="106">
        <f t="shared" ca="1" si="685"/>
        <v>1.8571065860493901</v>
      </c>
      <c r="H2312" s="106">
        <f t="shared" ca="1" si="677"/>
        <v>1.0044341999999999</v>
      </c>
      <c r="I2312" s="105">
        <f t="shared" si="686"/>
        <v>3.5999999999999997E-2</v>
      </c>
      <c r="J2312" s="118">
        <f t="shared" si="687"/>
        <v>43242</v>
      </c>
      <c r="K2312" s="112">
        <f t="shared" si="688"/>
        <v>18</v>
      </c>
      <c r="L2312" s="108">
        <f t="shared" si="689"/>
        <v>18</v>
      </c>
      <c r="M2312" s="109">
        <f t="shared" si="678"/>
        <v>1.0025294179999999</v>
      </c>
      <c r="N2312" s="109">
        <f t="shared" ca="1" si="679"/>
        <v>1.006974834</v>
      </c>
      <c r="O2312" s="108">
        <f t="shared" si="693"/>
        <v>0</v>
      </c>
      <c r="P2312" s="106">
        <f t="shared" ca="1" si="680"/>
        <v>485.34452137</v>
      </c>
      <c r="Q2312" s="113">
        <f t="shared" si="681"/>
        <v>0</v>
      </c>
      <c r="R2312" s="106">
        <f t="shared" si="682"/>
        <v>0</v>
      </c>
      <c r="S2312" s="114" t="str">
        <f t="shared" si="690"/>
        <v>A+J=</v>
      </c>
      <c r="T2312" s="107">
        <f t="shared" si="691"/>
        <v>43273</v>
      </c>
      <c r="U2312" s="10"/>
      <c r="V2312" s="10"/>
      <c r="W2312" s="10"/>
      <c r="X2312" s="29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</row>
    <row r="2313" spans="1:121" x14ac:dyDescent="0.15">
      <c r="A2313" s="102">
        <f t="shared" si="683"/>
        <v>43270</v>
      </c>
      <c r="B2313" s="103">
        <f t="shared" ca="1" si="692"/>
        <v>70097.507140949849</v>
      </c>
      <c r="C2313" s="104">
        <f t="shared" si="684"/>
        <v>69585.099999999846</v>
      </c>
      <c r="D2313" s="105">
        <f ca="1">IF(A2313&lt;$B$1,VLOOKUP(A2313,[1]DI!$A$4:$B$15000,2,FALSE),0)</f>
        <v>6.3899999999999998E-2</v>
      </c>
      <c r="E2313" s="106">
        <f t="shared" ca="1" si="676"/>
        <v>1.0002458299999999</v>
      </c>
      <c r="F2313" s="106">
        <f ca="1">(TRUNC(PRODUCT($E$12:$E2312),16))</f>
        <v>1.86579992176395</v>
      </c>
      <c r="G2313" s="106">
        <f t="shared" ca="1" si="685"/>
        <v>1.8571065860493901</v>
      </c>
      <c r="H2313" s="106">
        <f t="shared" ca="1" si="677"/>
        <v>1.0046811200000001</v>
      </c>
      <c r="I2313" s="105">
        <f t="shared" si="686"/>
        <v>3.5999999999999997E-2</v>
      </c>
      <c r="J2313" s="118">
        <f t="shared" si="687"/>
        <v>43242</v>
      </c>
      <c r="K2313" s="112">
        <f t="shared" si="688"/>
        <v>19</v>
      </c>
      <c r="L2313" s="108">
        <f t="shared" si="689"/>
        <v>19</v>
      </c>
      <c r="M2313" s="109">
        <f t="shared" si="678"/>
        <v>1.002670129</v>
      </c>
      <c r="N2313" s="109">
        <f t="shared" ca="1" si="679"/>
        <v>1.0073637479999999</v>
      </c>
      <c r="O2313" s="108">
        <f t="shared" si="693"/>
        <v>0</v>
      </c>
      <c r="P2313" s="106">
        <f t="shared" ca="1" si="680"/>
        <v>512.40714094999998</v>
      </c>
      <c r="Q2313" s="113">
        <f t="shared" si="681"/>
        <v>0</v>
      </c>
      <c r="R2313" s="106">
        <f t="shared" si="682"/>
        <v>0</v>
      </c>
      <c r="S2313" s="114" t="str">
        <f t="shared" si="690"/>
        <v>A+J=</v>
      </c>
      <c r="T2313" s="107">
        <f t="shared" si="691"/>
        <v>43273</v>
      </c>
      <c r="U2313" s="10"/>
      <c r="V2313" s="10"/>
      <c r="W2313" s="10"/>
      <c r="X2313" s="29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</row>
    <row r="2314" spans="1:121" x14ac:dyDescent="0.15">
      <c r="A2314" s="102">
        <f t="shared" si="683"/>
        <v>43271</v>
      </c>
      <c r="B2314" s="103">
        <f t="shared" ca="1" si="692"/>
        <v>70124.580128709844</v>
      </c>
      <c r="C2314" s="104">
        <f t="shared" si="684"/>
        <v>69585.099999999846</v>
      </c>
      <c r="D2314" s="105">
        <f ca="1">IF(A2314&lt;$B$1,VLOOKUP(A2314,[1]DI!$A$4:$B$15000,2,FALSE),0)</f>
        <v>6.3899999999999998E-2</v>
      </c>
      <c r="E2314" s="106">
        <f t="shared" ca="1" si="676"/>
        <v>1.0002458299999999</v>
      </c>
      <c r="F2314" s="106">
        <f ca="1">(TRUNC(PRODUCT($E$12:$E2313),16))</f>
        <v>1.86625859135872</v>
      </c>
      <c r="G2314" s="106">
        <f t="shared" ca="1" si="685"/>
        <v>1.8571065860493901</v>
      </c>
      <c r="H2314" s="106">
        <f t="shared" ca="1" si="677"/>
        <v>1.0049281000000001</v>
      </c>
      <c r="I2314" s="105">
        <f t="shared" si="686"/>
        <v>3.5999999999999997E-2</v>
      </c>
      <c r="J2314" s="118">
        <f t="shared" si="687"/>
        <v>43242</v>
      </c>
      <c r="K2314" s="112">
        <f t="shared" si="688"/>
        <v>20</v>
      </c>
      <c r="L2314" s="108">
        <f t="shared" si="689"/>
        <v>20</v>
      </c>
      <c r="M2314" s="109">
        <f t="shared" si="678"/>
        <v>1.002810859</v>
      </c>
      <c r="N2314" s="109">
        <f t="shared" ca="1" si="679"/>
        <v>1.007752811</v>
      </c>
      <c r="O2314" s="108">
        <f t="shared" si="693"/>
        <v>0</v>
      </c>
      <c r="P2314" s="106">
        <f t="shared" ca="1" si="680"/>
        <v>539.48012871000003</v>
      </c>
      <c r="Q2314" s="113">
        <f t="shared" si="681"/>
        <v>0</v>
      </c>
      <c r="R2314" s="106">
        <f t="shared" si="682"/>
        <v>0</v>
      </c>
      <c r="S2314" s="114" t="str">
        <f t="shared" si="690"/>
        <v>A+J=</v>
      </c>
      <c r="T2314" s="107">
        <f t="shared" si="691"/>
        <v>43273</v>
      </c>
      <c r="U2314" s="10"/>
      <c r="V2314" s="10"/>
      <c r="W2314" s="10"/>
      <c r="X2314" s="29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</row>
    <row r="2315" spans="1:121" x14ac:dyDescent="0.15">
      <c r="A2315" s="102">
        <f t="shared" si="683"/>
        <v>43272</v>
      </c>
      <c r="B2315" s="103">
        <f t="shared" ca="1" si="692"/>
        <v>70151.663554239844</v>
      </c>
      <c r="C2315" s="104">
        <f t="shared" si="684"/>
        <v>69585.099999999846</v>
      </c>
      <c r="D2315" s="105">
        <f ca="1">IF(A2315&lt;$B$1,VLOOKUP(A2315,[1]DI!$A$4:$B$15000,2,FALSE),0)</f>
        <v>6.3899999999999998E-2</v>
      </c>
      <c r="E2315" s="106">
        <f t="shared" ca="1" si="676"/>
        <v>1.0002458299999999</v>
      </c>
      <c r="F2315" s="106">
        <f ca="1">(TRUNC(PRODUCT($E$12:$E2314),16))</f>
        <v>1.8667173737082301</v>
      </c>
      <c r="G2315" s="106">
        <f t="shared" ca="1" si="685"/>
        <v>1.8571065860493901</v>
      </c>
      <c r="H2315" s="106">
        <f t="shared" ca="1" si="677"/>
        <v>1.00517514</v>
      </c>
      <c r="I2315" s="105">
        <f t="shared" si="686"/>
        <v>3.5999999999999997E-2</v>
      </c>
      <c r="J2315" s="118">
        <f t="shared" si="687"/>
        <v>43242</v>
      </c>
      <c r="K2315" s="112">
        <f t="shared" si="688"/>
        <v>21</v>
      </c>
      <c r="L2315" s="108">
        <f t="shared" si="689"/>
        <v>21</v>
      </c>
      <c r="M2315" s="109">
        <f t="shared" si="678"/>
        <v>1.0029516089999999</v>
      </c>
      <c r="N2315" s="109">
        <f t="shared" ca="1" si="679"/>
        <v>1.0081420240000001</v>
      </c>
      <c r="O2315" s="108">
        <f t="shared" si="693"/>
        <v>0</v>
      </c>
      <c r="P2315" s="106">
        <f t="shared" ca="1" si="680"/>
        <v>566.56355424000003</v>
      </c>
      <c r="Q2315" s="113">
        <f t="shared" si="681"/>
        <v>0</v>
      </c>
      <c r="R2315" s="106">
        <f t="shared" si="682"/>
        <v>0</v>
      </c>
      <c r="S2315" s="114" t="str">
        <f t="shared" si="690"/>
        <v>A+J=</v>
      </c>
      <c r="T2315" s="107">
        <f t="shared" si="691"/>
        <v>43273</v>
      </c>
      <c r="U2315" s="10"/>
      <c r="V2315" s="10"/>
      <c r="W2315" s="10"/>
      <c r="X2315" s="29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</row>
    <row r="2316" spans="1:121" x14ac:dyDescent="0.15">
      <c r="A2316" s="102">
        <f t="shared" si="683"/>
        <v>43273</v>
      </c>
      <c r="B2316" s="103">
        <f t="shared" ca="1" si="692"/>
        <v>70178.75741752985</v>
      </c>
      <c r="C2316" s="104">
        <f t="shared" si="684"/>
        <v>69585.099999999846</v>
      </c>
      <c r="D2316" s="105">
        <f ca="1">IF(A2316&lt;$B$1,VLOOKUP(A2316,[1]DI!$A$4:$B$15000,2,FALSE),0)</f>
        <v>6.3899999999999998E-2</v>
      </c>
      <c r="E2316" s="106">
        <f t="shared" ref="E2316:E2379" ca="1" si="694">ROUND(((1+D2316)^(1/252)),8)</f>
        <v>1.0002458299999999</v>
      </c>
      <c r="F2316" s="106">
        <f ca="1">(TRUNC(PRODUCT($E$12:$E2315),16))</f>
        <v>1.86717626884021</v>
      </c>
      <c r="G2316" s="106">
        <f t="shared" ca="1" si="685"/>
        <v>1.8571065860493901</v>
      </c>
      <c r="H2316" s="106">
        <f t="shared" ref="H2316:H2379" ca="1" si="695">ROUND(F2316/G2316,8)</f>
        <v>1.0054222399999999</v>
      </c>
      <c r="I2316" s="105">
        <f t="shared" si="686"/>
        <v>3.5999999999999997E-2</v>
      </c>
      <c r="J2316" s="118">
        <f t="shared" si="687"/>
        <v>43242</v>
      </c>
      <c r="K2316" s="112">
        <f t="shared" si="688"/>
        <v>22</v>
      </c>
      <c r="L2316" s="108">
        <f t="shared" si="689"/>
        <v>22</v>
      </c>
      <c r="M2316" s="109">
        <f t="shared" ref="M2316:M2379" si="696">ROUND((I2316+1)^(L2316/252),9)</f>
        <v>1.0030923789999999</v>
      </c>
      <c r="N2316" s="109">
        <f t="shared" ref="N2316:N2379" ca="1" si="697">ROUND(H2316*M2316,9)</f>
        <v>1.0085313869999999</v>
      </c>
      <c r="O2316" s="108">
        <f t="shared" si="693"/>
        <v>60</v>
      </c>
      <c r="P2316" s="106">
        <f t="shared" ref="P2316:P2379" ca="1" si="698">TRUNC(((N2316-1)*C2316),8)</f>
        <v>593.65741752999998</v>
      </c>
      <c r="Q2316" s="113">
        <f t="shared" ref="Q2316:Q2379" si="699">IF($O2316&gt;0,VLOOKUP($O2316,$W$12:$AC$150,7),0)</f>
        <v>1.0833000000000001E-2</v>
      </c>
      <c r="R2316" s="106">
        <f t="shared" ref="R2316:R2379" si="700">IF(Q2316&gt;0,TRUNC(Q2316*C$12,8),0)</f>
        <v>1083.3</v>
      </c>
      <c r="S2316" s="114" t="str">
        <f t="shared" si="690"/>
        <v>A+J=</v>
      </c>
      <c r="T2316" s="107">
        <f t="shared" si="691"/>
        <v>43273</v>
      </c>
      <c r="U2316" s="10"/>
      <c r="V2316" s="10"/>
      <c r="W2316" s="10"/>
      <c r="X2316" s="29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</row>
    <row r="2317" spans="1:121" x14ac:dyDescent="0.15">
      <c r="A2317" s="102">
        <f t="shared" ref="A2317:A2380" si="701">(A2316+1)</f>
        <v>43274</v>
      </c>
      <c r="B2317" s="103">
        <f t="shared" ca="1" si="692"/>
        <v>68528.25683368984</v>
      </c>
      <c r="C2317" s="104">
        <f t="shared" ref="C2317:C2380" si="702">(C2316-R2316)</f>
        <v>68501.799999999843</v>
      </c>
      <c r="D2317" s="105">
        <f ca="1">IF(A2317&lt;$B$1,VLOOKUP(A2317,[1]DI!$A$4:$B$15000,2,FALSE),0)</f>
        <v>0</v>
      </c>
      <c r="E2317" s="106">
        <f t="shared" ca="1" si="694"/>
        <v>1</v>
      </c>
      <c r="F2317" s="106">
        <f ca="1">(TRUNC(PRODUCT($E$12:$E2316),16))</f>
        <v>1.8676352767823801</v>
      </c>
      <c r="G2317" s="106">
        <f t="shared" ref="G2317:G2380" ca="1" si="703">IF(O2316&gt;0,F2316,G2316)</f>
        <v>1.86717626884021</v>
      </c>
      <c r="H2317" s="106">
        <f t="shared" ca="1" si="695"/>
        <v>1.0002458299999999</v>
      </c>
      <c r="I2317" s="105">
        <f t="shared" ref="I2317:I2380" si="704">I2316</f>
        <v>3.5999999999999997E-2</v>
      </c>
      <c r="J2317" s="118">
        <f t="shared" ref="J2317:J2380" si="705">IF(O2316&gt;0,VLOOKUP(O2316,W$12:AG$150,2),J2316)</f>
        <v>43273</v>
      </c>
      <c r="K2317" s="112">
        <f t="shared" ref="K2317:K2380" si="706">IF(A2317&gt;J2317,IF(NETWORKDAYS(J2317,A2317,$W$160:$W$544)-1=0,1,NETWORKDAYS(J2317,A2317,$W$160:$W$544)-1),0)</f>
        <v>1</v>
      </c>
      <c r="L2317" s="108">
        <f t="shared" ref="L2317:L2380" si="707">IF(AND(K2317=1,K2316=1),1,IF(K2317&gt;0,IF(K2317=K2316,K2317+1,K2317),0))</f>
        <v>1</v>
      </c>
      <c r="M2317" s="109">
        <f t="shared" si="696"/>
        <v>1.000140356</v>
      </c>
      <c r="N2317" s="109">
        <f t="shared" ca="1" si="697"/>
        <v>1.0003862210000001</v>
      </c>
      <c r="O2317" s="108">
        <f t="shared" si="693"/>
        <v>0</v>
      </c>
      <c r="P2317" s="106">
        <f t="shared" ca="1" si="698"/>
        <v>26.45683369</v>
      </c>
      <c r="Q2317" s="113">
        <f t="shared" si="699"/>
        <v>0</v>
      </c>
      <c r="R2317" s="106">
        <f t="shared" si="700"/>
        <v>0</v>
      </c>
      <c r="S2317" s="114" t="str">
        <f t="shared" ref="S2317:S2380" si="708">IF(O2316&gt;0,VLOOKUP(O2316,W$12:AG$150,10),S2316)</f>
        <v>A+J=</v>
      </c>
      <c r="T2317" s="107">
        <f t="shared" ref="T2317:T2380" si="709">IF(O2316&gt;0,VLOOKUP(O2316,W$12:AG$150,11),T2316)</f>
        <v>43304</v>
      </c>
      <c r="U2317" s="10"/>
      <c r="V2317" s="10"/>
      <c r="W2317" s="10"/>
      <c r="X2317" s="29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</row>
    <row r="2318" spans="1:121" x14ac:dyDescent="0.15">
      <c r="A2318" s="102">
        <f t="shared" si="701"/>
        <v>43275</v>
      </c>
      <c r="B2318" s="103">
        <f t="shared" ref="B2318:B2381" ca="1" si="710">IF(A2318&lt;=TODAY(),C2318+P2318,IF(AND(A2318&gt;TODAY(),A2318&lt;=$B$1),IF(VLOOKUP(TODAY(),$A$10:$D$5000,4,FALSE)=0,"n.d",C2318+P2318),"n.d"))</f>
        <v>68528.25683368984</v>
      </c>
      <c r="C2318" s="104">
        <f t="shared" si="702"/>
        <v>68501.799999999843</v>
      </c>
      <c r="D2318" s="105">
        <f ca="1">IF(A2318&lt;$B$1,VLOOKUP(A2318,[1]DI!$A$4:$B$15000,2,FALSE),0)</f>
        <v>0</v>
      </c>
      <c r="E2318" s="106">
        <f t="shared" ca="1" si="694"/>
        <v>1</v>
      </c>
      <c r="F2318" s="106">
        <f ca="1">(TRUNC(PRODUCT($E$12:$E2317),16))</f>
        <v>1.8676352767823801</v>
      </c>
      <c r="G2318" s="106">
        <f t="shared" ca="1" si="703"/>
        <v>1.86717626884021</v>
      </c>
      <c r="H2318" s="106">
        <f t="shared" ca="1" si="695"/>
        <v>1.0002458299999999</v>
      </c>
      <c r="I2318" s="105">
        <f t="shared" si="704"/>
        <v>3.5999999999999997E-2</v>
      </c>
      <c r="J2318" s="118">
        <f t="shared" si="705"/>
        <v>43273</v>
      </c>
      <c r="K2318" s="112">
        <f t="shared" si="706"/>
        <v>1</v>
      </c>
      <c r="L2318" s="108">
        <f t="shared" si="707"/>
        <v>1</v>
      </c>
      <c r="M2318" s="109">
        <f t="shared" si="696"/>
        <v>1.000140356</v>
      </c>
      <c r="N2318" s="109">
        <f t="shared" ca="1" si="697"/>
        <v>1.0003862210000001</v>
      </c>
      <c r="O2318" s="108">
        <f t="shared" ref="O2318:O2381" si="711">IF(VLOOKUP(A2318,X$12:AE$151,8)=VLOOKUP(A2317,X$12:AE$151,8),0,VLOOKUP(A2318,X$12:AE$151,8))</f>
        <v>0</v>
      </c>
      <c r="P2318" s="106">
        <f t="shared" ca="1" si="698"/>
        <v>26.45683369</v>
      </c>
      <c r="Q2318" s="113">
        <f t="shared" si="699"/>
        <v>0</v>
      </c>
      <c r="R2318" s="106">
        <f t="shared" si="700"/>
        <v>0</v>
      </c>
      <c r="S2318" s="114" t="str">
        <f t="shared" si="708"/>
        <v>A+J=</v>
      </c>
      <c r="T2318" s="107">
        <f t="shared" si="709"/>
        <v>43304</v>
      </c>
      <c r="U2318" s="10"/>
      <c r="V2318" s="10"/>
      <c r="W2318" s="10"/>
      <c r="X2318" s="29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</row>
    <row r="2319" spans="1:121" x14ac:dyDescent="0.15">
      <c r="A2319" s="102">
        <f t="shared" si="701"/>
        <v>43276</v>
      </c>
      <c r="B2319" s="103">
        <f t="shared" ca="1" si="710"/>
        <v>68528.25683368984</v>
      </c>
      <c r="C2319" s="104">
        <f t="shared" si="702"/>
        <v>68501.799999999843</v>
      </c>
      <c r="D2319" s="105">
        <f ca="1">IF(A2319&lt;$B$1,VLOOKUP(A2319,[1]DI!$A$4:$B$15000,2,FALSE),0)</f>
        <v>6.3899999999999998E-2</v>
      </c>
      <c r="E2319" s="106">
        <f t="shared" ca="1" si="694"/>
        <v>1.0002458299999999</v>
      </c>
      <c r="F2319" s="106">
        <f ca="1">(TRUNC(PRODUCT($E$12:$E2318),16))</f>
        <v>1.8676352767823801</v>
      </c>
      <c r="G2319" s="106">
        <f t="shared" ca="1" si="703"/>
        <v>1.86717626884021</v>
      </c>
      <c r="H2319" s="106">
        <f t="shared" ca="1" si="695"/>
        <v>1.0002458299999999</v>
      </c>
      <c r="I2319" s="105">
        <f t="shared" si="704"/>
        <v>3.5999999999999997E-2</v>
      </c>
      <c r="J2319" s="118">
        <f t="shared" si="705"/>
        <v>43273</v>
      </c>
      <c r="K2319" s="112">
        <f t="shared" si="706"/>
        <v>1</v>
      </c>
      <c r="L2319" s="108">
        <f t="shared" si="707"/>
        <v>1</v>
      </c>
      <c r="M2319" s="109">
        <f t="shared" si="696"/>
        <v>1.000140356</v>
      </c>
      <c r="N2319" s="109">
        <f t="shared" ca="1" si="697"/>
        <v>1.0003862210000001</v>
      </c>
      <c r="O2319" s="108">
        <f t="shared" si="711"/>
        <v>0</v>
      </c>
      <c r="P2319" s="106">
        <f t="shared" ca="1" si="698"/>
        <v>26.45683369</v>
      </c>
      <c r="Q2319" s="113">
        <f t="shared" si="699"/>
        <v>0</v>
      </c>
      <c r="R2319" s="106">
        <f t="shared" si="700"/>
        <v>0</v>
      </c>
      <c r="S2319" s="114" t="str">
        <f t="shared" si="708"/>
        <v>A+J=</v>
      </c>
      <c r="T2319" s="107">
        <f t="shared" si="709"/>
        <v>43304</v>
      </c>
      <c r="U2319" s="10"/>
      <c r="V2319" s="10"/>
      <c r="W2319" s="10"/>
      <c r="X2319" s="29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</row>
    <row r="2320" spans="1:121" x14ac:dyDescent="0.15">
      <c r="A2320" s="102">
        <f t="shared" si="701"/>
        <v>43277</v>
      </c>
      <c r="B2320" s="103">
        <f t="shared" ca="1" si="710"/>
        <v>68554.723737159846</v>
      </c>
      <c r="C2320" s="104">
        <f t="shared" si="702"/>
        <v>68501.799999999843</v>
      </c>
      <c r="D2320" s="105">
        <f ca="1">IF(A2320&lt;$B$1,VLOOKUP(A2320,[1]DI!$A$4:$B$15000,2,FALSE),0)</f>
        <v>6.3899999999999998E-2</v>
      </c>
      <c r="E2320" s="106">
        <f t="shared" ca="1" si="694"/>
        <v>1.0002458299999999</v>
      </c>
      <c r="F2320" s="106">
        <f ca="1">(TRUNC(PRODUCT($E$12:$E2319),16))</f>
        <v>1.86809439756247</v>
      </c>
      <c r="G2320" s="106">
        <f t="shared" ca="1" si="703"/>
        <v>1.86717626884021</v>
      </c>
      <c r="H2320" s="106">
        <f t="shared" ca="1" si="695"/>
        <v>1.0004917200000001</v>
      </c>
      <c r="I2320" s="105">
        <f t="shared" si="704"/>
        <v>3.5999999999999997E-2</v>
      </c>
      <c r="J2320" s="118">
        <f t="shared" si="705"/>
        <v>43273</v>
      </c>
      <c r="K2320" s="112">
        <f t="shared" si="706"/>
        <v>2</v>
      </c>
      <c r="L2320" s="108">
        <f t="shared" si="707"/>
        <v>2</v>
      </c>
      <c r="M2320" s="109">
        <f t="shared" si="696"/>
        <v>1.0002807309999999</v>
      </c>
      <c r="N2320" s="109">
        <f t="shared" ca="1" si="697"/>
        <v>1.0007725890000001</v>
      </c>
      <c r="O2320" s="108">
        <f t="shared" si="711"/>
        <v>0</v>
      </c>
      <c r="P2320" s="106">
        <f t="shared" ca="1" si="698"/>
        <v>52.923737160000002</v>
      </c>
      <c r="Q2320" s="113">
        <f t="shared" si="699"/>
        <v>0</v>
      </c>
      <c r="R2320" s="106">
        <f t="shared" si="700"/>
        <v>0</v>
      </c>
      <c r="S2320" s="114" t="str">
        <f t="shared" si="708"/>
        <v>A+J=</v>
      </c>
      <c r="T2320" s="107">
        <f t="shared" si="709"/>
        <v>43304</v>
      </c>
      <c r="U2320" s="10"/>
      <c r="V2320" s="10"/>
      <c r="W2320" s="10"/>
      <c r="X2320" s="29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</row>
    <row r="2321" spans="1:121" x14ac:dyDescent="0.15">
      <c r="A2321" s="102">
        <f t="shared" si="701"/>
        <v>43278</v>
      </c>
      <c r="B2321" s="103">
        <f t="shared" ca="1" si="710"/>
        <v>68581.200915889844</v>
      </c>
      <c r="C2321" s="104">
        <f t="shared" si="702"/>
        <v>68501.799999999843</v>
      </c>
      <c r="D2321" s="105">
        <f ca="1">IF(A2321&lt;$B$1,VLOOKUP(A2321,[1]DI!$A$4:$B$15000,2,FALSE),0)</f>
        <v>6.3899999999999998E-2</v>
      </c>
      <c r="E2321" s="106">
        <f t="shared" ca="1" si="694"/>
        <v>1.0002458299999999</v>
      </c>
      <c r="F2321" s="106">
        <f ca="1">(TRUNC(PRODUCT($E$12:$E2320),16))</f>
        <v>1.86855363120822</v>
      </c>
      <c r="G2321" s="106">
        <f t="shared" ca="1" si="703"/>
        <v>1.86717626884021</v>
      </c>
      <c r="H2321" s="106">
        <f t="shared" ca="1" si="695"/>
        <v>1.0007376699999999</v>
      </c>
      <c r="I2321" s="105">
        <f t="shared" si="704"/>
        <v>3.5999999999999997E-2</v>
      </c>
      <c r="J2321" s="118">
        <f t="shared" si="705"/>
        <v>43273</v>
      </c>
      <c r="K2321" s="112">
        <f t="shared" si="706"/>
        <v>3</v>
      </c>
      <c r="L2321" s="108">
        <f t="shared" si="707"/>
        <v>3</v>
      </c>
      <c r="M2321" s="109">
        <f t="shared" si="696"/>
        <v>1.000421126</v>
      </c>
      <c r="N2321" s="109">
        <f t="shared" ca="1" si="697"/>
        <v>1.0011591070000001</v>
      </c>
      <c r="O2321" s="108">
        <f t="shared" si="711"/>
        <v>0</v>
      </c>
      <c r="P2321" s="106">
        <f t="shared" ca="1" si="698"/>
        <v>79.400915889999993</v>
      </c>
      <c r="Q2321" s="113">
        <f t="shared" si="699"/>
        <v>0</v>
      </c>
      <c r="R2321" s="106">
        <f t="shared" si="700"/>
        <v>0</v>
      </c>
      <c r="S2321" s="114" t="str">
        <f t="shared" si="708"/>
        <v>A+J=</v>
      </c>
      <c r="T2321" s="107">
        <f t="shared" si="709"/>
        <v>43304</v>
      </c>
      <c r="U2321" s="10"/>
      <c r="V2321" s="10"/>
      <c r="W2321" s="10"/>
      <c r="X2321" s="29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</row>
    <row r="2322" spans="1:121" x14ac:dyDescent="0.15">
      <c r="A2322" s="102">
        <f t="shared" si="701"/>
        <v>43279</v>
      </c>
      <c r="B2322" s="103">
        <f t="shared" ca="1" si="710"/>
        <v>68607.68823288985</v>
      </c>
      <c r="C2322" s="104">
        <f t="shared" si="702"/>
        <v>68501.799999999843</v>
      </c>
      <c r="D2322" s="105">
        <f ca="1">IF(A2322&lt;$B$1,VLOOKUP(A2322,[1]DI!$A$4:$B$15000,2,FALSE),0)</f>
        <v>6.3899999999999998E-2</v>
      </c>
      <c r="E2322" s="106">
        <f t="shared" ca="1" si="694"/>
        <v>1.0002458299999999</v>
      </c>
      <c r="F2322" s="106">
        <f ca="1">(TRUNC(PRODUCT($E$12:$E2321),16))</f>
        <v>1.8690129777473801</v>
      </c>
      <c r="G2322" s="106">
        <f t="shared" ca="1" si="703"/>
        <v>1.86717626884021</v>
      </c>
      <c r="H2322" s="106">
        <f t="shared" ca="1" si="695"/>
        <v>1.00098368</v>
      </c>
      <c r="I2322" s="105">
        <f t="shared" si="704"/>
        <v>3.5999999999999997E-2</v>
      </c>
      <c r="J2322" s="118">
        <f t="shared" si="705"/>
        <v>43273</v>
      </c>
      <c r="K2322" s="112">
        <f t="shared" si="706"/>
        <v>4</v>
      </c>
      <c r="L2322" s="108">
        <f t="shared" si="707"/>
        <v>4</v>
      </c>
      <c r="M2322" s="109">
        <f t="shared" si="696"/>
        <v>1.0005615409999999</v>
      </c>
      <c r="N2322" s="109">
        <f t="shared" ca="1" si="697"/>
        <v>1.0015457729999999</v>
      </c>
      <c r="O2322" s="108">
        <f t="shared" si="711"/>
        <v>0</v>
      </c>
      <c r="P2322" s="106">
        <f t="shared" ca="1" si="698"/>
        <v>105.88823289</v>
      </c>
      <c r="Q2322" s="113">
        <f t="shared" si="699"/>
        <v>0</v>
      </c>
      <c r="R2322" s="106">
        <f t="shared" si="700"/>
        <v>0</v>
      </c>
      <c r="S2322" s="114" t="str">
        <f t="shared" si="708"/>
        <v>A+J=</v>
      </c>
      <c r="T2322" s="107">
        <f t="shared" si="709"/>
        <v>43304</v>
      </c>
      <c r="U2322" s="10"/>
      <c r="V2322" s="10"/>
      <c r="W2322" s="10"/>
      <c r="X2322" s="29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</row>
    <row r="2323" spans="1:121" x14ac:dyDescent="0.15">
      <c r="A2323" s="102">
        <f t="shared" si="701"/>
        <v>43280</v>
      </c>
      <c r="B2323" s="103">
        <f t="shared" ca="1" si="710"/>
        <v>68634.185756649837</v>
      </c>
      <c r="C2323" s="104">
        <f t="shared" si="702"/>
        <v>68501.799999999843</v>
      </c>
      <c r="D2323" s="105">
        <f ca="1">IF(A2323&lt;$B$1,VLOOKUP(A2323,[1]DI!$A$4:$B$15000,2,FALSE),0)</f>
        <v>6.3899999999999998E-2</v>
      </c>
      <c r="E2323" s="106">
        <f t="shared" ca="1" si="694"/>
        <v>1.0002458299999999</v>
      </c>
      <c r="F2323" s="106">
        <f ca="1">(TRUNC(PRODUCT($E$12:$E2322),16))</f>
        <v>1.8694724372077001</v>
      </c>
      <c r="G2323" s="106">
        <f t="shared" ca="1" si="703"/>
        <v>1.86717626884021</v>
      </c>
      <c r="H2323" s="106">
        <f t="shared" ca="1" si="695"/>
        <v>1.00122975</v>
      </c>
      <c r="I2323" s="105">
        <f t="shared" si="704"/>
        <v>3.5999999999999997E-2</v>
      </c>
      <c r="J2323" s="118">
        <f t="shared" si="705"/>
        <v>43273</v>
      </c>
      <c r="K2323" s="112">
        <f t="shared" si="706"/>
        <v>5</v>
      </c>
      <c r="L2323" s="108">
        <f t="shared" si="707"/>
        <v>5</v>
      </c>
      <c r="M2323" s="109">
        <f t="shared" si="696"/>
        <v>1.0007019749999999</v>
      </c>
      <c r="N2323" s="109">
        <f t="shared" ca="1" si="697"/>
        <v>1.0019325880000001</v>
      </c>
      <c r="O2323" s="108">
        <f t="shared" si="711"/>
        <v>0</v>
      </c>
      <c r="P2323" s="106">
        <f t="shared" ca="1" si="698"/>
        <v>132.38575664999999</v>
      </c>
      <c r="Q2323" s="113">
        <f t="shared" si="699"/>
        <v>0</v>
      </c>
      <c r="R2323" s="106">
        <f t="shared" si="700"/>
        <v>0</v>
      </c>
      <c r="S2323" s="114" t="str">
        <f t="shared" si="708"/>
        <v>A+J=</v>
      </c>
      <c r="T2323" s="107">
        <f t="shared" si="709"/>
        <v>43304</v>
      </c>
      <c r="U2323" s="10"/>
      <c r="V2323" s="10"/>
      <c r="W2323" s="10"/>
      <c r="X2323" s="29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</row>
    <row r="2324" spans="1:121" x14ac:dyDescent="0.15">
      <c r="A2324" s="102">
        <f t="shared" si="701"/>
        <v>43281</v>
      </c>
      <c r="B2324" s="103">
        <f t="shared" ca="1" si="710"/>
        <v>68660.694172209842</v>
      </c>
      <c r="C2324" s="104">
        <f t="shared" si="702"/>
        <v>68501.799999999843</v>
      </c>
      <c r="D2324" s="105">
        <f ca="1">IF(A2324&lt;$B$1,VLOOKUP(A2324,[1]DI!$A$4:$B$15000,2,FALSE),0)</f>
        <v>0</v>
      </c>
      <c r="E2324" s="106">
        <f t="shared" ca="1" si="694"/>
        <v>1</v>
      </c>
      <c r="F2324" s="106">
        <f ca="1">(TRUNC(PRODUCT($E$12:$E2323),16))</f>
        <v>1.8699320096169401</v>
      </c>
      <c r="G2324" s="106">
        <f t="shared" ca="1" si="703"/>
        <v>1.86717626884021</v>
      </c>
      <c r="H2324" s="106">
        <f t="shared" ca="1" si="695"/>
        <v>1.00147589</v>
      </c>
      <c r="I2324" s="105">
        <f t="shared" si="704"/>
        <v>3.5999999999999997E-2</v>
      </c>
      <c r="J2324" s="118">
        <f t="shared" si="705"/>
        <v>43273</v>
      </c>
      <c r="K2324" s="112">
        <f t="shared" si="706"/>
        <v>5</v>
      </c>
      <c r="L2324" s="108">
        <f t="shared" si="707"/>
        <v>6</v>
      </c>
      <c r="M2324" s="109">
        <f t="shared" si="696"/>
        <v>1.000842429</v>
      </c>
      <c r="N2324" s="109">
        <f t="shared" ca="1" si="697"/>
        <v>1.0023195620000001</v>
      </c>
      <c r="O2324" s="108">
        <f t="shared" si="711"/>
        <v>0</v>
      </c>
      <c r="P2324" s="106">
        <f t="shared" ca="1" si="698"/>
        <v>158.89417220999999</v>
      </c>
      <c r="Q2324" s="113">
        <f t="shared" si="699"/>
        <v>0</v>
      </c>
      <c r="R2324" s="106">
        <f t="shared" si="700"/>
        <v>0</v>
      </c>
      <c r="S2324" s="114" t="str">
        <f t="shared" si="708"/>
        <v>A+J=</v>
      </c>
      <c r="T2324" s="107">
        <f t="shared" si="709"/>
        <v>43304</v>
      </c>
      <c r="U2324" s="10"/>
      <c r="V2324" s="10"/>
      <c r="W2324" s="10"/>
      <c r="X2324" s="29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</row>
    <row r="2325" spans="1:121" x14ac:dyDescent="0.15">
      <c r="A2325" s="102">
        <f t="shared" si="701"/>
        <v>43282</v>
      </c>
      <c r="B2325" s="103">
        <f t="shared" ca="1" si="710"/>
        <v>68660.694172209842</v>
      </c>
      <c r="C2325" s="104">
        <f t="shared" si="702"/>
        <v>68501.799999999843</v>
      </c>
      <c r="D2325" s="105">
        <f ca="1">IF(A2325&lt;$B$1,VLOOKUP(A2325,[1]DI!$A$4:$B$15000,2,FALSE),0)</f>
        <v>0</v>
      </c>
      <c r="E2325" s="106">
        <f t="shared" ca="1" si="694"/>
        <v>1</v>
      </c>
      <c r="F2325" s="106">
        <f ca="1">(TRUNC(PRODUCT($E$12:$E2324),16))</f>
        <v>1.8699320096169401</v>
      </c>
      <c r="G2325" s="106">
        <f t="shared" ca="1" si="703"/>
        <v>1.86717626884021</v>
      </c>
      <c r="H2325" s="106">
        <f t="shared" ca="1" si="695"/>
        <v>1.00147589</v>
      </c>
      <c r="I2325" s="105">
        <f t="shared" si="704"/>
        <v>3.5999999999999997E-2</v>
      </c>
      <c r="J2325" s="118">
        <f t="shared" si="705"/>
        <v>43273</v>
      </c>
      <c r="K2325" s="112">
        <f t="shared" si="706"/>
        <v>5</v>
      </c>
      <c r="L2325" s="108">
        <f t="shared" si="707"/>
        <v>6</v>
      </c>
      <c r="M2325" s="109">
        <f t="shared" si="696"/>
        <v>1.000842429</v>
      </c>
      <c r="N2325" s="109">
        <f t="shared" ca="1" si="697"/>
        <v>1.0023195620000001</v>
      </c>
      <c r="O2325" s="108">
        <f t="shared" si="711"/>
        <v>0</v>
      </c>
      <c r="P2325" s="106">
        <f t="shared" ca="1" si="698"/>
        <v>158.89417220999999</v>
      </c>
      <c r="Q2325" s="113">
        <f t="shared" si="699"/>
        <v>0</v>
      </c>
      <c r="R2325" s="106">
        <f t="shared" si="700"/>
        <v>0</v>
      </c>
      <c r="S2325" s="114" t="str">
        <f t="shared" si="708"/>
        <v>A+J=</v>
      </c>
      <c r="T2325" s="107">
        <f t="shared" si="709"/>
        <v>43304</v>
      </c>
      <c r="U2325" s="10"/>
      <c r="V2325" s="10"/>
      <c r="W2325" s="10"/>
      <c r="X2325" s="29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</row>
    <row r="2326" spans="1:121" x14ac:dyDescent="0.15">
      <c r="A2326" s="102">
        <f t="shared" si="701"/>
        <v>43283</v>
      </c>
      <c r="B2326" s="103">
        <f t="shared" ca="1" si="710"/>
        <v>68660.694172209842</v>
      </c>
      <c r="C2326" s="104">
        <f t="shared" si="702"/>
        <v>68501.799999999843</v>
      </c>
      <c r="D2326" s="105">
        <f ca="1">IF(A2326&lt;$B$1,VLOOKUP(A2326,[1]DI!$A$4:$B$15000,2,FALSE),0)</f>
        <v>6.3899999999999998E-2</v>
      </c>
      <c r="E2326" s="106">
        <f t="shared" ca="1" si="694"/>
        <v>1.0002458299999999</v>
      </c>
      <c r="F2326" s="106">
        <f ca="1">(TRUNC(PRODUCT($E$12:$E2325),16))</f>
        <v>1.8699320096169401</v>
      </c>
      <c r="G2326" s="106">
        <f t="shared" ca="1" si="703"/>
        <v>1.86717626884021</v>
      </c>
      <c r="H2326" s="106">
        <f t="shared" ca="1" si="695"/>
        <v>1.00147589</v>
      </c>
      <c r="I2326" s="105">
        <f t="shared" si="704"/>
        <v>3.5999999999999997E-2</v>
      </c>
      <c r="J2326" s="118">
        <f t="shared" si="705"/>
        <v>43273</v>
      </c>
      <c r="K2326" s="112">
        <f t="shared" si="706"/>
        <v>6</v>
      </c>
      <c r="L2326" s="108">
        <f t="shared" si="707"/>
        <v>6</v>
      </c>
      <c r="M2326" s="109">
        <f t="shared" si="696"/>
        <v>1.000842429</v>
      </c>
      <c r="N2326" s="109">
        <f t="shared" ca="1" si="697"/>
        <v>1.0023195620000001</v>
      </c>
      <c r="O2326" s="108">
        <f t="shared" si="711"/>
        <v>0</v>
      </c>
      <c r="P2326" s="106">
        <f t="shared" ca="1" si="698"/>
        <v>158.89417220999999</v>
      </c>
      <c r="Q2326" s="113">
        <f t="shared" si="699"/>
        <v>0</v>
      </c>
      <c r="R2326" s="106">
        <f t="shared" si="700"/>
        <v>0</v>
      </c>
      <c r="S2326" s="114" t="str">
        <f t="shared" si="708"/>
        <v>A+J=</v>
      </c>
      <c r="T2326" s="107">
        <f t="shared" si="709"/>
        <v>43304</v>
      </c>
      <c r="U2326" s="10"/>
      <c r="V2326" s="10"/>
      <c r="W2326" s="10"/>
      <c r="X2326" s="29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</row>
    <row r="2327" spans="1:121" x14ac:dyDescent="0.15">
      <c r="A2327" s="102">
        <f t="shared" si="701"/>
        <v>43284</v>
      </c>
      <c r="B2327" s="103">
        <f t="shared" ca="1" si="710"/>
        <v>68687.212178009839</v>
      </c>
      <c r="C2327" s="104">
        <f t="shared" si="702"/>
        <v>68501.799999999843</v>
      </c>
      <c r="D2327" s="105">
        <f ca="1">IF(A2327&lt;$B$1,VLOOKUP(A2327,[1]DI!$A$4:$B$15000,2,FALSE),0)</f>
        <v>6.3899999999999998E-2</v>
      </c>
      <c r="E2327" s="106">
        <f t="shared" ca="1" si="694"/>
        <v>1.0002458299999999</v>
      </c>
      <c r="F2327" s="106">
        <f ca="1">(TRUNC(PRODUCT($E$12:$E2326),16))</f>
        <v>1.8703916950028701</v>
      </c>
      <c r="G2327" s="106">
        <f t="shared" ca="1" si="703"/>
        <v>1.86717626884021</v>
      </c>
      <c r="H2327" s="106">
        <f t="shared" ca="1" si="695"/>
        <v>1.00172208</v>
      </c>
      <c r="I2327" s="105">
        <f t="shared" si="704"/>
        <v>3.5999999999999997E-2</v>
      </c>
      <c r="J2327" s="118">
        <f t="shared" si="705"/>
        <v>43273</v>
      </c>
      <c r="K2327" s="112">
        <f t="shared" si="706"/>
        <v>7</v>
      </c>
      <c r="L2327" s="108">
        <f t="shared" si="707"/>
        <v>7</v>
      </c>
      <c r="M2327" s="109">
        <f t="shared" si="696"/>
        <v>1.0009829029999999</v>
      </c>
      <c r="N2327" s="109">
        <f t="shared" ca="1" si="697"/>
        <v>1.0027066760000001</v>
      </c>
      <c r="O2327" s="108">
        <f t="shared" si="711"/>
        <v>0</v>
      </c>
      <c r="P2327" s="106">
        <f t="shared" ca="1" si="698"/>
        <v>185.41217800999999</v>
      </c>
      <c r="Q2327" s="113">
        <f t="shared" si="699"/>
        <v>0</v>
      </c>
      <c r="R2327" s="106">
        <f t="shared" si="700"/>
        <v>0</v>
      </c>
      <c r="S2327" s="114" t="str">
        <f t="shared" si="708"/>
        <v>A+J=</v>
      </c>
      <c r="T2327" s="107">
        <f t="shared" si="709"/>
        <v>43304</v>
      </c>
      <c r="U2327" s="10"/>
      <c r="V2327" s="10"/>
      <c r="W2327" s="10"/>
      <c r="X2327" s="29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</row>
    <row r="2328" spans="1:121" x14ac:dyDescent="0.15">
      <c r="A2328" s="102">
        <f t="shared" si="701"/>
        <v>43285</v>
      </c>
      <c r="B2328" s="103">
        <f t="shared" ca="1" si="710"/>
        <v>68713.740322079844</v>
      </c>
      <c r="C2328" s="104">
        <f t="shared" si="702"/>
        <v>68501.799999999843</v>
      </c>
      <c r="D2328" s="105">
        <f ca="1">IF(A2328&lt;$B$1,VLOOKUP(A2328,[1]DI!$A$4:$B$15000,2,FALSE),0)</f>
        <v>6.3899999999999998E-2</v>
      </c>
      <c r="E2328" s="106">
        <f t="shared" ca="1" si="694"/>
        <v>1.0002458299999999</v>
      </c>
      <c r="F2328" s="106">
        <f ca="1">(TRUNC(PRODUCT($E$12:$E2327),16))</f>
        <v>1.8708514933932501</v>
      </c>
      <c r="G2328" s="106">
        <f t="shared" ca="1" si="703"/>
        <v>1.86717626884021</v>
      </c>
      <c r="H2328" s="106">
        <f t="shared" ca="1" si="695"/>
        <v>1.00196833</v>
      </c>
      <c r="I2328" s="105">
        <f t="shared" si="704"/>
        <v>3.5999999999999997E-2</v>
      </c>
      <c r="J2328" s="118">
        <f t="shared" si="705"/>
        <v>43273</v>
      </c>
      <c r="K2328" s="112">
        <f t="shared" si="706"/>
        <v>8</v>
      </c>
      <c r="L2328" s="108">
        <f t="shared" si="707"/>
        <v>8</v>
      </c>
      <c r="M2328" s="109">
        <f t="shared" si="696"/>
        <v>1.001123397</v>
      </c>
      <c r="N2328" s="109">
        <f t="shared" ca="1" si="697"/>
        <v>1.0030939379999999</v>
      </c>
      <c r="O2328" s="108">
        <f t="shared" si="711"/>
        <v>0</v>
      </c>
      <c r="P2328" s="106">
        <f t="shared" ca="1" si="698"/>
        <v>211.94032207999999</v>
      </c>
      <c r="Q2328" s="113">
        <f t="shared" si="699"/>
        <v>0</v>
      </c>
      <c r="R2328" s="106">
        <f t="shared" si="700"/>
        <v>0</v>
      </c>
      <c r="S2328" s="114" t="str">
        <f t="shared" si="708"/>
        <v>A+J=</v>
      </c>
      <c r="T2328" s="107">
        <f t="shared" si="709"/>
        <v>43304</v>
      </c>
      <c r="U2328" s="10"/>
      <c r="V2328" s="10"/>
      <c r="W2328" s="10"/>
      <c r="X2328" s="29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</row>
    <row r="2329" spans="1:121" x14ac:dyDescent="0.15">
      <c r="A2329" s="102">
        <f t="shared" si="701"/>
        <v>43286</v>
      </c>
      <c r="B2329" s="103">
        <f t="shared" ca="1" si="710"/>
        <v>68740.279357939842</v>
      </c>
      <c r="C2329" s="104">
        <f t="shared" si="702"/>
        <v>68501.799999999843</v>
      </c>
      <c r="D2329" s="105">
        <f ca="1">IF(A2329&lt;$B$1,VLOOKUP(A2329,[1]DI!$A$4:$B$15000,2,FALSE),0)</f>
        <v>6.3899999999999998E-2</v>
      </c>
      <c r="E2329" s="106">
        <f t="shared" ca="1" si="694"/>
        <v>1.0002458299999999</v>
      </c>
      <c r="F2329" s="106">
        <f ca="1">(TRUNC(PRODUCT($E$12:$E2328),16))</f>
        <v>1.8713114048158701</v>
      </c>
      <c r="G2329" s="106">
        <f t="shared" ca="1" si="703"/>
        <v>1.86717626884021</v>
      </c>
      <c r="H2329" s="106">
        <f t="shared" ca="1" si="695"/>
        <v>1.00221465</v>
      </c>
      <c r="I2329" s="105">
        <f t="shared" si="704"/>
        <v>3.5999999999999997E-2</v>
      </c>
      <c r="J2329" s="118">
        <f t="shared" si="705"/>
        <v>43273</v>
      </c>
      <c r="K2329" s="112">
        <f t="shared" si="706"/>
        <v>9</v>
      </c>
      <c r="L2329" s="108">
        <f t="shared" si="707"/>
        <v>9</v>
      </c>
      <c r="M2329" s="109">
        <f t="shared" si="696"/>
        <v>1.00126391</v>
      </c>
      <c r="N2329" s="109">
        <f t="shared" ca="1" si="697"/>
        <v>1.003481359</v>
      </c>
      <c r="O2329" s="108">
        <f t="shared" si="711"/>
        <v>0</v>
      </c>
      <c r="P2329" s="106">
        <f t="shared" ca="1" si="698"/>
        <v>238.47935794</v>
      </c>
      <c r="Q2329" s="113">
        <f t="shared" si="699"/>
        <v>0</v>
      </c>
      <c r="R2329" s="106">
        <f t="shared" si="700"/>
        <v>0</v>
      </c>
      <c r="S2329" s="114" t="str">
        <f t="shared" si="708"/>
        <v>A+J=</v>
      </c>
      <c r="T2329" s="107">
        <f t="shared" si="709"/>
        <v>43304</v>
      </c>
      <c r="U2329" s="10"/>
      <c r="V2329" s="10"/>
      <c r="W2329" s="10"/>
      <c r="X2329" s="29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</row>
    <row r="2330" spans="1:121" x14ac:dyDescent="0.15">
      <c r="A2330" s="102">
        <f t="shared" si="701"/>
        <v>43287</v>
      </c>
      <c r="B2330" s="103">
        <f t="shared" ca="1" si="710"/>
        <v>68766.827915549846</v>
      </c>
      <c r="C2330" s="104">
        <f t="shared" si="702"/>
        <v>68501.799999999843</v>
      </c>
      <c r="D2330" s="105">
        <f ca="1">IF(A2330&lt;$B$1,VLOOKUP(A2330,[1]DI!$A$4:$B$15000,2,FALSE),0)</f>
        <v>6.3899999999999998E-2</v>
      </c>
      <c r="E2330" s="106">
        <f t="shared" ca="1" si="694"/>
        <v>1.0002458299999999</v>
      </c>
      <c r="F2330" s="106">
        <f ca="1">(TRUNC(PRODUCT($E$12:$E2329),16))</f>
        <v>1.8717714292985099</v>
      </c>
      <c r="G2330" s="106">
        <f t="shared" ca="1" si="703"/>
        <v>1.86717626884021</v>
      </c>
      <c r="H2330" s="106">
        <f t="shared" ca="1" si="695"/>
        <v>1.0024610199999999</v>
      </c>
      <c r="I2330" s="105">
        <f t="shared" si="704"/>
        <v>3.5999999999999997E-2</v>
      </c>
      <c r="J2330" s="118">
        <f t="shared" si="705"/>
        <v>43273</v>
      </c>
      <c r="K2330" s="112">
        <f t="shared" si="706"/>
        <v>10</v>
      </c>
      <c r="L2330" s="108">
        <f t="shared" si="707"/>
        <v>10</v>
      </c>
      <c r="M2330" s="109">
        <f t="shared" si="696"/>
        <v>1.001404443</v>
      </c>
      <c r="N2330" s="109">
        <f t="shared" ca="1" si="697"/>
        <v>1.0038689190000001</v>
      </c>
      <c r="O2330" s="108">
        <f t="shared" si="711"/>
        <v>0</v>
      </c>
      <c r="P2330" s="106">
        <f t="shared" ca="1" si="698"/>
        <v>265.02791554999999</v>
      </c>
      <c r="Q2330" s="113">
        <f t="shared" si="699"/>
        <v>0</v>
      </c>
      <c r="R2330" s="106">
        <f t="shared" si="700"/>
        <v>0</v>
      </c>
      <c r="S2330" s="114" t="str">
        <f t="shared" si="708"/>
        <v>A+J=</v>
      </c>
      <c r="T2330" s="107">
        <f t="shared" si="709"/>
        <v>43304</v>
      </c>
      <c r="U2330" s="10"/>
      <c r="V2330" s="10"/>
      <c r="W2330" s="10"/>
      <c r="X2330" s="29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</row>
    <row r="2331" spans="1:121" x14ac:dyDescent="0.15">
      <c r="A2331" s="102">
        <f t="shared" si="701"/>
        <v>43288</v>
      </c>
      <c r="B2331" s="103">
        <f t="shared" ca="1" si="710"/>
        <v>68793.38743344984</v>
      </c>
      <c r="C2331" s="104">
        <f t="shared" si="702"/>
        <v>68501.799999999843</v>
      </c>
      <c r="D2331" s="105">
        <f ca="1">IF(A2331&lt;$B$1,VLOOKUP(A2331,[1]DI!$A$4:$B$15000,2,FALSE),0)</f>
        <v>0</v>
      </c>
      <c r="E2331" s="106">
        <f t="shared" ca="1" si="694"/>
        <v>1</v>
      </c>
      <c r="F2331" s="106">
        <f ca="1">(TRUNC(PRODUCT($E$12:$E2330),16))</f>
        <v>1.87223156686898</v>
      </c>
      <c r="G2331" s="106">
        <f t="shared" ca="1" si="703"/>
        <v>1.86717626884021</v>
      </c>
      <c r="H2331" s="106">
        <f t="shared" ca="1" si="695"/>
        <v>1.0027074600000001</v>
      </c>
      <c r="I2331" s="105">
        <f t="shared" si="704"/>
        <v>3.5999999999999997E-2</v>
      </c>
      <c r="J2331" s="118">
        <f t="shared" si="705"/>
        <v>43273</v>
      </c>
      <c r="K2331" s="112">
        <f t="shared" si="706"/>
        <v>10</v>
      </c>
      <c r="L2331" s="108">
        <f t="shared" si="707"/>
        <v>11</v>
      </c>
      <c r="M2331" s="109">
        <f t="shared" si="696"/>
        <v>1.001544996</v>
      </c>
      <c r="N2331" s="109">
        <f t="shared" ca="1" si="697"/>
        <v>1.0042566390000001</v>
      </c>
      <c r="O2331" s="108">
        <f t="shared" si="711"/>
        <v>0</v>
      </c>
      <c r="P2331" s="106">
        <f t="shared" ca="1" si="698"/>
        <v>291.58743344999999</v>
      </c>
      <c r="Q2331" s="113">
        <f t="shared" si="699"/>
        <v>0</v>
      </c>
      <c r="R2331" s="106">
        <f t="shared" si="700"/>
        <v>0</v>
      </c>
      <c r="S2331" s="114" t="str">
        <f t="shared" si="708"/>
        <v>A+J=</v>
      </c>
      <c r="T2331" s="107">
        <f t="shared" si="709"/>
        <v>43304</v>
      </c>
      <c r="U2331" s="10"/>
      <c r="V2331" s="10"/>
      <c r="W2331" s="10"/>
      <c r="X2331" s="29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</row>
    <row r="2332" spans="1:121" x14ac:dyDescent="0.15">
      <c r="A2332" s="102">
        <f t="shared" si="701"/>
        <v>43289</v>
      </c>
      <c r="B2332" s="103">
        <f t="shared" ca="1" si="710"/>
        <v>68793.38743344984</v>
      </c>
      <c r="C2332" s="104">
        <f t="shared" si="702"/>
        <v>68501.799999999843</v>
      </c>
      <c r="D2332" s="105">
        <f ca="1">IF(A2332&lt;$B$1,VLOOKUP(A2332,[1]DI!$A$4:$B$15000,2,FALSE),0)</f>
        <v>0</v>
      </c>
      <c r="E2332" s="106">
        <f t="shared" ca="1" si="694"/>
        <v>1</v>
      </c>
      <c r="F2332" s="106">
        <f ca="1">(TRUNC(PRODUCT($E$12:$E2331),16))</f>
        <v>1.87223156686898</v>
      </c>
      <c r="G2332" s="106">
        <f t="shared" ca="1" si="703"/>
        <v>1.86717626884021</v>
      </c>
      <c r="H2332" s="106">
        <f t="shared" ca="1" si="695"/>
        <v>1.0027074600000001</v>
      </c>
      <c r="I2332" s="105">
        <f t="shared" si="704"/>
        <v>3.5999999999999997E-2</v>
      </c>
      <c r="J2332" s="118">
        <f t="shared" si="705"/>
        <v>43273</v>
      </c>
      <c r="K2332" s="112">
        <f t="shared" si="706"/>
        <v>10</v>
      </c>
      <c r="L2332" s="108">
        <f t="shared" si="707"/>
        <v>11</v>
      </c>
      <c r="M2332" s="109">
        <f t="shared" si="696"/>
        <v>1.001544996</v>
      </c>
      <c r="N2332" s="109">
        <f t="shared" ca="1" si="697"/>
        <v>1.0042566390000001</v>
      </c>
      <c r="O2332" s="108">
        <f t="shared" si="711"/>
        <v>0</v>
      </c>
      <c r="P2332" s="106">
        <f t="shared" ca="1" si="698"/>
        <v>291.58743344999999</v>
      </c>
      <c r="Q2332" s="113">
        <f t="shared" si="699"/>
        <v>0</v>
      </c>
      <c r="R2332" s="106">
        <f t="shared" si="700"/>
        <v>0</v>
      </c>
      <c r="S2332" s="114" t="str">
        <f t="shared" si="708"/>
        <v>A+J=</v>
      </c>
      <c r="T2332" s="107">
        <f t="shared" si="709"/>
        <v>43304</v>
      </c>
      <c r="U2332" s="10"/>
      <c r="V2332" s="10"/>
      <c r="W2332" s="10"/>
      <c r="X2332" s="29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</row>
    <row r="2333" spans="1:121" x14ac:dyDescent="0.15">
      <c r="A2333" s="102">
        <f t="shared" si="701"/>
        <v>43290</v>
      </c>
      <c r="B2333" s="103">
        <f t="shared" ca="1" si="710"/>
        <v>68793.38743344984</v>
      </c>
      <c r="C2333" s="104">
        <f t="shared" si="702"/>
        <v>68501.799999999843</v>
      </c>
      <c r="D2333" s="105">
        <f ca="1">IF(A2333&lt;$B$1,VLOOKUP(A2333,[1]DI!$A$4:$B$15000,2,FALSE),0)</f>
        <v>6.3899999999999998E-2</v>
      </c>
      <c r="E2333" s="106">
        <f t="shared" ca="1" si="694"/>
        <v>1.0002458299999999</v>
      </c>
      <c r="F2333" s="106">
        <f ca="1">(TRUNC(PRODUCT($E$12:$E2332),16))</f>
        <v>1.87223156686898</v>
      </c>
      <c r="G2333" s="106">
        <f t="shared" ca="1" si="703"/>
        <v>1.86717626884021</v>
      </c>
      <c r="H2333" s="106">
        <f t="shared" ca="1" si="695"/>
        <v>1.0027074600000001</v>
      </c>
      <c r="I2333" s="105">
        <f t="shared" si="704"/>
        <v>3.5999999999999997E-2</v>
      </c>
      <c r="J2333" s="118">
        <f t="shared" si="705"/>
        <v>43273</v>
      </c>
      <c r="K2333" s="112">
        <f t="shared" si="706"/>
        <v>11</v>
      </c>
      <c r="L2333" s="108">
        <f t="shared" si="707"/>
        <v>11</v>
      </c>
      <c r="M2333" s="109">
        <f t="shared" si="696"/>
        <v>1.001544996</v>
      </c>
      <c r="N2333" s="109">
        <f t="shared" ca="1" si="697"/>
        <v>1.0042566390000001</v>
      </c>
      <c r="O2333" s="108">
        <f t="shared" si="711"/>
        <v>0</v>
      </c>
      <c r="P2333" s="106">
        <f t="shared" ca="1" si="698"/>
        <v>291.58743344999999</v>
      </c>
      <c r="Q2333" s="113">
        <f t="shared" si="699"/>
        <v>0</v>
      </c>
      <c r="R2333" s="106">
        <f t="shared" si="700"/>
        <v>0</v>
      </c>
      <c r="S2333" s="114" t="str">
        <f t="shared" si="708"/>
        <v>A+J=</v>
      </c>
      <c r="T2333" s="107">
        <f t="shared" si="709"/>
        <v>43304</v>
      </c>
      <c r="U2333" s="10"/>
      <c r="V2333" s="10"/>
      <c r="W2333" s="10"/>
      <c r="X2333" s="29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</row>
    <row r="2334" spans="1:121" x14ac:dyDescent="0.15">
      <c r="A2334" s="102">
        <f t="shared" si="701"/>
        <v>43291</v>
      </c>
      <c r="B2334" s="103">
        <f t="shared" ca="1" si="710"/>
        <v>68819.956473089842</v>
      </c>
      <c r="C2334" s="104">
        <f t="shared" si="702"/>
        <v>68501.799999999843</v>
      </c>
      <c r="D2334" s="105">
        <f ca="1">IF(A2334&lt;$B$1,VLOOKUP(A2334,[1]DI!$A$4:$B$15000,2,FALSE),0)</f>
        <v>6.3899999999999998E-2</v>
      </c>
      <c r="E2334" s="106">
        <f t="shared" ca="1" si="694"/>
        <v>1.0002458299999999</v>
      </c>
      <c r="F2334" s="106">
        <f ca="1">(TRUNC(PRODUCT($E$12:$E2333),16))</f>
        <v>1.87269181755506</v>
      </c>
      <c r="G2334" s="106">
        <f t="shared" ca="1" si="703"/>
        <v>1.86717626884021</v>
      </c>
      <c r="H2334" s="106">
        <f t="shared" ca="1" si="695"/>
        <v>1.00295395</v>
      </c>
      <c r="I2334" s="105">
        <f t="shared" si="704"/>
        <v>3.5999999999999997E-2</v>
      </c>
      <c r="J2334" s="118">
        <f t="shared" si="705"/>
        <v>43273</v>
      </c>
      <c r="K2334" s="112">
        <f t="shared" si="706"/>
        <v>12</v>
      </c>
      <c r="L2334" s="108">
        <f t="shared" si="707"/>
        <v>12</v>
      </c>
      <c r="M2334" s="109">
        <f t="shared" si="696"/>
        <v>1.0016855689999999</v>
      </c>
      <c r="N2334" s="109">
        <f t="shared" ca="1" si="697"/>
        <v>1.004644498</v>
      </c>
      <c r="O2334" s="108">
        <f t="shared" si="711"/>
        <v>0</v>
      </c>
      <c r="P2334" s="106">
        <f t="shared" ca="1" si="698"/>
        <v>318.15647309000002</v>
      </c>
      <c r="Q2334" s="113">
        <f t="shared" si="699"/>
        <v>0</v>
      </c>
      <c r="R2334" s="106">
        <f t="shared" si="700"/>
        <v>0</v>
      </c>
      <c r="S2334" s="114" t="str">
        <f t="shared" si="708"/>
        <v>A+J=</v>
      </c>
      <c r="T2334" s="107">
        <f t="shared" si="709"/>
        <v>43304</v>
      </c>
      <c r="U2334" s="10"/>
      <c r="V2334" s="10"/>
      <c r="W2334" s="10"/>
      <c r="X2334" s="29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</row>
    <row r="2335" spans="1:121" x14ac:dyDescent="0.15">
      <c r="A2335" s="102">
        <f t="shared" si="701"/>
        <v>43292</v>
      </c>
      <c r="B2335" s="103">
        <f t="shared" ca="1" si="710"/>
        <v>68846.536404519837</v>
      </c>
      <c r="C2335" s="104">
        <f t="shared" si="702"/>
        <v>68501.799999999843</v>
      </c>
      <c r="D2335" s="105">
        <f ca="1">IF(A2335&lt;$B$1,VLOOKUP(A2335,[1]DI!$A$4:$B$15000,2,FALSE),0)</f>
        <v>6.3899999999999998E-2</v>
      </c>
      <c r="E2335" s="106">
        <f t="shared" ca="1" si="694"/>
        <v>1.0002458299999999</v>
      </c>
      <c r="F2335" s="106">
        <f ca="1">(TRUNC(PRODUCT($E$12:$E2334),16))</f>
        <v>1.87315218138457</v>
      </c>
      <c r="G2335" s="106">
        <f t="shared" ca="1" si="703"/>
        <v>1.86717626884021</v>
      </c>
      <c r="H2335" s="106">
        <f t="shared" ca="1" si="695"/>
        <v>1.0032005100000001</v>
      </c>
      <c r="I2335" s="105">
        <f t="shared" si="704"/>
        <v>3.5999999999999997E-2</v>
      </c>
      <c r="J2335" s="118">
        <f t="shared" si="705"/>
        <v>43273</v>
      </c>
      <c r="K2335" s="112">
        <f t="shared" si="706"/>
        <v>13</v>
      </c>
      <c r="L2335" s="108">
        <f t="shared" si="707"/>
        <v>13</v>
      </c>
      <c r="M2335" s="109">
        <f t="shared" si="696"/>
        <v>1.0018261610000001</v>
      </c>
      <c r="N2335" s="109">
        <f t="shared" ca="1" si="697"/>
        <v>1.005032516</v>
      </c>
      <c r="O2335" s="108">
        <f t="shared" si="711"/>
        <v>0</v>
      </c>
      <c r="P2335" s="106">
        <f t="shared" ca="1" si="698"/>
        <v>344.73640452000001</v>
      </c>
      <c r="Q2335" s="113">
        <f t="shared" si="699"/>
        <v>0</v>
      </c>
      <c r="R2335" s="106">
        <f t="shared" si="700"/>
        <v>0</v>
      </c>
      <c r="S2335" s="114" t="str">
        <f t="shared" si="708"/>
        <v>A+J=</v>
      </c>
      <c r="T2335" s="107">
        <f t="shared" si="709"/>
        <v>43304</v>
      </c>
      <c r="U2335" s="10"/>
      <c r="V2335" s="10"/>
      <c r="W2335" s="10"/>
      <c r="X2335" s="29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</row>
    <row r="2336" spans="1:121" x14ac:dyDescent="0.15">
      <c r="A2336" s="102">
        <f t="shared" si="701"/>
        <v>43293</v>
      </c>
      <c r="B2336" s="103">
        <f t="shared" ca="1" si="710"/>
        <v>68873.125857709849</v>
      </c>
      <c r="C2336" s="104">
        <f t="shared" si="702"/>
        <v>68501.799999999843</v>
      </c>
      <c r="D2336" s="105">
        <f ca="1">IF(A2336&lt;$B$1,VLOOKUP(A2336,[1]DI!$A$4:$B$15000,2,FALSE),0)</f>
        <v>6.3899999999999998E-2</v>
      </c>
      <c r="E2336" s="106">
        <f t="shared" ca="1" si="694"/>
        <v>1.0002458299999999</v>
      </c>
      <c r="F2336" s="106">
        <f ca="1">(TRUNC(PRODUCT($E$12:$E2335),16))</f>
        <v>1.8736126583853201</v>
      </c>
      <c r="G2336" s="106">
        <f t="shared" ca="1" si="703"/>
        <v>1.86717626884021</v>
      </c>
      <c r="H2336" s="106">
        <f t="shared" ca="1" si="695"/>
        <v>1.0034471199999999</v>
      </c>
      <c r="I2336" s="105">
        <f t="shared" si="704"/>
        <v>3.5999999999999997E-2</v>
      </c>
      <c r="J2336" s="118">
        <f t="shared" si="705"/>
        <v>43273</v>
      </c>
      <c r="K2336" s="112">
        <f t="shared" si="706"/>
        <v>14</v>
      </c>
      <c r="L2336" s="108">
        <f t="shared" si="707"/>
        <v>14</v>
      </c>
      <c r="M2336" s="109">
        <f t="shared" si="696"/>
        <v>1.0019667729999999</v>
      </c>
      <c r="N2336" s="109">
        <f t="shared" ca="1" si="697"/>
        <v>1.0054206729999999</v>
      </c>
      <c r="O2336" s="108">
        <f t="shared" si="711"/>
        <v>0</v>
      </c>
      <c r="P2336" s="106">
        <f t="shared" ca="1" si="698"/>
        <v>371.32585770999998</v>
      </c>
      <c r="Q2336" s="113">
        <f t="shared" si="699"/>
        <v>0</v>
      </c>
      <c r="R2336" s="106">
        <f t="shared" si="700"/>
        <v>0</v>
      </c>
      <c r="S2336" s="114" t="str">
        <f t="shared" si="708"/>
        <v>A+J=</v>
      </c>
      <c r="T2336" s="107">
        <f t="shared" si="709"/>
        <v>43304</v>
      </c>
      <c r="U2336" s="10"/>
      <c r="V2336" s="10"/>
      <c r="W2336" s="10"/>
      <c r="X2336" s="29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</row>
    <row r="2337" spans="1:121" x14ac:dyDescent="0.15">
      <c r="A2337" s="102">
        <f t="shared" si="701"/>
        <v>43294</v>
      </c>
      <c r="B2337" s="103">
        <f t="shared" ca="1" si="710"/>
        <v>68899.726202679842</v>
      </c>
      <c r="C2337" s="104">
        <f t="shared" si="702"/>
        <v>68501.799999999843</v>
      </c>
      <c r="D2337" s="105">
        <f ca="1">IF(A2337&lt;$B$1,VLOOKUP(A2337,[1]DI!$A$4:$B$15000,2,FALSE),0)</f>
        <v>6.3899999999999998E-2</v>
      </c>
      <c r="E2337" s="106">
        <f t="shared" ca="1" si="694"/>
        <v>1.0002458299999999</v>
      </c>
      <c r="F2337" s="106">
        <f ca="1">(TRUNC(PRODUCT($E$12:$E2336),16))</f>
        <v>1.8740732485851299</v>
      </c>
      <c r="G2337" s="106">
        <f t="shared" ca="1" si="703"/>
        <v>1.86717626884021</v>
      </c>
      <c r="H2337" s="106">
        <f t="shared" ca="1" si="695"/>
        <v>1.0036938</v>
      </c>
      <c r="I2337" s="105">
        <f t="shared" si="704"/>
        <v>3.5999999999999997E-2</v>
      </c>
      <c r="J2337" s="118">
        <f t="shared" si="705"/>
        <v>43273</v>
      </c>
      <c r="K2337" s="112">
        <f t="shared" si="706"/>
        <v>15</v>
      </c>
      <c r="L2337" s="108">
        <f t="shared" si="707"/>
        <v>15</v>
      </c>
      <c r="M2337" s="109">
        <f t="shared" si="696"/>
        <v>1.0021074050000001</v>
      </c>
      <c r="N2337" s="109">
        <f t="shared" ca="1" si="697"/>
        <v>1.0058089889999999</v>
      </c>
      <c r="O2337" s="108">
        <f t="shared" si="711"/>
        <v>0</v>
      </c>
      <c r="P2337" s="106">
        <f t="shared" ca="1" si="698"/>
        <v>397.92620268000002</v>
      </c>
      <c r="Q2337" s="113">
        <f t="shared" si="699"/>
        <v>0</v>
      </c>
      <c r="R2337" s="106">
        <f t="shared" si="700"/>
        <v>0</v>
      </c>
      <c r="S2337" s="114" t="str">
        <f t="shared" si="708"/>
        <v>A+J=</v>
      </c>
      <c r="T2337" s="107">
        <f t="shared" si="709"/>
        <v>43304</v>
      </c>
      <c r="U2337" s="10"/>
      <c r="V2337" s="10"/>
      <c r="W2337" s="10"/>
      <c r="X2337" s="29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</row>
    <row r="2338" spans="1:121" x14ac:dyDescent="0.15">
      <c r="A2338" s="102">
        <f t="shared" si="701"/>
        <v>43295</v>
      </c>
      <c r="B2338" s="103">
        <f t="shared" ca="1" si="710"/>
        <v>68926.336822909841</v>
      </c>
      <c r="C2338" s="104">
        <f t="shared" si="702"/>
        <v>68501.799999999843</v>
      </c>
      <c r="D2338" s="105">
        <f ca="1">IF(A2338&lt;$B$1,VLOOKUP(A2338,[1]DI!$A$4:$B$15000,2,FALSE),0)</f>
        <v>0</v>
      </c>
      <c r="E2338" s="106">
        <f t="shared" ca="1" si="694"/>
        <v>1</v>
      </c>
      <c r="F2338" s="106">
        <f ca="1">(TRUNC(PRODUCT($E$12:$E2337),16))</f>
        <v>1.87453395201183</v>
      </c>
      <c r="G2338" s="106">
        <f t="shared" ca="1" si="703"/>
        <v>1.86717626884021</v>
      </c>
      <c r="H2338" s="106">
        <f t="shared" ca="1" si="695"/>
        <v>1.0039405400000001</v>
      </c>
      <c r="I2338" s="105">
        <f t="shared" si="704"/>
        <v>3.5999999999999997E-2</v>
      </c>
      <c r="J2338" s="118">
        <f t="shared" si="705"/>
        <v>43273</v>
      </c>
      <c r="K2338" s="112">
        <f t="shared" si="706"/>
        <v>15</v>
      </c>
      <c r="L2338" s="108">
        <f t="shared" si="707"/>
        <v>16</v>
      </c>
      <c r="M2338" s="109">
        <f t="shared" si="696"/>
        <v>1.002248056</v>
      </c>
      <c r="N2338" s="109">
        <f t="shared" ca="1" si="697"/>
        <v>1.0061974549999999</v>
      </c>
      <c r="O2338" s="108">
        <f t="shared" si="711"/>
        <v>0</v>
      </c>
      <c r="P2338" s="106">
        <f t="shared" ca="1" si="698"/>
        <v>424.53682291000001</v>
      </c>
      <c r="Q2338" s="113">
        <f t="shared" si="699"/>
        <v>0</v>
      </c>
      <c r="R2338" s="106">
        <f t="shared" si="700"/>
        <v>0</v>
      </c>
      <c r="S2338" s="114" t="str">
        <f t="shared" si="708"/>
        <v>A+J=</v>
      </c>
      <c r="T2338" s="107">
        <f t="shared" si="709"/>
        <v>43304</v>
      </c>
      <c r="U2338" s="10"/>
      <c r="V2338" s="10"/>
      <c r="W2338" s="10"/>
      <c r="X2338" s="29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</row>
    <row r="2339" spans="1:121" x14ac:dyDescent="0.15">
      <c r="A2339" s="102">
        <f t="shared" si="701"/>
        <v>43296</v>
      </c>
      <c r="B2339" s="103">
        <f t="shared" ca="1" si="710"/>
        <v>68926.336822909841</v>
      </c>
      <c r="C2339" s="104">
        <f t="shared" si="702"/>
        <v>68501.799999999843</v>
      </c>
      <c r="D2339" s="105">
        <f ca="1">IF(A2339&lt;$B$1,VLOOKUP(A2339,[1]DI!$A$4:$B$15000,2,FALSE),0)</f>
        <v>0</v>
      </c>
      <c r="E2339" s="106">
        <f t="shared" ca="1" si="694"/>
        <v>1</v>
      </c>
      <c r="F2339" s="106">
        <f ca="1">(TRUNC(PRODUCT($E$12:$E2338),16))</f>
        <v>1.87453395201183</v>
      </c>
      <c r="G2339" s="106">
        <f t="shared" ca="1" si="703"/>
        <v>1.86717626884021</v>
      </c>
      <c r="H2339" s="106">
        <f t="shared" ca="1" si="695"/>
        <v>1.0039405400000001</v>
      </c>
      <c r="I2339" s="105">
        <f t="shared" si="704"/>
        <v>3.5999999999999997E-2</v>
      </c>
      <c r="J2339" s="118">
        <f t="shared" si="705"/>
        <v>43273</v>
      </c>
      <c r="K2339" s="112">
        <f t="shared" si="706"/>
        <v>15</v>
      </c>
      <c r="L2339" s="108">
        <f t="shared" si="707"/>
        <v>16</v>
      </c>
      <c r="M2339" s="109">
        <f t="shared" si="696"/>
        <v>1.002248056</v>
      </c>
      <c r="N2339" s="109">
        <f t="shared" ca="1" si="697"/>
        <v>1.0061974549999999</v>
      </c>
      <c r="O2339" s="108">
        <f t="shared" si="711"/>
        <v>0</v>
      </c>
      <c r="P2339" s="106">
        <f t="shared" ca="1" si="698"/>
        <v>424.53682291000001</v>
      </c>
      <c r="Q2339" s="113">
        <f t="shared" si="699"/>
        <v>0</v>
      </c>
      <c r="R2339" s="106">
        <f t="shared" si="700"/>
        <v>0</v>
      </c>
      <c r="S2339" s="114" t="str">
        <f t="shared" si="708"/>
        <v>A+J=</v>
      </c>
      <c r="T2339" s="107">
        <f t="shared" si="709"/>
        <v>43304</v>
      </c>
      <c r="U2339" s="10"/>
      <c r="V2339" s="10"/>
      <c r="W2339" s="10"/>
      <c r="X2339" s="29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</row>
    <row r="2340" spans="1:121" x14ac:dyDescent="0.15">
      <c r="A2340" s="102">
        <f t="shared" si="701"/>
        <v>43297</v>
      </c>
      <c r="B2340" s="103">
        <f t="shared" ca="1" si="710"/>
        <v>68926.336822909841</v>
      </c>
      <c r="C2340" s="104">
        <f t="shared" si="702"/>
        <v>68501.799999999843</v>
      </c>
      <c r="D2340" s="105">
        <f ca="1">IF(A2340&lt;$B$1,VLOOKUP(A2340,[1]DI!$A$4:$B$15000,2,FALSE),0)</f>
        <v>6.3899999999999998E-2</v>
      </c>
      <c r="E2340" s="106">
        <f t="shared" ca="1" si="694"/>
        <v>1.0002458299999999</v>
      </c>
      <c r="F2340" s="106">
        <f ca="1">(TRUNC(PRODUCT($E$12:$E2339),16))</f>
        <v>1.87453395201183</v>
      </c>
      <c r="G2340" s="106">
        <f t="shared" ca="1" si="703"/>
        <v>1.86717626884021</v>
      </c>
      <c r="H2340" s="106">
        <f t="shared" ca="1" si="695"/>
        <v>1.0039405400000001</v>
      </c>
      <c r="I2340" s="105">
        <f t="shared" si="704"/>
        <v>3.5999999999999997E-2</v>
      </c>
      <c r="J2340" s="118">
        <f t="shared" si="705"/>
        <v>43273</v>
      </c>
      <c r="K2340" s="112">
        <f t="shared" si="706"/>
        <v>16</v>
      </c>
      <c r="L2340" s="108">
        <f t="shared" si="707"/>
        <v>16</v>
      </c>
      <c r="M2340" s="109">
        <f t="shared" si="696"/>
        <v>1.002248056</v>
      </c>
      <c r="N2340" s="109">
        <f t="shared" ca="1" si="697"/>
        <v>1.0061974549999999</v>
      </c>
      <c r="O2340" s="108">
        <f t="shared" si="711"/>
        <v>0</v>
      </c>
      <c r="P2340" s="106">
        <f t="shared" ca="1" si="698"/>
        <v>424.53682291000001</v>
      </c>
      <c r="Q2340" s="113">
        <f t="shared" si="699"/>
        <v>0</v>
      </c>
      <c r="R2340" s="106">
        <f t="shared" si="700"/>
        <v>0</v>
      </c>
      <c r="S2340" s="114" t="str">
        <f t="shared" si="708"/>
        <v>A+J=</v>
      </c>
      <c r="T2340" s="107">
        <f t="shared" si="709"/>
        <v>43304</v>
      </c>
      <c r="U2340" s="10"/>
      <c r="V2340" s="10"/>
      <c r="W2340" s="10"/>
      <c r="X2340" s="29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</row>
    <row r="2341" spans="1:121" x14ac:dyDescent="0.15">
      <c r="A2341" s="102">
        <f t="shared" si="701"/>
        <v>43298</v>
      </c>
      <c r="B2341" s="103">
        <f t="shared" ca="1" si="710"/>
        <v>68952.957581419847</v>
      </c>
      <c r="C2341" s="104">
        <f t="shared" si="702"/>
        <v>68501.799999999843</v>
      </c>
      <c r="D2341" s="105">
        <f ca="1">IF(A2341&lt;$B$1,VLOOKUP(A2341,[1]DI!$A$4:$B$15000,2,FALSE),0)</f>
        <v>6.3899999999999998E-2</v>
      </c>
      <c r="E2341" s="106">
        <f t="shared" ca="1" si="694"/>
        <v>1.0002458299999999</v>
      </c>
      <c r="F2341" s="106">
        <f ca="1">(TRUNC(PRODUCT($E$12:$E2340),16))</f>
        <v>1.87499476869325</v>
      </c>
      <c r="G2341" s="106">
        <f t="shared" ca="1" si="703"/>
        <v>1.86717626884021</v>
      </c>
      <c r="H2341" s="106">
        <f t="shared" ca="1" si="695"/>
        <v>1.0041873400000001</v>
      </c>
      <c r="I2341" s="105">
        <f t="shared" si="704"/>
        <v>3.5999999999999997E-2</v>
      </c>
      <c r="J2341" s="118">
        <f t="shared" si="705"/>
        <v>43273</v>
      </c>
      <c r="K2341" s="112">
        <f t="shared" si="706"/>
        <v>17</v>
      </c>
      <c r="L2341" s="108">
        <f t="shared" si="707"/>
        <v>17</v>
      </c>
      <c r="M2341" s="109">
        <f t="shared" si="696"/>
        <v>1.002388727</v>
      </c>
      <c r="N2341" s="109">
        <f t="shared" ca="1" si="697"/>
        <v>1.0065860689999999</v>
      </c>
      <c r="O2341" s="108">
        <f t="shared" si="711"/>
        <v>0</v>
      </c>
      <c r="P2341" s="106">
        <f t="shared" ca="1" si="698"/>
        <v>451.15758141999999</v>
      </c>
      <c r="Q2341" s="113">
        <f t="shared" si="699"/>
        <v>0</v>
      </c>
      <c r="R2341" s="106">
        <f t="shared" si="700"/>
        <v>0</v>
      </c>
      <c r="S2341" s="114" t="str">
        <f t="shared" si="708"/>
        <v>A+J=</v>
      </c>
      <c r="T2341" s="107">
        <f t="shared" si="709"/>
        <v>43304</v>
      </c>
      <c r="U2341" s="10"/>
      <c r="V2341" s="10"/>
      <c r="W2341" s="10"/>
      <c r="X2341" s="29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</row>
    <row r="2342" spans="1:121" x14ac:dyDescent="0.15">
      <c r="A2342" s="102">
        <f t="shared" si="701"/>
        <v>43299</v>
      </c>
      <c r="B2342" s="103">
        <f t="shared" ca="1" si="710"/>
        <v>68979.58868369984</v>
      </c>
      <c r="C2342" s="104">
        <f t="shared" si="702"/>
        <v>68501.799999999843</v>
      </c>
      <c r="D2342" s="105">
        <f ca="1">IF(A2342&lt;$B$1,VLOOKUP(A2342,[1]DI!$A$4:$B$15000,2,FALSE),0)</f>
        <v>6.3899999999999998E-2</v>
      </c>
      <c r="E2342" s="106">
        <f t="shared" ca="1" si="694"/>
        <v>1.0002458299999999</v>
      </c>
      <c r="F2342" s="106">
        <f ca="1">(TRUNC(PRODUCT($E$12:$E2341),16))</f>
        <v>1.8754556986572399</v>
      </c>
      <c r="G2342" s="106">
        <f t="shared" ca="1" si="703"/>
        <v>1.86717626884021</v>
      </c>
      <c r="H2342" s="106">
        <f t="shared" ca="1" si="695"/>
        <v>1.0044341999999999</v>
      </c>
      <c r="I2342" s="105">
        <f t="shared" si="704"/>
        <v>3.5999999999999997E-2</v>
      </c>
      <c r="J2342" s="118">
        <f t="shared" si="705"/>
        <v>43273</v>
      </c>
      <c r="K2342" s="112">
        <f t="shared" si="706"/>
        <v>18</v>
      </c>
      <c r="L2342" s="108">
        <f t="shared" si="707"/>
        <v>18</v>
      </c>
      <c r="M2342" s="109">
        <f t="shared" si="696"/>
        <v>1.0025294179999999</v>
      </c>
      <c r="N2342" s="109">
        <f t="shared" ca="1" si="697"/>
        <v>1.006974834</v>
      </c>
      <c r="O2342" s="108">
        <f t="shared" si="711"/>
        <v>0</v>
      </c>
      <c r="P2342" s="106">
        <f t="shared" ca="1" si="698"/>
        <v>477.78868369999998</v>
      </c>
      <c r="Q2342" s="113">
        <f t="shared" si="699"/>
        <v>0</v>
      </c>
      <c r="R2342" s="106">
        <f t="shared" si="700"/>
        <v>0</v>
      </c>
      <c r="S2342" s="114" t="str">
        <f t="shared" si="708"/>
        <v>A+J=</v>
      </c>
      <c r="T2342" s="107">
        <f t="shared" si="709"/>
        <v>43304</v>
      </c>
      <c r="U2342" s="10"/>
      <c r="V2342" s="10"/>
      <c r="W2342" s="10"/>
      <c r="X2342" s="29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</row>
    <row r="2343" spans="1:121" x14ac:dyDescent="0.15">
      <c r="A2343" s="102">
        <f t="shared" si="701"/>
        <v>43300</v>
      </c>
      <c r="B2343" s="103">
        <f t="shared" ca="1" si="710"/>
        <v>69006.229992739842</v>
      </c>
      <c r="C2343" s="104">
        <f t="shared" si="702"/>
        <v>68501.799999999843</v>
      </c>
      <c r="D2343" s="105">
        <f ca="1">IF(A2343&lt;$B$1,VLOOKUP(A2343,[1]DI!$A$4:$B$15000,2,FALSE),0)</f>
        <v>6.3899999999999998E-2</v>
      </c>
      <c r="E2343" s="106">
        <f t="shared" ca="1" si="694"/>
        <v>1.0002458299999999</v>
      </c>
      <c r="F2343" s="106">
        <f ca="1">(TRUNC(PRODUCT($E$12:$E2342),16))</f>
        <v>1.87591674193164</v>
      </c>
      <c r="G2343" s="106">
        <f t="shared" ca="1" si="703"/>
        <v>1.86717626884021</v>
      </c>
      <c r="H2343" s="106">
        <f t="shared" ca="1" si="695"/>
        <v>1.0046811200000001</v>
      </c>
      <c r="I2343" s="105">
        <f t="shared" si="704"/>
        <v>3.5999999999999997E-2</v>
      </c>
      <c r="J2343" s="118">
        <f t="shared" si="705"/>
        <v>43273</v>
      </c>
      <c r="K2343" s="112">
        <f t="shared" si="706"/>
        <v>19</v>
      </c>
      <c r="L2343" s="108">
        <f t="shared" si="707"/>
        <v>19</v>
      </c>
      <c r="M2343" s="109">
        <f t="shared" si="696"/>
        <v>1.002670129</v>
      </c>
      <c r="N2343" s="109">
        <f t="shared" ca="1" si="697"/>
        <v>1.0073637479999999</v>
      </c>
      <c r="O2343" s="108">
        <f t="shared" si="711"/>
        <v>0</v>
      </c>
      <c r="P2343" s="106">
        <f t="shared" ca="1" si="698"/>
        <v>504.42999273999999</v>
      </c>
      <c r="Q2343" s="113">
        <f t="shared" si="699"/>
        <v>0</v>
      </c>
      <c r="R2343" s="106">
        <f t="shared" si="700"/>
        <v>0</v>
      </c>
      <c r="S2343" s="114" t="str">
        <f t="shared" si="708"/>
        <v>A+J=</v>
      </c>
      <c r="T2343" s="107">
        <f t="shared" si="709"/>
        <v>43304</v>
      </c>
      <c r="U2343" s="10"/>
      <c r="V2343" s="10"/>
      <c r="W2343" s="10"/>
      <c r="X2343" s="29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</row>
    <row r="2344" spans="1:121" x14ac:dyDescent="0.15">
      <c r="A2344" s="102">
        <f t="shared" si="701"/>
        <v>43301</v>
      </c>
      <c r="B2344" s="103">
        <f t="shared" ca="1" si="710"/>
        <v>69032.88150854985</v>
      </c>
      <c r="C2344" s="104">
        <f t="shared" si="702"/>
        <v>68501.799999999843</v>
      </c>
      <c r="D2344" s="105">
        <f ca="1">IF(A2344&lt;$B$1,VLOOKUP(A2344,[1]DI!$A$4:$B$15000,2,FALSE),0)</f>
        <v>6.3899999999999998E-2</v>
      </c>
      <c r="E2344" s="106">
        <f t="shared" ca="1" si="694"/>
        <v>1.0002458299999999</v>
      </c>
      <c r="F2344" s="106">
        <f ca="1">(TRUNC(PRODUCT($E$12:$E2343),16))</f>
        <v>1.87637789854431</v>
      </c>
      <c r="G2344" s="106">
        <f t="shared" ca="1" si="703"/>
        <v>1.86717626884021</v>
      </c>
      <c r="H2344" s="106">
        <f t="shared" ca="1" si="695"/>
        <v>1.0049281000000001</v>
      </c>
      <c r="I2344" s="105">
        <f t="shared" si="704"/>
        <v>3.5999999999999997E-2</v>
      </c>
      <c r="J2344" s="118">
        <f t="shared" si="705"/>
        <v>43273</v>
      </c>
      <c r="K2344" s="112">
        <f t="shared" si="706"/>
        <v>20</v>
      </c>
      <c r="L2344" s="108">
        <f t="shared" si="707"/>
        <v>20</v>
      </c>
      <c r="M2344" s="109">
        <f t="shared" si="696"/>
        <v>1.002810859</v>
      </c>
      <c r="N2344" s="109">
        <f t="shared" ca="1" si="697"/>
        <v>1.007752811</v>
      </c>
      <c r="O2344" s="108">
        <f t="shared" si="711"/>
        <v>0</v>
      </c>
      <c r="P2344" s="106">
        <f t="shared" ca="1" si="698"/>
        <v>531.08150854999997</v>
      </c>
      <c r="Q2344" s="113">
        <f t="shared" si="699"/>
        <v>0</v>
      </c>
      <c r="R2344" s="106">
        <f t="shared" si="700"/>
        <v>0</v>
      </c>
      <c r="S2344" s="114" t="str">
        <f t="shared" si="708"/>
        <v>A+J=</v>
      </c>
      <c r="T2344" s="107">
        <f t="shared" si="709"/>
        <v>43304</v>
      </c>
      <c r="U2344" s="10"/>
      <c r="V2344" s="10"/>
      <c r="W2344" s="10"/>
      <c r="X2344" s="29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</row>
    <row r="2345" spans="1:121" x14ac:dyDescent="0.15">
      <c r="A2345" s="102">
        <f t="shared" si="701"/>
        <v>43302</v>
      </c>
      <c r="B2345" s="103">
        <f t="shared" ca="1" si="710"/>
        <v>69059.543299639845</v>
      </c>
      <c r="C2345" s="104">
        <f t="shared" si="702"/>
        <v>68501.799999999843</v>
      </c>
      <c r="D2345" s="105">
        <f ca="1">IF(A2345&lt;$B$1,VLOOKUP(A2345,[1]DI!$A$4:$B$15000,2,FALSE),0)</f>
        <v>0</v>
      </c>
      <c r="E2345" s="106">
        <f t="shared" ca="1" si="694"/>
        <v>1</v>
      </c>
      <c r="F2345" s="106">
        <f ca="1">(TRUNC(PRODUCT($E$12:$E2344),16))</f>
        <v>1.8768391685231101</v>
      </c>
      <c r="G2345" s="106">
        <f t="shared" ca="1" si="703"/>
        <v>1.86717626884021</v>
      </c>
      <c r="H2345" s="106">
        <f t="shared" ca="1" si="695"/>
        <v>1.00517514</v>
      </c>
      <c r="I2345" s="105">
        <f t="shared" si="704"/>
        <v>3.5999999999999997E-2</v>
      </c>
      <c r="J2345" s="118">
        <f t="shared" si="705"/>
        <v>43273</v>
      </c>
      <c r="K2345" s="112">
        <f t="shared" si="706"/>
        <v>20</v>
      </c>
      <c r="L2345" s="108">
        <f t="shared" si="707"/>
        <v>21</v>
      </c>
      <c r="M2345" s="109">
        <f t="shared" si="696"/>
        <v>1.0029516089999999</v>
      </c>
      <c r="N2345" s="109">
        <f t="shared" ca="1" si="697"/>
        <v>1.0081420240000001</v>
      </c>
      <c r="O2345" s="108">
        <f t="shared" si="711"/>
        <v>0</v>
      </c>
      <c r="P2345" s="106">
        <f t="shared" ca="1" si="698"/>
        <v>557.74329964000003</v>
      </c>
      <c r="Q2345" s="113">
        <f t="shared" si="699"/>
        <v>0</v>
      </c>
      <c r="R2345" s="106">
        <f t="shared" si="700"/>
        <v>0</v>
      </c>
      <c r="S2345" s="114" t="str">
        <f t="shared" si="708"/>
        <v>A+J=</v>
      </c>
      <c r="T2345" s="107">
        <f t="shared" si="709"/>
        <v>43304</v>
      </c>
      <c r="U2345" s="10"/>
      <c r="V2345" s="10"/>
      <c r="W2345" s="10"/>
      <c r="X2345" s="29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</row>
    <row r="2346" spans="1:121" x14ac:dyDescent="0.15">
      <c r="A2346" s="102">
        <f t="shared" si="701"/>
        <v>43303</v>
      </c>
      <c r="B2346" s="103">
        <f t="shared" ca="1" si="710"/>
        <v>69059.543299639845</v>
      </c>
      <c r="C2346" s="104">
        <f t="shared" si="702"/>
        <v>68501.799999999843</v>
      </c>
      <c r="D2346" s="105">
        <f ca="1">IF(A2346&lt;$B$1,VLOOKUP(A2346,[1]DI!$A$4:$B$15000,2,FALSE),0)</f>
        <v>0</v>
      </c>
      <c r="E2346" s="106">
        <f t="shared" ca="1" si="694"/>
        <v>1</v>
      </c>
      <c r="F2346" s="106">
        <f ca="1">(TRUNC(PRODUCT($E$12:$E2345),16))</f>
        <v>1.8768391685231101</v>
      </c>
      <c r="G2346" s="106">
        <f t="shared" ca="1" si="703"/>
        <v>1.86717626884021</v>
      </c>
      <c r="H2346" s="106">
        <f t="shared" ca="1" si="695"/>
        <v>1.00517514</v>
      </c>
      <c r="I2346" s="105">
        <f t="shared" si="704"/>
        <v>3.5999999999999997E-2</v>
      </c>
      <c r="J2346" s="118">
        <f t="shared" si="705"/>
        <v>43273</v>
      </c>
      <c r="K2346" s="112">
        <f t="shared" si="706"/>
        <v>20</v>
      </c>
      <c r="L2346" s="108">
        <f t="shared" si="707"/>
        <v>21</v>
      </c>
      <c r="M2346" s="109">
        <f t="shared" si="696"/>
        <v>1.0029516089999999</v>
      </c>
      <c r="N2346" s="109">
        <f t="shared" ca="1" si="697"/>
        <v>1.0081420240000001</v>
      </c>
      <c r="O2346" s="108">
        <f t="shared" si="711"/>
        <v>0</v>
      </c>
      <c r="P2346" s="106">
        <f t="shared" ca="1" si="698"/>
        <v>557.74329964000003</v>
      </c>
      <c r="Q2346" s="113">
        <f t="shared" si="699"/>
        <v>0</v>
      </c>
      <c r="R2346" s="106">
        <f t="shared" si="700"/>
        <v>0</v>
      </c>
      <c r="S2346" s="114" t="str">
        <f t="shared" si="708"/>
        <v>A+J=</v>
      </c>
      <c r="T2346" s="107">
        <f t="shared" si="709"/>
        <v>43304</v>
      </c>
      <c r="U2346" s="10"/>
      <c r="V2346" s="10"/>
      <c r="W2346" s="10"/>
      <c r="X2346" s="29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</row>
    <row r="2347" spans="1:121" x14ac:dyDescent="0.15">
      <c r="A2347" s="102">
        <f t="shared" si="701"/>
        <v>43304</v>
      </c>
      <c r="B2347" s="103">
        <f t="shared" ca="1" si="710"/>
        <v>69059.543299639845</v>
      </c>
      <c r="C2347" s="104">
        <f t="shared" si="702"/>
        <v>68501.799999999843</v>
      </c>
      <c r="D2347" s="105">
        <f ca="1">IF(A2347&lt;$B$1,VLOOKUP(A2347,[1]DI!$A$4:$B$15000,2,FALSE),0)</f>
        <v>6.3899999999999998E-2</v>
      </c>
      <c r="E2347" s="106">
        <f t="shared" ca="1" si="694"/>
        <v>1.0002458299999999</v>
      </c>
      <c r="F2347" s="106">
        <f ca="1">(TRUNC(PRODUCT($E$12:$E2346),16))</f>
        <v>1.8768391685231101</v>
      </c>
      <c r="G2347" s="106">
        <f t="shared" ca="1" si="703"/>
        <v>1.86717626884021</v>
      </c>
      <c r="H2347" s="106">
        <f t="shared" ca="1" si="695"/>
        <v>1.00517514</v>
      </c>
      <c r="I2347" s="105">
        <f t="shared" si="704"/>
        <v>3.5999999999999997E-2</v>
      </c>
      <c r="J2347" s="118">
        <f t="shared" si="705"/>
        <v>43273</v>
      </c>
      <c r="K2347" s="112">
        <f t="shared" si="706"/>
        <v>21</v>
      </c>
      <c r="L2347" s="108">
        <f t="shared" si="707"/>
        <v>21</v>
      </c>
      <c r="M2347" s="109">
        <f t="shared" si="696"/>
        <v>1.0029516089999999</v>
      </c>
      <c r="N2347" s="109">
        <f t="shared" ca="1" si="697"/>
        <v>1.0081420240000001</v>
      </c>
      <c r="O2347" s="108">
        <f t="shared" si="711"/>
        <v>61</v>
      </c>
      <c r="P2347" s="106">
        <f t="shared" ca="1" si="698"/>
        <v>557.74329964000003</v>
      </c>
      <c r="Q2347" s="113">
        <f t="shared" si="699"/>
        <v>1.0833000000000001E-2</v>
      </c>
      <c r="R2347" s="106">
        <f t="shared" si="700"/>
        <v>1083.3</v>
      </c>
      <c r="S2347" s="114" t="str">
        <f t="shared" si="708"/>
        <v>A+J=</v>
      </c>
      <c r="T2347" s="107">
        <f t="shared" si="709"/>
        <v>43304</v>
      </c>
      <c r="U2347" s="10"/>
      <c r="V2347" s="10"/>
      <c r="W2347" s="10"/>
      <c r="X2347" s="29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</row>
    <row r="2348" spans="1:121" x14ac:dyDescent="0.15">
      <c r="A2348" s="102">
        <f t="shared" si="701"/>
        <v>43305</v>
      </c>
      <c r="B2348" s="103">
        <f t="shared" ca="1" si="710"/>
        <v>67444.538440479839</v>
      </c>
      <c r="C2348" s="104">
        <f t="shared" si="702"/>
        <v>67418.49999999984</v>
      </c>
      <c r="D2348" s="105">
        <f ca="1">IF(A2348&lt;$B$1,VLOOKUP(A2348,[1]DI!$A$4:$B$15000,2,FALSE),0)</f>
        <v>6.3899999999999998E-2</v>
      </c>
      <c r="E2348" s="106">
        <f t="shared" ca="1" si="694"/>
        <v>1.0002458299999999</v>
      </c>
      <c r="F2348" s="106">
        <f ca="1">(TRUNC(PRODUCT($E$12:$E2347),16))</f>
        <v>1.8773005518959101</v>
      </c>
      <c r="G2348" s="106">
        <f t="shared" ca="1" si="703"/>
        <v>1.8768391685231101</v>
      </c>
      <c r="H2348" s="106">
        <f t="shared" ca="1" si="695"/>
        <v>1.0002458299999999</v>
      </c>
      <c r="I2348" s="105">
        <f t="shared" si="704"/>
        <v>3.5999999999999997E-2</v>
      </c>
      <c r="J2348" s="118">
        <f t="shared" si="705"/>
        <v>43304</v>
      </c>
      <c r="K2348" s="112">
        <f t="shared" si="706"/>
        <v>1</v>
      </c>
      <c r="L2348" s="108">
        <f t="shared" si="707"/>
        <v>1</v>
      </c>
      <c r="M2348" s="109">
        <f t="shared" si="696"/>
        <v>1.000140356</v>
      </c>
      <c r="N2348" s="109">
        <f t="shared" ca="1" si="697"/>
        <v>1.0003862210000001</v>
      </c>
      <c r="O2348" s="108">
        <f t="shared" si="711"/>
        <v>0</v>
      </c>
      <c r="P2348" s="106">
        <f t="shared" ca="1" si="698"/>
        <v>26.038440479999998</v>
      </c>
      <c r="Q2348" s="113">
        <f t="shared" si="699"/>
        <v>0</v>
      </c>
      <c r="R2348" s="106">
        <f t="shared" si="700"/>
        <v>0</v>
      </c>
      <c r="S2348" s="114" t="str">
        <f t="shared" si="708"/>
        <v>A+J=</v>
      </c>
      <c r="T2348" s="107">
        <f t="shared" si="709"/>
        <v>43334</v>
      </c>
      <c r="U2348" s="10"/>
      <c r="V2348" s="10"/>
      <c r="W2348" s="10"/>
      <c r="X2348" s="29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</row>
    <row r="2349" spans="1:121" x14ac:dyDescent="0.15">
      <c r="A2349" s="102">
        <f t="shared" si="701"/>
        <v>43306</v>
      </c>
      <c r="B2349" s="103">
        <f t="shared" ca="1" si="710"/>
        <v>67470.586791489841</v>
      </c>
      <c r="C2349" s="104">
        <f t="shared" si="702"/>
        <v>67418.49999999984</v>
      </c>
      <c r="D2349" s="105">
        <f ca="1">IF(A2349&lt;$B$1,VLOOKUP(A2349,[1]DI!$A$4:$B$15000,2,FALSE),0)</f>
        <v>6.3899999999999998E-2</v>
      </c>
      <c r="E2349" s="106">
        <f t="shared" ca="1" si="694"/>
        <v>1.0002458299999999</v>
      </c>
      <c r="F2349" s="106">
        <f ca="1">(TRUNC(PRODUCT($E$12:$E2348),16))</f>
        <v>1.8777620486905799</v>
      </c>
      <c r="G2349" s="106">
        <f t="shared" ca="1" si="703"/>
        <v>1.8768391685231101</v>
      </c>
      <c r="H2349" s="106">
        <f t="shared" ca="1" si="695"/>
        <v>1.0004917200000001</v>
      </c>
      <c r="I2349" s="105">
        <f t="shared" si="704"/>
        <v>3.5999999999999997E-2</v>
      </c>
      <c r="J2349" s="118">
        <f t="shared" si="705"/>
        <v>43304</v>
      </c>
      <c r="K2349" s="112">
        <f t="shared" si="706"/>
        <v>2</v>
      </c>
      <c r="L2349" s="108">
        <f t="shared" si="707"/>
        <v>2</v>
      </c>
      <c r="M2349" s="109">
        <f t="shared" si="696"/>
        <v>1.0002807309999999</v>
      </c>
      <c r="N2349" s="109">
        <f t="shared" ca="1" si="697"/>
        <v>1.0007725890000001</v>
      </c>
      <c r="O2349" s="108">
        <f t="shared" si="711"/>
        <v>0</v>
      </c>
      <c r="P2349" s="106">
        <f t="shared" ca="1" si="698"/>
        <v>52.086791490000003</v>
      </c>
      <c r="Q2349" s="113">
        <f t="shared" si="699"/>
        <v>0</v>
      </c>
      <c r="R2349" s="106">
        <f t="shared" si="700"/>
        <v>0</v>
      </c>
      <c r="S2349" s="114" t="str">
        <f t="shared" si="708"/>
        <v>A+J=</v>
      </c>
      <c r="T2349" s="107">
        <f t="shared" si="709"/>
        <v>43334</v>
      </c>
      <c r="U2349" s="10"/>
      <c r="V2349" s="10"/>
      <c r="W2349" s="10"/>
      <c r="X2349" s="29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</row>
    <row r="2350" spans="1:121" x14ac:dyDescent="0.15">
      <c r="A2350" s="102">
        <f t="shared" si="701"/>
        <v>43307</v>
      </c>
      <c r="B2350" s="103">
        <f t="shared" ca="1" si="710"/>
        <v>67496.645255269847</v>
      </c>
      <c r="C2350" s="104">
        <f t="shared" si="702"/>
        <v>67418.49999999984</v>
      </c>
      <c r="D2350" s="105">
        <f ca="1">IF(A2350&lt;$B$1,VLOOKUP(A2350,[1]DI!$A$4:$B$15000,2,FALSE),0)</f>
        <v>6.3899999999999998E-2</v>
      </c>
      <c r="E2350" s="106">
        <f t="shared" ca="1" si="694"/>
        <v>1.0002458299999999</v>
      </c>
      <c r="F2350" s="106">
        <f ca="1">(TRUNC(PRODUCT($E$12:$E2349),16))</f>
        <v>1.8782236589350101</v>
      </c>
      <c r="G2350" s="106">
        <f t="shared" ca="1" si="703"/>
        <v>1.8768391685231101</v>
      </c>
      <c r="H2350" s="106">
        <f t="shared" ca="1" si="695"/>
        <v>1.0007376699999999</v>
      </c>
      <c r="I2350" s="105">
        <f t="shared" si="704"/>
        <v>3.5999999999999997E-2</v>
      </c>
      <c r="J2350" s="118">
        <f t="shared" si="705"/>
        <v>43304</v>
      </c>
      <c r="K2350" s="112">
        <f t="shared" si="706"/>
        <v>3</v>
      </c>
      <c r="L2350" s="108">
        <f t="shared" si="707"/>
        <v>3</v>
      </c>
      <c r="M2350" s="109">
        <f t="shared" si="696"/>
        <v>1.000421126</v>
      </c>
      <c r="N2350" s="109">
        <f t="shared" ca="1" si="697"/>
        <v>1.0011591070000001</v>
      </c>
      <c r="O2350" s="108">
        <f t="shared" si="711"/>
        <v>0</v>
      </c>
      <c r="P2350" s="106">
        <f t="shared" ca="1" si="698"/>
        <v>78.145255270000007</v>
      </c>
      <c r="Q2350" s="113">
        <f t="shared" si="699"/>
        <v>0</v>
      </c>
      <c r="R2350" s="106">
        <f t="shared" si="700"/>
        <v>0</v>
      </c>
      <c r="S2350" s="114" t="str">
        <f t="shared" si="708"/>
        <v>A+J=</v>
      </c>
      <c r="T2350" s="107">
        <f t="shared" si="709"/>
        <v>43334</v>
      </c>
      <c r="U2350" s="10"/>
      <c r="V2350" s="10"/>
      <c r="W2350" s="10"/>
      <c r="X2350" s="29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</row>
    <row r="2351" spans="1:121" x14ac:dyDescent="0.15">
      <c r="A2351" s="102">
        <f t="shared" si="701"/>
        <v>43308</v>
      </c>
      <c r="B2351" s="103">
        <f t="shared" ca="1" si="710"/>
        <v>67522.713696999839</v>
      </c>
      <c r="C2351" s="104">
        <f t="shared" si="702"/>
        <v>67418.49999999984</v>
      </c>
      <c r="D2351" s="105">
        <f ca="1">IF(A2351&lt;$B$1,VLOOKUP(A2351,[1]DI!$A$4:$B$15000,2,FALSE),0)</f>
        <v>6.3899999999999998E-2</v>
      </c>
      <c r="E2351" s="106">
        <f t="shared" ca="1" si="694"/>
        <v>1.0002458299999999</v>
      </c>
      <c r="F2351" s="106">
        <f ca="1">(TRUNC(PRODUCT($E$12:$E2350),16))</f>
        <v>1.87868538265708</v>
      </c>
      <c r="G2351" s="106">
        <f t="shared" ca="1" si="703"/>
        <v>1.8768391685231101</v>
      </c>
      <c r="H2351" s="106">
        <f t="shared" ca="1" si="695"/>
        <v>1.00098368</v>
      </c>
      <c r="I2351" s="105">
        <f t="shared" si="704"/>
        <v>3.5999999999999997E-2</v>
      </c>
      <c r="J2351" s="118">
        <f t="shared" si="705"/>
        <v>43304</v>
      </c>
      <c r="K2351" s="112">
        <f t="shared" si="706"/>
        <v>4</v>
      </c>
      <c r="L2351" s="108">
        <f t="shared" si="707"/>
        <v>4</v>
      </c>
      <c r="M2351" s="109">
        <f t="shared" si="696"/>
        <v>1.0005615409999999</v>
      </c>
      <c r="N2351" s="109">
        <f t="shared" ca="1" si="697"/>
        <v>1.0015457729999999</v>
      </c>
      <c r="O2351" s="108">
        <f t="shared" si="711"/>
        <v>0</v>
      </c>
      <c r="P2351" s="106">
        <f t="shared" ca="1" si="698"/>
        <v>104.213697</v>
      </c>
      <c r="Q2351" s="113">
        <f t="shared" si="699"/>
        <v>0</v>
      </c>
      <c r="R2351" s="106">
        <f t="shared" si="700"/>
        <v>0</v>
      </c>
      <c r="S2351" s="114" t="str">
        <f t="shared" si="708"/>
        <v>A+J=</v>
      </c>
      <c r="T2351" s="107">
        <f t="shared" si="709"/>
        <v>43334</v>
      </c>
      <c r="U2351" s="10"/>
      <c r="V2351" s="10"/>
      <c r="W2351" s="10"/>
      <c r="X2351" s="29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</row>
    <row r="2352" spans="1:121" x14ac:dyDescent="0.15">
      <c r="A2352" s="102">
        <f t="shared" si="701"/>
        <v>43309</v>
      </c>
      <c r="B2352" s="103">
        <f t="shared" ca="1" si="710"/>
        <v>67548.79218406984</v>
      </c>
      <c r="C2352" s="104">
        <f t="shared" si="702"/>
        <v>67418.49999999984</v>
      </c>
      <c r="D2352" s="105">
        <f ca="1">IF(A2352&lt;$B$1,VLOOKUP(A2352,[1]DI!$A$4:$B$15000,2,FALSE),0)</f>
        <v>0</v>
      </c>
      <c r="E2352" s="106">
        <f t="shared" ca="1" si="694"/>
        <v>1</v>
      </c>
      <c r="F2352" s="106">
        <f ca="1">(TRUNC(PRODUCT($E$12:$E2351),16))</f>
        <v>1.8791472198846999</v>
      </c>
      <c r="G2352" s="106">
        <f t="shared" ca="1" si="703"/>
        <v>1.8768391685231101</v>
      </c>
      <c r="H2352" s="106">
        <f t="shared" ca="1" si="695"/>
        <v>1.00122975</v>
      </c>
      <c r="I2352" s="105">
        <f t="shared" si="704"/>
        <v>3.5999999999999997E-2</v>
      </c>
      <c r="J2352" s="118">
        <f t="shared" si="705"/>
        <v>43304</v>
      </c>
      <c r="K2352" s="112">
        <f t="shared" si="706"/>
        <v>4</v>
      </c>
      <c r="L2352" s="108">
        <f t="shared" si="707"/>
        <v>5</v>
      </c>
      <c r="M2352" s="109">
        <f t="shared" si="696"/>
        <v>1.0007019749999999</v>
      </c>
      <c r="N2352" s="109">
        <f t="shared" ca="1" si="697"/>
        <v>1.0019325880000001</v>
      </c>
      <c r="O2352" s="108">
        <f t="shared" si="711"/>
        <v>0</v>
      </c>
      <c r="P2352" s="106">
        <f t="shared" ca="1" si="698"/>
        <v>130.29218406999999</v>
      </c>
      <c r="Q2352" s="113">
        <f t="shared" si="699"/>
        <v>0</v>
      </c>
      <c r="R2352" s="106">
        <f t="shared" si="700"/>
        <v>0</v>
      </c>
      <c r="S2352" s="114" t="str">
        <f t="shared" si="708"/>
        <v>A+J=</v>
      </c>
      <c r="T2352" s="107">
        <f t="shared" si="709"/>
        <v>43334</v>
      </c>
      <c r="U2352" s="10"/>
      <c r="V2352" s="10"/>
      <c r="W2352" s="10"/>
      <c r="X2352" s="29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</row>
    <row r="2353" spans="1:121" x14ac:dyDescent="0.15">
      <c r="A2353" s="102">
        <f t="shared" si="701"/>
        <v>43310</v>
      </c>
      <c r="B2353" s="103">
        <f t="shared" ca="1" si="710"/>
        <v>67548.79218406984</v>
      </c>
      <c r="C2353" s="104">
        <f t="shared" si="702"/>
        <v>67418.49999999984</v>
      </c>
      <c r="D2353" s="105">
        <f ca="1">IF(A2353&lt;$B$1,VLOOKUP(A2353,[1]DI!$A$4:$B$15000,2,FALSE),0)</f>
        <v>0</v>
      </c>
      <c r="E2353" s="106">
        <f t="shared" ca="1" si="694"/>
        <v>1</v>
      </c>
      <c r="F2353" s="106">
        <f ca="1">(TRUNC(PRODUCT($E$12:$E2352),16))</f>
        <v>1.8791472198846999</v>
      </c>
      <c r="G2353" s="106">
        <f t="shared" ca="1" si="703"/>
        <v>1.8768391685231101</v>
      </c>
      <c r="H2353" s="106">
        <f t="shared" ca="1" si="695"/>
        <v>1.00122975</v>
      </c>
      <c r="I2353" s="105">
        <f t="shared" si="704"/>
        <v>3.5999999999999997E-2</v>
      </c>
      <c r="J2353" s="118">
        <f t="shared" si="705"/>
        <v>43304</v>
      </c>
      <c r="K2353" s="112">
        <f t="shared" si="706"/>
        <v>4</v>
      </c>
      <c r="L2353" s="108">
        <f t="shared" si="707"/>
        <v>5</v>
      </c>
      <c r="M2353" s="109">
        <f t="shared" si="696"/>
        <v>1.0007019749999999</v>
      </c>
      <c r="N2353" s="109">
        <f t="shared" ca="1" si="697"/>
        <v>1.0019325880000001</v>
      </c>
      <c r="O2353" s="108">
        <f t="shared" si="711"/>
        <v>0</v>
      </c>
      <c r="P2353" s="106">
        <f t="shared" ca="1" si="698"/>
        <v>130.29218406999999</v>
      </c>
      <c r="Q2353" s="113">
        <f t="shared" si="699"/>
        <v>0</v>
      </c>
      <c r="R2353" s="106">
        <f t="shared" si="700"/>
        <v>0</v>
      </c>
      <c r="S2353" s="114" t="str">
        <f t="shared" si="708"/>
        <v>A+J=</v>
      </c>
      <c r="T2353" s="107">
        <f t="shared" si="709"/>
        <v>43334</v>
      </c>
      <c r="U2353" s="10"/>
      <c r="V2353" s="10"/>
      <c r="W2353" s="10"/>
      <c r="X2353" s="29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</row>
    <row r="2354" spans="1:121" x14ac:dyDescent="0.15">
      <c r="A2354" s="102">
        <f t="shared" si="701"/>
        <v>43311</v>
      </c>
      <c r="B2354" s="103">
        <f t="shared" ca="1" si="710"/>
        <v>67548.79218406984</v>
      </c>
      <c r="C2354" s="104">
        <f t="shared" si="702"/>
        <v>67418.49999999984</v>
      </c>
      <c r="D2354" s="105">
        <f ca="1">IF(A2354&lt;$B$1,VLOOKUP(A2354,[1]DI!$A$4:$B$15000,2,FALSE),0)</f>
        <v>6.3899999999999998E-2</v>
      </c>
      <c r="E2354" s="106">
        <f t="shared" ca="1" si="694"/>
        <v>1.0002458299999999</v>
      </c>
      <c r="F2354" s="106">
        <f ca="1">(TRUNC(PRODUCT($E$12:$E2353),16))</f>
        <v>1.8791472198846999</v>
      </c>
      <c r="G2354" s="106">
        <f t="shared" ca="1" si="703"/>
        <v>1.8768391685231101</v>
      </c>
      <c r="H2354" s="106">
        <f t="shared" ca="1" si="695"/>
        <v>1.00122975</v>
      </c>
      <c r="I2354" s="105">
        <f t="shared" si="704"/>
        <v>3.5999999999999997E-2</v>
      </c>
      <c r="J2354" s="118">
        <f t="shared" si="705"/>
        <v>43304</v>
      </c>
      <c r="K2354" s="112">
        <f t="shared" si="706"/>
        <v>5</v>
      </c>
      <c r="L2354" s="108">
        <f t="shared" si="707"/>
        <v>5</v>
      </c>
      <c r="M2354" s="109">
        <f t="shared" si="696"/>
        <v>1.0007019749999999</v>
      </c>
      <c r="N2354" s="109">
        <f t="shared" ca="1" si="697"/>
        <v>1.0019325880000001</v>
      </c>
      <c r="O2354" s="108">
        <f t="shared" si="711"/>
        <v>0</v>
      </c>
      <c r="P2354" s="106">
        <f t="shared" ca="1" si="698"/>
        <v>130.29218406999999</v>
      </c>
      <c r="Q2354" s="113">
        <f t="shared" si="699"/>
        <v>0</v>
      </c>
      <c r="R2354" s="106">
        <f t="shared" si="700"/>
        <v>0</v>
      </c>
      <c r="S2354" s="114" t="str">
        <f t="shared" si="708"/>
        <v>A+J=</v>
      </c>
      <c r="T2354" s="107">
        <f t="shared" si="709"/>
        <v>43334</v>
      </c>
      <c r="U2354" s="10"/>
      <c r="V2354" s="10"/>
      <c r="W2354" s="10"/>
      <c r="X2354" s="29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</row>
    <row r="2355" spans="1:121" x14ac:dyDescent="0.15">
      <c r="A2355" s="102">
        <f t="shared" si="701"/>
        <v>43312</v>
      </c>
      <c r="B2355" s="103">
        <f t="shared" ca="1" si="710"/>
        <v>67574.881390689843</v>
      </c>
      <c r="C2355" s="104">
        <f t="shared" si="702"/>
        <v>67418.49999999984</v>
      </c>
      <c r="D2355" s="105">
        <f ca="1">IF(A2355&lt;$B$1,VLOOKUP(A2355,[1]DI!$A$4:$B$15000,2,FALSE),0)</f>
        <v>6.3899999999999998E-2</v>
      </c>
      <c r="E2355" s="106">
        <f t="shared" ca="1" si="694"/>
        <v>1.0002458299999999</v>
      </c>
      <c r="F2355" s="106">
        <f ca="1">(TRUNC(PRODUCT($E$12:$E2354),16))</f>
        <v>1.87960917064577</v>
      </c>
      <c r="G2355" s="106">
        <f t="shared" ca="1" si="703"/>
        <v>1.8768391685231101</v>
      </c>
      <c r="H2355" s="106">
        <f t="shared" ca="1" si="695"/>
        <v>1.00147589</v>
      </c>
      <c r="I2355" s="105">
        <f t="shared" si="704"/>
        <v>3.5999999999999997E-2</v>
      </c>
      <c r="J2355" s="118">
        <f t="shared" si="705"/>
        <v>43304</v>
      </c>
      <c r="K2355" s="112">
        <f t="shared" si="706"/>
        <v>6</v>
      </c>
      <c r="L2355" s="108">
        <f t="shared" si="707"/>
        <v>6</v>
      </c>
      <c r="M2355" s="109">
        <f t="shared" si="696"/>
        <v>1.000842429</v>
      </c>
      <c r="N2355" s="109">
        <f t="shared" ca="1" si="697"/>
        <v>1.0023195620000001</v>
      </c>
      <c r="O2355" s="108">
        <f t="shared" si="711"/>
        <v>0</v>
      </c>
      <c r="P2355" s="106">
        <f t="shared" ca="1" si="698"/>
        <v>156.38139068999999</v>
      </c>
      <c r="Q2355" s="113">
        <f t="shared" si="699"/>
        <v>0</v>
      </c>
      <c r="R2355" s="106">
        <f t="shared" si="700"/>
        <v>0</v>
      </c>
      <c r="S2355" s="114" t="str">
        <f t="shared" si="708"/>
        <v>A+J=</v>
      </c>
      <c r="T2355" s="107">
        <f t="shared" si="709"/>
        <v>43334</v>
      </c>
      <c r="U2355" s="10"/>
      <c r="V2355" s="10"/>
      <c r="W2355" s="10"/>
      <c r="X2355" s="29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</row>
    <row r="2356" spans="1:121" x14ac:dyDescent="0.15">
      <c r="A2356" s="102">
        <f t="shared" si="701"/>
        <v>43313</v>
      </c>
      <c r="B2356" s="103">
        <f t="shared" ca="1" si="710"/>
        <v>67600.980035899833</v>
      </c>
      <c r="C2356" s="104">
        <f t="shared" si="702"/>
        <v>67418.49999999984</v>
      </c>
      <c r="D2356" s="105">
        <f ca="1">IF(A2356&lt;$B$1,VLOOKUP(A2356,[1]DI!$A$4:$B$15000,2,FALSE),0)</f>
        <v>6.3899999999999998E-2</v>
      </c>
      <c r="E2356" s="106">
        <f t="shared" ca="1" si="694"/>
        <v>1.0002458299999999</v>
      </c>
      <c r="F2356" s="106">
        <f ca="1">(TRUNC(PRODUCT($E$12:$E2355),16))</f>
        <v>1.8800712349681901</v>
      </c>
      <c r="G2356" s="106">
        <f t="shared" ca="1" si="703"/>
        <v>1.8768391685231101</v>
      </c>
      <c r="H2356" s="106">
        <f t="shared" ca="1" si="695"/>
        <v>1.00172208</v>
      </c>
      <c r="I2356" s="105">
        <f t="shared" si="704"/>
        <v>3.5999999999999997E-2</v>
      </c>
      <c r="J2356" s="118">
        <f t="shared" si="705"/>
        <v>43304</v>
      </c>
      <c r="K2356" s="112">
        <f t="shared" si="706"/>
        <v>7</v>
      </c>
      <c r="L2356" s="108">
        <f t="shared" si="707"/>
        <v>7</v>
      </c>
      <c r="M2356" s="109">
        <f t="shared" si="696"/>
        <v>1.0009829029999999</v>
      </c>
      <c r="N2356" s="109">
        <f t="shared" ca="1" si="697"/>
        <v>1.0027066760000001</v>
      </c>
      <c r="O2356" s="108">
        <f t="shared" si="711"/>
        <v>0</v>
      </c>
      <c r="P2356" s="106">
        <f t="shared" ca="1" si="698"/>
        <v>182.48003589999999</v>
      </c>
      <c r="Q2356" s="113">
        <f t="shared" si="699"/>
        <v>0</v>
      </c>
      <c r="R2356" s="106">
        <f t="shared" si="700"/>
        <v>0</v>
      </c>
      <c r="S2356" s="114" t="str">
        <f t="shared" si="708"/>
        <v>A+J=</v>
      </c>
      <c r="T2356" s="107">
        <f t="shared" si="709"/>
        <v>43334</v>
      </c>
      <c r="U2356" s="10"/>
      <c r="V2356" s="10"/>
      <c r="W2356" s="10"/>
      <c r="X2356" s="29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</row>
    <row r="2357" spans="1:121" x14ac:dyDescent="0.15">
      <c r="A2357" s="102">
        <f t="shared" si="701"/>
        <v>43314</v>
      </c>
      <c r="B2357" s="103">
        <f t="shared" ca="1" si="710"/>
        <v>67627.088659049841</v>
      </c>
      <c r="C2357" s="104">
        <f t="shared" si="702"/>
        <v>67418.49999999984</v>
      </c>
      <c r="D2357" s="105">
        <f ca="1">IF(A2357&lt;$B$1,VLOOKUP(A2357,[1]DI!$A$4:$B$15000,2,FALSE),0)</f>
        <v>6.3899999999999998E-2</v>
      </c>
      <c r="E2357" s="106">
        <f t="shared" ca="1" si="694"/>
        <v>1.0002458299999999</v>
      </c>
      <c r="F2357" s="106">
        <f ca="1">(TRUNC(PRODUCT($E$12:$E2356),16))</f>
        <v>1.8805334128798801</v>
      </c>
      <c r="G2357" s="106">
        <f t="shared" ca="1" si="703"/>
        <v>1.8768391685231101</v>
      </c>
      <c r="H2357" s="106">
        <f t="shared" ca="1" si="695"/>
        <v>1.00196833</v>
      </c>
      <c r="I2357" s="105">
        <f t="shared" si="704"/>
        <v>3.5999999999999997E-2</v>
      </c>
      <c r="J2357" s="118">
        <f t="shared" si="705"/>
        <v>43304</v>
      </c>
      <c r="K2357" s="112">
        <f t="shared" si="706"/>
        <v>8</v>
      </c>
      <c r="L2357" s="108">
        <f t="shared" si="707"/>
        <v>8</v>
      </c>
      <c r="M2357" s="109">
        <f t="shared" si="696"/>
        <v>1.001123397</v>
      </c>
      <c r="N2357" s="109">
        <f t="shared" ca="1" si="697"/>
        <v>1.0030939379999999</v>
      </c>
      <c r="O2357" s="108">
        <f t="shared" si="711"/>
        <v>0</v>
      </c>
      <c r="P2357" s="106">
        <f t="shared" ca="1" si="698"/>
        <v>208.58865904999999</v>
      </c>
      <c r="Q2357" s="113">
        <f t="shared" si="699"/>
        <v>0</v>
      </c>
      <c r="R2357" s="106">
        <f t="shared" si="700"/>
        <v>0</v>
      </c>
      <c r="S2357" s="114" t="str">
        <f t="shared" si="708"/>
        <v>A+J=</v>
      </c>
      <c r="T2357" s="107">
        <f t="shared" si="709"/>
        <v>43334</v>
      </c>
      <c r="U2357" s="10"/>
      <c r="V2357" s="10"/>
      <c r="W2357" s="10"/>
      <c r="X2357" s="29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</row>
    <row r="2358" spans="1:121" x14ac:dyDescent="0.15">
      <c r="A2358" s="102">
        <f t="shared" si="701"/>
        <v>43315</v>
      </c>
      <c r="B2358" s="103">
        <f t="shared" ca="1" si="710"/>
        <v>67653.20800173984</v>
      </c>
      <c r="C2358" s="104">
        <f t="shared" si="702"/>
        <v>67418.49999999984</v>
      </c>
      <c r="D2358" s="105">
        <f ca="1">IF(A2358&lt;$B$1,VLOOKUP(A2358,[1]DI!$A$4:$B$15000,2,FALSE),0)</f>
        <v>6.3899999999999998E-2</v>
      </c>
      <c r="E2358" s="106">
        <f t="shared" ca="1" si="694"/>
        <v>1.0002458299999999</v>
      </c>
      <c r="F2358" s="106">
        <f ca="1">(TRUNC(PRODUCT($E$12:$E2357),16))</f>
        <v>1.88099570440877</v>
      </c>
      <c r="G2358" s="106">
        <f t="shared" ca="1" si="703"/>
        <v>1.8768391685231101</v>
      </c>
      <c r="H2358" s="106">
        <f t="shared" ca="1" si="695"/>
        <v>1.00221465</v>
      </c>
      <c r="I2358" s="105">
        <f t="shared" si="704"/>
        <v>3.5999999999999997E-2</v>
      </c>
      <c r="J2358" s="118">
        <f t="shared" si="705"/>
        <v>43304</v>
      </c>
      <c r="K2358" s="112">
        <f t="shared" si="706"/>
        <v>9</v>
      </c>
      <c r="L2358" s="108">
        <f t="shared" si="707"/>
        <v>9</v>
      </c>
      <c r="M2358" s="109">
        <f t="shared" si="696"/>
        <v>1.00126391</v>
      </c>
      <c r="N2358" s="109">
        <f t="shared" ca="1" si="697"/>
        <v>1.003481359</v>
      </c>
      <c r="O2358" s="108">
        <f t="shared" si="711"/>
        <v>0</v>
      </c>
      <c r="P2358" s="106">
        <f t="shared" ca="1" si="698"/>
        <v>234.70800173999999</v>
      </c>
      <c r="Q2358" s="113">
        <f t="shared" si="699"/>
        <v>0</v>
      </c>
      <c r="R2358" s="106">
        <f t="shared" si="700"/>
        <v>0</v>
      </c>
      <c r="S2358" s="114" t="str">
        <f t="shared" si="708"/>
        <v>A+J=</v>
      </c>
      <c r="T2358" s="107">
        <f t="shared" si="709"/>
        <v>43334</v>
      </c>
      <c r="U2358" s="10"/>
      <c r="V2358" s="10"/>
      <c r="W2358" s="10"/>
      <c r="X2358" s="29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</row>
    <row r="2359" spans="1:121" x14ac:dyDescent="0.15">
      <c r="A2359" s="102">
        <f t="shared" si="701"/>
        <v>43316</v>
      </c>
      <c r="B2359" s="103">
        <f t="shared" ca="1" si="710"/>
        <v>67679.336715599842</v>
      </c>
      <c r="C2359" s="104">
        <f t="shared" si="702"/>
        <v>67418.49999999984</v>
      </c>
      <c r="D2359" s="105">
        <f ca="1">IF(A2359&lt;$B$1,VLOOKUP(A2359,[1]DI!$A$4:$B$15000,2,FALSE),0)</f>
        <v>0</v>
      </c>
      <c r="E2359" s="106">
        <f t="shared" ca="1" si="694"/>
        <v>1</v>
      </c>
      <c r="F2359" s="106">
        <f ca="1">(TRUNC(PRODUCT($E$12:$E2358),16))</f>
        <v>1.88145810958278</v>
      </c>
      <c r="G2359" s="106">
        <f t="shared" ca="1" si="703"/>
        <v>1.8768391685231101</v>
      </c>
      <c r="H2359" s="106">
        <f t="shared" ca="1" si="695"/>
        <v>1.0024610199999999</v>
      </c>
      <c r="I2359" s="105">
        <f t="shared" si="704"/>
        <v>3.5999999999999997E-2</v>
      </c>
      <c r="J2359" s="118">
        <f t="shared" si="705"/>
        <v>43304</v>
      </c>
      <c r="K2359" s="112">
        <f t="shared" si="706"/>
        <v>9</v>
      </c>
      <c r="L2359" s="108">
        <f t="shared" si="707"/>
        <v>10</v>
      </c>
      <c r="M2359" s="109">
        <f t="shared" si="696"/>
        <v>1.001404443</v>
      </c>
      <c r="N2359" s="109">
        <f t="shared" ca="1" si="697"/>
        <v>1.0038689190000001</v>
      </c>
      <c r="O2359" s="108">
        <f t="shared" si="711"/>
        <v>0</v>
      </c>
      <c r="P2359" s="106">
        <f t="shared" ca="1" si="698"/>
        <v>260.83671559999999</v>
      </c>
      <c r="Q2359" s="113">
        <f t="shared" si="699"/>
        <v>0</v>
      </c>
      <c r="R2359" s="106">
        <f t="shared" si="700"/>
        <v>0</v>
      </c>
      <c r="S2359" s="114" t="str">
        <f t="shared" si="708"/>
        <v>A+J=</v>
      </c>
      <c r="T2359" s="107">
        <f t="shared" si="709"/>
        <v>43334</v>
      </c>
      <c r="U2359" s="10"/>
      <c r="V2359" s="10"/>
      <c r="W2359" s="10"/>
      <c r="X2359" s="29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</row>
    <row r="2360" spans="1:121" x14ac:dyDescent="0.15">
      <c r="A2360" s="102">
        <f t="shared" si="701"/>
        <v>43317</v>
      </c>
      <c r="B2360" s="103">
        <f t="shared" ca="1" si="710"/>
        <v>67679.336715599842</v>
      </c>
      <c r="C2360" s="104">
        <f t="shared" si="702"/>
        <v>67418.49999999984</v>
      </c>
      <c r="D2360" s="105">
        <f ca="1">IF(A2360&lt;$B$1,VLOOKUP(A2360,[1]DI!$A$4:$B$15000,2,FALSE),0)</f>
        <v>0</v>
      </c>
      <c r="E2360" s="106">
        <f t="shared" ca="1" si="694"/>
        <v>1</v>
      </c>
      <c r="F2360" s="106">
        <f ca="1">(TRUNC(PRODUCT($E$12:$E2359),16))</f>
        <v>1.88145810958278</v>
      </c>
      <c r="G2360" s="106">
        <f t="shared" ca="1" si="703"/>
        <v>1.8768391685231101</v>
      </c>
      <c r="H2360" s="106">
        <f t="shared" ca="1" si="695"/>
        <v>1.0024610199999999</v>
      </c>
      <c r="I2360" s="105">
        <f t="shared" si="704"/>
        <v>3.5999999999999997E-2</v>
      </c>
      <c r="J2360" s="118">
        <f t="shared" si="705"/>
        <v>43304</v>
      </c>
      <c r="K2360" s="112">
        <f t="shared" si="706"/>
        <v>9</v>
      </c>
      <c r="L2360" s="108">
        <f t="shared" si="707"/>
        <v>10</v>
      </c>
      <c r="M2360" s="109">
        <f t="shared" si="696"/>
        <v>1.001404443</v>
      </c>
      <c r="N2360" s="109">
        <f t="shared" ca="1" si="697"/>
        <v>1.0038689190000001</v>
      </c>
      <c r="O2360" s="108">
        <f t="shared" si="711"/>
        <v>0</v>
      </c>
      <c r="P2360" s="106">
        <f t="shared" ca="1" si="698"/>
        <v>260.83671559999999</v>
      </c>
      <c r="Q2360" s="113">
        <f t="shared" si="699"/>
        <v>0</v>
      </c>
      <c r="R2360" s="106">
        <f t="shared" si="700"/>
        <v>0</v>
      </c>
      <c r="S2360" s="114" t="str">
        <f t="shared" si="708"/>
        <v>A+J=</v>
      </c>
      <c r="T2360" s="107">
        <f t="shared" si="709"/>
        <v>43334</v>
      </c>
      <c r="U2360" s="10"/>
      <c r="V2360" s="10"/>
      <c r="W2360" s="10"/>
      <c r="X2360" s="29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</row>
    <row r="2361" spans="1:121" x14ac:dyDescent="0.15">
      <c r="A2361" s="102">
        <f t="shared" si="701"/>
        <v>43318</v>
      </c>
      <c r="B2361" s="103">
        <f t="shared" ca="1" si="710"/>
        <v>67679.336715599842</v>
      </c>
      <c r="C2361" s="104">
        <f t="shared" si="702"/>
        <v>67418.49999999984</v>
      </c>
      <c r="D2361" s="105">
        <f ca="1">IF(A2361&lt;$B$1,VLOOKUP(A2361,[1]DI!$A$4:$B$15000,2,FALSE),0)</f>
        <v>6.3899999999999998E-2</v>
      </c>
      <c r="E2361" s="106">
        <f t="shared" ca="1" si="694"/>
        <v>1.0002458299999999</v>
      </c>
      <c r="F2361" s="106">
        <f ca="1">(TRUNC(PRODUCT($E$12:$E2360),16))</f>
        <v>1.88145810958278</v>
      </c>
      <c r="G2361" s="106">
        <f t="shared" ca="1" si="703"/>
        <v>1.8768391685231101</v>
      </c>
      <c r="H2361" s="106">
        <f t="shared" ca="1" si="695"/>
        <v>1.0024610199999999</v>
      </c>
      <c r="I2361" s="105">
        <f t="shared" si="704"/>
        <v>3.5999999999999997E-2</v>
      </c>
      <c r="J2361" s="118">
        <f t="shared" si="705"/>
        <v>43304</v>
      </c>
      <c r="K2361" s="112">
        <f t="shared" si="706"/>
        <v>10</v>
      </c>
      <c r="L2361" s="108">
        <f t="shared" si="707"/>
        <v>10</v>
      </c>
      <c r="M2361" s="109">
        <f t="shared" si="696"/>
        <v>1.001404443</v>
      </c>
      <c r="N2361" s="109">
        <f t="shared" ca="1" si="697"/>
        <v>1.0038689190000001</v>
      </c>
      <c r="O2361" s="108">
        <f t="shared" si="711"/>
        <v>0</v>
      </c>
      <c r="P2361" s="106">
        <f t="shared" ca="1" si="698"/>
        <v>260.83671559999999</v>
      </c>
      <c r="Q2361" s="113">
        <f t="shared" si="699"/>
        <v>0</v>
      </c>
      <c r="R2361" s="106">
        <f t="shared" si="700"/>
        <v>0</v>
      </c>
      <c r="S2361" s="114" t="str">
        <f t="shared" si="708"/>
        <v>A+J=</v>
      </c>
      <c r="T2361" s="107">
        <f t="shared" si="709"/>
        <v>43334</v>
      </c>
      <c r="U2361" s="10"/>
      <c r="V2361" s="10"/>
      <c r="W2361" s="10"/>
      <c r="X2361" s="29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</row>
    <row r="2362" spans="1:121" x14ac:dyDescent="0.15">
      <c r="A2362" s="102">
        <f t="shared" si="701"/>
        <v>43319</v>
      </c>
      <c r="B2362" s="103">
        <f t="shared" ca="1" si="710"/>
        <v>67705.476216419833</v>
      </c>
      <c r="C2362" s="104">
        <f t="shared" si="702"/>
        <v>67418.49999999984</v>
      </c>
      <c r="D2362" s="105">
        <f ca="1">IF(A2362&lt;$B$1,VLOOKUP(A2362,[1]DI!$A$4:$B$15000,2,FALSE),0)</f>
        <v>6.3899999999999998E-2</v>
      </c>
      <c r="E2362" s="106">
        <f t="shared" ca="1" si="694"/>
        <v>1.0002458299999999</v>
      </c>
      <c r="F2362" s="106">
        <f ca="1">(TRUNC(PRODUCT($E$12:$E2361),16))</f>
        <v>1.88192062842986</v>
      </c>
      <c r="G2362" s="106">
        <f t="shared" ca="1" si="703"/>
        <v>1.8768391685231101</v>
      </c>
      <c r="H2362" s="106">
        <f t="shared" ca="1" si="695"/>
        <v>1.0027074600000001</v>
      </c>
      <c r="I2362" s="105">
        <f t="shared" si="704"/>
        <v>3.5999999999999997E-2</v>
      </c>
      <c r="J2362" s="118">
        <f t="shared" si="705"/>
        <v>43304</v>
      </c>
      <c r="K2362" s="112">
        <f t="shared" si="706"/>
        <v>11</v>
      </c>
      <c r="L2362" s="108">
        <f t="shared" si="707"/>
        <v>11</v>
      </c>
      <c r="M2362" s="109">
        <f t="shared" si="696"/>
        <v>1.001544996</v>
      </c>
      <c r="N2362" s="109">
        <f t="shared" ca="1" si="697"/>
        <v>1.0042566390000001</v>
      </c>
      <c r="O2362" s="108">
        <f t="shared" si="711"/>
        <v>0</v>
      </c>
      <c r="P2362" s="106">
        <f t="shared" ca="1" si="698"/>
        <v>286.97621642000001</v>
      </c>
      <c r="Q2362" s="113">
        <f t="shared" si="699"/>
        <v>0</v>
      </c>
      <c r="R2362" s="106">
        <f t="shared" si="700"/>
        <v>0</v>
      </c>
      <c r="S2362" s="114" t="str">
        <f t="shared" si="708"/>
        <v>A+J=</v>
      </c>
      <c r="T2362" s="107">
        <f t="shared" si="709"/>
        <v>43334</v>
      </c>
      <c r="U2362" s="10"/>
      <c r="V2362" s="10"/>
      <c r="W2362" s="10"/>
      <c r="X2362" s="29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</row>
    <row r="2363" spans="1:121" x14ac:dyDescent="0.15">
      <c r="A2363" s="102">
        <f t="shared" si="701"/>
        <v>43320</v>
      </c>
      <c r="B2363" s="103">
        <f t="shared" ca="1" si="710"/>
        <v>67731.625088409841</v>
      </c>
      <c r="C2363" s="104">
        <f t="shared" si="702"/>
        <v>67418.49999999984</v>
      </c>
      <c r="D2363" s="105">
        <f ca="1">IF(A2363&lt;$B$1,VLOOKUP(A2363,[1]DI!$A$4:$B$15000,2,FALSE),0)</f>
        <v>6.3899999999999998E-2</v>
      </c>
      <c r="E2363" s="106">
        <f t="shared" ca="1" si="694"/>
        <v>1.0002458299999999</v>
      </c>
      <c r="F2363" s="106">
        <f ca="1">(TRUNC(PRODUCT($E$12:$E2362),16))</f>
        <v>1.8823832609779501</v>
      </c>
      <c r="G2363" s="106">
        <f t="shared" ca="1" si="703"/>
        <v>1.8768391685231101</v>
      </c>
      <c r="H2363" s="106">
        <f t="shared" ca="1" si="695"/>
        <v>1.00295395</v>
      </c>
      <c r="I2363" s="105">
        <f t="shared" si="704"/>
        <v>3.5999999999999997E-2</v>
      </c>
      <c r="J2363" s="118">
        <f t="shared" si="705"/>
        <v>43304</v>
      </c>
      <c r="K2363" s="112">
        <f t="shared" si="706"/>
        <v>12</v>
      </c>
      <c r="L2363" s="108">
        <f t="shared" si="707"/>
        <v>12</v>
      </c>
      <c r="M2363" s="109">
        <f t="shared" si="696"/>
        <v>1.0016855689999999</v>
      </c>
      <c r="N2363" s="109">
        <f t="shared" ca="1" si="697"/>
        <v>1.004644498</v>
      </c>
      <c r="O2363" s="108">
        <f t="shared" si="711"/>
        <v>0</v>
      </c>
      <c r="P2363" s="106">
        <f t="shared" ca="1" si="698"/>
        <v>313.12508840999999</v>
      </c>
      <c r="Q2363" s="113">
        <f t="shared" si="699"/>
        <v>0</v>
      </c>
      <c r="R2363" s="106">
        <f t="shared" si="700"/>
        <v>0</v>
      </c>
      <c r="S2363" s="114" t="str">
        <f t="shared" si="708"/>
        <v>A+J=</v>
      </c>
      <c r="T2363" s="107">
        <f t="shared" si="709"/>
        <v>43334</v>
      </c>
      <c r="U2363" s="10"/>
      <c r="V2363" s="10"/>
      <c r="W2363" s="10"/>
      <c r="X2363" s="29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</row>
    <row r="2364" spans="1:121" x14ac:dyDescent="0.15">
      <c r="A2364" s="102">
        <f t="shared" si="701"/>
        <v>43321</v>
      </c>
      <c r="B2364" s="103">
        <f t="shared" ca="1" si="710"/>
        <v>67757.784679939839</v>
      </c>
      <c r="C2364" s="104">
        <f t="shared" si="702"/>
        <v>67418.49999999984</v>
      </c>
      <c r="D2364" s="105">
        <f ca="1">IF(A2364&lt;$B$1,VLOOKUP(A2364,[1]DI!$A$4:$B$15000,2,FALSE),0)</f>
        <v>6.3899999999999998E-2</v>
      </c>
      <c r="E2364" s="106">
        <f t="shared" ca="1" si="694"/>
        <v>1.0002458299999999</v>
      </c>
      <c r="F2364" s="106">
        <f ca="1">(TRUNC(PRODUCT($E$12:$E2363),16))</f>
        <v>1.88284600725499</v>
      </c>
      <c r="G2364" s="106">
        <f t="shared" ca="1" si="703"/>
        <v>1.8768391685231101</v>
      </c>
      <c r="H2364" s="106">
        <f t="shared" ca="1" si="695"/>
        <v>1.0032005100000001</v>
      </c>
      <c r="I2364" s="105">
        <f t="shared" si="704"/>
        <v>3.5999999999999997E-2</v>
      </c>
      <c r="J2364" s="118">
        <f t="shared" si="705"/>
        <v>43304</v>
      </c>
      <c r="K2364" s="112">
        <f t="shared" si="706"/>
        <v>13</v>
      </c>
      <c r="L2364" s="108">
        <f t="shared" si="707"/>
        <v>13</v>
      </c>
      <c r="M2364" s="109">
        <f t="shared" si="696"/>
        <v>1.0018261610000001</v>
      </c>
      <c r="N2364" s="109">
        <f t="shared" ca="1" si="697"/>
        <v>1.005032516</v>
      </c>
      <c r="O2364" s="108">
        <f t="shared" si="711"/>
        <v>0</v>
      </c>
      <c r="P2364" s="106">
        <f t="shared" ca="1" si="698"/>
        <v>339.28467993999999</v>
      </c>
      <c r="Q2364" s="113">
        <f t="shared" si="699"/>
        <v>0</v>
      </c>
      <c r="R2364" s="106">
        <f t="shared" si="700"/>
        <v>0</v>
      </c>
      <c r="S2364" s="114" t="str">
        <f t="shared" si="708"/>
        <v>A+J=</v>
      </c>
      <c r="T2364" s="107">
        <f t="shared" si="709"/>
        <v>43334</v>
      </c>
      <c r="U2364" s="10"/>
      <c r="V2364" s="10"/>
      <c r="W2364" s="10"/>
      <c r="X2364" s="29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</row>
    <row r="2365" spans="1:121" x14ac:dyDescent="0.15">
      <c r="A2365" s="102">
        <f t="shared" si="701"/>
        <v>43322</v>
      </c>
      <c r="B2365" s="103">
        <f t="shared" ca="1" si="710"/>
        <v>67783.953642649838</v>
      </c>
      <c r="C2365" s="104">
        <f t="shared" si="702"/>
        <v>67418.49999999984</v>
      </c>
      <c r="D2365" s="105">
        <f ca="1">IF(A2365&lt;$B$1,VLOOKUP(A2365,[1]DI!$A$4:$B$15000,2,FALSE),0)</f>
        <v>6.3899999999999998E-2</v>
      </c>
      <c r="E2365" s="106">
        <f t="shared" ca="1" si="694"/>
        <v>1.0002458299999999</v>
      </c>
      <c r="F2365" s="106">
        <f ca="1">(TRUNC(PRODUCT($E$12:$E2364),16))</f>
        <v>1.88330886728896</v>
      </c>
      <c r="G2365" s="106">
        <f t="shared" ca="1" si="703"/>
        <v>1.8768391685231101</v>
      </c>
      <c r="H2365" s="106">
        <f t="shared" ca="1" si="695"/>
        <v>1.0034471199999999</v>
      </c>
      <c r="I2365" s="105">
        <f t="shared" si="704"/>
        <v>3.5999999999999997E-2</v>
      </c>
      <c r="J2365" s="118">
        <f t="shared" si="705"/>
        <v>43304</v>
      </c>
      <c r="K2365" s="112">
        <f t="shared" si="706"/>
        <v>14</v>
      </c>
      <c r="L2365" s="108">
        <f t="shared" si="707"/>
        <v>14</v>
      </c>
      <c r="M2365" s="109">
        <f t="shared" si="696"/>
        <v>1.0019667729999999</v>
      </c>
      <c r="N2365" s="109">
        <f t="shared" ca="1" si="697"/>
        <v>1.0054206729999999</v>
      </c>
      <c r="O2365" s="108">
        <f t="shared" si="711"/>
        <v>0</v>
      </c>
      <c r="P2365" s="106">
        <f t="shared" ca="1" si="698"/>
        <v>365.45364265000001</v>
      </c>
      <c r="Q2365" s="113">
        <f t="shared" si="699"/>
        <v>0</v>
      </c>
      <c r="R2365" s="106">
        <f t="shared" si="700"/>
        <v>0</v>
      </c>
      <c r="S2365" s="114" t="str">
        <f t="shared" si="708"/>
        <v>A+J=</v>
      </c>
      <c r="T2365" s="107">
        <f t="shared" si="709"/>
        <v>43334</v>
      </c>
      <c r="U2365" s="10"/>
      <c r="V2365" s="10"/>
      <c r="W2365" s="10"/>
      <c r="X2365" s="29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</row>
    <row r="2366" spans="1:121" x14ac:dyDescent="0.15">
      <c r="A2366" s="102">
        <f t="shared" si="701"/>
        <v>43323</v>
      </c>
      <c r="B2366" s="103">
        <f t="shared" ca="1" si="710"/>
        <v>67810.133324889845</v>
      </c>
      <c r="C2366" s="104">
        <f t="shared" si="702"/>
        <v>67418.49999999984</v>
      </c>
      <c r="D2366" s="105">
        <f ca="1">IF(A2366&lt;$B$1,VLOOKUP(A2366,[1]DI!$A$4:$B$15000,2,FALSE),0)</f>
        <v>0</v>
      </c>
      <c r="E2366" s="106">
        <f t="shared" ca="1" si="694"/>
        <v>1</v>
      </c>
      <c r="F2366" s="106">
        <f ca="1">(TRUNC(PRODUCT($E$12:$E2365),16))</f>
        <v>1.8837718411077999</v>
      </c>
      <c r="G2366" s="106">
        <f t="shared" ca="1" si="703"/>
        <v>1.8768391685231101</v>
      </c>
      <c r="H2366" s="106">
        <f t="shared" ca="1" si="695"/>
        <v>1.0036938</v>
      </c>
      <c r="I2366" s="105">
        <f t="shared" si="704"/>
        <v>3.5999999999999997E-2</v>
      </c>
      <c r="J2366" s="118">
        <f t="shared" si="705"/>
        <v>43304</v>
      </c>
      <c r="K2366" s="112">
        <f t="shared" si="706"/>
        <v>14</v>
      </c>
      <c r="L2366" s="108">
        <f t="shared" si="707"/>
        <v>15</v>
      </c>
      <c r="M2366" s="109">
        <f t="shared" si="696"/>
        <v>1.0021074050000001</v>
      </c>
      <c r="N2366" s="109">
        <f t="shared" ca="1" si="697"/>
        <v>1.0058089889999999</v>
      </c>
      <c r="O2366" s="108">
        <f t="shared" si="711"/>
        <v>0</v>
      </c>
      <c r="P2366" s="106">
        <f t="shared" ca="1" si="698"/>
        <v>391.63332488999998</v>
      </c>
      <c r="Q2366" s="113">
        <f t="shared" si="699"/>
        <v>0</v>
      </c>
      <c r="R2366" s="106">
        <f t="shared" si="700"/>
        <v>0</v>
      </c>
      <c r="S2366" s="114" t="str">
        <f t="shared" si="708"/>
        <v>A+J=</v>
      </c>
      <c r="T2366" s="107">
        <f t="shared" si="709"/>
        <v>43334</v>
      </c>
      <c r="U2366" s="10"/>
      <c r="V2366" s="10"/>
      <c r="W2366" s="10"/>
      <c r="X2366" s="29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</row>
    <row r="2367" spans="1:121" x14ac:dyDescent="0.15">
      <c r="A2367" s="102">
        <f t="shared" si="701"/>
        <v>43324</v>
      </c>
      <c r="B2367" s="103">
        <f t="shared" ca="1" si="710"/>
        <v>67810.133324889845</v>
      </c>
      <c r="C2367" s="104">
        <f t="shared" si="702"/>
        <v>67418.49999999984</v>
      </c>
      <c r="D2367" s="105">
        <f ca="1">IF(A2367&lt;$B$1,VLOOKUP(A2367,[1]DI!$A$4:$B$15000,2,FALSE),0)</f>
        <v>0</v>
      </c>
      <c r="E2367" s="106">
        <f t="shared" ca="1" si="694"/>
        <v>1</v>
      </c>
      <c r="F2367" s="106">
        <f ca="1">(TRUNC(PRODUCT($E$12:$E2366),16))</f>
        <v>1.8837718411077999</v>
      </c>
      <c r="G2367" s="106">
        <f t="shared" ca="1" si="703"/>
        <v>1.8768391685231101</v>
      </c>
      <c r="H2367" s="106">
        <f t="shared" ca="1" si="695"/>
        <v>1.0036938</v>
      </c>
      <c r="I2367" s="105">
        <f t="shared" si="704"/>
        <v>3.5999999999999997E-2</v>
      </c>
      <c r="J2367" s="118">
        <f t="shared" si="705"/>
        <v>43304</v>
      </c>
      <c r="K2367" s="112">
        <f t="shared" si="706"/>
        <v>14</v>
      </c>
      <c r="L2367" s="108">
        <f t="shared" si="707"/>
        <v>15</v>
      </c>
      <c r="M2367" s="109">
        <f t="shared" si="696"/>
        <v>1.0021074050000001</v>
      </c>
      <c r="N2367" s="109">
        <f t="shared" ca="1" si="697"/>
        <v>1.0058089889999999</v>
      </c>
      <c r="O2367" s="108">
        <f t="shared" si="711"/>
        <v>0</v>
      </c>
      <c r="P2367" s="106">
        <f t="shared" ca="1" si="698"/>
        <v>391.63332488999998</v>
      </c>
      <c r="Q2367" s="113">
        <f t="shared" si="699"/>
        <v>0</v>
      </c>
      <c r="R2367" s="106">
        <f t="shared" si="700"/>
        <v>0</v>
      </c>
      <c r="S2367" s="114" t="str">
        <f t="shared" si="708"/>
        <v>A+J=</v>
      </c>
      <c r="T2367" s="107">
        <f t="shared" si="709"/>
        <v>43334</v>
      </c>
      <c r="U2367" s="10"/>
      <c r="V2367" s="10"/>
      <c r="W2367" s="10"/>
      <c r="X2367" s="29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</row>
    <row r="2368" spans="1:121" x14ac:dyDescent="0.15">
      <c r="A2368" s="102">
        <f t="shared" si="701"/>
        <v>43325</v>
      </c>
      <c r="B2368" s="103">
        <f t="shared" ca="1" si="710"/>
        <v>67810.133324889845</v>
      </c>
      <c r="C2368" s="104">
        <f t="shared" si="702"/>
        <v>67418.49999999984</v>
      </c>
      <c r="D2368" s="105">
        <f ca="1">IF(A2368&lt;$B$1,VLOOKUP(A2368,[1]DI!$A$4:$B$15000,2,FALSE),0)</f>
        <v>6.3899999999999998E-2</v>
      </c>
      <c r="E2368" s="106">
        <f t="shared" ca="1" si="694"/>
        <v>1.0002458299999999</v>
      </c>
      <c r="F2368" s="106">
        <f ca="1">(TRUNC(PRODUCT($E$12:$E2367),16))</f>
        <v>1.8837718411077999</v>
      </c>
      <c r="G2368" s="106">
        <f t="shared" ca="1" si="703"/>
        <v>1.8768391685231101</v>
      </c>
      <c r="H2368" s="106">
        <f t="shared" ca="1" si="695"/>
        <v>1.0036938</v>
      </c>
      <c r="I2368" s="105">
        <f t="shared" si="704"/>
        <v>3.5999999999999997E-2</v>
      </c>
      <c r="J2368" s="118">
        <f t="shared" si="705"/>
        <v>43304</v>
      </c>
      <c r="K2368" s="112">
        <f t="shared" si="706"/>
        <v>15</v>
      </c>
      <c r="L2368" s="108">
        <f t="shared" si="707"/>
        <v>15</v>
      </c>
      <c r="M2368" s="109">
        <f t="shared" si="696"/>
        <v>1.0021074050000001</v>
      </c>
      <c r="N2368" s="109">
        <f t="shared" ca="1" si="697"/>
        <v>1.0058089889999999</v>
      </c>
      <c r="O2368" s="108">
        <f t="shared" si="711"/>
        <v>0</v>
      </c>
      <c r="P2368" s="106">
        <f t="shared" ca="1" si="698"/>
        <v>391.63332488999998</v>
      </c>
      <c r="Q2368" s="113">
        <f t="shared" si="699"/>
        <v>0</v>
      </c>
      <c r="R2368" s="106">
        <f t="shared" si="700"/>
        <v>0</v>
      </c>
      <c r="S2368" s="114" t="str">
        <f t="shared" si="708"/>
        <v>A+J=</v>
      </c>
      <c r="T2368" s="107">
        <f t="shared" si="709"/>
        <v>43334</v>
      </c>
      <c r="U2368" s="10"/>
      <c r="V2368" s="10"/>
      <c r="W2368" s="10"/>
      <c r="X2368" s="29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</row>
    <row r="2369" spans="1:121" x14ac:dyDescent="0.15">
      <c r="A2369" s="102">
        <f t="shared" si="701"/>
        <v>43326</v>
      </c>
      <c r="B2369" s="103">
        <f t="shared" ca="1" si="710"/>
        <v>67836.323119909837</v>
      </c>
      <c r="C2369" s="104">
        <f t="shared" si="702"/>
        <v>67418.49999999984</v>
      </c>
      <c r="D2369" s="105">
        <f ca="1">IF(A2369&lt;$B$1,VLOOKUP(A2369,[1]DI!$A$4:$B$15000,2,FALSE),0)</f>
        <v>6.3899999999999998E-2</v>
      </c>
      <c r="E2369" s="106">
        <f t="shared" ca="1" si="694"/>
        <v>1.0002458299999999</v>
      </c>
      <c r="F2369" s="106">
        <f ca="1">(TRUNC(PRODUCT($E$12:$E2368),16))</f>
        <v>1.8842349287394999</v>
      </c>
      <c r="G2369" s="106">
        <f t="shared" ca="1" si="703"/>
        <v>1.8768391685231101</v>
      </c>
      <c r="H2369" s="106">
        <f t="shared" ca="1" si="695"/>
        <v>1.0039405400000001</v>
      </c>
      <c r="I2369" s="105">
        <f t="shared" si="704"/>
        <v>3.5999999999999997E-2</v>
      </c>
      <c r="J2369" s="118">
        <f t="shared" si="705"/>
        <v>43304</v>
      </c>
      <c r="K2369" s="112">
        <f t="shared" si="706"/>
        <v>16</v>
      </c>
      <c r="L2369" s="108">
        <f t="shared" si="707"/>
        <v>16</v>
      </c>
      <c r="M2369" s="109">
        <f t="shared" si="696"/>
        <v>1.002248056</v>
      </c>
      <c r="N2369" s="109">
        <f t="shared" ca="1" si="697"/>
        <v>1.0061974549999999</v>
      </c>
      <c r="O2369" s="108">
        <f t="shared" si="711"/>
        <v>0</v>
      </c>
      <c r="P2369" s="106">
        <f t="shared" ca="1" si="698"/>
        <v>417.82311991</v>
      </c>
      <c r="Q2369" s="113">
        <f t="shared" si="699"/>
        <v>0</v>
      </c>
      <c r="R2369" s="106">
        <f t="shared" si="700"/>
        <v>0</v>
      </c>
      <c r="S2369" s="114" t="str">
        <f t="shared" si="708"/>
        <v>A+J=</v>
      </c>
      <c r="T2369" s="107">
        <f t="shared" si="709"/>
        <v>43334</v>
      </c>
      <c r="U2369" s="10"/>
      <c r="V2369" s="10"/>
      <c r="W2369" s="10"/>
      <c r="X2369" s="29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</row>
    <row r="2370" spans="1:121" x14ac:dyDescent="0.15">
      <c r="A2370" s="102">
        <f t="shared" si="701"/>
        <v>43327</v>
      </c>
      <c r="B2370" s="103">
        <f t="shared" ca="1" si="710"/>
        <v>67862.522892869834</v>
      </c>
      <c r="C2370" s="104">
        <f t="shared" si="702"/>
        <v>67418.49999999984</v>
      </c>
      <c r="D2370" s="105">
        <f ca="1">IF(A2370&lt;$B$1,VLOOKUP(A2370,[1]DI!$A$4:$B$15000,2,FALSE),0)</f>
        <v>6.3899999999999998E-2</v>
      </c>
      <c r="E2370" s="106">
        <f t="shared" ca="1" si="694"/>
        <v>1.0002458299999999</v>
      </c>
      <c r="F2370" s="106">
        <f ca="1">(TRUNC(PRODUCT($E$12:$E2369),16))</f>
        <v>1.88469813021203</v>
      </c>
      <c r="G2370" s="106">
        <f t="shared" ca="1" si="703"/>
        <v>1.8768391685231101</v>
      </c>
      <c r="H2370" s="106">
        <f t="shared" ca="1" si="695"/>
        <v>1.0041873400000001</v>
      </c>
      <c r="I2370" s="105">
        <f t="shared" si="704"/>
        <v>3.5999999999999997E-2</v>
      </c>
      <c r="J2370" s="118">
        <f t="shared" si="705"/>
        <v>43304</v>
      </c>
      <c r="K2370" s="112">
        <f t="shared" si="706"/>
        <v>17</v>
      </c>
      <c r="L2370" s="108">
        <f t="shared" si="707"/>
        <v>17</v>
      </c>
      <c r="M2370" s="109">
        <f t="shared" si="696"/>
        <v>1.002388727</v>
      </c>
      <c r="N2370" s="109">
        <f t="shared" ca="1" si="697"/>
        <v>1.0065860689999999</v>
      </c>
      <c r="O2370" s="108">
        <f t="shared" si="711"/>
        <v>0</v>
      </c>
      <c r="P2370" s="106">
        <f t="shared" ca="1" si="698"/>
        <v>444.02289287000002</v>
      </c>
      <c r="Q2370" s="113">
        <f t="shared" si="699"/>
        <v>0</v>
      </c>
      <c r="R2370" s="106">
        <f t="shared" si="700"/>
        <v>0</v>
      </c>
      <c r="S2370" s="114" t="str">
        <f t="shared" si="708"/>
        <v>A+J=</v>
      </c>
      <c r="T2370" s="107">
        <f t="shared" si="709"/>
        <v>43334</v>
      </c>
      <c r="U2370" s="10"/>
      <c r="V2370" s="10"/>
      <c r="W2370" s="10"/>
      <c r="X2370" s="29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</row>
    <row r="2371" spans="1:121" x14ac:dyDescent="0.15">
      <c r="A2371" s="102">
        <f t="shared" si="701"/>
        <v>43328</v>
      </c>
      <c r="B2371" s="103">
        <f t="shared" ca="1" si="710"/>
        <v>67888.732846019833</v>
      </c>
      <c r="C2371" s="104">
        <f t="shared" si="702"/>
        <v>67418.49999999984</v>
      </c>
      <c r="D2371" s="105">
        <f ca="1">IF(A2371&lt;$B$1,VLOOKUP(A2371,[1]DI!$A$4:$B$15000,2,FALSE),0)</f>
        <v>6.3899999999999998E-2</v>
      </c>
      <c r="E2371" s="106">
        <f t="shared" ca="1" si="694"/>
        <v>1.0002458299999999</v>
      </c>
      <c r="F2371" s="106">
        <f ca="1">(TRUNC(PRODUCT($E$12:$E2370),16))</f>
        <v>1.8851614455533801</v>
      </c>
      <c r="G2371" s="106">
        <f t="shared" ca="1" si="703"/>
        <v>1.8768391685231101</v>
      </c>
      <c r="H2371" s="106">
        <f t="shared" ca="1" si="695"/>
        <v>1.0044341999999999</v>
      </c>
      <c r="I2371" s="105">
        <f t="shared" si="704"/>
        <v>3.5999999999999997E-2</v>
      </c>
      <c r="J2371" s="118">
        <f t="shared" si="705"/>
        <v>43304</v>
      </c>
      <c r="K2371" s="112">
        <f t="shared" si="706"/>
        <v>18</v>
      </c>
      <c r="L2371" s="108">
        <f t="shared" si="707"/>
        <v>18</v>
      </c>
      <c r="M2371" s="109">
        <f t="shared" si="696"/>
        <v>1.0025294179999999</v>
      </c>
      <c r="N2371" s="109">
        <f t="shared" ca="1" si="697"/>
        <v>1.006974834</v>
      </c>
      <c r="O2371" s="108">
        <f t="shared" si="711"/>
        <v>0</v>
      </c>
      <c r="P2371" s="106">
        <f t="shared" ca="1" si="698"/>
        <v>470.23284602000001</v>
      </c>
      <c r="Q2371" s="113">
        <f t="shared" si="699"/>
        <v>0</v>
      </c>
      <c r="R2371" s="106">
        <f t="shared" si="700"/>
        <v>0</v>
      </c>
      <c r="S2371" s="114" t="str">
        <f t="shared" si="708"/>
        <v>A+J=</v>
      </c>
      <c r="T2371" s="107">
        <f t="shared" si="709"/>
        <v>43334</v>
      </c>
      <c r="U2371" s="10"/>
      <c r="V2371" s="10"/>
      <c r="W2371" s="10"/>
      <c r="X2371" s="29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</row>
    <row r="2372" spans="1:121" x14ac:dyDescent="0.15">
      <c r="A2372" s="102">
        <f t="shared" si="701"/>
        <v>43329</v>
      </c>
      <c r="B2372" s="103">
        <f t="shared" ca="1" si="710"/>
        <v>67914.952844529835</v>
      </c>
      <c r="C2372" s="104">
        <f t="shared" si="702"/>
        <v>67418.49999999984</v>
      </c>
      <c r="D2372" s="105">
        <f ca="1">IF(A2372&lt;$B$1,VLOOKUP(A2372,[1]DI!$A$4:$B$15000,2,FALSE),0)</f>
        <v>6.3899999999999998E-2</v>
      </c>
      <c r="E2372" s="106">
        <f t="shared" ca="1" si="694"/>
        <v>1.0002458299999999</v>
      </c>
      <c r="F2372" s="106">
        <f ca="1">(TRUNC(PRODUCT($E$12:$E2371),16))</f>
        <v>1.8856248747915401</v>
      </c>
      <c r="G2372" s="106">
        <f t="shared" ca="1" si="703"/>
        <v>1.8768391685231101</v>
      </c>
      <c r="H2372" s="106">
        <f t="shared" ca="1" si="695"/>
        <v>1.0046811200000001</v>
      </c>
      <c r="I2372" s="105">
        <f t="shared" si="704"/>
        <v>3.5999999999999997E-2</v>
      </c>
      <c r="J2372" s="118">
        <f t="shared" si="705"/>
        <v>43304</v>
      </c>
      <c r="K2372" s="112">
        <f t="shared" si="706"/>
        <v>19</v>
      </c>
      <c r="L2372" s="108">
        <f t="shared" si="707"/>
        <v>19</v>
      </c>
      <c r="M2372" s="109">
        <f t="shared" si="696"/>
        <v>1.002670129</v>
      </c>
      <c r="N2372" s="109">
        <f t="shared" ca="1" si="697"/>
        <v>1.0073637479999999</v>
      </c>
      <c r="O2372" s="108">
        <f t="shared" si="711"/>
        <v>0</v>
      </c>
      <c r="P2372" s="106">
        <f t="shared" ca="1" si="698"/>
        <v>496.45284452999999</v>
      </c>
      <c r="Q2372" s="113">
        <f t="shared" si="699"/>
        <v>0</v>
      </c>
      <c r="R2372" s="106">
        <f t="shared" si="700"/>
        <v>0</v>
      </c>
      <c r="S2372" s="114" t="str">
        <f t="shared" si="708"/>
        <v>A+J=</v>
      </c>
      <c r="T2372" s="107">
        <f t="shared" si="709"/>
        <v>43334</v>
      </c>
      <c r="U2372" s="10"/>
      <c r="V2372" s="10"/>
      <c r="W2372" s="10"/>
      <c r="X2372" s="29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</row>
    <row r="2373" spans="1:121" x14ac:dyDescent="0.15">
      <c r="A2373" s="102">
        <f t="shared" si="701"/>
        <v>43330</v>
      </c>
      <c r="B2373" s="103">
        <f t="shared" ca="1" si="710"/>
        <v>67941.182888399839</v>
      </c>
      <c r="C2373" s="104">
        <f t="shared" si="702"/>
        <v>67418.49999999984</v>
      </c>
      <c r="D2373" s="105">
        <f ca="1">IF(A2373&lt;$B$1,VLOOKUP(A2373,[1]DI!$A$4:$B$15000,2,FALSE),0)</f>
        <v>0</v>
      </c>
      <c r="E2373" s="106">
        <f t="shared" ca="1" si="694"/>
        <v>1</v>
      </c>
      <c r="F2373" s="106">
        <f ca="1">(TRUNC(PRODUCT($E$12:$E2372),16))</f>
        <v>1.8860884179545101</v>
      </c>
      <c r="G2373" s="106">
        <f t="shared" ca="1" si="703"/>
        <v>1.8768391685231101</v>
      </c>
      <c r="H2373" s="106">
        <f t="shared" ca="1" si="695"/>
        <v>1.0049281000000001</v>
      </c>
      <c r="I2373" s="105">
        <f t="shared" si="704"/>
        <v>3.5999999999999997E-2</v>
      </c>
      <c r="J2373" s="118">
        <f t="shared" si="705"/>
        <v>43304</v>
      </c>
      <c r="K2373" s="112">
        <f t="shared" si="706"/>
        <v>19</v>
      </c>
      <c r="L2373" s="108">
        <f t="shared" si="707"/>
        <v>20</v>
      </c>
      <c r="M2373" s="109">
        <f t="shared" si="696"/>
        <v>1.002810859</v>
      </c>
      <c r="N2373" s="109">
        <f t="shared" ca="1" si="697"/>
        <v>1.007752811</v>
      </c>
      <c r="O2373" s="108">
        <f t="shared" si="711"/>
        <v>0</v>
      </c>
      <c r="P2373" s="106">
        <f t="shared" ca="1" si="698"/>
        <v>522.68288840000002</v>
      </c>
      <c r="Q2373" s="113">
        <f t="shared" si="699"/>
        <v>0</v>
      </c>
      <c r="R2373" s="106">
        <f t="shared" si="700"/>
        <v>0</v>
      </c>
      <c r="S2373" s="114" t="str">
        <f t="shared" si="708"/>
        <v>A+J=</v>
      </c>
      <c r="T2373" s="107">
        <f t="shared" si="709"/>
        <v>43334</v>
      </c>
      <c r="U2373" s="10"/>
      <c r="V2373" s="10"/>
      <c r="W2373" s="10"/>
      <c r="X2373" s="29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</row>
    <row r="2374" spans="1:121" x14ac:dyDescent="0.15">
      <c r="A2374" s="102">
        <f t="shared" si="701"/>
        <v>43331</v>
      </c>
      <c r="B2374" s="103">
        <f t="shared" ca="1" si="710"/>
        <v>67941.182888399839</v>
      </c>
      <c r="C2374" s="104">
        <f t="shared" si="702"/>
        <v>67418.49999999984</v>
      </c>
      <c r="D2374" s="105">
        <f ca="1">IF(A2374&lt;$B$1,VLOOKUP(A2374,[1]DI!$A$4:$B$15000,2,FALSE),0)</f>
        <v>0</v>
      </c>
      <c r="E2374" s="106">
        <f t="shared" ca="1" si="694"/>
        <v>1</v>
      </c>
      <c r="F2374" s="106">
        <f ca="1">(TRUNC(PRODUCT($E$12:$E2373),16))</f>
        <v>1.8860884179545101</v>
      </c>
      <c r="G2374" s="106">
        <f t="shared" ca="1" si="703"/>
        <v>1.8768391685231101</v>
      </c>
      <c r="H2374" s="106">
        <f t="shared" ca="1" si="695"/>
        <v>1.0049281000000001</v>
      </c>
      <c r="I2374" s="105">
        <f t="shared" si="704"/>
        <v>3.5999999999999997E-2</v>
      </c>
      <c r="J2374" s="118">
        <f t="shared" si="705"/>
        <v>43304</v>
      </c>
      <c r="K2374" s="112">
        <f t="shared" si="706"/>
        <v>19</v>
      </c>
      <c r="L2374" s="108">
        <f t="shared" si="707"/>
        <v>20</v>
      </c>
      <c r="M2374" s="109">
        <f t="shared" si="696"/>
        <v>1.002810859</v>
      </c>
      <c r="N2374" s="109">
        <f t="shared" ca="1" si="697"/>
        <v>1.007752811</v>
      </c>
      <c r="O2374" s="108">
        <f t="shared" si="711"/>
        <v>0</v>
      </c>
      <c r="P2374" s="106">
        <f t="shared" ca="1" si="698"/>
        <v>522.68288840000002</v>
      </c>
      <c r="Q2374" s="113">
        <f t="shared" si="699"/>
        <v>0</v>
      </c>
      <c r="R2374" s="106">
        <f t="shared" si="700"/>
        <v>0</v>
      </c>
      <c r="S2374" s="114" t="str">
        <f t="shared" si="708"/>
        <v>A+J=</v>
      </c>
      <c r="T2374" s="107">
        <f t="shared" si="709"/>
        <v>43334</v>
      </c>
      <c r="U2374" s="10"/>
      <c r="V2374" s="10"/>
      <c r="W2374" s="10"/>
      <c r="X2374" s="29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</row>
    <row r="2375" spans="1:121" x14ac:dyDescent="0.15">
      <c r="A2375" s="102">
        <f t="shared" si="701"/>
        <v>43332</v>
      </c>
      <c r="B2375" s="103">
        <f t="shared" ca="1" si="710"/>
        <v>67941.182888399839</v>
      </c>
      <c r="C2375" s="104">
        <f t="shared" si="702"/>
        <v>67418.49999999984</v>
      </c>
      <c r="D2375" s="105">
        <f ca="1">IF(A2375&lt;$B$1,VLOOKUP(A2375,[1]DI!$A$4:$B$15000,2,FALSE),0)</f>
        <v>6.3899999999999998E-2</v>
      </c>
      <c r="E2375" s="106">
        <f t="shared" ca="1" si="694"/>
        <v>1.0002458299999999</v>
      </c>
      <c r="F2375" s="106">
        <f ca="1">(TRUNC(PRODUCT($E$12:$E2374),16))</f>
        <v>1.8860884179545101</v>
      </c>
      <c r="G2375" s="106">
        <f t="shared" ca="1" si="703"/>
        <v>1.8768391685231101</v>
      </c>
      <c r="H2375" s="106">
        <f t="shared" ca="1" si="695"/>
        <v>1.0049281000000001</v>
      </c>
      <c r="I2375" s="105">
        <f t="shared" si="704"/>
        <v>3.5999999999999997E-2</v>
      </c>
      <c r="J2375" s="118">
        <f t="shared" si="705"/>
        <v>43304</v>
      </c>
      <c r="K2375" s="112">
        <f t="shared" si="706"/>
        <v>20</v>
      </c>
      <c r="L2375" s="108">
        <f t="shared" si="707"/>
        <v>20</v>
      </c>
      <c r="M2375" s="109">
        <f t="shared" si="696"/>
        <v>1.002810859</v>
      </c>
      <c r="N2375" s="109">
        <f t="shared" ca="1" si="697"/>
        <v>1.007752811</v>
      </c>
      <c r="O2375" s="108">
        <f t="shared" si="711"/>
        <v>0</v>
      </c>
      <c r="P2375" s="106">
        <f t="shared" ca="1" si="698"/>
        <v>522.68288840000002</v>
      </c>
      <c r="Q2375" s="113">
        <f t="shared" si="699"/>
        <v>0</v>
      </c>
      <c r="R2375" s="106">
        <f t="shared" si="700"/>
        <v>0</v>
      </c>
      <c r="S2375" s="114" t="str">
        <f t="shared" si="708"/>
        <v>A+J=</v>
      </c>
      <c r="T2375" s="107">
        <f t="shared" si="709"/>
        <v>43334</v>
      </c>
      <c r="U2375" s="10"/>
      <c r="V2375" s="10"/>
      <c r="W2375" s="10"/>
      <c r="X2375" s="29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</row>
    <row r="2376" spans="1:121" x14ac:dyDescent="0.15">
      <c r="A2376" s="102">
        <f t="shared" si="701"/>
        <v>43333</v>
      </c>
      <c r="B2376" s="103">
        <f t="shared" ca="1" si="710"/>
        <v>67967.423045039846</v>
      </c>
      <c r="C2376" s="104">
        <f t="shared" si="702"/>
        <v>67418.49999999984</v>
      </c>
      <c r="D2376" s="105">
        <f ca="1">IF(A2376&lt;$B$1,VLOOKUP(A2376,[1]DI!$A$4:$B$15000,2,FALSE),0)</f>
        <v>6.3899999999999998E-2</v>
      </c>
      <c r="E2376" s="106">
        <f t="shared" ca="1" si="694"/>
        <v>1.0002458299999999</v>
      </c>
      <c r="F2376" s="106">
        <f ca="1">(TRUNC(PRODUCT($E$12:$E2375),16))</f>
        <v>1.8865520750703</v>
      </c>
      <c r="G2376" s="106">
        <f t="shared" ca="1" si="703"/>
        <v>1.8768391685231101</v>
      </c>
      <c r="H2376" s="106">
        <f t="shared" ca="1" si="695"/>
        <v>1.00517514</v>
      </c>
      <c r="I2376" s="105">
        <f t="shared" si="704"/>
        <v>3.5999999999999997E-2</v>
      </c>
      <c r="J2376" s="118">
        <f t="shared" si="705"/>
        <v>43304</v>
      </c>
      <c r="K2376" s="112">
        <f t="shared" si="706"/>
        <v>21</v>
      </c>
      <c r="L2376" s="108">
        <f t="shared" si="707"/>
        <v>21</v>
      </c>
      <c r="M2376" s="109">
        <f t="shared" si="696"/>
        <v>1.0029516089999999</v>
      </c>
      <c r="N2376" s="109">
        <f t="shared" ca="1" si="697"/>
        <v>1.0081420240000001</v>
      </c>
      <c r="O2376" s="108">
        <f t="shared" si="711"/>
        <v>0</v>
      </c>
      <c r="P2376" s="106">
        <f t="shared" ca="1" si="698"/>
        <v>548.92304504000003</v>
      </c>
      <c r="Q2376" s="113">
        <f t="shared" si="699"/>
        <v>0</v>
      </c>
      <c r="R2376" s="106">
        <f t="shared" si="700"/>
        <v>0</v>
      </c>
      <c r="S2376" s="114" t="str">
        <f t="shared" si="708"/>
        <v>A+J=</v>
      </c>
      <c r="T2376" s="107">
        <f t="shared" si="709"/>
        <v>43334</v>
      </c>
      <c r="U2376" s="10"/>
      <c r="V2376" s="10"/>
      <c r="W2376" s="10"/>
      <c r="X2376" s="29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</row>
    <row r="2377" spans="1:121" x14ac:dyDescent="0.15">
      <c r="A2377" s="102">
        <f t="shared" si="701"/>
        <v>43334</v>
      </c>
      <c r="B2377" s="103">
        <f t="shared" ca="1" si="710"/>
        <v>67993.673314449843</v>
      </c>
      <c r="C2377" s="104">
        <f t="shared" si="702"/>
        <v>67418.49999999984</v>
      </c>
      <c r="D2377" s="105">
        <f ca="1">IF(A2377&lt;$B$1,VLOOKUP(A2377,[1]DI!$A$4:$B$15000,2,FALSE),0)</f>
        <v>6.3899999999999998E-2</v>
      </c>
      <c r="E2377" s="106">
        <f t="shared" ca="1" si="694"/>
        <v>1.0002458299999999</v>
      </c>
      <c r="F2377" s="106">
        <f ca="1">(TRUNC(PRODUCT($E$12:$E2376),16))</f>
        <v>1.88701584616691</v>
      </c>
      <c r="G2377" s="106">
        <f t="shared" ca="1" si="703"/>
        <v>1.8768391685231101</v>
      </c>
      <c r="H2377" s="106">
        <f t="shared" ca="1" si="695"/>
        <v>1.0054222399999999</v>
      </c>
      <c r="I2377" s="105">
        <f t="shared" si="704"/>
        <v>3.5999999999999997E-2</v>
      </c>
      <c r="J2377" s="118">
        <f t="shared" si="705"/>
        <v>43304</v>
      </c>
      <c r="K2377" s="112">
        <f t="shared" si="706"/>
        <v>22</v>
      </c>
      <c r="L2377" s="108">
        <f t="shared" si="707"/>
        <v>22</v>
      </c>
      <c r="M2377" s="109">
        <f t="shared" si="696"/>
        <v>1.0030923789999999</v>
      </c>
      <c r="N2377" s="109">
        <f t="shared" ca="1" si="697"/>
        <v>1.0085313869999999</v>
      </c>
      <c r="O2377" s="108">
        <f t="shared" si="711"/>
        <v>62</v>
      </c>
      <c r="P2377" s="106">
        <f t="shared" ca="1" si="698"/>
        <v>575.17331445000002</v>
      </c>
      <c r="Q2377" s="113">
        <f t="shared" si="699"/>
        <v>1.0833000000000001E-2</v>
      </c>
      <c r="R2377" s="106">
        <f t="shared" si="700"/>
        <v>1083.3</v>
      </c>
      <c r="S2377" s="114" t="str">
        <f t="shared" si="708"/>
        <v>A+J=</v>
      </c>
      <c r="T2377" s="107">
        <f t="shared" si="709"/>
        <v>43334</v>
      </c>
      <c r="U2377" s="10"/>
      <c r="V2377" s="10"/>
      <c r="W2377" s="10"/>
      <c r="X2377" s="29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</row>
    <row r="2378" spans="1:121" x14ac:dyDescent="0.15">
      <c r="A2378" s="102">
        <f t="shared" si="701"/>
        <v>43335</v>
      </c>
      <c r="B2378" s="103">
        <f t="shared" ca="1" si="710"/>
        <v>66360.820047269837</v>
      </c>
      <c r="C2378" s="104">
        <f t="shared" si="702"/>
        <v>66335.199999999837</v>
      </c>
      <c r="D2378" s="105">
        <f ca="1">IF(A2378&lt;$B$1,VLOOKUP(A2378,[1]DI!$A$4:$B$15000,2,FALSE),0)</f>
        <v>6.3899999999999998E-2</v>
      </c>
      <c r="E2378" s="106">
        <f t="shared" ca="1" si="694"/>
        <v>1.0002458299999999</v>
      </c>
      <c r="F2378" s="106">
        <f ca="1">(TRUNC(PRODUCT($E$12:$E2377),16))</f>
        <v>1.8874797312723799</v>
      </c>
      <c r="G2378" s="106">
        <f t="shared" ca="1" si="703"/>
        <v>1.88701584616691</v>
      </c>
      <c r="H2378" s="106">
        <f t="shared" ca="1" si="695"/>
        <v>1.0002458299999999</v>
      </c>
      <c r="I2378" s="105">
        <f t="shared" si="704"/>
        <v>3.5999999999999997E-2</v>
      </c>
      <c r="J2378" s="118">
        <f t="shared" si="705"/>
        <v>43334</v>
      </c>
      <c r="K2378" s="112">
        <f t="shared" si="706"/>
        <v>1</v>
      </c>
      <c r="L2378" s="108">
        <f t="shared" si="707"/>
        <v>1</v>
      </c>
      <c r="M2378" s="109">
        <f t="shared" si="696"/>
        <v>1.000140356</v>
      </c>
      <c r="N2378" s="109">
        <f t="shared" ca="1" si="697"/>
        <v>1.0003862210000001</v>
      </c>
      <c r="O2378" s="108">
        <f t="shared" si="711"/>
        <v>0</v>
      </c>
      <c r="P2378" s="106">
        <f t="shared" ca="1" si="698"/>
        <v>25.620047270000001</v>
      </c>
      <c r="Q2378" s="113">
        <f t="shared" si="699"/>
        <v>0</v>
      </c>
      <c r="R2378" s="106">
        <f t="shared" si="700"/>
        <v>0</v>
      </c>
      <c r="S2378" s="114" t="str">
        <f t="shared" si="708"/>
        <v>A+J=</v>
      </c>
      <c r="T2378" s="107">
        <f t="shared" si="709"/>
        <v>43367</v>
      </c>
      <c r="U2378" s="10"/>
      <c r="V2378" s="10"/>
      <c r="W2378" s="10"/>
      <c r="X2378" s="29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</row>
    <row r="2379" spans="1:121" x14ac:dyDescent="0.15">
      <c r="A2379" s="102">
        <f t="shared" si="701"/>
        <v>43336</v>
      </c>
      <c r="B2379" s="103">
        <f t="shared" ca="1" si="710"/>
        <v>66386.449845829833</v>
      </c>
      <c r="C2379" s="104">
        <f t="shared" si="702"/>
        <v>66335.199999999837</v>
      </c>
      <c r="D2379" s="105">
        <f ca="1">IF(A2379&lt;$B$1,VLOOKUP(A2379,[1]DI!$A$4:$B$15000,2,FALSE),0)</f>
        <v>6.3899999999999998E-2</v>
      </c>
      <c r="E2379" s="106">
        <f t="shared" ca="1" si="694"/>
        <v>1.0002458299999999</v>
      </c>
      <c r="F2379" s="106">
        <f ca="1">(TRUNC(PRODUCT($E$12:$E2378),16))</f>
        <v>1.88794373041471</v>
      </c>
      <c r="G2379" s="106">
        <f t="shared" ca="1" si="703"/>
        <v>1.88701584616691</v>
      </c>
      <c r="H2379" s="106">
        <f t="shared" ca="1" si="695"/>
        <v>1.0004917200000001</v>
      </c>
      <c r="I2379" s="105">
        <f t="shared" si="704"/>
        <v>3.5999999999999997E-2</v>
      </c>
      <c r="J2379" s="118">
        <f t="shared" si="705"/>
        <v>43334</v>
      </c>
      <c r="K2379" s="112">
        <f t="shared" si="706"/>
        <v>2</v>
      </c>
      <c r="L2379" s="108">
        <f t="shared" si="707"/>
        <v>2</v>
      </c>
      <c r="M2379" s="109">
        <f t="shared" si="696"/>
        <v>1.0002807309999999</v>
      </c>
      <c r="N2379" s="109">
        <f t="shared" ca="1" si="697"/>
        <v>1.0007725890000001</v>
      </c>
      <c r="O2379" s="108">
        <f t="shared" si="711"/>
        <v>0</v>
      </c>
      <c r="P2379" s="106">
        <f t="shared" ca="1" si="698"/>
        <v>51.249845829999998</v>
      </c>
      <c r="Q2379" s="113">
        <f t="shared" si="699"/>
        <v>0</v>
      </c>
      <c r="R2379" s="106">
        <f t="shared" si="700"/>
        <v>0</v>
      </c>
      <c r="S2379" s="114" t="str">
        <f t="shared" si="708"/>
        <v>A+J=</v>
      </c>
      <c r="T2379" s="107">
        <f t="shared" si="709"/>
        <v>43367</v>
      </c>
      <c r="U2379" s="10"/>
      <c r="V2379" s="10"/>
      <c r="W2379" s="10"/>
      <c r="X2379" s="29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</row>
    <row r="2380" spans="1:121" x14ac:dyDescent="0.15">
      <c r="A2380" s="102">
        <f t="shared" si="701"/>
        <v>43337</v>
      </c>
      <c r="B2380" s="103">
        <f t="shared" ca="1" si="710"/>
        <v>66412.089594659832</v>
      </c>
      <c r="C2380" s="104">
        <f t="shared" si="702"/>
        <v>66335.199999999837</v>
      </c>
      <c r="D2380" s="105">
        <f ca="1">IF(A2380&lt;$B$1,VLOOKUP(A2380,[1]DI!$A$4:$B$15000,2,FALSE),0)</f>
        <v>0</v>
      </c>
      <c r="E2380" s="106">
        <f t="shared" ref="E2380:E2443" ca="1" si="712">ROUND(((1+D2380)^(1/252)),8)</f>
        <v>1</v>
      </c>
      <c r="F2380" s="106">
        <f ca="1">(TRUNC(PRODUCT($E$12:$E2379),16))</f>
        <v>1.88840784362196</v>
      </c>
      <c r="G2380" s="106">
        <f t="shared" ca="1" si="703"/>
        <v>1.88701584616691</v>
      </c>
      <c r="H2380" s="106">
        <f t="shared" ref="H2380:H2443" ca="1" si="713">ROUND(F2380/G2380,8)</f>
        <v>1.0007376699999999</v>
      </c>
      <c r="I2380" s="105">
        <f t="shared" si="704"/>
        <v>3.5999999999999997E-2</v>
      </c>
      <c r="J2380" s="118">
        <f t="shared" si="705"/>
        <v>43334</v>
      </c>
      <c r="K2380" s="112">
        <f t="shared" si="706"/>
        <v>2</v>
      </c>
      <c r="L2380" s="108">
        <f t="shared" si="707"/>
        <v>3</v>
      </c>
      <c r="M2380" s="109">
        <f t="shared" ref="M2380:M2443" si="714">ROUND((I2380+1)^(L2380/252),9)</f>
        <v>1.000421126</v>
      </c>
      <c r="N2380" s="109">
        <f t="shared" ref="N2380:N2443" ca="1" si="715">ROUND(H2380*M2380,9)</f>
        <v>1.0011591070000001</v>
      </c>
      <c r="O2380" s="108">
        <f t="shared" si="711"/>
        <v>0</v>
      </c>
      <c r="P2380" s="106">
        <f t="shared" ref="P2380:P2443" ca="1" si="716">TRUNC(((N2380-1)*C2380),8)</f>
        <v>76.88959466</v>
      </c>
      <c r="Q2380" s="113">
        <f t="shared" ref="Q2380:Q2443" si="717">IF($O2380&gt;0,VLOOKUP($O2380,$W$12:$AC$150,7),0)</f>
        <v>0</v>
      </c>
      <c r="R2380" s="106">
        <f t="shared" ref="R2380:R2443" si="718">IF(Q2380&gt;0,TRUNC(Q2380*C$12,8),0)</f>
        <v>0</v>
      </c>
      <c r="S2380" s="114" t="str">
        <f t="shared" si="708"/>
        <v>A+J=</v>
      </c>
      <c r="T2380" s="107">
        <f t="shared" si="709"/>
        <v>43367</v>
      </c>
      <c r="U2380" s="10"/>
      <c r="V2380" s="10"/>
      <c r="W2380" s="10"/>
      <c r="X2380" s="29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</row>
    <row r="2381" spans="1:121" x14ac:dyDescent="0.15">
      <c r="A2381" s="102">
        <f t="shared" ref="A2381:A2444" si="719">(A2380+1)</f>
        <v>43338</v>
      </c>
      <c r="B2381" s="103">
        <f t="shared" ca="1" si="710"/>
        <v>66412.089594659832</v>
      </c>
      <c r="C2381" s="104">
        <f t="shared" ref="C2381:C2444" si="720">(C2380-R2380)</f>
        <v>66335.199999999837</v>
      </c>
      <c r="D2381" s="105">
        <f ca="1">IF(A2381&lt;$B$1,VLOOKUP(A2381,[1]DI!$A$4:$B$15000,2,FALSE),0)</f>
        <v>0</v>
      </c>
      <c r="E2381" s="106">
        <f t="shared" ca="1" si="712"/>
        <v>1</v>
      </c>
      <c r="F2381" s="106">
        <f ca="1">(TRUNC(PRODUCT($E$12:$E2380),16))</f>
        <v>1.88840784362196</v>
      </c>
      <c r="G2381" s="106">
        <f t="shared" ref="G2381:G2444" ca="1" si="721">IF(O2380&gt;0,F2380,G2380)</f>
        <v>1.88701584616691</v>
      </c>
      <c r="H2381" s="106">
        <f t="shared" ca="1" si="713"/>
        <v>1.0007376699999999</v>
      </c>
      <c r="I2381" s="105">
        <f t="shared" ref="I2381:I2444" si="722">I2380</f>
        <v>3.5999999999999997E-2</v>
      </c>
      <c r="J2381" s="118">
        <f t="shared" ref="J2381:J2444" si="723">IF(O2380&gt;0,VLOOKUP(O2380,W$12:AG$150,2),J2380)</f>
        <v>43334</v>
      </c>
      <c r="K2381" s="112">
        <f t="shared" ref="K2381:K2444" si="724">IF(A2381&gt;J2381,IF(NETWORKDAYS(J2381,A2381,$W$160:$W$544)-1=0,1,NETWORKDAYS(J2381,A2381,$W$160:$W$544)-1),0)</f>
        <v>2</v>
      </c>
      <c r="L2381" s="108">
        <f t="shared" ref="L2381:L2444" si="725">IF(AND(K2381=1,K2380=1),1,IF(K2381&gt;0,IF(K2381=K2380,K2381+1,K2381),0))</f>
        <v>3</v>
      </c>
      <c r="M2381" s="109">
        <f t="shared" si="714"/>
        <v>1.000421126</v>
      </c>
      <c r="N2381" s="109">
        <f t="shared" ca="1" si="715"/>
        <v>1.0011591070000001</v>
      </c>
      <c r="O2381" s="108">
        <f t="shared" si="711"/>
        <v>0</v>
      </c>
      <c r="P2381" s="106">
        <f t="shared" ca="1" si="716"/>
        <v>76.88959466</v>
      </c>
      <c r="Q2381" s="113">
        <f t="shared" si="717"/>
        <v>0</v>
      </c>
      <c r="R2381" s="106">
        <f t="shared" si="718"/>
        <v>0</v>
      </c>
      <c r="S2381" s="114" t="str">
        <f t="shared" ref="S2381:S2444" si="726">IF(O2380&gt;0,VLOOKUP(O2380,W$12:AG$150,10),S2380)</f>
        <v>A+J=</v>
      </c>
      <c r="T2381" s="107">
        <f t="shared" ref="T2381:T2444" si="727">IF(O2380&gt;0,VLOOKUP(O2380,W$12:AG$150,11),T2380)</f>
        <v>43367</v>
      </c>
      <c r="U2381" s="10"/>
      <c r="V2381" s="10"/>
      <c r="W2381" s="10"/>
      <c r="X2381" s="29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</row>
    <row r="2382" spans="1:121" x14ac:dyDescent="0.15">
      <c r="A2382" s="102">
        <f t="shared" si="719"/>
        <v>43339</v>
      </c>
      <c r="B2382" s="103">
        <f t="shared" ref="B2382:B2445" ca="1" si="728">IF(A2382&lt;=TODAY(),C2382+P2382,IF(AND(A2382&gt;TODAY(),A2382&lt;=$B$1),IF(VLOOKUP(TODAY(),$A$10:$D$5000,4,FALSE)=0,"n.d",C2382+P2382),"n.d"))</f>
        <v>66412.089594659832</v>
      </c>
      <c r="C2382" s="104">
        <f t="shared" si="720"/>
        <v>66335.199999999837</v>
      </c>
      <c r="D2382" s="105">
        <f ca="1">IF(A2382&lt;$B$1,VLOOKUP(A2382,[1]DI!$A$4:$B$15000,2,FALSE),0)</f>
        <v>6.3899999999999998E-2</v>
      </c>
      <c r="E2382" s="106">
        <f t="shared" ca="1" si="712"/>
        <v>1.0002458299999999</v>
      </c>
      <c r="F2382" s="106">
        <f ca="1">(TRUNC(PRODUCT($E$12:$E2381),16))</f>
        <v>1.88840784362196</v>
      </c>
      <c r="G2382" s="106">
        <f t="shared" ca="1" si="721"/>
        <v>1.88701584616691</v>
      </c>
      <c r="H2382" s="106">
        <f t="shared" ca="1" si="713"/>
        <v>1.0007376699999999</v>
      </c>
      <c r="I2382" s="105">
        <f t="shared" si="722"/>
        <v>3.5999999999999997E-2</v>
      </c>
      <c r="J2382" s="118">
        <f t="shared" si="723"/>
        <v>43334</v>
      </c>
      <c r="K2382" s="112">
        <f t="shared" si="724"/>
        <v>3</v>
      </c>
      <c r="L2382" s="108">
        <f t="shared" si="725"/>
        <v>3</v>
      </c>
      <c r="M2382" s="109">
        <f t="shared" si="714"/>
        <v>1.000421126</v>
      </c>
      <c r="N2382" s="109">
        <f t="shared" ca="1" si="715"/>
        <v>1.0011591070000001</v>
      </c>
      <c r="O2382" s="108">
        <f t="shared" ref="O2382:O2445" si="729">IF(VLOOKUP(A2382,X$12:AE$151,8)=VLOOKUP(A2381,X$12:AE$151,8),0,VLOOKUP(A2382,X$12:AE$151,8))</f>
        <v>0</v>
      </c>
      <c r="P2382" s="106">
        <f t="shared" ca="1" si="716"/>
        <v>76.88959466</v>
      </c>
      <c r="Q2382" s="113">
        <f t="shared" si="717"/>
        <v>0</v>
      </c>
      <c r="R2382" s="106">
        <f t="shared" si="718"/>
        <v>0</v>
      </c>
      <c r="S2382" s="114" t="str">
        <f t="shared" si="726"/>
        <v>A+J=</v>
      </c>
      <c r="T2382" s="107">
        <f t="shared" si="727"/>
        <v>43367</v>
      </c>
      <c r="U2382" s="10"/>
      <c r="V2382" s="10"/>
      <c r="W2382" s="10"/>
      <c r="X2382" s="29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</row>
    <row r="2383" spans="1:121" x14ac:dyDescent="0.15">
      <c r="A2383" s="102">
        <f t="shared" si="719"/>
        <v>43340</v>
      </c>
      <c r="B2383" s="103">
        <f t="shared" ca="1" si="728"/>
        <v>66437.739161099831</v>
      </c>
      <c r="C2383" s="104">
        <f t="shared" si="720"/>
        <v>66335.199999999837</v>
      </c>
      <c r="D2383" s="105">
        <f ca="1">IF(A2383&lt;$B$1,VLOOKUP(A2383,[1]DI!$A$4:$B$15000,2,FALSE),0)</f>
        <v>6.3899999999999998E-2</v>
      </c>
      <c r="E2383" s="106">
        <f t="shared" ca="1" si="712"/>
        <v>1.0002458299999999</v>
      </c>
      <c r="F2383" s="106">
        <f ca="1">(TRUNC(PRODUCT($E$12:$E2382),16))</f>
        <v>1.88887207092216</v>
      </c>
      <c r="G2383" s="106">
        <f t="shared" ca="1" si="721"/>
        <v>1.88701584616691</v>
      </c>
      <c r="H2383" s="106">
        <f t="shared" ca="1" si="713"/>
        <v>1.00098368</v>
      </c>
      <c r="I2383" s="105">
        <f t="shared" si="722"/>
        <v>3.5999999999999997E-2</v>
      </c>
      <c r="J2383" s="118">
        <f t="shared" si="723"/>
        <v>43334</v>
      </c>
      <c r="K2383" s="112">
        <f t="shared" si="724"/>
        <v>4</v>
      </c>
      <c r="L2383" s="108">
        <f t="shared" si="725"/>
        <v>4</v>
      </c>
      <c r="M2383" s="109">
        <f t="shared" si="714"/>
        <v>1.0005615409999999</v>
      </c>
      <c r="N2383" s="109">
        <f t="shared" ca="1" si="715"/>
        <v>1.0015457729999999</v>
      </c>
      <c r="O2383" s="108">
        <f t="shared" si="729"/>
        <v>0</v>
      </c>
      <c r="P2383" s="106">
        <f t="shared" ca="1" si="716"/>
        <v>102.5391611</v>
      </c>
      <c r="Q2383" s="113">
        <f t="shared" si="717"/>
        <v>0</v>
      </c>
      <c r="R2383" s="106">
        <f t="shared" si="718"/>
        <v>0</v>
      </c>
      <c r="S2383" s="114" t="str">
        <f t="shared" si="726"/>
        <v>A+J=</v>
      </c>
      <c r="T2383" s="107">
        <f t="shared" si="727"/>
        <v>43367</v>
      </c>
      <c r="U2383" s="10"/>
      <c r="V2383" s="10"/>
      <c r="W2383" s="10"/>
      <c r="X2383" s="29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</row>
    <row r="2384" spans="1:121" x14ac:dyDescent="0.15">
      <c r="A2384" s="102">
        <f t="shared" si="719"/>
        <v>43341</v>
      </c>
      <c r="B2384" s="103">
        <f t="shared" ca="1" si="728"/>
        <v>66463.398611489843</v>
      </c>
      <c r="C2384" s="104">
        <f t="shared" si="720"/>
        <v>66335.199999999837</v>
      </c>
      <c r="D2384" s="105">
        <f ca="1">IF(A2384&lt;$B$1,VLOOKUP(A2384,[1]DI!$A$4:$B$15000,2,FALSE),0)</f>
        <v>6.3899999999999998E-2</v>
      </c>
      <c r="E2384" s="106">
        <f t="shared" ca="1" si="712"/>
        <v>1.0002458299999999</v>
      </c>
      <c r="F2384" s="106">
        <f ca="1">(TRUNC(PRODUCT($E$12:$E2383),16))</f>
        <v>1.88933641234335</v>
      </c>
      <c r="G2384" s="106">
        <f t="shared" ca="1" si="721"/>
        <v>1.88701584616691</v>
      </c>
      <c r="H2384" s="106">
        <f t="shared" ca="1" si="713"/>
        <v>1.00122975</v>
      </c>
      <c r="I2384" s="105">
        <f t="shared" si="722"/>
        <v>3.5999999999999997E-2</v>
      </c>
      <c r="J2384" s="118">
        <f t="shared" si="723"/>
        <v>43334</v>
      </c>
      <c r="K2384" s="112">
        <f t="shared" si="724"/>
        <v>5</v>
      </c>
      <c r="L2384" s="108">
        <f t="shared" si="725"/>
        <v>5</v>
      </c>
      <c r="M2384" s="109">
        <f t="shared" si="714"/>
        <v>1.0007019749999999</v>
      </c>
      <c r="N2384" s="109">
        <f t="shared" ca="1" si="715"/>
        <v>1.0019325880000001</v>
      </c>
      <c r="O2384" s="108">
        <f t="shared" si="729"/>
        <v>0</v>
      </c>
      <c r="P2384" s="106">
        <f t="shared" ca="1" si="716"/>
        <v>128.19861148999999</v>
      </c>
      <c r="Q2384" s="113">
        <f t="shared" si="717"/>
        <v>0</v>
      </c>
      <c r="R2384" s="106">
        <f t="shared" si="718"/>
        <v>0</v>
      </c>
      <c r="S2384" s="114" t="str">
        <f t="shared" si="726"/>
        <v>A+J=</v>
      </c>
      <c r="T2384" s="107">
        <f t="shared" si="727"/>
        <v>43367</v>
      </c>
      <c r="U2384" s="10"/>
      <c r="V2384" s="10"/>
      <c r="W2384" s="10"/>
      <c r="X2384" s="29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</row>
    <row r="2385" spans="1:121" x14ac:dyDescent="0.15">
      <c r="A2385" s="102">
        <f t="shared" si="719"/>
        <v>43342</v>
      </c>
      <c r="B2385" s="103">
        <f t="shared" ca="1" si="728"/>
        <v>66489.068609179842</v>
      </c>
      <c r="C2385" s="104">
        <f t="shared" si="720"/>
        <v>66335.199999999837</v>
      </c>
      <c r="D2385" s="105">
        <f ca="1">IF(A2385&lt;$B$1,VLOOKUP(A2385,[1]DI!$A$4:$B$15000,2,FALSE),0)</f>
        <v>6.3899999999999998E-2</v>
      </c>
      <c r="E2385" s="106">
        <f t="shared" ca="1" si="712"/>
        <v>1.0002458299999999</v>
      </c>
      <c r="F2385" s="106">
        <f ca="1">(TRUNC(PRODUCT($E$12:$E2384),16))</f>
        <v>1.8898008679136</v>
      </c>
      <c r="G2385" s="106">
        <f t="shared" ca="1" si="721"/>
        <v>1.88701584616691</v>
      </c>
      <c r="H2385" s="106">
        <f t="shared" ca="1" si="713"/>
        <v>1.00147589</v>
      </c>
      <c r="I2385" s="105">
        <f t="shared" si="722"/>
        <v>3.5999999999999997E-2</v>
      </c>
      <c r="J2385" s="118">
        <f t="shared" si="723"/>
        <v>43334</v>
      </c>
      <c r="K2385" s="112">
        <f t="shared" si="724"/>
        <v>6</v>
      </c>
      <c r="L2385" s="108">
        <f t="shared" si="725"/>
        <v>6</v>
      </c>
      <c r="M2385" s="109">
        <f t="shared" si="714"/>
        <v>1.000842429</v>
      </c>
      <c r="N2385" s="109">
        <f t="shared" ca="1" si="715"/>
        <v>1.0023195620000001</v>
      </c>
      <c r="O2385" s="108">
        <f t="shared" si="729"/>
        <v>0</v>
      </c>
      <c r="P2385" s="106">
        <f t="shared" ca="1" si="716"/>
        <v>153.86860917999999</v>
      </c>
      <c r="Q2385" s="113">
        <f t="shared" si="717"/>
        <v>0</v>
      </c>
      <c r="R2385" s="106">
        <f t="shared" si="718"/>
        <v>0</v>
      </c>
      <c r="S2385" s="114" t="str">
        <f t="shared" si="726"/>
        <v>A+J=</v>
      </c>
      <c r="T2385" s="107">
        <f t="shared" si="727"/>
        <v>43367</v>
      </c>
      <c r="U2385" s="27"/>
      <c r="V2385" s="27"/>
      <c r="W2385" s="27"/>
      <c r="X2385" s="33"/>
      <c r="Y2385" s="20"/>
      <c r="Z2385" s="23"/>
      <c r="AA2385" s="27"/>
      <c r="AB2385" s="20"/>
      <c r="AC2385" s="20"/>
      <c r="AD2385" s="20"/>
      <c r="AE2385" s="27"/>
      <c r="AF2385" s="21"/>
      <c r="AG2385" s="27"/>
      <c r="AH2385" s="27"/>
      <c r="AI2385" s="23"/>
      <c r="AJ2385" s="23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  <c r="AZ2385" s="23"/>
      <c r="BA2385" s="23"/>
      <c r="BB2385" s="23"/>
      <c r="BC2385" s="23"/>
      <c r="BD2385" s="23"/>
      <c r="BE2385" s="23"/>
      <c r="BF2385" s="23"/>
      <c r="BG2385" s="23"/>
      <c r="BH2385" s="23"/>
      <c r="BI2385" s="23"/>
      <c r="BJ2385" s="23"/>
      <c r="BK2385" s="23"/>
      <c r="BL2385" s="23"/>
      <c r="BM2385" s="23"/>
      <c r="BN2385" s="23"/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3"/>
      <c r="CG2385" s="23"/>
      <c r="CH2385" s="23"/>
      <c r="CI2385" s="23"/>
      <c r="CJ2385" s="23"/>
      <c r="CK2385" s="23"/>
      <c r="CL2385" s="23"/>
      <c r="CM2385" s="23"/>
      <c r="CN2385" s="23"/>
      <c r="CO2385" s="23"/>
      <c r="CP2385" s="23"/>
      <c r="CQ2385" s="23"/>
      <c r="CR2385" s="23"/>
      <c r="CS2385" s="23"/>
      <c r="CT2385" s="23"/>
      <c r="CU2385" s="23"/>
      <c r="CV2385" s="23"/>
      <c r="CW2385" s="23"/>
      <c r="CX2385" s="23"/>
      <c r="CY2385" s="23"/>
      <c r="CZ2385" s="23"/>
      <c r="DA2385" s="23"/>
      <c r="DB2385" s="23"/>
      <c r="DC2385" s="23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</row>
    <row r="2386" spans="1:121" x14ac:dyDescent="0.15">
      <c r="A2386" s="102">
        <f t="shared" si="719"/>
        <v>43343</v>
      </c>
      <c r="B2386" s="103">
        <f t="shared" ca="1" si="728"/>
        <v>66514.747893789841</v>
      </c>
      <c r="C2386" s="104">
        <f t="shared" si="720"/>
        <v>66335.199999999837</v>
      </c>
      <c r="D2386" s="105">
        <f ca="1">IF(A2386&lt;$B$1,VLOOKUP(A2386,[1]DI!$A$4:$B$15000,2,FALSE),0)</f>
        <v>6.3899999999999998E-2</v>
      </c>
      <c r="E2386" s="106">
        <f t="shared" ca="1" si="712"/>
        <v>1.0002458299999999</v>
      </c>
      <c r="F2386" s="106">
        <f ca="1">(TRUNC(PRODUCT($E$12:$E2385),16))</f>
        <v>1.89026543766096</v>
      </c>
      <c r="G2386" s="106">
        <f t="shared" ca="1" si="721"/>
        <v>1.88701584616691</v>
      </c>
      <c r="H2386" s="106">
        <f t="shared" ca="1" si="713"/>
        <v>1.00172208</v>
      </c>
      <c r="I2386" s="105">
        <f t="shared" si="722"/>
        <v>3.5999999999999997E-2</v>
      </c>
      <c r="J2386" s="118">
        <f t="shared" si="723"/>
        <v>43334</v>
      </c>
      <c r="K2386" s="112">
        <f t="shared" si="724"/>
        <v>7</v>
      </c>
      <c r="L2386" s="108">
        <f t="shared" si="725"/>
        <v>7</v>
      </c>
      <c r="M2386" s="109">
        <f t="shared" si="714"/>
        <v>1.0009829029999999</v>
      </c>
      <c r="N2386" s="109">
        <f t="shared" ca="1" si="715"/>
        <v>1.0027066760000001</v>
      </c>
      <c r="O2386" s="108">
        <f t="shared" si="729"/>
        <v>0</v>
      </c>
      <c r="P2386" s="106">
        <f t="shared" ca="1" si="716"/>
        <v>179.54789378999999</v>
      </c>
      <c r="Q2386" s="113">
        <f t="shared" si="717"/>
        <v>0</v>
      </c>
      <c r="R2386" s="106">
        <f t="shared" si="718"/>
        <v>0</v>
      </c>
      <c r="S2386" s="114" t="str">
        <f t="shared" si="726"/>
        <v>A+J=</v>
      </c>
      <c r="T2386" s="107">
        <f t="shared" si="727"/>
        <v>43367</v>
      </c>
      <c r="U2386" s="27"/>
      <c r="V2386" s="27"/>
      <c r="W2386" s="27"/>
      <c r="X2386" s="33"/>
      <c r="Y2386" s="20"/>
      <c r="Z2386" s="23"/>
      <c r="AA2386" s="27"/>
      <c r="AB2386" s="20"/>
      <c r="AC2386" s="20"/>
      <c r="AD2386" s="20"/>
      <c r="AE2386" s="27"/>
      <c r="AF2386" s="21"/>
      <c r="AG2386" s="27"/>
      <c r="AH2386" s="27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</row>
    <row r="2387" spans="1:121" x14ac:dyDescent="0.15">
      <c r="A2387" s="102">
        <f t="shared" si="719"/>
        <v>43344</v>
      </c>
      <c r="B2387" s="103">
        <f t="shared" ca="1" si="728"/>
        <v>66540.436996009841</v>
      </c>
      <c r="C2387" s="104">
        <f t="shared" si="720"/>
        <v>66335.199999999837</v>
      </c>
      <c r="D2387" s="105">
        <f ca="1">IF(A2387&lt;$B$1,VLOOKUP(A2387,[1]DI!$A$4:$B$15000,2,FALSE),0)</f>
        <v>0</v>
      </c>
      <c r="E2387" s="106">
        <f t="shared" ca="1" si="712"/>
        <v>1</v>
      </c>
      <c r="F2387" s="106">
        <f ca="1">(TRUNC(PRODUCT($E$12:$E2386),16))</f>
        <v>1.8907301216135</v>
      </c>
      <c r="G2387" s="106">
        <f t="shared" ca="1" si="721"/>
        <v>1.88701584616691</v>
      </c>
      <c r="H2387" s="106">
        <f t="shared" ca="1" si="713"/>
        <v>1.00196833</v>
      </c>
      <c r="I2387" s="105">
        <f t="shared" si="722"/>
        <v>3.5999999999999997E-2</v>
      </c>
      <c r="J2387" s="118">
        <f t="shared" si="723"/>
        <v>43334</v>
      </c>
      <c r="K2387" s="112">
        <f t="shared" si="724"/>
        <v>7</v>
      </c>
      <c r="L2387" s="108">
        <f t="shared" si="725"/>
        <v>8</v>
      </c>
      <c r="M2387" s="109">
        <f t="shared" si="714"/>
        <v>1.001123397</v>
      </c>
      <c r="N2387" s="109">
        <f t="shared" ca="1" si="715"/>
        <v>1.0030939379999999</v>
      </c>
      <c r="O2387" s="108">
        <f t="shared" si="729"/>
        <v>0</v>
      </c>
      <c r="P2387" s="106">
        <f t="shared" ca="1" si="716"/>
        <v>205.23699601000001</v>
      </c>
      <c r="Q2387" s="113">
        <f t="shared" si="717"/>
        <v>0</v>
      </c>
      <c r="R2387" s="106">
        <f t="shared" si="718"/>
        <v>0</v>
      </c>
      <c r="S2387" s="114" t="str">
        <f t="shared" si="726"/>
        <v>A+J=</v>
      </c>
      <c r="T2387" s="107">
        <f t="shared" si="727"/>
        <v>43367</v>
      </c>
      <c r="U2387" s="27"/>
      <c r="V2387" s="27"/>
      <c r="W2387" s="27"/>
      <c r="X2387" s="33"/>
      <c r="Y2387" s="20"/>
      <c r="Z2387" s="23"/>
      <c r="AA2387" s="27"/>
      <c r="AB2387" s="20"/>
      <c r="AC2387" s="20"/>
      <c r="AD2387" s="20"/>
      <c r="AE2387" s="27"/>
      <c r="AF2387" s="21"/>
      <c r="AG2387" s="27"/>
      <c r="AH2387" s="27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</row>
    <row r="2388" spans="1:121" x14ac:dyDescent="0.15">
      <c r="A2388" s="102">
        <f t="shared" si="719"/>
        <v>43345</v>
      </c>
      <c r="B2388" s="103">
        <f t="shared" ca="1" si="728"/>
        <v>66540.436996009841</v>
      </c>
      <c r="C2388" s="104">
        <f t="shared" si="720"/>
        <v>66335.199999999837</v>
      </c>
      <c r="D2388" s="105">
        <f ca="1">IF(A2388&lt;$B$1,VLOOKUP(A2388,[1]DI!$A$4:$B$15000,2,FALSE),0)</f>
        <v>0</v>
      </c>
      <c r="E2388" s="106">
        <f t="shared" ca="1" si="712"/>
        <v>1</v>
      </c>
      <c r="F2388" s="106">
        <f ca="1">(TRUNC(PRODUCT($E$12:$E2387),16))</f>
        <v>1.8907301216135</v>
      </c>
      <c r="G2388" s="106">
        <f t="shared" ca="1" si="721"/>
        <v>1.88701584616691</v>
      </c>
      <c r="H2388" s="106">
        <f t="shared" ca="1" si="713"/>
        <v>1.00196833</v>
      </c>
      <c r="I2388" s="105">
        <f t="shared" si="722"/>
        <v>3.5999999999999997E-2</v>
      </c>
      <c r="J2388" s="118">
        <f t="shared" si="723"/>
        <v>43334</v>
      </c>
      <c r="K2388" s="112">
        <f t="shared" si="724"/>
        <v>7</v>
      </c>
      <c r="L2388" s="108">
        <f t="shared" si="725"/>
        <v>8</v>
      </c>
      <c r="M2388" s="109">
        <f t="shared" si="714"/>
        <v>1.001123397</v>
      </c>
      <c r="N2388" s="109">
        <f t="shared" ca="1" si="715"/>
        <v>1.0030939379999999</v>
      </c>
      <c r="O2388" s="108">
        <f t="shared" si="729"/>
        <v>0</v>
      </c>
      <c r="P2388" s="106">
        <f t="shared" ca="1" si="716"/>
        <v>205.23699601000001</v>
      </c>
      <c r="Q2388" s="113">
        <f t="shared" si="717"/>
        <v>0</v>
      </c>
      <c r="R2388" s="106">
        <f t="shared" si="718"/>
        <v>0</v>
      </c>
      <c r="S2388" s="114" t="str">
        <f t="shared" si="726"/>
        <v>A+J=</v>
      </c>
      <c r="T2388" s="107">
        <f t="shared" si="727"/>
        <v>43367</v>
      </c>
      <c r="U2388" s="10"/>
      <c r="V2388" s="10"/>
      <c r="W2388" s="10"/>
      <c r="X2388" s="29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</row>
    <row r="2389" spans="1:121" x14ac:dyDescent="0.15">
      <c r="A2389" s="102">
        <f t="shared" si="719"/>
        <v>43346</v>
      </c>
      <c r="B2389" s="103">
        <f t="shared" ca="1" si="728"/>
        <v>66540.436996009841</v>
      </c>
      <c r="C2389" s="104">
        <f t="shared" si="720"/>
        <v>66335.199999999837</v>
      </c>
      <c r="D2389" s="105">
        <f ca="1">IF(A2389&lt;$B$1,VLOOKUP(A2389,[1]DI!$A$4:$B$15000,2,FALSE),0)</f>
        <v>6.3899999999999998E-2</v>
      </c>
      <c r="E2389" s="106">
        <f t="shared" ca="1" si="712"/>
        <v>1.0002458299999999</v>
      </c>
      <c r="F2389" s="106">
        <f ca="1">(TRUNC(PRODUCT($E$12:$E2388),16))</f>
        <v>1.8907301216135</v>
      </c>
      <c r="G2389" s="106">
        <f t="shared" ca="1" si="721"/>
        <v>1.88701584616691</v>
      </c>
      <c r="H2389" s="106">
        <f t="shared" ca="1" si="713"/>
        <v>1.00196833</v>
      </c>
      <c r="I2389" s="105">
        <f t="shared" si="722"/>
        <v>3.5999999999999997E-2</v>
      </c>
      <c r="J2389" s="118">
        <f t="shared" si="723"/>
        <v>43334</v>
      </c>
      <c r="K2389" s="112">
        <f t="shared" si="724"/>
        <v>8</v>
      </c>
      <c r="L2389" s="108">
        <f t="shared" si="725"/>
        <v>8</v>
      </c>
      <c r="M2389" s="109">
        <f t="shared" si="714"/>
        <v>1.001123397</v>
      </c>
      <c r="N2389" s="109">
        <f t="shared" ca="1" si="715"/>
        <v>1.0030939379999999</v>
      </c>
      <c r="O2389" s="108">
        <f t="shared" si="729"/>
        <v>0</v>
      </c>
      <c r="P2389" s="106">
        <f t="shared" ca="1" si="716"/>
        <v>205.23699601000001</v>
      </c>
      <c r="Q2389" s="113">
        <f t="shared" si="717"/>
        <v>0</v>
      </c>
      <c r="R2389" s="106">
        <f t="shared" si="718"/>
        <v>0</v>
      </c>
      <c r="S2389" s="114" t="str">
        <f t="shared" si="726"/>
        <v>A+J=</v>
      </c>
      <c r="T2389" s="107">
        <f t="shared" si="727"/>
        <v>43367</v>
      </c>
      <c r="U2389" s="10"/>
      <c r="V2389" s="10"/>
      <c r="W2389" s="10"/>
      <c r="X2389" s="29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</row>
    <row r="2390" spans="1:121" x14ac:dyDescent="0.15">
      <c r="A2390" s="102">
        <f t="shared" si="719"/>
        <v>43347</v>
      </c>
      <c r="B2390" s="103">
        <f t="shared" ca="1" si="728"/>
        <v>66566.136645529841</v>
      </c>
      <c r="C2390" s="104">
        <f t="shared" si="720"/>
        <v>66335.199999999837</v>
      </c>
      <c r="D2390" s="105">
        <f ca="1">IF(A2390&lt;$B$1,VLOOKUP(A2390,[1]DI!$A$4:$B$15000,2,FALSE),0)</f>
        <v>6.3899999999999998E-2</v>
      </c>
      <c r="E2390" s="106">
        <f t="shared" ca="1" si="712"/>
        <v>1.0002458299999999</v>
      </c>
      <c r="F2390" s="106">
        <f ca="1">(TRUNC(PRODUCT($E$12:$E2389),16))</f>
        <v>1.8911949197992901</v>
      </c>
      <c r="G2390" s="106">
        <f t="shared" ca="1" si="721"/>
        <v>1.88701584616691</v>
      </c>
      <c r="H2390" s="106">
        <f t="shared" ca="1" si="713"/>
        <v>1.00221465</v>
      </c>
      <c r="I2390" s="105">
        <f t="shared" si="722"/>
        <v>3.5999999999999997E-2</v>
      </c>
      <c r="J2390" s="118">
        <f t="shared" si="723"/>
        <v>43334</v>
      </c>
      <c r="K2390" s="112">
        <f t="shared" si="724"/>
        <v>9</v>
      </c>
      <c r="L2390" s="108">
        <f t="shared" si="725"/>
        <v>9</v>
      </c>
      <c r="M2390" s="109">
        <f t="shared" si="714"/>
        <v>1.00126391</v>
      </c>
      <c r="N2390" s="109">
        <f t="shared" ca="1" si="715"/>
        <v>1.003481359</v>
      </c>
      <c r="O2390" s="108">
        <f t="shared" si="729"/>
        <v>0</v>
      </c>
      <c r="P2390" s="106">
        <f t="shared" ca="1" si="716"/>
        <v>230.93664552999999</v>
      </c>
      <c r="Q2390" s="113">
        <f t="shared" si="717"/>
        <v>0</v>
      </c>
      <c r="R2390" s="106">
        <f t="shared" si="718"/>
        <v>0</v>
      </c>
      <c r="S2390" s="114" t="str">
        <f t="shared" si="726"/>
        <v>A+J=</v>
      </c>
      <c r="T2390" s="107">
        <f t="shared" si="727"/>
        <v>43367</v>
      </c>
      <c r="U2390" s="10"/>
      <c r="V2390" s="10"/>
      <c r="W2390" s="10"/>
      <c r="X2390" s="29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</row>
    <row r="2391" spans="1:121" x14ac:dyDescent="0.15">
      <c r="A2391" s="102">
        <f t="shared" si="719"/>
        <v>43348</v>
      </c>
      <c r="B2391" s="103">
        <f t="shared" ca="1" si="728"/>
        <v>66591.845515639841</v>
      </c>
      <c r="C2391" s="104">
        <f t="shared" si="720"/>
        <v>66335.199999999837</v>
      </c>
      <c r="D2391" s="105">
        <f ca="1">IF(A2391&lt;$B$1,VLOOKUP(A2391,[1]DI!$A$4:$B$15000,2,FALSE),0)</f>
        <v>6.3899999999999998E-2</v>
      </c>
      <c r="E2391" s="106">
        <f t="shared" ca="1" si="712"/>
        <v>1.0002458299999999</v>
      </c>
      <c r="F2391" s="106">
        <f ca="1">(TRUNC(PRODUCT($E$12:$E2390),16))</f>
        <v>1.89165983224643</v>
      </c>
      <c r="G2391" s="106">
        <f t="shared" ca="1" si="721"/>
        <v>1.88701584616691</v>
      </c>
      <c r="H2391" s="106">
        <f t="shared" ca="1" si="713"/>
        <v>1.0024610199999999</v>
      </c>
      <c r="I2391" s="105">
        <f t="shared" si="722"/>
        <v>3.5999999999999997E-2</v>
      </c>
      <c r="J2391" s="118">
        <f t="shared" si="723"/>
        <v>43334</v>
      </c>
      <c r="K2391" s="112">
        <f t="shared" si="724"/>
        <v>10</v>
      </c>
      <c r="L2391" s="108">
        <f t="shared" si="725"/>
        <v>10</v>
      </c>
      <c r="M2391" s="109">
        <f t="shared" si="714"/>
        <v>1.001404443</v>
      </c>
      <c r="N2391" s="109">
        <f t="shared" ca="1" si="715"/>
        <v>1.0038689190000001</v>
      </c>
      <c r="O2391" s="108">
        <f t="shared" si="729"/>
        <v>0</v>
      </c>
      <c r="P2391" s="106">
        <f t="shared" ca="1" si="716"/>
        <v>256.64551563999999</v>
      </c>
      <c r="Q2391" s="113">
        <f t="shared" si="717"/>
        <v>0</v>
      </c>
      <c r="R2391" s="106">
        <f t="shared" si="718"/>
        <v>0</v>
      </c>
      <c r="S2391" s="114" t="str">
        <f t="shared" si="726"/>
        <v>A+J=</v>
      </c>
      <c r="T2391" s="107">
        <f t="shared" si="727"/>
        <v>43367</v>
      </c>
      <c r="U2391" s="10"/>
      <c r="V2391" s="10"/>
      <c r="W2391" s="10"/>
      <c r="X2391" s="29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</row>
    <row r="2392" spans="1:121" x14ac:dyDescent="0.15">
      <c r="A2392" s="102">
        <f t="shared" si="719"/>
        <v>43349</v>
      </c>
      <c r="B2392" s="103">
        <f t="shared" ca="1" si="728"/>
        <v>66617.564999389841</v>
      </c>
      <c r="C2392" s="104">
        <f t="shared" si="720"/>
        <v>66335.199999999837</v>
      </c>
      <c r="D2392" s="105">
        <f ca="1">IF(A2392&lt;$B$1,VLOOKUP(A2392,[1]DI!$A$4:$B$15000,2,FALSE),0)</f>
        <v>6.3899999999999998E-2</v>
      </c>
      <c r="E2392" s="106">
        <f t="shared" ca="1" si="712"/>
        <v>1.0002458299999999</v>
      </c>
      <c r="F2392" s="106">
        <f ca="1">(TRUNC(PRODUCT($E$12:$E2391),16))</f>
        <v>1.89212485898299</v>
      </c>
      <c r="G2392" s="106">
        <f t="shared" ca="1" si="721"/>
        <v>1.88701584616691</v>
      </c>
      <c r="H2392" s="106">
        <f t="shared" ca="1" si="713"/>
        <v>1.0027074600000001</v>
      </c>
      <c r="I2392" s="105">
        <f t="shared" si="722"/>
        <v>3.5999999999999997E-2</v>
      </c>
      <c r="J2392" s="118">
        <f t="shared" si="723"/>
        <v>43334</v>
      </c>
      <c r="K2392" s="112">
        <f t="shared" si="724"/>
        <v>11</v>
      </c>
      <c r="L2392" s="108">
        <f t="shared" si="725"/>
        <v>11</v>
      </c>
      <c r="M2392" s="109">
        <f t="shared" si="714"/>
        <v>1.001544996</v>
      </c>
      <c r="N2392" s="109">
        <f t="shared" ca="1" si="715"/>
        <v>1.0042566390000001</v>
      </c>
      <c r="O2392" s="108">
        <f t="shared" si="729"/>
        <v>0</v>
      </c>
      <c r="P2392" s="106">
        <f t="shared" ca="1" si="716"/>
        <v>282.36499938999998</v>
      </c>
      <c r="Q2392" s="113">
        <f t="shared" si="717"/>
        <v>0</v>
      </c>
      <c r="R2392" s="106">
        <f t="shared" si="718"/>
        <v>0</v>
      </c>
      <c r="S2392" s="114" t="str">
        <f t="shared" si="726"/>
        <v>A+J=</v>
      </c>
      <c r="T2392" s="107">
        <f t="shared" si="727"/>
        <v>43367</v>
      </c>
      <c r="U2392" s="10"/>
      <c r="V2392" s="10"/>
      <c r="W2392" s="10"/>
      <c r="X2392" s="29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</row>
    <row r="2393" spans="1:121" x14ac:dyDescent="0.15">
      <c r="A2393" s="102">
        <f t="shared" si="719"/>
        <v>43350</v>
      </c>
      <c r="B2393" s="103">
        <f t="shared" ca="1" si="728"/>
        <v>66643.293703719843</v>
      </c>
      <c r="C2393" s="104">
        <f t="shared" si="720"/>
        <v>66335.199999999837</v>
      </c>
      <c r="D2393" s="105">
        <f ca="1">IF(A2393&lt;$B$1,VLOOKUP(A2393,[1]DI!$A$4:$B$15000,2,FALSE),0)</f>
        <v>0</v>
      </c>
      <c r="E2393" s="106">
        <f t="shared" ca="1" si="712"/>
        <v>1</v>
      </c>
      <c r="F2393" s="106">
        <f ca="1">(TRUNC(PRODUCT($E$12:$E2392),16))</f>
        <v>1.8925900000370699</v>
      </c>
      <c r="G2393" s="106">
        <f t="shared" ca="1" si="721"/>
        <v>1.88701584616691</v>
      </c>
      <c r="H2393" s="106">
        <f t="shared" ca="1" si="713"/>
        <v>1.00295395</v>
      </c>
      <c r="I2393" s="105">
        <f t="shared" si="722"/>
        <v>3.5999999999999997E-2</v>
      </c>
      <c r="J2393" s="118">
        <f t="shared" si="723"/>
        <v>43334</v>
      </c>
      <c r="K2393" s="112">
        <f t="shared" si="724"/>
        <v>11</v>
      </c>
      <c r="L2393" s="108">
        <f t="shared" si="725"/>
        <v>12</v>
      </c>
      <c r="M2393" s="109">
        <f t="shared" si="714"/>
        <v>1.0016855689999999</v>
      </c>
      <c r="N2393" s="109">
        <f t="shared" ca="1" si="715"/>
        <v>1.004644498</v>
      </c>
      <c r="O2393" s="108">
        <f t="shared" si="729"/>
        <v>0</v>
      </c>
      <c r="P2393" s="106">
        <f t="shared" ca="1" si="716"/>
        <v>308.09370372000001</v>
      </c>
      <c r="Q2393" s="113">
        <f t="shared" si="717"/>
        <v>0</v>
      </c>
      <c r="R2393" s="106">
        <f t="shared" si="718"/>
        <v>0</v>
      </c>
      <c r="S2393" s="114" t="str">
        <f t="shared" si="726"/>
        <v>A+J=</v>
      </c>
      <c r="T2393" s="107">
        <f t="shared" si="727"/>
        <v>43367</v>
      </c>
      <c r="U2393" s="10"/>
      <c r="V2393" s="10"/>
      <c r="W2393" s="10"/>
      <c r="X2393" s="29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</row>
    <row r="2394" spans="1:121" x14ac:dyDescent="0.15">
      <c r="A2394" s="102">
        <f t="shared" si="719"/>
        <v>43351</v>
      </c>
      <c r="B2394" s="103">
        <f t="shared" ca="1" si="728"/>
        <v>66643.293703719843</v>
      </c>
      <c r="C2394" s="104">
        <f t="shared" si="720"/>
        <v>66335.199999999837</v>
      </c>
      <c r="D2394" s="105">
        <f ca="1">IF(A2394&lt;$B$1,VLOOKUP(A2394,[1]DI!$A$4:$B$15000,2,FALSE),0)</f>
        <v>0</v>
      </c>
      <c r="E2394" s="106">
        <f t="shared" ca="1" si="712"/>
        <v>1</v>
      </c>
      <c r="F2394" s="106">
        <f ca="1">(TRUNC(PRODUCT($E$12:$E2393),16))</f>
        <v>1.8925900000370699</v>
      </c>
      <c r="G2394" s="106">
        <f t="shared" ca="1" si="721"/>
        <v>1.88701584616691</v>
      </c>
      <c r="H2394" s="106">
        <f t="shared" ca="1" si="713"/>
        <v>1.00295395</v>
      </c>
      <c r="I2394" s="105">
        <f t="shared" si="722"/>
        <v>3.5999999999999997E-2</v>
      </c>
      <c r="J2394" s="118">
        <f t="shared" si="723"/>
        <v>43334</v>
      </c>
      <c r="K2394" s="112">
        <f t="shared" si="724"/>
        <v>11</v>
      </c>
      <c r="L2394" s="108">
        <f t="shared" si="725"/>
        <v>12</v>
      </c>
      <c r="M2394" s="109">
        <f t="shared" si="714"/>
        <v>1.0016855689999999</v>
      </c>
      <c r="N2394" s="109">
        <f t="shared" ca="1" si="715"/>
        <v>1.004644498</v>
      </c>
      <c r="O2394" s="108">
        <f t="shared" si="729"/>
        <v>0</v>
      </c>
      <c r="P2394" s="106">
        <f t="shared" ca="1" si="716"/>
        <v>308.09370372000001</v>
      </c>
      <c r="Q2394" s="113">
        <f t="shared" si="717"/>
        <v>0</v>
      </c>
      <c r="R2394" s="106">
        <f t="shared" si="718"/>
        <v>0</v>
      </c>
      <c r="S2394" s="114" t="str">
        <f t="shared" si="726"/>
        <v>A+J=</v>
      </c>
      <c r="T2394" s="107">
        <f t="shared" si="727"/>
        <v>43367</v>
      </c>
      <c r="U2394" s="10"/>
      <c r="V2394" s="10"/>
      <c r="W2394" s="10"/>
      <c r="X2394" s="29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</row>
    <row r="2395" spans="1:121" x14ac:dyDescent="0.15">
      <c r="A2395" s="102">
        <f t="shared" si="719"/>
        <v>43352</v>
      </c>
      <c r="B2395" s="103">
        <f t="shared" ca="1" si="728"/>
        <v>66643.293703719843</v>
      </c>
      <c r="C2395" s="104">
        <f t="shared" si="720"/>
        <v>66335.199999999837</v>
      </c>
      <c r="D2395" s="105">
        <f ca="1">IF(A2395&lt;$B$1,VLOOKUP(A2395,[1]DI!$A$4:$B$15000,2,FALSE),0)</f>
        <v>0</v>
      </c>
      <c r="E2395" s="106">
        <f t="shared" ca="1" si="712"/>
        <v>1</v>
      </c>
      <c r="F2395" s="106">
        <f ca="1">(TRUNC(PRODUCT($E$12:$E2394),16))</f>
        <v>1.8925900000370699</v>
      </c>
      <c r="G2395" s="106">
        <f t="shared" ca="1" si="721"/>
        <v>1.88701584616691</v>
      </c>
      <c r="H2395" s="106">
        <f t="shared" ca="1" si="713"/>
        <v>1.00295395</v>
      </c>
      <c r="I2395" s="105">
        <f t="shared" si="722"/>
        <v>3.5999999999999997E-2</v>
      </c>
      <c r="J2395" s="118">
        <f t="shared" si="723"/>
        <v>43334</v>
      </c>
      <c r="K2395" s="112">
        <f t="shared" si="724"/>
        <v>11</v>
      </c>
      <c r="L2395" s="108">
        <f t="shared" si="725"/>
        <v>12</v>
      </c>
      <c r="M2395" s="109">
        <f t="shared" si="714"/>
        <v>1.0016855689999999</v>
      </c>
      <c r="N2395" s="109">
        <f t="shared" ca="1" si="715"/>
        <v>1.004644498</v>
      </c>
      <c r="O2395" s="108">
        <f t="shared" si="729"/>
        <v>0</v>
      </c>
      <c r="P2395" s="106">
        <f t="shared" ca="1" si="716"/>
        <v>308.09370372000001</v>
      </c>
      <c r="Q2395" s="113">
        <f t="shared" si="717"/>
        <v>0</v>
      </c>
      <c r="R2395" s="106">
        <f t="shared" si="718"/>
        <v>0</v>
      </c>
      <c r="S2395" s="114" t="str">
        <f t="shared" si="726"/>
        <v>A+J=</v>
      </c>
      <c r="T2395" s="107">
        <f t="shared" si="727"/>
        <v>43367</v>
      </c>
      <c r="U2395" s="10"/>
      <c r="V2395" s="10"/>
      <c r="W2395" s="10"/>
      <c r="X2395" s="29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</row>
    <row r="2396" spans="1:121" x14ac:dyDescent="0.15">
      <c r="A2396" s="102">
        <f t="shared" si="719"/>
        <v>43353</v>
      </c>
      <c r="B2396" s="103">
        <f t="shared" ca="1" si="728"/>
        <v>66643.293703719843</v>
      </c>
      <c r="C2396" s="104">
        <f t="shared" si="720"/>
        <v>66335.199999999837</v>
      </c>
      <c r="D2396" s="105">
        <f ca="1">IF(A2396&lt;$B$1,VLOOKUP(A2396,[1]DI!$A$4:$B$15000,2,FALSE),0)</f>
        <v>6.3899999999999998E-2</v>
      </c>
      <c r="E2396" s="106">
        <f t="shared" ca="1" si="712"/>
        <v>1.0002458299999999</v>
      </c>
      <c r="F2396" s="106">
        <f ca="1">(TRUNC(PRODUCT($E$12:$E2395),16))</f>
        <v>1.8925900000370699</v>
      </c>
      <c r="G2396" s="106">
        <f t="shared" ca="1" si="721"/>
        <v>1.88701584616691</v>
      </c>
      <c r="H2396" s="106">
        <f t="shared" ca="1" si="713"/>
        <v>1.00295395</v>
      </c>
      <c r="I2396" s="105">
        <f t="shared" si="722"/>
        <v>3.5999999999999997E-2</v>
      </c>
      <c r="J2396" s="118">
        <f t="shared" si="723"/>
        <v>43334</v>
      </c>
      <c r="K2396" s="112">
        <f t="shared" si="724"/>
        <v>12</v>
      </c>
      <c r="L2396" s="108">
        <f t="shared" si="725"/>
        <v>12</v>
      </c>
      <c r="M2396" s="109">
        <f t="shared" si="714"/>
        <v>1.0016855689999999</v>
      </c>
      <c r="N2396" s="109">
        <f t="shared" ca="1" si="715"/>
        <v>1.004644498</v>
      </c>
      <c r="O2396" s="108">
        <f t="shared" si="729"/>
        <v>0</v>
      </c>
      <c r="P2396" s="106">
        <f t="shared" ca="1" si="716"/>
        <v>308.09370372000001</v>
      </c>
      <c r="Q2396" s="113">
        <f t="shared" si="717"/>
        <v>0</v>
      </c>
      <c r="R2396" s="106">
        <f t="shared" si="718"/>
        <v>0</v>
      </c>
      <c r="S2396" s="114" t="str">
        <f t="shared" si="726"/>
        <v>A+J=</v>
      </c>
      <c r="T2396" s="107">
        <f t="shared" si="727"/>
        <v>43367</v>
      </c>
      <c r="U2396" s="10"/>
      <c r="V2396" s="10"/>
      <c r="W2396" s="10"/>
      <c r="X2396" s="29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</row>
    <row r="2397" spans="1:121" x14ac:dyDescent="0.15">
      <c r="A2397" s="102">
        <f t="shared" si="719"/>
        <v>43354</v>
      </c>
      <c r="B2397" s="103">
        <f t="shared" ca="1" si="728"/>
        <v>66669.032955359842</v>
      </c>
      <c r="C2397" s="104">
        <f t="shared" si="720"/>
        <v>66335.199999999837</v>
      </c>
      <c r="D2397" s="105">
        <f ca="1">IF(A2397&lt;$B$1,VLOOKUP(A2397,[1]DI!$A$4:$B$15000,2,FALSE),0)</f>
        <v>6.3899999999999998E-2</v>
      </c>
      <c r="E2397" s="106">
        <f t="shared" ca="1" si="712"/>
        <v>1.0002458299999999</v>
      </c>
      <c r="F2397" s="106">
        <f ca="1">(TRUNC(PRODUCT($E$12:$E2396),16))</f>
        <v>1.8930552554367801</v>
      </c>
      <c r="G2397" s="106">
        <f t="shared" ca="1" si="721"/>
        <v>1.88701584616691</v>
      </c>
      <c r="H2397" s="106">
        <f t="shared" ca="1" si="713"/>
        <v>1.0032005100000001</v>
      </c>
      <c r="I2397" s="105">
        <f t="shared" si="722"/>
        <v>3.5999999999999997E-2</v>
      </c>
      <c r="J2397" s="118">
        <f t="shared" si="723"/>
        <v>43334</v>
      </c>
      <c r="K2397" s="112">
        <f t="shared" si="724"/>
        <v>13</v>
      </c>
      <c r="L2397" s="108">
        <f t="shared" si="725"/>
        <v>13</v>
      </c>
      <c r="M2397" s="109">
        <f t="shared" si="714"/>
        <v>1.0018261610000001</v>
      </c>
      <c r="N2397" s="109">
        <f t="shared" ca="1" si="715"/>
        <v>1.005032516</v>
      </c>
      <c r="O2397" s="108">
        <f t="shared" si="729"/>
        <v>0</v>
      </c>
      <c r="P2397" s="106">
        <f t="shared" ca="1" si="716"/>
        <v>333.83295536000003</v>
      </c>
      <c r="Q2397" s="113">
        <f t="shared" si="717"/>
        <v>0</v>
      </c>
      <c r="R2397" s="106">
        <f t="shared" si="718"/>
        <v>0</v>
      </c>
      <c r="S2397" s="114" t="str">
        <f t="shared" si="726"/>
        <v>A+J=</v>
      </c>
      <c r="T2397" s="107">
        <f t="shared" si="727"/>
        <v>43367</v>
      </c>
      <c r="U2397" s="10"/>
      <c r="V2397" s="10"/>
      <c r="W2397" s="10"/>
      <c r="X2397" s="29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</row>
    <row r="2398" spans="1:121" x14ac:dyDescent="0.15">
      <c r="A2398" s="102">
        <f t="shared" si="719"/>
        <v>43355</v>
      </c>
      <c r="B2398" s="103">
        <f t="shared" ca="1" si="728"/>
        <v>66694.78142757983</v>
      </c>
      <c r="C2398" s="104">
        <f t="shared" si="720"/>
        <v>66335.199999999837</v>
      </c>
      <c r="D2398" s="105">
        <f ca="1">IF(A2398&lt;$B$1,VLOOKUP(A2398,[1]DI!$A$4:$B$15000,2,FALSE),0)</f>
        <v>6.3899999999999998E-2</v>
      </c>
      <c r="E2398" s="106">
        <f t="shared" ca="1" si="712"/>
        <v>1.0002458299999999</v>
      </c>
      <c r="F2398" s="106">
        <f ca="1">(TRUNC(PRODUCT($E$12:$E2397),16))</f>
        <v>1.8935206252102299</v>
      </c>
      <c r="G2398" s="106">
        <f t="shared" ca="1" si="721"/>
        <v>1.88701584616691</v>
      </c>
      <c r="H2398" s="106">
        <f t="shared" ca="1" si="713"/>
        <v>1.0034471199999999</v>
      </c>
      <c r="I2398" s="105">
        <f t="shared" si="722"/>
        <v>3.5999999999999997E-2</v>
      </c>
      <c r="J2398" s="118">
        <f t="shared" si="723"/>
        <v>43334</v>
      </c>
      <c r="K2398" s="112">
        <f t="shared" si="724"/>
        <v>14</v>
      </c>
      <c r="L2398" s="108">
        <f t="shared" si="725"/>
        <v>14</v>
      </c>
      <c r="M2398" s="109">
        <f t="shared" si="714"/>
        <v>1.0019667729999999</v>
      </c>
      <c r="N2398" s="109">
        <f t="shared" ca="1" si="715"/>
        <v>1.0054206729999999</v>
      </c>
      <c r="O2398" s="108">
        <f t="shared" si="729"/>
        <v>0</v>
      </c>
      <c r="P2398" s="106">
        <f t="shared" ca="1" si="716"/>
        <v>359.58142758000002</v>
      </c>
      <c r="Q2398" s="113">
        <f t="shared" si="717"/>
        <v>0</v>
      </c>
      <c r="R2398" s="106">
        <f t="shared" si="718"/>
        <v>0</v>
      </c>
      <c r="S2398" s="114" t="str">
        <f t="shared" si="726"/>
        <v>A+J=</v>
      </c>
      <c r="T2398" s="107">
        <f t="shared" si="727"/>
        <v>43367</v>
      </c>
      <c r="U2398" s="10"/>
      <c r="V2398" s="10"/>
      <c r="W2398" s="10"/>
      <c r="X2398" s="29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</row>
    <row r="2399" spans="1:121" x14ac:dyDescent="0.15">
      <c r="A2399" s="102">
        <f t="shared" si="719"/>
        <v>43356</v>
      </c>
      <c r="B2399" s="103">
        <f t="shared" ca="1" si="728"/>
        <v>66720.54044710983</v>
      </c>
      <c r="C2399" s="104">
        <f t="shared" si="720"/>
        <v>66335.199999999837</v>
      </c>
      <c r="D2399" s="105">
        <f ca="1">IF(A2399&lt;$B$1,VLOOKUP(A2399,[1]DI!$A$4:$B$15000,2,FALSE),0)</f>
        <v>6.3899999999999998E-2</v>
      </c>
      <c r="E2399" s="106">
        <f t="shared" ca="1" si="712"/>
        <v>1.0002458299999999</v>
      </c>
      <c r="F2399" s="106">
        <f ca="1">(TRUNC(PRODUCT($E$12:$E2398),16))</f>
        <v>1.8939861093855199</v>
      </c>
      <c r="G2399" s="106">
        <f t="shared" ca="1" si="721"/>
        <v>1.88701584616691</v>
      </c>
      <c r="H2399" s="106">
        <f t="shared" ca="1" si="713"/>
        <v>1.0036938</v>
      </c>
      <c r="I2399" s="105">
        <f t="shared" si="722"/>
        <v>3.5999999999999997E-2</v>
      </c>
      <c r="J2399" s="118">
        <f t="shared" si="723"/>
        <v>43334</v>
      </c>
      <c r="K2399" s="112">
        <f t="shared" si="724"/>
        <v>15</v>
      </c>
      <c r="L2399" s="108">
        <f t="shared" si="725"/>
        <v>15</v>
      </c>
      <c r="M2399" s="109">
        <f t="shared" si="714"/>
        <v>1.0021074050000001</v>
      </c>
      <c r="N2399" s="109">
        <f t="shared" ca="1" si="715"/>
        <v>1.0058089889999999</v>
      </c>
      <c r="O2399" s="108">
        <f t="shared" si="729"/>
        <v>0</v>
      </c>
      <c r="P2399" s="106">
        <f t="shared" ca="1" si="716"/>
        <v>385.34044711000001</v>
      </c>
      <c r="Q2399" s="113">
        <f t="shared" si="717"/>
        <v>0</v>
      </c>
      <c r="R2399" s="106">
        <f t="shared" si="718"/>
        <v>0</v>
      </c>
      <c r="S2399" s="114" t="str">
        <f t="shared" si="726"/>
        <v>A+J=</v>
      </c>
      <c r="T2399" s="107">
        <f t="shared" si="727"/>
        <v>43367</v>
      </c>
      <c r="U2399" s="10"/>
      <c r="V2399" s="10"/>
      <c r="W2399" s="10"/>
      <c r="X2399" s="29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</row>
    <row r="2400" spans="1:121" x14ac:dyDescent="0.15">
      <c r="A2400" s="102">
        <f t="shared" si="719"/>
        <v>43357</v>
      </c>
      <c r="B2400" s="103">
        <f t="shared" ca="1" si="728"/>
        <v>66746.309416909833</v>
      </c>
      <c r="C2400" s="104">
        <f t="shared" si="720"/>
        <v>66335.199999999837</v>
      </c>
      <c r="D2400" s="105">
        <f ca="1">IF(A2400&lt;$B$1,VLOOKUP(A2400,[1]DI!$A$4:$B$15000,2,FALSE),0)</f>
        <v>6.3899999999999998E-2</v>
      </c>
      <c r="E2400" s="106">
        <f t="shared" ca="1" si="712"/>
        <v>1.0002458299999999</v>
      </c>
      <c r="F2400" s="106">
        <f ca="1">(TRUNC(PRODUCT($E$12:$E2399),16))</f>
        <v>1.8944517079907901</v>
      </c>
      <c r="G2400" s="106">
        <f t="shared" ca="1" si="721"/>
        <v>1.88701584616691</v>
      </c>
      <c r="H2400" s="106">
        <f t="shared" ca="1" si="713"/>
        <v>1.0039405400000001</v>
      </c>
      <c r="I2400" s="105">
        <f t="shared" si="722"/>
        <v>3.5999999999999997E-2</v>
      </c>
      <c r="J2400" s="118">
        <f t="shared" si="723"/>
        <v>43334</v>
      </c>
      <c r="K2400" s="112">
        <f t="shared" si="724"/>
        <v>16</v>
      </c>
      <c r="L2400" s="108">
        <f t="shared" si="725"/>
        <v>16</v>
      </c>
      <c r="M2400" s="109">
        <f t="shared" si="714"/>
        <v>1.002248056</v>
      </c>
      <c r="N2400" s="109">
        <f t="shared" ca="1" si="715"/>
        <v>1.0061974549999999</v>
      </c>
      <c r="O2400" s="108">
        <f t="shared" si="729"/>
        <v>0</v>
      </c>
      <c r="P2400" s="106">
        <f t="shared" ca="1" si="716"/>
        <v>411.10941690999999</v>
      </c>
      <c r="Q2400" s="113">
        <f t="shared" si="717"/>
        <v>0</v>
      </c>
      <c r="R2400" s="106">
        <f t="shared" si="718"/>
        <v>0</v>
      </c>
      <c r="S2400" s="114" t="str">
        <f t="shared" si="726"/>
        <v>A+J=</v>
      </c>
      <c r="T2400" s="107">
        <f t="shared" si="727"/>
        <v>43367</v>
      </c>
      <c r="U2400" s="10"/>
      <c r="V2400" s="10"/>
      <c r="W2400" s="10"/>
      <c r="X2400" s="29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</row>
    <row r="2401" spans="1:121" x14ac:dyDescent="0.15">
      <c r="A2401" s="102">
        <f t="shared" si="719"/>
        <v>43358</v>
      </c>
      <c r="B2401" s="103">
        <f t="shared" ca="1" si="728"/>
        <v>66772.088204319836</v>
      </c>
      <c r="C2401" s="104">
        <f t="shared" si="720"/>
        <v>66335.199999999837</v>
      </c>
      <c r="D2401" s="105">
        <f ca="1">IF(A2401&lt;$B$1,VLOOKUP(A2401,[1]DI!$A$4:$B$15000,2,FALSE),0)</f>
        <v>0</v>
      </c>
      <c r="E2401" s="106">
        <f t="shared" ca="1" si="712"/>
        <v>1</v>
      </c>
      <c r="F2401" s="106">
        <f ca="1">(TRUNC(PRODUCT($E$12:$E2400),16))</f>
        <v>1.8949174210541699</v>
      </c>
      <c r="G2401" s="106">
        <f t="shared" ca="1" si="721"/>
        <v>1.88701584616691</v>
      </c>
      <c r="H2401" s="106">
        <f t="shared" ca="1" si="713"/>
        <v>1.0041873400000001</v>
      </c>
      <c r="I2401" s="105">
        <f t="shared" si="722"/>
        <v>3.5999999999999997E-2</v>
      </c>
      <c r="J2401" s="118">
        <f t="shared" si="723"/>
        <v>43334</v>
      </c>
      <c r="K2401" s="112">
        <f t="shared" si="724"/>
        <v>16</v>
      </c>
      <c r="L2401" s="108">
        <f t="shared" si="725"/>
        <v>17</v>
      </c>
      <c r="M2401" s="109">
        <f t="shared" si="714"/>
        <v>1.002388727</v>
      </c>
      <c r="N2401" s="109">
        <f t="shared" ca="1" si="715"/>
        <v>1.0065860689999999</v>
      </c>
      <c r="O2401" s="108">
        <f t="shared" si="729"/>
        <v>0</v>
      </c>
      <c r="P2401" s="106">
        <f t="shared" ca="1" si="716"/>
        <v>436.88820432</v>
      </c>
      <c r="Q2401" s="113">
        <f t="shared" si="717"/>
        <v>0</v>
      </c>
      <c r="R2401" s="106">
        <f t="shared" si="718"/>
        <v>0</v>
      </c>
      <c r="S2401" s="114" t="str">
        <f t="shared" si="726"/>
        <v>A+J=</v>
      </c>
      <c r="T2401" s="107">
        <f t="shared" si="727"/>
        <v>43367</v>
      </c>
      <c r="U2401" s="10"/>
      <c r="V2401" s="10"/>
      <c r="W2401" s="10"/>
      <c r="X2401" s="29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</row>
    <row r="2402" spans="1:121" x14ac:dyDescent="0.15">
      <c r="A2402" s="102">
        <f t="shared" si="719"/>
        <v>43359</v>
      </c>
      <c r="B2402" s="103">
        <f t="shared" ca="1" si="728"/>
        <v>66772.088204319836</v>
      </c>
      <c r="C2402" s="104">
        <f t="shared" si="720"/>
        <v>66335.199999999837</v>
      </c>
      <c r="D2402" s="105">
        <f ca="1">IF(A2402&lt;$B$1,VLOOKUP(A2402,[1]DI!$A$4:$B$15000,2,FALSE),0)</f>
        <v>0</v>
      </c>
      <c r="E2402" s="106">
        <f t="shared" ca="1" si="712"/>
        <v>1</v>
      </c>
      <c r="F2402" s="106">
        <f ca="1">(TRUNC(PRODUCT($E$12:$E2401),16))</f>
        <v>1.8949174210541699</v>
      </c>
      <c r="G2402" s="106">
        <f t="shared" ca="1" si="721"/>
        <v>1.88701584616691</v>
      </c>
      <c r="H2402" s="106">
        <f t="shared" ca="1" si="713"/>
        <v>1.0041873400000001</v>
      </c>
      <c r="I2402" s="105">
        <f t="shared" si="722"/>
        <v>3.5999999999999997E-2</v>
      </c>
      <c r="J2402" s="118">
        <f t="shared" si="723"/>
        <v>43334</v>
      </c>
      <c r="K2402" s="112">
        <f t="shared" si="724"/>
        <v>16</v>
      </c>
      <c r="L2402" s="108">
        <f t="shared" si="725"/>
        <v>17</v>
      </c>
      <c r="M2402" s="109">
        <f t="shared" si="714"/>
        <v>1.002388727</v>
      </c>
      <c r="N2402" s="109">
        <f t="shared" ca="1" si="715"/>
        <v>1.0065860689999999</v>
      </c>
      <c r="O2402" s="108">
        <f t="shared" si="729"/>
        <v>0</v>
      </c>
      <c r="P2402" s="106">
        <f t="shared" ca="1" si="716"/>
        <v>436.88820432</v>
      </c>
      <c r="Q2402" s="113">
        <f t="shared" si="717"/>
        <v>0</v>
      </c>
      <c r="R2402" s="106">
        <f t="shared" si="718"/>
        <v>0</v>
      </c>
      <c r="S2402" s="114" t="str">
        <f t="shared" si="726"/>
        <v>A+J=</v>
      </c>
      <c r="T2402" s="107">
        <f t="shared" si="727"/>
        <v>43367</v>
      </c>
      <c r="U2402" s="10"/>
      <c r="V2402" s="10"/>
      <c r="W2402" s="10"/>
      <c r="X2402" s="29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</row>
    <row r="2403" spans="1:121" x14ac:dyDescent="0.15">
      <c r="A2403" s="102">
        <f t="shared" si="719"/>
        <v>43360</v>
      </c>
      <c r="B2403" s="103">
        <f t="shared" ca="1" si="728"/>
        <v>66772.088204319836</v>
      </c>
      <c r="C2403" s="104">
        <f t="shared" si="720"/>
        <v>66335.199999999837</v>
      </c>
      <c r="D2403" s="105">
        <f ca="1">IF(A2403&lt;$B$1,VLOOKUP(A2403,[1]DI!$A$4:$B$15000,2,FALSE),0)</f>
        <v>6.3899999999999998E-2</v>
      </c>
      <c r="E2403" s="106">
        <f t="shared" ca="1" si="712"/>
        <v>1.0002458299999999</v>
      </c>
      <c r="F2403" s="106">
        <f ca="1">(TRUNC(PRODUCT($E$12:$E2402),16))</f>
        <v>1.8949174210541699</v>
      </c>
      <c r="G2403" s="106">
        <f t="shared" ca="1" si="721"/>
        <v>1.88701584616691</v>
      </c>
      <c r="H2403" s="106">
        <f t="shared" ca="1" si="713"/>
        <v>1.0041873400000001</v>
      </c>
      <c r="I2403" s="105">
        <f t="shared" si="722"/>
        <v>3.5999999999999997E-2</v>
      </c>
      <c r="J2403" s="118">
        <f t="shared" si="723"/>
        <v>43334</v>
      </c>
      <c r="K2403" s="112">
        <f t="shared" si="724"/>
        <v>17</v>
      </c>
      <c r="L2403" s="108">
        <f t="shared" si="725"/>
        <v>17</v>
      </c>
      <c r="M2403" s="109">
        <f t="shared" si="714"/>
        <v>1.002388727</v>
      </c>
      <c r="N2403" s="109">
        <f t="shared" ca="1" si="715"/>
        <v>1.0065860689999999</v>
      </c>
      <c r="O2403" s="108">
        <f t="shared" si="729"/>
        <v>0</v>
      </c>
      <c r="P2403" s="106">
        <f t="shared" ca="1" si="716"/>
        <v>436.88820432</v>
      </c>
      <c r="Q2403" s="113">
        <f t="shared" si="717"/>
        <v>0</v>
      </c>
      <c r="R2403" s="106">
        <f t="shared" si="718"/>
        <v>0</v>
      </c>
      <c r="S2403" s="114" t="str">
        <f t="shared" si="726"/>
        <v>A+J=</v>
      </c>
      <c r="T2403" s="107">
        <f t="shared" si="727"/>
        <v>43367</v>
      </c>
      <c r="U2403" s="10"/>
      <c r="V2403" s="10"/>
      <c r="W2403" s="10"/>
      <c r="X2403" s="29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</row>
    <row r="2404" spans="1:121" x14ac:dyDescent="0.15">
      <c r="A2404" s="102">
        <f t="shared" si="719"/>
        <v>43361</v>
      </c>
      <c r="B2404" s="103">
        <f t="shared" ca="1" si="728"/>
        <v>66797.877008349838</v>
      </c>
      <c r="C2404" s="104">
        <f t="shared" si="720"/>
        <v>66335.199999999837</v>
      </c>
      <c r="D2404" s="105">
        <f ca="1">IF(A2404&lt;$B$1,VLOOKUP(A2404,[1]DI!$A$4:$B$15000,2,FALSE),0)</f>
        <v>6.3899999999999998E-2</v>
      </c>
      <c r="E2404" s="106">
        <f t="shared" ca="1" si="712"/>
        <v>1.0002458299999999</v>
      </c>
      <c r="F2404" s="106">
        <f ca="1">(TRUNC(PRODUCT($E$12:$E2403),16))</f>
        <v>1.89538324860378</v>
      </c>
      <c r="G2404" s="106">
        <f t="shared" ca="1" si="721"/>
        <v>1.88701584616691</v>
      </c>
      <c r="H2404" s="106">
        <f t="shared" ca="1" si="713"/>
        <v>1.0044341999999999</v>
      </c>
      <c r="I2404" s="105">
        <f t="shared" si="722"/>
        <v>3.5999999999999997E-2</v>
      </c>
      <c r="J2404" s="118">
        <f t="shared" si="723"/>
        <v>43334</v>
      </c>
      <c r="K2404" s="112">
        <f t="shared" si="724"/>
        <v>18</v>
      </c>
      <c r="L2404" s="108">
        <f t="shared" si="725"/>
        <v>18</v>
      </c>
      <c r="M2404" s="109">
        <f t="shared" si="714"/>
        <v>1.0025294179999999</v>
      </c>
      <c r="N2404" s="109">
        <f t="shared" ca="1" si="715"/>
        <v>1.006974834</v>
      </c>
      <c r="O2404" s="108">
        <f t="shared" si="729"/>
        <v>0</v>
      </c>
      <c r="P2404" s="106">
        <f t="shared" ca="1" si="716"/>
        <v>462.67700834999999</v>
      </c>
      <c r="Q2404" s="113">
        <f t="shared" si="717"/>
        <v>0</v>
      </c>
      <c r="R2404" s="106">
        <f t="shared" si="718"/>
        <v>0</v>
      </c>
      <c r="S2404" s="114" t="str">
        <f t="shared" si="726"/>
        <v>A+J=</v>
      </c>
      <c r="T2404" s="107">
        <f t="shared" si="727"/>
        <v>43367</v>
      </c>
      <c r="U2404" s="10"/>
      <c r="V2404" s="10"/>
      <c r="W2404" s="10"/>
      <c r="X2404" s="29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</row>
    <row r="2405" spans="1:121" x14ac:dyDescent="0.15">
      <c r="A2405" s="102">
        <f t="shared" si="719"/>
        <v>43362</v>
      </c>
      <c r="B2405" s="103">
        <f t="shared" ca="1" si="728"/>
        <v>66823.675696319842</v>
      </c>
      <c r="C2405" s="104">
        <f t="shared" si="720"/>
        <v>66335.199999999837</v>
      </c>
      <c r="D2405" s="105">
        <f ca="1">IF(A2405&lt;$B$1,VLOOKUP(A2405,[1]DI!$A$4:$B$15000,2,FALSE),0)</f>
        <v>6.3899999999999998E-2</v>
      </c>
      <c r="E2405" s="106">
        <f t="shared" ca="1" si="712"/>
        <v>1.0002458299999999</v>
      </c>
      <c r="F2405" s="106">
        <f ca="1">(TRUNC(PRODUCT($E$12:$E2404),16))</f>
        <v>1.8958491906677899</v>
      </c>
      <c r="G2405" s="106">
        <f t="shared" ca="1" si="721"/>
        <v>1.88701584616691</v>
      </c>
      <c r="H2405" s="106">
        <f t="shared" ca="1" si="713"/>
        <v>1.0046811200000001</v>
      </c>
      <c r="I2405" s="105">
        <f t="shared" si="722"/>
        <v>3.5999999999999997E-2</v>
      </c>
      <c r="J2405" s="118">
        <f t="shared" si="723"/>
        <v>43334</v>
      </c>
      <c r="K2405" s="112">
        <f t="shared" si="724"/>
        <v>19</v>
      </c>
      <c r="L2405" s="108">
        <f t="shared" si="725"/>
        <v>19</v>
      </c>
      <c r="M2405" s="109">
        <f t="shared" si="714"/>
        <v>1.002670129</v>
      </c>
      <c r="N2405" s="109">
        <f t="shared" ca="1" si="715"/>
        <v>1.0073637479999999</v>
      </c>
      <c r="O2405" s="108">
        <f t="shared" si="729"/>
        <v>0</v>
      </c>
      <c r="P2405" s="106">
        <f t="shared" ca="1" si="716"/>
        <v>488.47569632</v>
      </c>
      <c r="Q2405" s="113">
        <f t="shared" si="717"/>
        <v>0</v>
      </c>
      <c r="R2405" s="106">
        <f t="shared" si="718"/>
        <v>0</v>
      </c>
      <c r="S2405" s="114" t="str">
        <f t="shared" si="726"/>
        <v>A+J=</v>
      </c>
      <c r="T2405" s="107">
        <f t="shared" si="727"/>
        <v>43367</v>
      </c>
      <c r="U2405" s="10"/>
      <c r="V2405" s="10"/>
      <c r="W2405" s="10"/>
      <c r="X2405" s="29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</row>
    <row r="2406" spans="1:121" x14ac:dyDescent="0.15">
      <c r="A2406" s="102">
        <f t="shared" si="719"/>
        <v>43363</v>
      </c>
      <c r="B2406" s="103">
        <f t="shared" ca="1" si="728"/>
        <v>66849.48426823983</v>
      </c>
      <c r="C2406" s="104">
        <f t="shared" si="720"/>
        <v>66335.199999999837</v>
      </c>
      <c r="D2406" s="105">
        <f ca="1">IF(A2406&lt;$B$1,VLOOKUP(A2406,[1]DI!$A$4:$B$15000,2,FALSE),0)</f>
        <v>6.3899999999999998E-2</v>
      </c>
      <c r="E2406" s="106">
        <f t="shared" ca="1" si="712"/>
        <v>1.0002458299999999</v>
      </c>
      <c r="F2406" s="106">
        <f ca="1">(TRUNC(PRODUCT($E$12:$E2405),16))</f>
        <v>1.8963152472743301</v>
      </c>
      <c r="G2406" s="106">
        <f t="shared" ca="1" si="721"/>
        <v>1.88701584616691</v>
      </c>
      <c r="H2406" s="106">
        <f t="shared" ca="1" si="713"/>
        <v>1.0049281000000001</v>
      </c>
      <c r="I2406" s="105">
        <f t="shared" si="722"/>
        <v>3.5999999999999997E-2</v>
      </c>
      <c r="J2406" s="118">
        <f t="shared" si="723"/>
        <v>43334</v>
      </c>
      <c r="K2406" s="112">
        <f t="shared" si="724"/>
        <v>20</v>
      </c>
      <c r="L2406" s="108">
        <f t="shared" si="725"/>
        <v>20</v>
      </c>
      <c r="M2406" s="109">
        <f t="shared" si="714"/>
        <v>1.002810859</v>
      </c>
      <c r="N2406" s="109">
        <f t="shared" ca="1" si="715"/>
        <v>1.007752811</v>
      </c>
      <c r="O2406" s="108">
        <f t="shared" si="729"/>
        <v>0</v>
      </c>
      <c r="P2406" s="106">
        <f t="shared" ca="1" si="716"/>
        <v>514.28426823999996</v>
      </c>
      <c r="Q2406" s="113">
        <f t="shared" si="717"/>
        <v>0</v>
      </c>
      <c r="R2406" s="106">
        <f t="shared" si="718"/>
        <v>0</v>
      </c>
      <c r="S2406" s="114" t="str">
        <f t="shared" si="726"/>
        <v>A+J=</v>
      </c>
      <c r="T2406" s="107">
        <f t="shared" si="727"/>
        <v>43367</v>
      </c>
      <c r="U2406" s="10"/>
      <c r="V2406" s="10"/>
      <c r="W2406" s="10"/>
      <c r="X2406" s="29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</row>
    <row r="2407" spans="1:121" x14ac:dyDescent="0.15">
      <c r="A2407" s="102">
        <f t="shared" si="719"/>
        <v>43364</v>
      </c>
      <c r="B2407" s="103">
        <f t="shared" ca="1" si="728"/>
        <v>66875.302790439833</v>
      </c>
      <c r="C2407" s="104">
        <f t="shared" si="720"/>
        <v>66335.199999999837</v>
      </c>
      <c r="D2407" s="105">
        <f ca="1">IF(A2407&lt;$B$1,VLOOKUP(A2407,[1]DI!$A$4:$B$15000,2,FALSE),0)</f>
        <v>6.3899999999999998E-2</v>
      </c>
      <c r="E2407" s="106">
        <f t="shared" ca="1" si="712"/>
        <v>1.0002458299999999</v>
      </c>
      <c r="F2407" s="106">
        <f ca="1">(TRUNC(PRODUCT($E$12:$E2406),16))</f>
        <v>1.8967814184515699</v>
      </c>
      <c r="G2407" s="106">
        <f t="shared" ca="1" si="721"/>
        <v>1.88701584616691</v>
      </c>
      <c r="H2407" s="106">
        <f t="shared" ca="1" si="713"/>
        <v>1.00517514</v>
      </c>
      <c r="I2407" s="105">
        <f t="shared" si="722"/>
        <v>3.5999999999999997E-2</v>
      </c>
      <c r="J2407" s="118">
        <f t="shared" si="723"/>
        <v>43334</v>
      </c>
      <c r="K2407" s="112">
        <f t="shared" si="724"/>
        <v>21</v>
      </c>
      <c r="L2407" s="108">
        <f t="shared" si="725"/>
        <v>21</v>
      </c>
      <c r="M2407" s="109">
        <f t="shared" si="714"/>
        <v>1.0029516089999999</v>
      </c>
      <c r="N2407" s="109">
        <f t="shared" ca="1" si="715"/>
        <v>1.0081420240000001</v>
      </c>
      <c r="O2407" s="108">
        <f t="shared" si="729"/>
        <v>0</v>
      </c>
      <c r="P2407" s="106">
        <f t="shared" ca="1" si="716"/>
        <v>540.10279044000004</v>
      </c>
      <c r="Q2407" s="113">
        <f t="shared" si="717"/>
        <v>0</v>
      </c>
      <c r="R2407" s="106">
        <f t="shared" si="718"/>
        <v>0</v>
      </c>
      <c r="S2407" s="114" t="str">
        <f t="shared" si="726"/>
        <v>A+J=</v>
      </c>
      <c r="T2407" s="107">
        <f t="shared" si="727"/>
        <v>43367</v>
      </c>
      <c r="U2407" s="10"/>
      <c r="V2407" s="10"/>
      <c r="W2407" s="10"/>
      <c r="X2407" s="29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</row>
    <row r="2408" spans="1:121" x14ac:dyDescent="0.15">
      <c r="A2408" s="102">
        <f t="shared" si="719"/>
        <v>43365</v>
      </c>
      <c r="B2408" s="103">
        <f t="shared" ca="1" si="728"/>
        <v>66901.131262919836</v>
      </c>
      <c r="C2408" s="104">
        <f t="shared" si="720"/>
        <v>66335.199999999837</v>
      </c>
      <c r="D2408" s="105">
        <f ca="1">IF(A2408&lt;$B$1,VLOOKUP(A2408,[1]DI!$A$4:$B$15000,2,FALSE),0)</f>
        <v>0</v>
      </c>
      <c r="E2408" s="106">
        <f t="shared" ca="1" si="712"/>
        <v>1</v>
      </c>
      <c r="F2408" s="106">
        <f ca="1">(TRUNC(PRODUCT($E$12:$E2407),16))</f>
        <v>1.8972477042276601</v>
      </c>
      <c r="G2408" s="106">
        <f t="shared" ca="1" si="721"/>
        <v>1.88701584616691</v>
      </c>
      <c r="H2408" s="106">
        <f t="shared" ca="1" si="713"/>
        <v>1.0054222399999999</v>
      </c>
      <c r="I2408" s="105">
        <f t="shared" si="722"/>
        <v>3.5999999999999997E-2</v>
      </c>
      <c r="J2408" s="118">
        <f t="shared" si="723"/>
        <v>43334</v>
      </c>
      <c r="K2408" s="112">
        <f t="shared" si="724"/>
        <v>21</v>
      </c>
      <c r="L2408" s="108">
        <f t="shared" si="725"/>
        <v>22</v>
      </c>
      <c r="M2408" s="109">
        <f t="shared" si="714"/>
        <v>1.0030923789999999</v>
      </c>
      <c r="N2408" s="109">
        <f t="shared" ca="1" si="715"/>
        <v>1.0085313869999999</v>
      </c>
      <c r="O2408" s="108">
        <f t="shared" si="729"/>
        <v>0</v>
      </c>
      <c r="P2408" s="106">
        <f t="shared" ca="1" si="716"/>
        <v>565.93126291999999</v>
      </c>
      <c r="Q2408" s="113">
        <f t="shared" si="717"/>
        <v>0</v>
      </c>
      <c r="R2408" s="106">
        <f t="shared" si="718"/>
        <v>0</v>
      </c>
      <c r="S2408" s="114" t="str">
        <f t="shared" si="726"/>
        <v>A+J=</v>
      </c>
      <c r="T2408" s="107">
        <f t="shared" si="727"/>
        <v>43367</v>
      </c>
      <c r="U2408" s="10"/>
      <c r="V2408" s="10"/>
      <c r="W2408" s="10"/>
      <c r="X2408" s="29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</row>
    <row r="2409" spans="1:121" x14ac:dyDescent="0.15">
      <c r="A2409" s="102">
        <f t="shared" si="719"/>
        <v>43366</v>
      </c>
      <c r="B2409" s="103">
        <f t="shared" ca="1" si="728"/>
        <v>66901.131262919836</v>
      </c>
      <c r="C2409" s="104">
        <f t="shared" si="720"/>
        <v>66335.199999999837</v>
      </c>
      <c r="D2409" s="105">
        <f ca="1">IF(A2409&lt;$B$1,VLOOKUP(A2409,[1]DI!$A$4:$B$15000,2,FALSE),0)</f>
        <v>0</v>
      </c>
      <c r="E2409" s="106">
        <f t="shared" ca="1" si="712"/>
        <v>1</v>
      </c>
      <c r="F2409" s="106">
        <f ca="1">(TRUNC(PRODUCT($E$12:$E2408),16))</f>
        <v>1.8972477042276601</v>
      </c>
      <c r="G2409" s="106">
        <f t="shared" ca="1" si="721"/>
        <v>1.88701584616691</v>
      </c>
      <c r="H2409" s="106">
        <f t="shared" ca="1" si="713"/>
        <v>1.0054222399999999</v>
      </c>
      <c r="I2409" s="105">
        <f t="shared" si="722"/>
        <v>3.5999999999999997E-2</v>
      </c>
      <c r="J2409" s="118">
        <f t="shared" si="723"/>
        <v>43334</v>
      </c>
      <c r="K2409" s="112">
        <f t="shared" si="724"/>
        <v>21</v>
      </c>
      <c r="L2409" s="108">
        <f t="shared" si="725"/>
        <v>22</v>
      </c>
      <c r="M2409" s="109">
        <f t="shared" si="714"/>
        <v>1.0030923789999999</v>
      </c>
      <c r="N2409" s="109">
        <f t="shared" ca="1" si="715"/>
        <v>1.0085313869999999</v>
      </c>
      <c r="O2409" s="108">
        <f t="shared" si="729"/>
        <v>0</v>
      </c>
      <c r="P2409" s="106">
        <f t="shared" ca="1" si="716"/>
        <v>565.93126291999999</v>
      </c>
      <c r="Q2409" s="113">
        <f t="shared" si="717"/>
        <v>0</v>
      </c>
      <c r="R2409" s="106">
        <f t="shared" si="718"/>
        <v>0</v>
      </c>
      <c r="S2409" s="114" t="str">
        <f t="shared" si="726"/>
        <v>A+J=</v>
      </c>
      <c r="T2409" s="107">
        <f t="shared" si="727"/>
        <v>43367</v>
      </c>
      <c r="U2409" s="10"/>
      <c r="V2409" s="10"/>
      <c r="W2409" s="10"/>
      <c r="X2409" s="29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</row>
    <row r="2410" spans="1:121" x14ac:dyDescent="0.15">
      <c r="A2410" s="102">
        <f t="shared" si="719"/>
        <v>43367</v>
      </c>
      <c r="B2410" s="103">
        <f t="shared" ca="1" si="728"/>
        <v>66901.131262919836</v>
      </c>
      <c r="C2410" s="104">
        <f t="shared" si="720"/>
        <v>66335.199999999837</v>
      </c>
      <c r="D2410" s="105">
        <f ca="1">IF(A2410&lt;$B$1,VLOOKUP(A2410,[1]DI!$A$4:$B$15000,2,FALSE),0)</f>
        <v>6.3899999999999998E-2</v>
      </c>
      <c r="E2410" s="106">
        <f t="shared" ca="1" si="712"/>
        <v>1.0002458299999999</v>
      </c>
      <c r="F2410" s="106">
        <f ca="1">(TRUNC(PRODUCT($E$12:$E2409),16))</f>
        <v>1.8972477042276601</v>
      </c>
      <c r="G2410" s="106">
        <f t="shared" ca="1" si="721"/>
        <v>1.88701584616691</v>
      </c>
      <c r="H2410" s="106">
        <f t="shared" ca="1" si="713"/>
        <v>1.0054222399999999</v>
      </c>
      <c r="I2410" s="105">
        <f t="shared" si="722"/>
        <v>3.5999999999999997E-2</v>
      </c>
      <c r="J2410" s="118">
        <f t="shared" si="723"/>
        <v>43334</v>
      </c>
      <c r="K2410" s="112">
        <f t="shared" si="724"/>
        <v>22</v>
      </c>
      <c r="L2410" s="108">
        <f t="shared" si="725"/>
        <v>22</v>
      </c>
      <c r="M2410" s="109">
        <f t="shared" si="714"/>
        <v>1.0030923789999999</v>
      </c>
      <c r="N2410" s="109">
        <f t="shared" ca="1" si="715"/>
        <v>1.0085313869999999</v>
      </c>
      <c r="O2410" s="108">
        <f t="shared" si="729"/>
        <v>63</v>
      </c>
      <c r="P2410" s="106">
        <f t="shared" ca="1" si="716"/>
        <v>565.93126291999999</v>
      </c>
      <c r="Q2410" s="113">
        <f t="shared" si="717"/>
        <v>1.0833000000000001E-2</v>
      </c>
      <c r="R2410" s="106">
        <f t="shared" si="718"/>
        <v>1083.3</v>
      </c>
      <c r="S2410" s="114" t="str">
        <f t="shared" si="726"/>
        <v>A+J=</v>
      </c>
      <c r="T2410" s="107">
        <f t="shared" si="727"/>
        <v>43367</v>
      </c>
      <c r="U2410" s="10"/>
      <c r="V2410" s="10"/>
      <c r="W2410" s="10"/>
      <c r="X2410" s="29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</row>
    <row r="2411" spans="1:121" x14ac:dyDescent="0.15">
      <c r="A2411" s="102">
        <f t="shared" si="719"/>
        <v>43368</v>
      </c>
      <c r="B2411" s="103">
        <f t="shared" ca="1" si="728"/>
        <v>65277.101654059836</v>
      </c>
      <c r="C2411" s="104">
        <f t="shared" si="720"/>
        <v>65251.899999999834</v>
      </c>
      <c r="D2411" s="105">
        <f ca="1">IF(A2411&lt;$B$1,VLOOKUP(A2411,[1]DI!$A$4:$B$15000,2,FALSE),0)</f>
        <v>6.3899999999999998E-2</v>
      </c>
      <c r="E2411" s="106">
        <f t="shared" ca="1" si="712"/>
        <v>1.0002458299999999</v>
      </c>
      <c r="F2411" s="106">
        <f ca="1">(TRUNC(PRODUCT($E$12:$E2410),16))</f>
        <v>1.8977141046307999</v>
      </c>
      <c r="G2411" s="106">
        <f t="shared" ca="1" si="721"/>
        <v>1.8972477042276601</v>
      </c>
      <c r="H2411" s="106">
        <f t="shared" ca="1" si="713"/>
        <v>1.0002458299999999</v>
      </c>
      <c r="I2411" s="105">
        <f t="shared" si="722"/>
        <v>3.5999999999999997E-2</v>
      </c>
      <c r="J2411" s="118">
        <f t="shared" si="723"/>
        <v>43367</v>
      </c>
      <c r="K2411" s="112">
        <f t="shared" si="724"/>
        <v>1</v>
      </c>
      <c r="L2411" s="108">
        <f t="shared" si="725"/>
        <v>1</v>
      </c>
      <c r="M2411" s="109">
        <f t="shared" si="714"/>
        <v>1.000140356</v>
      </c>
      <c r="N2411" s="109">
        <f t="shared" ca="1" si="715"/>
        <v>1.0003862210000001</v>
      </c>
      <c r="O2411" s="108">
        <f t="shared" si="729"/>
        <v>0</v>
      </c>
      <c r="P2411" s="106">
        <f t="shared" ca="1" si="716"/>
        <v>25.201654059999999</v>
      </c>
      <c r="Q2411" s="113">
        <f t="shared" si="717"/>
        <v>0</v>
      </c>
      <c r="R2411" s="106">
        <f t="shared" si="718"/>
        <v>0</v>
      </c>
      <c r="S2411" s="114" t="str">
        <f t="shared" si="726"/>
        <v>A+J=</v>
      </c>
      <c r="T2411" s="107">
        <f t="shared" si="727"/>
        <v>43395</v>
      </c>
      <c r="U2411" s="10"/>
      <c r="V2411" s="10"/>
      <c r="W2411" s="10"/>
      <c r="X2411" s="29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</row>
    <row r="2412" spans="1:121" x14ac:dyDescent="0.15">
      <c r="A2412" s="102">
        <f t="shared" si="719"/>
        <v>43369</v>
      </c>
      <c r="B2412" s="103">
        <f t="shared" ca="1" si="728"/>
        <v>65302.312900159835</v>
      </c>
      <c r="C2412" s="104">
        <f t="shared" si="720"/>
        <v>65251.899999999834</v>
      </c>
      <c r="D2412" s="105">
        <f ca="1">IF(A2412&lt;$B$1,VLOOKUP(A2412,[1]DI!$A$4:$B$15000,2,FALSE),0)</f>
        <v>6.3899999999999998E-2</v>
      </c>
      <c r="E2412" s="106">
        <f t="shared" ca="1" si="712"/>
        <v>1.0002458299999999</v>
      </c>
      <c r="F2412" s="106">
        <f ca="1">(TRUNC(PRODUCT($E$12:$E2411),16))</f>
        <v>1.89818061968914</v>
      </c>
      <c r="G2412" s="106">
        <f t="shared" ca="1" si="721"/>
        <v>1.8972477042276601</v>
      </c>
      <c r="H2412" s="106">
        <f t="shared" ca="1" si="713"/>
        <v>1.0004917200000001</v>
      </c>
      <c r="I2412" s="105">
        <f t="shared" si="722"/>
        <v>3.5999999999999997E-2</v>
      </c>
      <c r="J2412" s="118">
        <f t="shared" si="723"/>
        <v>43367</v>
      </c>
      <c r="K2412" s="112">
        <f t="shared" si="724"/>
        <v>2</v>
      </c>
      <c r="L2412" s="108">
        <f t="shared" si="725"/>
        <v>2</v>
      </c>
      <c r="M2412" s="109">
        <f t="shared" si="714"/>
        <v>1.0002807309999999</v>
      </c>
      <c r="N2412" s="109">
        <f t="shared" ca="1" si="715"/>
        <v>1.0007725890000001</v>
      </c>
      <c r="O2412" s="108">
        <f t="shared" si="729"/>
        <v>0</v>
      </c>
      <c r="P2412" s="106">
        <f t="shared" ca="1" si="716"/>
        <v>50.41290016</v>
      </c>
      <c r="Q2412" s="113">
        <f t="shared" si="717"/>
        <v>0</v>
      </c>
      <c r="R2412" s="106">
        <f t="shared" si="718"/>
        <v>0</v>
      </c>
      <c r="S2412" s="114" t="str">
        <f t="shared" si="726"/>
        <v>A+J=</v>
      </c>
      <c r="T2412" s="107">
        <f t="shared" si="727"/>
        <v>43395</v>
      </c>
      <c r="U2412" s="10"/>
      <c r="V2412" s="10"/>
      <c r="W2412" s="10"/>
      <c r="X2412" s="29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</row>
    <row r="2413" spans="1:121" x14ac:dyDescent="0.15">
      <c r="A2413" s="102">
        <f t="shared" si="719"/>
        <v>43370</v>
      </c>
      <c r="B2413" s="103">
        <f t="shared" ca="1" si="728"/>
        <v>65327.533934049832</v>
      </c>
      <c r="C2413" s="104">
        <f t="shared" si="720"/>
        <v>65251.899999999834</v>
      </c>
      <c r="D2413" s="105">
        <f ca="1">IF(A2413&lt;$B$1,VLOOKUP(A2413,[1]DI!$A$4:$B$15000,2,FALSE),0)</f>
        <v>6.3899999999999998E-2</v>
      </c>
      <c r="E2413" s="106">
        <f t="shared" ca="1" si="712"/>
        <v>1.0002458299999999</v>
      </c>
      <c r="F2413" s="106">
        <f ca="1">(TRUNC(PRODUCT($E$12:$E2412),16))</f>
        <v>1.8986472494308699</v>
      </c>
      <c r="G2413" s="106">
        <f t="shared" ca="1" si="721"/>
        <v>1.8972477042276601</v>
      </c>
      <c r="H2413" s="106">
        <f t="shared" ca="1" si="713"/>
        <v>1.0007376699999999</v>
      </c>
      <c r="I2413" s="105">
        <f t="shared" si="722"/>
        <v>3.5999999999999997E-2</v>
      </c>
      <c r="J2413" s="118">
        <f t="shared" si="723"/>
        <v>43367</v>
      </c>
      <c r="K2413" s="112">
        <f t="shared" si="724"/>
        <v>3</v>
      </c>
      <c r="L2413" s="108">
        <f t="shared" si="725"/>
        <v>3</v>
      </c>
      <c r="M2413" s="109">
        <f t="shared" si="714"/>
        <v>1.000421126</v>
      </c>
      <c r="N2413" s="109">
        <f t="shared" ca="1" si="715"/>
        <v>1.0011591070000001</v>
      </c>
      <c r="O2413" s="108">
        <f t="shared" si="729"/>
        <v>0</v>
      </c>
      <c r="P2413" s="106">
        <f t="shared" ca="1" si="716"/>
        <v>75.633934049999993</v>
      </c>
      <c r="Q2413" s="113">
        <f t="shared" si="717"/>
        <v>0</v>
      </c>
      <c r="R2413" s="106">
        <f t="shared" si="718"/>
        <v>0</v>
      </c>
      <c r="S2413" s="114" t="str">
        <f t="shared" si="726"/>
        <v>A+J=</v>
      </c>
      <c r="T2413" s="107">
        <f t="shared" si="727"/>
        <v>43395</v>
      </c>
      <c r="U2413" s="10"/>
      <c r="V2413" s="10"/>
      <c r="W2413" s="10"/>
      <c r="X2413" s="29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</row>
    <row r="2414" spans="1:121" x14ac:dyDescent="0.15">
      <c r="A2414" s="102">
        <f t="shared" si="719"/>
        <v>43371</v>
      </c>
      <c r="B2414" s="103">
        <f t="shared" ca="1" si="728"/>
        <v>65352.764625209835</v>
      </c>
      <c r="C2414" s="104">
        <f t="shared" si="720"/>
        <v>65251.899999999834</v>
      </c>
      <c r="D2414" s="105">
        <f ca="1">IF(A2414&lt;$B$1,VLOOKUP(A2414,[1]DI!$A$4:$B$15000,2,FALSE),0)</f>
        <v>6.3899999999999998E-2</v>
      </c>
      <c r="E2414" s="106">
        <f t="shared" ca="1" si="712"/>
        <v>1.0002458299999999</v>
      </c>
      <c r="F2414" s="106">
        <f ca="1">(TRUNC(PRODUCT($E$12:$E2413),16))</f>
        <v>1.8991139938842001</v>
      </c>
      <c r="G2414" s="106">
        <f t="shared" ca="1" si="721"/>
        <v>1.8972477042276601</v>
      </c>
      <c r="H2414" s="106">
        <f t="shared" ca="1" si="713"/>
        <v>1.00098368</v>
      </c>
      <c r="I2414" s="105">
        <f t="shared" si="722"/>
        <v>3.5999999999999997E-2</v>
      </c>
      <c r="J2414" s="118">
        <f t="shared" si="723"/>
        <v>43367</v>
      </c>
      <c r="K2414" s="112">
        <f t="shared" si="724"/>
        <v>4</v>
      </c>
      <c r="L2414" s="108">
        <f t="shared" si="725"/>
        <v>4</v>
      </c>
      <c r="M2414" s="109">
        <f t="shared" si="714"/>
        <v>1.0005615409999999</v>
      </c>
      <c r="N2414" s="109">
        <f t="shared" ca="1" si="715"/>
        <v>1.0015457729999999</v>
      </c>
      <c r="O2414" s="108">
        <f t="shared" si="729"/>
        <v>0</v>
      </c>
      <c r="P2414" s="106">
        <f t="shared" ca="1" si="716"/>
        <v>100.86462521</v>
      </c>
      <c r="Q2414" s="113">
        <f t="shared" si="717"/>
        <v>0</v>
      </c>
      <c r="R2414" s="106">
        <f t="shared" si="718"/>
        <v>0</v>
      </c>
      <c r="S2414" s="114" t="str">
        <f t="shared" si="726"/>
        <v>A+J=</v>
      </c>
      <c r="T2414" s="107">
        <f t="shared" si="727"/>
        <v>43395</v>
      </c>
      <c r="U2414" s="10"/>
      <c r="V2414" s="10"/>
      <c r="W2414" s="10"/>
      <c r="X2414" s="29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</row>
    <row r="2415" spans="1:121" x14ac:dyDescent="0.15">
      <c r="A2415" s="102">
        <f t="shared" si="719"/>
        <v>43372</v>
      </c>
      <c r="B2415" s="103">
        <f t="shared" ca="1" si="728"/>
        <v>65378.005038909832</v>
      </c>
      <c r="C2415" s="104">
        <f t="shared" si="720"/>
        <v>65251.899999999834</v>
      </c>
      <c r="D2415" s="105">
        <f ca="1">IF(A2415&lt;$B$1,VLOOKUP(A2415,[1]DI!$A$4:$B$15000,2,FALSE),0)</f>
        <v>0</v>
      </c>
      <c r="E2415" s="106">
        <f t="shared" ca="1" si="712"/>
        <v>1</v>
      </c>
      <c r="F2415" s="106">
        <f ca="1">(TRUNC(PRODUCT($E$12:$E2414),16))</f>
        <v>1.8995808530773199</v>
      </c>
      <c r="G2415" s="106">
        <f t="shared" ca="1" si="721"/>
        <v>1.8972477042276601</v>
      </c>
      <c r="H2415" s="106">
        <f t="shared" ca="1" si="713"/>
        <v>1.00122975</v>
      </c>
      <c r="I2415" s="105">
        <f t="shared" si="722"/>
        <v>3.5999999999999997E-2</v>
      </c>
      <c r="J2415" s="118">
        <f t="shared" si="723"/>
        <v>43367</v>
      </c>
      <c r="K2415" s="112">
        <f t="shared" si="724"/>
        <v>4</v>
      </c>
      <c r="L2415" s="108">
        <f t="shared" si="725"/>
        <v>5</v>
      </c>
      <c r="M2415" s="109">
        <f t="shared" si="714"/>
        <v>1.0007019749999999</v>
      </c>
      <c r="N2415" s="109">
        <f t="shared" ca="1" si="715"/>
        <v>1.0019325880000001</v>
      </c>
      <c r="O2415" s="108">
        <f t="shared" si="729"/>
        <v>0</v>
      </c>
      <c r="P2415" s="106">
        <f t="shared" ca="1" si="716"/>
        <v>126.10503891</v>
      </c>
      <c r="Q2415" s="113">
        <f t="shared" si="717"/>
        <v>0</v>
      </c>
      <c r="R2415" s="106">
        <f t="shared" si="718"/>
        <v>0</v>
      </c>
      <c r="S2415" s="114" t="str">
        <f t="shared" si="726"/>
        <v>A+J=</v>
      </c>
      <c r="T2415" s="107">
        <f t="shared" si="727"/>
        <v>43395</v>
      </c>
      <c r="U2415" s="10"/>
      <c r="V2415" s="10"/>
      <c r="W2415" s="10"/>
      <c r="X2415" s="29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</row>
    <row r="2416" spans="1:121" x14ac:dyDescent="0.15">
      <c r="A2416" s="102">
        <f t="shared" si="719"/>
        <v>43373</v>
      </c>
      <c r="B2416" s="103">
        <f t="shared" ca="1" si="728"/>
        <v>65378.005038909832</v>
      </c>
      <c r="C2416" s="104">
        <f t="shared" si="720"/>
        <v>65251.899999999834</v>
      </c>
      <c r="D2416" s="105">
        <f ca="1">IF(A2416&lt;$B$1,VLOOKUP(A2416,[1]DI!$A$4:$B$15000,2,FALSE),0)</f>
        <v>0</v>
      </c>
      <c r="E2416" s="106">
        <f t="shared" ca="1" si="712"/>
        <v>1</v>
      </c>
      <c r="F2416" s="106">
        <f ca="1">(TRUNC(PRODUCT($E$12:$E2415),16))</f>
        <v>1.8995808530773199</v>
      </c>
      <c r="G2416" s="106">
        <f t="shared" ca="1" si="721"/>
        <v>1.8972477042276601</v>
      </c>
      <c r="H2416" s="106">
        <f t="shared" ca="1" si="713"/>
        <v>1.00122975</v>
      </c>
      <c r="I2416" s="105">
        <f t="shared" si="722"/>
        <v>3.5999999999999997E-2</v>
      </c>
      <c r="J2416" s="118">
        <f t="shared" si="723"/>
        <v>43367</v>
      </c>
      <c r="K2416" s="112">
        <f t="shared" si="724"/>
        <v>4</v>
      </c>
      <c r="L2416" s="108">
        <f t="shared" si="725"/>
        <v>5</v>
      </c>
      <c r="M2416" s="109">
        <f t="shared" si="714"/>
        <v>1.0007019749999999</v>
      </c>
      <c r="N2416" s="109">
        <f t="shared" ca="1" si="715"/>
        <v>1.0019325880000001</v>
      </c>
      <c r="O2416" s="108">
        <f t="shared" si="729"/>
        <v>0</v>
      </c>
      <c r="P2416" s="106">
        <f t="shared" ca="1" si="716"/>
        <v>126.10503891</v>
      </c>
      <c r="Q2416" s="113">
        <f t="shared" si="717"/>
        <v>0</v>
      </c>
      <c r="R2416" s="106">
        <f t="shared" si="718"/>
        <v>0</v>
      </c>
      <c r="S2416" s="114" t="str">
        <f t="shared" si="726"/>
        <v>A+J=</v>
      </c>
      <c r="T2416" s="107">
        <f t="shared" si="727"/>
        <v>43395</v>
      </c>
      <c r="U2416" s="10"/>
      <c r="V2416" s="10"/>
      <c r="W2416" s="10"/>
      <c r="X2416" s="29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</row>
    <row r="2417" spans="1:121" x14ac:dyDescent="0.15">
      <c r="A2417" s="102">
        <f t="shared" si="719"/>
        <v>43374</v>
      </c>
      <c r="B2417" s="103">
        <f t="shared" ca="1" si="728"/>
        <v>65378.005038909832</v>
      </c>
      <c r="C2417" s="104">
        <f t="shared" si="720"/>
        <v>65251.899999999834</v>
      </c>
      <c r="D2417" s="105">
        <f ca="1">IF(A2417&lt;$B$1,VLOOKUP(A2417,[1]DI!$A$4:$B$15000,2,FALSE),0)</f>
        <v>6.4000000000000001E-2</v>
      </c>
      <c r="E2417" s="106">
        <f t="shared" ca="1" si="712"/>
        <v>1.0002462000000001</v>
      </c>
      <c r="F2417" s="106">
        <f ca="1">(TRUNC(PRODUCT($E$12:$E2416),16))</f>
        <v>1.8995808530773199</v>
      </c>
      <c r="G2417" s="106">
        <f t="shared" ca="1" si="721"/>
        <v>1.8972477042276601</v>
      </c>
      <c r="H2417" s="106">
        <f t="shared" ca="1" si="713"/>
        <v>1.00122975</v>
      </c>
      <c r="I2417" s="105">
        <f t="shared" si="722"/>
        <v>3.5999999999999997E-2</v>
      </c>
      <c r="J2417" s="118">
        <f t="shared" si="723"/>
        <v>43367</v>
      </c>
      <c r="K2417" s="112">
        <f t="shared" si="724"/>
        <v>5</v>
      </c>
      <c r="L2417" s="108">
        <f t="shared" si="725"/>
        <v>5</v>
      </c>
      <c r="M2417" s="109">
        <f t="shared" si="714"/>
        <v>1.0007019749999999</v>
      </c>
      <c r="N2417" s="109">
        <f t="shared" ca="1" si="715"/>
        <v>1.0019325880000001</v>
      </c>
      <c r="O2417" s="108">
        <f t="shared" si="729"/>
        <v>0</v>
      </c>
      <c r="P2417" s="106">
        <f t="shared" ca="1" si="716"/>
        <v>126.10503891</v>
      </c>
      <c r="Q2417" s="113">
        <f t="shared" si="717"/>
        <v>0</v>
      </c>
      <c r="R2417" s="106">
        <f t="shared" si="718"/>
        <v>0</v>
      </c>
      <c r="S2417" s="114" t="str">
        <f t="shared" si="726"/>
        <v>A+J=</v>
      </c>
      <c r="T2417" s="107">
        <f t="shared" si="727"/>
        <v>43395</v>
      </c>
      <c r="U2417" s="10"/>
      <c r="V2417" s="10"/>
      <c r="W2417" s="10"/>
      <c r="X2417" s="29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</row>
    <row r="2418" spans="1:121" x14ac:dyDescent="0.15">
      <c r="A2418" s="102">
        <f t="shared" si="719"/>
        <v>43375</v>
      </c>
      <c r="B2418" s="103">
        <f t="shared" ca="1" si="728"/>
        <v>65403.280036119831</v>
      </c>
      <c r="C2418" s="104">
        <f t="shared" si="720"/>
        <v>65251.899999999834</v>
      </c>
      <c r="D2418" s="105">
        <f ca="1">IF(A2418&lt;$B$1,VLOOKUP(A2418,[1]DI!$A$4:$B$15000,2,FALSE),0)</f>
        <v>6.4000000000000001E-2</v>
      </c>
      <c r="E2418" s="106">
        <f t="shared" ca="1" si="712"/>
        <v>1.0002462000000001</v>
      </c>
      <c r="F2418" s="106">
        <f ca="1">(TRUNC(PRODUCT($E$12:$E2417),16))</f>
        <v>1.90004852988335</v>
      </c>
      <c r="G2418" s="106">
        <f t="shared" ca="1" si="721"/>
        <v>1.8972477042276601</v>
      </c>
      <c r="H2418" s="106">
        <f t="shared" ca="1" si="713"/>
        <v>1.00147626</v>
      </c>
      <c r="I2418" s="105">
        <f t="shared" si="722"/>
        <v>3.5999999999999997E-2</v>
      </c>
      <c r="J2418" s="118">
        <f t="shared" si="723"/>
        <v>43367</v>
      </c>
      <c r="K2418" s="112">
        <f t="shared" si="724"/>
        <v>6</v>
      </c>
      <c r="L2418" s="108">
        <f t="shared" si="725"/>
        <v>6</v>
      </c>
      <c r="M2418" s="109">
        <f t="shared" si="714"/>
        <v>1.000842429</v>
      </c>
      <c r="N2418" s="109">
        <f t="shared" ca="1" si="715"/>
        <v>1.0023199330000001</v>
      </c>
      <c r="O2418" s="108">
        <f t="shared" si="729"/>
        <v>0</v>
      </c>
      <c r="P2418" s="106">
        <f t="shared" ca="1" si="716"/>
        <v>151.38003612</v>
      </c>
      <c r="Q2418" s="113">
        <f t="shared" si="717"/>
        <v>0</v>
      </c>
      <c r="R2418" s="106">
        <f t="shared" si="718"/>
        <v>0</v>
      </c>
      <c r="S2418" s="114" t="str">
        <f t="shared" si="726"/>
        <v>A+J=</v>
      </c>
      <c r="T2418" s="107">
        <f t="shared" si="727"/>
        <v>43395</v>
      </c>
      <c r="U2418" s="10"/>
      <c r="V2418" s="10"/>
      <c r="W2418" s="10"/>
      <c r="X2418" s="29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</row>
    <row r="2419" spans="1:121" x14ac:dyDescent="0.15">
      <c r="A2419" s="102">
        <f t="shared" si="719"/>
        <v>43376</v>
      </c>
      <c r="B2419" s="103">
        <f t="shared" ca="1" si="728"/>
        <v>65428.564038089833</v>
      </c>
      <c r="C2419" s="104">
        <f t="shared" si="720"/>
        <v>65251.899999999834</v>
      </c>
      <c r="D2419" s="105">
        <f ca="1">IF(A2419&lt;$B$1,VLOOKUP(A2419,[1]DI!$A$4:$B$15000,2,FALSE),0)</f>
        <v>6.4000000000000001E-2</v>
      </c>
      <c r="E2419" s="106">
        <f t="shared" ca="1" si="712"/>
        <v>1.0002462000000001</v>
      </c>
      <c r="F2419" s="106">
        <f ca="1">(TRUNC(PRODUCT($E$12:$E2418),16))</f>
        <v>1.9005163218314001</v>
      </c>
      <c r="G2419" s="106">
        <f t="shared" ca="1" si="721"/>
        <v>1.8972477042276601</v>
      </c>
      <c r="H2419" s="106">
        <f t="shared" ca="1" si="713"/>
        <v>1.0017228199999999</v>
      </c>
      <c r="I2419" s="105">
        <f t="shared" si="722"/>
        <v>3.5999999999999997E-2</v>
      </c>
      <c r="J2419" s="118">
        <f t="shared" si="723"/>
        <v>43367</v>
      </c>
      <c r="K2419" s="112">
        <f t="shared" si="724"/>
        <v>7</v>
      </c>
      <c r="L2419" s="108">
        <f t="shared" si="725"/>
        <v>7</v>
      </c>
      <c r="M2419" s="109">
        <f t="shared" si="714"/>
        <v>1.0009829029999999</v>
      </c>
      <c r="N2419" s="109">
        <f t="shared" ca="1" si="715"/>
        <v>1.002707416</v>
      </c>
      <c r="O2419" s="108">
        <f t="shared" si="729"/>
        <v>0</v>
      </c>
      <c r="P2419" s="106">
        <f t="shared" ca="1" si="716"/>
        <v>176.66403808999999</v>
      </c>
      <c r="Q2419" s="113">
        <f t="shared" si="717"/>
        <v>0</v>
      </c>
      <c r="R2419" s="106">
        <f t="shared" si="718"/>
        <v>0</v>
      </c>
      <c r="S2419" s="114" t="str">
        <f t="shared" si="726"/>
        <v>A+J=</v>
      </c>
      <c r="T2419" s="107">
        <f t="shared" si="727"/>
        <v>43395</v>
      </c>
      <c r="U2419" s="10"/>
      <c r="V2419" s="10"/>
      <c r="W2419" s="10"/>
      <c r="X2419" s="29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</row>
    <row r="2420" spans="1:121" x14ac:dyDescent="0.15">
      <c r="A2420" s="102">
        <f t="shared" si="719"/>
        <v>43377</v>
      </c>
      <c r="B2420" s="103">
        <f t="shared" ca="1" si="728"/>
        <v>65453.857827839834</v>
      </c>
      <c r="C2420" s="104">
        <f t="shared" si="720"/>
        <v>65251.899999999834</v>
      </c>
      <c r="D2420" s="105">
        <f ca="1">IF(A2420&lt;$B$1,VLOOKUP(A2420,[1]DI!$A$4:$B$15000,2,FALSE),0)</f>
        <v>6.4000000000000001E-2</v>
      </c>
      <c r="E2420" s="106">
        <f t="shared" ca="1" si="712"/>
        <v>1.0002462000000001</v>
      </c>
      <c r="F2420" s="106">
        <f ca="1">(TRUNC(PRODUCT($E$12:$E2419),16))</f>
        <v>1.90098422894984</v>
      </c>
      <c r="G2420" s="106">
        <f t="shared" ca="1" si="721"/>
        <v>1.8972477042276601</v>
      </c>
      <c r="H2420" s="106">
        <f t="shared" ca="1" si="713"/>
        <v>1.0019694400000001</v>
      </c>
      <c r="I2420" s="105">
        <f t="shared" si="722"/>
        <v>3.5999999999999997E-2</v>
      </c>
      <c r="J2420" s="118">
        <f t="shared" si="723"/>
        <v>43367</v>
      </c>
      <c r="K2420" s="112">
        <f t="shared" si="724"/>
        <v>8</v>
      </c>
      <c r="L2420" s="108">
        <f t="shared" si="725"/>
        <v>8</v>
      </c>
      <c r="M2420" s="109">
        <f t="shared" si="714"/>
        <v>1.001123397</v>
      </c>
      <c r="N2420" s="109">
        <f t="shared" ca="1" si="715"/>
        <v>1.0030950489999999</v>
      </c>
      <c r="O2420" s="108">
        <f t="shared" si="729"/>
        <v>0</v>
      </c>
      <c r="P2420" s="106">
        <f t="shared" ca="1" si="716"/>
        <v>201.95782783999999</v>
      </c>
      <c r="Q2420" s="113">
        <f t="shared" si="717"/>
        <v>0</v>
      </c>
      <c r="R2420" s="106">
        <f t="shared" si="718"/>
        <v>0</v>
      </c>
      <c r="S2420" s="114" t="str">
        <f t="shared" si="726"/>
        <v>A+J=</v>
      </c>
      <c r="T2420" s="107">
        <f t="shared" si="727"/>
        <v>43395</v>
      </c>
      <c r="U2420" s="10"/>
      <c r="V2420" s="10"/>
      <c r="W2420" s="10"/>
      <c r="X2420" s="29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</row>
    <row r="2421" spans="1:121" x14ac:dyDescent="0.15">
      <c r="A2421" s="102">
        <f t="shared" si="719"/>
        <v>43378</v>
      </c>
      <c r="B2421" s="103">
        <f t="shared" ca="1" si="728"/>
        <v>65479.161992639834</v>
      </c>
      <c r="C2421" s="104">
        <f t="shared" si="720"/>
        <v>65251.899999999834</v>
      </c>
      <c r="D2421" s="105">
        <f ca="1">IF(A2421&lt;$B$1,VLOOKUP(A2421,[1]DI!$A$4:$B$15000,2,FALSE),0)</f>
        <v>6.4000000000000001E-2</v>
      </c>
      <c r="E2421" s="106">
        <f t="shared" ca="1" si="712"/>
        <v>1.0002462000000001</v>
      </c>
      <c r="F2421" s="106">
        <f ca="1">(TRUNC(PRODUCT($E$12:$E2420),16))</f>
        <v>1.90145225126701</v>
      </c>
      <c r="G2421" s="106">
        <f t="shared" ca="1" si="721"/>
        <v>1.8972477042276601</v>
      </c>
      <c r="H2421" s="106">
        <f t="shared" ca="1" si="713"/>
        <v>1.0022161300000001</v>
      </c>
      <c r="I2421" s="105">
        <f t="shared" si="722"/>
        <v>3.5999999999999997E-2</v>
      </c>
      <c r="J2421" s="118">
        <f t="shared" si="723"/>
        <v>43367</v>
      </c>
      <c r="K2421" s="112">
        <f t="shared" si="724"/>
        <v>9</v>
      </c>
      <c r="L2421" s="108">
        <f t="shared" si="725"/>
        <v>9</v>
      </c>
      <c r="M2421" s="109">
        <f t="shared" si="714"/>
        <v>1.00126391</v>
      </c>
      <c r="N2421" s="109">
        <f t="shared" ca="1" si="715"/>
        <v>1.0034828410000001</v>
      </c>
      <c r="O2421" s="108">
        <f t="shared" si="729"/>
        <v>0</v>
      </c>
      <c r="P2421" s="106">
        <f t="shared" ca="1" si="716"/>
        <v>227.26199263999999</v>
      </c>
      <c r="Q2421" s="113">
        <f t="shared" si="717"/>
        <v>0</v>
      </c>
      <c r="R2421" s="106">
        <f t="shared" si="718"/>
        <v>0</v>
      </c>
      <c r="S2421" s="114" t="str">
        <f t="shared" si="726"/>
        <v>A+J=</v>
      </c>
      <c r="T2421" s="107">
        <f t="shared" si="727"/>
        <v>43395</v>
      </c>
      <c r="U2421" s="10"/>
      <c r="V2421" s="10"/>
      <c r="W2421" s="10"/>
      <c r="X2421" s="29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</row>
    <row r="2422" spans="1:121" x14ac:dyDescent="0.15">
      <c r="A2422" s="102">
        <f t="shared" si="719"/>
        <v>43379</v>
      </c>
      <c r="B2422" s="103">
        <f t="shared" ca="1" si="728"/>
        <v>65504.475879979836</v>
      </c>
      <c r="C2422" s="104">
        <f t="shared" si="720"/>
        <v>65251.899999999834</v>
      </c>
      <c r="D2422" s="105">
        <f ca="1">IF(A2422&lt;$B$1,VLOOKUP(A2422,[1]DI!$A$4:$B$15000,2,FALSE),0)</f>
        <v>0</v>
      </c>
      <c r="E2422" s="106">
        <f t="shared" ca="1" si="712"/>
        <v>1</v>
      </c>
      <c r="F2422" s="106">
        <f ca="1">(TRUNC(PRODUCT($E$12:$E2421),16))</f>
        <v>1.9019203888112699</v>
      </c>
      <c r="G2422" s="106">
        <f t="shared" ca="1" si="721"/>
        <v>1.8972477042276601</v>
      </c>
      <c r="H2422" s="106">
        <f t="shared" ca="1" si="713"/>
        <v>1.0024628799999999</v>
      </c>
      <c r="I2422" s="105">
        <f t="shared" si="722"/>
        <v>3.5999999999999997E-2</v>
      </c>
      <c r="J2422" s="118">
        <f t="shared" si="723"/>
        <v>43367</v>
      </c>
      <c r="K2422" s="112">
        <f t="shared" si="724"/>
        <v>9</v>
      </c>
      <c r="L2422" s="108">
        <f t="shared" si="725"/>
        <v>10</v>
      </c>
      <c r="M2422" s="109">
        <f t="shared" si="714"/>
        <v>1.001404443</v>
      </c>
      <c r="N2422" s="109">
        <f t="shared" ca="1" si="715"/>
        <v>1.0038707819999999</v>
      </c>
      <c r="O2422" s="108">
        <f t="shared" si="729"/>
        <v>0</v>
      </c>
      <c r="P2422" s="106">
        <f t="shared" ca="1" si="716"/>
        <v>252.57587998</v>
      </c>
      <c r="Q2422" s="113">
        <f t="shared" si="717"/>
        <v>0</v>
      </c>
      <c r="R2422" s="106">
        <f t="shared" si="718"/>
        <v>0</v>
      </c>
      <c r="S2422" s="114" t="str">
        <f t="shared" si="726"/>
        <v>A+J=</v>
      </c>
      <c r="T2422" s="107">
        <f t="shared" si="727"/>
        <v>43395</v>
      </c>
      <c r="U2422" s="10"/>
      <c r="V2422" s="10"/>
      <c r="W2422" s="10"/>
      <c r="X2422" s="29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</row>
    <row r="2423" spans="1:121" x14ac:dyDescent="0.15">
      <c r="A2423" s="102">
        <f t="shared" si="719"/>
        <v>43380</v>
      </c>
      <c r="B2423" s="103">
        <f t="shared" ca="1" si="728"/>
        <v>65504.475879979836</v>
      </c>
      <c r="C2423" s="104">
        <f t="shared" si="720"/>
        <v>65251.899999999834</v>
      </c>
      <c r="D2423" s="105">
        <f ca="1">IF(A2423&lt;$B$1,VLOOKUP(A2423,[1]DI!$A$4:$B$15000,2,FALSE),0)</f>
        <v>0</v>
      </c>
      <c r="E2423" s="106">
        <f t="shared" ca="1" si="712"/>
        <v>1</v>
      </c>
      <c r="F2423" s="106">
        <f ca="1">(TRUNC(PRODUCT($E$12:$E2422),16))</f>
        <v>1.9019203888112699</v>
      </c>
      <c r="G2423" s="106">
        <f t="shared" ca="1" si="721"/>
        <v>1.8972477042276601</v>
      </c>
      <c r="H2423" s="106">
        <f t="shared" ca="1" si="713"/>
        <v>1.0024628799999999</v>
      </c>
      <c r="I2423" s="105">
        <f t="shared" si="722"/>
        <v>3.5999999999999997E-2</v>
      </c>
      <c r="J2423" s="118">
        <f t="shared" si="723"/>
        <v>43367</v>
      </c>
      <c r="K2423" s="112">
        <f t="shared" si="724"/>
        <v>9</v>
      </c>
      <c r="L2423" s="108">
        <f t="shared" si="725"/>
        <v>10</v>
      </c>
      <c r="M2423" s="109">
        <f t="shared" si="714"/>
        <v>1.001404443</v>
      </c>
      <c r="N2423" s="109">
        <f t="shared" ca="1" si="715"/>
        <v>1.0038707819999999</v>
      </c>
      <c r="O2423" s="108">
        <f t="shared" si="729"/>
        <v>0</v>
      </c>
      <c r="P2423" s="106">
        <f t="shared" ca="1" si="716"/>
        <v>252.57587998</v>
      </c>
      <c r="Q2423" s="113">
        <f t="shared" si="717"/>
        <v>0</v>
      </c>
      <c r="R2423" s="106">
        <f t="shared" si="718"/>
        <v>0</v>
      </c>
      <c r="S2423" s="114" t="str">
        <f t="shared" si="726"/>
        <v>A+J=</v>
      </c>
      <c r="T2423" s="107">
        <f t="shared" si="727"/>
        <v>43395</v>
      </c>
      <c r="U2423" s="10"/>
      <c r="V2423" s="10"/>
      <c r="W2423" s="10"/>
      <c r="X2423" s="29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</row>
    <row r="2424" spans="1:121" x14ac:dyDescent="0.15">
      <c r="A2424" s="102">
        <f t="shared" si="719"/>
        <v>43381</v>
      </c>
      <c r="B2424" s="103">
        <f t="shared" ca="1" si="728"/>
        <v>65504.475879979836</v>
      </c>
      <c r="C2424" s="104">
        <f t="shared" si="720"/>
        <v>65251.899999999834</v>
      </c>
      <c r="D2424" s="105">
        <f ca="1">IF(A2424&lt;$B$1,VLOOKUP(A2424,[1]DI!$A$4:$B$15000,2,FALSE),0)</f>
        <v>6.4000000000000001E-2</v>
      </c>
      <c r="E2424" s="106">
        <f t="shared" ca="1" si="712"/>
        <v>1.0002462000000001</v>
      </c>
      <c r="F2424" s="106">
        <f ca="1">(TRUNC(PRODUCT($E$12:$E2423),16))</f>
        <v>1.9019203888112699</v>
      </c>
      <c r="G2424" s="106">
        <f t="shared" ca="1" si="721"/>
        <v>1.8972477042276601</v>
      </c>
      <c r="H2424" s="106">
        <f t="shared" ca="1" si="713"/>
        <v>1.0024628799999999</v>
      </c>
      <c r="I2424" s="105">
        <f t="shared" si="722"/>
        <v>3.5999999999999997E-2</v>
      </c>
      <c r="J2424" s="118">
        <f t="shared" si="723"/>
        <v>43367</v>
      </c>
      <c r="K2424" s="112">
        <f t="shared" si="724"/>
        <v>10</v>
      </c>
      <c r="L2424" s="108">
        <f t="shared" si="725"/>
        <v>10</v>
      </c>
      <c r="M2424" s="109">
        <f t="shared" si="714"/>
        <v>1.001404443</v>
      </c>
      <c r="N2424" s="109">
        <f t="shared" ca="1" si="715"/>
        <v>1.0038707819999999</v>
      </c>
      <c r="O2424" s="108">
        <f t="shared" si="729"/>
        <v>0</v>
      </c>
      <c r="P2424" s="106">
        <f t="shared" ca="1" si="716"/>
        <v>252.57587998</v>
      </c>
      <c r="Q2424" s="113">
        <f t="shared" si="717"/>
        <v>0</v>
      </c>
      <c r="R2424" s="106">
        <f t="shared" si="718"/>
        <v>0</v>
      </c>
      <c r="S2424" s="114" t="str">
        <f t="shared" si="726"/>
        <v>A+J=</v>
      </c>
      <c r="T2424" s="107">
        <f t="shared" si="727"/>
        <v>43395</v>
      </c>
      <c r="U2424" s="10"/>
      <c r="V2424" s="10"/>
      <c r="W2424" s="10"/>
      <c r="X2424" s="29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</row>
    <row r="2425" spans="1:121" x14ac:dyDescent="0.15">
      <c r="A2425" s="102">
        <f t="shared" si="719"/>
        <v>43382</v>
      </c>
      <c r="B2425" s="103">
        <f t="shared" ca="1" si="728"/>
        <v>65529.798837329836</v>
      </c>
      <c r="C2425" s="104">
        <f t="shared" si="720"/>
        <v>65251.899999999834</v>
      </c>
      <c r="D2425" s="105">
        <f ca="1">IF(A2425&lt;$B$1,VLOOKUP(A2425,[1]DI!$A$4:$B$15000,2,FALSE),0)</f>
        <v>6.4000000000000001E-2</v>
      </c>
      <c r="E2425" s="106">
        <f t="shared" ca="1" si="712"/>
        <v>1.0002462000000001</v>
      </c>
      <c r="F2425" s="106">
        <f ca="1">(TRUNC(PRODUCT($E$12:$E2424),16))</f>
        <v>1.9023886416109901</v>
      </c>
      <c r="G2425" s="106">
        <f t="shared" ca="1" si="721"/>
        <v>1.8972477042276601</v>
      </c>
      <c r="H2425" s="106">
        <f t="shared" ca="1" si="713"/>
        <v>1.0027096799999999</v>
      </c>
      <c r="I2425" s="105">
        <f t="shared" si="722"/>
        <v>3.5999999999999997E-2</v>
      </c>
      <c r="J2425" s="118">
        <f t="shared" si="723"/>
        <v>43367</v>
      </c>
      <c r="K2425" s="112">
        <f t="shared" si="724"/>
        <v>11</v>
      </c>
      <c r="L2425" s="108">
        <f t="shared" si="725"/>
        <v>11</v>
      </c>
      <c r="M2425" s="109">
        <f t="shared" si="714"/>
        <v>1.001544996</v>
      </c>
      <c r="N2425" s="109">
        <f t="shared" ca="1" si="715"/>
        <v>1.0042588619999999</v>
      </c>
      <c r="O2425" s="108">
        <f t="shared" si="729"/>
        <v>0</v>
      </c>
      <c r="P2425" s="106">
        <f t="shared" ca="1" si="716"/>
        <v>277.89883732999999</v>
      </c>
      <c r="Q2425" s="113">
        <f t="shared" si="717"/>
        <v>0</v>
      </c>
      <c r="R2425" s="106">
        <f t="shared" si="718"/>
        <v>0</v>
      </c>
      <c r="S2425" s="114" t="str">
        <f t="shared" si="726"/>
        <v>A+J=</v>
      </c>
      <c r="T2425" s="107">
        <f t="shared" si="727"/>
        <v>43395</v>
      </c>
      <c r="U2425" s="10"/>
      <c r="V2425" s="10"/>
      <c r="W2425" s="10"/>
      <c r="X2425" s="29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</row>
    <row r="2426" spans="1:121" x14ac:dyDescent="0.15">
      <c r="A2426" s="102">
        <f t="shared" si="719"/>
        <v>43383</v>
      </c>
      <c r="B2426" s="103">
        <f t="shared" ca="1" si="728"/>
        <v>65555.13223498984</v>
      </c>
      <c r="C2426" s="104">
        <f t="shared" si="720"/>
        <v>65251.899999999834</v>
      </c>
      <c r="D2426" s="105">
        <f ca="1">IF(A2426&lt;$B$1,VLOOKUP(A2426,[1]DI!$A$4:$B$15000,2,FALSE),0)</f>
        <v>6.4000000000000001E-2</v>
      </c>
      <c r="E2426" s="106">
        <f t="shared" ca="1" si="712"/>
        <v>1.0002462000000001</v>
      </c>
      <c r="F2426" s="106">
        <f ca="1">(TRUNC(PRODUCT($E$12:$E2425),16))</f>
        <v>1.9028570096945601</v>
      </c>
      <c r="G2426" s="106">
        <f t="shared" ca="1" si="721"/>
        <v>1.8972477042276601</v>
      </c>
      <c r="H2426" s="106">
        <f t="shared" ca="1" si="713"/>
        <v>1.0029565499999999</v>
      </c>
      <c r="I2426" s="105">
        <f t="shared" si="722"/>
        <v>3.5999999999999997E-2</v>
      </c>
      <c r="J2426" s="118">
        <f t="shared" si="723"/>
        <v>43367</v>
      </c>
      <c r="K2426" s="112">
        <f t="shared" si="724"/>
        <v>12</v>
      </c>
      <c r="L2426" s="108">
        <f t="shared" si="725"/>
        <v>12</v>
      </c>
      <c r="M2426" s="109">
        <f t="shared" si="714"/>
        <v>1.0016855689999999</v>
      </c>
      <c r="N2426" s="109">
        <f t="shared" ca="1" si="715"/>
        <v>1.0046471020000001</v>
      </c>
      <c r="O2426" s="108">
        <f t="shared" si="729"/>
        <v>0</v>
      </c>
      <c r="P2426" s="106">
        <f t="shared" ca="1" si="716"/>
        <v>303.23223498999999</v>
      </c>
      <c r="Q2426" s="113">
        <f t="shared" si="717"/>
        <v>0</v>
      </c>
      <c r="R2426" s="106">
        <f t="shared" si="718"/>
        <v>0</v>
      </c>
      <c r="S2426" s="114" t="str">
        <f t="shared" si="726"/>
        <v>A+J=</v>
      </c>
      <c r="T2426" s="107">
        <f t="shared" si="727"/>
        <v>43395</v>
      </c>
      <c r="U2426" s="10"/>
      <c r="V2426" s="10"/>
      <c r="W2426" s="10"/>
      <c r="X2426" s="29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</row>
    <row r="2427" spans="1:121" x14ac:dyDescent="0.15">
      <c r="A2427" s="102">
        <f t="shared" si="719"/>
        <v>43384</v>
      </c>
      <c r="B2427" s="103">
        <f t="shared" ca="1" si="728"/>
        <v>65580.475355179835</v>
      </c>
      <c r="C2427" s="104">
        <f t="shared" si="720"/>
        <v>65251.899999999834</v>
      </c>
      <c r="D2427" s="105">
        <f ca="1">IF(A2427&lt;$B$1,VLOOKUP(A2427,[1]DI!$A$4:$B$15000,2,FALSE),0)</f>
        <v>6.4000000000000001E-2</v>
      </c>
      <c r="E2427" s="106">
        <f t="shared" ca="1" si="712"/>
        <v>1.0002462000000001</v>
      </c>
      <c r="F2427" s="106">
        <f ca="1">(TRUNC(PRODUCT($E$12:$E2426),16))</f>
        <v>1.90332549309034</v>
      </c>
      <c r="G2427" s="106">
        <f t="shared" ca="1" si="721"/>
        <v>1.8972477042276601</v>
      </c>
      <c r="H2427" s="106">
        <f t="shared" ca="1" si="713"/>
        <v>1.00320348</v>
      </c>
      <c r="I2427" s="105">
        <f t="shared" si="722"/>
        <v>3.5999999999999997E-2</v>
      </c>
      <c r="J2427" s="118">
        <f t="shared" si="723"/>
        <v>43367</v>
      </c>
      <c r="K2427" s="112">
        <f t="shared" si="724"/>
        <v>13</v>
      </c>
      <c r="L2427" s="108">
        <f t="shared" si="725"/>
        <v>13</v>
      </c>
      <c r="M2427" s="109">
        <f t="shared" si="714"/>
        <v>1.0018261610000001</v>
      </c>
      <c r="N2427" s="109">
        <f t="shared" ca="1" si="715"/>
        <v>1.0050354909999999</v>
      </c>
      <c r="O2427" s="108">
        <f t="shared" si="729"/>
        <v>0</v>
      </c>
      <c r="P2427" s="106">
        <f t="shared" ca="1" si="716"/>
        <v>328.57535517999997</v>
      </c>
      <c r="Q2427" s="113">
        <f t="shared" si="717"/>
        <v>0</v>
      </c>
      <c r="R2427" s="106">
        <f t="shared" si="718"/>
        <v>0</v>
      </c>
      <c r="S2427" s="114" t="str">
        <f t="shared" si="726"/>
        <v>A+J=</v>
      </c>
      <c r="T2427" s="107">
        <f t="shared" si="727"/>
        <v>43395</v>
      </c>
      <c r="U2427" s="10"/>
      <c r="V2427" s="10"/>
      <c r="W2427" s="10"/>
      <c r="X2427" s="29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</row>
    <row r="2428" spans="1:121" x14ac:dyDescent="0.15">
      <c r="A2428" s="102">
        <f t="shared" si="719"/>
        <v>43385</v>
      </c>
      <c r="B2428" s="103">
        <f t="shared" ca="1" si="728"/>
        <v>65605.828197899828</v>
      </c>
      <c r="C2428" s="104">
        <f t="shared" si="720"/>
        <v>65251.899999999834</v>
      </c>
      <c r="D2428" s="105">
        <f ca="1">IF(A2428&lt;$B$1,VLOOKUP(A2428,[1]DI!$A$4:$B$15000,2,FALSE),0)</f>
        <v>0</v>
      </c>
      <c r="E2428" s="106">
        <f t="shared" ca="1" si="712"/>
        <v>1</v>
      </c>
      <c r="F2428" s="106">
        <f ca="1">(TRUNC(PRODUCT($E$12:$E2427),16))</f>
        <v>1.90379409182674</v>
      </c>
      <c r="G2428" s="106">
        <f t="shared" ca="1" si="721"/>
        <v>1.8972477042276601</v>
      </c>
      <c r="H2428" s="106">
        <f t="shared" ca="1" si="713"/>
        <v>1.00345047</v>
      </c>
      <c r="I2428" s="105">
        <f t="shared" si="722"/>
        <v>3.5999999999999997E-2</v>
      </c>
      <c r="J2428" s="118">
        <f t="shared" si="723"/>
        <v>43367</v>
      </c>
      <c r="K2428" s="112">
        <f t="shared" si="724"/>
        <v>13</v>
      </c>
      <c r="L2428" s="108">
        <f t="shared" si="725"/>
        <v>14</v>
      </c>
      <c r="M2428" s="109">
        <f t="shared" si="714"/>
        <v>1.0019667729999999</v>
      </c>
      <c r="N2428" s="109">
        <f t="shared" ca="1" si="715"/>
        <v>1.0054240290000001</v>
      </c>
      <c r="O2428" s="108">
        <f t="shared" si="729"/>
        <v>0</v>
      </c>
      <c r="P2428" s="106">
        <f t="shared" ca="1" si="716"/>
        <v>353.92819789999999</v>
      </c>
      <c r="Q2428" s="113">
        <f t="shared" si="717"/>
        <v>0</v>
      </c>
      <c r="R2428" s="106">
        <f t="shared" si="718"/>
        <v>0</v>
      </c>
      <c r="S2428" s="114" t="str">
        <f t="shared" si="726"/>
        <v>A+J=</v>
      </c>
      <c r="T2428" s="107">
        <f t="shared" si="727"/>
        <v>43395</v>
      </c>
      <c r="U2428" s="10"/>
      <c r="V2428" s="10"/>
      <c r="W2428" s="10"/>
      <c r="X2428" s="29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</row>
    <row r="2429" spans="1:121" x14ac:dyDescent="0.15">
      <c r="A2429" s="102">
        <f t="shared" si="719"/>
        <v>43386</v>
      </c>
      <c r="B2429" s="103">
        <f t="shared" ca="1" si="728"/>
        <v>65605.828197899828</v>
      </c>
      <c r="C2429" s="104">
        <f t="shared" si="720"/>
        <v>65251.899999999834</v>
      </c>
      <c r="D2429" s="105">
        <f ca="1">IF(A2429&lt;$B$1,VLOOKUP(A2429,[1]DI!$A$4:$B$15000,2,FALSE),0)</f>
        <v>0</v>
      </c>
      <c r="E2429" s="106">
        <f t="shared" ca="1" si="712"/>
        <v>1</v>
      </c>
      <c r="F2429" s="106">
        <f ca="1">(TRUNC(PRODUCT($E$12:$E2428),16))</f>
        <v>1.90379409182674</v>
      </c>
      <c r="G2429" s="106">
        <f t="shared" ca="1" si="721"/>
        <v>1.8972477042276601</v>
      </c>
      <c r="H2429" s="106">
        <f t="shared" ca="1" si="713"/>
        <v>1.00345047</v>
      </c>
      <c r="I2429" s="105">
        <f t="shared" si="722"/>
        <v>3.5999999999999997E-2</v>
      </c>
      <c r="J2429" s="118">
        <f t="shared" si="723"/>
        <v>43367</v>
      </c>
      <c r="K2429" s="112">
        <f t="shared" si="724"/>
        <v>13</v>
      </c>
      <c r="L2429" s="108">
        <f t="shared" si="725"/>
        <v>14</v>
      </c>
      <c r="M2429" s="109">
        <f t="shared" si="714"/>
        <v>1.0019667729999999</v>
      </c>
      <c r="N2429" s="109">
        <f t="shared" ca="1" si="715"/>
        <v>1.0054240290000001</v>
      </c>
      <c r="O2429" s="108">
        <f t="shared" si="729"/>
        <v>0</v>
      </c>
      <c r="P2429" s="106">
        <f t="shared" ca="1" si="716"/>
        <v>353.92819789999999</v>
      </c>
      <c r="Q2429" s="113">
        <f t="shared" si="717"/>
        <v>0</v>
      </c>
      <c r="R2429" s="106">
        <f t="shared" si="718"/>
        <v>0</v>
      </c>
      <c r="S2429" s="114" t="str">
        <f t="shared" si="726"/>
        <v>A+J=</v>
      </c>
      <c r="T2429" s="107">
        <f t="shared" si="727"/>
        <v>43395</v>
      </c>
      <c r="U2429" s="10"/>
      <c r="V2429" s="10"/>
      <c r="W2429" s="10"/>
      <c r="X2429" s="29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</row>
    <row r="2430" spans="1:121" x14ac:dyDescent="0.15">
      <c r="A2430" s="102">
        <f t="shared" si="719"/>
        <v>43387</v>
      </c>
      <c r="B2430" s="103">
        <f t="shared" ca="1" si="728"/>
        <v>65605.828197899828</v>
      </c>
      <c r="C2430" s="104">
        <f t="shared" si="720"/>
        <v>65251.899999999834</v>
      </c>
      <c r="D2430" s="105">
        <f ca="1">IF(A2430&lt;$B$1,VLOOKUP(A2430,[1]DI!$A$4:$B$15000,2,FALSE),0)</f>
        <v>0</v>
      </c>
      <c r="E2430" s="106">
        <f t="shared" ca="1" si="712"/>
        <v>1</v>
      </c>
      <c r="F2430" s="106">
        <f ca="1">(TRUNC(PRODUCT($E$12:$E2429),16))</f>
        <v>1.90379409182674</v>
      </c>
      <c r="G2430" s="106">
        <f t="shared" ca="1" si="721"/>
        <v>1.8972477042276601</v>
      </c>
      <c r="H2430" s="106">
        <f t="shared" ca="1" si="713"/>
        <v>1.00345047</v>
      </c>
      <c r="I2430" s="105">
        <f t="shared" si="722"/>
        <v>3.5999999999999997E-2</v>
      </c>
      <c r="J2430" s="118">
        <f t="shared" si="723"/>
        <v>43367</v>
      </c>
      <c r="K2430" s="112">
        <f t="shared" si="724"/>
        <v>13</v>
      </c>
      <c r="L2430" s="108">
        <f t="shared" si="725"/>
        <v>14</v>
      </c>
      <c r="M2430" s="109">
        <f t="shared" si="714"/>
        <v>1.0019667729999999</v>
      </c>
      <c r="N2430" s="109">
        <f t="shared" ca="1" si="715"/>
        <v>1.0054240290000001</v>
      </c>
      <c r="O2430" s="108">
        <f t="shared" si="729"/>
        <v>0</v>
      </c>
      <c r="P2430" s="106">
        <f t="shared" ca="1" si="716"/>
        <v>353.92819789999999</v>
      </c>
      <c r="Q2430" s="113">
        <f t="shared" si="717"/>
        <v>0</v>
      </c>
      <c r="R2430" s="106">
        <f t="shared" si="718"/>
        <v>0</v>
      </c>
      <c r="S2430" s="114" t="str">
        <f t="shared" si="726"/>
        <v>A+J=</v>
      </c>
      <c r="T2430" s="107">
        <f t="shared" si="727"/>
        <v>43395</v>
      </c>
      <c r="U2430" s="10"/>
      <c r="V2430" s="10"/>
      <c r="W2430" s="10"/>
      <c r="X2430" s="29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</row>
    <row r="2431" spans="1:121" x14ac:dyDescent="0.15">
      <c r="A2431" s="102">
        <f t="shared" si="719"/>
        <v>43388</v>
      </c>
      <c r="B2431" s="103">
        <f t="shared" ca="1" si="728"/>
        <v>65605.828197899828</v>
      </c>
      <c r="C2431" s="104">
        <f t="shared" si="720"/>
        <v>65251.899999999834</v>
      </c>
      <c r="D2431" s="105">
        <f ca="1">IF(A2431&lt;$B$1,VLOOKUP(A2431,[1]DI!$A$4:$B$15000,2,FALSE),0)</f>
        <v>6.4000000000000001E-2</v>
      </c>
      <c r="E2431" s="106">
        <f t="shared" ca="1" si="712"/>
        <v>1.0002462000000001</v>
      </c>
      <c r="F2431" s="106">
        <f ca="1">(TRUNC(PRODUCT($E$12:$E2430),16))</f>
        <v>1.90379409182674</v>
      </c>
      <c r="G2431" s="106">
        <f t="shared" ca="1" si="721"/>
        <v>1.8972477042276601</v>
      </c>
      <c r="H2431" s="106">
        <f t="shared" ca="1" si="713"/>
        <v>1.00345047</v>
      </c>
      <c r="I2431" s="105">
        <f t="shared" si="722"/>
        <v>3.5999999999999997E-2</v>
      </c>
      <c r="J2431" s="118">
        <f t="shared" si="723"/>
        <v>43367</v>
      </c>
      <c r="K2431" s="112">
        <f t="shared" si="724"/>
        <v>14</v>
      </c>
      <c r="L2431" s="108">
        <f t="shared" si="725"/>
        <v>14</v>
      </c>
      <c r="M2431" s="109">
        <f t="shared" si="714"/>
        <v>1.0019667729999999</v>
      </c>
      <c r="N2431" s="109">
        <f t="shared" ca="1" si="715"/>
        <v>1.0054240290000001</v>
      </c>
      <c r="O2431" s="108">
        <f t="shared" si="729"/>
        <v>0</v>
      </c>
      <c r="P2431" s="106">
        <f t="shared" ca="1" si="716"/>
        <v>353.92819789999999</v>
      </c>
      <c r="Q2431" s="113">
        <f t="shared" si="717"/>
        <v>0</v>
      </c>
      <c r="R2431" s="106">
        <f t="shared" si="718"/>
        <v>0</v>
      </c>
      <c r="S2431" s="114" t="str">
        <f t="shared" si="726"/>
        <v>A+J=</v>
      </c>
      <c r="T2431" s="107">
        <f t="shared" si="727"/>
        <v>43395</v>
      </c>
      <c r="U2431" s="10"/>
      <c r="V2431" s="10"/>
      <c r="W2431" s="10"/>
      <c r="X2431" s="29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</row>
    <row r="2432" spans="1:121" x14ac:dyDescent="0.15">
      <c r="A2432" s="102">
        <f t="shared" si="719"/>
        <v>43389</v>
      </c>
      <c r="B2432" s="103">
        <f t="shared" ca="1" si="728"/>
        <v>65631.190175889831</v>
      </c>
      <c r="C2432" s="104">
        <f t="shared" si="720"/>
        <v>65251.899999999834</v>
      </c>
      <c r="D2432" s="105">
        <f ca="1">IF(A2432&lt;$B$1,VLOOKUP(A2432,[1]DI!$A$4:$B$15000,2,FALSE),0)</f>
        <v>6.4000000000000001E-2</v>
      </c>
      <c r="E2432" s="106">
        <f t="shared" ca="1" si="712"/>
        <v>1.0002462000000001</v>
      </c>
      <c r="F2432" s="106">
        <f ca="1">(TRUNC(PRODUCT($E$12:$E2431),16))</f>
        <v>1.90426280593215</v>
      </c>
      <c r="G2432" s="106">
        <f t="shared" ca="1" si="721"/>
        <v>1.8972477042276601</v>
      </c>
      <c r="H2432" s="106">
        <f t="shared" ca="1" si="713"/>
        <v>1.0036975100000001</v>
      </c>
      <c r="I2432" s="105">
        <f t="shared" si="722"/>
        <v>3.5999999999999997E-2</v>
      </c>
      <c r="J2432" s="118">
        <f t="shared" si="723"/>
        <v>43367</v>
      </c>
      <c r="K2432" s="112">
        <f t="shared" si="724"/>
        <v>15</v>
      </c>
      <c r="L2432" s="108">
        <f t="shared" si="725"/>
        <v>15</v>
      </c>
      <c r="M2432" s="109">
        <f t="shared" si="714"/>
        <v>1.0021074050000001</v>
      </c>
      <c r="N2432" s="109">
        <f t="shared" ca="1" si="715"/>
        <v>1.005812707</v>
      </c>
      <c r="O2432" s="108">
        <f t="shared" si="729"/>
        <v>0</v>
      </c>
      <c r="P2432" s="106">
        <f t="shared" ca="1" si="716"/>
        <v>379.29017589</v>
      </c>
      <c r="Q2432" s="113">
        <f t="shared" si="717"/>
        <v>0</v>
      </c>
      <c r="R2432" s="106">
        <f t="shared" si="718"/>
        <v>0</v>
      </c>
      <c r="S2432" s="114" t="str">
        <f t="shared" si="726"/>
        <v>A+J=</v>
      </c>
      <c r="T2432" s="107">
        <f t="shared" si="727"/>
        <v>43395</v>
      </c>
      <c r="U2432" s="10"/>
      <c r="V2432" s="10"/>
      <c r="W2432" s="10"/>
      <c r="X2432" s="29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</row>
    <row r="2433" spans="1:121" x14ac:dyDescent="0.15">
      <c r="A2433" s="102">
        <f t="shared" si="719"/>
        <v>43390</v>
      </c>
      <c r="B2433" s="103">
        <f t="shared" ca="1" si="728"/>
        <v>65656.563181449834</v>
      </c>
      <c r="C2433" s="104">
        <f t="shared" si="720"/>
        <v>65251.899999999834</v>
      </c>
      <c r="D2433" s="105">
        <f ca="1">IF(A2433&lt;$B$1,VLOOKUP(A2433,[1]DI!$A$4:$B$15000,2,FALSE),0)</f>
        <v>6.4000000000000001E-2</v>
      </c>
      <c r="E2433" s="106">
        <f t="shared" ca="1" si="712"/>
        <v>1.0002462000000001</v>
      </c>
      <c r="F2433" s="106">
        <f ca="1">(TRUNC(PRODUCT($E$12:$E2432),16))</f>
        <v>1.9047316354349699</v>
      </c>
      <c r="G2433" s="106">
        <f t="shared" ca="1" si="721"/>
        <v>1.8972477042276601</v>
      </c>
      <c r="H2433" s="106">
        <f t="shared" ca="1" si="713"/>
        <v>1.0039446299999999</v>
      </c>
      <c r="I2433" s="105">
        <f t="shared" si="722"/>
        <v>3.5999999999999997E-2</v>
      </c>
      <c r="J2433" s="118">
        <f t="shared" si="723"/>
        <v>43367</v>
      </c>
      <c r="K2433" s="112">
        <f t="shared" si="724"/>
        <v>16</v>
      </c>
      <c r="L2433" s="108">
        <f t="shared" si="725"/>
        <v>16</v>
      </c>
      <c r="M2433" s="109">
        <f t="shared" si="714"/>
        <v>1.002248056</v>
      </c>
      <c r="N2433" s="109">
        <f t="shared" ca="1" si="715"/>
        <v>1.006201554</v>
      </c>
      <c r="O2433" s="108">
        <f t="shared" si="729"/>
        <v>0</v>
      </c>
      <c r="P2433" s="106">
        <f t="shared" ca="1" si="716"/>
        <v>404.66318145000002</v>
      </c>
      <c r="Q2433" s="113">
        <f t="shared" si="717"/>
        <v>0</v>
      </c>
      <c r="R2433" s="106">
        <f t="shared" si="718"/>
        <v>0</v>
      </c>
      <c r="S2433" s="114" t="str">
        <f t="shared" si="726"/>
        <v>A+J=</v>
      </c>
      <c r="T2433" s="107">
        <f t="shared" si="727"/>
        <v>43395</v>
      </c>
      <c r="U2433" s="10"/>
      <c r="V2433" s="10"/>
      <c r="W2433" s="10"/>
      <c r="X2433" s="29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</row>
    <row r="2434" spans="1:121" x14ac:dyDescent="0.15">
      <c r="A2434" s="102">
        <f t="shared" si="719"/>
        <v>43391</v>
      </c>
      <c r="B2434" s="103">
        <f t="shared" ca="1" si="728"/>
        <v>65681.945257019834</v>
      </c>
      <c r="C2434" s="104">
        <f t="shared" si="720"/>
        <v>65251.899999999834</v>
      </c>
      <c r="D2434" s="105">
        <f ca="1">IF(A2434&lt;$B$1,VLOOKUP(A2434,[1]DI!$A$4:$B$15000,2,FALSE),0)</f>
        <v>6.4000000000000001E-2</v>
      </c>
      <c r="E2434" s="106">
        <f t="shared" ca="1" si="712"/>
        <v>1.0002462000000001</v>
      </c>
      <c r="F2434" s="106">
        <f ca="1">(TRUNC(PRODUCT($E$12:$E2433),16))</f>
        <v>1.9052005803636201</v>
      </c>
      <c r="G2434" s="106">
        <f t="shared" ca="1" si="721"/>
        <v>1.8972477042276601</v>
      </c>
      <c r="H2434" s="106">
        <f t="shared" ca="1" si="713"/>
        <v>1.0041918000000001</v>
      </c>
      <c r="I2434" s="105">
        <f t="shared" si="722"/>
        <v>3.5999999999999997E-2</v>
      </c>
      <c r="J2434" s="118">
        <f t="shared" si="723"/>
        <v>43367</v>
      </c>
      <c r="K2434" s="112">
        <f t="shared" si="724"/>
        <v>17</v>
      </c>
      <c r="L2434" s="108">
        <f t="shared" si="725"/>
        <v>17</v>
      </c>
      <c r="M2434" s="109">
        <f t="shared" si="714"/>
        <v>1.002388727</v>
      </c>
      <c r="N2434" s="109">
        <f t="shared" ca="1" si="715"/>
        <v>1.0065905399999999</v>
      </c>
      <c r="O2434" s="108">
        <f t="shared" si="729"/>
        <v>0</v>
      </c>
      <c r="P2434" s="106">
        <f t="shared" ca="1" si="716"/>
        <v>430.04525702000001</v>
      </c>
      <c r="Q2434" s="113">
        <f t="shared" si="717"/>
        <v>0</v>
      </c>
      <c r="R2434" s="106">
        <f t="shared" si="718"/>
        <v>0</v>
      </c>
      <c r="S2434" s="114" t="str">
        <f t="shared" si="726"/>
        <v>A+J=</v>
      </c>
      <c r="T2434" s="107">
        <f t="shared" si="727"/>
        <v>43395</v>
      </c>
      <c r="U2434" s="10"/>
      <c r="V2434" s="10"/>
      <c r="W2434" s="10"/>
      <c r="X2434" s="29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</row>
    <row r="2435" spans="1:121" x14ac:dyDescent="0.15">
      <c r="A2435" s="102">
        <f t="shared" si="719"/>
        <v>43392</v>
      </c>
      <c r="B2435" s="103">
        <f t="shared" ca="1" si="728"/>
        <v>65707.337120379831</v>
      </c>
      <c r="C2435" s="104">
        <f t="shared" si="720"/>
        <v>65251.899999999834</v>
      </c>
      <c r="D2435" s="105">
        <f ca="1">IF(A2435&lt;$B$1,VLOOKUP(A2435,[1]DI!$A$4:$B$15000,2,FALSE),0)</f>
        <v>6.4000000000000001E-2</v>
      </c>
      <c r="E2435" s="106">
        <f t="shared" ca="1" si="712"/>
        <v>1.0002462000000001</v>
      </c>
      <c r="F2435" s="106">
        <f ca="1">(TRUNC(PRODUCT($E$12:$E2434),16))</f>
        <v>1.9056696407464999</v>
      </c>
      <c r="G2435" s="106">
        <f t="shared" ca="1" si="721"/>
        <v>1.8972477042276601</v>
      </c>
      <c r="H2435" s="106">
        <f t="shared" ca="1" si="713"/>
        <v>1.0044390299999999</v>
      </c>
      <c r="I2435" s="105">
        <f t="shared" si="722"/>
        <v>3.5999999999999997E-2</v>
      </c>
      <c r="J2435" s="118">
        <f t="shared" si="723"/>
        <v>43367</v>
      </c>
      <c r="K2435" s="112">
        <f t="shared" si="724"/>
        <v>18</v>
      </c>
      <c r="L2435" s="108">
        <f t="shared" si="725"/>
        <v>18</v>
      </c>
      <c r="M2435" s="109">
        <f t="shared" si="714"/>
        <v>1.0025294179999999</v>
      </c>
      <c r="N2435" s="109">
        <f t="shared" ca="1" si="715"/>
        <v>1.006979676</v>
      </c>
      <c r="O2435" s="108">
        <f t="shared" si="729"/>
        <v>0</v>
      </c>
      <c r="P2435" s="106">
        <f t="shared" ca="1" si="716"/>
        <v>455.43712038000001</v>
      </c>
      <c r="Q2435" s="113">
        <f t="shared" si="717"/>
        <v>0</v>
      </c>
      <c r="R2435" s="106">
        <f t="shared" si="718"/>
        <v>0</v>
      </c>
      <c r="S2435" s="114" t="str">
        <f t="shared" si="726"/>
        <v>A+J=</v>
      </c>
      <c r="T2435" s="107">
        <f t="shared" si="727"/>
        <v>43395</v>
      </c>
      <c r="U2435" s="10"/>
      <c r="V2435" s="10"/>
      <c r="W2435" s="10"/>
      <c r="X2435" s="29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</row>
    <row r="2436" spans="1:121" x14ac:dyDescent="0.15">
      <c r="A2436" s="102">
        <f t="shared" si="719"/>
        <v>43393</v>
      </c>
      <c r="B2436" s="103">
        <f t="shared" ca="1" si="728"/>
        <v>65732.738771519827</v>
      </c>
      <c r="C2436" s="104">
        <f t="shared" si="720"/>
        <v>65251.899999999834</v>
      </c>
      <c r="D2436" s="105">
        <f ca="1">IF(A2436&lt;$B$1,VLOOKUP(A2436,[1]DI!$A$4:$B$15000,2,FALSE),0)</f>
        <v>0</v>
      </c>
      <c r="E2436" s="106">
        <f t="shared" ca="1" si="712"/>
        <v>1</v>
      </c>
      <c r="F2436" s="106">
        <f ca="1">(TRUNC(PRODUCT($E$12:$E2435),16))</f>
        <v>1.9061388166120501</v>
      </c>
      <c r="G2436" s="106">
        <f t="shared" ca="1" si="721"/>
        <v>1.8972477042276601</v>
      </c>
      <c r="H2436" s="106">
        <f t="shared" ca="1" si="713"/>
        <v>1.00468632</v>
      </c>
      <c r="I2436" s="105">
        <f t="shared" si="722"/>
        <v>3.5999999999999997E-2</v>
      </c>
      <c r="J2436" s="118">
        <f t="shared" si="723"/>
        <v>43367</v>
      </c>
      <c r="K2436" s="112">
        <f t="shared" si="724"/>
        <v>18</v>
      </c>
      <c r="L2436" s="108">
        <f t="shared" si="725"/>
        <v>19</v>
      </c>
      <c r="M2436" s="109">
        <f t="shared" si="714"/>
        <v>1.002670129</v>
      </c>
      <c r="N2436" s="109">
        <f t="shared" ca="1" si="715"/>
        <v>1.0073689619999999</v>
      </c>
      <c r="O2436" s="108">
        <f t="shared" si="729"/>
        <v>0</v>
      </c>
      <c r="P2436" s="106">
        <f t="shared" ca="1" si="716"/>
        <v>480.83877152000002</v>
      </c>
      <c r="Q2436" s="113">
        <f t="shared" si="717"/>
        <v>0</v>
      </c>
      <c r="R2436" s="106">
        <f t="shared" si="718"/>
        <v>0</v>
      </c>
      <c r="S2436" s="114" t="str">
        <f t="shared" si="726"/>
        <v>A+J=</v>
      </c>
      <c r="T2436" s="107">
        <f t="shared" si="727"/>
        <v>43395</v>
      </c>
      <c r="U2436" s="10"/>
      <c r="V2436" s="10"/>
      <c r="W2436" s="10"/>
      <c r="X2436" s="29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</row>
    <row r="2437" spans="1:121" x14ac:dyDescent="0.15">
      <c r="A2437" s="102">
        <f t="shared" si="719"/>
        <v>43394</v>
      </c>
      <c r="B2437" s="103">
        <f t="shared" ca="1" si="728"/>
        <v>65732.738771519827</v>
      </c>
      <c r="C2437" s="104">
        <f t="shared" si="720"/>
        <v>65251.899999999834</v>
      </c>
      <c r="D2437" s="105">
        <f ca="1">IF(A2437&lt;$B$1,VLOOKUP(A2437,[1]DI!$A$4:$B$15000,2,FALSE),0)</f>
        <v>0</v>
      </c>
      <c r="E2437" s="106">
        <f t="shared" ca="1" si="712"/>
        <v>1</v>
      </c>
      <c r="F2437" s="106">
        <f ca="1">(TRUNC(PRODUCT($E$12:$E2436),16))</f>
        <v>1.9061388166120501</v>
      </c>
      <c r="G2437" s="106">
        <f t="shared" ca="1" si="721"/>
        <v>1.8972477042276601</v>
      </c>
      <c r="H2437" s="106">
        <f t="shared" ca="1" si="713"/>
        <v>1.00468632</v>
      </c>
      <c r="I2437" s="105">
        <f t="shared" si="722"/>
        <v>3.5999999999999997E-2</v>
      </c>
      <c r="J2437" s="118">
        <f t="shared" si="723"/>
        <v>43367</v>
      </c>
      <c r="K2437" s="112">
        <f t="shared" si="724"/>
        <v>18</v>
      </c>
      <c r="L2437" s="108">
        <f t="shared" si="725"/>
        <v>19</v>
      </c>
      <c r="M2437" s="109">
        <f t="shared" si="714"/>
        <v>1.002670129</v>
      </c>
      <c r="N2437" s="109">
        <f t="shared" ca="1" si="715"/>
        <v>1.0073689619999999</v>
      </c>
      <c r="O2437" s="108">
        <f t="shared" si="729"/>
        <v>0</v>
      </c>
      <c r="P2437" s="106">
        <f t="shared" ca="1" si="716"/>
        <v>480.83877152000002</v>
      </c>
      <c r="Q2437" s="113">
        <f t="shared" si="717"/>
        <v>0</v>
      </c>
      <c r="R2437" s="106">
        <f t="shared" si="718"/>
        <v>0</v>
      </c>
      <c r="S2437" s="114" t="str">
        <f t="shared" si="726"/>
        <v>A+J=</v>
      </c>
      <c r="T2437" s="107">
        <f t="shared" si="727"/>
        <v>43395</v>
      </c>
      <c r="U2437" s="10"/>
      <c r="V2437" s="10"/>
      <c r="W2437" s="10"/>
      <c r="X2437" s="29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</row>
    <row r="2438" spans="1:121" x14ac:dyDescent="0.15">
      <c r="A2438" s="102">
        <f t="shared" si="719"/>
        <v>43395</v>
      </c>
      <c r="B2438" s="103">
        <f t="shared" ca="1" si="728"/>
        <v>65732.738771519827</v>
      </c>
      <c r="C2438" s="104">
        <f t="shared" si="720"/>
        <v>65251.899999999834</v>
      </c>
      <c r="D2438" s="105">
        <f ca="1">IF(A2438&lt;$B$1,VLOOKUP(A2438,[1]DI!$A$4:$B$15000,2,FALSE),0)</f>
        <v>6.4000000000000001E-2</v>
      </c>
      <c r="E2438" s="106">
        <f t="shared" ca="1" si="712"/>
        <v>1.0002462000000001</v>
      </c>
      <c r="F2438" s="106">
        <f ca="1">(TRUNC(PRODUCT($E$12:$E2437),16))</f>
        <v>1.9061388166120501</v>
      </c>
      <c r="G2438" s="106">
        <f t="shared" ca="1" si="721"/>
        <v>1.8972477042276601</v>
      </c>
      <c r="H2438" s="106">
        <f t="shared" ca="1" si="713"/>
        <v>1.00468632</v>
      </c>
      <c r="I2438" s="105">
        <f t="shared" si="722"/>
        <v>3.5999999999999997E-2</v>
      </c>
      <c r="J2438" s="118">
        <f t="shared" si="723"/>
        <v>43367</v>
      </c>
      <c r="K2438" s="112">
        <f t="shared" si="724"/>
        <v>19</v>
      </c>
      <c r="L2438" s="108">
        <f t="shared" si="725"/>
        <v>19</v>
      </c>
      <c r="M2438" s="109">
        <f t="shared" si="714"/>
        <v>1.002670129</v>
      </c>
      <c r="N2438" s="109">
        <f t="shared" ca="1" si="715"/>
        <v>1.0073689619999999</v>
      </c>
      <c r="O2438" s="108">
        <f t="shared" si="729"/>
        <v>64</v>
      </c>
      <c r="P2438" s="106">
        <f t="shared" ca="1" si="716"/>
        <v>480.83877152000002</v>
      </c>
      <c r="Q2438" s="113">
        <f t="shared" si="717"/>
        <v>1.0833000000000001E-2</v>
      </c>
      <c r="R2438" s="106">
        <f t="shared" si="718"/>
        <v>1083.3</v>
      </c>
      <c r="S2438" s="114" t="str">
        <f t="shared" si="726"/>
        <v>A+J=</v>
      </c>
      <c r="T2438" s="107">
        <f t="shared" si="727"/>
        <v>43395</v>
      </c>
      <c r="U2438" s="10"/>
      <c r="V2438" s="10"/>
      <c r="W2438" s="10"/>
      <c r="X2438" s="29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</row>
    <row r="2439" spans="1:121" x14ac:dyDescent="0.15">
      <c r="A2439" s="102">
        <f t="shared" si="719"/>
        <v>43396</v>
      </c>
      <c r="B2439" s="103">
        <f t="shared" ca="1" si="728"/>
        <v>64193.40700323983</v>
      </c>
      <c r="C2439" s="104">
        <f t="shared" si="720"/>
        <v>64168.599999999831</v>
      </c>
      <c r="D2439" s="105">
        <f ca="1">IF(A2439&lt;$B$1,VLOOKUP(A2439,[1]DI!$A$4:$B$15000,2,FALSE),0)</f>
        <v>6.4000000000000001E-2</v>
      </c>
      <c r="E2439" s="106">
        <f t="shared" ca="1" si="712"/>
        <v>1.0002462000000001</v>
      </c>
      <c r="F2439" s="106">
        <f ca="1">(TRUNC(PRODUCT($E$12:$E2438),16))</f>
        <v>1.9066081079887001</v>
      </c>
      <c r="G2439" s="106">
        <f t="shared" ca="1" si="721"/>
        <v>1.9061388166120501</v>
      </c>
      <c r="H2439" s="106">
        <f t="shared" ca="1" si="713"/>
        <v>1.0002462000000001</v>
      </c>
      <c r="I2439" s="105">
        <f t="shared" si="722"/>
        <v>3.5999999999999997E-2</v>
      </c>
      <c r="J2439" s="118">
        <f t="shared" si="723"/>
        <v>43395</v>
      </c>
      <c r="K2439" s="112">
        <f t="shared" si="724"/>
        <v>1</v>
      </c>
      <c r="L2439" s="108">
        <f t="shared" si="725"/>
        <v>1</v>
      </c>
      <c r="M2439" s="109">
        <f t="shared" si="714"/>
        <v>1.000140356</v>
      </c>
      <c r="N2439" s="109">
        <f t="shared" ca="1" si="715"/>
        <v>1.000386591</v>
      </c>
      <c r="O2439" s="108">
        <f t="shared" si="729"/>
        <v>0</v>
      </c>
      <c r="P2439" s="106">
        <f t="shared" ca="1" si="716"/>
        <v>24.80700324</v>
      </c>
      <c r="Q2439" s="113">
        <f t="shared" si="717"/>
        <v>0</v>
      </c>
      <c r="R2439" s="106">
        <f t="shared" si="718"/>
        <v>0</v>
      </c>
      <c r="S2439" s="114" t="str">
        <f t="shared" si="726"/>
        <v>A+J=</v>
      </c>
      <c r="T2439" s="107">
        <f t="shared" si="727"/>
        <v>43426</v>
      </c>
      <c r="U2439" s="10"/>
      <c r="V2439" s="10"/>
      <c r="W2439" s="10"/>
      <c r="X2439" s="29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</row>
    <row r="2440" spans="1:121" x14ac:dyDescent="0.15">
      <c r="A2440" s="102">
        <f t="shared" si="719"/>
        <v>43397</v>
      </c>
      <c r="B2440" s="103">
        <f t="shared" ca="1" si="728"/>
        <v>64218.223439259833</v>
      </c>
      <c r="C2440" s="104">
        <f t="shared" si="720"/>
        <v>64168.599999999831</v>
      </c>
      <c r="D2440" s="105">
        <f ca="1">IF(A2440&lt;$B$1,VLOOKUP(A2440,[1]DI!$A$4:$B$15000,2,FALSE),0)</f>
        <v>6.4000000000000001E-2</v>
      </c>
      <c r="E2440" s="106">
        <f t="shared" ca="1" si="712"/>
        <v>1.0002462000000001</v>
      </c>
      <c r="F2440" s="106">
        <f ca="1">(TRUNC(PRODUCT($E$12:$E2439),16))</f>
        <v>1.90707751490489</v>
      </c>
      <c r="G2440" s="106">
        <f t="shared" ca="1" si="721"/>
        <v>1.9061388166120501</v>
      </c>
      <c r="H2440" s="106">
        <f t="shared" ca="1" si="713"/>
        <v>1.00049246</v>
      </c>
      <c r="I2440" s="105">
        <f t="shared" si="722"/>
        <v>3.5999999999999997E-2</v>
      </c>
      <c r="J2440" s="118">
        <f t="shared" si="723"/>
        <v>43395</v>
      </c>
      <c r="K2440" s="112">
        <f t="shared" si="724"/>
        <v>2</v>
      </c>
      <c r="L2440" s="108">
        <f t="shared" si="725"/>
        <v>2</v>
      </c>
      <c r="M2440" s="109">
        <f t="shared" si="714"/>
        <v>1.0002807309999999</v>
      </c>
      <c r="N2440" s="109">
        <f t="shared" ca="1" si="715"/>
        <v>1.000773329</v>
      </c>
      <c r="O2440" s="108">
        <f t="shared" si="729"/>
        <v>0</v>
      </c>
      <c r="P2440" s="106">
        <f t="shared" ca="1" si="716"/>
        <v>49.623439259999998</v>
      </c>
      <c r="Q2440" s="113">
        <f t="shared" si="717"/>
        <v>0</v>
      </c>
      <c r="R2440" s="106">
        <f t="shared" si="718"/>
        <v>0</v>
      </c>
      <c r="S2440" s="114" t="str">
        <f t="shared" si="726"/>
        <v>A+J=</v>
      </c>
      <c r="T2440" s="107">
        <f t="shared" si="727"/>
        <v>43426</v>
      </c>
      <c r="U2440" s="10"/>
      <c r="V2440" s="10"/>
      <c r="W2440" s="10"/>
      <c r="X2440" s="29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</row>
    <row r="2441" spans="1:121" x14ac:dyDescent="0.15">
      <c r="A2441" s="102">
        <f t="shared" si="719"/>
        <v>43398</v>
      </c>
      <c r="B2441" s="103">
        <f t="shared" ca="1" si="728"/>
        <v>64243.049500579829</v>
      </c>
      <c r="C2441" s="104">
        <f t="shared" si="720"/>
        <v>64168.599999999831</v>
      </c>
      <c r="D2441" s="105">
        <f ca="1">IF(A2441&lt;$B$1,VLOOKUP(A2441,[1]DI!$A$4:$B$15000,2,FALSE),0)</f>
        <v>6.4000000000000001E-2</v>
      </c>
      <c r="E2441" s="106">
        <f t="shared" ca="1" si="712"/>
        <v>1.0002462000000001</v>
      </c>
      <c r="F2441" s="106">
        <f ca="1">(TRUNC(PRODUCT($E$12:$E2440),16))</f>
        <v>1.90754703738906</v>
      </c>
      <c r="G2441" s="106">
        <f t="shared" ca="1" si="721"/>
        <v>1.9061388166120501</v>
      </c>
      <c r="H2441" s="106">
        <f t="shared" ca="1" si="713"/>
        <v>1.00073878</v>
      </c>
      <c r="I2441" s="105">
        <f t="shared" si="722"/>
        <v>3.5999999999999997E-2</v>
      </c>
      <c r="J2441" s="118">
        <f t="shared" si="723"/>
        <v>43395</v>
      </c>
      <c r="K2441" s="112">
        <f t="shared" si="724"/>
        <v>3</v>
      </c>
      <c r="L2441" s="108">
        <f t="shared" si="725"/>
        <v>3</v>
      </c>
      <c r="M2441" s="109">
        <f t="shared" si="714"/>
        <v>1.000421126</v>
      </c>
      <c r="N2441" s="109">
        <f t="shared" ca="1" si="715"/>
        <v>1.001160217</v>
      </c>
      <c r="O2441" s="108">
        <f t="shared" si="729"/>
        <v>0</v>
      </c>
      <c r="P2441" s="106">
        <f t="shared" ca="1" si="716"/>
        <v>74.449500580000006</v>
      </c>
      <c r="Q2441" s="113">
        <f t="shared" si="717"/>
        <v>0</v>
      </c>
      <c r="R2441" s="106">
        <f t="shared" si="718"/>
        <v>0</v>
      </c>
      <c r="S2441" s="114" t="str">
        <f t="shared" si="726"/>
        <v>A+J=</v>
      </c>
      <c r="T2441" s="107">
        <f t="shared" si="727"/>
        <v>43426</v>
      </c>
      <c r="U2441" s="10"/>
      <c r="V2441" s="10"/>
      <c r="W2441" s="10"/>
      <c r="X2441" s="29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</row>
    <row r="2442" spans="1:121" x14ac:dyDescent="0.15">
      <c r="A2442" s="102">
        <f t="shared" si="719"/>
        <v>43399</v>
      </c>
      <c r="B2442" s="103">
        <f t="shared" ca="1" si="728"/>
        <v>64267.885123019834</v>
      </c>
      <c r="C2442" s="104">
        <f t="shared" si="720"/>
        <v>64168.599999999831</v>
      </c>
      <c r="D2442" s="105">
        <f ca="1">IF(A2442&lt;$B$1,VLOOKUP(A2442,[1]DI!$A$4:$B$15000,2,FALSE),0)</f>
        <v>6.4000000000000001E-2</v>
      </c>
      <c r="E2442" s="106">
        <f t="shared" ca="1" si="712"/>
        <v>1.0002462000000001</v>
      </c>
      <c r="F2442" s="106">
        <f ca="1">(TRUNC(PRODUCT($E$12:$E2441),16))</f>
        <v>1.9080166754696699</v>
      </c>
      <c r="G2442" s="106">
        <f t="shared" ca="1" si="721"/>
        <v>1.9061388166120501</v>
      </c>
      <c r="H2442" s="106">
        <f t="shared" ca="1" si="713"/>
        <v>1.0009851599999999</v>
      </c>
      <c r="I2442" s="105">
        <f t="shared" si="722"/>
        <v>3.5999999999999997E-2</v>
      </c>
      <c r="J2442" s="118">
        <f t="shared" si="723"/>
        <v>43395</v>
      </c>
      <c r="K2442" s="112">
        <f t="shared" si="724"/>
        <v>4</v>
      </c>
      <c r="L2442" s="108">
        <f t="shared" si="725"/>
        <v>4</v>
      </c>
      <c r="M2442" s="109">
        <f t="shared" si="714"/>
        <v>1.0005615409999999</v>
      </c>
      <c r="N2442" s="109">
        <f t="shared" ca="1" si="715"/>
        <v>1.0015472540000001</v>
      </c>
      <c r="O2442" s="108">
        <f t="shared" si="729"/>
        <v>0</v>
      </c>
      <c r="P2442" s="106">
        <f t="shared" ca="1" si="716"/>
        <v>99.28512302</v>
      </c>
      <c r="Q2442" s="113">
        <f t="shared" si="717"/>
        <v>0</v>
      </c>
      <c r="R2442" s="106">
        <f t="shared" si="718"/>
        <v>0</v>
      </c>
      <c r="S2442" s="114" t="str">
        <f t="shared" si="726"/>
        <v>A+J=</v>
      </c>
      <c r="T2442" s="107">
        <f t="shared" si="727"/>
        <v>43426</v>
      </c>
      <c r="U2442" s="10"/>
      <c r="V2442" s="10"/>
      <c r="W2442" s="10"/>
      <c r="X2442" s="29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</row>
    <row r="2443" spans="1:121" x14ac:dyDescent="0.15">
      <c r="A2443" s="102">
        <f t="shared" si="719"/>
        <v>43400</v>
      </c>
      <c r="B2443" s="103">
        <f t="shared" ca="1" si="728"/>
        <v>64292.730948269833</v>
      </c>
      <c r="C2443" s="104">
        <f t="shared" si="720"/>
        <v>64168.599999999831</v>
      </c>
      <c r="D2443" s="105">
        <f ca="1">IF(A2443&lt;$B$1,VLOOKUP(A2443,[1]DI!$A$4:$B$15000,2,FALSE),0)</f>
        <v>0</v>
      </c>
      <c r="E2443" s="106">
        <f t="shared" ca="1" si="712"/>
        <v>1</v>
      </c>
      <c r="F2443" s="106">
        <f ca="1">(TRUNC(PRODUCT($E$12:$E2442),16))</f>
        <v>1.90848642917517</v>
      </c>
      <c r="G2443" s="106">
        <f t="shared" ca="1" si="721"/>
        <v>1.9061388166120501</v>
      </c>
      <c r="H2443" s="106">
        <f t="shared" ca="1" si="713"/>
        <v>1.00123161</v>
      </c>
      <c r="I2443" s="105">
        <f t="shared" si="722"/>
        <v>3.5999999999999997E-2</v>
      </c>
      <c r="J2443" s="118">
        <f t="shared" si="723"/>
        <v>43395</v>
      </c>
      <c r="K2443" s="112">
        <f t="shared" si="724"/>
        <v>4</v>
      </c>
      <c r="L2443" s="108">
        <f t="shared" si="725"/>
        <v>5</v>
      </c>
      <c r="M2443" s="109">
        <f t="shared" si="714"/>
        <v>1.0007019749999999</v>
      </c>
      <c r="N2443" s="109">
        <f t="shared" ca="1" si="715"/>
        <v>1.00193445</v>
      </c>
      <c r="O2443" s="108">
        <f t="shared" si="729"/>
        <v>0</v>
      </c>
      <c r="P2443" s="106">
        <f t="shared" ca="1" si="716"/>
        <v>124.13094827</v>
      </c>
      <c r="Q2443" s="113">
        <f t="shared" si="717"/>
        <v>0</v>
      </c>
      <c r="R2443" s="106">
        <f t="shared" si="718"/>
        <v>0</v>
      </c>
      <c r="S2443" s="114" t="str">
        <f t="shared" si="726"/>
        <v>A+J=</v>
      </c>
      <c r="T2443" s="107">
        <f t="shared" si="727"/>
        <v>43426</v>
      </c>
      <c r="U2443" s="10"/>
      <c r="V2443" s="10"/>
      <c r="W2443" s="10"/>
      <c r="X2443" s="29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</row>
    <row r="2444" spans="1:121" x14ac:dyDescent="0.15">
      <c r="A2444" s="102">
        <f t="shared" si="719"/>
        <v>43401</v>
      </c>
      <c r="B2444" s="103">
        <f t="shared" ca="1" si="728"/>
        <v>64292.730948269833</v>
      </c>
      <c r="C2444" s="104">
        <f t="shared" si="720"/>
        <v>64168.599999999831</v>
      </c>
      <c r="D2444" s="105">
        <f ca="1">IF(A2444&lt;$B$1,VLOOKUP(A2444,[1]DI!$A$4:$B$15000,2,FALSE),0)</f>
        <v>0</v>
      </c>
      <c r="E2444" s="106">
        <f t="shared" ref="E2444:E2507" ca="1" si="730">ROUND(((1+D2444)^(1/252)),8)</f>
        <v>1</v>
      </c>
      <c r="F2444" s="106">
        <f ca="1">(TRUNC(PRODUCT($E$12:$E2443),16))</f>
        <v>1.90848642917517</v>
      </c>
      <c r="G2444" s="106">
        <f t="shared" ca="1" si="721"/>
        <v>1.9061388166120501</v>
      </c>
      <c r="H2444" s="106">
        <f t="shared" ref="H2444:H2507" ca="1" si="731">ROUND(F2444/G2444,8)</f>
        <v>1.00123161</v>
      </c>
      <c r="I2444" s="105">
        <f t="shared" si="722"/>
        <v>3.5999999999999997E-2</v>
      </c>
      <c r="J2444" s="118">
        <f t="shared" si="723"/>
        <v>43395</v>
      </c>
      <c r="K2444" s="112">
        <f t="shared" si="724"/>
        <v>4</v>
      </c>
      <c r="L2444" s="108">
        <f t="shared" si="725"/>
        <v>5</v>
      </c>
      <c r="M2444" s="109">
        <f t="shared" ref="M2444:M2507" si="732">ROUND((I2444+1)^(L2444/252),9)</f>
        <v>1.0007019749999999</v>
      </c>
      <c r="N2444" s="109">
        <f t="shared" ref="N2444:N2507" ca="1" si="733">ROUND(H2444*M2444,9)</f>
        <v>1.00193445</v>
      </c>
      <c r="O2444" s="108">
        <f t="shared" si="729"/>
        <v>0</v>
      </c>
      <c r="P2444" s="106">
        <f t="shared" ref="P2444:P2507" ca="1" si="734">TRUNC(((N2444-1)*C2444),8)</f>
        <v>124.13094827</v>
      </c>
      <c r="Q2444" s="113">
        <f t="shared" ref="Q2444:Q2507" si="735">IF($O2444&gt;0,VLOOKUP($O2444,$W$12:$AC$150,7),0)</f>
        <v>0</v>
      </c>
      <c r="R2444" s="106">
        <f t="shared" ref="R2444:R2507" si="736">IF(Q2444&gt;0,TRUNC(Q2444*C$12,8),0)</f>
        <v>0</v>
      </c>
      <c r="S2444" s="114" t="str">
        <f t="shared" si="726"/>
        <v>A+J=</v>
      </c>
      <c r="T2444" s="107">
        <f t="shared" si="727"/>
        <v>43426</v>
      </c>
      <c r="U2444" s="10"/>
      <c r="V2444" s="10"/>
      <c r="W2444" s="10"/>
      <c r="X2444" s="29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</row>
    <row r="2445" spans="1:121" x14ac:dyDescent="0.15">
      <c r="A2445" s="102">
        <f t="shared" ref="A2445:A2508" si="737">(A2444+1)</f>
        <v>43402</v>
      </c>
      <c r="B2445" s="103">
        <f t="shared" ca="1" si="728"/>
        <v>64292.730948269833</v>
      </c>
      <c r="C2445" s="104">
        <f t="shared" ref="C2445:C2508" si="738">(C2444-R2444)</f>
        <v>64168.599999999831</v>
      </c>
      <c r="D2445" s="105">
        <f ca="1">IF(A2445&lt;$B$1,VLOOKUP(A2445,[1]DI!$A$4:$B$15000,2,FALSE),0)</f>
        <v>6.4000000000000001E-2</v>
      </c>
      <c r="E2445" s="106">
        <f t="shared" ca="1" si="730"/>
        <v>1.0002462000000001</v>
      </c>
      <c r="F2445" s="106">
        <f ca="1">(TRUNC(PRODUCT($E$12:$E2444),16))</f>
        <v>1.90848642917517</v>
      </c>
      <c r="G2445" s="106">
        <f t="shared" ref="G2445:G2508" ca="1" si="739">IF(O2444&gt;0,F2444,G2444)</f>
        <v>1.9061388166120501</v>
      </c>
      <c r="H2445" s="106">
        <f t="shared" ca="1" si="731"/>
        <v>1.00123161</v>
      </c>
      <c r="I2445" s="105">
        <f t="shared" ref="I2445:I2508" si="740">I2444</f>
        <v>3.5999999999999997E-2</v>
      </c>
      <c r="J2445" s="118">
        <f t="shared" ref="J2445:J2508" si="741">IF(O2444&gt;0,VLOOKUP(O2444,W$12:AG$150,2),J2444)</f>
        <v>43395</v>
      </c>
      <c r="K2445" s="112">
        <f t="shared" ref="K2445:K2508" si="742">IF(A2445&gt;J2445,IF(NETWORKDAYS(J2445,A2445,$W$160:$W$544)-1=0,1,NETWORKDAYS(J2445,A2445,$W$160:$W$544)-1),0)</f>
        <v>5</v>
      </c>
      <c r="L2445" s="108">
        <f t="shared" ref="L2445:L2508" si="743">IF(AND(K2445=1,K2444=1),1,IF(K2445&gt;0,IF(K2445=K2444,K2445+1,K2445),0))</f>
        <v>5</v>
      </c>
      <c r="M2445" s="109">
        <f t="shared" si="732"/>
        <v>1.0007019749999999</v>
      </c>
      <c r="N2445" s="109">
        <f t="shared" ca="1" si="733"/>
        <v>1.00193445</v>
      </c>
      <c r="O2445" s="108">
        <f t="shared" si="729"/>
        <v>0</v>
      </c>
      <c r="P2445" s="106">
        <f t="shared" ca="1" si="734"/>
        <v>124.13094827</v>
      </c>
      <c r="Q2445" s="113">
        <f t="shared" si="735"/>
        <v>0</v>
      </c>
      <c r="R2445" s="106">
        <f t="shared" si="736"/>
        <v>0</v>
      </c>
      <c r="S2445" s="114" t="str">
        <f t="shared" ref="S2445:S2508" si="744">IF(O2444&gt;0,VLOOKUP(O2444,W$12:AG$150,10),S2444)</f>
        <v>A+J=</v>
      </c>
      <c r="T2445" s="107">
        <f t="shared" ref="T2445:T2508" si="745">IF(O2444&gt;0,VLOOKUP(O2444,W$12:AG$150,11),T2444)</f>
        <v>43426</v>
      </c>
      <c r="U2445" s="10"/>
      <c r="V2445" s="10"/>
      <c r="W2445" s="10"/>
      <c r="X2445" s="29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</row>
    <row r="2446" spans="1:121" x14ac:dyDescent="0.15">
      <c r="A2446" s="102">
        <f t="shared" si="737"/>
        <v>43403</v>
      </c>
      <c r="B2446" s="103">
        <f t="shared" ref="B2446:B2509" ca="1" si="746">IF(A2446&lt;=TODAY(),C2446+P2446,IF(AND(A2446&gt;TODAY(),A2446&lt;=$B$1),IF(VLOOKUP(TODAY(),$A$10:$D$5000,4,FALSE)=0,"n.d",C2446+P2446),"n.d"))</f>
        <v>64317.585628779831</v>
      </c>
      <c r="C2446" s="104">
        <f t="shared" si="738"/>
        <v>64168.599999999831</v>
      </c>
      <c r="D2446" s="105">
        <f ca="1">IF(A2446&lt;$B$1,VLOOKUP(A2446,[1]DI!$A$4:$B$15000,2,FALSE),0)</f>
        <v>6.4000000000000001E-2</v>
      </c>
      <c r="E2446" s="106">
        <f t="shared" ca="1" si="730"/>
        <v>1.0002462000000001</v>
      </c>
      <c r="F2446" s="106">
        <f ca="1">(TRUNC(PRODUCT($E$12:$E2445),16))</f>
        <v>1.90895629853403</v>
      </c>
      <c r="G2446" s="106">
        <f t="shared" ca="1" si="739"/>
        <v>1.9061388166120501</v>
      </c>
      <c r="H2446" s="106">
        <f t="shared" ca="1" si="731"/>
        <v>1.0014781100000001</v>
      </c>
      <c r="I2446" s="105">
        <f t="shared" si="740"/>
        <v>3.5999999999999997E-2</v>
      </c>
      <c r="J2446" s="118">
        <f t="shared" si="741"/>
        <v>43395</v>
      </c>
      <c r="K2446" s="112">
        <f t="shared" si="742"/>
        <v>6</v>
      </c>
      <c r="L2446" s="108">
        <f t="shared" si="743"/>
        <v>6</v>
      </c>
      <c r="M2446" s="109">
        <f t="shared" si="732"/>
        <v>1.000842429</v>
      </c>
      <c r="N2446" s="109">
        <f t="shared" ca="1" si="733"/>
        <v>1.002321784</v>
      </c>
      <c r="O2446" s="108">
        <f t="shared" ref="O2446:O2509" si="747">IF(VLOOKUP(A2446,X$12:AE$151,8)=VLOOKUP(A2445,X$12:AE$151,8),0,VLOOKUP(A2446,X$12:AE$151,8))</f>
        <v>0</v>
      </c>
      <c r="P2446" s="106">
        <f t="shared" ca="1" si="734"/>
        <v>148.98562878000001</v>
      </c>
      <c r="Q2446" s="113">
        <f t="shared" si="735"/>
        <v>0</v>
      </c>
      <c r="R2446" s="106">
        <f t="shared" si="736"/>
        <v>0</v>
      </c>
      <c r="S2446" s="114" t="str">
        <f t="shared" si="744"/>
        <v>A+J=</v>
      </c>
      <c r="T2446" s="107">
        <f t="shared" si="745"/>
        <v>43426</v>
      </c>
      <c r="U2446" s="10"/>
      <c r="V2446" s="10"/>
      <c r="W2446" s="10"/>
      <c r="X2446" s="29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</row>
    <row r="2447" spans="1:121" x14ac:dyDescent="0.15">
      <c r="A2447" s="102">
        <f t="shared" si="737"/>
        <v>43404</v>
      </c>
      <c r="B2447" s="103">
        <f t="shared" ca="1" si="746"/>
        <v>64342.449934579832</v>
      </c>
      <c r="C2447" s="104">
        <f t="shared" si="738"/>
        <v>64168.599999999831</v>
      </c>
      <c r="D2447" s="105">
        <f ca="1">IF(A2447&lt;$B$1,VLOOKUP(A2447,[1]DI!$A$4:$B$15000,2,FALSE),0)</f>
        <v>6.4000000000000001E-2</v>
      </c>
      <c r="E2447" s="106">
        <f t="shared" ca="1" si="730"/>
        <v>1.0002462000000001</v>
      </c>
      <c r="F2447" s="106">
        <f ca="1">(TRUNC(PRODUCT($E$12:$E2446),16))</f>
        <v>1.90942628357473</v>
      </c>
      <c r="G2447" s="106">
        <f t="shared" ca="1" si="739"/>
        <v>1.9061388166120501</v>
      </c>
      <c r="H2447" s="106">
        <f t="shared" ca="1" si="731"/>
        <v>1.00172467</v>
      </c>
      <c r="I2447" s="105">
        <f t="shared" si="740"/>
        <v>3.5999999999999997E-2</v>
      </c>
      <c r="J2447" s="118">
        <f t="shared" si="741"/>
        <v>43395</v>
      </c>
      <c r="K2447" s="112">
        <f t="shared" si="742"/>
        <v>7</v>
      </c>
      <c r="L2447" s="108">
        <f t="shared" si="743"/>
        <v>7</v>
      </c>
      <c r="M2447" s="109">
        <f t="shared" si="732"/>
        <v>1.0009829029999999</v>
      </c>
      <c r="N2447" s="109">
        <f t="shared" ca="1" si="733"/>
        <v>1.002709268</v>
      </c>
      <c r="O2447" s="108">
        <f t="shared" si="747"/>
        <v>0</v>
      </c>
      <c r="P2447" s="106">
        <f t="shared" ca="1" si="734"/>
        <v>173.84993458</v>
      </c>
      <c r="Q2447" s="113">
        <f t="shared" si="735"/>
        <v>0</v>
      </c>
      <c r="R2447" s="106">
        <f t="shared" si="736"/>
        <v>0</v>
      </c>
      <c r="S2447" s="114" t="str">
        <f t="shared" si="744"/>
        <v>A+J=</v>
      </c>
      <c r="T2447" s="107">
        <f t="shared" si="745"/>
        <v>43426</v>
      </c>
      <c r="U2447" s="10"/>
      <c r="V2447" s="10"/>
      <c r="W2447" s="10"/>
      <c r="X2447" s="29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</row>
    <row r="2448" spans="1:121" x14ac:dyDescent="0.15">
      <c r="A2448" s="102">
        <f t="shared" si="737"/>
        <v>43405</v>
      </c>
      <c r="B2448" s="103">
        <f t="shared" ca="1" si="746"/>
        <v>64367.32450735983</v>
      </c>
      <c r="C2448" s="104">
        <f t="shared" si="738"/>
        <v>64168.599999999831</v>
      </c>
      <c r="D2448" s="105">
        <f ca="1">IF(A2448&lt;$B$1,VLOOKUP(A2448,[1]DI!$A$4:$B$15000,2,FALSE),0)</f>
        <v>6.4000000000000001E-2</v>
      </c>
      <c r="E2448" s="106">
        <f t="shared" ca="1" si="730"/>
        <v>1.0002462000000001</v>
      </c>
      <c r="F2448" s="106">
        <f ca="1">(TRUNC(PRODUCT($E$12:$E2447),16))</f>
        <v>1.9098963843257499</v>
      </c>
      <c r="G2448" s="106">
        <f t="shared" ca="1" si="739"/>
        <v>1.9061388166120501</v>
      </c>
      <c r="H2448" s="106">
        <f t="shared" ca="1" si="731"/>
        <v>1.0019712999999999</v>
      </c>
      <c r="I2448" s="105">
        <f t="shared" si="740"/>
        <v>3.5999999999999997E-2</v>
      </c>
      <c r="J2448" s="118">
        <f t="shared" si="741"/>
        <v>43395</v>
      </c>
      <c r="K2448" s="112">
        <f t="shared" si="742"/>
        <v>8</v>
      </c>
      <c r="L2448" s="108">
        <f t="shared" si="743"/>
        <v>8</v>
      </c>
      <c r="M2448" s="109">
        <f t="shared" si="732"/>
        <v>1.001123397</v>
      </c>
      <c r="N2448" s="109">
        <f t="shared" ca="1" si="733"/>
        <v>1.003096912</v>
      </c>
      <c r="O2448" s="108">
        <f t="shared" si="747"/>
        <v>0</v>
      </c>
      <c r="P2448" s="106">
        <f t="shared" ca="1" si="734"/>
        <v>198.72450735999999</v>
      </c>
      <c r="Q2448" s="113">
        <f t="shared" si="735"/>
        <v>0</v>
      </c>
      <c r="R2448" s="106">
        <f t="shared" si="736"/>
        <v>0</v>
      </c>
      <c r="S2448" s="114" t="str">
        <f t="shared" si="744"/>
        <v>A+J=</v>
      </c>
      <c r="T2448" s="107">
        <f t="shared" si="745"/>
        <v>43426</v>
      </c>
      <c r="U2448" s="10"/>
      <c r="V2448" s="10"/>
      <c r="W2448" s="10"/>
      <c r="X2448" s="29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</row>
    <row r="2449" spans="1:121" x14ac:dyDescent="0.15">
      <c r="A2449" s="102">
        <f t="shared" si="737"/>
        <v>43406</v>
      </c>
      <c r="B2449" s="103">
        <f t="shared" ca="1" si="746"/>
        <v>64392.207871229832</v>
      </c>
      <c r="C2449" s="104">
        <f t="shared" si="738"/>
        <v>64168.599999999831</v>
      </c>
      <c r="D2449" s="105">
        <f ca="1">IF(A2449&lt;$B$1,VLOOKUP(A2449,[1]DI!$A$4:$B$15000,2,FALSE),0)</f>
        <v>0</v>
      </c>
      <c r="E2449" s="106">
        <f t="shared" ca="1" si="730"/>
        <v>1</v>
      </c>
      <c r="F2449" s="106">
        <f ca="1">(TRUNC(PRODUCT($E$12:$E2448),16))</f>
        <v>1.91036660081557</v>
      </c>
      <c r="G2449" s="106">
        <f t="shared" ca="1" si="739"/>
        <v>1.9061388166120501</v>
      </c>
      <c r="H2449" s="106">
        <f t="shared" ca="1" si="731"/>
        <v>1.00221798</v>
      </c>
      <c r="I2449" s="105">
        <f t="shared" si="740"/>
        <v>3.5999999999999997E-2</v>
      </c>
      <c r="J2449" s="118">
        <f t="shared" si="741"/>
        <v>43395</v>
      </c>
      <c r="K2449" s="112">
        <f t="shared" si="742"/>
        <v>8</v>
      </c>
      <c r="L2449" s="108">
        <f t="shared" si="743"/>
        <v>9</v>
      </c>
      <c r="M2449" s="109">
        <f t="shared" si="732"/>
        <v>1.00126391</v>
      </c>
      <c r="N2449" s="109">
        <f t="shared" ca="1" si="733"/>
        <v>1.0034846930000001</v>
      </c>
      <c r="O2449" s="108">
        <f t="shared" si="747"/>
        <v>0</v>
      </c>
      <c r="P2449" s="106">
        <f t="shared" ca="1" si="734"/>
        <v>223.60787123</v>
      </c>
      <c r="Q2449" s="113">
        <f t="shared" si="735"/>
        <v>0</v>
      </c>
      <c r="R2449" s="106">
        <f t="shared" si="736"/>
        <v>0</v>
      </c>
      <c r="S2449" s="114" t="str">
        <f t="shared" si="744"/>
        <v>A+J=</v>
      </c>
      <c r="T2449" s="107">
        <f t="shared" si="745"/>
        <v>43426</v>
      </c>
      <c r="U2449" s="10"/>
      <c r="V2449" s="10"/>
      <c r="W2449" s="10"/>
      <c r="X2449" s="29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</row>
    <row r="2450" spans="1:121" x14ac:dyDescent="0.15">
      <c r="A2450" s="102">
        <f t="shared" si="737"/>
        <v>43407</v>
      </c>
      <c r="B2450" s="103">
        <f t="shared" ca="1" si="746"/>
        <v>64392.207871229832</v>
      </c>
      <c r="C2450" s="104">
        <f t="shared" si="738"/>
        <v>64168.599999999831</v>
      </c>
      <c r="D2450" s="105">
        <f ca="1">IF(A2450&lt;$B$1,VLOOKUP(A2450,[1]DI!$A$4:$B$15000,2,FALSE),0)</f>
        <v>0</v>
      </c>
      <c r="E2450" s="106">
        <f t="shared" ca="1" si="730"/>
        <v>1</v>
      </c>
      <c r="F2450" s="106">
        <f ca="1">(TRUNC(PRODUCT($E$12:$E2449),16))</f>
        <v>1.91036660081557</v>
      </c>
      <c r="G2450" s="106">
        <f t="shared" ca="1" si="739"/>
        <v>1.9061388166120501</v>
      </c>
      <c r="H2450" s="106">
        <f t="shared" ca="1" si="731"/>
        <v>1.00221798</v>
      </c>
      <c r="I2450" s="105">
        <f t="shared" si="740"/>
        <v>3.5999999999999997E-2</v>
      </c>
      <c r="J2450" s="118">
        <f t="shared" si="741"/>
        <v>43395</v>
      </c>
      <c r="K2450" s="112">
        <f t="shared" si="742"/>
        <v>8</v>
      </c>
      <c r="L2450" s="108">
        <f t="shared" si="743"/>
        <v>9</v>
      </c>
      <c r="M2450" s="109">
        <f t="shared" si="732"/>
        <v>1.00126391</v>
      </c>
      <c r="N2450" s="109">
        <f t="shared" ca="1" si="733"/>
        <v>1.0034846930000001</v>
      </c>
      <c r="O2450" s="108">
        <f t="shared" si="747"/>
        <v>0</v>
      </c>
      <c r="P2450" s="106">
        <f t="shared" ca="1" si="734"/>
        <v>223.60787123</v>
      </c>
      <c r="Q2450" s="113">
        <f t="shared" si="735"/>
        <v>0</v>
      </c>
      <c r="R2450" s="106">
        <f t="shared" si="736"/>
        <v>0</v>
      </c>
      <c r="S2450" s="114" t="str">
        <f t="shared" si="744"/>
        <v>A+J=</v>
      </c>
      <c r="T2450" s="107">
        <f t="shared" si="745"/>
        <v>43426</v>
      </c>
      <c r="U2450" s="10"/>
      <c r="V2450" s="10"/>
      <c r="W2450" s="10"/>
      <c r="X2450" s="29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</row>
    <row r="2451" spans="1:121" x14ac:dyDescent="0.15">
      <c r="A2451" s="102">
        <f t="shared" si="737"/>
        <v>43408</v>
      </c>
      <c r="B2451" s="103">
        <f t="shared" ca="1" si="746"/>
        <v>64392.207871229832</v>
      </c>
      <c r="C2451" s="104">
        <f t="shared" si="738"/>
        <v>64168.599999999831</v>
      </c>
      <c r="D2451" s="105">
        <f ca="1">IF(A2451&lt;$B$1,VLOOKUP(A2451,[1]DI!$A$4:$B$15000,2,FALSE),0)</f>
        <v>0</v>
      </c>
      <c r="E2451" s="106">
        <f t="shared" ca="1" si="730"/>
        <v>1</v>
      </c>
      <c r="F2451" s="106">
        <f ca="1">(TRUNC(PRODUCT($E$12:$E2450),16))</f>
        <v>1.91036660081557</v>
      </c>
      <c r="G2451" s="106">
        <f t="shared" ca="1" si="739"/>
        <v>1.9061388166120501</v>
      </c>
      <c r="H2451" s="106">
        <f t="shared" ca="1" si="731"/>
        <v>1.00221798</v>
      </c>
      <c r="I2451" s="105">
        <f t="shared" si="740"/>
        <v>3.5999999999999997E-2</v>
      </c>
      <c r="J2451" s="118">
        <f t="shared" si="741"/>
        <v>43395</v>
      </c>
      <c r="K2451" s="112">
        <f t="shared" si="742"/>
        <v>8</v>
      </c>
      <c r="L2451" s="108">
        <f t="shared" si="743"/>
        <v>9</v>
      </c>
      <c r="M2451" s="109">
        <f t="shared" si="732"/>
        <v>1.00126391</v>
      </c>
      <c r="N2451" s="109">
        <f t="shared" ca="1" si="733"/>
        <v>1.0034846930000001</v>
      </c>
      <c r="O2451" s="108">
        <f t="shared" si="747"/>
        <v>0</v>
      </c>
      <c r="P2451" s="106">
        <f t="shared" ca="1" si="734"/>
        <v>223.60787123</v>
      </c>
      <c r="Q2451" s="113">
        <f t="shared" si="735"/>
        <v>0</v>
      </c>
      <c r="R2451" s="106">
        <f t="shared" si="736"/>
        <v>0</v>
      </c>
      <c r="S2451" s="114" t="str">
        <f t="shared" si="744"/>
        <v>A+J=</v>
      </c>
      <c r="T2451" s="107">
        <f t="shared" si="745"/>
        <v>43426</v>
      </c>
      <c r="U2451" s="10"/>
      <c r="V2451" s="10"/>
      <c r="W2451" s="10"/>
      <c r="X2451" s="29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</row>
    <row r="2452" spans="1:121" x14ac:dyDescent="0.15">
      <c r="A2452" s="102">
        <f t="shared" si="737"/>
        <v>43409</v>
      </c>
      <c r="B2452" s="103">
        <f t="shared" ca="1" si="746"/>
        <v>64392.207871229832</v>
      </c>
      <c r="C2452" s="104">
        <f t="shared" si="738"/>
        <v>64168.599999999831</v>
      </c>
      <c r="D2452" s="105">
        <f ca="1">IF(A2452&lt;$B$1,VLOOKUP(A2452,[1]DI!$A$4:$B$15000,2,FALSE),0)</f>
        <v>6.4000000000000001E-2</v>
      </c>
      <c r="E2452" s="106">
        <f t="shared" ca="1" si="730"/>
        <v>1.0002462000000001</v>
      </c>
      <c r="F2452" s="106">
        <f ca="1">(TRUNC(PRODUCT($E$12:$E2451),16))</f>
        <v>1.91036660081557</v>
      </c>
      <c r="G2452" s="106">
        <f t="shared" ca="1" si="739"/>
        <v>1.9061388166120501</v>
      </c>
      <c r="H2452" s="106">
        <f t="shared" ca="1" si="731"/>
        <v>1.00221798</v>
      </c>
      <c r="I2452" s="105">
        <f t="shared" si="740"/>
        <v>3.5999999999999997E-2</v>
      </c>
      <c r="J2452" s="118">
        <f t="shared" si="741"/>
        <v>43395</v>
      </c>
      <c r="K2452" s="112">
        <f t="shared" si="742"/>
        <v>9</v>
      </c>
      <c r="L2452" s="108">
        <f t="shared" si="743"/>
        <v>9</v>
      </c>
      <c r="M2452" s="109">
        <f t="shared" si="732"/>
        <v>1.00126391</v>
      </c>
      <c r="N2452" s="109">
        <f t="shared" ca="1" si="733"/>
        <v>1.0034846930000001</v>
      </c>
      <c r="O2452" s="108">
        <f t="shared" si="747"/>
        <v>0</v>
      </c>
      <c r="P2452" s="106">
        <f t="shared" ca="1" si="734"/>
        <v>223.60787123</v>
      </c>
      <c r="Q2452" s="113">
        <f t="shared" si="735"/>
        <v>0</v>
      </c>
      <c r="R2452" s="106">
        <f t="shared" si="736"/>
        <v>0</v>
      </c>
      <c r="S2452" s="114" t="str">
        <f t="shared" si="744"/>
        <v>A+J=</v>
      </c>
      <c r="T2452" s="107">
        <f t="shared" si="745"/>
        <v>43426</v>
      </c>
      <c r="U2452" s="10"/>
      <c r="V2452" s="10"/>
      <c r="W2452" s="10"/>
      <c r="X2452" s="29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</row>
    <row r="2453" spans="1:121" x14ac:dyDescent="0.15">
      <c r="A2453" s="102">
        <f t="shared" si="737"/>
        <v>43410</v>
      </c>
      <c r="B2453" s="103">
        <f t="shared" ca="1" si="746"/>
        <v>64417.101566259829</v>
      </c>
      <c r="C2453" s="104">
        <f t="shared" si="738"/>
        <v>64168.599999999831</v>
      </c>
      <c r="D2453" s="105">
        <f ca="1">IF(A2453&lt;$B$1,VLOOKUP(A2453,[1]DI!$A$4:$B$15000,2,FALSE),0)</f>
        <v>6.4000000000000001E-2</v>
      </c>
      <c r="E2453" s="106">
        <f t="shared" ca="1" si="730"/>
        <v>1.0002462000000001</v>
      </c>
      <c r="F2453" s="106">
        <f ca="1">(TRUNC(PRODUCT($E$12:$E2452),16))</f>
        <v>1.91083693307269</v>
      </c>
      <c r="G2453" s="106">
        <f t="shared" ca="1" si="739"/>
        <v>1.9061388166120501</v>
      </c>
      <c r="H2453" s="106">
        <f t="shared" ca="1" si="731"/>
        <v>1.00246473</v>
      </c>
      <c r="I2453" s="105">
        <f t="shared" si="740"/>
        <v>3.5999999999999997E-2</v>
      </c>
      <c r="J2453" s="118">
        <f t="shared" si="741"/>
        <v>43395</v>
      </c>
      <c r="K2453" s="112">
        <f t="shared" si="742"/>
        <v>10</v>
      </c>
      <c r="L2453" s="108">
        <f t="shared" si="743"/>
        <v>10</v>
      </c>
      <c r="M2453" s="109">
        <f t="shared" si="732"/>
        <v>1.001404443</v>
      </c>
      <c r="N2453" s="109">
        <f t="shared" ca="1" si="733"/>
        <v>1.003872635</v>
      </c>
      <c r="O2453" s="108">
        <f t="shared" si="747"/>
        <v>0</v>
      </c>
      <c r="P2453" s="106">
        <f t="shared" ca="1" si="734"/>
        <v>248.50156626</v>
      </c>
      <c r="Q2453" s="113">
        <f t="shared" si="735"/>
        <v>0</v>
      </c>
      <c r="R2453" s="106">
        <f t="shared" si="736"/>
        <v>0</v>
      </c>
      <c r="S2453" s="114" t="str">
        <f t="shared" si="744"/>
        <v>A+J=</v>
      </c>
      <c r="T2453" s="107">
        <f t="shared" si="745"/>
        <v>43426</v>
      </c>
      <c r="U2453" s="10"/>
      <c r="V2453" s="10"/>
      <c r="W2453" s="10"/>
      <c r="X2453" s="29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</row>
    <row r="2454" spans="1:121" x14ac:dyDescent="0.15">
      <c r="A2454" s="102">
        <f t="shared" si="737"/>
        <v>43411</v>
      </c>
      <c r="B2454" s="103">
        <f t="shared" ca="1" si="746"/>
        <v>64442.004758229828</v>
      </c>
      <c r="C2454" s="104">
        <f t="shared" si="738"/>
        <v>64168.599999999831</v>
      </c>
      <c r="D2454" s="105">
        <f ca="1">IF(A2454&lt;$B$1,VLOOKUP(A2454,[1]DI!$A$4:$B$15000,2,FALSE),0)</f>
        <v>6.4000000000000001E-2</v>
      </c>
      <c r="E2454" s="106">
        <f t="shared" ca="1" si="730"/>
        <v>1.0002462000000001</v>
      </c>
      <c r="F2454" s="106">
        <f ca="1">(TRUNC(PRODUCT($E$12:$E2453),16))</f>
        <v>1.91130738112561</v>
      </c>
      <c r="G2454" s="106">
        <f t="shared" ca="1" si="739"/>
        <v>1.9061388166120501</v>
      </c>
      <c r="H2454" s="106">
        <f t="shared" ca="1" si="731"/>
        <v>1.00271154</v>
      </c>
      <c r="I2454" s="105">
        <f t="shared" si="740"/>
        <v>3.5999999999999997E-2</v>
      </c>
      <c r="J2454" s="118">
        <f t="shared" si="741"/>
        <v>43395</v>
      </c>
      <c r="K2454" s="112">
        <f t="shared" si="742"/>
        <v>11</v>
      </c>
      <c r="L2454" s="108">
        <f t="shared" si="743"/>
        <v>11</v>
      </c>
      <c r="M2454" s="109">
        <f t="shared" si="732"/>
        <v>1.001544996</v>
      </c>
      <c r="N2454" s="109">
        <f t="shared" ca="1" si="733"/>
        <v>1.004260725</v>
      </c>
      <c r="O2454" s="108">
        <f t="shared" si="747"/>
        <v>0</v>
      </c>
      <c r="P2454" s="106">
        <f t="shared" ca="1" si="734"/>
        <v>273.40475823000003</v>
      </c>
      <c r="Q2454" s="113">
        <f t="shared" si="735"/>
        <v>0</v>
      </c>
      <c r="R2454" s="106">
        <f t="shared" si="736"/>
        <v>0</v>
      </c>
      <c r="S2454" s="114" t="str">
        <f t="shared" si="744"/>
        <v>A+J=</v>
      </c>
      <c r="T2454" s="107">
        <f t="shared" si="745"/>
        <v>43426</v>
      </c>
      <c r="U2454" s="10"/>
      <c r="V2454" s="10"/>
      <c r="W2454" s="10"/>
      <c r="X2454" s="29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</row>
    <row r="2455" spans="1:121" x14ac:dyDescent="0.15">
      <c r="A2455" s="102">
        <f t="shared" si="737"/>
        <v>43412</v>
      </c>
      <c r="B2455" s="103">
        <f t="shared" ca="1" si="746"/>
        <v>64466.916997979832</v>
      </c>
      <c r="C2455" s="104">
        <f t="shared" si="738"/>
        <v>64168.599999999831</v>
      </c>
      <c r="D2455" s="105">
        <f ca="1">IF(A2455&lt;$B$1,VLOOKUP(A2455,[1]DI!$A$4:$B$15000,2,FALSE),0)</f>
        <v>6.4000000000000001E-2</v>
      </c>
      <c r="E2455" s="106">
        <f t="shared" ca="1" si="730"/>
        <v>1.0002462000000001</v>
      </c>
      <c r="F2455" s="106">
        <f ca="1">(TRUNC(PRODUCT($E$12:$E2454),16))</f>
        <v>1.91177794500284</v>
      </c>
      <c r="G2455" s="106">
        <f t="shared" ca="1" si="739"/>
        <v>1.9061388166120501</v>
      </c>
      <c r="H2455" s="106">
        <f t="shared" ca="1" si="731"/>
        <v>1.0029584</v>
      </c>
      <c r="I2455" s="105">
        <f t="shared" si="740"/>
        <v>3.5999999999999997E-2</v>
      </c>
      <c r="J2455" s="118">
        <f t="shared" si="741"/>
        <v>43395</v>
      </c>
      <c r="K2455" s="112">
        <f t="shared" si="742"/>
        <v>12</v>
      </c>
      <c r="L2455" s="108">
        <f t="shared" si="743"/>
        <v>12</v>
      </c>
      <c r="M2455" s="109">
        <f t="shared" si="732"/>
        <v>1.0016855689999999</v>
      </c>
      <c r="N2455" s="109">
        <f t="shared" ca="1" si="733"/>
        <v>1.004648956</v>
      </c>
      <c r="O2455" s="108">
        <f t="shared" si="747"/>
        <v>0</v>
      </c>
      <c r="P2455" s="106">
        <f t="shared" ca="1" si="734"/>
        <v>298.31699798</v>
      </c>
      <c r="Q2455" s="113">
        <f t="shared" si="735"/>
        <v>0</v>
      </c>
      <c r="R2455" s="106">
        <f t="shared" si="736"/>
        <v>0</v>
      </c>
      <c r="S2455" s="114" t="str">
        <f t="shared" si="744"/>
        <v>A+J=</v>
      </c>
      <c r="T2455" s="107">
        <f t="shared" si="745"/>
        <v>43426</v>
      </c>
      <c r="U2455" s="10"/>
      <c r="V2455" s="10"/>
      <c r="W2455" s="10"/>
      <c r="X2455" s="29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</row>
    <row r="2456" spans="1:121" x14ac:dyDescent="0.15">
      <c r="A2456" s="102">
        <f t="shared" si="737"/>
        <v>43413</v>
      </c>
      <c r="B2456" s="103">
        <f t="shared" ca="1" si="746"/>
        <v>64491.839312189833</v>
      </c>
      <c r="C2456" s="104">
        <f t="shared" si="738"/>
        <v>64168.599999999831</v>
      </c>
      <c r="D2456" s="105">
        <f ca="1">IF(A2456&lt;$B$1,VLOOKUP(A2456,[1]DI!$A$4:$B$15000,2,FALSE),0)</f>
        <v>6.4000000000000001E-2</v>
      </c>
      <c r="E2456" s="106">
        <f t="shared" ca="1" si="730"/>
        <v>1.0002462000000001</v>
      </c>
      <c r="F2456" s="106">
        <f ca="1">(TRUNC(PRODUCT($E$12:$E2455),16))</f>
        <v>1.9122486247329</v>
      </c>
      <c r="G2456" s="106">
        <f t="shared" ca="1" si="739"/>
        <v>1.9061388166120501</v>
      </c>
      <c r="H2456" s="106">
        <f t="shared" ca="1" si="731"/>
        <v>1.0032053299999999</v>
      </c>
      <c r="I2456" s="105">
        <f t="shared" si="740"/>
        <v>3.5999999999999997E-2</v>
      </c>
      <c r="J2456" s="118">
        <f t="shared" si="741"/>
        <v>43395</v>
      </c>
      <c r="K2456" s="112">
        <f t="shared" si="742"/>
        <v>13</v>
      </c>
      <c r="L2456" s="108">
        <f t="shared" si="743"/>
        <v>13</v>
      </c>
      <c r="M2456" s="109">
        <f t="shared" si="732"/>
        <v>1.0018261610000001</v>
      </c>
      <c r="N2456" s="109">
        <f t="shared" ca="1" si="733"/>
        <v>1.005037344</v>
      </c>
      <c r="O2456" s="108">
        <f t="shared" si="747"/>
        <v>0</v>
      </c>
      <c r="P2456" s="106">
        <f t="shared" ca="1" si="734"/>
        <v>323.23931219000002</v>
      </c>
      <c r="Q2456" s="113">
        <f t="shared" si="735"/>
        <v>0</v>
      </c>
      <c r="R2456" s="106">
        <f t="shared" si="736"/>
        <v>0</v>
      </c>
      <c r="S2456" s="114" t="str">
        <f t="shared" si="744"/>
        <v>A+J=</v>
      </c>
      <c r="T2456" s="107">
        <f t="shared" si="745"/>
        <v>43426</v>
      </c>
      <c r="U2456" s="10"/>
      <c r="V2456" s="10"/>
      <c r="W2456" s="10"/>
      <c r="X2456" s="29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</row>
    <row r="2457" spans="1:121" x14ac:dyDescent="0.15">
      <c r="A2457" s="102">
        <f t="shared" si="737"/>
        <v>43414</v>
      </c>
      <c r="B2457" s="103">
        <f t="shared" ca="1" si="746"/>
        <v>64516.771315869832</v>
      </c>
      <c r="C2457" s="104">
        <f t="shared" si="738"/>
        <v>64168.599999999831</v>
      </c>
      <c r="D2457" s="105">
        <f ca="1">IF(A2457&lt;$B$1,VLOOKUP(A2457,[1]DI!$A$4:$B$15000,2,FALSE),0)</f>
        <v>0</v>
      </c>
      <c r="E2457" s="106">
        <f t="shared" ca="1" si="730"/>
        <v>1</v>
      </c>
      <c r="F2457" s="106">
        <f ca="1">(TRUNC(PRODUCT($E$12:$E2456),16))</f>
        <v>1.9127194203443101</v>
      </c>
      <c r="G2457" s="106">
        <f t="shared" ca="1" si="739"/>
        <v>1.9061388166120501</v>
      </c>
      <c r="H2457" s="106">
        <f t="shared" ca="1" si="731"/>
        <v>1.0034523200000001</v>
      </c>
      <c r="I2457" s="105">
        <f t="shared" si="740"/>
        <v>3.5999999999999997E-2</v>
      </c>
      <c r="J2457" s="118">
        <f t="shared" si="741"/>
        <v>43395</v>
      </c>
      <c r="K2457" s="112">
        <f t="shared" si="742"/>
        <v>13</v>
      </c>
      <c r="L2457" s="108">
        <f t="shared" si="743"/>
        <v>14</v>
      </c>
      <c r="M2457" s="109">
        <f t="shared" si="732"/>
        <v>1.0019667729999999</v>
      </c>
      <c r="N2457" s="109">
        <f t="shared" ca="1" si="733"/>
        <v>1.005425883</v>
      </c>
      <c r="O2457" s="108">
        <f t="shared" si="747"/>
        <v>0</v>
      </c>
      <c r="P2457" s="106">
        <f t="shared" ca="1" si="734"/>
        <v>348.17131587</v>
      </c>
      <c r="Q2457" s="113">
        <f t="shared" si="735"/>
        <v>0</v>
      </c>
      <c r="R2457" s="106">
        <f t="shared" si="736"/>
        <v>0</v>
      </c>
      <c r="S2457" s="114" t="str">
        <f t="shared" si="744"/>
        <v>A+J=</v>
      </c>
      <c r="T2457" s="107">
        <f t="shared" si="745"/>
        <v>43426</v>
      </c>
      <c r="U2457" s="10"/>
      <c r="V2457" s="10"/>
      <c r="W2457" s="10"/>
      <c r="X2457" s="29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</row>
    <row r="2458" spans="1:121" x14ac:dyDescent="0.15">
      <c r="A2458" s="102">
        <f t="shared" si="737"/>
        <v>43415</v>
      </c>
      <c r="B2458" s="103">
        <f t="shared" ca="1" si="746"/>
        <v>64516.771315869832</v>
      </c>
      <c r="C2458" s="104">
        <f t="shared" si="738"/>
        <v>64168.599999999831</v>
      </c>
      <c r="D2458" s="105">
        <f ca="1">IF(A2458&lt;$B$1,VLOOKUP(A2458,[1]DI!$A$4:$B$15000,2,FALSE),0)</f>
        <v>0</v>
      </c>
      <c r="E2458" s="106">
        <f t="shared" ca="1" si="730"/>
        <v>1</v>
      </c>
      <c r="F2458" s="106">
        <f ca="1">(TRUNC(PRODUCT($E$12:$E2457),16))</f>
        <v>1.9127194203443101</v>
      </c>
      <c r="G2458" s="106">
        <f t="shared" ca="1" si="739"/>
        <v>1.9061388166120501</v>
      </c>
      <c r="H2458" s="106">
        <f t="shared" ca="1" si="731"/>
        <v>1.0034523200000001</v>
      </c>
      <c r="I2458" s="105">
        <f t="shared" si="740"/>
        <v>3.5999999999999997E-2</v>
      </c>
      <c r="J2458" s="118">
        <f t="shared" si="741"/>
        <v>43395</v>
      </c>
      <c r="K2458" s="112">
        <f t="shared" si="742"/>
        <v>13</v>
      </c>
      <c r="L2458" s="108">
        <f t="shared" si="743"/>
        <v>14</v>
      </c>
      <c r="M2458" s="109">
        <f t="shared" si="732"/>
        <v>1.0019667729999999</v>
      </c>
      <c r="N2458" s="109">
        <f t="shared" ca="1" si="733"/>
        <v>1.005425883</v>
      </c>
      <c r="O2458" s="108">
        <f t="shared" si="747"/>
        <v>0</v>
      </c>
      <c r="P2458" s="106">
        <f t="shared" ca="1" si="734"/>
        <v>348.17131587</v>
      </c>
      <c r="Q2458" s="113">
        <f t="shared" si="735"/>
        <v>0</v>
      </c>
      <c r="R2458" s="106">
        <f t="shared" si="736"/>
        <v>0</v>
      </c>
      <c r="S2458" s="114" t="str">
        <f t="shared" si="744"/>
        <v>A+J=</v>
      </c>
      <c r="T2458" s="107">
        <f t="shared" si="745"/>
        <v>43426</v>
      </c>
      <c r="U2458" s="10"/>
      <c r="V2458" s="10"/>
      <c r="W2458" s="10"/>
      <c r="X2458" s="29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</row>
    <row r="2459" spans="1:121" x14ac:dyDescent="0.15">
      <c r="A2459" s="102">
        <f t="shared" si="737"/>
        <v>43416</v>
      </c>
      <c r="B2459" s="103">
        <f t="shared" ca="1" si="746"/>
        <v>64516.771315869832</v>
      </c>
      <c r="C2459" s="104">
        <f t="shared" si="738"/>
        <v>64168.599999999831</v>
      </c>
      <c r="D2459" s="105">
        <f ca="1">IF(A2459&lt;$B$1,VLOOKUP(A2459,[1]DI!$A$4:$B$15000,2,FALSE),0)</f>
        <v>6.4000000000000001E-2</v>
      </c>
      <c r="E2459" s="106">
        <f t="shared" ca="1" si="730"/>
        <v>1.0002462000000001</v>
      </c>
      <c r="F2459" s="106">
        <f ca="1">(TRUNC(PRODUCT($E$12:$E2458),16))</f>
        <v>1.9127194203443101</v>
      </c>
      <c r="G2459" s="106">
        <f t="shared" ca="1" si="739"/>
        <v>1.9061388166120501</v>
      </c>
      <c r="H2459" s="106">
        <f t="shared" ca="1" si="731"/>
        <v>1.0034523200000001</v>
      </c>
      <c r="I2459" s="105">
        <f t="shared" si="740"/>
        <v>3.5999999999999997E-2</v>
      </c>
      <c r="J2459" s="118">
        <f t="shared" si="741"/>
        <v>43395</v>
      </c>
      <c r="K2459" s="112">
        <f t="shared" si="742"/>
        <v>14</v>
      </c>
      <c r="L2459" s="108">
        <f t="shared" si="743"/>
        <v>14</v>
      </c>
      <c r="M2459" s="109">
        <f t="shared" si="732"/>
        <v>1.0019667729999999</v>
      </c>
      <c r="N2459" s="109">
        <f t="shared" ca="1" si="733"/>
        <v>1.005425883</v>
      </c>
      <c r="O2459" s="108">
        <f t="shared" si="747"/>
        <v>0</v>
      </c>
      <c r="P2459" s="106">
        <f t="shared" ca="1" si="734"/>
        <v>348.17131587</v>
      </c>
      <c r="Q2459" s="113">
        <f t="shared" si="735"/>
        <v>0</v>
      </c>
      <c r="R2459" s="106">
        <f t="shared" si="736"/>
        <v>0</v>
      </c>
      <c r="S2459" s="114" t="str">
        <f t="shared" si="744"/>
        <v>A+J=</v>
      </c>
      <c r="T2459" s="107">
        <f t="shared" si="745"/>
        <v>43426</v>
      </c>
      <c r="U2459" s="10"/>
      <c r="V2459" s="10"/>
      <c r="W2459" s="10"/>
      <c r="X2459" s="29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</row>
    <row r="2460" spans="1:121" x14ac:dyDescent="0.15">
      <c r="A2460" s="102">
        <f t="shared" si="737"/>
        <v>43417</v>
      </c>
      <c r="B2460" s="103">
        <f t="shared" ca="1" si="746"/>
        <v>64541.712880669831</v>
      </c>
      <c r="C2460" s="104">
        <f t="shared" si="738"/>
        <v>64168.599999999831</v>
      </c>
      <c r="D2460" s="105">
        <f ca="1">IF(A2460&lt;$B$1,VLOOKUP(A2460,[1]DI!$A$4:$B$15000,2,FALSE),0)</f>
        <v>6.4000000000000001E-2</v>
      </c>
      <c r="E2460" s="106">
        <f t="shared" ca="1" si="730"/>
        <v>1.0002462000000001</v>
      </c>
      <c r="F2460" s="106">
        <f ca="1">(TRUNC(PRODUCT($E$12:$E2459),16))</f>
        <v>1.9131903318656001</v>
      </c>
      <c r="G2460" s="106">
        <f t="shared" ca="1" si="739"/>
        <v>1.9061388166120501</v>
      </c>
      <c r="H2460" s="106">
        <f t="shared" ca="1" si="731"/>
        <v>1.0036993700000001</v>
      </c>
      <c r="I2460" s="105">
        <f t="shared" si="740"/>
        <v>3.5999999999999997E-2</v>
      </c>
      <c r="J2460" s="118">
        <f t="shared" si="741"/>
        <v>43395</v>
      </c>
      <c r="K2460" s="112">
        <f t="shared" si="742"/>
        <v>15</v>
      </c>
      <c r="L2460" s="108">
        <f t="shared" si="743"/>
        <v>15</v>
      </c>
      <c r="M2460" s="109">
        <f t="shared" si="732"/>
        <v>1.0021074050000001</v>
      </c>
      <c r="N2460" s="109">
        <f t="shared" ca="1" si="733"/>
        <v>1.0058145709999999</v>
      </c>
      <c r="O2460" s="108">
        <f t="shared" si="747"/>
        <v>0</v>
      </c>
      <c r="P2460" s="106">
        <f t="shared" ca="1" si="734"/>
        <v>373.11288066999998</v>
      </c>
      <c r="Q2460" s="113">
        <f t="shared" si="735"/>
        <v>0</v>
      </c>
      <c r="R2460" s="106">
        <f t="shared" si="736"/>
        <v>0</v>
      </c>
      <c r="S2460" s="114" t="str">
        <f t="shared" si="744"/>
        <v>A+J=</v>
      </c>
      <c r="T2460" s="107">
        <f t="shared" si="745"/>
        <v>43426</v>
      </c>
      <c r="U2460" s="10"/>
      <c r="V2460" s="10"/>
      <c r="W2460" s="10"/>
      <c r="X2460" s="29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</row>
    <row r="2461" spans="1:121" x14ac:dyDescent="0.15">
      <c r="A2461" s="102">
        <f t="shared" si="737"/>
        <v>43418</v>
      </c>
      <c r="B2461" s="103">
        <f t="shared" ca="1" si="746"/>
        <v>64566.664006579835</v>
      </c>
      <c r="C2461" s="104">
        <f t="shared" si="738"/>
        <v>64168.599999999831</v>
      </c>
      <c r="D2461" s="105">
        <f ca="1">IF(A2461&lt;$B$1,VLOOKUP(A2461,[1]DI!$A$4:$B$15000,2,FALSE),0)</f>
        <v>6.4000000000000001E-2</v>
      </c>
      <c r="E2461" s="106">
        <f t="shared" ca="1" si="730"/>
        <v>1.0002462000000001</v>
      </c>
      <c r="F2461" s="106">
        <f ca="1">(TRUNC(PRODUCT($E$12:$E2460),16))</f>
        <v>1.91366135932531</v>
      </c>
      <c r="G2461" s="106">
        <f t="shared" ca="1" si="739"/>
        <v>1.9061388166120501</v>
      </c>
      <c r="H2461" s="106">
        <f t="shared" ca="1" si="731"/>
        <v>1.00394648</v>
      </c>
      <c r="I2461" s="105">
        <f t="shared" si="740"/>
        <v>3.5999999999999997E-2</v>
      </c>
      <c r="J2461" s="118">
        <f t="shared" si="741"/>
        <v>43395</v>
      </c>
      <c r="K2461" s="112">
        <f t="shared" si="742"/>
        <v>16</v>
      </c>
      <c r="L2461" s="108">
        <f t="shared" si="743"/>
        <v>16</v>
      </c>
      <c r="M2461" s="109">
        <f t="shared" si="732"/>
        <v>1.002248056</v>
      </c>
      <c r="N2461" s="109">
        <f t="shared" ca="1" si="733"/>
        <v>1.006203408</v>
      </c>
      <c r="O2461" s="108">
        <f t="shared" si="747"/>
        <v>0</v>
      </c>
      <c r="P2461" s="106">
        <f t="shared" ca="1" si="734"/>
        <v>398.06400658000001</v>
      </c>
      <c r="Q2461" s="113">
        <f t="shared" si="735"/>
        <v>0</v>
      </c>
      <c r="R2461" s="106">
        <f t="shared" si="736"/>
        <v>0</v>
      </c>
      <c r="S2461" s="114" t="str">
        <f t="shared" si="744"/>
        <v>A+J=</v>
      </c>
      <c r="T2461" s="107">
        <f t="shared" si="745"/>
        <v>43426</v>
      </c>
      <c r="U2461" s="10"/>
      <c r="V2461" s="10"/>
      <c r="W2461" s="10"/>
      <c r="X2461" s="29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</row>
    <row r="2462" spans="1:121" x14ac:dyDescent="0.15">
      <c r="A2462" s="102">
        <f t="shared" si="737"/>
        <v>43419</v>
      </c>
      <c r="B2462" s="103">
        <f t="shared" ca="1" si="746"/>
        <v>64591.624693619829</v>
      </c>
      <c r="C2462" s="104">
        <f t="shared" si="738"/>
        <v>64168.599999999831</v>
      </c>
      <c r="D2462" s="105">
        <f ca="1">IF(A2462&lt;$B$1,VLOOKUP(A2462,[1]DI!$A$4:$B$15000,2,FALSE),0)</f>
        <v>0</v>
      </c>
      <c r="E2462" s="106">
        <f t="shared" ca="1" si="730"/>
        <v>1</v>
      </c>
      <c r="F2462" s="106">
        <f ca="1">(TRUNC(PRODUCT($E$12:$E2461),16))</f>
        <v>1.91413250275197</v>
      </c>
      <c r="G2462" s="106">
        <f t="shared" ca="1" si="739"/>
        <v>1.9061388166120501</v>
      </c>
      <c r="H2462" s="106">
        <f t="shared" ca="1" si="731"/>
        <v>1.0041936499999999</v>
      </c>
      <c r="I2462" s="105">
        <f t="shared" si="740"/>
        <v>3.5999999999999997E-2</v>
      </c>
      <c r="J2462" s="118">
        <f t="shared" si="741"/>
        <v>43395</v>
      </c>
      <c r="K2462" s="112">
        <f t="shared" si="742"/>
        <v>16</v>
      </c>
      <c r="L2462" s="108">
        <f t="shared" si="743"/>
        <v>17</v>
      </c>
      <c r="M2462" s="109">
        <f t="shared" si="732"/>
        <v>1.002388727</v>
      </c>
      <c r="N2462" s="109">
        <f t="shared" ca="1" si="733"/>
        <v>1.0065923939999999</v>
      </c>
      <c r="O2462" s="108">
        <f t="shared" si="747"/>
        <v>0</v>
      </c>
      <c r="P2462" s="106">
        <f t="shared" ca="1" si="734"/>
        <v>423.02469361999999</v>
      </c>
      <c r="Q2462" s="113">
        <f t="shared" si="735"/>
        <v>0</v>
      </c>
      <c r="R2462" s="106">
        <f t="shared" si="736"/>
        <v>0</v>
      </c>
      <c r="S2462" s="114" t="str">
        <f t="shared" si="744"/>
        <v>A+J=</v>
      </c>
      <c r="T2462" s="107">
        <f t="shared" si="745"/>
        <v>43426</v>
      </c>
      <c r="U2462" s="10"/>
      <c r="V2462" s="10"/>
      <c r="W2462" s="10"/>
      <c r="X2462" s="29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</row>
    <row r="2463" spans="1:121" x14ac:dyDescent="0.15">
      <c r="A2463" s="102">
        <f t="shared" si="737"/>
        <v>43420</v>
      </c>
      <c r="B2463" s="103">
        <f t="shared" ca="1" si="746"/>
        <v>64591.624693619829</v>
      </c>
      <c r="C2463" s="104">
        <f t="shared" si="738"/>
        <v>64168.599999999831</v>
      </c>
      <c r="D2463" s="105">
        <f ca="1">IF(A2463&lt;$B$1,VLOOKUP(A2463,[1]DI!$A$4:$B$15000,2,FALSE),0)</f>
        <v>6.4000000000000001E-2</v>
      </c>
      <c r="E2463" s="106">
        <f t="shared" ca="1" si="730"/>
        <v>1.0002462000000001</v>
      </c>
      <c r="F2463" s="106">
        <f ca="1">(TRUNC(PRODUCT($E$12:$E2462),16))</f>
        <v>1.91413250275197</v>
      </c>
      <c r="G2463" s="106">
        <f t="shared" ca="1" si="739"/>
        <v>1.9061388166120501</v>
      </c>
      <c r="H2463" s="106">
        <f t="shared" ca="1" si="731"/>
        <v>1.0041936499999999</v>
      </c>
      <c r="I2463" s="105">
        <f t="shared" si="740"/>
        <v>3.5999999999999997E-2</v>
      </c>
      <c r="J2463" s="118">
        <f t="shared" si="741"/>
        <v>43395</v>
      </c>
      <c r="K2463" s="112">
        <f t="shared" si="742"/>
        <v>17</v>
      </c>
      <c r="L2463" s="108">
        <f t="shared" si="743"/>
        <v>17</v>
      </c>
      <c r="M2463" s="109">
        <f t="shared" si="732"/>
        <v>1.002388727</v>
      </c>
      <c r="N2463" s="109">
        <f t="shared" ca="1" si="733"/>
        <v>1.0065923939999999</v>
      </c>
      <c r="O2463" s="108">
        <f t="shared" si="747"/>
        <v>0</v>
      </c>
      <c r="P2463" s="106">
        <f t="shared" ca="1" si="734"/>
        <v>423.02469361999999</v>
      </c>
      <c r="Q2463" s="113">
        <f t="shared" si="735"/>
        <v>0</v>
      </c>
      <c r="R2463" s="106">
        <f t="shared" si="736"/>
        <v>0</v>
      </c>
      <c r="S2463" s="114" t="str">
        <f t="shared" si="744"/>
        <v>A+J=</v>
      </c>
      <c r="T2463" s="107">
        <f t="shared" si="745"/>
        <v>43426</v>
      </c>
      <c r="U2463" s="10"/>
      <c r="V2463" s="10"/>
      <c r="W2463" s="10"/>
      <c r="X2463" s="29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</row>
    <row r="2464" spans="1:121" x14ac:dyDescent="0.15">
      <c r="A2464" s="102">
        <f t="shared" si="737"/>
        <v>43421</v>
      </c>
      <c r="B2464" s="103">
        <f t="shared" ca="1" si="746"/>
        <v>64616.59571180983</v>
      </c>
      <c r="C2464" s="104">
        <f t="shared" si="738"/>
        <v>64168.599999999831</v>
      </c>
      <c r="D2464" s="105">
        <f ca="1">IF(A2464&lt;$B$1,VLOOKUP(A2464,[1]DI!$A$4:$B$15000,2,FALSE),0)</f>
        <v>0</v>
      </c>
      <c r="E2464" s="106">
        <f t="shared" ca="1" si="730"/>
        <v>1</v>
      </c>
      <c r="F2464" s="106">
        <f ca="1">(TRUNC(PRODUCT($E$12:$E2463),16))</f>
        <v>1.9146037621741501</v>
      </c>
      <c r="G2464" s="106">
        <f t="shared" ca="1" si="739"/>
        <v>1.9061388166120501</v>
      </c>
      <c r="H2464" s="106">
        <f t="shared" ca="1" si="731"/>
        <v>1.0044408899999999</v>
      </c>
      <c r="I2464" s="105">
        <f t="shared" si="740"/>
        <v>3.5999999999999997E-2</v>
      </c>
      <c r="J2464" s="118">
        <f t="shared" si="741"/>
        <v>43395</v>
      </c>
      <c r="K2464" s="112">
        <f t="shared" si="742"/>
        <v>17</v>
      </c>
      <c r="L2464" s="108">
        <f t="shared" si="743"/>
        <v>18</v>
      </c>
      <c r="M2464" s="109">
        <f t="shared" si="732"/>
        <v>1.0025294179999999</v>
      </c>
      <c r="N2464" s="109">
        <f t="shared" ca="1" si="733"/>
        <v>1.006981541</v>
      </c>
      <c r="O2464" s="108">
        <f t="shared" si="747"/>
        <v>0</v>
      </c>
      <c r="P2464" s="106">
        <f t="shared" ca="1" si="734"/>
        <v>447.99571180999999</v>
      </c>
      <c r="Q2464" s="113">
        <f t="shared" si="735"/>
        <v>0</v>
      </c>
      <c r="R2464" s="106">
        <f t="shared" si="736"/>
        <v>0</v>
      </c>
      <c r="S2464" s="114" t="str">
        <f t="shared" si="744"/>
        <v>A+J=</v>
      </c>
      <c r="T2464" s="107">
        <f t="shared" si="745"/>
        <v>43426</v>
      </c>
      <c r="U2464" s="10"/>
      <c r="V2464" s="10"/>
      <c r="W2464" s="10"/>
      <c r="X2464" s="29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</row>
    <row r="2465" spans="1:121" x14ac:dyDescent="0.15">
      <c r="A2465" s="102">
        <f t="shared" si="737"/>
        <v>43422</v>
      </c>
      <c r="B2465" s="103">
        <f t="shared" ca="1" si="746"/>
        <v>64616.59571180983</v>
      </c>
      <c r="C2465" s="104">
        <f t="shared" si="738"/>
        <v>64168.599999999831</v>
      </c>
      <c r="D2465" s="105">
        <f ca="1">IF(A2465&lt;$B$1,VLOOKUP(A2465,[1]DI!$A$4:$B$15000,2,FALSE),0)</f>
        <v>0</v>
      </c>
      <c r="E2465" s="106">
        <f t="shared" ca="1" si="730"/>
        <v>1</v>
      </c>
      <c r="F2465" s="106">
        <f ca="1">(TRUNC(PRODUCT($E$12:$E2464),16))</f>
        <v>1.9146037621741501</v>
      </c>
      <c r="G2465" s="106">
        <f t="shared" ca="1" si="739"/>
        <v>1.9061388166120501</v>
      </c>
      <c r="H2465" s="106">
        <f t="shared" ca="1" si="731"/>
        <v>1.0044408899999999</v>
      </c>
      <c r="I2465" s="105">
        <f t="shared" si="740"/>
        <v>3.5999999999999997E-2</v>
      </c>
      <c r="J2465" s="118">
        <f t="shared" si="741"/>
        <v>43395</v>
      </c>
      <c r="K2465" s="112">
        <f t="shared" si="742"/>
        <v>17</v>
      </c>
      <c r="L2465" s="108">
        <f t="shared" si="743"/>
        <v>18</v>
      </c>
      <c r="M2465" s="109">
        <f t="shared" si="732"/>
        <v>1.0025294179999999</v>
      </c>
      <c r="N2465" s="109">
        <f t="shared" ca="1" si="733"/>
        <v>1.006981541</v>
      </c>
      <c r="O2465" s="108">
        <f t="shared" si="747"/>
        <v>0</v>
      </c>
      <c r="P2465" s="106">
        <f t="shared" ca="1" si="734"/>
        <v>447.99571180999999</v>
      </c>
      <c r="Q2465" s="113">
        <f t="shared" si="735"/>
        <v>0</v>
      </c>
      <c r="R2465" s="106">
        <f t="shared" si="736"/>
        <v>0</v>
      </c>
      <c r="S2465" s="114" t="str">
        <f t="shared" si="744"/>
        <v>A+J=</v>
      </c>
      <c r="T2465" s="107">
        <f t="shared" si="745"/>
        <v>43426</v>
      </c>
      <c r="U2465" s="10"/>
      <c r="V2465" s="10"/>
      <c r="W2465" s="10"/>
      <c r="X2465" s="29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</row>
    <row r="2466" spans="1:121" x14ac:dyDescent="0.15">
      <c r="A2466" s="102">
        <f t="shared" si="737"/>
        <v>43423</v>
      </c>
      <c r="B2466" s="103">
        <f t="shared" ca="1" si="746"/>
        <v>64616.59571180983</v>
      </c>
      <c r="C2466" s="104">
        <f t="shared" si="738"/>
        <v>64168.599999999831</v>
      </c>
      <c r="D2466" s="105">
        <f ca="1">IF(A2466&lt;$B$1,VLOOKUP(A2466,[1]DI!$A$4:$B$15000,2,FALSE),0)</f>
        <v>6.4000000000000001E-2</v>
      </c>
      <c r="E2466" s="106">
        <f t="shared" ca="1" si="730"/>
        <v>1.0002462000000001</v>
      </c>
      <c r="F2466" s="106">
        <f ca="1">(TRUNC(PRODUCT($E$12:$E2465),16))</f>
        <v>1.9146037621741501</v>
      </c>
      <c r="G2466" s="106">
        <f t="shared" ca="1" si="739"/>
        <v>1.9061388166120501</v>
      </c>
      <c r="H2466" s="106">
        <f t="shared" ca="1" si="731"/>
        <v>1.0044408899999999</v>
      </c>
      <c r="I2466" s="105">
        <f t="shared" si="740"/>
        <v>3.5999999999999997E-2</v>
      </c>
      <c r="J2466" s="118">
        <f t="shared" si="741"/>
        <v>43395</v>
      </c>
      <c r="K2466" s="112">
        <f t="shared" si="742"/>
        <v>18</v>
      </c>
      <c r="L2466" s="108">
        <f t="shared" si="743"/>
        <v>18</v>
      </c>
      <c r="M2466" s="109">
        <f t="shared" si="732"/>
        <v>1.0025294179999999</v>
      </c>
      <c r="N2466" s="109">
        <f t="shared" ca="1" si="733"/>
        <v>1.006981541</v>
      </c>
      <c r="O2466" s="108">
        <f t="shared" si="747"/>
        <v>0</v>
      </c>
      <c r="P2466" s="106">
        <f t="shared" ca="1" si="734"/>
        <v>447.99571180999999</v>
      </c>
      <c r="Q2466" s="113">
        <f t="shared" si="735"/>
        <v>0</v>
      </c>
      <c r="R2466" s="106">
        <f t="shared" si="736"/>
        <v>0</v>
      </c>
      <c r="S2466" s="114" t="str">
        <f t="shared" si="744"/>
        <v>A+J=</v>
      </c>
      <c r="T2466" s="107">
        <f t="shared" si="745"/>
        <v>43426</v>
      </c>
      <c r="U2466" s="10"/>
      <c r="V2466" s="10"/>
      <c r="W2466" s="10"/>
      <c r="X2466" s="29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</row>
    <row r="2467" spans="1:121" x14ac:dyDescent="0.15">
      <c r="A2467" s="102">
        <f t="shared" si="737"/>
        <v>43424</v>
      </c>
      <c r="B2467" s="103">
        <f t="shared" ca="1" si="746"/>
        <v>64641.575649429833</v>
      </c>
      <c r="C2467" s="104">
        <f t="shared" si="738"/>
        <v>64168.599999999831</v>
      </c>
      <c r="D2467" s="105">
        <f ca="1">IF(A2467&lt;$B$1,VLOOKUP(A2467,[1]DI!$A$4:$B$15000,2,FALSE),0)</f>
        <v>6.4000000000000001E-2</v>
      </c>
      <c r="E2467" s="106">
        <f t="shared" ca="1" si="730"/>
        <v>1.0002462000000001</v>
      </c>
      <c r="F2467" s="106">
        <f ca="1">(TRUNC(PRODUCT($E$12:$E2466),16))</f>
        <v>1.9150751376204</v>
      </c>
      <c r="G2467" s="106">
        <f t="shared" ca="1" si="739"/>
        <v>1.9061388166120501</v>
      </c>
      <c r="H2467" s="106">
        <f t="shared" ca="1" si="731"/>
        <v>1.00468818</v>
      </c>
      <c r="I2467" s="105">
        <f t="shared" si="740"/>
        <v>3.5999999999999997E-2</v>
      </c>
      <c r="J2467" s="118">
        <f t="shared" si="741"/>
        <v>43395</v>
      </c>
      <c r="K2467" s="112">
        <f t="shared" si="742"/>
        <v>19</v>
      </c>
      <c r="L2467" s="108">
        <f t="shared" si="743"/>
        <v>19</v>
      </c>
      <c r="M2467" s="109">
        <f t="shared" si="732"/>
        <v>1.002670129</v>
      </c>
      <c r="N2467" s="109">
        <f t="shared" ca="1" si="733"/>
        <v>1.0073708269999999</v>
      </c>
      <c r="O2467" s="108">
        <f t="shared" si="747"/>
        <v>0</v>
      </c>
      <c r="P2467" s="106">
        <f t="shared" ca="1" si="734"/>
        <v>472.97564942999998</v>
      </c>
      <c r="Q2467" s="113">
        <f t="shared" si="735"/>
        <v>0</v>
      </c>
      <c r="R2467" s="106">
        <f t="shared" si="736"/>
        <v>0</v>
      </c>
      <c r="S2467" s="114" t="str">
        <f t="shared" si="744"/>
        <v>A+J=</v>
      </c>
      <c r="T2467" s="107">
        <f t="shared" si="745"/>
        <v>43426</v>
      </c>
      <c r="U2467" s="10"/>
      <c r="V2467" s="10"/>
      <c r="W2467" s="10"/>
      <c r="X2467" s="29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</row>
    <row r="2468" spans="1:121" x14ac:dyDescent="0.15">
      <c r="A2468" s="102">
        <f t="shared" si="737"/>
        <v>43425</v>
      </c>
      <c r="B2468" s="103">
        <f t="shared" ca="1" si="746"/>
        <v>64666.56514816983</v>
      </c>
      <c r="C2468" s="104">
        <f t="shared" si="738"/>
        <v>64168.599999999831</v>
      </c>
      <c r="D2468" s="105">
        <f ca="1">IF(A2468&lt;$B$1,VLOOKUP(A2468,[1]DI!$A$4:$B$15000,2,FALSE),0)</f>
        <v>6.4000000000000001E-2</v>
      </c>
      <c r="E2468" s="106">
        <f t="shared" ca="1" si="730"/>
        <v>1.0002462000000001</v>
      </c>
      <c r="F2468" s="106">
        <f ca="1">(TRUNC(PRODUCT($E$12:$E2467),16))</f>
        <v>1.91554662911928</v>
      </c>
      <c r="G2468" s="106">
        <f t="shared" ca="1" si="739"/>
        <v>1.9061388166120501</v>
      </c>
      <c r="H2468" s="106">
        <f t="shared" ca="1" si="731"/>
        <v>1.00493553</v>
      </c>
      <c r="I2468" s="105">
        <f t="shared" si="740"/>
        <v>3.5999999999999997E-2</v>
      </c>
      <c r="J2468" s="118">
        <f t="shared" si="741"/>
        <v>43395</v>
      </c>
      <c r="K2468" s="112">
        <f t="shared" si="742"/>
        <v>20</v>
      </c>
      <c r="L2468" s="108">
        <f t="shared" si="743"/>
        <v>20</v>
      </c>
      <c r="M2468" s="109">
        <f t="shared" si="732"/>
        <v>1.002810859</v>
      </c>
      <c r="N2468" s="109">
        <f t="shared" ca="1" si="733"/>
        <v>1.0077602619999999</v>
      </c>
      <c r="O2468" s="108">
        <f t="shared" si="747"/>
        <v>0</v>
      </c>
      <c r="P2468" s="106">
        <f t="shared" ca="1" si="734"/>
        <v>497.96514817000002</v>
      </c>
      <c r="Q2468" s="113">
        <f t="shared" si="735"/>
        <v>0</v>
      </c>
      <c r="R2468" s="106">
        <f t="shared" si="736"/>
        <v>0</v>
      </c>
      <c r="S2468" s="114" t="str">
        <f t="shared" si="744"/>
        <v>A+J=</v>
      </c>
      <c r="T2468" s="107">
        <f t="shared" si="745"/>
        <v>43426</v>
      </c>
      <c r="U2468" s="10"/>
      <c r="V2468" s="10"/>
      <c r="W2468" s="10"/>
      <c r="X2468" s="29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</row>
    <row r="2469" spans="1:121" x14ac:dyDescent="0.15">
      <c r="A2469" s="102">
        <f t="shared" si="737"/>
        <v>43426</v>
      </c>
      <c r="B2469" s="103">
        <f t="shared" ca="1" si="746"/>
        <v>64691.56491388983</v>
      </c>
      <c r="C2469" s="104">
        <f t="shared" si="738"/>
        <v>64168.599999999831</v>
      </c>
      <c r="D2469" s="105">
        <f ca="1">IF(A2469&lt;$B$1,VLOOKUP(A2469,[1]DI!$A$4:$B$15000,2,FALSE),0)</f>
        <v>6.4000000000000001E-2</v>
      </c>
      <c r="E2469" s="106">
        <f t="shared" ca="1" si="730"/>
        <v>1.0002462000000001</v>
      </c>
      <c r="F2469" s="106">
        <f ca="1">(TRUNC(PRODUCT($E$12:$E2468),16))</f>
        <v>1.9160182366993701</v>
      </c>
      <c r="G2469" s="106">
        <f t="shared" ca="1" si="739"/>
        <v>1.9061388166120501</v>
      </c>
      <c r="H2469" s="106">
        <f t="shared" ca="1" si="731"/>
        <v>1.00518295</v>
      </c>
      <c r="I2469" s="105">
        <f t="shared" si="740"/>
        <v>3.5999999999999997E-2</v>
      </c>
      <c r="J2469" s="118">
        <f t="shared" si="741"/>
        <v>43395</v>
      </c>
      <c r="K2469" s="112">
        <f t="shared" si="742"/>
        <v>21</v>
      </c>
      <c r="L2469" s="108">
        <f t="shared" si="743"/>
        <v>21</v>
      </c>
      <c r="M2469" s="109">
        <f t="shared" si="732"/>
        <v>1.0029516089999999</v>
      </c>
      <c r="N2469" s="109">
        <f t="shared" ca="1" si="733"/>
        <v>1.008149857</v>
      </c>
      <c r="O2469" s="108">
        <f t="shared" si="747"/>
        <v>65</v>
      </c>
      <c r="P2469" s="106">
        <f t="shared" ca="1" si="734"/>
        <v>522.96491389000005</v>
      </c>
      <c r="Q2469" s="113">
        <f t="shared" si="735"/>
        <v>1.0833000000000001E-2</v>
      </c>
      <c r="R2469" s="106">
        <f t="shared" si="736"/>
        <v>1083.3</v>
      </c>
      <c r="S2469" s="114" t="str">
        <f t="shared" si="744"/>
        <v>A+J=</v>
      </c>
      <c r="T2469" s="107">
        <f t="shared" si="745"/>
        <v>43426</v>
      </c>
      <c r="U2469" s="10"/>
      <c r="V2469" s="10"/>
      <c r="W2469" s="10"/>
      <c r="X2469" s="29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</row>
    <row r="2470" spans="1:121" x14ac:dyDescent="0.15">
      <c r="A2470" s="102">
        <f t="shared" si="737"/>
        <v>43427</v>
      </c>
      <c r="B2470" s="103">
        <f t="shared" ca="1" si="746"/>
        <v>63109.688209209831</v>
      </c>
      <c r="C2470" s="104">
        <f t="shared" si="738"/>
        <v>63085.299999999828</v>
      </c>
      <c r="D2470" s="105">
        <f ca="1">IF(A2470&lt;$B$1,VLOOKUP(A2470,[1]DI!$A$4:$B$15000,2,FALSE),0)</f>
        <v>6.4000000000000001E-2</v>
      </c>
      <c r="E2470" s="106">
        <f t="shared" ca="1" si="730"/>
        <v>1.0002462000000001</v>
      </c>
      <c r="F2470" s="106">
        <f ca="1">(TRUNC(PRODUCT($E$12:$E2469),16))</f>
        <v>1.91648996038925</v>
      </c>
      <c r="G2470" s="106">
        <f t="shared" ca="1" si="739"/>
        <v>1.9160182366993701</v>
      </c>
      <c r="H2470" s="106">
        <f t="shared" ca="1" si="731"/>
        <v>1.0002462000000001</v>
      </c>
      <c r="I2470" s="105">
        <f t="shared" si="740"/>
        <v>3.5999999999999997E-2</v>
      </c>
      <c r="J2470" s="118">
        <f t="shared" si="741"/>
        <v>43426</v>
      </c>
      <c r="K2470" s="112">
        <f t="shared" si="742"/>
        <v>1</v>
      </c>
      <c r="L2470" s="108">
        <f t="shared" si="743"/>
        <v>1</v>
      </c>
      <c r="M2470" s="109">
        <f t="shared" si="732"/>
        <v>1.000140356</v>
      </c>
      <c r="N2470" s="109">
        <f t="shared" ca="1" si="733"/>
        <v>1.000386591</v>
      </c>
      <c r="O2470" s="108">
        <f t="shared" si="747"/>
        <v>0</v>
      </c>
      <c r="P2470" s="106">
        <f t="shared" ca="1" si="734"/>
        <v>24.388209209999999</v>
      </c>
      <c r="Q2470" s="113">
        <f t="shared" si="735"/>
        <v>0</v>
      </c>
      <c r="R2470" s="106">
        <f t="shared" si="736"/>
        <v>0</v>
      </c>
      <c r="S2470" s="114" t="str">
        <f t="shared" si="744"/>
        <v>A+J=</v>
      </c>
      <c r="T2470" s="107">
        <f t="shared" si="745"/>
        <v>43458</v>
      </c>
      <c r="U2470" s="10"/>
      <c r="V2470" s="10"/>
      <c r="W2470" s="10"/>
      <c r="X2470" s="29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</row>
    <row r="2471" spans="1:121" x14ac:dyDescent="0.15">
      <c r="A2471" s="102">
        <f t="shared" si="737"/>
        <v>43428</v>
      </c>
      <c r="B2471" s="103">
        <f t="shared" ca="1" si="746"/>
        <v>63125.225740089831</v>
      </c>
      <c r="C2471" s="104">
        <f t="shared" si="738"/>
        <v>63085.299999999828</v>
      </c>
      <c r="D2471" s="105">
        <f ca="1">IF(A2471&lt;$B$1,VLOOKUP(A2471,[1]DI!$A$4:$B$15000,2,FALSE),0)</f>
        <v>0</v>
      </c>
      <c r="E2471" s="106">
        <f t="shared" ca="1" si="730"/>
        <v>1</v>
      </c>
      <c r="F2471" s="106">
        <f ca="1">(TRUNC(PRODUCT($E$12:$E2470),16))</f>
        <v>1.91696180021749</v>
      </c>
      <c r="G2471" s="106">
        <f t="shared" ca="1" si="739"/>
        <v>1.9160182366993701</v>
      </c>
      <c r="H2471" s="106">
        <f t="shared" ca="1" si="731"/>
        <v>1.00049246</v>
      </c>
      <c r="I2471" s="105">
        <f t="shared" si="740"/>
        <v>3.5999999999999997E-2</v>
      </c>
      <c r="J2471" s="118">
        <f t="shared" si="741"/>
        <v>43426</v>
      </c>
      <c r="K2471" s="112">
        <f t="shared" si="742"/>
        <v>1</v>
      </c>
      <c r="L2471" s="108">
        <f t="shared" si="743"/>
        <v>1</v>
      </c>
      <c r="M2471" s="109">
        <f t="shared" si="732"/>
        <v>1.000140356</v>
      </c>
      <c r="N2471" s="109">
        <f t="shared" ca="1" si="733"/>
        <v>1.0006328849999999</v>
      </c>
      <c r="O2471" s="108">
        <f t="shared" si="747"/>
        <v>0</v>
      </c>
      <c r="P2471" s="106">
        <f t="shared" ca="1" si="734"/>
        <v>39.925740089999998</v>
      </c>
      <c r="Q2471" s="113">
        <f t="shared" si="735"/>
        <v>0</v>
      </c>
      <c r="R2471" s="106">
        <f t="shared" si="736"/>
        <v>0</v>
      </c>
      <c r="S2471" s="114" t="str">
        <f t="shared" si="744"/>
        <v>A+J=</v>
      </c>
      <c r="T2471" s="107">
        <f t="shared" si="745"/>
        <v>43458</v>
      </c>
      <c r="U2471" s="10"/>
      <c r="V2471" s="10"/>
      <c r="W2471" s="10"/>
      <c r="X2471" s="29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</row>
    <row r="2472" spans="1:121" x14ac:dyDescent="0.15">
      <c r="A2472" s="102">
        <f t="shared" si="737"/>
        <v>43429</v>
      </c>
      <c r="B2472" s="103">
        <f t="shared" ca="1" si="746"/>
        <v>63125.225740089831</v>
      </c>
      <c r="C2472" s="104">
        <f t="shared" si="738"/>
        <v>63085.299999999828</v>
      </c>
      <c r="D2472" s="105">
        <f ca="1">IF(A2472&lt;$B$1,VLOOKUP(A2472,[1]DI!$A$4:$B$15000,2,FALSE),0)</f>
        <v>0</v>
      </c>
      <c r="E2472" s="106">
        <f t="shared" ca="1" si="730"/>
        <v>1</v>
      </c>
      <c r="F2472" s="106">
        <f ca="1">(TRUNC(PRODUCT($E$12:$E2471),16))</f>
        <v>1.91696180021749</v>
      </c>
      <c r="G2472" s="106">
        <f t="shared" ca="1" si="739"/>
        <v>1.9160182366993701</v>
      </c>
      <c r="H2472" s="106">
        <f t="shared" ca="1" si="731"/>
        <v>1.00049246</v>
      </c>
      <c r="I2472" s="105">
        <f t="shared" si="740"/>
        <v>3.5999999999999997E-2</v>
      </c>
      <c r="J2472" s="118">
        <f t="shared" si="741"/>
        <v>43426</v>
      </c>
      <c r="K2472" s="112">
        <f t="shared" si="742"/>
        <v>1</v>
      </c>
      <c r="L2472" s="108">
        <f t="shared" si="743"/>
        <v>1</v>
      </c>
      <c r="M2472" s="109">
        <f t="shared" si="732"/>
        <v>1.000140356</v>
      </c>
      <c r="N2472" s="109">
        <f t="shared" ca="1" si="733"/>
        <v>1.0006328849999999</v>
      </c>
      <c r="O2472" s="108">
        <f t="shared" si="747"/>
        <v>0</v>
      </c>
      <c r="P2472" s="106">
        <f t="shared" ca="1" si="734"/>
        <v>39.925740089999998</v>
      </c>
      <c r="Q2472" s="113">
        <f t="shared" si="735"/>
        <v>0</v>
      </c>
      <c r="R2472" s="106">
        <f t="shared" si="736"/>
        <v>0</v>
      </c>
      <c r="S2472" s="114" t="str">
        <f t="shared" si="744"/>
        <v>A+J=</v>
      </c>
      <c r="T2472" s="107">
        <f t="shared" si="745"/>
        <v>43458</v>
      </c>
      <c r="U2472" s="10"/>
      <c r="V2472" s="10"/>
      <c r="W2472" s="10"/>
      <c r="X2472" s="29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</row>
    <row r="2473" spans="1:121" x14ac:dyDescent="0.15">
      <c r="A2473" s="102">
        <f t="shared" si="737"/>
        <v>43430</v>
      </c>
      <c r="B2473" s="103">
        <f t="shared" ca="1" si="746"/>
        <v>63134.08569195983</v>
      </c>
      <c r="C2473" s="104">
        <f t="shared" si="738"/>
        <v>63085.299999999828</v>
      </c>
      <c r="D2473" s="105">
        <f ca="1">IF(A2473&lt;$B$1,VLOOKUP(A2473,[1]DI!$A$4:$B$15000,2,FALSE),0)</f>
        <v>6.4000000000000001E-2</v>
      </c>
      <c r="E2473" s="106">
        <f t="shared" ca="1" si="730"/>
        <v>1.0002462000000001</v>
      </c>
      <c r="F2473" s="106">
        <f ca="1">(TRUNC(PRODUCT($E$12:$E2472),16))</f>
        <v>1.91696180021749</v>
      </c>
      <c r="G2473" s="106">
        <f t="shared" ca="1" si="739"/>
        <v>1.9160182366993701</v>
      </c>
      <c r="H2473" s="106">
        <f t="shared" ca="1" si="731"/>
        <v>1.00049246</v>
      </c>
      <c r="I2473" s="105">
        <f t="shared" si="740"/>
        <v>3.5999999999999997E-2</v>
      </c>
      <c r="J2473" s="118">
        <f t="shared" si="741"/>
        <v>43426</v>
      </c>
      <c r="K2473" s="112">
        <f t="shared" si="742"/>
        <v>2</v>
      </c>
      <c r="L2473" s="108">
        <f t="shared" si="743"/>
        <v>2</v>
      </c>
      <c r="M2473" s="109">
        <f t="shared" si="732"/>
        <v>1.0002807309999999</v>
      </c>
      <c r="N2473" s="109">
        <f t="shared" ca="1" si="733"/>
        <v>1.000773329</v>
      </c>
      <c r="O2473" s="108">
        <f t="shared" si="747"/>
        <v>0</v>
      </c>
      <c r="P2473" s="106">
        <f t="shared" ca="1" si="734"/>
        <v>48.785691960000001</v>
      </c>
      <c r="Q2473" s="113">
        <f t="shared" si="735"/>
        <v>0</v>
      </c>
      <c r="R2473" s="106">
        <f t="shared" si="736"/>
        <v>0</v>
      </c>
      <c r="S2473" s="114" t="str">
        <f t="shared" si="744"/>
        <v>A+J=</v>
      </c>
      <c r="T2473" s="107">
        <f t="shared" si="745"/>
        <v>43458</v>
      </c>
      <c r="U2473" s="10"/>
      <c r="V2473" s="10"/>
      <c r="W2473" s="10"/>
      <c r="X2473" s="29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</row>
    <row r="2474" spans="1:121" x14ac:dyDescent="0.15">
      <c r="A2474" s="102">
        <f t="shared" si="737"/>
        <v>43431</v>
      </c>
      <c r="B2474" s="103">
        <f t="shared" ca="1" si="746"/>
        <v>63158.492637509829</v>
      </c>
      <c r="C2474" s="104">
        <f t="shared" si="738"/>
        <v>63085.299999999828</v>
      </c>
      <c r="D2474" s="105">
        <f ca="1">IF(A2474&lt;$B$1,VLOOKUP(A2474,[1]DI!$A$4:$B$15000,2,FALSE),0)</f>
        <v>6.4000000000000001E-2</v>
      </c>
      <c r="E2474" s="106">
        <f t="shared" ca="1" si="730"/>
        <v>1.0002462000000001</v>
      </c>
      <c r="F2474" s="106">
        <f ca="1">(TRUNC(PRODUCT($E$12:$E2473),16))</f>
        <v>1.9174337562127099</v>
      </c>
      <c r="G2474" s="106">
        <f t="shared" ca="1" si="739"/>
        <v>1.9160182366993701</v>
      </c>
      <c r="H2474" s="106">
        <f t="shared" ca="1" si="731"/>
        <v>1.00073878</v>
      </c>
      <c r="I2474" s="105">
        <f t="shared" si="740"/>
        <v>3.5999999999999997E-2</v>
      </c>
      <c r="J2474" s="118">
        <f t="shared" si="741"/>
        <v>43426</v>
      </c>
      <c r="K2474" s="112">
        <f t="shared" si="742"/>
        <v>3</v>
      </c>
      <c r="L2474" s="108">
        <f t="shared" si="743"/>
        <v>3</v>
      </c>
      <c r="M2474" s="109">
        <f t="shared" si="732"/>
        <v>1.000421126</v>
      </c>
      <c r="N2474" s="109">
        <f t="shared" ca="1" si="733"/>
        <v>1.001160217</v>
      </c>
      <c r="O2474" s="108">
        <f t="shared" si="747"/>
        <v>0</v>
      </c>
      <c r="P2474" s="106">
        <f t="shared" ca="1" si="734"/>
        <v>73.192637509999997</v>
      </c>
      <c r="Q2474" s="113">
        <f t="shared" si="735"/>
        <v>0</v>
      </c>
      <c r="R2474" s="106">
        <f t="shared" si="736"/>
        <v>0</v>
      </c>
      <c r="S2474" s="114" t="str">
        <f t="shared" si="744"/>
        <v>A+J=</v>
      </c>
      <c r="T2474" s="107">
        <f t="shared" si="745"/>
        <v>43458</v>
      </c>
      <c r="U2474" s="10"/>
      <c r="V2474" s="10"/>
      <c r="W2474" s="10"/>
      <c r="X2474" s="29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</row>
    <row r="2475" spans="1:121" x14ac:dyDescent="0.15">
      <c r="A2475" s="102">
        <f t="shared" si="737"/>
        <v>43432</v>
      </c>
      <c r="B2475" s="103">
        <f t="shared" ca="1" si="746"/>
        <v>63182.908982759829</v>
      </c>
      <c r="C2475" s="104">
        <f t="shared" si="738"/>
        <v>63085.299999999828</v>
      </c>
      <c r="D2475" s="105">
        <f ca="1">IF(A2475&lt;$B$1,VLOOKUP(A2475,[1]DI!$A$4:$B$15000,2,FALSE),0)</f>
        <v>6.4000000000000001E-2</v>
      </c>
      <c r="E2475" s="106">
        <f t="shared" ca="1" si="730"/>
        <v>1.0002462000000001</v>
      </c>
      <c r="F2475" s="106">
        <f ca="1">(TRUNC(PRODUCT($E$12:$E2474),16))</f>
        <v>1.91790582840349</v>
      </c>
      <c r="G2475" s="106">
        <f t="shared" ca="1" si="739"/>
        <v>1.9160182366993701</v>
      </c>
      <c r="H2475" s="106">
        <f t="shared" ca="1" si="731"/>
        <v>1.0009851599999999</v>
      </c>
      <c r="I2475" s="105">
        <f t="shared" si="740"/>
        <v>3.5999999999999997E-2</v>
      </c>
      <c r="J2475" s="118">
        <f t="shared" si="741"/>
        <v>43426</v>
      </c>
      <c r="K2475" s="112">
        <f t="shared" si="742"/>
        <v>4</v>
      </c>
      <c r="L2475" s="108">
        <f t="shared" si="743"/>
        <v>4</v>
      </c>
      <c r="M2475" s="109">
        <f t="shared" si="732"/>
        <v>1.0005615409999999</v>
      </c>
      <c r="N2475" s="109">
        <f t="shared" ca="1" si="733"/>
        <v>1.0015472540000001</v>
      </c>
      <c r="O2475" s="108">
        <f t="shared" si="747"/>
        <v>0</v>
      </c>
      <c r="P2475" s="106">
        <f t="shared" ca="1" si="734"/>
        <v>97.608982760000004</v>
      </c>
      <c r="Q2475" s="113">
        <f t="shared" si="735"/>
        <v>0</v>
      </c>
      <c r="R2475" s="106">
        <f t="shared" si="736"/>
        <v>0</v>
      </c>
      <c r="S2475" s="114" t="str">
        <f t="shared" si="744"/>
        <v>A+J=</v>
      </c>
      <c r="T2475" s="107">
        <f t="shared" si="745"/>
        <v>43458</v>
      </c>
      <c r="U2475" s="10"/>
      <c r="V2475" s="10"/>
      <c r="W2475" s="10"/>
      <c r="X2475" s="29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</row>
    <row r="2476" spans="1:121" x14ac:dyDescent="0.15">
      <c r="A2476" s="102">
        <f t="shared" si="737"/>
        <v>43433</v>
      </c>
      <c r="B2476" s="103">
        <f t="shared" ca="1" si="746"/>
        <v>63207.335358579825</v>
      </c>
      <c r="C2476" s="104">
        <f t="shared" si="738"/>
        <v>63085.299999999828</v>
      </c>
      <c r="D2476" s="105">
        <f ca="1">IF(A2476&lt;$B$1,VLOOKUP(A2476,[1]DI!$A$4:$B$15000,2,FALSE),0)</f>
        <v>6.4000000000000001E-2</v>
      </c>
      <c r="E2476" s="106">
        <f t="shared" ca="1" si="730"/>
        <v>1.0002462000000001</v>
      </c>
      <c r="F2476" s="106">
        <f ca="1">(TRUNC(PRODUCT($E$12:$E2475),16))</f>
        <v>1.9183780168184399</v>
      </c>
      <c r="G2476" s="106">
        <f t="shared" ca="1" si="739"/>
        <v>1.9160182366993701</v>
      </c>
      <c r="H2476" s="106">
        <f t="shared" ca="1" si="731"/>
        <v>1.00123161</v>
      </c>
      <c r="I2476" s="105">
        <f t="shared" si="740"/>
        <v>3.5999999999999997E-2</v>
      </c>
      <c r="J2476" s="118">
        <f t="shared" si="741"/>
        <v>43426</v>
      </c>
      <c r="K2476" s="112">
        <f t="shared" si="742"/>
        <v>5</v>
      </c>
      <c r="L2476" s="108">
        <f t="shared" si="743"/>
        <v>5</v>
      </c>
      <c r="M2476" s="109">
        <f t="shared" si="732"/>
        <v>1.0007019749999999</v>
      </c>
      <c r="N2476" s="109">
        <f t="shared" ca="1" si="733"/>
        <v>1.00193445</v>
      </c>
      <c r="O2476" s="108">
        <f t="shared" si="747"/>
        <v>0</v>
      </c>
      <c r="P2476" s="106">
        <f t="shared" ca="1" si="734"/>
        <v>122.03535857999999</v>
      </c>
      <c r="Q2476" s="113">
        <f t="shared" si="735"/>
        <v>0</v>
      </c>
      <c r="R2476" s="106">
        <f t="shared" si="736"/>
        <v>0</v>
      </c>
      <c r="S2476" s="114" t="str">
        <f t="shared" si="744"/>
        <v>A+J=</v>
      </c>
      <c r="T2476" s="107">
        <f t="shared" si="745"/>
        <v>43458</v>
      </c>
      <c r="U2476" s="10"/>
      <c r="V2476" s="10"/>
      <c r="W2476" s="10"/>
      <c r="X2476" s="29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</row>
    <row r="2477" spans="1:121" x14ac:dyDescent="0.15">
      <c r="A2477" s="102">
        <f t="shared" si="737"/>
        <v>43434</v>
      </c>
      <c r="B2477" s="103">
        <f t="shared" ca="1" si="746"/>
        <v>63231.770440169828</v>
      </c>
      <c r="C2477" s="104">
        <f t="shared" si="738"/>
        <v>63085.299999999828</v>
      </c>
      <c r="D2477" s="105">
        <f ca="1">IF(A2477&lt;$B$1,VLOOKUP(A2477,[1]DI!$A$4:$B$15000,2,FALSE),0)</f>
        <v>6.4000000000000001E-2</v>
      </c>
      <c r="E2477" s="106">
        <f t="shared" ca="1" si="730"/>
        <v>1.0002462000000001</v>
      </c>
      <c r="F2477" s="106">
        <f ca="1">(TRUNC(PRODUCT($E$12:$E2476),16))</f>
        <v>1.9188503214861801</v>
      </c>
      <c r="G2477" s="106">
        <f t="shared" ca="1" si="739"/>
        <v>1.9160182366993701</v>
      </c>
      <c r="H2477" s="106">
        <f t="shared" ca="1" si="731"/>
        <v>1.0014781100000001</v>
      </c>
      <c r="I2477" s="105">
        <f t="shared" si="740"/>
        <v>3.5999999999999997E-2</v>
      </c>
      <c r="J2477" s="118">
        <f t="shared" si="741"/>
        <v>43426</v>
      </c>
      <c r="K2477" s="112">
        <f t="shared" si="742"/>
        <v>6</v>
      </c>
      <c r="L2477" s="108">
        <f t="shared" si="743"/>
        <v>6</v>
      </c>
      <c r="M2477" s="109">
        <f t="shared" si="732"/>
        <v>1.000842429</v>
      </c>
      <c r="N2477" s="109">
        <f t="shared" ca="1" si="733"/>
        <v>1.002321784</v>
      </c>
      <c r="O2477" s="108">
        <f t="shared" si="747"/>
        <v>0</v>
      </c>
      <c r="P2477" s="106">
        <f t="shared" ca="1" si="734"/>
        <v>146.47044016999999</v>
      </c>
      <c r="Q2477" s="113">
        <f t="shared" si="735"/>
        <v>0</v>
      </c>
      <c r="R2477" s="106">
        <f t="shared" si="736"/>
        <v>0</v>
      </c>
      <c r="S2477" s="114" t="str">
        <f t="shared" si="744"/>
        <v>A+J=</v>
      </c>
      <c r="T2477" s="107">
        <f t="shared" si="745"/>
        <v>43458</v>
      </c>
      <c r="U2477" s="10"/>
      <c r="V2477" s="10"/>
      <c r="W2477" s="10"/>
      <c r="X2477" s="29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</row>
    <row r="2478" spans="1:121" x14ac:dyDescent="0.15">
      <c r="A2478" s="102">
        <f t="shared" si="737"/>
        <v>43435</v>
      </c>
      <c r="B2478" s="103">
        <f t="shared" ca="1" si="746"/>
        <v>63256.214984559825</v>
      </c>
      <c r="C2478" s="104">
        <f t="shared" si="738"/>
        <v>63085.299999999828</v>
      </c>
      <c r="D2478" s="105">
        <f ca="1">IF(A2478&lt;$B$1,VLOOKUP(A2478,[1]DI!$A$4:$B$15000,2,FALSE),0)</f>
        <v>0</v>
      </c>
      <c r="E2478" s="106">
        <f t="shared" ca="1" si="730"/>
        <v>1</v>
      </c>
      <c r="F2478" s="106">
        <f ca="1">(TRUNC(PRODUCT($E$12:$E2477),16))</f>
        <v>1.9193227424353301</v>
      </c>
      <c r="G2478" s="106">
        <f t="shared" ca="1" si="739"/>
        <v>1.9160182366993701</v>
      </c>
      <c r="H2478" s="106">
        <f t="shared" ca="1" si="731"/>
        <v>1.00172467</v>
      </c>
      <c r="I2478" s="105">
        <f t="shared" si="740"/>
        <v>3.5999999999999997E-2</v>
      </c>
      <c r="J2478" s="118">
        <f t="shared" si="741"/>
        <v>43426</v>
      </c>
      <c r="K2478" s="112">
        <f t="shared" si="742"/>
        <v>6</v>
      </c>
      <c r="L2478" s="108">
        <f t="shared" si="743"/>
        <v>7</v>
      </c>
      <c r="M2478" s="109">
        <f t="shared" si="732"/>
        <v>1.0009829029999999</v>
      </c>
      <c r="N2478" s="109">
        <f t="shared" ca="1" si="733"/>
        <v>1.002709268</v>
      </c>
      <c r="O2478" s="108">
        <f t="shared" si="747"/>
        <v>0</v>
      </c>
      <c r="P2478" s="106">
        <f t="shared" ca="1" si="734"/>
        <v>170.91498455999999</v>
      </c>
      <c r="Q2478" s="113">
        <f t="shared" si="735"/>
        <v>0</v>
      </c>
      <c r="R2478" s="106">
        <f t="shared" si="736"/>
        <v>0</v>
      </c>
      <c r="S2478" s="114" t="str">
        <f t="shared" si="744"/>
        <v>A+J=</v>
      </c>
      <c r="T2478" s="107">
        <f t="shared" si="745"/>
        <v>43458</v>
      </c>
      <c r="U2478" s="10"/>
      <c r="V2478" s="10"/>
      <c r="W2478" s="10"/>
      <c r="X2478" s="29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</row>
    <row r="2479" spans="1:121" x14ac:dyDescent="0.15">
      <c r="A2479" s="102">
        <f t="shared" si="737"/>
        <v>43436</v>
      </c>
      <c r="B2479" s="103">
        <f t="shared" ca="1" si="746"/>
        <v>63256.214984559825</v>
      </c>
      <c r="C2479" s="104">
        <f t="shared" si="738"/>
        <v>63085.299999999828</v>
      </c>
      <c r="D2479" s="105">
        <f ca="1">IF(A2479&lt;$B$1,VLOOKUP(A2479,[1]DI!$A$4:$B$15000,2,FALSE),0)</f>
        <v>0</v>
      </c>
      <c r="E2479" s="106">
        <f t="shared" ca="1" si="730"/>
        <v>1</v>
      </c>
      <c r="F2479" s="106">
        <f ca="1">(TRUNC(PRODUCT($E$12:$E2478),16))</f>
        <v>1.9193227424353301</v>
      </c>
      <c r="G2479" s="106">
        <f t="shared" ca="1" si="739"/>
        <v>1.9160182366993701</v>
      </c>
      <c r="H2479" s="106">
        <f t="shared" ca="1" si="731"/>
        <v>1.00172467</v>
      </c>
      <c r="I2479" s="105">
        <f t="shared" si="740"/>
        <v>3.5999999999999997E-2</v>
      </c>
      <c r="J2479" s="118">
        <f t="shared" si="741"/>
        <v>43426</v>
      </c>
      <c r="K2479" s="112">
        <f t="shared" si="742"/>
        <v>6</v>
      </c>
      <c r="L2479" s="108">
        <f t="shared" si="743"/>
        <v>7</v>
      </c>
      <c r="M2479" s="109">
        <f t="shared" si="732"/>
        <v>1.0009829029999999</v>
      </c>
      <c r="N2479" s="109">
        <f t="shared" ca="1" si="733"/>
        <v>1.002709268</v>
      </c>
      <c r="O2479" s="108">
        <f t="shared" si="747"/>
        <v>0</v>
      </c>
      <c r="P2479" s="106">
        <f t="shared" ca="1" si="734"/>
        <v>170.91498455999999</v>
      </c>
      <c r="Q2479" s="113">
        <f t="shared" si="735"/>
        <v>0</v>
      </c>
      <c r="R2479" s="106">
        <f t="shared" si="736"/>
        <v>0</v>
      </c>
      <c r="S2479" s="114" t="str">
        <f t="shared" si="744"/>
        <v>A+J=</v>
      </c>
      <c r="T2479" s="107">
        <f t="shared" si="745"/>
        <v>43458</v>
      </c>
      <c r="U2479" s="10"/>
      <c r="V2479" s="10"/>
      <c r="W2479" s="10"/>
      <c r="X2479" s="29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</row>
    <row r="2480" spans="1:121" x14ac:dyDescent="0.15">
      <c r="A2480" s="102">
        <f t="shared" si="737"/>
        <v>43437</v>
      </c>
      <c r="B2480" s="103">
        <f t="shared" ca="1" si="746"/>
        <v>63256.214984559825</v>
      </c>
      <c r="C2480" s="104">
        <f t="shared" si="738"/>
        <v>63085.299999999828</v>
      </c>
      <c r="D2480" s="105">
        <f ca="1">IF(A2480&lt;$B$1,VLOOKUP(A2480,[1]DI!$A$4:$B$15000,2,FALSE),0)</f>
        <v>6.4000000000000001E-2</v>
      </c>
      <c r="E2480" s="106">
        <f t="shared" ca="1" si="730"/>
        <v>1.0002462000000001</v>
      </c>
      <c r="F2480" s="106">
        <f ca="1">(TRUNC(PRODUCT($E$12:$E2479),16))</f>
        <v>1.9193227424353301</v>
      </c>
      <c r="G2480" s="106">
        <f t="shared" ca="1" si="739"/>
        <v>1.9160182366993701</v>
      </c>
      <c r="H2480" s="106">
        <f t="shared" ca="1" si="731"/>
        <v>1.00172467</v>
      </c>
      <c r="I2480" s="105">
        <f t="shared" si="740"/>
        <v>3.5999999999999997E-2</v>
      </c>
      <c r="J2480" s="118">
        <f t="shared" si="741"/>
        <v>43426</v>
      </c>
      <c r="K2480" s="112">
        <f t="shared" si="742"/>
        <v>7</v>
      </c>
      <c r="L2480" s="108">
        <f t="shared" si="743"/>
        <v>7</v>
      </c>
      <c r="M2480" s="109">
        <f t="shared" si="732"/>
        <v>1.0009829029999999</v>
      </c>
      <c r="N2480" s="109">
        <f t="shared" ca="1" si="733"/>
        <v>1.002709268</v>
      </c>
      <c r="O2480" s="108">
        <f t="shared" si="747"/>
        <v>0</v>
      </c>
      <c r="P2480" s="106">
        <f t="shared" ca="1" si="734"/>
        <v>170.91498455999999</v>
      </c>
      <c r="Q2480" s="113">
        <f t="shared" si="735"/>
        <v>0</v>
      </c>
      <c r="R2480" s="106">
        <f t="shared" si="736"/>
        <v>0</v>
      </c>
      <c r="S2480" s="114" t="str">
        <f t="shared" si="744"/>
        <v>A+J=</v>
      </c>
      <c r="T2480" s="107">
        <f t="shared" si="745"/>
        <v>43458</v>
      </c>
      <c r="U2480" s="10"/>
      <c r="V2480" s="10"/>
      <c r="W2480" s="10"/>
      <c r="X2480" s="29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</row>
    <row r="2481" spans="1:121" x14ac:dyDescent="0.15">
      <c r="A2481" s="102">
        <f t="shared" si="737"/>
        <v>43438</v>
      </c>
      <c r="B2481" s="103">
        <f t="shared" ca="1" si="746"/>
        <v>63280.669622589827</v>
      </c>
      <c r="C2481" s="104">
        <f t="shared" si="738"/>
        <v>63085.299999999828</v>
      </c>
      <c r="D2481" s="105">
        <f ca="1">IF(A2481&lt;$B$1,VLOOKUP(A2481,[1]DI!$A$4:$B$15000,2,FALSE),0)</f>
        <v>6.4000000000000001E-2</v>
      </c>
      <c r="E2481" s="106">
        <f t="shared" ca="1" si="730"/>
        <v>1.0002462000000001</v>
      </c>
      <c r="F2481" s="106">
        <f ca="1">(TRUNC(PRODUCT($E$12:$E2480),16))</f>
        <v>1.9197952796945199</v>
      </c>
      <c r="G2481" s="106">
        <f t="shared" ca="1" si="739"/>
        <v>1.9160182366993701</v>
      </c>
      <c r="H2481" s="106">
        <f t="shared" ca="1" si="731"/>
        <v>1.0019712999999999</v>
      </c>
      <c r="I2481" s="105">
        <f t="shared" si="740"/>
        <v>3.5999999999999997E-2</v>
      </c>
      <c r="J2481" s="118">
        <f t="shared" si="741"/>
        <v>43426</v>
      </c>
      <c r="K2481" s="112">
        <f t="shared" si="742"/>
        <v>8</v>
      </c>
      <c r="L2481" s="108">
        <f t="shared" si="743"/>
        <v>8</v>
      </c>
      <c r="M2481" s="109">
        <f t="shared" si="732"/>
        <v>1.001123397</v>
      </c>
      <c r="N2481" s="109">
        <f t="shared" ca="1" si="733"/>
        <v>1.003096912</v>
      </c>
      <c r="O2481" s="108">
        <f t="shared" si="747"/>
        <v>0</v>
      </c>
      <c r="P2481" s="106">
        <f t="shared" ca="1" si="734"/>
        <v>195.36962259000001</v>
      </c>
      <c r="Q2481" s="113">
        <f t="shared" si="735"/>
        <v>0</v>
      </c>
      <c r="R2481" s="106">
        <f t="shared" si="736"/>
        <v>0</v>
      </c>
      <c r="S2481" s="114" t="str">
        <f t="shared" si="744"/>
        <v>A+J=</v>
      </c>
      <c r="T2481" s="107">
        <f t="shared" si="745"/>
        <v>43458</v>
      </c>
      <c r="U2481" s="10"/>
      <c r="V2481" s="10"/>
      <c r="W2481" s="10"/>
      <c r="X2481" s="29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</row>
    <row r="2482" spans="1:121" x14ac:dyDescent="0.15">
      <c r="A2482" s="102">
        <f t="shared" si="737"/>
        <v>43439</v>
      </c>
      <c r="B2482" s="103">
        <f t="shared" ca="1" si="746"/>
        <v>63305.13290330983</v>
      </c>
      <c r="C2482" s="104">
        <f t="shared" si="738"/>
        <v>63085.299999999828</v>
      </c>
      <c r="D2482" s="105">
        <f ca="1">IF(A2482&lt;$B$1,VLOOKUP(A2482,[1]DI!$A$4:$B$15000,2,FALSE),0)</f>
        <v>6.4000000000000001E-2</v>
      </c>
      <c r="E2482" s="106">
        <f t="shared" ca="1" si="730"/>
        <v>1.0002462000000001</v>
      </c>
      <c r="F2482" s="106">
        <f ca="1">(TRUNC(PRODUCT($E$12:$E2481),16))</f>
        <v>1.92026793329238</v>
      </c>
      <c r="G2482" s="106">
        <f t="shared" ca="1" si="739"/>
        <v>1.9160182366993701</v>
      </c>
      <c r="H2482" s="106">
        <f t="shared" ca="1" si="731"/>
        <v>1.00221798</v>
      </c>
      <c r="I2482" s="105">
        <f t="shared" si="740"/>
        <v>3.5999999999999997E-2</v>
      </c>
      <c r="J2482" s="118">
        <f t="shared" si="741"/>
        <v>43426</v>
      </c>
      <c r="K2482" s="112">
        <f t="shared" si="742"/>
        <v>9</v>
      </c>
      <c r="L2482" s="108">
        <f t="shared" si="743"/>
        <v>9</v>
      </c>
      <c r="M2482" s="109">
        <f t="shared" si="732"/>
        <v>1.00126391</v>
      </c>
      <c r="N2482" s="109">
        <f t="shared" ca="1" si="733"/>
        <v>1.0034846930000001</v>
      </c>
      <c r="O2482" s="108">
        <f t="shared" si="747"/>
        <v>0</v>
      </c>
      <c r="P2482" s="106">
        <f t="shared" ca="1" si="734"/>
        <v>219.83290331000001</v>
      </c>
      <c r="Q2482" s="113">
        <f t="shared" si="735"/>
        <v>0</v>
      </c>
      <c r="R2482" s="106">
        <f t="shared" si="736"/>
        <v>0</v>
      </c>
      <c r="S2482" s="114" t="str">
        <f t="shared" si="744"/>
        <v>A+J=</v>
      </c>
      <c r="T2482" s="107">
        <f t="shared" si="745"/>
        <v>43458</v>
      </c>
      <c r="U2482" s="10"/>
      <c r="V2482" s="10"/>
      <c r="W2482" s="10"/>
      <c r="X2482" s="29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</row>
    <row r="2483" spans="1:121" x14ac:dyDescent="0.15">
      <c r="A2483" s="102">
        <f t="shared" si="737"/>
        <v>43440</v>
      </c>
      <c r="B2483" s="103">
        <f t="shared" ca="1" si="746"/>
        <v>63329.606340759827</v>
      </c>
      <c r="C2483" s="104">
        <f t="shared" si="738"/>
        <v>63085.299999999828</v>
      </c>
      <c r="D2483" s="105">
        <f ca="1">IF(A2483&lt;$B$1,VLOOKUP(A2483,[1]DI!$A$4:$B$15000,2,FALSE),0)</f>
        <v>6.4000000000000001E-2</v>
      </c>
      <c r="E2483" s="106">
        <f t="shared" ca="1" si="730"/>
        <v>1.0002462000000001</v>
      </c>
      <c r="F2483" s="106">
        <f ca="1">(TRUNC(PRODUCT($E$12:$E2482),16))</f>
        <v>1.9207407032575601</v>
      </c>
      <c r="G2483" s="106">
        <f t="shared" ca="1" si="739"/>
        <v>1.9160182366993701</v>
      </c>
      <c r="H2483" s="106">
        <f t="shared" ca="1" si="731"/>
        <v>1.00246473</v>
      </c>
      <c r="I2483" s="105">
        <f t="shared" si="740"/>
        <v>3.5999999999999997E-2</v>
      </c>
      <c r="J2483" s="118">
        <f t="shared" si="741"/>
        <v>43426</v>
      </c>
      <c r="K2483" s="112">
        <f t="shared" si="742"/>
        <v>10</v>
      </c>
      <c r="L2483" s="108">
        <f t="shared" si="743"/>
        <v>10</v>
      </c>
      <c r="M2483" s="109">
        <f t="shared" si="732"/>
        <v>1.001404443</v>
      </c>
      <c r="N2483" s="109">
        <f t="shared" ca="1" si="733"/>
        <v>1.003872635</v>
      </c>
      <c r="O2483" s="108">
        <f t="shared" si="747"/>
        <v>0</v>
      </c>
      <c r="P2483" s="106">
        <f t="shared" ca="1" si="734"/>
        <v>244.30634076000001</v>
      </c>
      <c r="Q2483" s="113">
        <f t="shared" si="735"/>
        <v>0</v>
      </c>
      <c r="R2483" s="106">
        <f t="shared" si="736"/>
        <v>0</v>
      </c>
      <c r="S2483" s="114" t="str">
        <f t="shared" si="744"/>
        <v>A+J=</v>
      </c>
      <c r="T2483" s="107">
        <f t="shared" si="745"/>
        <v>43458</v>
      </c>
      <c r="U2483" s="10"/>
      <c r="V2483" s="10"/>
      <c r="W2483" s="10"/>
      <c r="X2483" s="29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</row>
    <row r="2484" spans="1:121" x14ac:dyDescent="0.15">
      <c r="A2484" s="102">
        <f t="shared" si="737"/>
        <v>43441</v>
      </c>
      <c r="B2484" s="103">
        <f t="shared" ca="1" si="746"/>
        <v>63354.08911483983</v>
      </c>
      <c r="C2484" s="104">
        <f t="shared" si="738"/>
        <v>63085.299999999828</v>
      </c>
      <c r="D2484" s="105">
        <f ca="1">IF(A2484&lt;$B$1,VLOOKUP(A2484,[1]DI!$A$4:$B$15000,2,FALSE),0)</f>
        <v>6.4000000000000001E-2</v>
      </c>
      <c r="E2484" s="106">
        <f t="shared" ca="1" si="730"/>
        <v>1.0002462000000001</v>
      </c>
      <c r="F2484" s="106">
        <f ca="1">(TRUNC(PRODUCT($E$12:$E2483),16))</f>
        <v>1.9212135896186999</v>
      </c>
      <c r="G2484" s="106">
        <f t="shared" ca="1" si="739"/>
        <v>1.9160182366993701</v>
      </c>
      <c r="H2484" s="106">
        <f t="shared" ca="1" si="731"/>
        <v>1.00271154</v>
      </c>
      <c r="I2484" s="105">
        <f t="shared" si="740"/>
        <v>3.5999999999999997E-2</v>
      </c>
      <c r="J2484" s="118">
        <f t="shared" si="741"/>
        <v>43426</v>
      </c>
      <c r="K2484" s="112">
        <f t="shared" si="742"/>
        <v>11</v>
      </c>
      <c r="L2484" s="108">
        <f t="shared" si="743"/>
        <v>11</v>
      </c>
      <c r="M2484" s="109">
        <f t="shared" si="732"/>
        <v>1.001544996</v>
      </c>
      <c r="N2484" s="109">
        <f t="shared" ca="1" si="733"/>
        <v>1.004260725</v>
      </c>
      <c r="O2484" s="108">
        <f t="shared" si="747"/>
        <v>0</v>
      </c>
      <c r="P2484" s="106">
        <f t="shared" ca="1" si="734"/>
        <v>268.78911484000002</v>
      </c>
      <c r="Q2484" s="113">
        <f t="shared" si="735"/>
        <v>0</v>
      </c>
      <c r="R2484" s="106">
        <f t="shared" si="736"/>
        <v>0</v>
      </c>
      <c r="S2484" s="114" t="str">
        <f t="shared" si="744"/>
        <v>A+J=</v>
      </c>
      <c r="T2484" s="107">
        <f t="shared" si="745"/>
        <v>43458</v>
      </c>
      <c r="U2484" s="10"/>
      <c r="V2484" s="10"/>
      <c r="W2484" s="10"/>
      <c r="X2484" s="29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</row>
    <row r="2485" spans="1:121" x14ac:dyDescent="0.15">
      <c r="A2485" s="102">
        <f t="shared" si="737"/>
        <v>43442</v>
      </c>
      <c r="B2485" s="103">
        <f t="shared" ca="1" si="746"/>
        <v>63378.580783939826</v>
      </c>
      <c r="C2485" s="104">
        <f t="shared" si="738"/>
        <v>63085.299999999828</v>
      </c>
      <c r="D2485" s="105">
        <f ca="1">IF(A2485&lt;$B$1,VLOOKUP(A2485,[1]DI!$A$4:$B$15000,2,FALSE),0)</f>
        <v>0</v>
      </c>
      <c r="E2485" s="106">
        <f t="shared" ca="1" si="730"/>
        <v>1</v>
      </c>
      <c r="F2485" s="106">
        <f ca="1">(TRUNC(PRODUCT($E$12:$E2484),16))</f>
        <v>1.9216865924044599</v>
      </c>
      <c r="G2485" s="106">
        <f t="shared" ca="1" si="739"/>
        <v>1.9160182366993701</v>
      </c>
      <c r="H2485" s="106">
        <f t="shared" ca="1" si="731"/>
        <v>1.0029584</v>
      </c>
      <c r="I2485" s="105">
        <f t="shared" si="740"/>
        <v>3.5999999999999997E-2</v>
      </c>
      <c r="J2485" s="118">
        <f t="shared" si="741"/>
        <v>43426</v>
      </c>
      <c r="K2485" s="112">
        <f t="shared" si="742"/>
        <v>11</v>
      </c>
      <c r="L2485" s="108">
        <f t="shared" si="743"/>
        <v>12</v>
      </c>
      <c r="M2485" s="109">
        <f t="shared" si="732"/>
        <v>1.0016855689999999</v>
      </c>
      <c r="N2485" s="109">
        <f t="shared" ca="1" si="733"/>
        <v>1.004648956</v>
      </c>
      <c r="O2485" s="108">
        <f t="shared" si="747"/>
        <v>0</v>
      </c>
      <c r="P2485" s="106">
        <f t="shared" ca="1" si="734"/>
        <v>293.28078393999999</v>
      </c>
      <c r="Q2485" s="113">
        <f t="shared" si="735"/>
        <v>0</v>
      </c>
      <c r="R2485" s="106">
        <f t="shared" si="736"/>
        <v>0</v>
      </c>
      <c r="S2485" s="114" t="str">
        <f t="shared" si="744"/>
        <v>A+J=</v>
      </c>
      <c r="T2485" s="107">
        <f t="shared" si="745"/>
        <v>43458</v>
      </c>
      <c r="U2485" s="10"/>
      <c r="V2485" s="10"/>
      <c r="W2485" s="10"/>
      <c r="X2485" s="29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</row>
    <row r="2486" spans="1:121" x14ac:dyDescent="0.15">
      <c r="A2486" s="102">
        <f t="shared" si="737"/>
        <v>43443</v>
      </c>
      <c r="B2486" s="103">
        <f t="shared" ca="1" si="746"/>
        <v>63378.580783939826</v>
      </c>
      <c r="C2486" s="104">
        <f t="shared" si="738"/>
        <v>63085.299999999828</v>
      </c>
      <c r="D2486" s="105">
        <f ca="1">IF(A2486&lt;$B$1,VLOOKUP(A2486,[1]DI!$A$4:$B$15000,2,FALSE),0)</f>
        <v>0</v>
      </c>
      <c r="E2486" s="106">
        <f t="shared" ca="1" si="730"/>
        <v>1</v>
      </c>
      <c r="F2486" s="106">
        <f ca="1">(TRUNC(PRODUCT($E$12:$E2485),16))</f>
        <v>1.9216865924044599</v>
      </c>
      <c r="G2486" s="106">
        <f t="shared" ca="1" si="739"/>
        <v>1.9160182366993701</v>
      </c>
      <c r="H2486" s="106">
        <f t="shared" ca="1" si="731"/>
        <v>1.0029584</v>
      </c>
      <c r="I2486" s="105">
        <f t="shared" si="740"/>
        <v>3.5999999999999997E-2</v>
      </c>
      <c r="J2486" s="118">
        <f t="shared" si="741"/>
        <v>43426</v>
      </c>
      <c r="K2486" s="112">
        <f t="shared" si="742"/>
        <v>11</v>
      </c>
      <c r="L2486" s="108">
        <f t="shared" si="743"/>
        <v>12</v>
      </c>
      <c r="M2486" s="109">
        <f t="shared" si="732"/>
        <v>1.0016855689999999</v>
      </c>
      <c r="N2486" s="109">
        <f t="shared" ca="1" si="733"/>
        <v>1.004648956</v>
      </c>
      <c r="O2486" s="108">
        <f t="shared" si="747"/>
        <v>0</v>
      </c>
      <c r="P2486" s="106">
        <f t="shared" ca="1" si="734"/>
        <v>293.28078393999999</v>
      </c>
      <c r="Q2486" s="113">
        <f t="shared" si="735"/>
        <v>0</v>
      </c>
      <c r="R2486" s="106">
        <f t="shared" si="736"/>
        <v>0</v>
      </c>
      <c r="S2486" s="114" t="str">
        <f t="shared" si="744"/>
        <v>A+J=</v>
      </c>
      <c r="T2486" s="107">
        <f t="shared" si="745"/>
        <v>43458</v>
      </c>
      <c r="U2486" s="10"/>
      <c r="V2486" s="10"/>
      <c r="W2486" s="10"/>
      <c r="X2486" s="29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</row>
    <row r="2487" spans="1:121" x14ac:dyDescent="0.15">
      <c r="A2487" s="102">
        <f t="shared" si="737"/>
        <v>43444</v>
      </c>
      <c r="B2487" s="103">
        <f t="shared" ca="1" si="746"/>
        <v>63378.580783939826</v>
      </c>
      <c r="C2487" s="104">
        <f t="shared" si="738"/>
        <v>63085.299999999828</v>
      </c>
      <c r="D2487" s="105">
        <f ca="1">IF(A2487&lt;$B$1,VLOOKUP(A2487,[1]DI!$A$4:$B$15000,2,FALSE),0)</f>
        <v>6.4000000000000001E-2</v>
      </c>
      <c r="E2487" s="106">
        <f t="shared" ca="1" si="730"/>
        <v>1.0002462000000001</v>
      </c>
      <c r="F2487" s="106">
        <f ca="1">(TRUNC(PRODUCT($E$12:$E2486),16))</f>
        <v>1.9216865924044599</v>
      </c>
      <c r="G2487" s="106">
        <f t="shared" ca="1" si="739"/>
        <v>1.9160182366993701</v>
      </c>
      <c r="H2487" s="106">
        <f t="shared" ca="1" si="731"/>
        <v>1.0029584</v>
      </c>
      <c r="I2487" s="105">
        <f t="shared" si="740"/>
        <v>3.5999999999999997E-2</v>
      </c>
      <c r="J2487" s="118">
        <f t="shared" si="741"/>
        <v>43426</v>
      </c>
      <c r="K2487" s="112">
        <f t="shared" si="742"/>
        <v>12</v>
      </c>
      <c r="L2487" s="108">
        <f t="shared" si="743"/>
        <v>12</v>
      </c>
      <c r="M2487" s="109">
        <f t="shared" si="732"/>
        <v>1.0016855689999999</v>
      </c>
      <c r="N2487" s="109">
        <f t="shared" ca="1" si="733"/>
        <v>1.004648956</v>
      </c>
      <c r="O2487" s="108">
        <f t="shared" si="747"/>
        <v>0</v>
      </c>
      <c r="P2487" s="106">
        <f t="shared" ca="1" si="734"/>
        <v>293.28078393999999</v>
      </c>
      <c r="Q2487" s="113">
        <f t="shared" si="735"/>
        <v>0</v>
      </c>
      <c r="R2487" s="106">
        <f t="shared" si="736"/>
        <v>0</v>
      </c>
      <c r="S2487" s="114" t="str">
        <f t="shared" si="744"/>
        <v>A+J=</v>
      </c>
      <c r="T2487" s="107">
        <f t="shared" si="745"/>
        <v>43458</v>
      </c>
      <c r="U2487" s="10"/>
      <c r="V2487" s="10"/>
      <c r="W2487" s="10"/>
      <c r="X2487" s="29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</row>
    <row r="2488" spans="1:121" x14ac:dyDescent="0.15">
      <c r="A2488" s="102">
        <f t="shared" si="737"/>
        <v>43445</v>
      </c>
      <c r="B2488" s="103">
        <f t="shared" ca="1" si="746"/>
        <v>63403.082357439831</v>
      </c>
      <c r="C2488" s="104">
        <f t="shared" si="738"/>
        <v>63085.299999999828</v>
      </c>
      <c r="D2488" s="105">
        <f ca="1">IF(A2488&lt;$B$1,VLOOKUP(A2488,[1]DI!$A$4:$B$15000,2,FALSE),0)</f>
        <v>6.4000000000000001E-2</v>
      </c>
      <c r="E2488" s="106">
        <f t="shared" ca="1" si="730"/>
        <v>1.0002462000000001</v>
      </c>
      <c r="F2488" s="106">
        <f ca="1">(TRUNC(PRODUCT($E$12:$E2487),16))</f>
        <v>1.9221597116435101</v>
      </c>
      <c r="G2488" s="106">
        <f t="shared" ca="1" si="739"/>
        <v>1.9160182366993701</v>
      </c>
      <c r="H2488" s="106">
        <f t="shared" ca="1" si="731"/>
        <v>1.0032053299999999</v>
      </c>
      <c r="I2488" s="105">
        <f t="shared" si="740"/>
        <v>3.5999999999999997E-2</v>
      </c>
      <c r="J2488" s="118">
        <f t="shared" si="741"/>
        <v>43426</v>
      </c>
      <c r="K2488" s="112">
        <f t="shared" si="742"/>
        <v>13</v>
      </c>
      <c r="L2488" s="108">
        <f t="shared" si="743"/>
        <v>13</v>
      </c>
      <c r="M2488" s="109">
        <f t="shared" si="732"/>
        <v>1.0018261610000001</v>
      </c>
      <c r="N2488" s="109">
        <f t="shared" ca="1" si="733"/>
        <v>1.005037344</v>
      </c>
      <c r="O2488" s="108">
        <f t="shared" si="747"/>
        <v>0</v>
      </c>
      <c r="P2488" s="106">
        <f t="shared" ca="1" si="734"/>
        <v>317.78235744</v>
      </c>
      <c r="Q2488" s="113">
        <f t="shared" si="735"/>
        <v>0</v>
      </c>
      <c r="R2488" s="106">
        <f t="shared" si="736"/>
        <v>0</v>
      </c>
      <c r="S2488" s="114" t="str">
        <f t="shared" si="744"/>
        <v>A+J=</v>
      </c>
      <c r="T2488" s="107">
        <f t="shared" si="745"/>
        <v>43458</v>
      </c>
      <c r="U2488" s="10"/>
      <c r="V2488" s="10"/>
      <c r="W2488" s="10"/>
      <c r="X2488" s="29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</row>
    <row r="2489" spans="1:121" x14ac:dyDescent="0.15">
      <c r="A2489" s="102">
        <f t="shared" si="737"/>
        <v>43446</v>
      </c>
      <c r="B2489" s="103">
        <f t="shared" ca="1" si="746"/>
        <v>63427.593456809831</v>
      </c>
      <c r="C2489" s="104">
        <f t="shared" si="738"/>
        <v>63085.299999999828</v>
      </c>
      <c r="D2489" s="105">
        <f ca="1">IF(A2489&lt;$B$1,VLOOKUP(A2489,[1]DI!$A$4:$B$15000,2,FALSE),0)</f>
        <v>6.4000000000000001E-2</v>
      </c>
      <c r="E2489" s="106">
        <f t="shared" ca="1" si="730"/>
        <v>1.0002462000000001</v>
      </c>
      <c r="F2489" s="106">
        <f ca="1">(TRUNC(PRODUCT($E$12:$E2488),16))</f>
        <v>1.9226329473645201</v>
      </c>
      <c r="G2489" s="106">
        <f t="shared" ca="1" si="739"/>
        <v>1.9160182366993701</v>
      </c>
      <c r="H2489" s="106">
        <f t="shared" ca="1" si="731"/>
        <v>1.0034523200000001</v>
      </c>
      <c r="I2489" s="105">
        <f t="shared" si="740"/>
        <v>3.5999999999999997E-2</v>
      </c>
      <c r="J2489" s="118">
        <f t="shared" si="741"/>
        <v>43426</v>
      </c>
      <c r="K2489" s="112">
        <f t="shared" si="742"/>
        <v>14</v>
      </c>
      <c r="L2489" s="108">
        <f t="shared" si="743"/>
        <v>14</v>
      </c>
      <c r="M2489" s="109">
        <f t="shared" si="732"/>
        <v>1.0019667729999999</v>
      </c>
      <c r="N2489" s="109">
        <f t="shared" ca="1" si="733"/>
        <v>1.005425883</v>
      </c>
      <c r="O2489" s="108">
        <f t="shared" si="747"/>
        <v>0</v>
      </c>
      <c r="P2489" s="106">
        <f t="shared" ca="1" si="734"/>
        <v>342.29345681000001</v>
      </c>
      <c r="Q2489" s="113">
        <f t="shared" si="735"/>
        <v>0</v>
      </c>
      <c r="R2489" s="106">
        <f t="shared" si="736"/>
        <v>0</v>
      </c>
      <c r="S2489" s="114" t="str">
        <f t="shared" si="744"/>
        <v>A+J=</v>
      </c>
      <c r="T2489" s="107">
        <f t="shared" si="745"/>
        <v>43458</v>
      </c>
      <c r="U2489" s="10"/>
      <c r="V2489" s="10"/>
      <c r="W2489" s="10"/>
      <c r="X2489" s="29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</row>
    <row r="2490" spans="1:121" x14ac:dyDescent="0.15">
      <c r="A2490" s="102">
        <f t="shared" si="737"/>
        <v>43447</v>
      </c>
      <c r="B2490" s="103">
        <f t="shared" ca="1" si="746"/>
        <v>63452.113955899826</v>
      </c>
      <c r="C2490" s="104">
        <f t="shared" si="738"/>
        <v>63085.299999999828</v>
      </c>
      <c r="D2490" s="105">
        <f ca="1">IF(A2490&lt;$B$1,VLOOKUP(A2490,[1]DI!$A$4:$B$15000,2,FALSE),0)</f>
        <v>6.4000000000000001E-2</v>
      </c>
      <c r="E2490" s="106">
        <f t="shared" ca="1" si="730"/>
        <v>1.0002462000000001</v>
      </c>
      <c r="F2490" s="106">
        <f ca="1">(TRUNC(PRODUCT($E$12:$E2489),16))</f>
        <v>1.9231062995961601</v>
      </c>
      <c r="G2490" s="106">
        <f t="shared" ca="1" si="739"/>
        <v>1.9160182366993701</v>
      </c>
      <c r="H2490" s="106">
        <f t="shared" ca="1" si="731"/>
        <v>1.0036993700000001</v>
      </c>
      <c r="I2490" s="105">
        <f t="shared" si="740"/>
        <v>3.5999999999999997E-2</v>
      </c>
      <c r="J2490" s="118">
        <f t="shared" si="741"/>
        <v>43426</v>
      </c>
      <c r="K2490" s="112">
        <f t="shared" si="742"/>
        <v>15</v>
      </c>
      <c r="L2490" s="108">
        <f t="shared" si="743"/>
        <v>15</v>
      </c>
      <c r="M2490" s="109">
        <f t="shared" si="732"/>
        <v>1.0021074050000001</v>
      </c>
      <c r="N2490" s="109">
        <f t="shared" ca="1" si="733"/>
        <v>1.0058145709999999</v>
      </c>
      <c r="O2490" s="108">
        <f t="shared" si="747"/>
        <v>0</v>
      </c>
      <c r="P2490" s="106">
        <f t="shared" ca="1" si="734"/>
        <v>366.8139559</v>
      </c>
      <c r="Q2490" s="113">
        <f t="shared" si="735"/>
        <v>0</v>
      </c>
      <c r="R2490" s="106">
        <f t="shared" si="736"/>
        <v>0</v>
      </c>
      <c r="S2490" s="114" t="str">
        <f t="shared" si="744"/>
        <v>A+J=</v>
      </c>
      <c r="T2490" s="107">
        <f t="shared" si="745"/>
        <v>43458</v>
      </c>
      <c r="U2490" s="10"/>
      <c r="V2490" s="10"/>
      <c r="W2490" s="10"/>
      <c r="X2490" s="29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</row>
    <row r="2491" spans="1:121" x14ac:dyDescent="0.15">
      <c r="A2491" s="102">
        <f t="shared" si="737"/>
        <v>43448</v>
      </c>
      <c r="B2491" s="103">
        <f t="shared" ca="1" si="746"/>
        <v>63476.643854699825</v>
      </c>
      <c r="C2491" s="104">
        <f t="shared" si="738"/>
        <v>63085.299999999828</v>
      </c>
      <c r="D2491" s="105">
        <f ca="1">IF(A2491&lt;$B$1,VLOOKUP(A2491,[1]DI!$A$4:$B$15000,2,FALSE),0)</f>
        <v>6.4000000000000001E-2</v>
      </c>
      <c r="E2491" s="106">
        <f t="shared" ca="1" si="730"/>
        <v>1.0002462000000001</v>
      </c>
      <c r="F2491" s="106">
        <f ca="1">(TRUNC(PRODUCT($E$12:$E2490),16))</f>
        <v>1.9235797683671201</v>
      </c>
      <c r="G2491" s="106">
        <f t="shared" ca="1" si="739"/>
        <v>1.9160182366993701</v>
      </c>
      <c r="H2491" s="106">
        <f t="shared" ca="1" si="731"/>
        <v>1.00394648</v>
      </c>
      <c r="I2491" s="105">
        <f t="shared" si="740"/>
        <v>3.5999999999999997E-2</v>
      </c>
      <c r="J2491" s="118">
        <f t="shared" si="741"/>
        <v>43426</v>
      </c>
      <c r="K2491" s="112">
        <f t="shared" si="742"/>
        <v>16</v>
      </c>
      <c r="L2491" s="108">
        <f t="shared" si="743"/>
        <v>16</v>
      </c>
      <c r="M2491" s="109">
        <f t="shared" si="732"/>
        <v>1.002248056</v>
      </c>
      <c r="N2491" s="109">
        <f t="shared" ca="1" si="733"/>
        <v>1.006203408</v>
      </c>
      <c r="O2491" s="108">
        <f t="shared" si="747"/>
        <v>0</v>
      </c>
      <c r="P2491" s="106">
        <f t="shared" ca="1" si="734"/>
        <v>391.34385470000001</v>
      </c>
      <c r="Q2491" s="113">
        <f t="shared" si="735"/>
        <v>0</v>
      </c>
      <c r="R2491" s="106">
        <f t="shared" si="736"/>
        <v>0</v>
      </c>
      <c r="S2491" s="114" t="str">
        <f t="shared" si="744"/>
        <v>A+J=</v>
      </c>
      <c r="T2491" s="107">
        <f t="shared" si="745"/>
        <v>43458</v>
      </c>
      <c r="U2491" s="10"/>
      <c r="V2491" s="10"/>
      <c r="W2491" s="10"/>
      <c r="X2491" s="29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</row>
    <row r="2492" spans="1:121" x14ac:dyDescent="0.15">
      <c r="A2492" s="102">
        <f t="shared" si="737"/>
        <v>43449</v>
      </c>
      <c r="B2492" s="103">
        <f t="shared" ca="1" si="746"/>
        <v>63501.183153199825</v>
      </c>
      <c r="C2492" s="104">
        <f t="shared" si="738"/>
        <v>63085.299999999828</v>
      </c>
      <c r="D2492" s="105">
        <f ca="1">IF(A2492&lt;$B$1,VLOOKUP(A2492,[1]DI!$A$4:$B$15000,2,FALSE),0)</f>
        <v>0</v>
      </c>
      <c r="E2492" s="106">
        <f t="shared" ca="1" si="730"/>
        <v>1</v>
      </c>
      <c r="F2492" s="106">
        <f ca="1">(TRUNC(PRODUCT($E$12:$E2491),16))</f>
        <v>1.92405335370609</v>
      </c>
      <c r="G2492" s="106">
        <f t="shared" ca="1" si="739"/>
        <v>1.9160182366993701</v>
      </c>
      <c r="H2492" s="106">
        <f t="shared" ca="1" si="731"/>
        <v>1.0041936499999999</v>
      </c>
      <c r="I2492" s="105">
        <f t="shared" si="740"/>
        <v>3.5999999999999997E-2</v>
      </c>
      <c r="J2492" s="118">
        <f t="shared" si="741"/>
        <v>43426</v>
      </c>
      <c r="K2492" s="112">
        <f t="shared" si="742"/>
        <v>16</v>
      </c>
      <c r="L2492" s="108">
        <f t="shared" si="743"/>
        <v>17</v>
      </c>
      <c r="M2492" s="109">
        <f t="shared" si="732"/>
        <v>1.002388727</v>
      </c>
      <c r="N2492" s="109">
        <f t="shared" ca="1" si="733"/>
        <v>1.0065923939999999</v>
      </c>
      <c r="O2492" s="108">
        <f t="shared" si="747"/>
        <v>0</v>
      </c>
      <c r="P2492" s="106">
        <f t="shared" ca="1" si="734"/>
        <v>415.88315319999998</v>
      </c>
      <c r="Q2492" s="113">
        <f t="shared" si="735"/>
        <v>0</v>
      </c>
      <c r="R2492" s="106">
        <f t="shared" si="736"/>
        <v>0</v>
      </c>
      <c r="S2492" s="114" t="str">
        <f t="shared" si="744"/>
        <v>A+J=</v>
      </c>
      <c r="T2492" s="107">
        <f t="shared" si="745"/>
        <v>43458</v>
      </c>
      <c r="U2492" s="10"/>
      <c r="V2492" s="10"/>
      <c r="W2492" s="10"/>
      <c r="X2492" s="29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</row>
    <row r="2493" spans="1:121" x14ac:dyDescent="0.15">
      <c r="A2493" s="102">
        <f t="shared" si="737"/>
        <v>43450</v>
      </c>
      <c r="B2493" s="103">
        <f t="shared" ca="1" si="746"/>
        <v>63501.183153199825</v>
      </c>
      <c r="C2493" s="104">
        <f t="shared" si="738"/>
        <v>63085.299999999828</v>
      </c>
      <c r="D2493" s="105">
        <f ca="1">IF(A2493&lt;$B$1,VLOOKUP(A2493,[1]DI!$A$4:$B$15000,2,FALSE),0)</f>
        <v>0</v>
      </c>
      <c r="E2493" s="106">
        <f t="shared" ca="1" si="730"/>
        <v>1</v>
      </c>
      <c r="F2493" s="106">
        <f ca="1">(TRUNC(PRODUCT($E$12:$E2492),16))</f>
        <v>1.92405335370609</v>
      </c>
      <c r="G2493" s="106">
        <f t="shared" ca="1" si="739"/>
        <v>1.9160182366993701</v>
      </c>
      <c r="H2493" s="106">
        <f t="shared" ca="1" si="731"/>
        <v>1.0041936499999999</v>
      </c>
      <c r="I2493" s="105">
        <f t="shared" si="740"/>
        <v>3.5999999999999997E-2</v>
      </c>
      <c r="J2493" s="118">
        <f t="shared" si="741"/>
        <v>43426</v>
      </c>
      <c r="K2493" s="112">
        <f t="shared" si="742"/>
        <v>16</v>
      </c>
      <c r="L2493" s="108">
        <f t="shared" si="743"/>
        <v>17</v>
      </c>
      <c r="M2493" s="109">
        <f t="shared" si="732"/>
        <v>1.002388727</v>
      </c>
      <c r="N2493" s="109">
        <f t="shared" ca="1" si="733"/>
        <v>1.0065923939999999</v>
      </c>
      <c r="O2493" s="108">
        <f t="shared" si="747"/>
        <v>0</v>
      </c>
      <c r="P2493" s="106">
        <f t="shared" ca="1" si="734"/>
        <v>415.88315319999998</v>
      </c>
      <c r="Q2493" s="113">
        <f t="shared" si="735"/>
        <v>0</v>
      </c>
      <c r="R2493" s="106">
        <f t="shared" si="736"/>
        <v>0</v>
      </c>
      <c r="S2493" s="114" t="str">
        <f t="shared" si="744"/>
        <v>A+J=</v>
      </c>
      <c r="T2493" s="107">
        <f t="shared" si="745"/>
        <v>43458</v>
      </c>
      <c r="U2493" s="10"/>
      <c r="V2493" s="10"/>
      <c r="W2493" s="10"/>
      <c r="X2493" s="29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</row>
    <row r="2494" spans="1:121" x14ac:dyDescent="0.15">
      <c r="A2494" s="102">
        <f t="shared" si="737"/>
        <v>43451</v>
      </c>
      <c r="B2494" s="103">
        <f t="shared" ca="1" si="746"/>
        <v>63501.183153199825</v>
      </c>
      <c r="C2494" s="104">
        <f t="shared" si="738"/>
        <v>63085.299999999828</v>
      </c>
      <c r="D2494" s="105">
        <f ca="1">IF(A2494&lt;$B$1,VLOOKUP(A2494,[1]DI!$A$4:$B$15000,2,FALSE),0)</f>
        <v>6.4000000000000001E-2</v>
      </c>
      <c r="E2494" s="106">
        <f t="shared" ca="1" si="730"/>
        <v>1.0002462000000001</v>
      </c>
      <c r="F2494" s="106">
        <f ca="1">(TRUNC(PRODUCT($E$12:$E2493),16))</f>
        <v>1.92405335370609</v>
      </c>
      <c r="G2494" s="106">
        <f t="shared" ca="1" si="739"/>
        <v>1.9160182366993701</v>
      </c>
      <c r="H2494" s="106">
        <f t="shared" ca="1" si="731"/>
        <v>1.0041936499999999</v>
      </c>
      <c r="I2494" s="105">
        <f t="shared" si="740"/>
        <v>3.5999999999999997E-2</v>
      </c>
      <c r="J2494" s="118">
        <f t="shared" si="741"/>
        <v>43426</v>
      </c>
      <c r="K2494" s="112">
        <f t="shared" si="742"/>
        <v>17</v>
      </c>
      <c r="L2494" s="108">
        <f t="shared" si="743"/>
        <v>17</v>
      </c>
      <c r="M2494" s="109">
        <f t="shared" si="732"/>
        <v>1.002388727</v>
      </c>
      <c r="N2494" s="109">
        <f t="shared" ca="1" si="733"/>
        <v>1.0065923939999999</v>
      </c>
      <c r="O2494" s="108">
        <f t="shared" si="747"/>
        <v>0</v>
      </c>
      <c r="P2494" s="106">
        <f t="shared" ca="1" si="734"/>
        <v>415.88315319999998</v>
      </c>
      <c r="Q2494" s="113">
        <f t="shared" si="735"/>
        <v>0</v>
      </c>
      <c r="R2494" s="106">
        <f t="shared" si="736"/>
        <v>0</v>
      </c>
      <c r="S2494" s="114" t="str">
        <f t="shared" si="744"/>
        <v>A+J=</v>
      </c>
      <c r="T2494" s="107">
        <f t="shared" si="745"/>
        <v>43458</v>
      </c>
      <c r="U2494" s="10"/>
      <c r="V2494" s="10"/>
      <c r="W2494" s="10"/>
      <c r="X2494" s="29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</row>
    <row r="2495" spans="1:121" x14ac:dyDescent="0.15">
      <c r="A2495" s="102">
        <f t="shared" si="737"/>
        <v>43452</v>
      </c>
      <c r="B2495" s="103">
        <f t="shared" ca="1" si="746"/>
        <v>63525.73260843983</v>
      </c>
      <c r="C2495" s="104">
        <f t="shared" si="738"/>
        <v>63085.299999999828</v>
      </c>
      <c r="D2495" s="105">
        <f ca="1">IF(A2495&lt;$B$1,VLOOKUP(A2495,[1]DI!$A$4:$B$15000,2,FALSE),0)</f>
        <v>6.4000000000000001E-2</v>
      </c>
      <c r="E2495" s="106">
        <f t="shared" ca="1" si="730"/>
        <v>1.0002462000000001</v>
      </c>
      <c r="F2495" s="106">
        <f ca="1">(TRUNC(PRODUCT($E$12:$E2494),16))</f>
        <v>1.9245270556417799</v>
      </c>
      <c r="G2495" s="106">
        <f t="shared" ca="1" si="739"/>
        <v>1.9160182366993701</v>
      </c>
      <c r="H2495" s="106">
        <f t="shared" ca="1" si="731"/>
        <v>1.0044408899999999</v>
      </c>
      <c r="I2495" s="105">
        <f t="shared" si="740"/>
        <v>3.5999999999999997E-2</v>
      </c>
      <c r="J2495" s="118">
        <f t="shared" si="741"/>
        <v>43426</v>
      </c>
      <c r="K2495" s="112">
        <f t="shared" si="742"/>
        <v>18</v>
      </c>
      <c r="L2495" s="108">
        <f t="shared" si="743"/>
        <v>18</v>
      </c>
      <c r="M2495" s="109">
        <f t="shared" si="732"/>
        <v>1.0025294179999999</v>
      </c>
      <c r="N2495" s="109">
        <f t="shared" ca="1" si="733"/>
        <v>1.006981541</v>
      </c>
      <c r="O2495" s="108">
        <f t="shared" si="747"/>
        <v>0</v>
      </c>
      <c r="P2495" s="106">
        <f t="shared" ca="1" si="734"/>
        <v>440.43260844000002</v>
      </c>
      <c r="Q2495" s="113">
        <f t="shared" si="735"/>
        <v>0</v>
      </c>
      <c r="R2495" s="106">
        <f t="shared" si="736"/>
        <v>0</v>
      </c>
      <c r="S2495" s="114" t="str">
        <f t="shared" si="744"/>
        <v>A+J=</v>
      </c>
      <c r="T2495" s="107">
        <f t="shared" si="745"/>
        <v>43458</v>
      </c>
      <c r="U2495" s="10"/>
      <c r="V2495" s="10"/>
      <c r="W2495" s="10"/>
      <c r="X2495" s="29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</row>
    <row r="2496" spans="1:121" x14ac:dyDescent="0.15">
      <c r="A2496" s="102">
        <f t="shared" si="737"/>
        <v>43453</v>
      </c>
      <c r="B2496" s="103">
        <f t="shared" ca="1" si="746"/>
        <v>63550.290832539831</v>
      </c>
      <c r="C2496" s="104">
        <f t="shared" si="738"/>
        <v>63085.299999999828</v>
      </c>
      <c r="D2496" s="105">
        <f ca="1">IF(A2496&lt;$B$1,VLOOKUP(A2496,[1]DI!$A$4:$B$15000,2,FALSE),0)</f>
        <v>6.4000000000000001E-2</v>
      </c>
      <c r="E2496" s="106">
        <f t="shared" ca="1" si="730"/>
        <v>1.0002462000000001</v>
      </c>
      <c r="F2496" s="106">
        <f ca="1">(TRUNC(PRODUCT($E$12:$E2495),16))</f>
        <v>1.9250008742028799</v>
      </c>
      <c r="G2496" s="106">
        <f t="shared" ca="1" si="739"/>
        <v>1.9160182366993701</v>
      </c>
      <c r="H2496" s="106">
        <f t="shared" ca="1" si="731"/>
        <v>1.00468818</v>
      </c>
      <c r="I2496" s="105">
        <f t="shared" si="740"/>
        <v>3.5999999999999997E-2</v>
      </c>
      <c r="J2496" s="118">
        <f t="shared" si="741"/>
        <v>43426</v>
      </c>
      <c r="K2496" s="112">
        <f t="shared" si="742"/>
        <v>19</v>
      </c>
      <c r="L2496" s="108">
        <f t="shared" si="743"/>
        <v>19</v>
      </c>
      <c r="M2496" s="109">
        <f t="shared" si="732"/>
        <v>1.002670129</v>
      </c>
      <c r="N2496" s="109">
        <f t="shared" ca="1" si="733"/>
        <v>1.0073708269999999</v>
      </c>
      <c r="O2496" s="108">
        <f t="shared" si="747"/>
        <v>0</v>
      </c>
      <c r="P2496" s="106">
        <f t="shared" ca="1" si="734"/>
        <v>464.99083253999999</v>
      </c>
      <c r="Q2496" s="113">
        <f t="shared" si="735"/>
        <v>0</v>
      </c>
      <c r="R2496" s="106">
        <f t="shared" si="736"/>
        <v>0</v>
      </c>
      <c r="S2496" s="114" t="str">
        <f t="shared" si="744"/>
        <v>A+J=</v>
      </c>
      <c r="T2496" s="107">
        <f t="shared" si="745"/>
        <v>43458</v>
      </c>
      <c r="U2496" s="10"/>
      <c r="V2496" s="10"/>
      <c r="W2496" s="10"/>
      <c r="X2496" s="29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</row>
    <row r="2497" spans="1:121" x14ac:dyDescent="0.15">
      <c r="A2497" s="102">
        <f t="shared" si="737"/>
        <v>43454</v>
      </c>
      <c r="B2497" s="103">
        <f t="shared" ca="1" si="746"/>
        <v>63574.858456339825</v>
      </c>
      <c r="C2497" s="104">
        <f t="shared" si="738"/>
        <v>63085.299999999828</v>
      </c>
      <c r="D2497" s="105">
        <f ca="1">IF(A2497&lt;$B$1,VLOOKUP(A2497,[1]DI!$A$4:$B$15000,2,FALSE),0)</f>
        <v>6.4000000000000001E-2</v>
      </c>
      <c r="E2497" s="106">
        <f t="shared" ca="1" si="730"/>
        <v>1.0002462000000001</v>
      </c>
      <c r="F2497" s="106">
        <f ca="1">(TRUNC(PRODUCT($E$12:$E2496),16))</f>
        <v>1.9254748094181</v>
      </c>
      <c r="G2497" s="106">
        <f t="shared" ca="1" si="739"/>
        <v>1.9160182366993701</v>
      </c>
      <c r="H2497" s="106">
        <f t="shared" ca="1" si="731"/>
        <v>1.00493553</v>
      </c>
      <c r="I2497" s="105">
        <f t="shared" si="740"/>
        <v>3.5999999999999997E-2</v>
      </c>
      <c r="J2497" s="118">
        <f t="shared" si="741"/>
        <v>43426</v>
      </c>
      <c r="K2497" s="112">
        <f t="shared" si="742"/>
        <v>20</v>
      </c>
      <c r="L2497" s="108">
        <f t="shared" si="743"/>
        <v>20</v>
      </c>
      <c r="M2497" s="109">
        <f t="shared" si="732"/>
        <v>1.002810859</v>
      </c>
      <c r="N2497" s="109">
        <f t="shared" ca="1" si="733"/>
        <v>1.0077602619999999</v>
      </c>
      <c r="O2497" s="108">
        <f t="shared" si="747"/>
        <v>0</v>
      </c>
      <c r="P2497" s="106">
        <f t="shared" ca="1" si="734"/>
        <v>489.55845634000002</v>
      </c>
      <c r="Q2497" s="113">
        <f t="shared" si="735"/>
        <v>0</v>
      </c>
      <c r="R2497" s="106">
        <f t="shared" si="736"/>
        <v>0</v>
      </c>
      <c r="S2497" s="114" t="str">
        <f t="shared" si="744"/>
        <v>A+J=</v>
      </c>
      <c r="T2497" s="107">
        <f t="shared" si="745"/>
        <v>43458</v>
      </c>
      <c r="U2497" s="10"/>
      <c r="V2497" s="10"/>
      <c r="W2497" s="10"/>
      <c r="X2497" s="29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</row>
    <row r="2498" spans="1:121" x14ac:dyDescent="0.15">
      <c r="A2498" s="102">
        <f t="shared" si="737"/>
        <v>43455</v>
      </c>
      <c r="B2498" s="103">
        <f t="shared" ca="1" si="746"/>
        <v>63599.436173799826</v>
      </c>
      <c r="C2498" s="104">
        <f t="shared" si="738"/>
        <v>63085.299999999828</v>
      </c>
      <c r="D2498" s="105">
        <f ca="1">IF(A2498&lt;$B$1,VLOOKUP(A2498,[1]DI!$A$4:$B$15000,2,FALSE),0)</f>
        <v>6.4000000000000001E-2</v>
      </c>
      <c r="E2498" s="106">
        <f t="shared" ca="1" si="730"/>
        <v>1.0002462000000001</v>
      </c>
      <c r="F2498" s="106">
        <f ca="1">(TRUNC(PRODUCT($E$12:$E2497),16))</f>
        <v>1.9259488613161799</v>
      </c>
      <c r="G2498" s="106">
        <f t="shared" ca="1" si="739"/>
        <v>1.9160182366993701</v>
      </c>
      <c r="H2498" s="106">
        <f t="shared" ca="1" si="731"/>
        <v>1.00518295</v>
      </c>
      <c r="I2498" s="105">
        <f t="shared" si="740"/>
        <v>3.5999999999999997E-2</v>
      </c>
      <c r="J2498" s="118">
        <f t="shared" si="741"/>
        <v>43426</v>
      </c>
      <c r="K2498" s="112">
        <f t="shared" si="742"/>
        <v>21</v>
      </c>
      <c r="L2498" s="108">
        <f t="shared" si="743"/>
        <v>21</v>
      </c>
      <c r="M2498" s="109">
        <f t="shared" si="732"/>
        <v>1.0029516089999999</v>
      </c>
      <c r="N2498" s="109">
        <f t="shared" ca="1" si="733"/>
        <v>1.008149857</v>
      </c>
      <c r="O2498" s="108">
        <f t="shared" si="747"/>
        <v>0</v>
      </c>
      <c r="P2498" s="106">
        <f t="shared" ca="1" si="734"/>
        <v>514.13617380000005</v>
      </c>
      <c r="Q2498" s="113">
        <f t="shared" si="735"/>
        <v>0</v>
      </c>
      <c r="R2498" s="106">
        <f t="shared" si="736"/>
        <v>0</v>
      </c>
      <c r="S2498" s="114" t="str">
        <f t="shared" si="744"/>
        <v>A+J=</v>
      </c>
      <c r="T2498" s="107">
        <f t="shared" si="745"/>
        <v>43458</v>
      </c>
      <c r="U2498" s="10"/>
      <c r="V2498" s="10"/>
      <c r="W2498" s="10"/>
      <c r="X2498" s="29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</row>
    <row r="2499" spans="1:121" x14ac:dyDescent="0.15">
      <c r="A2499" s="102">
        <f t="shared" si="737"/>
        <v>43456</v>
      </c>
      <c r="B2499" s="103">
        <f t="shared" ca="1" si="746"/>
        <v>63624.022723189832</v>
      </c>
      <c r="C2499" s="104">
        <f t="shared" si="738"/>
        <v>63085.299999999828</v>
      </c>
      <c r="D2499" s="105">
        <f ca="1">IF(A2499&lt;$B$1,VLOOKUP(A2499,[1]DI!$A$4:$B$15000,2,FALSE),0)</f>
        <v>0</v>
      </c>
      <c r="E2499" s="106">
        <f t="shared" ca="1" si="730"/>
        <v>1</v>
      </c>
      <c r="F2499" s="106">
        <f ca="1">(TRUNC(PRODUCT($E$12:$E2498),16))</f>
        <v>1.92642302992584</v>
      </c>
      <c r="G2499" s="106">
        <f t="shared" ca="1" si="739"/>
        <v>1.9160182366993701</v>
      </c>
      <c r="H2499" s="106">
        <f t="shared" ca="1" si="731"/>
        <v>1.0054304199999999</v>
      </c>
      <c r="I2499" s="105">
        <f t="shared" si="740"/>
        <v>3.5999999999999997E-2</v>
      </c>
      <c r="J2499" s="118">
        <f t="shared" si="741"/>
        <v>43426</v>
      </c>
      <c r="K2499" s="112">
        <f t="shared" si="742"/>
        <v>21</v>
      </c>
      <c r="L2499" s="108">
        <f t="shared" si="743"/>
        <v>22</v>
      </c>
      <c r="M2499" s="109">
        <f t="shared" si="732"/>
        <v>1.0030923789999999</v>
      </c>
      <c r="N2499" s="109">
        <f t="shared" ca="1" si="733"/>
        <v>1.008539592</v>
      </c>
      <c r="O2499" s="108">
        <f t="shared" si="747"/>
        <v>0</v>
      </c>
      <c r="P2499" s="106">
        <f t="shared" ca="1" si="734"/>
        <v>538.72272319000001</v>
      </c>
      <c r="Q2499" s="113">
        <f t="shared" si="735"/>
        <v>0</v>
      </c>
      <c r="R2499" s="106">
        <f t="shared" si="736"/>
        <v>0</v>
      </c>
      <c r="S2499" s="114" t="str">
        <f t="shared" si="744"/>
        <v>A+J=</v>
      </c>
      <c r="T2499" s="107">
        <f t="shared" si="745"/>
        <v>43458</v>
      </c>
      <c r="U2499" s="10"/>
      <c r="V2499" s="10"/>
      <c r="W2499" s="10"/>
      <c r="X2499" s="29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</row>
    <row r="2500" spans="1:121" x14ac:dyDescent="0.15">
      <c r="A2500" s="102">
        <f t="shared" si="737"/>
        <v>43457</v>
      </c>
      <c r="B2500" s="103">
        <f t="shared" ca="1" si="746"/>
        <v>63624.022723189832</v>
      </c>
      <c r="C2500" s="104">
        <f t="shared" si="738"/>
        <v>63085.299999999828</v>
      </c>
      <c r="D2500" s="105">
        <f ca="1">IF(A2500&lt;$B$1,VLOOKUP(A2500,[1]DI!$A$4:$B$15000,2,FALSE),0)</f>
        <v>0</v>
      </c>
      <c r="E2500" s="106">
        <f t="shared" ca="1" si="730"/>
        <v>1</v>
      </c>
      <c r="F2500" s="106">
        <f ca="1">(TRUNC(PRODUCT($E$12:$E2499),16))</f>
        <v>1.92642302992584</v>
      </c>
      <c r="G2500" s="106">
        <f t="shared" ca="1" si="739"/>
        <v>1.9160182366993701</v>
      </c>
      <c r="H2500" s="106">
        <f t="shared" ca="1" si="731"/>
        <v>1.0054304199999999</v>
      </c>
      <c r="I2500" s="105">
        <f t="shared" si="740"/>
        <v>3.5999999999999997E-2</v>
      </c>
      <c r="J2500" s="118">
        <f t="shared" si="741"/>
        <v>43426</v>
      </c>
      <c r="K2500" s="112">
        <f t="shared" si="742"/>
        <v>21</v>
      </c>
      <c r="L2500" s="108">
        <f t="shared" si="743"/>
        <v>22</v>
      </c>
      <c r="M2500" s="109">
        <f t="shared" si="732"/>
        <v>1.0030923789999999</v>
      </c>
      <c r="N2500" s="109">
        <f t="shared" ca="1" si="733"/>
        <v>1.008539592</v>
      </c>
      <c r="O2500" s="108">
        <f t="shared" si="747"/>
        <v>0</v>
      </c>
      <c r="P2500" s="106">
        <f t="shared" ca="1" si="734"/>
        <v>538.72272319000001</v>
      </c>
      <c r="Q2500" s="113">
        <f t="shared" si="735"/>
        <v>0</v>
      </c>
      <c r="R2500" s="106">
        <f t="shared" si="736"/>
        <v>0</v>
      </c>
      <c r="S2500" s="114" t="str">
        <f t="shared" si="744"/>
        <v>A+J=</v>
      </c>
      <c r="T2500" s="107">
        <f t="shared" si="745"/>
        <v>43458</v>
      </c>
      <c r="U2500" s="10"/>
      <c r="V2500" s="10"/>
      <c r="W2500" s="10"/>
      <c r="X2500" s="29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</row>
    <row r="2501" spans="1:121" x14ac:dyDescent="0.15">
      <c r="A2501" s="102">
        <f t="shared" si="737"/>
        <v>43458</v>
      </c>
      <c r="B2501" s="103">
        <f t="shared" ca="1" si="746"/>
        <v>63624.022723189832</v>
      </c>
      <c r="C2501" s="104">
        <f t="shared" si="738"/>
        <v>63085.299999999828</v>
      </c>
      <c r="D2501" s="105">
        <f ca="1">IF(A2501&lt;$B$1,VLOOKUP(A2501,[1]DI!$A$4:$B$15000,2,FALSE),0)</f>
        <v>6.4000000000000001E-2</v>
      </c>
      <c r="E2501" s="106">
        <f t="shared" ca="1" si="730"/>
        <v>1.0002462000000001</v>
      </c>
      <c r="F2501" s="106">
        <f ca="1">(TRUNC(PRODUCT($E$12:$E2500),16))</f>
        <v>1.92642302992584</v>
      </c>
      <c r="G2501" s="106">
        <f t="shared" ca="1" si="739"/>
        <v>1.9160182366993701</v>
      </c>
      <c r="H2501" s="106">
        <f t="shared" ca="1" si="731"/>
        <v>1.0054304199999999</v>
      </c>
      <c r="I2501" s="105">
        <f t="shared" si="740"/>
        <v>3.5999999999999997E-2</v>
      </c>
      <c r="J2501" s="118">
        <f t="shared" si="741"/>
        <v>43426</v>
      </c>
      <c r="K2501" s="112">
        <f t="shared" si="742"/>
        <v>22</v>
      </c>
      <c r="L2501" s="108">
        <f t="shared" si="743"/>
        <v>22</v>
      </c>
      <c r="M2501" s="109">
        <f t="shared" si="732"/>
        <v>1.0030923789999999</v>
      </c>
      <c r="N2501" s="109">
        <f t="shared" ca="1" si="733"/>
        <v>1.008539592</v>
      </c>
      <c r="O2501" s="108">
        <f t="shared" si="747"/>
        <v>66</v>
      </c>
      <c r="P2501" s="106">
        <f t="shared" ca="1" si="734"/>
        <v>538.72272319000001</v>
      </c>
      <c r="Q2501" s="113">
        <f t="shared" si="735"/>
        <v>1.0833000000000001E-2</v>
      </c>
      <c r="R2501" s="106">
        <f t="shared" si="736"/>
        <v>1083.3</v>
      </c>
      <c r="S2501" s="114" t="str">
        <f t="shared" si="744"/>
        <v>A+J=</v>
      </c>
      <c r="T2501" s="107">
        <f t="shared" si="745"/>
        <v>43458</v>
      </c>
      <c r="U2501" s="10"/>
      <c r="V2501" s="10"/>
      <c r="W2501" s="10"/>
      <c r="X2501" s="29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</row>
    <row r="2502" spans="1:121" x14ac:dyDescent="0.15">
      <c r="A2502" s="102">
        <f t="shared" si="737"/>
        <v>43459</v>
      </c>
      <c r="B2502" s="103">
        <f t="shared" ca="1" si="746"/>
        <v>62025.969415179825</v>
      </c>
      <c r="C2502" s="104">
        <f t="shared" si="738"/>
        <v>62001.999999999825</v>
      </c>
      <c r="D2502" s="105">
        <f ca="1">IF(A2502&lt;$B$1,VLOOKUP(A2502,[1]DI!$A$4:$B$15000,2,FALSE),0)</f>
        <v>0</v>
      </c>
      <c r="E2502" s="106">
        <f t="shared" ca="1" si="730"/>
        <v>1</v>
      </c>
      <c r="F2502" s="106">
        <f ca="1">(TRUNC(PRODUCT($E$12:$E2501),16))</f>
        <v>1.92689731527581</v>
      </c>
      <c r="G2502" s="106">
        <f t="shared" ca="1" si="739"/>
        <v>1.92642302992584</v>
      </c>
      <c r="H2502" s="106">
        <f t="shared" ca="1" si="731"/>
        <v>1.0002462000000001</v>
      </c>
      <c r="I2502" s="105">
        <f t="shared" si="740"/>
        <v>3.5999999999999997E-2</v>
      </c>
      <c r="J2502" s="118">
        <f t="shared" si="741"/>
        <v>43458</v>
      </c>
      <c r="K2502" s="112">
        <f t="shared" si="742"/>
        <v>1</v>
      </c>
      <c r="L2502" s="108">
        <f t="shared" si="743"/>
        <v>1</v>
      </c>
      <c r="M2502" s="109">
        <f t="shared" si="732"/>
        <v>1.000140356</v>
      </c>
      <c r="N2502" s="109">
        <f t="shared" ca="1" si="733"/>
        <v>1.000386591</v>
      </c>
      <c r="O2502" s="108">
        <f t="shared" si="747"/>
        <v>0</v>
      </c>
      <c r="P2502" s="106">
        <f t="shared" ca="1" si="734"/>
        <v>23.969415179999999</v>
      </c>
      <c r="Q2502" s="113">
        <f t="shared" si="735"/>
        <v>0</v>
      </c>
      <c r="R2502" s="106">
        <f t="shared" si="736"/>
        <v>0</v>
      </c>
      <c r="S2502" s="114" t="str">
        <f t="shared" si="744"/>
        <v>A+J=</v>
      </c>
      <c r="T2502" s="107">
        <f t="shared" si="745"/>
        <v>43487</v>
      </c>
      <c r="U2502" s="10"/>
      <c r="V2502" s="10"/>
      <c r="W2502" s="10"/>
      <c r="X2502" s="29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</row>
    <row r="2503" spans="1:121" x14ac:dyDescent="0.15">
      <c r="A2503" s="102">
        <f t="shared" si="737"/>
        <v>43460</v>
      </c>
      <c r="B2503" s="103">
        <f t="shared" ca="1" si="746"/>
        <v>62025.969415179825</v>
      </c>
      <c r="C2503" s="104">
        <f t="shared" si="738"/>
        <v>62001.999999999825</v>
      </c>
      <c r="D2503" s="105">
        <f ca="1">IF(A2503&lt;$B$1,VLOOKUP(A2503,[1]DI!$A$4:$B$15000,2,FALSE),0)</f>
        <v>6.4000000000000001E-2</v>
      </c>
      <c r="E2503" s="106">
        <f t="shared" ca="1" si="730"/>
        <v>1.0002462000000001</v>
      </c>
      <c r="F2503" s="106">
        <f ca="1">(TRUNC(PRODUCT($E$12:$E2502),16))</f>
        <v>1.92689731527581</v>
      </c>
      <c r="G2503" s="106">
        <f t="shared" ca="1" si="739"/>
        <v>1.92642302992584</v>
      </c>
      <c r="H2503" s="106">
        <f t="shared" ca="1" si="731"/>
        <v>1.0002462000000001</v>
      </c>
      <c r="I2503" s="105">
        <f t="shared" si="740"/>
        <v>3.5999999999999997E-2</v>
      </c>
      <c r="J2503" s="118">
        <f t="shared" si="741"/>
        <v>43458</v>
      </c>
      <c r="K2503" s="112">
        <f t="shared" si="742"/>
        <v>1</v>
      </c>
      <c r="L2503" s="108">
        <f t="shared" si="743"/>
        <v>1</v>
      </c>
      <c r="M2503" s="109">
        <f t="shared" si="732"/>
        <v>1.000140356</v>
      </c>
      <c r="N2503" s="109">
        <f t="shared" ca="1" si="733"/>
        <v>1.000386591</v>
      </c>
      <c r="O2503" s="108">
        <f t="shared" si="747"/>
        <v>0</v>
      </c>
      <c r="P2503" s="106">
        <f t="shared" ca="1" si="734"/>
        <v>23.969415179999999</v>
      </c>
      <c r="Q2503" s="113">
        <f t="shared" si="735"/>
        <v>0</v>
      </c>
      <c r="R2503" s="106">
        <f t="shared" si="736"/>
        <v>0</v>
      </c>
      <c r="S2503" s="114" t="str">
        <f t="shared" si="744"/>
        <v>A+J=</v>
      </c>
      <c r="T2503" s="107">
        <f t="shared" si="745"/>
        <v>43487</v>
      </c>
      <c r="U2503" s="10"/>
      <c r="V2503" s="10"/>
      <c r="W2503" s="10"/>
      <c r="X2503" s="29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</row>
    <row r="2504" spans="1:121" x14ac:dyDescent="0.15">
      <c r="A2504" s="102">
        <f t="shared" si="737"/>
        <v>43461</v>
      </c>
      <c r="B2504" s="103">
        <f t="shared" ca="1" si="746"/>
        <v>62049.947944649823</v>
      </c>
      <c r="C2504" s="104">
        <f t="shared" si="738"/>
        <v>62001.999999999825</v>
      </c>
      <c r="D2504" s="105">
        <f ca="1">IF(A2504&lt;$B$1,VLOOKUP(A2504,[1]DI!$A$4:$B$15000,2,FALSE),0)</f>
        <v>6.4000000000000001E-2</v>
      </c>
      <c r="E2504" s="106">
        <f t="shared" ca="1" si="730"/>
        <v>1.0002462000000001</v>
      </c>
      <c r="F2504" s="106">
        <f ca="1">(TRUNC(PRODUCT($E$12:$E2503),16))</f>
        <v>1.9273717173948299</v>
      </c>
      <c r="G2504" s="106">
        <f t="shared" ca="1" si="739"/>
        <v>1.92642302992584</v>
      </c>
      <c r="H2504" s="106">
        <f t="shared" ca="1" si="731"/>
        <v>1.00049246</v>
      </c>
      <c r="I2504" s="105">
        <f t="shared" si="740"/>
        <v>3.5999999999999997E-2</v>
      </c>
      <c r="J2504" s="118">
        <f t="shared" si="741"/>
        <v>43458</v>
      </c>
      <c r="K2504" s="112">
        <f t="shared" si="742"/>
        <v>2</v>
      </c>
      <c r="L2504" s="108">
        <f t="shared" si="743"/>
        <v>2</v>
      </c>
      <c r="M2504" s="109">
        <f t="shared" si="732"/>
        <v>1.0002807309999999</v>
      </c>
      <c r="N2504" s="109">
        <f t="shared" ca="1" si="733"/>
        <v>1.000773329</v>
      </c>
      <c r="O2504" s="108">
        <f t="shared" si="747"/>
        <v>0</v>
      </c>
      <c r="P2504" s="106">
        <f t="shared" ca="1" si="734"/>
        <v>47.947944649999997</v>
      </c>
      <c r="Q2504" s="113">
        <f t="shared" si="735"/>
        <v>0</v>
      </c>
      <c r="R2504" s="106">
        <f t="shared" si="736"/>
        <v>0</v>
      </c>
      <c r="S2504" s="114" t="str">
        <f t="shared" si="744"/>
        <v>A+J=</v>
      </c>
      <c r="T2504" s="107">
        <f t="shared" si="745"/>
        <v>43487</v>
      </c>
      <c r="U2504" s="10"/>
      <c r="V2504" s="10"/>
      <c r="W2504" s="10"/>
      <c r="X2504" s="29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</row>
    <row r="2505" spans="1:121" x14ac:dyDescent="0.15">
      <c r="A2505" s="102">
        <f t="shared" si="737"/>
        <v>43462</v>
      </c>
      <c r="B2505" s="103">
        <f t="shared" ca="1" si="746"/>
        <v>62073.935774429825</v>
      </c>
      <c r="C2505" s="104">
        <f t="shared" si="738"/>
        <v>62001.999999999825</v>
      </c>
      <c r="D2505" s="105">
        <f ca="1">IF(A2505&lt;$B$1,VLOOKUP(A2505,[1]DI!$A$4:$B$15000,2,FALSE),0)</f>
        <v>6.4000000000000001E-2</v>
      </c>
      <c r="E2505" s="106">
        <f t="shared" ca="1" si="730"/>
        <v>1.0002462000000001</v>
      </c>
      <c r="F2505" s="106">
        <f ca="1">(TRUNC(PRODUCT($E$12:$E2504),16))</f>
        <v>1.92784623631165</v>
      </c>
      <c r="G2505" s="106">
        <f t="shared" ca="1" si="739"/>
        <v>1.92642302992584</v>
      </c>
      <c r="H2505" s="106">
        <f t="shared" ca="1" si="731"/>
        <v>1.00073878</v>
      </c>
      <c r="I2505" s="105">
        <f t="shared" si="740"/>
        <v>3.5999999999999997E-2</v>
      </c>
      <c r="J2505" s="118">
        <f t="shared" si="741"/>
        <v>43458</v>
      </c>
      <c r="K2505" s="112">
        <f t="shared" si="742"/>
        <v>3</v>
      </c>
      <c r="L2505" s="108">
        <f t="shared" si="743"/>
        <v>3</v>
      </c>
      <c r="M2505" s="109">
        <f t="shared" si="732"/>
        <v>1.000421126</v>
      </c>
      <c r="N2505" s="109">
        <f t="shared" ca="1" si="733"/>
        <v>1.001160217</v>
      </c>
      <c r="O2505" s="108">
        <f t="shared" si="747"/>
        <v>0</v>
      </c>
      <c r="P2505" s="106">
        <f t="shared" ca="1" si="734"/>
        <v>71.935774429999995</v>
      </c>
      <c r="Q2505" s="113">
        <f t="shared" si="735"/>
        <v>0</v>
      </c>
      <c r="R2505" s="106">
        <f t="shared" si="736"/>
        <v>0</v>
      </c>
      <c r="S2505" s="114" t="str">
        <f t="shared" si="744"/>
        <v>A+J=</v>
      </c>
      <c r="T2505" s="107">
        <f t="shared" si="745"/>
        <v>43487</v>
      </c>
      <c r="U2505" s="10"/>
      <c r="V2505" s="10"/>
      <c r="W2505" s="10"/>
      <c r="X2505" s="29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</row>
    <row r="2506" spans="1:121" x14ac:dyDescent="0.15">
      <c r="A2506" s="102">
        <f t="shared" si="737"/>
        <v>43463</v>
      </c>
      <c r="B2506" s="103">
        <f t="shared" ca="1" si="746"/>
        <v>62097.932842499824</v>
      </c>
      <c r="C2506" s="104">
        <f t="shared" si="738"/>
        <v>62001.999999999825</v>
      </c>
      <c r="D2506" s="105">
        <f ca="1">IF(A2506&lt;$B$1,VLOOKUP(A2506,[1]DI!$A$4:$B$15000,2,FALSE),0)</f>
        <v>0</v>
      </c>
      <c r="E2506" s="106">
        <f t="shared" ca="1" si="730"/>
        <v>1</v>
      </c>
      <c r="F2506" s="106">
        <f ca="1">(TRUNC(PRODUCT($E$12:$E2505),16))</f>
        <v>1.92832087205503</v>
      </c>
      <c r="G2506" s="106">
        <f t="shared" ca="1" si="739"/>
        <v>1.92642302992584</v>
      </c>
      <c r="H2506" s="106">
        <f t="shared" ca="1" si="731"/>
        <v>1.0009851599999999</v>
      </c>
      <c r="I2506" s="105">
        <f t="shared" si="740"/>
        <v>3.5999999999999997E-2</v>
      </c>
      <c r="J2506" s="118">
        <f t="shared" si="741"/>
        <v>43458</v>
      </c>
      <c r="K2506" s="112">
        <f t="shared" si="742"/>
        <v>3</v>
      </c>
      <c r="L2506" s="108">
        <f t="shared" si="743"/>
        <v>4</v>
      </c>
      <c r="M2506" s="109">
        <f t="shared" si="732"/>
        <v>1.0005615409999999</v>
      </c>
      <c r="N2506" s="109">
        <f t="shared" ca="1" si="733"/>
        <v>1.0015472540000001</v>
      </c>
      <c r="O2506" s="108">
        <f t="shared" si="747"/>
        <v>0</v>
      </c>
      <c r="P2506" s="106">
        <f t="shared" ca="1" si="734"/>
        <v>95.932842500000007</v>
      </c>
      <c r="Q2506" s="113">
        <f t="shared" si="735"/>
        <v>0</v>
      </c>
      <c r="R2506" s="106">
        <f t="shared" si="736"/>
        <v>0</v>
      </c>
      <c r="S2506" s="114" t="str">
        <f t="shared" si="744"/>
        <v>A+J=</v>
      </c>
      <c r="T2506" s="107">
        <f t="shared" si="745"/>
        <v>43487</v>
      </c>
      <c r="U2506" s="10"/>
      <c r="V2506" s="10"/>
      <c r="W2506" s="10"/>
      <c r="X2506" s="29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</row>
    <row r="2507" spans="1:121" x14ac:dyDescent="0.15">
      <c r="A2507" s="102">
        <f t="shared" si="737"/>
        <v>43464</v>
      </c>
      <c r="B2507" s="103">
        <f t="shared" ca="1" si="746"/>
        <v>62097.932842499824</v>
      </c>
      <c r="C2507" s="104">
        <f t="shared" si="738"/>
        <v>62001.999999999825</v>
      </c>
      <c r="D2507" s="105">
        <f ca="1">IF(A2507&lt;$B$1,VLOOKUP(A2507,[1]DI!$A$4:$B$15000,2,FALSE),0)</f>
        <v>0</v>
      </c>
      <c r="E2507" s="106">
        <f t="shared" ca="1" si="730"/>
        <v>1</v>
      </c>
      <c r="F2507" s="106">
        <f ca="1">(TRUNC(PRODUCT($E$12:$E2506),16))</f>
        <v>1.92832087205503</v>
      </c>
      <c r="G2507" s="106">
        <f t="shared" ca="1" si="739"/>
        <v>1.92642302992584</v>
      </c>
      <c r="H2507" s="106">
        <f t="shared" ca="1" si="731"/>
        <v>1.0009851599999999</v>
      </c>
      <c r="I2507" s="105">
        <f t="shared" si="740"/>
        <v>3.5999999999999997E-2</v>
      </c>
      <c r="J2507" s="118">
        <f t="shared" si="741"/>
        <v>43458</v>
      </c>
      <c r="K2507" s="112">
        <f t="shared" si="742"/>
        <v>3</v>
      </c>
      <c r="L2507" s="108">
        <f t="shared" si="743"/>
        <v>4</v>
      </c>
      <c r="M2507" s="109">
        <f t="shared" si="732"/>
        <v>1.0005615409999999</v>
      </c>
      <c r="N2507" s="109">
        <f t="shared" ca="1" si="733"/>
        <v>1.0015472540000001</v>
      </c>
      <c r="O2507" s="108">
        <f t="shared" si="747"/>
        <v>0</v>
      </c>
      <c r="P2507" s="106">
        <f t="shared" ca="1" si="734"/>
        <v>95.932842500000007</v>
      </c>
      <c r="Q2507" s="113">
        <f t="shared" si="735"/>
        <v>0</v>
      </c>
      <c r="R2507" s="106">
        <f t="shared" si="736"/>
        <v>0</v>
      </c>
      <c r="S2507" s="114" t="str">
        <f t="shared" si="744"/>
        <v>A+J=</v>
      </c>
      <c r="T2507" s="107">
        <f t="shared" si="745"/>
        <v>43487</v>
      </c>
      <c r="U2507" s="10"/>
      <c r="V2507" s="10"/>
      <c r="W2507" s="10"/>
      <c r="X2507" s="29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</row>
    <row r="2508" spans="1:121" x14ac:dyDescent="0.15">
      <c r="A2508" s="102">
        <f t="shared" si="737"/>
        <v>43465</v>
      </c>
      <c r="B2508" s="103">
        <f t="shared" ca="1" si="746"/>
        <v>62097.932842499824</v>
      </c>
      <c r="C2508" s="104">
        <f t="shared" si="738"/>
        <v>62001.999999999825</v>
      </c>
      <c r="D2508" s="105">
        <f ca="1">IF(A2508&lt;$B$1,VLOOKUP(A2508,[1]DI!$A$4:$B$15000,2,FALSE),0)</f>
        <v>6.4000000000000001E-2</v>
      </c>
      <c r="E2508" s="106">
        <f t="shared" ref="E2508:E2571" ca="1" si="748">ROUND(((1+D2508)^(1/252)),8)</f>
        <v>1.0002462000000001</v>
      </c>
      <c r="F2508" s="106">
        <f ca="1">(TRUNC(PRODUCT($E$12:$E2507),16))</f>
        <v>1.92832087205503</v>
      </c>
      <c r="G2508" s="106">
        <f t="shared" ca="1" si="739"/>
        <v>1.92642302992584</v>
      </c>
      <c r="H2508" s="106">
        <f t="shared" ref="H2508:H2571" ca="1" si="749">ROUND(F2508/G2508,8)</f>
        <v>1.0009851599999999</v>
      </c>
      <c r="I2508" s="105">
        <f t="shared" si="740"/>
        <v>3.5999999999999997E-2</v>
      </c>
      <c r="J2508" s="118">
        <f t="shared" si="741"/>
        <v>43458</v>
      </c>
      <c r="K2508" s="112">
        <f t="shared" si="742"/>
        <v>4</v>
      </c>
      <c r="L2508" s="108">
        <f t="shared" si="743"/>
        <v>4</v>
      </c>
      <c r="M2508" s="109">
        <f t="shared" ref="M2508:M2571" si="750">ROUND((I2508+1)^(L2508/252),9)</f>
        <v>1.0005615409999999</v>
      </c>
      <c r="N2508" s="109">
        <f t="shared" ref="N2508:N2571" ca="1" si="751">ROUND(H2508*M2508,9)</f>
        <v>1.0015472540000001</v>
      </c>
      <c r="O2508" s="108">
        <f t="shared" si="747"/>
        <v>0</v>
      </c>
      <c r="P2508" s="106">
        <f t="shared" ref="P2508:P2571" ca="1" si="752">TRUNC(((N2508-1)*C2508),8)</f>
        <v>95.932842500000007</v>
      </c>
      <c r="Q2508" s="113">
        <f t="shared" ref="Q2508:Q2571" si="753">IF($O2508&gt;0,VLOOKUP($O2508,$W$12:$AC$150,7),0)</f>
        <v>0</v>
      </c>
      <c r="R2508" s="106">
        <f t="shared" ref="R2508:R2571" si="754">IF(Q2508&gt;0,TRUNC(Q2508*C$12,8),0)</f>
        <v>0</v>
      </c>
      <c r="S2508" s="114" t="str">
        <f t="shared" si="744"/>
        <v>A+J=</v>
      </c>
      <c r="T2508" s="107">
        <f t="shared" si="745"/>
        <v>43487</v>
      </c>
      <c r="U2508" s="10"/>
      <c r="V2508" s="10"/>
      <c r="W2508" s="10"/>
      <c r="X2508" s="29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</row>
    <row r="2509" spans="1:121" x14ac:dyDescent="0.15">
      <c r="A2509" s="102">
        <f t="shared" ref="A2509:A2572" si="755">(A2508+1)</f>
        <v>43466</v>
      </c>
      <c r="B2509" s="103">
        <f t="shared" ca="1" si="746"/>
        <v>62121.939768899829</v>
      </c>
      <c r="C2509" s="104">
        <f t="shared" ref="C2509:C2572" si="756">(C2508-R2508)</f>
        <v>62001.999999999825</v>
      </c>
      <c r="D2509" s="105">
        <f ca="1">IF(A2509&lt;$B$1,VLOOKUP(A2509,[1]DI!$A$4:$B$15000,2,FALSE),0)</f>
        <v>0</v>
      </c>
      <c r="E2509" s="106">
        <f t="shared" ca="1" si="748"/>
        <v>1</v>
      </c>
      <c r="F2509" s="106">
        <f ca="1">(TRUNC(PRODUCT($E$12:$E2508),16))</f>
        <v>1.9287956246537299</v>
      </c>
      <c r="G2509" s="106">
        <f t="shared" ref="G2509:G2572" ca="1" si="757">IF(O2508&gt;0,F2508,G2508)</f>
        <v>1.92642302992584</v>
      </c>
      <c r="H2509" s="106">
        <f t="shared" ca="1" si="749"/>
        <v>1.00123161</v>
      </c>
      <c r="I2509" s="105">
        <f t="shared" ref="I2509:I2572" si="758">I2508</f>
        <v>3.5999999999999997E-2</v>
      </c>
      <c r="J2509" s="118">
        <f t="shared" ref="J2509:J2572" si="759">IF(O2508&gt;0,VLOOKUP(O2508,W$12:AG$150,2),J2508)</f>
        <v>43458</v>
      </c>
      <c r="K2509" s="112">
        <f t="shared" ref="K2509:K2572" si="760">IF(A2509&gt;J2509,IF(NETWORKDAYS(J2509,A2509,$W$160:$W$544)-1=0,1,NETWORKDAYS(J2509,A2509,$W$160:$W$544)-1),0)</f>
        <v>4</v>
      </c>
      <c r="L2509" s="108">
        <f t="shared" ref="L2509:L2572" si="761">IF(AND(K2509=1,K2508=1),1,IF(K2509&gt;0,IF(K2509=K2508,K2509+1,K2509),0))</f>
        <v>5</v>
      </c>
      <c r="M2509" s="109">
        <f t="shared" si="750"/>
        <v>1.0007019749999999</v>
      </c>
      <c r="N2509" s="109">
        <f t="shared" ca="1" si="751"/>
        <v>1.00193445</v>
      </c>
      <c r="O2509" s="108">
        <f t="shared" si="747"/>
        <v>0</v>
      </c>
      <c r="P2509" s="106">
        <f t="shared" ca="1" si="752"/>
        <v>119.9397689</v>
      </c>
      <c r="Q2509" s="113">
        <f t="shared" si="753"/>
        <v>0</v>
      </c>
      <c r="R2509" s="106">
        <f t="shared" si="754"/>
        <v>0</v>
      </c>
      <c r="S2509" s="114" t="str">
        <f t="shared" ref="S2509:S2572" si="762">IF(O2508&gt;0,VLOOKUP(O2508,W$12:AG$150,10),S2508)</f>
        <v>A+J=</v>
      </c>
      <c r="T2509" s="107">
        <f t="shared" ref="T2509:T2572" si="763">IF(O2508&gt;0,VLOOKUP(O2508,W$12:AG$150,11),T2508)</f>
        <v>43487</v>
      </c>
      <c r="U2509" s="10"/>
      <c r="V2509" s="10"/>
      <c r="W2509" s="10"/>
      <c r="X2509" s="29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</row>
    <row r="2510" spans="1:121" x14ac:dyDescent="0.15">
      <c r="A2510" s="102">
        <f t="shared" si="755"/>
        <v>43467</v>
      </c>
      <c r="B2510" s="103">
        <f t="shared" ref="B2510:B2573" ca="1" si="764">IF(A2510&lt;=TODAY(),C2510+P2510,IF(AND(A2510&gt;TODAY(),A2510&lt;=$B$1),IF(VLOOKUP(TODAY(),$A$10:$D$5000,4,FALSE)=0,"n.d",C2510+P2510),"n.d"))</f>
        <v>62121.939768899829</v>
      </c>
      <c r="C2510" s="104">
        <f t="shared" si="756"/>
        <v>62001.999999999825</v>
      </c>
      <c r="D2510" s="105">
        <f ca="1">IF(A2510&lt;$B$1,VLOOKUP(A2510,[1]DI!$A$4:$B$15000,2,FALSE),0)</f>
        <v>6.4000000000000001E-2</v>
      </c>
      <c r="E2510" s="106">
        <f t="shared" ca="1" si="748"/>
        <v>1.0002462000000001</v>
      </c>
      <c r="F2510" s="106">
        <f ca="1">(TRUNC(PRODUCT($E$12:$E2509),16))</f>
        <v>1.9287956246537299</v>
      </c>
      <c r="G2510" s="106">
        <f t="shared" ca="1" si="757"/>
        <v>1.92642302992584</v>
      </c>
      <c r="H2510" s="106">
        <f t="shared" ca="1" si="749"/>
        <v>1.00123161</v>
      </c>
      <c r="I2510" s="105">
        <f t="shared" si="758"/>
        <v>3.5999999999999997E-2</v>
      </c>
      <c r="J2510" s="118">
        <f t="shared" si="759"/>
        <v>43458</v>
      </c>
      <c r="K2510" s="112">
        <f t="shared" si="760"/>
        <v>5</v>
      </c>
      <c r="L2510" s="108">
        <f t="shared" si="761"/>
        <v>5</v>
      </c>
      <c r="M2510" s="109">
        <f t="shared" si="750"/>
        <v>1.0007019749999999</v>
      </c>
      <c r="N2510" s="109">
        <f t="shared" ca="1" si="751"/>
        <v>1.00193445</v>
      </c>
      <c r="O2510" s="108">
        <f t="shared" ref="O2510:O2573" si="765">IF(VLOOKUP(A2510,X$12:AE$151,8)=VLOOKUP(A2509,X$12:AE$151,8),0,VLOOKUP(A2510,X$12:AE$151,8))</f>
        <v>0</v>
      </c>
      <c r="P2510" s="106">
        <f t="shared" ca="1" si="752"/>
        <v>119.9397689</v>
      </c>
      <c r="Q2510" s="113">
        <f t="shared" si="753"/>
        <v>0</v>
      </c>
      <c r="R2510" s="106">
        <f t="shared" si="754"/>
        <v>0</v>
      </c>
      <c r="S2510" s="114" t="str">
        <f t="shared" si="762"/>
        <v>A+J=</v>
      </c>
      <c r="T2510" s="107">
        <f t="shared" si="763"/>
        <v>43487</v>
      </c>
      <c r="U2510" s="10"/>
      <c r="V2510" s="10"/>
      <c r="W2510" s="10"/>
      <c r="X2510" s="29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</row>
    <row r="2511" spans="1:121" x14ac:dyDescent="0.15">
      <c r="A2511" s="102">
        <f t="shared" si="755"/>
        <v>43468</v>
      </c>
      <c r="B2511" s="103">
        <f t="shared" ca="1" si="764"/>
        <v>62145.955251559826</v>
      </c>
      <c r="C2511" s="104">
        <f t="shared" si="756"/>
        <v>62001.999999999825</v>
      </c>
      <c r="D2511" s="105">
        <f ca="1">IF(A2511&lt;$B$1,VLOOKUP(A2511,[1]DI!$A$4:$B$15000,2,FALSE),0)</f>
        <v>6.4000000000000001E-2</v>
      </c>
      <c r="E2511" s="106">
        <f t="shared" ca="1" si="748"/>
        <v>1.0002462000000001</v>
      </c>
      <c r="F2511" s="106">
        <f ca="1">(TRUNC(PRODUCT($E$12:$E2510),16))</f>
        <v>1.92927049413652</v>
      </c>
      <c r="G2511" s="106">
        <f t="shared" ca="1" si="757"/>
        <v>1.92642302992584</v>
      </c>
      <c r="H2511" s="106">
        <f t="shared" ca="1" si="749"/>
        <v>1.0014781100000001</v>
      </c>
      <c r="I2511" s="105">
        <f t="shared" si="758"/>
        <v>3.5999999999999997E-2</v>
      </c>
      <c r="J2511" s="118">
        <f t="shared" si="759"/>
        <v>43458</v>
      </c>
      <c r="K2511" s="112">
        <f t="shared" si="760"/>
        <v>6</v>
      </c>
      <c r="L2511" s="108">
        <f t="shared" si="761"/>
        <v>6</v>
      </c>
      <c r="M2511" s="109">
        <f t="shared" si="750"/>
        <v>1.000842429</v>
      </c>
      <c r="N2511" s="109">
        <f t="shared" ca="1" si="751"/>
        <v>1.002321784</v>
      </c>
      <c r="O2511" s="108">
        <f t="shared" si="765"/>
        <v>0</v>
      </c>
      <c r="P2511" s="106">
        <f t="shared" ca="1" si="752"/>
        <v>143.95525155999999</v>
      </c>
      <c r="Q2511" s="113">
        <f t="shared" si="753"/>
        <v>0</v>
      </c>
      <c r="R2511" s="106">
        <f t="shared" si="754"/>
        <v>0</v>
      </c>
      <c r="S2511" s="114" t="str">
        <f t="shared" si="762"/>
        <v>A+J=</v>
      </c>
      <c r="T2511" s="107">
        <f t="shared" si="763"/>
        <v>43487</v>
      </c>
      <c r="U2511" s="10"/>
      <c r="V2511" s="10"/>
      <c r="W2511" s="10"/>
      <c r="X2511" s="29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</row>
    <row r="2512" spans="1:121" x14ac:dyDescent="0.15">
      <c r="A2512" s="102">
        <f t="shared" si="755"/>
        <v>43469</v>
      </c>
      <c r="B2512" s="103">
        <f t="shared" ca="1" si="764"/>
        <v>62169.980034529828</v>
      </c>
      <c r="C2512" s="104">
        <f t="shared" si="756"/>
        <v>62001.999999999825</v>
      </c>
      <c r="D2512" s="105">
        <f ca="1">IF(A2512&lt;$B$1,VLOOKUP(A2512,[1]DI!$A$4:$B$15000,2,FALSE),0)</f>
        <v>6.4000000000000001E-2</v>
      </c>
      <c r="E2512" s="106">
        <f t="shared" ca="1" si="748"/>
        <v>1.0002462000000001</v>
      </c>
      <c r="F2512" s="106">
        <f ca="1">(TRUNC(PRODUCT($E$12:$E2511),16))</f>
        <v>1.9297454805321801</v>
      </c>
      <c r="G2512" s="106">
        <f t="shared" ca="1" si="757"/>
        <v>1.92642302992584</v>
      </c>
      <c r="H2512" s="106">
        <f t="shared" ca="1" si="749"/>
        <v>1.00172467</v>
      </c>
      <c r="I2512" s="105">
        <f t="shared" si="758"/>
        <v>3.5999999999999997E-2</v>
      </c>
      <c r="J2512" s="118">
        <f t="shared" si="759"/>
        <v>43458</v>
      </c>
      <c r="K2512" s="112">
        <f t="shared" si="760"/>
        <v>7</v>
      </c>
      <c r="L2512" s="108">
        <f t="shared" si="761"/>
        <v>7</v>
      </c>
      <c r="M2512" s="109">
        <f t="shared" si="750"/>
        <v>1.0009829029999999</v>
      </c>
      <c r="N2512" s="109">
        <f t="shared" ca="1" si="751"/>
        <v>1.002709268</v>
      </c>
      <c r="O2512" s="108">
        <f t="shared" si="765"/>
        <v>0</v>
      </c>
      <c r="P2512" s="106">
        <f t="shared" ca="1" si="752"/>
        <v>167.98003453000001</v>
      </c>
      <c r="Q2512" s="113">
        <f t="shared" si="753"/>
        <v>0</v>
      </c>
      <c r="R2512" s="106">
        <f t="shared" si="754"/>
        <v>0</v>
      </c>
      <c r="S2512" s="114" t="str">
        <f t="shared" si="762"/>
        <v>A+J=</v>
      </c>
      <c r="T2512" s="107">
        <f t="shared" si="763"/>
        <v>43487</v>
      </c>
      <c r="U2512" s="10"/>
      <c r="V2512" s="10"/>
      <c r="W2512" s="10"/>
      <c r="X2512" s="29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</row>
    <row r="2513" spans="1:121" x14ac:dyDescent="0.15">
      <c r="A2513" s="102">
        <f t="shared" si="755"/>
        <v>43470</v>
      </c>
      <c r="B2513" s="103">
        <f t="shared" ca="1" si="764"/>
        <v>62194.014737819823</v>
      </c>
      <c r="C2513" s="104">
        <f t="shared" si="756"/>
        <v>62001.999999999825</v>
      </c>
      <c r="D2513" s="105">
        <f ca="1">IF(A2513&lt;$B$1,VLOOKUP(A2513,[1]DI!$A$4:$B$15000,2,FALSE),0)</f>
        <v>0</v>
      </c>
      <c r="E2513" s="106">
        <f t="shared" ca="1" si="748"/>
        <v>1</v>
      </c>
      <c r="F2513" s="106">
        <f ca="1">(TRUNC(PRODUCT($E$12:$E2512),16))</f>
        <v>1.9302205838694899</v>
      </c>
      <c r="G2513" s="106">
        <f t="shared" ca="1" si="757"/>
        <v>1.92642302992584</v>
      </c>
      <c r="H2513" s="106">
        <f t="shared" ca="1" si="749"/>
        <v>1.0019712999999999</v>
      </c>
      <c r="I2513" s="105">
        <f t="shared" si="758"/>
        <v>3.5999999999999997E-2</v>
      </c>
      <c r="J2513" s="118">
        <f t="shared" si="759"/>
        <v>43458</v>
      </c>
      <c r="K2513" s="112">
        <f t="shared" si="760"/>
        <v>7</v>
      </c>
      <c r="L2513" s="108">
        <f t="shared" si="761"/>
        <v>8</v>
      </c>
      <c r="M2513" s="109">
        <f t="shared" si="750"/>
        <v>1.001123397</v>
      </c>
      <c r="N2513" s="109">
        <f t="shared" ca="1" si="751"/>
        <v>1.003096912</v>
      </c>
      <c r="O2513" s="108">
        <f t="shared" si="765"/>
        <v>0</v>
      </c>
      <c r="P2513" s="106">
        <f t="shared" ca="1" si="752"/>
        <v>192.01473781999999</v>
      </c>
      <c r="Q2513" s="113">
        <f t="shared" si="753"/>
        <v>0</v>
      </c>
      <c r="R2513" s="106">
        <f t="shared" si="754"/>
        <v>0</v>
      </c>
      <c r="S2513" s="114" t="str">
        <f t="shared" si="762"/>
        <v>A+J=</v>
      </c>
      <c r="T2513" s="107">
        <f t="shared" si="763"/>
        <v>43487</v>
      </c>
      <c r="U2513" s="10"/>
      <c r="V2513" s="10"/>
      <c r="W2513" s="10"/>
      <c r="X2513" s="29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</row>
    <row r="2514" spans="1:121" x14ac:dyDescent="0.15">
      <c r="A2514" s="102">
        <f t="shared" si="755"/>
        <v>43471</v>
      </c>
      <c r="B2514" s="103">
        <f t="shared" ca="1" si="764"/>
        <v>62194.014737819823</v>
      </c>
      <c r="C2514" s="104">
        <f t="shared" si="756"/>
        <v>62001.999999999825</v>
      </c>
      <c r="D2514" s="105">
        <f ca="1">IF(A2514&lt;$B$1,VLOOKUP(A2514,[1]DI!$A$4:$B$15000,2,FALSE),0)</f>
        <v>0</v>
      </c>
      <c r="E2514" s="106">
        <f t="shared" ca="1" si="748"/>
        <v>1</v>
      </c>
      <c r="F2514" s="106">
        <f ca="1">(TRUNC(PRODUCT($E$12:$E2513),16))</f>
        <v>1.9302205838694899</v>
      </c>
      <c r="G2514" s="106">
        <f t="shared" ca="1" si="757"/>
        <v>1.92642302992584</v>
      </c>
      <c r="H2514" s="106">
        <f t="shared" ca="1" si="749"/>
        <v>1.0019712999999999</v>
      </c>
      <c r="I2514" s="105">
        <f t="shared" si="758"/>
        <v>3.5999999999999997E-2</v>
      </c>
      <c r="J2514" s="118">
        <f t="shared" si="759"/>
        <v>43458</v>
      </c>
      <c r="K2514" s="112">
        <f t="shared" si="760"/>
        <v>7</v>
      </c>
      <c r="L2514" s="108">
        <f t="shared" si="761"/>
        <v>8</v>
      </c>
      <c r="M2514" s="109">
        <f t="shared" si="750"/>
        <v>1.001123397</v>
      </c>
      <c r="N2514" s="109">
        <f t="shared" ca="1" si="751"/>
        <v>1.003096912</v>
      </c>
      <c r="O2514" s="108">
        <f t="shared" si="765"/>
        <v>0</v>
      </c>
      <c r="P2514" s="106">
        <f t="shared" ca="1" si="752"/>
        <v>192.01473781999999</v>
      </c>
      <c r="Q2514" s="113">
        <f t="shared" si="753"/>
        <v>0</v>
      </c>
      <c r="R2514" s="106">
        <f t="shared" si="754"/>
        <v>0</v>
      </c>
      <c r="S2514" s="114" t="str">
        <f t="shared" si="762"/>
        <v>A+J=</v>
      </c>
      <c r="T2514" s="107">
        <f t="shared" si="763"/>
        <v>43487</v>
      </c>
      <c r="U2514" s="10"/>
      <c r="V2514" s="10"/>
      <c r="W2514" s="10"/>
      <c r="X2514" s="29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</row>
    <row r="2515" spans="1:121" x14ac:dyDescent="0.15">
      <c r="A2515" s="102">
        <f t="shared" si="755"/>
        <v>43472</v>
      </c>
      <c r="B2515" s="103">
        <f t="shared" ca="1" si="764"/>
        <v>62194.014737819823</v>
      </c>
      <c r="C2515" s="104">
        <f t="shared" si="756"/>
        <v>62001.999999999825</v>
      </c>
      <c r="D2515" s="105">
        <f ca="1">IF(A2515&lt;$B$1,VLOOKUP(A2515,[1]DI!$A$4:$B$15000,2,FALSE),0)</f>
        <v>6.4000000000000001E-2</v>
      </c>
      <c r="E2515" s="106">
        <f t="shared" ca="1" si="748"/>
        <v>1.0002462000000001</v>
      </c>
      <c r="F2515" s="106">
        <f ca="1">(TRUNC(PRODUCT($E$12:$E2514),16))</f>
        <v>1.9302205838694899</v>
      </c>
      <c r="G2515" s="106">
        <f t="shared" ca="1" si="757"/>
        <v>1.92642302992584</v>
      </c>
      <c r="H2515" s="106">
        <f t="shared" ca="1" si="749"/>
        <v>1.0019712999999999</v>
      </c>
      <c r="I2515" s="105">
        <f t="shared" si="758"/>
        <v>3.5999999999999997E-2</v>
      </c>
      <c r="J2515" s="118">
        <f t="shared" si="759"/>
        <v>43458</v>
      </c>
      <c r="K2515" s="112">
        <f t="shared" si="760"/>
        <v>8</v>
      </c>
      <c r="L2515" s="108">
        <f t="shared" si="761"/>
        <v>8</v>
      </c>
      <c r="M2515" s="109">
        <f t="shared" si="750"/>
        <v>1.001123397</v>
      </c>
      <c r="N2515" s="109">
        <f t="shared" ca="1" si="751"/>
        <v>1.003096912</v>
      </c>
      <c r="O2515" s="108">
        <f t="shared" si="765"/>
        <v>0</v>
      </c>
      <c r="P2515" s="106">
        <f t="shared" ca="1" si="752"/>
        <v>192.01473781999999</v>
      </c>
      <c r="Q2515" s="113">
        <f t="shared" si="753"/>
        <v>0</v>
      </c>
      <c r="R2515" s="106">
        <f t="shared" si="754"/>
        <v>0</v>
      </c>
      <c r="S2515" s="114" t="str">
        <f t="shared" si="762"/>
        <v>A+J=</v>
      </c>
      <c r="T2515" s="107">
        <f t="shared" si="763"/>
        <v>43487</v>
      </c>
      <c r="U2515" s="10"/>
      <c r="V2515" s="10"/>
      <c r="W2515" s="10"/>
      <c r="X2515" s="29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</row>
    <row r="2516" spans="1:121" x14ac:dyDescent="0.15">
      <c r="A2516" s="102">
        <f t="shared" si="755"/>
        <v>43473</v>
      </c>
      <c r="B2516" s="103">
        <f t="shared" ca="1" si="764"/>
        <v>62218.057935379824</v>
      </c>
      <c r="C2516" s="104">
        <f t="shared" si="756"/>
        <v>62001.999999999825</v>
      </c>
      <c r="D2516" s="105">
        <f ca="1">IF(A2516&lt;$B$1,VLOOKUP(A2516,[1]DI!$A$4:$B$15000,2,FALSE),0)</f>
        <v>6.4000000000000001E-2</v>
      </c>
      <c r="E2516" s="106">
        <f t="shared" ca="1" si="748"/>
        <v>1.0002462000000001</v>
      </c>
      <c r="F2516" s="106">
        <f ca="1">(TRUNC(PRODUCT($E$12:$E2515),16))</f>
        <v>1.93069580417723</v>
      </c>
      <c r="G2516" s="106">
        <f t="shared" ca="1" si="757"/>
        <v>1.92642302992584</v>
      </c>
      <c r="H2516" s="106">
        <f t="shared" ca="1" si="749"/>
        <v>1.00221798</v>
      </c>
      <c r="I2516" s="105">
        <f t="shared" si="758"/>
        <v>3.5999999999999997E-2</v>
      </c>
      <c r="J2516" s="118">
        <f t="shared" si="759"/>
        <v>43458</v>
      </c>
      <c r="K2516" s="112">
        <f t="shared" si="760"/>
        <v>9</v>
      </c>
      <c r="L2516" s="108">
        <f t="shared" si="761"/>
        <v>9</v>
      </c>
      <c r="M2516" s="109">
        <f t="shared" si="750"/>
        <v>1.00126391</v>
      </c>
      <c r="N2516" s="109">
        <f t="shared" ca="1" si="751"/>
        <v>1.0034846930000001</v>
      </c>
      <c r="O2516" s="108">
        <f t="shared" si="765"/>
        <v>0</v>
      </c>
      <c r="P2516" s="106">
        <f t="shared" ca="1" si="752"/>
        <v>216.05793538</v>
      </c>
      <c r="Q2516" s="113">
        <f t="shared" si="753"/>
        <v>0</v>
      </c>
      <c r="R2516" s="106">
        <f t="shared" si="754"/>
        <v>0</v>
      </c>
      <c r="S2516" s="114" t="str">
        <f t="shared" si="762"/>
        <v>A+J=</v>
      </c>
      <c r="T2516" s="107">
        <f t="shared" si="763"/>
        <v>43487</v>
      </c>
      <c r="U2516" s="10"/>
      <c r="V2516" s="10"/>
      <c r="W2516" s="10"/>
      <c r="X2516" s="29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</row>
    <row r="2517" spans="1:121" x14ac:dyDescent="0.15">
      <c r="A2517" s="102">
        <f t="shared" si="755"/>
        <v>43474</v>
      </c>
      <c r="B2517" s="103">
        <f t="shared" ca="1" si="764"/>
        <v>62242.111115269829</v>
      </c>
      <c r="C2517" s="104">
        <f t="shared" si="756"/>
        <v>62001.999999999825</v>
      </c>
      <c r="D2517" s="105">
        <f ca="1">IF(A2517&lt;$B$1,VLOOKUP(A2517,[1]DI!$A$4:$B$15000,2,FALSE),0)</f>
        <v>6.4000000000000001E-2</v>
      </c>
      <c r="E2517" s="106">
        <f t="shared" ca="1" si="748"/>
        <v>1.0002462000000001</v>
      </c>
      <c r="F2517" s="106">
        <f ca="1">(TRUNC(PRODUCT($E$12:$E2516),16))</f>
        <v>1.9311711414842201</v>
      </c>
      <c r="G2517" s="106">
        <f t="shared" ca="1" si="757"/>
        <v>1.92642302992584</v>
      </c>
      <c r="H2517" s="106">
        <f t="shared" ca="1" si="749"/>
        <v>1.00246473</v>
      </c>
      <c r="I2517" s="105">
        <f t="shared" si="758"/>
        <v>3.5999999999999997E-2</v>
      </c>
      <c r="J2517" s="118">
        <f t="shared" si="759"/>
        <v>43458</v>
      </c>
      <c r="K2517" s="112">
        <f t="shared" si="760"/>
        <v>10</v>
      </c>
      <c r="L2517" s="108">
        <f t="shared" si="761"/>
        <v>10</v>
      </c>
      <c r="M2517" s="109">
        <f t="shared" si="750"/>
        <v>1.001404443</v>
      </c>
      <c r="N2517" s="109">
        <f t="shared" ca="1" si="751"/>
        <v>1.003872635</v>
      </c>
      <c r="O2517" s="108">
        <f t="shared" si="765"/>
        <v>0</v>
      </c>
      <c r="P2517" s="106">
        <f t="shared" ca="1" si="752"/>
        <v>240.11111527</v>
      </c>
      <c r="Q2517" s="113">
        <f t="shared" si="753"/>
        <v>0</v>
      </c>
      <c r="R2517" s="106">
        <f t="shared" si="754"/>
        <v>0</v>
      </c>
      <c r="S2517" s="114" t="str">
        <f t="shared" si="762"/>
        <v>A+J=</v>
      </c>
      <c r="T2517" s="107">
        <f t="shared" si="763"/>
        <v>43487</v>
      </c>
      <c r="U2517" s="10"/>
      <c r="V2517" s="10"/>
      <c r="W2517" s="10"/>
      <c r="X2517" s="29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</row>
    <row r="2518" spans="1:121" x14ac:dyDescent="0.15">
      <c r="A2518" s="102">
        <f t="shared" si="755"/>
        <v>43475</v>
      </c>
      <c r="B2518" s="103">
        <f t="shared" ca="1" si="764"/>
        <v>62266.173471439826</v>
      </c>
      <c r="C2518" s="104">
        <f t="shared" si="756"/>
        <v>62001.999999999825</v>
      </c>
      <c r="D2518" s="105">
        <f ca="1">IF(A2518&lt;$B$1,VLOOKUP(A2518,[1]DI!$A$4:$B$15000,2,FALSE),0)</f>
        <v>6.4000000000000001E-2</v>
      </c>
      <c r="E2518" s="106">
        <f t="shared" ca="1" si="748"/>
        <v>1.0002462000000001</v>
      </c>
      <c r="F2518" s="106">
        <f ca="1">(TRUNC(PRODUCT($E$12:$E2517),16))</f>
        <v>1.9316465958192599</v>
      </c>
      <c r="G2518" s="106">
        <f t="shared" ca="1" si="757"/>
        <v>1.92642302992584</v>
      </c>
      <c r="H2518" s="106">
        <f t="shared" ca="1" si="749"/>
        <v>1.00271154</v>
      </c>
      <c r="I2518" s="105">
        <f t="shared" si="758"/>
        <v>3.5999999999999997E-2</v>
      </c>
      <c r="J2518" s="118">
        <f t="shared" si="759"/>
        <v>43458</v>
      </c>
      <c r="K2518" s="112">
        <f t="shared" si="760"/>
        <v>11</v>
      </c>
      <c r="L2518" s="108">
        <f t="shared" si="761"/>
        <v>11</v>
      </c>
      <c r="M2518" s="109">
        <f t="shared" si="750"/>
        <v>1.001544996</v>
      </c>
      <c r="N2518" s="109">
        <f t="shared" ca="1" si="751"/>
        <v>1.004260725</v>
      </c>
      <c r="O2518" s="108">
        <f t="shared" si="765"/>
        <v>0</v>
      </c>
      <c r="P2518" s="106">
        <f t="shared" ca="1" si="752"/>
        <v>264.17347144000001</v>
      </c>
      <c r="Q2518" s="113">
        <f t="shared" si="753"/>
        <v>0</v>
      </c>
      <c r="R2518" s="106">
        <f t="shared" si="754"/>
        <v>0</v>
      </c>
      <c r="S2518" s="114" t="str">
        <f t="shared" si="762"/>
        <v>A+J=</v>
      </c>
      <c r="T2518" s="107">
        <f t="shared" si="763"/>
        <v>43487</v>
      </c>
      <c r="U2518" s="10"/>
      <c r="V2518" s="10"/>
      <c r="W2518" s="10"/>
      <c r="X2518" s="29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</row>
    <row r="2519" spans="1:121" x14ac:dyDescent="0.15">
      <c r="A2519" s="102">
        <f t="shared" si="755"/>
        <v>43476</v>
      </c>
      <c r="B2519" s="103">
        <f t="shared" ca="1" si="764"/>
        <v>62290.244569909824</v>
      </c>
      <c r="C2519" s="104">
        <f t="shared" si="756"/>
        <v>62001.999999999825</v>
      </c>
      <c r="D2519" s="105">
        <f ca="1">IF(A2519&lt;$B$1,VLOOKUP(A2519,[1]DI!$A$4:$B$15000,2,FALSE),0)</f>
        <v>6.4000000000000001E-2</v>
      </c>
      <c r="E2519" s="106">
        <f t="shared" ca="1" si="748"/>
        <v>1.0002462000000001</v>
      </c>
      <c r="F2519" s="106">
        <f ca="1">(TRUNC(PRODUCT($E$12:$E2518),16))</f>
        <v>1.9321221672111499</v>
      </c>
      <c r="G2519" s="106">
        <f t="shared" ca="1" si="757"/>
        <v>1.92642302992584</v>
      </c>
      <c r="H2519" s="106">
        <f t="shared" ca="1" si="749"/>
        <v>1.0029584</v>
      </c>
      <c r="I2519" s="105">
        <f t="shared" si="758"/>
        <v>3.5999999999999997E-2</v>
      </c>
      <c r="J2519" s="118">
        <f t="shared" si="759"/>
        <v>43458</v>
      </c>
      <c r="K2519" s="112">
        <f t="shared" si="760"/>
        <v>12</v>
      </c>
      <c r="L2519" s="108">
        <f t="shared" si="761"/>
        <v>12</v>
      </c>
      <c r="M2519" s="109">
        <f t="shared" si="750"/>
        <v>1.0016855689999999</v>
      </c>
      <c r="N2519" s="109">
        <f t="shared" ca="1" si="751"/>
        <v>1.004648956</v>
      </c>
      <c r="O2519" s="108">
        <f t="shared" si="765"/>
        <v>0</v>
      </c>
      <c r="P2519" s="106">
        <f t="shared" ca="1" si="752"/>
        <v>288.24456991</v>
      </c>
      <c r="Q2519" s="113">
        <f t="shared" si="753"/>
        <v>0</v>
      </c>
      <c r="R2519" s="106">
        <f t="shared" si="754"/>
        <v>0</v>
      </c>
      <c r="S2519" s="114" t="str">
        <f t="shared" si="762"/>
        <v>A+J=</v>
      </c>
      <c r="T2519" s="107">
        <f t="shared" si="763"/>
        <v>43487</v>
      </c>
      <c r="U2519" s="10"/>
      <c r="V2519" s="10"/>
      <c r="W2519" s="10"/>
      <c r="X2519" s="29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</row>
    <row r="2520" spans="1:121" x14ac:dyDescent="0.15">
      <c r="A2520" s="102">
        <f t="shared" si="755"/>
        <v>43477</v>
      </c>
      <c r="B2520" s="103">
        <f t="shared" ca="1" si="764"/>
        <v>62314.325402679824</v>
      </c>
      <c r="C2520" s="104">
        <f t="shared" si="756"/>
        <v>62001.999999999825</v>
      </c>
      <c r="D2520" s="105">
        <f ca="1">IF(A2520&lt;$B$1,VLOOKUP(A2520,[1]DI!$A$4:$B$15000,2,FALSE),0)</f>
        <v>0</v>
      </c>
      <c r="E2520" s="106">
        <f t="shared" ca="1" si="748"/>
        <v>1</v>
      </c>
      <c r="F2520" s="106">
        <f ca="1">(TRUNC(PRODUCT($E$12:$E2519),16))</f>
        <v>1.93259785568871</v>
      </c>
      <c r="G2520" s="106">
        <f t="shared" ca="1" si="757"/>
        <v>1.92642302992584</v>
      </c>
      <c r="H2520" s="106">
        <f t="shared" ca="1" si="749"/>
        <v>1.0032053299999999</v>
      </c>
      <c r="I2520" s="105">
        <f t="shared" si="758"/>
        <v>3.5999999999999997E-2</v>
      </c>
      <c r="J2520" s="118">
        <f t="shared" si="759"/>
        <v>43458</v>
      </c>
      <c r="K2520" s="112">
        <f t="shared" si="760"/>
        <v>12</v>
      </c>
      <c r="L2520" s="108">
        <f t="shared" si="761"/>
        <v>13</v>
      </c>
      <c r="M2520" s="109">
        <f t="shared" si="750"/>
        <v>1.0018261610000001</v>
      </c>
      <c r="N2520" s="109">
        <f t="shared" ca="1" si="751"/>
        <v>1.005037344</v>
      </c>
      <c r="O2520" s="108">
        <f t="shared" si="765"/>
        <v>0</v>
      </c>
      <c r="P2520" s="106">
        <f t="shared" ca="1" si="752"/>
        <v>312.32540268000002</v>
      </c>
      <c r="Q2520" s="113">
        <f t="shared" si="753"/>
        <v>0</v>
      </c>
      <c r="R2520" s="106">
        <f t="shared" si="754"/>
        <v>0</v>
      </c>
      <c r="S2520" s="114" t="str">
        <f t="shared" si="762"/>
        <v>A+J=</v>
      </c>
      <c r="T2520" s="107">
        <f t="shared" si="763"/>
        <v>43487</v>
      </c>
      <c r="U2520" s="10"/>
      <c r="V2520" s="10"/>
      <c r="W2520" s="10"/>
      <c r="X2520" s="29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</row>
    <row r="2521" spans="1:121" x14ac:dyDescent="0.15">
      <c r="A2521" s="102">
        <f t="shared" si="755"/>
        <v>43478</v>
      </c>
      <c r="B2521" s="103">
        <f t="shared" ca="1" si="764"/>
        <v>62314.325402679824</v>
      </c>
      <c r="C2521" s="104">
        <f t="shared" si="756"/>
        <v>62001.999999999825</v>
      </c>
      <c r="D2521" s="105">
        <f ca="1">IF(A2521&lt;$B$1,VLOOKUP(A2521,[1]DI!$A$4:$B$15000,2,FALSE),0)</f>
        <v>0</v>
      </c>
      <c r="E2521" s="106">
        <f t="shared" ca="1" si="748"/>
        <v>1</v>
      </c>
      <c r="F2521" s="106">
        <f ca="1">(TRUNC(PRODUCT($E$12:$E2520),16))</f>
        <v>1.93259785568871</v>
      </c>
      <c r="G2521" s="106">
        <f t="shared" ca="1" si="757"/>
        <v>1.92642302992584</v>
      </c>
      <c r="H2521" s="106">
        <f t="shared" ca="1" si="749"/>
        <v>1.0032053299999999</v>
      </c>
      <c r="I2521" s="105">
        <f t="shared" si="758"/>
        <v>3.5999999999999997E-2</v>
      </c>
      <c r="J2521" s="118">
        <f t="shared" si="759"/>
        <v>43458</v>
      </c>
      <c r="K2521" s="112">
        <f t="shared" si="760"/>
        <v>12</v>
      </c>
      <c r="L2521" s="108">
        <f t="shared" si="761"/>
        <v>13</v>
      </c>
      <c r="M2521" s="109">
        <f t="shared" si="750"/>
        <v>1.0018261610000001</v>
      </c>
      <c r="N2521" s="109">
        <f t="shared" ca="1" si="751"/>
        <v>1.005037344</v>
      </c>
      <c r="O2521" s="108">
        <f t="shared" si="765"/>
        <v>0</v>
      </c>
      <c r="P2521" s="106">
        <f t="shared" ca="1" si="752"/>
        <v>312.32540268000002</v>
      </c>
      <c r="Q2521" s="113">
        <f t="shared" si="753"/>
        <v>0</v>
      </c>
      <c r="R2521" s="106">
        <f t="shared" si="754"/>
        <v>0</v>
      </c>
      <c r="S2521" s="114" t="str">
        <f t="shared" si="762"/>
        <v>A+J=</v>
      </c>
      <c r="T2521" s="107">
        <f t="shared" si="763"/>
        <v>43487</v>
      </c>
      <c r="U2521" s="10"/>
      <c r="V2521" s="10"/>
      <c r="W2521" s="10"/>
      <c r="X2521" s="29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</row>
    <row r="2522" spans="1:121" x14ac:dyDescent="0.15">
      <c r="A2522" s="102">
        <f t="shared" si="755"/>
        <v>43479</v>
      </c>
      <c r="B2522" s="103">
        <f t="shared" ca="1" si="764"/>
        <v>62314.325402679824</v>
      </c>
      <c r="C2522" s="104">
        <f t="shared" si="756"/>
        <v>62001.999999999825</v>
      </c>
      <c r="D2522" s="105">
        <f ca="1">IF(A2522&lt;$B$1,VLOOKUP(A2522,[1]DI!$A$4:$B$15000,2,FALSE),0)</f>
        <v>6.4000000000000001E-2</v>
      </c>
      <c r="E2522" s="106">
        <f t="shared" ca="1" si="748"/>
        <v>1.0002462000000001</v>
      </c>
      <c r="F2522" s="106">
        <f ca="1">(TRUNC(PRODUCT($E$12:$E2521),16))</f>
        <v>1.93259785568871</v>
      </c>
      <c r="G2522" s="106">
        <f t="shared" ca="1" si="757"/>
        <v>1.92642302992584</v>
      </c>
      <c r="H2522" s="106">
        <f t="shared" ca="1" si="749"/>
        <v>1.0032053299999999</v>
      </c>
      <c r="I2522" s="105">
        <f t="shared" si="758"/>
        <v>3.5999999999999997E-2</v>
      </c>
      <c r="J2522" s="118">
        <f t="shared" si="759"/>
        <v>43458</v>
      </c>
      <c r="K2522" s="112">
        <f t="shared" si="760"/>
        <v>13</v>
      </c>
      <c r="L2522" s="108">
        <f t="shared" si="761"/>
        <v>13</v>
      </c>
      <c r="M2522" s="109">
        <f t="shared" si="750"/>
        <v>1.0018261610000001</v>
      </c>
      <c r="N2522" s="109">
        <f t="shared" ca="1" si="751"/>
        <v>1.005037344</v>
      </c>
      <c r="O2522" s="108">
        <f t="shared" si="765"/>
        <v>0</v>
      </c>
      <c r="P2522" s="106">
        <f t="shared" ca="1" si="752"/>
        <v>312.32540268000002</v>
      </c>
      <c r="Q2522" s="113">
        <f t="shared" si="753"/>
        <v>0</v>
      </c>
      <c r="R2522" s="106">
        <f t="shared" si="754"/>
        <v>0</v>
      </c>
      <c r="S2522" s="114" t="str">
        <f t="shared" si="762"/>
        <v>A+J=</v>
      </c>
      <c r="T2522" s="107">
        <f t="shared" si="763"/>
        <v>43487</v>
      </c>
      <c r="U2522" s="10"/>
      <c r="V2522" s="10"/>
      <c r="W2522" s="10"/>
      <c r="X2522" s="29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</row>
    <row r="2523" spans="1:121" x14ac:dyDescent="0.15">
      <c r="A2523" s="102">
        <f t="shared" si="755"/>
        <v>43480</v>
      </c>
      <c r="B2523" s="103">
        <f t="shared" ca="1" si="764"/>
        <v>62338.415597759828</v>
      </c>
      <c r="C2523" s="104">
        <f t="shared" si="756"/>
        <v>62001.999999999825</v>
      </c>
      <c r="D2523" s="105">
        <f ca="1">IF(A2523&lt;$B$1,VLOOKUP(A2523,[1]DI!$A$4:$B$15000,2,FALSE),0)</f>
        <v>6.4000000000000001E-2</v>
      </c>
      <c r="E2523" s="106">
        <f t="shared" ca="1" si="748"/>
        <v>1.0002462000000001</v>
      </c>
      <c r="F2523" s="106">
        <f ca="1">(TRUNC(PRODUCT($E$12:$E2522),16))</f>
        <v>1.9330736612807899</v>
      </c>
      <c r="G2523" s="106">
        <f t="shared" ca="1" si="757"/>
        <v>1.92642302992584</v>
      </c>
      <c r="H2523" s="106">
        <f t="shared" ca="1" si="749"/>
        <v>1.0034523200000001</v>
      </c>
      <c r="I2523" s="105">
        <f t="shared" si="758"/>
        <v>3.5999999999999997E-2</v>
      </c>
      <c r="J2523" s="118">
        <f t="shared" si="759"/>
        <v>43458</v>
      </c>
      <c r="K2523" s="112">
        <f t="shared" si="760"/>
        <v>14</v>
      </c>
      <c r="L2523" s="108">
        <f t="shared" si="761"/>
        <v>14</v>
      </c>
      <c r="M2523" s="109">
        <f t="shared" si="750"/>
        <v>1.0019667729999999</v>
      </c>
      <c r="N2523" s="109">
        <f t="shared" ca="1" si="751"/>
        <v>1.005425883</v>
      </c>
      <c r="O2523" s="108">
        <f t="shared" si="765"/>
        <v>0</v>
      </c>
      <c r="P2523" s="106">
        <f t="shared" ca="1" si="752"/>
        <v>336.41559776000003</v>
      </c>
      <c r="Q2523" s="113">
        <f t="shared" si="753"/>
        <v>0</v>
      </c>
      <c r="R2523" s="106">
        <f t="shared" si="754"/>
        <v>0</v>
      </c>
      <c r="S2523" s="114" t="str">
        <f t="shared" si="762"/>
        <v>A+J=</v>
      </c>
      <c r="T2523" s="107">
        <f t="shared" si="763"/>
        <v>43487</v>
      </c>
      <c r="U2523" s="10"/>
      <c r="V2523" s="10"/>
      <c r="W2523" s="10"/>
      <c r="X2523" s="29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</row>
    <row r="2524" spans="1:121" x14ac:dyDescent="0.15">
      <c r="A2524" s="102">
        <f t="shared" si="755"/>
        <v>43481</v>
      </c>
      <c r="B2524" s="103">
        <f t="shared" ca="1" si="764"/>
        <v>62362.515031139825</v>
      </c>
      <c r="C2524" s="104">
        <f t="shared" si="756"/>
        <v>62001.999999999825</v>
      </c>
      <c r="D2524" s="105">
        <f ca="1">IF(A2524&lt;$B$1,VLOOKUP(A2524,[1]DI!$A$4:$B$15000,2,FALSE),0)</f>
        <v>6.4000000000000001E-2</v>
      </c>
      <c r="E2524" s="106">
        <f t="shared" ca="1" si="748"/>
        <v>1.0002462000000001</v>
      </c>
      <c r="F2524" s="106">
        <f ca="1">(TRUNC(PRODUCT($E$12:$E2523),16))</f>
        <v>1.93354958401619</v>
      </c>
      <c r="G2524" s="106">
        <f t="shared" ca="1" si="757"/>
        <v>1.92642302992584</v>
      </c>
      <c r="H2524" s="106">
        <f t="shared" ca="1" si="749"/>
        <v>1.0036993700000001</v>
      </c>
      <c r="I2524" s="105">
        <f t="shared" si="758"/>
        <v>3.5999999999999997E-2</v>
      </c>
      <c r="J2524" s="118">
        <f t="shared" si="759"/>
        <v>43458</v>
      </c>
      <c r="K2524" s="112">
        <f t="shared" si="760"/>
        <v>15</v>
      </c>
      <c r="L2524" s="108">
        <f t="shared" si="761"/>
        <v>15</v>
      </c>
      <c r="M2524" s="109">
        <f t="shared" si="750"/>
        <v>1.0021074050000001</v>
      </c>
      <c r="N2524" s="109">
        <f t="shared" ca="1" si="751"/>
        <v>1.0058145709999999</v>
      </c>
      <c r="O2524" s="108">
        <f t="shared" si="765"/>
        <v>0</v>
      </c>
      <c r="P2524" s="106">
        <f t="shared" ca="1" si="752"/>
        <v>360.51503114000002</v>
      </c>
      <c r="Q2524" s="113">
        <f t="shared" si="753"/>
        <v>0</v>
      </c>
      <c r="R2524" s="106">
        <f t="shared" si="754"/>
        <v>0</v>
      </c>
      <c r="S2524" s="114" t="str">
        <f t="shared" si="762"/>
        <v>A+J=</v>
      </c>
      <c r="T2524" s="107">
        <f t="shared" si="763"/>
        <v>43487</v>
      </c>
      <c r="U2524" s="10"/>
      <c r="V2524" s="10"/>
      <c r="W2524" s="10"/>
      <c r="X2524" s="29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</row>
    <row r="2525" spans="1:121" x14ac:dyDescent="0.15">
      <c r="A2525" s="102">
        <f t="shared" si="755"/>
        <v>43482</v>
      </c>
      <c r="B2525" s="103">
        <f t="shared" ca="1" si="764"/>
        <v>62386.623702809826</v>
      </c>
      <c r="C2525" s="104">
        <f t="shared" si="756"/>
        <v>62001.999999999825</v>
      </c>
      <c r="D2525" s="105">
        <f ca="1">IF(A2525&lt;$B$1,VLOOKUP(A2525,[1]DI!$A$4:$B$15000,2,FALSE),0)</f>
        <v>6.4000000000000001E-2</v>
      </c>
      <c r="E2525" s="106">
        <f t="shared" ca="1" si="748"/>
        <v>1.0002462000000001</v>
      </c>
      <c r="F2525" s="106">
        <f ca="1">(TRUNC(PRODUCT($E$12:$E2524),16))</f>
        <v>1.9340256239237801</v>
      </c>
      <c r="G2525" s="106">
        <f t="shared" ca="1" si="757"/>
        <v>1.92642302992584</v>
      </c>
      <c r="H2525" s="106">
        <f t="shared" ca="1" si="749"/>
        <v>1.00394648</v>
      </c>
      <c r="I2525" s="105">
        <f t="shared" si="758"/>
        <v>3.5999999999999997E-2</v>
      </c>
      <c r="J2525" s="118">
        <f t="shared" si="759"/>
        <v>43458</v>
      </c>
      <c r="K2525" s="112">
        <f t="shared" si="760"/>
        <v>16</v>
      </c>
      <c r="L2525" s="108">
        <f t="shared" si="761"/>
        <v>16</v>
      </c>
      <c r="M2525" s="109">
        <f t="shared" si="750"/>
        <v>1.002248056</v>
      </c>
      <c r="N2525" s="109">
        <f t="shared" ca="1" si="751"/>
        <v>1.006203408</v>
      </c>
      <c r="O2525" s="108">
        <f t="shared" si="765"/>
        <v>0</v>
      </c>
      <c r="P2525" s="106">
        <f t="shared" ca="1" si="752"/>
        <v>384.62370281</v>
      </c>
      <c r="Q2525" s="113">
        <f t="shared" si="753"/>
        <v>0</v>
      </c>
      <c r="R2525" s="106">
        <f t="shared" si="754"/>
        <v>0</v>
      </c>
      <c r="S2525" s="114" t="str">
        <f t="shared" si="762"/>
        <v>A+J=</v>
      </c>
      <c r="T2525" s="107">
        <f t="shared" si="763"/>
        <v>43487</v>
      </c>
      <c r="U2525" s="10"/>
      <c r="V2525" s="10"/>
      <c r="W2525" s="10"/>
      <c r="X2525" s="29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</row>
    <row r="2526" spans="1:121" x14ac:dyDescent="0.15">
      <c r="A2526" s="102">
        <f t="shared" si="755"/>
        <v>43483</v>
      </c>
      <c r="B2526" s="103">
        <f t="shared" ca="1" si="764"/>
        <v>62410.741612779828</v>
      </c>
      <c r="C2526" s="104">
        <f t="shared" si="756"/>
        <v>62001.999999999825</v>
      </c>
      <c r="D2526" s="105">
        <f ca="1">IF(A2526&lt;$B$1,VLOOKUP(A2526,[1]DI!$A$4:$B$15000,2,FALSE),0)</f>
        <v>6.4000000000000001E-2</v>
      </c>
      <c r="E2526" s="106">
        <f t="shared" ca="1" si="748"/>
        <v>1.0002462000000001</v>
      </c>
      <c r="F2526" s="106">
        <f ca="1">(TRUNC(PRODUCT($E$12:$E2525),16))</f>
        <v>1.9345017810323899</v>
      </c>
      <c r="G2526" s="106">
        <f t="shared" ca="1" si="757"/>
        <v>1.92642302992584</v>
      </c>
      <c r="H2526" s="106">
        <f t="shared" ca="1" si="749"/>
        <v>1.0041936499999999</v>
      </c>
      <c r="I2526" s="105">
        <f t="shared" si="758"/>
        <v>3.5999999999999997E-2</v>
      </c>
      <c r="J2526" s="118">
        <f t="shared" si="759"/>
        <v>43458</v>
      </c>
      <c r="K2526" s="112">
        <f t="shared" si="760"/>
        <v>17</v>
      </c>
      <c r="L2526" s="108">
        <f t="shared" si="761"/>
        <v>17</v>
      </c>
      <c r="M2526" s="109">
        <f t="shared" si="750"/>
        <v>1.002388727</v>
      </c>
      <c r="N2526" s="109">
        <f t="shared" ca="1" si="751"/>
        <v>1.0065923939999999</v>
      </c>
      <c r="O2526" s="108">
        <f t="shared" si="765"/>
        <v>0</v>
      </c>
      <c r="P2526" s="106">
        <f t="shared" ca="1" si="752"/>
        <v>408.74161278000003</v>
      </c>
      <c r="Q2526" s="113">
        <f t="shared" si="753"/>
        <v>0</v>
      </c>
      <c r="R2526" s="106">
        <f t="shared" si="754"/>
        <v>0</v>
      </c>
      <c r="S2526" s="114" t="str">
        <f t="shared" si="762"/>
        <v>A+J=</v>
      </c>
      <c r="T2526" s="107">
        <f t="shared" si="763"/>
        <v>43487</v>
      </c>
      <c r="U2526" s="10"/>
      <c r="V2526" s="10"/>
      <c r="W2526" s="10"/>
      <c r="X2526" s="29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</row>
    <row r="2527" spans="1:121" x14ac:dyDescent="0.15">
      <c r="A2527" s="102">
        <f t="shared" si="755"/>
        <v>43484</v>
      </c>
      <c r="B2527" s="103">
        <f t="shared" ca="1" si="764"/>
        <v>62434.869505079827</v>
      </c>
      <c r="C2527" s="104">
        <f t="shared" si="756"/>
        <v>62001.999999999825</v>
      </c>
      <c r="D2527" s="105">
        <f ca="1">IF(A2527&lt;$B$1,VLOOKUP(A2527,[1]DI!$A$4:$B$15000,2,FALSE),0)</f>
        <v>0</v>
      </c>
      <c r="E2527" s="106">
        <f t="shared" ca="1" si="748"/>
        <v>1</v>
      </c>
      <c r="F2527" s="106">
        <f ca="1">(TRUNC(PRODUCT($E$12:$E2526),16))</f>
        <v>1.93497805537088</v>
      </c>
      <c r="G2527" s="106">
        <f t="shared" ca="1" si="757"/>
        <v>1.92642302992584</v>
      </c>
      <c r="H2527" s="106">
        <f t="shared" ca="1" si="749"/>
        <v>1.0044408899999999</v>
      </c>
      <c r="I2527" s="105">
        <f t="shared" si="758"/>
        <v>3.5999999999999997E-2</v>
      </c>
      <c r="J2527" s="118">
        <f t="shared" si="759"/>
        <v>43458</v>
      </c>
      <c r="K2527" s="112">
        <f t="shared" si="760"/>
        <v>17</v>
      </c>
      <c r="L2527" s="108">
        <f t="shared" si="761"/>
        <v>18</v>
      </c>
      <c r="M2527" s="109">
        <f t="shared" si="750"/>
        <v>1.0025294179999999</v>
      </c>
      <c r="N2527" s="109">
        <f t="shared" ca="1" si="751"/>
        <v>1.006981541</v>
      </c>
      <c r="O2527" s="108">
        <f t="shared" si="765"/>
        <v>0</v>
      </c>
      <c r="P2527" s="106">
        <f t="shared" ca="1" si="752"/>
        <v>432.86950508000001</v>
      </c>
      <c r="Q2527" s="113">
        <f t="shared" si="753"/>
        <v>0</v>
      </c>
      <c r="R2527" s="106">
        <f t="shared" si="754"/>
        <v>0</v>
      </c>
      <c r="S2527" s="114" t="str">
        <f t="shared" si="762"/>
        <v>A+J=</v>
      </c>
      <c r="T2527" s="107">
        <f t="shared" si="763"/>
        <v>43487</v>
      </c>
      <c r="U2527" s="10"/>
      <c r="V2527" s="10"/>
      <c r="W2527" s="10"/>
      <c r="X2527" s="29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</row>
    <row r="2528" spans="1:121" x14ac:dyDescent="0.15">
      <c r="A2528" s="102">
        <f t="shared" si="755"/>
        <v>43485</v>
      </c>
      <c r="B2528" s="103">
        <f t="shared" ca="1" si="764"/>
        <v>62434.869505079827</v>
      </c>
      <c r="C2528" s="104">
        <f t="shared" si="756"/>
        <v>62001.999999999825</v>
      </c>
      <c r="D2528" s="105">
        <f ca="1">IF(A2528&lt;$B$1,VLOOKUP(A2528,[1]DI!$A$4:$B$15000,2,FALSE),0)</f>
        <v>0</v>
      </c>
      <c r="E2528" s="106">
        <f t="shared" ca="1" si="748"/>
        <v>1</v>
      </c>
      <c r="F2528" s="106">
        <f ca="1">(TRUNC(PRODUCT($E$12:$E2527),16))</f>
        <v>1.93497805537088</v>
      </c>
      <c r="G2528" s="106">
        <f t="shared" ca="1" si="757"/>
        <v>1.92642302992584</v>
      </c>
      <c r="H2528" s="106">
        <f t="shared" ca="1" si="749"/>
        <v>1.0044408899999999</v>
      </c>
      <c r="I2528" s="105">
        <f t="shared" si="758"/>
        <v>3.5999999999999997E-2</v>
      </c>
      <c r="J2528" s="118">
        <f t="shared" si="759"/>
        <v>43458</v>
      </c>
      <c r="K2528" s="112">
        <f t="shared" si="760"/>
        <v>17</v>
      </c>
      <c r="L2528" s="108">
        <f t="shared" si="761"/>
        <v>18</v>
      </c>
      <c r="M2528" s="109">
        <f t="shared" si="750"/>
        <v>1.0025294179999999</v>
      </c>
      <c r="N2528" s="109">
        <f t="shared" ca="1" si="751"/>
        <v>1.006981541</v>
      </c>
      <c r="O2528" s="108">
        <f t="shared" si="765"/>
        <v>0</v>
      </c>
      <c r="P2528" s="106">
        <f t="shared" ca="1" si="752"/>
        <v>432.86950508000001</v>
      </c>
      <c r="Q2528" s="113">
        <f t="shared" si="753"/>
        <v>0</v>
      </c>
      <c r="R2528" s="106">
        <f t="shared" si="754"/>
        <v>0</v>
      </c>
      <c r="S2528" s="114" t="str">
        <f t="shared" si="762"/>
        <v>A+J=</v>
      </c>
      <c r="T2528" s="107">
        <f t="shared" si="763"/>
        <v>43487</v>
      </c>
      <c r="U2528" s="10"/>
      <c r="V2528" s="10"/>
      <c r="W2528" s="10"/>
      <c r="X2528" s="29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</row>
    <row r="2529" spans="1:121" x14ac:dyDescent="0.15">
      <c r="A2529" s="102">
        <f t="shared" si="755"/>
        <v>43486</v>
      </c>
      <c r="B2529" s="103">
        <f t="shared" ca="1" si="764"/>
        <v>62434.869505079827</v>
      </c>
      <c r="C2529" s="104">
        <f t="shared" si="756"/>
        <v>62001.999999999825</v>
      </c>
      <c r="D2529" s="105">
        <f ca="1">IF(A2529&lt;$B$1,VLOOKUP(A2529,[1]DI!$A$4:$B$15000,2,FALSE),0)</f>
        <v>6.4000000000000001E-2</v>
      </c>
      <c r="E2529" s="106">
        <f t="shared" ca="1" si="748"/>
        <v>1.0002462000000001</v>
      </c>
      <c r="F2529" s="106">
        <f ca="1">(TRUNC(PRODUCT($E$12:$E2528),16))</f>
        <v>1.93497805537088</v>
      </c>
      <c r="G2529" s="106">
        <f t="shared" ca="1" si="757"/>
        <v>1.92642302992584</v>
      </c>
      <c r="H2529" s="106">
        <f t="shared" ca="1" si="749"/>
        <v>1.0044408899999999</v>
      </c>
      <c r="I2529" s="105">
        <f t="shared" si="758"/>
        <v>3.5999999999999997E-2</v>
      </c>
      <c r="J2529" s="118">
        <f t="shared" si="759"/>
        <v>43458</v>
      </c>
      <c r="K2529" s="112">
        <f t="shared" si="760"/>
        <v>18</v>
      </c>
      <c r="L2529" s="108">
        <f t="shared" si="761"/>
        <v>18</v>
      </c>
      <c r="M2529" s="109">
        <f t="shared" si="750"/>
        <v>1.0025294179999999</v>
      </c>
      <c r="N2529" s="109">
        <f t="shared" ca="1" si="751"/>
        <v>1.006981541</v>
      </c>
      <c r="O2529" s="108">
        <f t="shared" si="765"/>
        <v>0</v>
      </c>
      <c r="P2529" s="106">
        <f t="shared" ca="1" si="752"/>
        <v>432.86950508000001</v>
      </c>
      <c r="Q2529" s="113">
        <f t="shared" si="753"/>
        <v>0</v>
      </c>
      <c r="R2529" s="106">
        <f t="shared" si="754"/>
        <v>0</v>
      </c>
      <c r="S2529" s="114" t="str">
        <f t="shared" si="762"/>
        <v>A+J=</v>
      </c>
      <c r="T2529" s="107">
        <f t="shared" si="763"/>
        <v>43487</v>
      </c>
      <c r="U2529" s="10"/>
      <c r="V2529" s="10"/>
      <c r="W2529" s="10"/>
      <c r="X2529" s="29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</row>
    <row r="2530" spans="1:121" x14ac:dyDescent="0.15">
      <c r="A2530" s="102">
        <f t="shared" si="755"/>
        <v>43487</v>
      </c>
      <c r="B2530" s="103">
        <f t="shared" ca="1" si="764"/>
        <v>62459.006015649822</v>
      </c>
      <c r="C2530" s="104">
        <f t="shared" si="756"/>
        <v>62001.999999999825</v>
      </c>
      <c r="D2530" s="105">
        <f ca="1">IF(A2530&lt;$B$1,VLOOKUP(A2530,[1]DI!$A$4:$B$15000,2,FALSE),0)</f>
        <v>6.4000000000000001E-2</v>
      </c>
      <c r="E2530" s="106">
        <f t="shared" ca="1" si="748"/>
        <v>1.0002462000000001</v>
      </c>
      <c r="F2530" s="106">
        <f ca="1">(TRUNC(PRODUCT($E$12:$E2529),16))</f>
        <v>1.9354544469681101</v>
      </c>
      <c r="G2530" s="106">
        <f t="shared" ca="1" si="757"/>
        <v>1.92642302992584</v>
      </c>
      <c r="H2530" s="106">
        <f t="shared" ca="1" si="749"/>
        <v>1.00468818</v>
      </c>
      <c r="I2530" s="105">
        <f t="shared" si="758"/>
        <v>3.5999999999999997E-2</v>
      </c>
      <c r="J2530" s="118">
        <f t="shared" si="759"/>
        <v>43458</v>
      </c>
      <c r="K2530" s="112">
        <f t="shared" si="760"/>
        <v>19</v>
      </c>
      <c r="L2530" s="108">
        <f t="shared" si="761"/>
        <v>19</v>
      </c>
      <c r="M2530" s="109">
        <f t="shared" si="750"/>
        <v>1.002670129</v>
      </c>
      <c r="N2530" s="109">
        <f t="shared" ca="1" si="751"/>
        <v>1.0073708269999999</v>
      </c>
      <c r="O2530" s="108">
        <f t="shared" si="765"/>
        <v>67</v>
      </c>
      <c r="P2530" s="106">
        <f t="shared" ca="1" si="752"/>
        <v>457.00601564999999</v>
      </c>
      <c r="Q2530" s="113">
        <f t="shared" si="753"/>
        <v>8.3299999999999997E-4</v>
      </c>
      <c r="R2530" s="106">
        <f t="shared" si="754"/>
        <v>83.3</v>
      </c>
      <c r="S2530" s="114" t="str">
        <f t="shared" si="762"/>
        <v>A+J=</v>
      </c>
      <c r="T2530" s="107">
        <f t="shared" si="763"/>
        <v>43487</v>
      </c>
      <c r="U2530" s="10"/>
      <c r="V2530" s="10"/>
      <c r="W2530" s="10"/>
      <c r="X2530" s="29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</row>
    <row r="2531" spans="1:121" x14ac:dyDescent="0.15">
      <c r="A2531" s="102">
        <f t="shared" si="755"/>
        <v>43488</v>
      </c>
      <c r="B2531" s="103">
        <f t="shared" ca="1" si="764"/>
        <v>61942.637212149821</v>
      </c>
      <c r="C2531" s="104">
        <f t="shared" si="756"/>
        <v>61918.699999999822</v>
      </c>
      <c r="D2531" s="105">
        <f ca="1">IF(A2531&lt;$B$1,VLOOKUP(A2531,[1]DI!$A$4:$B$15000,2,FALSE),0)</f>
        <v>6.4000000000000001E-2</v>
      </c>
      <c r="E2531" s="106">
        <f t="shared" ca="1" si="748"/>
        <v>1.0002462000000001</v>
      </c>
      <c r="F2531" s="106">
        <f ca="1">(TRUNC(PRODUCT($E$12:$E2530),16))</f>
        <v>1.9359309558529501</v>
      </c>
      <c r="G2531" s="106">
        <f t="shared" ca="1" si="757"/>
        <v>1.9354544469681101</v>
      </c>
      <c r="H2531" s="106">
        <f t="shared" ca="1" si="749"/>
        <v>1.0002462000000001</v>
      </c>
      <c r="I2531" s="105">
        <f t="shared" si="758"/>
        <v>3.5999999999999997E-2</v>
      </c>
      <c r="J2531" s="118">
        <f t="shared" si="759"/>
        <v>43487</v>
      </c>
      <c r="K2531" s="112">
        <f t="shared" si="760"/>
        <v>1</v>
      </c>
      <c r="L2531" s="108">
        <f t="shared" si="761"/>
        <v>1</v>
      </c>
      <c r="M2531" s="109">
        <f t="shared" si="750"/>
        <v>1.000140356</v>
      </c>
      <c r="N2531" s="109">
        <f t="shared" ca="1" si="751"/>
        <v>1.000386591</v>
      </c>
      <c r="O2531" s="108">
        <f t="shared" si="765"/>
        <v>0</v>
      </c>
      <c r="P2531" s="106">
        <f t="shared" ca="1" si="752"/>
        <v>23.937212150000001</v>
      </c>
      <c r="Q2531" s="113">
        <f t="shared" si="753"/>
        <v>0</v>
      </c>
      <c r="R2531" s="106">
        <f t="shared" si="754"/>
        <v>0</v>
      </c>
      <c r="S2531" s="114" t="str">
        <f t="shared" si="762"/>
        <v>A+J=</v>
      </c>
      <c r="T2531" s="107">
        <f t="shared" si="763"/>
        <v>43518</v>
      </c>
      <c r="U2531" s="10"/>
      <c r="V2531" s="10"/>
      <c r="W2531" s="10"/>
      <c r="X2531" s="29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</row>
    <row r="2532" spans="1:121" x14ac:dyDescent="0.15">
      <c r="A2532" s="102">
        <f t="shared" si="755"/>
        <v>43489</v>
      </c>
      <c r="B2532" s="103">
        <f t="shared" ca="1" si="764"/>
        <v>61966.583526349823</v>
      </c>
      <c r="C2532" s="104">
        <f t="shared" si="756"/>
        <v>61918.699999999822</v>
      </c>
      <c r="D2532" s="105">
        <f ca="1">IF(A2532&lt;$B$1,VLOOKUP(A2532,[1]DI!$A$4:$B$15000,2,FALSE),0)</f>
        <v>6.4000000000000001E-2</v>
      </c>
      <c r="E2532" s="106">
        <f t="shared" ca="1" si="748"/>
        <v>1.0002462000000001</v>
      </c>
      <c r="F2532" s="106">
        <f ca="1">(TRUNC(PRODUCT($E$12:$E2531),16))</f>
        <v>1.9364075820542901</v>
      </c>
      <c r="G2532" s="106">
        <f t="shared" ca="1" si="757"/>
        <v>1.9354544469681101</v>
      </c>
      <c r="H2532" s="106">
        <f t="shared" ca="1" si="749"/>
        <v>1.00049246</v>
      </c>
      <c r="I2532" s="105">
        <f t="shared" si="758"/>
        <v>3.5999999999999997E-2</v>
      </c>
      <c r="J2532" s="118">
        <f t="shared" si="759"/>
        <v>43487</v>
      </c>
      <c r="K2532" s="112">
        <f t="shared" si="760"/>
        <v>2</v>
      </c>
      <c r="L2532" s="108">
        <f t="shared" si="761"/>
        <v>2</v>
      </c>
      <c r="M2532" s="109">
        <f t="shared" si="750"/>
        <v>1.0002807309999999</v>
      </c>
      <c r="N2532" s="109">
        <f t="shared" ca="1" si="751"/>
        <v>1.000773329</v>
      </c>
      <c r="O2532" s="108">
        <f t="shared" si="765"/>
        <v>0</v>
      </c>
      <c r="P2532" s="106">
        <f t="shared" ca="1" si="752"/>
        <v>47.883526349999997</v>
      </c>
      <c r="Q2532" s="113">
        <f t="shared" si="753"/>
        <v>0</v>
      </c>
      <c r="R2532" s="106">
        <f t="shared" si="754"/>
        <v>0</v>
      </c>
      <c r="S2532" s="114" t="str">
        <f t="shared" si="762"/>
        <v>A+J=</v>
      </c>
      <c r="T2532" s="107">
        <f t="shared" si="763"/>
        <v>43518</v>
      </c>
      <c r="U2532" s="10"/>
      <c r="V2532" s="10"/>
      <c r="W2532" s="10"/>
      <c r="X2532" s="29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</row>
    <row r="2533" spans="1:121" x14ac:dyDescent="0.15">
      <c r="A2533" s="102">
        <f t="shared" si="755"/>
        <v>43490</v>
      </c>
      <c r="B2533" s="103">
        <f t="shared" ca="1" si="764"/>
        <v>61990.539128349825</v>
      </c>
      <c r="C2533" s="104">
        <f t="shared" si="756"/>
        <v>61918.699999999822</v>
      </c>
      <c r="D2533" s="105">
        <f ca="1">IF(A2533&lt;$B$1,VLOOKUP(A2533,[1]DI!$A$4:$B$15000,2,FALSE),0)</f>
        <v>6.4000000000000001E-2</v>
      </c>
      <c r="E2533" s="106">
        <f t="shared" ca="1" si="748"/>
        <v>1.0002462000000001</v>
      </c>
      <c r="F2533" s="106">
        <f ca="1">(TRUNC(PRODUCT($E$12:$E2532),16))</f>
        <v>1.93688432560099</v>
      </c>
      <c r="G2533" s="106">
        <f t="shared" ca="1" si="757"/>
        <v>1.9354544469681101</v>
      </c>
      <c r="H2533" s="106">
        <f t="shared" ca="1" si="749"/>
        <v>1.00073878</v>
      </c>
      <c r="I2533" s="105">
        <f t="shared" si="758"/>
        <v>3.5999999999999997E-2</v>
      </c>
      <c r="J2533" s="118">
        <f t="shared" si="759"/>
        <v>43487</v>
      </c>
      <c r="K2533" s="112">
        <f t="shared" si="760"/>
        <v>3</v>
      </c>
      <c r="L2533" s="108">
        <f t="shared" si="761"/>
        <v>3</v>
      </c>
      <c r="M2533" s="109">
        <f t="shared" si="750"/>
        <v>1.000421126</v>
      </c>
      <c r="N2533" s="109">
        <f t="shared" ca="1" si="751"/>
        <v>1.001160217</v>
      </c>
      <c r="O2533" s="108">
        <f t="shared" si="765"/>
        <v>0</v>
      </c>
      <c r="P2533" s="106">
        <f t="shared" ca="1" si="752"/>
        <v>71.839128349999996</v>
      </c>
      <c r="Q2533" s="113">
        <f t="shared" si="753"/>
        <v>0</v>
      </c>
      <c r="R2533" s="106">
        <f t="shared" si="754"/>
        <v>0</v>
      </c>
      <c r="S2533" s="114" t="str">
        <f t="shared" si="762"/>
        <v>A+J=</v>
      </c>
      <c r="T2533" s="107">
        <f t="shared" si="763"/>
        <v>43518</v>
      </c>
      <c r="U2533" s="10"/>
      <c r="V2533" s="10"/>
      <c r="W2533" s="10"/>
      <c r="X2533" s="29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</row>
    <row r="2534" spans="1:121" x14ac:dyDescent="0.15">
      <c r="A2534" s="102">
        <f t="shared" si="755"/>
        <v>43491</v>
      </c>
      <c r="B2534" s="103">
        <f t="shared" ca="1" si="764"/>
        <v>62014.503956239823</v>
      </c>
      <c r="C2534" s="104">
        <f t="shared" si="756"/>
        <v>61918.699999999822</v>
      </c>
      <c r="D2534" s="105">
        <f ca="1">IF(A2534&lt;$B$1,VLOOKUP(A2534,[1]DI!$A$4:$B$15000,2,FALSE),0)</f>
        <v>0</v>
      </c>
      <c r="E2534" s="106">
        <f t="shared" ca="1" si="748"/>
        <v>1</v>
      </c>
      <c r="F2534" s="106">
        <f ca="1">(TRUNC(PRODUCT($E$12:$E2533),16))</f>
        <v>1.93736118652195</v>
      </c>
      <c r="G2534" s="106">
        <f t="shared" ca="1" si="757"/>
        <v>1.9354544469681101</v>
      </c>
      <c r="H2534" s="106">
        <f t="shared" ca="1" si="749"/>
        <v>1.0009851599999999</v>
      </c>
      <c r="I2534" s="105">
        <f t="shared" si="758"/>
        <v>3.5999999999999997E-2</v>
      </c>
      <c r="J2534" s="118">
        <f t="shared" si="759"/>
        <v>43487</v>
      </c>
      <c r="K2534" s="112">
        <f t="shared" si="760"/>
        <v>3</v>
      </c>
      <c r="L2534" s="108">
        <f t="shared" si="761"/>
        <v>4</v>
      </c>
      <c r="M2534" s="109">
        <f t="shared" si="750"/>
        <v>1.0005615409999999</v>
      </c>
      <c r="N2534" s="109">
        <f t="shared" ca="1" si="751"/>
        <v>1.0015472540000001</v>
      </c>
      <c r="O2534" s="108">
        <f t="shared" si="765"/>
        <v>0</v>
      </c>
      <c r="P2534" s="106">
        <f t="shared" ca="1" si="752"/>
        <v>95.803956240000005</v>
      </c>
      <c r="Q2534" s="113">
        <f t="shared" si="753"/>
        <v>0</v>
      </c>
      <c r="R2534" s="106">
        <f t="shared" si="754"/>
        <v>0</v>
      </c>
      <c r="S2534" s="114" t="str">
        <f t="shared" si="762"/>
        <v>A+J=</v>
      </c>
      <c r="T2534" s="107">
        <f t="shared" si="763"/>
        <v>43518</v>
      </c>
      <c r="U2534" s="10"/>
      <c r="V2534" s="10"/>
      <c r="W2534" s="10"/>
      <c r="X2534" s="29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</row>
    <row r="2535" spans="1:121" x14ac:dyDescent="0.15">
      <c r="A2535" s="102">
        <f t="shared" si="755"/>
        <v>43492</v>
      </c>
      <c r="B2535" s="103">
        <f t="shared" ca="1" si="764"/>
        <v>62014.503956239823</v>
      </c>
      <c r="C2535" s="104">
        <f t="shared" si="756"/>
        <v>61918.699999999822</v>
      </c>
      <c r="D2535" s="105">
        <f ca="1">IF(A2535&lt;$B$1,VLOOKUP(A2535,[1]DI!$A$4:$B$15000,2,FALSE),0)</f>
        <v>0</v>
      </c>
      <c r="E2535" s="106">
        <f t="shared" ca="1" si="748"/>
        <v>1</v>
      </c>
      <c r="F2535" s="106">
        <f ca="1">(TRUNC(PRODUCT($E$12:$E2534),16))</f>
        <v>1.93736118652195</v>
      </c>
      <c r="G2535" s="106">
        <f t="shared" ca="1" si="757"/>
        <v>1.9354544469681101</v>
      </c>
      <c r="H2535" s="106">
        <f t="shared" ca="1" si="749"/>
        <v>1.0009851599999999</v>
      </c>
      <c r="I2535" s="105">
        <f t="shared" si="758"/>
        <v>3.5999999999999997E-2</v>
      </c>
      <c r="J2535" s="118">
        <f t="shared" si="759"/>
        <v>43487</v>
      </c>
      <c r="K2535" s="112">
        <f t="shared" si="760"/>
        <v>3</v>
      </c>
      <c r="L2535" s="108">
        <f t="shared" si="761"/>
        <v>4</v>
      </c>
      <c r="M2535" s="109">
        <f t="shared" si="750"/>
        <v>1.0005615409999999</v>
      </c>
      <c r="N2535" s="109">
        <f t="shared" ca="1" si="751"/>
        <v>1.0015472540000001</v>
      </c>
      <c r="O2535" s="108">
        <f t="shared" si="765"/>
        <v>0</v>
      </c>
      <c r="P2535" s="106">
        <f t="shared" ca="1" si="752"/>
        <v>95.803956240000005</v>
      </c>
      <c r="Q2535" s="113">
        <f t="shared" si="753"/>
        <v>0</v>
      </c>
      <c r="R2535" s="106">
        <f t="shared" si="754"/>
        <v>0</v>
      </c>
      <c r="S2535" s="114" t="str">
        <f t="shared" si="762"/>
        <v>A+J=</v>
      </c>
      <c r="T2535" s="107">
        <f t="shared" si="763"/>
        <v>43518</v>
      </c>
      <c r="U2535" s="10"/>
      <c r="V2535" s="10"/>
      <c r="W2535" s="10"/>
      <c r="X2535" s="29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</row>
    <row r="2536" spans="1:121" x14ac:dyDescent="0.15">
      <c r="A2536" s="102">
        <f t="shared" si="755"/>
        <v>43493</v>
      </c>
      <c r="B2536" s="103">
        <f t="shared" ca="1" si="764"/>
        <v>62014.503956239823</v>
      </c>
      <c r="C2536" s="104">
        <f t="shared" si="756"/>
        <v>61918.699999999822</v>
      </c>
      <c r="D2536" s="105">
        <f ca="1">IF(A2536&lt;$B$1,VLOOKUP(A2536,[1]DI!$A$4:$B$15000,2,FALSE),0)</f>
        <v>6.4000000000000001E-2</v>
      </c>
      <c r="E2536" s="106">
        <f t="shared" ca="1" si="748"/>
        <v>1.0002462000000001</v>
      </c>
      <c r="F2536" s="106">
        <f ca="1">(TRUNC(PRODUCT($E$12:$E2535),16))</f>
        <v>1.93736118652195</v>
      </c>
      <c r="G2536" s="106">
        <f t="shared" ca="1" si="757"/>
        <v>1.9354544469681101</v>
      </c>
      <c r="H2536" s="106">
        <f t="shared" ca="1" si="749"/>
        <v>1.0009851599999999</v>
      </c>
      <c r="I2536" s="105">
        <f t="shared" si="758"/>
        <v>3.5999999999999997E-2</v>
      </c>
      <c r="J2536" s="118">
        <f t="shared" si="759"/>
        <v>43487</v>
      </c>
      <c r="K2536" s="112">
        <f t="shared" si="760"/>
        <v>4</v>
      </c>
      <c r="L2536" s="108">
        <f t="shared" si="761"/>
        <v>4</v>
      </c>
      <c r="M2536" s="109">
        <f t="shared" si="750"/>
        <v>1.0005615409999999</v>
      </c>
      <c r="N2536" s="109">
        <f t="shared" ca="1" si="751"/>
        <v>1.0015472540000001</v>
      </c>
      <c r="O2536" s="108">
        <f t="shared" si="765"/>
        <v>0</v>
      </c>
      <c r="P2536" s="106">
        <f t="shared" ca="1" si="752"/>
        <v>95.803956240000005</v>
      </c>
      <c r="Q2536" s="113">
        <f t="shared" si="753"/>
        <v>0</v>
      </c>
      <c r="R2536" s="106">
        <f t="shared" si="754"/>
        <v>0</v>
      </c>
      <c r="S2536" s="114" t="str">
        <f t="shared" si="762"/>
        <v>A+J=</v>
      </c>
      <c r="T2536" s="107">
        <f t="shared" si="763"/>
        <v>43518</v>
      </c>
      <c r="U2536" s="10"/>
      <c r="V2536" s="10"/>
      <c r="W2536" s="10"/>
      <c r="X2536" s="29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</row>
    <row r="2537" spans="1:121" x14ac:dyDescent="0.15">
      <c r="A2537" s="102">
        <f t="shared" si="755"/>
        <v>43494</v>
      </c>
      <c r="B2537" s="103">
        <f t="shared" ca="1" si="764"/>
        <v>62038.478629209822</v>
      </c>
      <c r="C2537" s="104">
        <f t="shared" si="756"/>
        <v>61918.699999999822</v>
      </c>
      <c r="D2537" s="105">
        <f ca="1">IF(A2537&lt;$B$1,VLOOKUP(A2537,[1]DI!$A$4:$B$15000,2,FALSE),0)</f>
        <v>6.4000000000000001E-2</v>
      </c>
      <c r="E2537" s="106">
        <f t="shared" ca="1" si="748"/>
        <v>1.0002462000000001</v>
      </c>
      <c r="F2537" s="106">
        <f ca="1">(TRUNC(PRODUCT($E$12:$E2536),16))</f>
        <v>1.9378381648460701</v>
      </c>
      <c r="G2537" s="106">
        <f t="shared" ca="1" si="757"/>
        <v>1.9354544469681101</v>
      </c>
      <c r="H2537" s="106">
        <f t="shared" ca="1" si="749"/>
        <v>1.00123161</v>
      </c>
      <c r="I2537" s="105">
        <f t="shared" si="758"/>
        <v>3.5999999999999997E-2</v>
      </c>
      <c r="J2537" s="118">
        <f t="shared" si="759"/>
        <v>43487</v>
      </c>
      <c r="K2537" s="112">
        <f t="shared" si="760"/>
        <v>5</v>
      </c>
      <c r="L2537" s="108">
        <f t="shared" si="761"/>
        <v>5</v>
      </c>
      <c r="M2537" s="109">
        <f t="shared" si="750"/>
        <v>1.0007019749999999</v>
      </c>
      <c r="N2537" s="109">
        <f t="shared" ca="1" si="751"/>
        <v>1.00193445</v>
      </c>
      <c r="O2537" s="108">
        <f t="shared" si="765"/>
        <v>0</v>
      </c>
      <c r="P2537" s="106">
        <f t="shared" ca="1" si="752"/>
        <v>119.77862921000001</v>
      </c>
      <c r="Q2537" s="113">
        <f t="shared" si="753"/>
        <v>0</v>
      </c>
      <c r="R2537" s="106">
        <f t="shared" si="754"/>
        <v>0</v>
      </c>
      <c r="S2537" s="114" t="str">
        <f t="shared" si="762"/>
        <v>A+J=</v>
      </c>
      <c r="T2537" s="107">
        <f t="shared" si="763"/>
        <v>43518</v>
      </c>
      <c r="U2537" s="10"/>
      <c r="V2537" s="10"/>
      <c r="W2537" s="10"/>
      <c r="X2537" s="29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</row>
    <row r="2538" spans="1:121" x14ac:dyDescent="0.15">
      <c r="A2538" s="102">
        <f t="shared" si="755"/>
        <v>43495</v>
      </c>
      <c r="B2538" s="103">
        <f t="shared" ca="1" si="764"/>
        <v>62062.461846959821</v>
      </c>
      <c r="C2538" s="104">
        <f t="shared" si="756"/>
        <v>61918.699999999822</v>
      </c>
      <c r="D2538" s="105">
        <f ca="1">IF(A2538&lt;$B$1,VLOOKUP(A2538,[1]DI!$A$4:$B$15000,2,FALSE),0)</f>
        <v>6.4000000000000001E-2</v>
      </c>
      <c r="E2538" s="106">
        <f t="shared" ca="1" si="748"/>
        <v>1.0002462000000001</v>
      </c>
      <c r="F2538" s="106">
        <f ca="1">(TRUNC(PRODUCT($E$12:$E2537),16))</f>
        <v>1.93831526060226</v>
      </c>
      <c r="G2538" s="106">
        <f t="shared" ca="1" si="757"/>
        <v>1.9354544469681101</v>
      </c>
      <c r="H2538" s="106">
        <f t="shared" ca="1" si="749"/>
        <v>1.0014781100000001</v>
      </c>
      <c r="I2538" s="105">
        <f t="shared" si="758"/>
        <v>3.5999999999999997E-2</v>
      </c>
      <c r="J2538" s="118">
        <f t="shared" si="759"/>
        <v>43487</v>
      </c>
      <c r="K2538" s="112">
        <f t="shared" si="760"/>
        <v>6</v>
      </c>
      <c r="L2538" s="108">
        <f t="shared" si="761"/>
        <v>6</v>
      </c>
      <c r="M2538" s="109">
        <f t="shared" si="750"/>
        <v>1.000842429</v>
      </c>
      <c r="N2538" s="109">
        <f t="shared" ca="1" si="751"/>
        <v>1.002321784</v>
      </c>
      <c r="O2538" s="108">
        <f t="shared" si="765"/>
        <v>0</v>
      </c>
      <c r="P2538" s="106">
        <f t="shared" ca="1" si="752"/>
        <v>143.76184696000001</v>
      </c>
      <c r="Q2538" s="113">
        <f t="shared" si="753"/>
        <v>0</v>
      </c>
      <c r="R2538" s="106">
        <f t="shared" si="754"/>
        <v>0</v>
      </c>
      <c r="S2538" s="114" t="str">
        <f t="shared" si="762"/>
        <v>A+J=</v>
      </c>
      <c r="T2538" s="107">
        <f t="shared" si="763"/>
        <v>43518</v>
      </c>
      <c r="U2538" s="10"/>
      <c r="V2538" s="10"/>
      <c r="W2538" s="10"/>
      <c r="X2538" s="29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</row>
    <row r="2539" spans="1:121" x14ac:dyDescent="0.15">
      <c r="A2539" s="102">
        <f t="shared" si="755"/>
        <v>43496</v>
      </c>
      <c r="B2539" s="103">
        <f t="shared" ca="1" si="764"/>
        <v>62086.45435250982</v>
      </c>
      <c r="C2539" s="104">
        <f t="shared" si="756"/>
        <v>61918.699999999822</v>
      </c>
      <c r="D2539" s="105">
        <f ca="1">IF(A2539&lt;$B$1,VLOOKUP(A2539,[1]DI!$A$4:$B$15000,2,FALSE),0)</f>
        <v>6.4000000000000001E-2</v>
      </c>
      <c r="E2539" s="106">
        <f t="shared" ca="1" si="748"/>
        <v>1.0002462000000001</v>
      </c>
      <c r="F2539" s="106">
        <f ca="1">(TRUNC(PRODUCT($E$12:$E2538),16))</f>
        <v>1.93879247381942</v>
      </c>
      <c r="G2539" s="106">
        <f t="shared" ca="1" si="757"/>
        <v>1.9354544469681101</v>
      </c>
      <c r="H2539" s="106">
        <f t="shared" ca="1" si="749"/>
        <v>1.00172467</v>
      </c>
      <c r="I2539" s="105">
        <f t="shared" si="758"/>
        <v>3.5999999999999997E-2</v>
      </c>
      <c r="J2539" s="118">
        <f t="shared" si="759"/>
        <v>43487</v>
      </c>
      <c r="K2539" s="112">
        <f t="shared" si="760"/>
        <v>7</v>
      </c>
      <c r="L2539" s="108">
        <f t="shared" si="761"/>
        <v>7</v>
      </c>
      <c r="M2539" s="109">
        <f t="shared" si="750"/>
        <v>1.0009829029999999</v>
      </c>
      <c r="N2539" s="109">
        <f t="shared" ca="1" si="751"/>
        <v>1.002709268</v>
      </c>
      <c r="O2539" s="108">
        <f t="shared" si="765"/>
        <v>0</v>
      </c>
      <c r="P2539" s="106">
        <f t="shared" ca="1" si="752"/>
        <v>167.75435250999999</v>
      </c>
      <c r="Q2539" s="113">
        <f t="shared" si="753"/>
        <v>0</v>
      </c>
      <c r="R2539" s="106">
        <f t="shared" si="754"/>
        <v>0</v>
      </c>
      <c r="S2539" s="114" t="str">
        <f t="shared" si="762"/>
        <v>A+J=</v>
      </c>
      <c r="T2539" s="107">
        <f t="shared" si="763"/>
        <v>43518</v>
      </c>
      <c r="U2539" s="10"/>
      <c r="V2539" s="10"/>
      <c r="W2539" s="10"/>
      <c r="X2539" s="29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</row>
    <row r="2540" spans="1:121" x14ac:dyDescent="0.15">
      <c r="A2540" s="102">
        <f t="shared" si="755"/>
        <v>43497</v>
      </c>
      <c r="B2540" s="103">
        <f t="shared" ca="1" si="764"/>
        <v>62110.456765049821</v>
      </c>
      <c r="C2540" s="104">
        <f t="shared" si="756"/>
        <v>61918.699999999822</v>
      </c>
      <c r="D2540" s="105">
        <f ca="1">IF(A2540&lt;$B$1,VLOOKUP(A2540,[1]DI!$A$4:$B$15000,2,FALSE),0)</f>
        <v>6.4000000000000001E-2</v>
      </c>
      <c r="E2540" s="106">
        <f t="shared" ca="1" si="748"/>
        <v>1.0002462000000001</v>
      </c>
      <c r="F2540" s="106">
        <f ca="1">(TRUNC(PRODUCT($E$12:$E2539),16))</f>
        <v>1.93926980452647</v>
      </c>
      <c r="G2540" s="106">
        <f t="shared" ca="1" si="757"/>
        <v>1.9354544469681101</v>
      </c>
      <c r="H2540" s="106">
        <f t="shared" ca="1" si="749"/>
        <v>1.0019712999999999</v>
      </c>
      <c r="I2540" s="105">
        <f t="shared" si="758"/>
        <v>3.5999999999999997E-2</v>
      </c>
      <c r="J2540" s="118">
        <f t="shared" si="759"/>
        <v>43487</v>
      </c>
      <c r="K2540" s="112">
        <f t="shared" si="760"/>
        <v>8</v>
      </c>
      <c r="L2540" s="108">
        <f t="shared" si="761"/>
        <v>8</v>
      </c>
      <c r="M2540" s="109">
        <f t="shared" si="750"/>
        <v>1.001123397</v>
      </c>
      <c r="N2540" s="109">
        <f t="shared" ca="1" si="751"/>
        <v>1.003096912</v>
      </c>
      <c r="O2540" s="108">
        <f t="shared" si="765"/>
        <v>0</v>
      </c>
      <c r="P2540" s="106">
        <f t="shared" ca="1" si="752"/>
        <v>191.75676505000001</v>
      </c>
      <c r="Q2540" s="113">
        <f t="shared" si="753"/>
        <v>0</v>
      </c>
      <c r="R2540" s="106">
        <f t="shared" si="754"/>
        <v>0</v>
      </c>
      <c r="S2540" s="114" t="str">
        <f t="shared" si="762"/>
        <v>A+J=</v>
      </c>
      <c r="T2540" s="107">
        <f t="shared" si="763"/>
        <v>43518</v>
      </c>
      <c r="U2540" s="10"/>
      <c r="V2540" s="10"/>
      <c r="W2540" s="10"/>
      <c r="X2540" s="29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</row>
    <row r="2541" spans="1:121" x14ac:dyDescent="0.15">
      <c r="A2541" s="102">
        <f t="shared" si="755"/>
        <v>43498</v>
      </c>
      <c r="B2541" s="103">
        <f t="shared" ca="1" si="764"/>
        <v>62134.467660449824</v>
      </c>
      <c r="C2541" s="104">
        <f t="shared" si="756"/>
        <v>61918.699999999822</v>
      </c>
      <c r="D2541" s="105">
        <f ca="1">IF(A2541&lt;$B$1,VLOOKUP(A2541,[1]DI!$A$4:$B$15000,2,FALSE),0)</f>
        <v>0</v>
      </c>
      <c r="E2541" s="106">
        <f t="shared" ca="1" si="748"/>
        <v>1</v>
      </c>
      <c r="F2541" s="106">
        <f ca="1">(TRUNC(PRODUCT($E$12:$E2540),16))</f>
        <v>1.93974725275235</v>
      </c>
      <c r="G2541" s="106">
        <f t="shared" ca="1" si="757"/>
        <v>1.9354544469681101</v>
      </c>
      <c r="H2541" s="106">
        <f t="shared" ca="1" si="749"/>
        <v>1.00221798</v>
      </c>
      <c r="I2541" s="105">
        <f t="shared" si="758"/>
        <v>3.5999999999999997E-2</v>
      </c>
      <c r="J2541" s="118">
        <f t="shared" si="759"/>
        <v>43487</v>
      </c>
      <c r="K2541" s="112">
        <f t="shared" si="760"/>
        <v>8</v>
      </c>
      <c r="L2541" s="108">
        <f t="shared" si="761"/>
        <v>9</v>
      </c>
      <c r="M2541" s="109">
        <f t="shared" si="750"/>
        <v>1.00126391</v>
      </c>
      <c r="N2541" s="109">
        <f t="shared" ca="1" si="751"/>
        <v>1.0034846930000001</v>
      </c>
      <c r="O2541" s="108">
        <f t="shared" si="765"/>
        <v>0</v>
      </c>
      <c r="P2541" s="106">
        <f t="shared" ca="1" si="752"/>
        <v>215.76766044999999</v>
      </c>
      <c r="Q2541" s="113">
        <f t="shared" si="753"/>
        <v>0</v>
      </c>
      <c r="R2541" s="106">
        <f t="shared" si="754"/>
        <v>0</v>
      </c>
      <c r="S2541" s="114" t="str">
        <f t="shared" si="762"/>
        <v>A+J=</v>
      </c>
      <c r="T2541" s="107">
        <f t="shared" si="763"/>
        <v>43518</v>
      </c>
      <c r="U2541" s="10"/>
      <c r="V2541" s="10"/>
      <c r="W2541" s="10"/>
      <c r="X2541" s="29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</row>
    <row r="2542" spans="1:121" x14ac:dyDescent="0.15">
      <c r="A2542" s="102">
        <f t="shared" si="755"/>
        <v>43499</v>
      </c>
      <c r="B2542" s="103">
        <f t="shared" ca="1" si="764"/>
        <v>62134.467660449824</v>
      </c>
      <c r="C2542" s="104">
        <f t="shared" si="756"/>
        <v>61918.699999999822</v>
      </c>
      <c r="D2542" s="105">
        <f ca="1">IF(A2542&lt;$B$1,VLOOKUP(A2542,[1]DI!$A$4:$B$15000,2,FALSE),0)</f>
        <v>0</v>
      </c>
      <c r="E2542" s="106">
        <f t="shared" ca="1" si="748"/>
        <v>1</v>
      </c>
      <c r="F2542" s="106">
        <f ca="1">(TRUNC(PRODUCT($E$12:$E2541),16))</f>
        <v>1.93974725275235</v>
      </c>
      <c r="G2542" s="106">
        <f t="shared" ca="1" si="757"/>
        <v>1.9354544469681101</v>
      </c>
      <c r="H2542" s="106">
        <f t="shared" ca="1" si="749"/>
        <v>1.00221798</v>
      </c>
      <c r="I2542" s="105">
        <f t="shared" si="758"/>
        <v>3.5999999999999997E-2</v>
      </c>
      <c r="J2542" s="118">
        <f t="shared" si="759"/>
        <v>43487</v>
      </c>
      <c r="K2542" s="112">
        <f t="shared" si="760"/>
        <v>8</v>
      </c>
      <c r="L2542" s="108">
        <f t="shared" si="761"/>
        <v>9</v>
      </c>
      <c r="M2542" s="109">
        <f t="shared" si="750"/>
        <v>1.00126391</v>
      </c>
      <c r="N2542" s="109">
        <f t="shared" ca="1" si="751"/>
        <v>1.0034846930000001</v>
      </c>
      <c r="O2542" s="108">
        <f t="shared" si="765"/>
        <v>0</v>
      </c>
      <c r="P2542" s="106">
        <f t="shared" ca="1" si="752"/>
        <v>215.76766044999999</v>
      </c>
      <c r="Q2542" s="113">
        <f t="shared" si="753"/>
        <v>0</v>
      </c>
      <c r="R2542" s="106">
        <f t="shared" si="754"/>
        <v>0</v>
      </c>
      <c r="S2542" s="114" t="str">
        <f t="shared" si="762"/>
        <v>A+J=</v>
      </c>
      <c r="T2542" s="107">
        <f t="shared" si="763"/>
        <v>43518</v>
      </c>
      <c r="U2542" s="10"/>
      <c r="V2542" s="10"/>
      <c r="W2542" s="10"/>
      <c r="X2542" s="29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</row>
    <row r="2543" spans="1:121" x14ac:dyDescent="0.15">
      <c r="A2543" s="102">
        <f t="shared" si="755"/>
        <v>43500</v>
      </c>
      <c r="B2543" s="103">
        <f t="shared" ca="1" si="764"/>
        <v>62134.467660449824</v>
      </c>
      <c r="C2543" s="104">
        <f t="shared" si="756"/>
        <v>61918.699999999822</v>
      </c>
      <c r="D2543" s="105">
        <f ca="1">IF(A2543&lt;$B$1,VLOOKUP(A2543,[1]DI!$A$4:$B$15000,2,FALSE),0)</f>
        <v>6.4000000000000001E-2</v>
      </c>
      <c r="E2543" s="106">
        <f t="shared" ca="1" si="748"/>
        <v>1.0002462000000001</v>
      </c>
      <c r="F2543" s="106">
        <f ca="1">(TRUNC(PRODUCT($E$12:$E2542),16))</f>
        <v>1.93974725275235</v>
      </c>
      <c r="G2543" s="106">
        <f t="shared" ca="1" si="757"/>
        <v>1.9354544469681101</v>
      </c>
      <c r="H2543" s="106">
        <f t="shared" ca="1" si="749"/>
        <v>1.00221798</v>
      </c>
      <c r="I2543" s="105">
        <f t="shared" si="758"/>
        <v>3.5999999999999997E-2</v>
      </c>
      <c r="J2543" s="118">
        <f t="shared" si="759"/>
        <v>43487</v>
      </c>
      <c r="K2543" s="112">
        <f t="shared" si="760"/>
        <v>9</v>
      </c>
      <c r="L2543" s="108">
        <f t="shared" si="761"/>
        <v>9</v>
      </c>
      <c r="M2543" s="109">
        <f t="shared" si="750"/>
        <v>1.00126391</v>
      </c>
      <c r="N2543" s="109">
        <f t="shared" ca="1" si="751"/>
        <v>1.0034846930000001</v>
      </c>
      <c r="O2543" s="108">
        <f t="shared" si="765"/>
        <v>0</v>
      </c>
      <c r="P2543" s="106">
        <f t="shared" ca="1" si="752"/>
        <v>215.76766044999999</v>
      </c>
      <c r="Q2543" s="113">
        <f t="shared" si="753"/>
        <v>0</v>
      </c>
      <c r="R2543" s="106">
        <f t="shared" si="754"/>
        <v>0</v>
      </c>
      <c r="S2543" s="114" t="str">
        <f t="shared" si="762"/>
        <v>A+J=</v>
      </c>
      <c r="T2543" s="107">
        <f t="shared" si="763"/>
        <v>43518</v>
      </c>
      <c r="U2543" s="10"/>
      <c r="V2543" s="10"/>
      <c r="W2543" s="10"/>
      <c r="X2543" s="29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</row>
    <row r="2544" spans="1:121" x14ac:dyDescent="0.15">
      <c r="A2544" s="102">
        <f t="shared" si="755"/>
        <v>43501</v>
      </c>
      <c r="B2544" s="103">
        <f t="shared" ca="1" si="764"/>
        <v>62158.488524769826</v>
      </c>
      <c r="C2544" s="104">
        <f t="shared" si="756"/>
        <v>61918.699999999822</v>
      </c>
      <c r="D2544" s="105">
        <f ca="1">IF(A2544&lt;$B$1,VLOOKUP(A2544,[1]DI!$A$4:$B$15000,2,FALSE),0)</f>
        <v>6.4000000000000001E-2</v>
      </c>
      <c r="E2544" s="106">
        <f t="shared" ca="1" si="748"/>
        <v>1.0002462000000001</v>
      </c>
      <c r="F2544" s="106">
        <f ca="1">(TRUNC(PRODUCT($E$12:$E2543),16))</f>
        <v>1.9402248185259801</v>
      </c>
      <c r="G2544" s="106">
        <f t="shared" ca="1" si="757"/>
        <v>1.9354544469681101</v>
      </c>
      <c r="H2544" s="106">
        <f t="shared" ca="1" si="749"/>
        <v>1.00246473</v>
      </c>
      <c r="I2544" s="105">
        <f t="shared" si="758"/>
        <v>3.5999999999999997E-2</v>
      </c>
      <c r="J2544" s="118">
        <f t="shared" si="759"/>
        <v>43487</v>
      </c>
      <c r="K2544" s="112">
        <f t="shared" si="760"/>
        <v>10</v>
      </c>
      <c r="L2544" s="108">
        <f t="shared" si="761"/>
        <v>10</v>
      </c>
      <c r="M2544" s="109">
        <f t="shared" si="750"/>
        <v>1.001404443</v>
      </c>
      <c r="N2544" s="109">
        <f t="shared" ca="1" si="751"/>
        <v>1.003872635</v>
      </c>
      <c r="O2544" s="108">
        <f t="shared" si="765"/>
        <v>0</v>
      </c>
      <c r="P2544" s="106">
        <f t="shared" ca="1" si="752"/>
        <v>239.78852477000001</v>
      </c>
      <c r="Q2544" s="113">
        <f t="shared" si="753"/>
        <v>0</v>
      </c>
      <c r="R2544" s="106">
        <f t="shared" si="754"/>
        <v>0</v>
      </c>
      <c r="S2544" s="114" t="str">
        <f t="shared" si="762"/>
        <v>A+J=</v>
      </c>
      <c r="T2544" s="107">
        <f t="shared" si="763"/>
        <v>43518</v>
      </c>
      <c r="U2544" s="10"/>
      <c r="V2544" s="10"/>
      <c r="W2544" s="10"/>
      <c r="X2544" s="29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</row>
    <row r="2545" spans="1:121" x14ac:dyDescent="0.15">
      <c r="A2545" s="102">
        <f t="shared" si="755"/>
        <v>43502</v>
      </c>
      <c r="B2545" s="103">
        <f t="shared" ca="1" si="764"/>
        <v>62182.51855304982</v>
      </c>
      <c r="C2545" s="104">
        <f t="shared" si="756"/>
        <v>61918.699999999822</v>
      </c>
      <c r="D2545" s="105">
        <f ca="1">IF(A2545&lt;$B$1,VLOOKUP(A2545,[1]DI!$A$4:$B$15000,2,FALSE),0)</f>
        <v>6.4000000000000001E-2</v>
      </c>
      <c r="E2545" s="106">
        <f t="shared" ca="1" si="748"/>
        <v>1.0002462000000001</v>
      </c>
      <c r="F2545" s="106">
        <f ca="1">(TRUNC(PRODUCT($E$12:$E2544),16))</f>
        <v>1.9407025018763</v>
      </c>
      <c r="G2545" s="106">
        <f t="shared" ca="1" si="757"/>
        <v>1.9354544469681101</v>
      </c>
      <c r="H2545" s="106">
        <f t="shared" ca="1" si="749"/>
        <v>1.00271154</v>
      </c>
      <c r="I2545" s="105">
        <f t="shared" si="758"/>
        <v>3.5999999999999997E-2</v>
      </c>
      <c r="J2545" s="118">
        <f t="shared" si="759"/>
        <v>43487</v>
      </c>
      <c r="K2545" s="112">
        <f t="shared" si="760"/>
        <v>11</v>
      </c>
      <c r="L2545" s="108">
        <f t="shared" si="761"/>
        <v>11</v>
      </c>
      <c r="M2545" s="109">
        <f t="shared" si="750"/>
        <v>1.001544996</v>
      </c>
      <c r="N2545" s="109">
        <f t="shared" ca="1" si="751"/>
        <v>1.004260725</v>
      </c>
      <c r="O2545" s="108">
        <f t="shared" si="765"/>
        <v>0</v>
      </c>
      <c r="P2545" s="106">
        <f t="shared" ca="1" si="752"/>
        <v>263.81855304999999</v>
      </c>
      <c r="Q2545" s="113">
        <f t="shared" si="753"/>
        <v>0</v>
      </c>
      <c r="R2545" s="106">
        <f t="shared" si="754"/>
        <v>0</v>
      </c>
      <c r="S2545" s="114" t="str">
        <f t="shared" si="762"/>
        <v>A+J=</v>
      </c>
      <c r="T2545" s="107">
        <f t="shared" si="763"/>
        <v>43518</v>
      </c>
      <c r="U2545" s="10"/>
      <c r="V2545" s="10"/>
      <c r="W2545" s="10"/>
      <c r="X2545" s="29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</row>
    <row r="2546" spans="1:121" x14ac:dyDescent="0.15">
      <c r="A2546" s="102">
        <f t="shared" si="755"/>
        <v>43503</v>
      </c>
      <c r="B2546" s="103">
        <f t="shared" ca="1" si="764"/>
        <v>62206.557311869823</v>
      </c>
      <c r="C2546" s="104">
        <f t="shared" si="756"/>
        <v>61918.699999999822</v>
      </c>
      <c r="D2546" s="105">
        <f ca="1">IF(A2546&lt;$B$1,VLOOKUP(A2546,[1]DI!$A$4:$B$15000,2,FALSE),0)</f>
        <v>6.4000000000000001E-2</v>
      </c>
      <c r="E2546" s="106">
        <f t="shared" ca="1" si="748"/>
        <v>1.0002462000000001</v>
      </c>
      <c r="F2546" s="106">
        <f ca="1">(TRUNC(PRODUCT($E$12:$E2545),16))</f>
        <v>1.9411803028322601</v>
      </c>
      <c r="G2546" s="106">
        <f t="shared" ca="1" si="757"/>
        <v>1.9354544469681101</v>
      </c>
      <c r="H2546" s="106">
        <f t="shared" ca="1" si="749"/>
        <v>1.0029584</v>
      </c>
      <c r="I2546" s="105">
        <f t="shared" si="758"/>
        <v>3.5999999999999997E-2</v>
      </c>
      <c r="J2546" s="118">
        <f t="shared" si="759"/>
        <v>43487</v>
      </c>
      <c r="K2546" s="112">
        <f t="shared" si="760"/>
        <v>12</v>
      </c>
      <c r="L2546" s="108">
        <f t="shared" si="761"/>
        <v>12</v>
      </c>
      <c r="M2546" s="109">
        <f t="shared" si="750"/>
        <v>1.0016855689999999</v>
      </c>
      <c r="N2546" s="109">
        <f t="shared" ca="1" si="751"/>
        <v>1.004648956</v>
      </c>
      <c r="O2546" s="108">
        <f t="shared" si="765"/>
        <v>0</v>
      </c>
      <c r="P2546" s="106">
        <f t="shared" ca="1" si="752"/>
        <v>287.85731186999999</v>
      </c>
      <c r="Q2546" s="113">
        <f t="shared" si="753"/>
        <v>0</v>
      </c>
      <c r="R2546" s="106">
        <f t="shared" si="754"/>
        <v>0</v>
      </c>
      <c r="S2546" s="114" t="str">
        <f t="shared" si="762"/>
        <v>A+J=</v>
      </c>
      <c r="T2546" s="107">
        <f t="shared" si="763"/>
        <v>43518</v>
      </c>
      <c r="U2546" s="10"/>
      <c r="V2546" s="10"/>
      <c r="W2546" s="10"/>
      <c r="X2546" s="29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</row>
    <row r="2547" spans="1:121" x14ac:dyDescent="0.15">
      <c r="A2547" s="102">
        <f t="shared" si="755"/>
        <v>43504</v>
      </c>
      <c r="B2547" s="103">
        <f t="shared" ca="1" si="764"/>
        <v>62230.605791929826</v>
      </c>
      <c r="C2547" s="104">
        <f t="shared" si="756"/>
        <v>61918.699999999822</v>
      </c>
      <c r="D2547" s="105">
        <f ca="1">IF(A2547&lt;$B$1,VLOOKUP(A2547,[1]DI!$A$4:$B$15000,2,FALSE),0)</f>
        <v>6.4000000000000001E-2</v>
      </c>
      <c r="E2547" s="106">
        <f t="shared" ca="1" si="748"/>
        <v>1.0002462000000001</v>
      </c>
      <c r="F2547" s="106">
        <f ca="1">(TRUNC(PRODUCT($E$12:$E2546),16))</f>
        <v>1.94165822142282</v>
      </c>
      <c r="G2547" s="106">
        <f t="shared" ca="1" si="757"/>
        <v>1.9354544469681101</v>
      </c>
      <c r="H2547" s="106">
        <f t="shared" ca="1" si="749"/>
        <v>1.0032053299999999</v>
      </c>
      <c r="I2547" s="105">
        <f t="shared" si="758"/>
        <v>3.5999999999999997E-2</v>
      </c>
      <c r="J2547" s="118">
        <f t="shared" si="759"/>
        <v>43487</v>
      </c>
      <c r="K2547" s="112">
        <f t="shared" si="760"/>
        <v>13</v>
      </c>
      <c r="L2547" s="108">
        <f t="shared" si="761"/>
        <v>13</v>
      </c>
      <c r="M2547" s="109">
        <f t="shared" si="750"/>
        <v>1.0018261610000001</v>
      </c>
      <c r="N2547" s="109">
        <f t="shared" ca="1" si="751"/>
        <v>1.005037344</v>
      </c>
      <c r="O2547" s="108">
        <f t="shared" si="765"/>
        <v>0</v>
      </c>
      <c r="P2547" s="106">
        <f t="shared" ca="1" si="752"/>
        <v>311.90579193000002</v>
      </c>
      <c r="Q2547" s="113">
        <f t="shared" si="753"/>
        <v>0</v>
      </c>
      <c r="R2547" s="106">
        <f t="shared" si="754"/>
        <v>0</v>
      </c>
      <c r="S2547" s="114" t="str">
        <f t="shared" si="762"/>
        <v>A+J=</v>
      </c>
      <c r="T2547" s="107">
        <f t="shared" si="763"/>
        <v>43518</v>
      </c>
      <c r="U2547" s="10"/>
      <c r="V2547" s="10"/>
      <c r="W2547" s="10"/>
      <c r="X2547" s="29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</row>
    <row r="2548" spans="1:121" x14ac:dyDescent="0.15">
      <c r="A2548" s="102">
        <f t="shared" si="755"/>
        <v>43505</v>
      </c>
      <c r="B2548" s="103">
        <f t="shared" ca="1" si="764"/>
        <v>62254.66362170982</v>
      </c>
      <c r="C2548" s="104">
        <f t="shared" si="756"/>
        <v>61918.699999999822</v>
      </c>
      <c r="D2548" s="105">
        <f ca="1">IF(A2548&lt;$B$1,VLOOKUP(A2548,[1]DI!$A$4:$B$15000,2,FALSE),0)</f>
        <v>0</v>
      </c>
      <c r="E2548" s="106">
        <f t="shared" ca="1" si="748"/>
        <v>1</v>
      </c>
      <c r="F2548" s="106">
        <f ca="1">(TRUNC(PRODUCT($E$12:$E2547),16))</f>
        <v>1.9421362576769301</v>
      </c>
      <c r="G2548" s="106">
        <f t="shared" ca="1" si="757"/>
        <v>1.9354544469681101</v>
      </c>
      <c r="H2548" s="106">
        <f t="shared" ca="1" si="749"/>
        <v>1.0034523200000001</v>
      </c>
      <c r="I2548" s="105">
        <f t="shared" si="758"/>
        <v>3.5999999999999997E-2</v>
      </c>
      <c r="J2548" s="118">
        <f t="shared" si="759"/>
        <v>43487</v>
      </c>
      <c r="K2548" s="112">
        <f t="shared" si="760"/>
        <v>13</v>
      </c>
      <c r="L2548" s="108">
        <f t="shared" si="761"/>
        <v>14</v>
      </c>
      <c r="M2548" s="109">
        <f t="shared" si="750"/>
        <v>1.0019667729999999</v>
      </c>
      <c r="N2548" s="109">
        <f t="shared" ca="1" si="751"/>
        <v>1.005425883</v>
      </c>
      <c r="O2548" s="108">
        <f t="shared" si="765"/>
        <v>0</v>
      </c>
      <c r="P2548" s="106">
        <f t="shared" ca="1" si="752"/>
        <v>335.96362170999998</v>
      </c>
      <c r="Q2548" s="113">
        <f t="shared" si="753"/>
        <v>0</v>
      </c>
      <c r="R2548" s="106">
        <f t="shared" si="754"/>
        <v>0</v>
      </c>
      <c r="S2548" s="114" t="str">
        <f t="shared" si="762"/>
        <v>A+J=</v>
      </c>
      <c r="T2548" s="107">
        <f t="shared" si="763"/>
        <v>43518</v>
      </c>
      <c r="U2548" s="10"/>
      <c r="V2548" s="10"/>
      <c r="W2548" s="10"/>
      <c r="X2548" s="29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</row>
    <row r="2549" spans="1:121" x14ac:dyDescent="0.15">
      <c r="A2549" s="102">
        <f t="shared" si="755"/>
        <v>43506</v>
      </c>
      <c r="B2549" s="103">
        <f t="shared" ca="1" si="764"/>
        <v>62254.66362170982</v>
      </c>
      <c r="C2549" s="104">
        <f t="shared" si="756"/>
        <v>61918.699999999822</v>
      </c>
      <c r="D2549" s="105">
        <f ca="1">IF(A2549&lt;$B$1,VLOOKUP(A2549,[1]DI!$A$4:$B$15000,2,FALSE),0)</f>
        <v>0</v>
      </c>
      <c r="E2549" s="106">
        <f t="shared" ca="1" si="748"/>
        <v>1</v>
      </c>
      <c r="F2549" s="106">
        <f ca="1">(TRUNC(PRODUCT($E$12:$E2548),16))</f>
        <v>1.9421362576769301</v>
      </c>
      <c r="G2549" s="106">
        <f t="shared" ca="1" si="757"/>
        <v>1.9354544469681101</v>
      </c>
      <c r="H2549" s="106">
        <f t="shared" ca="1" si="749"/>
        <v>1.0034523200000001</v>
      </c>
      <c r="I2549" s="105">
        <f t="shared" si="758"/>
        <v>3.5999999999999997E-2</v>
      </c>
      <c r="J2549" s="118">
        <f t="shared" si="759"/>
        <v>43487</v>
      </c>
      <c r="K2549" s="112">
        <f t="shared" si="760"/>
        <v>13</v>
      </c>
      <c r="L2549" s="108">
        <f t="shared" si="761"/>
        <v>14</v>
      </c>
      <c r="M2549" s="109">
        <f t="shared" si="750"/>
        <v>1.0019667729999999</v>
      </c>
      <c r="N2549" s="109">
        <f t="shared" ca="1" si="751"/>
        <v>1.005425883</v>
      </c>
      <c r="O2549" s="108">
        <f t="shared" si="765"/>
        <v>0</v>
      </c>
      <c r="P2549" s="106">
        <f t="shared" ca="1" si="752"/>
        <v>335.96362170999998</v>
      </c>
      <c r="Q2549" s="113">
        <f t="shared" si="753"/>
        <v>0</v>
      </c>
      <c r="R2549" s="106">
        <f t="shared" si="754"/>
        <v>0</v>
      </c>
      <c r="S2549" s="114" t="str">
        <f t="shared" si="762"/>
        <v>A+J=</v>
      </c>
      <c r="T2549" s="107">
        <f t="shared" si="763"/>
        <v>43518</v>
      </c>
      <c r="U2549" s="10"/>
      <c r="V2549" s="10"/>
      <c r="W2549" s="10"/>
      <c r="X2549" s="29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</row>
    <row r="2550" spans="1:121" x14ac:dyDescent="0.15">
      <c r="A2550" s="102">
        <f t="shared" si="755"/>
        <v>43507</v>
      </c>
      <c r="B2550" s="103">
        <f t="shared" ca="1" si="764"/>
        <v>62254.66362170982</v>
      </c>
      <c r="C2550" s="104">
        <f t="shared" si="756"/>
        <v>61918.699999999822</v>
      </c>
      <c r="D2550" s="105">
        <f ca="1">IF(A2550&lt;$B$1,VLOOKUP(A2550,[1]DI!$A$4:$B$15000,2,FALSE),0)</f>
        <v>6.4000000000000001E-2</v>
      </c>
      <c r="E2550" s="106">
        <f t="shared" ca="1" si="748"/>
        <v>1.0002462000000001</v>
      </c>
      <c r="F2550" s="106">
        <f ca="1">(TRUNC(PRODUCT($E$12:$E2549),16))</f>
        <v>1.9421362576769301</v>
      </c>
      <c r="G2550" s="106">
        <f t="shared" ca="1" si="757"/>
        <v>1.9354544469681101</v>
      </c>
      <c r="H2550" s="106">
        <f t="shared" ca="1" si="749"/>
        <v>1.0034523200000001</v>
      </c>
      <c r="I2550" s="105">
        <f t="shared" si="758"/>
        <v>3.5999999999999997E-2</v>
      </c>
      <c r="J2550" s="118">
        <f t="shared" si="759"/>
        <v>43487</v>
      </c>
      <c r="K2550" s="112">
        <f t="shared" si="760"/>
        <v>14</v>
      </c>
      <c r="L2550" s="108">
        <f t="shared" si="761"/>
        <v>14</v>
      </c>
      <c r="M2550" s="109">
        <f t="shared" si="750"/>
        <v>1.0019667729999999</v>
      </c>
      <c r="N2550" s="109">
        <f t="shared" ca="1" si="751"/>
        <v>1.005425883</v>
      </c>
      <c r="O2550" s="108">
        <f t="shared" si="765"/>
        <v>0</v>
      </c>
      <c r="P2550" s="106">
        <f t="shared" ca="1" si="752"/>
        <v>335.96362170999998</v>
      </c>
      <c r="Q2550" s="113">
        <f t="shared" si="753"/>
        <v>0</v>
      </c>
      <c r="R2550" s="106">
        <f t="shared" si="754"/>
        <v>0</v>
      </c>
      <c r="S2550" s="114" t="str">
        <f t="shared" si="762"/>
        <v>A+J=</v>
      </c>
      <c r="T2550" s="107">
        <f t="shared" si="763"/>
        <v>43518</v>
      </c>
      <c r="U2550" s="10"/>
      <c r="V2550" s="10"/>
      <c r="W2550" s="10"/>
      <c r="X2550" s="29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</row>
    <row r="2551" spans="1:121" x14ac:dyDescent="0.15">
      <c r="A2551" s="102">
        <f t="shared" si="755"/>
        <v>43508</v>
      </c>
      <c r="B2551" s="103">
        <f t="shared" ca="1" si="764"/>
        <v>62278.730677369822</v>
      </c>
      <c r="C2551" s="104">
        <f t="shared" si="756"/>
        <v>61918.699999999822</v>
      </c>
      <c r="D2551" s="105">
        <f ca="1">IF(A2551&lt;$B$1,VLOOKUP(A2551,[1]DI!$A$4:$B$15000,2,FALSE),0)</f>
        <v>6.4000000000000001E-2</v>
      </c>
      <c r="E2551" s="106">
        <f t="shared" ca="1" si="748"/>
        <v>1.0002462000000001</v>
      </c>
      <c r="F2551" s="106">
        <f ca="1">(TRUNC(PRODUCT($E$12:$E2550),16))</f>
        <v>1.94261441162357</v>
      </c>
      <c r="G2551" s="106">
        <f t="shared" ca="1" si="757"/>
        <v>1.9354544469681101</v>
      </c>
      <c r="H2551" s="106">
        <f t="shared" ca="1" si="749"/>
        <v>1.0036993700000001</v>
      </c>
      <c r="I2551" s="105">
        <f t="shared" si="758"/>
        <v>3.5999999999999997E-2</v>
      </c>
      <c r="J2551" s="118">
        <f t="shared" si="759"/>
        <v>43487</v>
      </c>
      <c r="K2551" s="112">
        <f t="shared" si="760"/>
        <v>15</v>
      </c>
      <c r="L2551" s="108">
        <f t="shared" si="761"/>
        <v>15</v>
      </c>
      <c r="M2551" s="109">
        <f t="shared" si="750"/>
        <v>1.0021074050000001</v>
      </c>
      <c r="N2551" s="109">
        <f t="shared" ca="1" si="751"/>
        <v>1.0058145709999999</v>
      </c>
      <c r="O2551" s="108">
        <f t="shared" si="765"/>
        <v>0</v>
      </c>
      <c r="P2551" s="106">
        <f t="shared" ca="1" si="752"/>
        <v>360.03067736999998</v>
      </c>
      <c r="Q2551" s="113">
        <f t="shared" si="753"/>
        <v>0</v>
      </c>
      <c r="R2551" s="106">
        <f t="shared" si="754"/>
        <v>0</v>
      </c>
      <c r="S2551" s="114" t="str">
        <f t="shared" si="762"/>
        <v>A+J=</v>
      </c>
      <c r="T2551" s="107">
        <f t="shared" si="763"/>
        <v>43518</v>
      </c>
      <c r="U2551" s="10"/>
      <c r="V2551" s="10"/>
      <c r="W2551" s="10"/>
      <c r="X2551" s="29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</row>
    <row r="2552" spans="1:121" x14ac:dyDescent="0.15">
      <c r="A2552" s="102">
        <f t="shared" si="755"/>
        <v>43509</v>
      </c>
      <c r="B2552" s="103">
        <f t="shared" ca="1" si="764"/>
        <v>62302.80695891982</v>
      </c>
      <c r="C2552" s="104">
        <f t="shared" si="756"/>
        <v>61918.699999999822</v>
      </c>
      <c r="D2552" s="105">
        <f ca="1">IF(A2552&lt;$B$1,VLOOKUP(A2552,[1]DI!$A$4:$B$15000,2,FALSE),0)</f>
        <v>6.4000000000000001E-2</v>
      </c>
      <c r="E2552" s="106">
        <f t="shared" ca="1" si="748"/>
        <v>1.0002462000000001</v>
      </c>
      <c r="F2552" s="106">
        <f ca="1">(TRUNC(PRODUCT($E$12:$E2551),16))</f>
        <v>1.9430926832917099</v>
      </c>
      <c r="G2552" s="106">
        <f t="shared" ca="1" si="757"/>
        <v>1.9354544469681101</v>
      </c>
      <c r="H2552" s="106">
        <f t="shared" ca="1" si="749"/>
        <v>1.00394648</v>
      </c>
      <c r="I2552" s="105">
        <f t="shared" si="758"/>
        <v>3.5999999999999997E-2</v>
      </c>
      <c r="J2552" s="118">
        <f t="shared" si="759"/>
        <v>43487</v>
      </c>
      <c r="K2552" s="112">
        <f t="shared" si="760"/>
        <v>16</v>
      </c>
      <c r="L2552" s="108">
        <f t="shared" si="761"/>
        <v>16</v>
      </c>
      <c r="M2552" s="109">
        <f t="shared" si="750"/>
        <v>1.002248056</v>
      </c>
      <c r="N2552" s="109">
        <f t="shared" ca="1" si="751"/>
        <v>1.006203408</v>
      </c>
      <c r="O2552" s="108">
        <f t="shared" si="765"/>
        <v>0</v>
      </c>
      <c r="P2552" s="106">
        <f t="shared" ca="1" si="752"/>
        <v>384.10695892000001</v>
      </c>
      <c r="Q2552" s="113">
        <f t="shared" si="753"/>
        <v>0</v>
      </c>
      <c r="R2552" s="106">
        <f t="shared" si="754"/>
        <v>0</v>
      </c>
      <c r="S2552" s="114" t="str">
        <f t="shared" si="762"/>
        <v>A+J=</v>
      </c>
      <c r="T2552" s="107">
        <f t="shared" si="763"/>
        <v>43518</v>
      </c>
      <c r="U2552" s="10"/>
      <c r="V2552" s="10"/>
      <c r="W2552" s="10"/>
      <c r="X2552" s="29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</row>
    <row r="2553" spans="1:121" x14ac:dyDescent="0.15">
      <c r="A2553" s="102">
        <f t="shared" si="755"/>
        <v>43510</v>
      </c>
      <c r="B2553" s="103">
        <f t="shared" ca="1" si="764"/>
        <v>62326.892466359823</v>
      </c>
      <c r="C2553" s="104">
        <f t="shared" si="756"/>
        <v>61918.699999999822</v>
      </c>
      <c r="D2553" s="105">
        <f ca="1">IF(A2553&lt;$B$1,VLOOKUP(A2553,[1]DI!$A$4:$B$15000,2,FALSE),0)</f>
        <v>6.4000000000000001E-2</v>
      </c>
      <c r="E2553" s="106">
        <f t="shared" ca="1" si="748"/>
        <v>1.0002462000000001</v>
      </c>
      <c r="F2553" s="106">
        <f ca="1">(TRUNC(PRODUCT($E$12:$E2552),16))</f>
        <v>1.9435710727103399</v>
      </c>
      <c r="G2553" s="106">
        <f t="shared" ca="1" si="757"/>
        <v>1.9354544469681101</v>
      </c>
      <c r="H2553" s="106">
        <f t="shared" ca="1" si="749"/>
        <v>1.0041936499999999</v>
      </c>
      <c r="I2553" s="105">
        <f t="shared" si="758"/>
        <v>3.5999999999999997E-2</v>
      </c>
      <c r="J2553" s="118">
        <f t="shared" si="759"/>
        <v>43487</v>
      </c>
      <c r="K2553" s="112">
        <f t="shared" si="760"/>
        <v>17</v>
      </c>
      <c r="L2553" s="108">
        <f t="shared" si="761"/>
        <v>17</v>
      </c>
      <c r="M2553" s="109">
        <f t="shared" si="750"/>
        <v>1.002388727</v>
      </c>
      <c r="N2553" s="109">
        <f t="shared" ca="1" si="751"/>
        <v>1.0065923939999999</v>
      </c>
      <c r="O2553" s="108">
        <f t="shared" si="765"/>
        <v>0</v>
      </c>
      <c r="P2553" s="106">
        <f t="shared" ca="1" si="752"/>
        <v>408.19246636000003</v>
      </c>
      <c r="Q2553" s="113">
        <f t="shared" si="753"/>
        <v>0</v>
      </c>
      <c r="R2553" s="106">
        <f t="shared" si="754"/>
        <v>0</v>
      </c>
      <c r="S2553" s="114" t="str">
        <f t="shared" si="762"/>
        <v>A+J=</v>
      </c>
      <c r="T2553" s="107">
        <f t="shared" si="763"/>
        <v>43518</v>
      </c>
      <c r="U2553" s="10"/>
      <c r="V2553" s="10"/>
      <c r="W2553" s="10"/>
      <c r="X2553" s="29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</row>
    <row r="2554" spans="1:121" x14ac:dyDescent="0.15">
      <c r="A2554" s="102">
        <f t="shared" si="755"/>
        <v>43511</v>
      </c>
      <c r="B2554" s="103">
        <f t="shared" ca="1" si="764"/>
        <v>62350.98794270982</v>
      </c>
      <c r="C2554" s="104">
        <f t="shared" si="756"/>
        <v>61918.699999999822</v>
      </c>
      <c r="D2554" s="105">
        <f ca="1">IF(A2554&lt;$B$1,VLOOKUP(A2554,[1]DI!$A$4:$B$15000,2,FALSE),0)</f>
        <v>6.4000000000000001E-2</v>
      </c>
      <c r="E2554" s="106">
        <f t="shared" ca="1" si="748"/>
        <v>1.0002462000000001</v>
      </c>
      <c r="F2554" s="106">
        <f ca="1">(TRUNC(PRODUCT($E$12:$E2553),16))</f>
        <v>1.9440495799084401</v>
      </c>
      <c r="G2554" s="106">
        <f t="shared" ca="1" si="757"/>
        <v>1.9354544469681101</v>
      </c>
      <c r="H2554" s="106">
        <f t="shared" ca="1" si="749"/>
        <v>1.0044408899999999</v>
      </c>
      <c r="I2554" s="105">
        <f t="shared" si="758"/>
        <v>3.5999999999999997E-2</v>
      </c>
      <c r="J2554" s="118">
        <f t="shared" si="759"/>
        <v>43487</v>
      </c>
      <c r="K2554" s="112">
        <f t="shared" si="760"/>
        <v>18</v>
      </c>
      <c r="L2554" s="108">
        <f t="shared" si="761"/>
        <v>18</v>
      </c>
      <c r="M2554" s="109">
        <f t="shared" si="750"/>
        <v>1.0025294179999999</v>
      </c>
      <c r="N2554" s="109">
        <f t="shared" ca="1" si="751"/>
        <v>1.006981541</v>
      </c>
      <c r="O2554" s="108">
        <f t="shared" si="765"/>
        <v>0</v>
      </c>
      <c r="P2554" s="106">
        <f t="shared" ca="1" si="752"/>
        <v>432.28794270999998</v>
      </c>
      <c r="Q2554" s="113">
        <f t="shared" si="753"/>
        <v>0</v>
      </c>
      <c r="R2554" s="106">
        <f t="shared" si="754"/>
        <v>0</v>
      </c>
      <c r="S2554" s="114" t="str">
        <f t="shared" si="762"/>
        <v>A+J=</v>
      </c>
      <c r="T2554" s="107">
        <f t="shared" si="763"/>
        <v>43518</v>
      </c>
      <c r="U2554" s="10"/>
      <c r="V2554" s="10"/>
      <c r="W2554" s="10"/>
      <c r="X2554" s="29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</row>
    <row r="2555" spans="1:121" x14ac:dyDescent="0.15">
      <c r="A2555" s="102">
        <f t="shared" si="755"/>
        <v>43512</v>
      </c>
      <c r="B2555" s="103">
        <f t="shared" ca="1" si="764"/>
        <v>62375.092025759819</v>
      </c>
      <c r="C2555" s="104">
        <f t="shared" si="756"/>
        <v>61918.699999999822</v>
      </c>
      <c r="D2555" s="105">
        <f ca="1">IF(A2555&lt;$B$1,VLOOKUP(A2555,[1]DI!$A$4:$B$15000,2,FALSE),0)</f>
        <v>0</v>
      </c>
      <c r="E2555" s="106">
        <f t="shared" ca="1" si="748"/>
        <v>1</v>
      </c>
      <c r="F2555" s="106">
        <f ca="1">(TRUNC(PRODUCT($E$12:$E2554),16))</f>
        <v>1.9445282049150101</v>
      </c>
      <c r="G2555" s="106">
        <f t="shared" ca="1" si="757"/>
        <v>1.9354544469681101</v>
      </c>
      <c r="H2555" s="106">
        <f t="shared" ca="1" si="749"/>
        <v>1.00468818</v>
      </c>
      <c r="I2555" s="105">
        <f t="shared" si="758"/>
        <v>3.5999999999999997E-2</v>
      </c>
      <c r="J2555" s="118">
        <f t="shared" si="759"/>
        <v>43487</v>
      </c>
      <c r="K2555" s="112">
        <f t="shared" si="760"/>
        <v>18</v>
      </c>
      <c r="L2555" s="108">
        <f t="shared" si="761"/>
        <v>19</v>
      </c>
      <c r="M2555" s="109">
        <f t="shared" si="750"/>
        <v>1.002670129</v>
      </c>
      <c r="N2555" s="109">
        <f t="shared" ca="1" si="751"/>
        <v>1.0073708269999999</v>
      </c>
      <c r="O2555" s="108">
        <f t="shared" si="765"/>
        <v>0</v>
      </c>
      <c r="P2555" s="106">
        <f t="shared" ca="1" si="752"/>
        <v>456.39202576000002</v>
      </c>
      <c r="Q2555" s="113">
        <f t="shared" si="753"/>
        <v>0</v>
      </c>
      <c r="R2555" s="106">
        <f t="shared" si="754"/>
        <v>0</v>
      </c>
      <c r="S2555" s="114" t="str">
        <f t="shared" si="762"/>
        <v>A+J=</v>
      </c>
      <c r="T2555" s="107">
        <f t="shared" si="763"/>
        <v>43518</v>
      </c>
      <c r="U2555" s="10"/>
      <c r="V2555" s="10"/>
      <c r="W2555" s="10"/>
      <c r="X2555" s="29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</row>
    <row r="2556" spans="1:121" x14ac:dyDescent="0.15">
      <c r="A2556" s="102">
        <f t="shared" si="755"/>
        <v>43513</v>
      </c>
      <c r="B2556" s="103">
        <f t="shared" ca="1" si="764"/>
        <v>62375.092025759819</v>
      </c>
      <c r="C2556" s="104">
        <f t="shared" si="756"/>
        <v>61918.699999999822</v>
      </c>
      <c r="D2556" s="105">
        <f ca="1">IF(A2556&lt;$B$1,VLOOKUP(A2556,[1]DI!$A$4:$B$15000,2,FALSE),0)</f>
        <v>0</v>
      </c>
      <c r="E2556" s="106">
        <f t="shared" ca="1" si="748"/>
        <v>1</v>
      </c>
      <c r="F2556" s="106">
        <f ca="1">(TRUNC(PRODUCT($E$12:$E2555),16))</f>
        <v>1.9445282049150101</v>
      </c>
      <c r="G2556" s="106">
        <f t="shared" ca="1" si="757"/>
        <v>1.9354544469681101</v>
      </c>
      <c r="H2556" s="106">
        <f t="shared" ca="1" si="749"/>
        <v>1.00468818</v>
      </c>
      <c r="I2556" s="105">
        <f t="shared" si="758"/>
        <v>3.5999999999999997E-2</v>
      </c>
      <c r="J2556" s="118">
        <f t="shared" si="759"/>
        <v>43487</v>
      </c>
      <c r="K2556" s="112">
        <f t="shared" si="760"/>
        <v>18</v>
      </c>
      <c r="L2556" s="108">
        <f t="shared" si="761"/>
        <v>19</v>
      </c>
      <c r="M2556" s="109">
        <f t="shared" si="750"/>
        <v>1.002670129</v>
      </c>
      <c r="N2556" s="109">
        <f t="shared" ca="1" si="751"/>
        <v>1.0073708269999999</v>
      </c>
      <c r="O2556" s="108">
        <f t="shared" si="765"/>
        <v>0</v>
      </c>
      <c r="P2556" s="106">
        <f t="shared" ca="1" si="752"/>
        <v>456.39202576000002</v>
      </c>
      <c r="Q2556" s="113">
        <f t="shared" si="753"/>
        <v>0</v>
      </c>
      <c r="R2556" s="106">
        <f t="shared" si="754"/>
        <v>0</v>
      </c>
      <c r="S2556" s="114" t="str">
        <f t="shared" si="762"/>
        <v>A+J=</v>
      </c>
      <c r="T2556" s="107">
        <f t="shared" si="763"/>
        <v>43518</v>
      </c>
      <c r="U2556" s="10"/>
      <c r="V2556" s="10"/>
      <c r="W2556" s="10"/>
      <c r="X2556" s="29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</row>
    <row r="2557" spans="1:121" x14ac:dyDescent="0.15">
      <c r="A2557" s="102">
        <f t="shared" si="755"/>
        <v>43514</v>
      </c>
      <c r="B2557" s="103">
        <f t="shared" ca="1" si="764"/>
        <v>62375.092025759819</v>
      </c>
      <c r="C2557" s="104">
        <f t="shared" si="756"/>
        <v>61918.699999999822</v>
      </c>
      <c r="D2557" s="105">
        <f ca="1">IF(A2557&lt;$B$1,VLOOKUP(A2557,[1]DI!$A$4:$B$15000,2,FALSE),0)</f>
        <v>6.4000000000000001E-2</v>
      </c>
      <c r="E2557" s="106">
        <f t="shared" ca="1" si="748"/>
        <v>1.0002462000000001</v>
      </c>
      <c r="F2557" s="106">
        <f ca="1">(TRUNC(PRODUCT($E$12:$E2556),16))</f>
        <v>1.9445282049150101</v>
      </c>
      <c r="G2557" s="106">
        <f t="shared" ca="1" si="757"/>
        <v>1.9354544469681101</v>
      </c>
      <c r="H2557" s="106">
        <f t="shared" ca="1" si="749"/>
        <v>1.00468818</v>
      </c>
      <c r="I2557" s="105">
        <f t="shared" si="758"/>
        <v>3.5999999999999997E-2</v>
      </c>
      <c r="J2557" s="118">
        <f t="shared" si="759"/>
        <v>43487</v>
      </c>
      <c r="K2557" s="112">
        <f t="shared" si="760"/>
        <v>19</v>
      </c>
      <c r="L2557" s="108">
        <f t="shared" si="761"/>
        <v>19</v>
      </c>
      <c r="M2557" s="109">
        <f t="shared" si="750"/>
        <v>1.002670129</v>
      </c>
      <c r="N2557" s="109">
        <f t="shared" ca="1" si="751"/>
        <v>1.0073708269999999</v>
      </c>
      <c r="O2557" s="108">
        <f t="shared" si="765"/>
        <v>0</v>
      </c>
      <c r="P2557" s="106">
        <f t="shared" ca="1" si="752"/>
        <v>456.39202576000002</v>
      </c>
      <c r="Q2557" s="113">
        <f t="shared" si="753"/>
        <v>0</v>
      </c>
      <c r="R2557" s="106">
        <f t="shared" si="754"/>
        <v>0</v>
      </c>
      <c r="S2557" s="114" t="str">
        <f t="shared" si="762"/>
        <v>A+J=</v>
      </c>
      <c r="T2557" s="107">
        <f t="shared" si="763"/>
        <v>43518</v>
      </c>
      <c r="U2557" s="10"/>
      <c r="V2557" s="10"/>
      <c r="W2557" s="10"/>
      <c r="X2557" s="29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</row>
    <row r="2558" spans="1:121" x14ac:dyDescent="0.15">
      <c r="A2558" s="102">
        <f t="shared" si="755"/>
        <v>43515</v>
      </c>
      <c r="B2558" s="103">
        <f t="shared" ca="1" si="764"/>
        <v>62399.205334689825</v>
      </c>
      <c r="C2558" s="104">
        <f t="shared" si="756"/>
        <v>61918.699999999822</v>
      </c>
      <c r="D2558" s="105">
        <f ca="1">IF(A2558&lt;$B$1,VLOOKUP(A2558,[1]DI!$A$4:$B$15000,2,FALSE),0)</f>
        <v>6.4000000000000001E-2</v>
      </c>
      <c r="E2558" s="106">
        <f t="shared" ca="1" si="748"/>
        <v>1.0002462000000001</v>
      </c>
      <c r="F2558" s="106">
        <f ca="1">(TRUNC(PRODUCT($E$12:$E2557),16))</f>
        <v>1.9450069477590599</v>
      </c>
      <c r="G2558" s="106">
        <f t="shared" ca="1" si="757"/>
        <v>1.9354544469681101</v>
      </c>
      <c r="H2558" s="106">
        <f t="shared" ca="1" si="749"/>
        <v>1.00493553</v>
      </c>
      <c r="I2558" s="105">
        <f t="shared" si="758"/>
        <v>3.5999999999999997E-2</v>
      </c>
      <c r="J2558" s="118">
        <f t="shared" si="759"/>
        <v>43487</v>
      </c>
      <c r="K2558" s="112">
        <f t="shared" si="760"/>
        <v>20</v>
      </c>
      <c r="L2558" s="108">
        <f t="shared" si="761"/>
        <v>20</v>
      </c>
      <c r="M2558" s="109">
        <f t="shared" si="750"/>
        <v>1.002810859</v>
      </c>
      <c r="N2558" s="109">
        <f t="shared" ca="1" si="751"/>
        <v>1.0077602619999999</v>
      </c>
      <c r="O2558" s="108">
        <f t="shared" si="765"/>
        <v>0</v>
      </c>
      <c r="P2558" s="106">
        <f t="shared" ca="1" si="752"/>
        <v>480.50533468999998</v>
      </c>
      <c r="Q2558" s="113">
        <f t="shared" si="753"/>
        <v>0</v>
      </c>
      <c r="R2558" s="106">
        <f t="shared" si="754"/>
        <v>0</v>
      </c>
      <c r="S2558" s="114" t="str">
        <f t="shared" si="762"/>
        <v>A+J=</v>
      </c>
      <c r="T2558" s="107">
        <f t="shared" si="763"/>
        <v>43518</v>
      </c>
      <c r="U2558" s="10"/>
      <c r="V2558" s="10"/>
      <c r="W2558" s="10"/>
      <c r="X2558" s="29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</row>
    <row r="2559" spans="1:121" x14ac:dyDescent="0.15">
      <c r="A2559" s="102">
        <f t="shared" si="755"/>
        <v>43516</v>
      </c>
      <c r="B2559" s="103">
        <f t="shared" ca="1" si="764"/>
        <v>62423.328550619823</v>
      </c>
      <c r="C2559" s="104">
        <f t="shared" si="756"/>
        <v>61918.699999999822</v>
      </c>
      <c r="D2559" s="105">
        <f ca="1">IF(A2559&lt;$B$1,VLOOKUP(A2559,[1]DI!$A$4:$B$15000,2,FALSE),0)</f>
        <v>6.4000000000000001E-2</v>
      </c>
      <c r="E2559" s="106">
        <f t="shared" ca="1" si="748"/>
        <v>1.0002462000000001</v>
      </c>
      <c r="F2559" s="106">
        <f ca="1">(TRUNC(PRODUCT($E$12:$E2558),16))</f>
        <v>1.9454858084696001</v>
      </c>
      <c r="G2559" s="106">
        <f t="shared" ca="1" si="757"/>
        <v>1.9354544469681101</v>
      </c>
      <c r="H2559" s="106">
        <f t="shared" ca="1" si="749"/>
        <v>1.00518295</v>
      </c>
      <c r="I2559" s="105">
        <f t="shared" si="758"/>
        <v>3.5999999999999997E-2</v>
      </c>
      <c r="J2559" s="118">
        <f t="shared" si="759"/>
        <v>43487</v>
      </c>
      <c r="K2559" s="112">
        <f t="shared" si="760"/>
        <v>21</v>
      </c>
      <c r="L2559" s="108">
        <f t="shared" si="761"/>
        <v>21</v>
      </c>
      <c r="M2559" s="109">
        <f t="shared" si="750"/>
        <v>1.0029516089999999</v>
      </c>
      <c r="N2559" s="109">
        <f t="shared" ca="1" si="751"/>
        <v>1.008149857</v>
      </c>
      <c r="O2559" s="108">
        <f t="shared" si="765"/>
        <v>0</v>
      </c>
      <c r="P2559" s="106">
        <f t="shared" ca="1" si="752"/>
        <v>504.62855062</v>
      </c>
      <c r="Q2559" s="113">
        <f t="shared" si="753"/>
        <v>0</v>
      </c>
      <c r="R2559" s="106">
        <f t="shared" si="754"/>
        <v>0</v>
      </c>
      <c r="S2559" s="114" t="str">
        <f t="shared" si="762"/>
        <v>A+J=</v>
      </c>
      <c r="T2559" s="107">
        <f t="shared" si="763"/>
        <v>43518</v>
      </c>
      <c r="U2559" s="10"/>
      <c r="V2559" s="10"/>
      <c r="W2559" s="10"/>
      <c r="X2559" s="29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</row>
    <row r="2560" spans="1:121" x14ac:dyDescent="0.15">
      <c r="A2560" s="102">
        <f t="shared" si="755"/>
        <v>43517</v>
      </c>
      <c r="B2560" s="103">
        <f t="shared" ca="1" si="764"/>
        <v>62447.460435169822</v>
      </c>
      <c r="C2560" s="104">
        <f t="shared" si="756"/>
        <v>61918.699999999822</v>
      </c>
      <c r="D2560" s="105">
        <f ca="1">IF(A2560&lt;$B$1,VLOOKUP(A2560,[1]DI!$A$4:$B$15000,2,FALSE),0)</f>
        <v>6.4000000000000001E-2</v>
      </c>
      <c r="E2560" s="106">
        <f t="shared" ca="1" si="748"/>
        <v>1.0002462000000001</v>
      </c>
      <c r="F2560" s="106">
        <f ca="1">(TRUNC(PRODUCT($E$12:$E2559),16))</f>
        <v>1.94596478707565</v>
      </c>
      <c r="G2560" s="106">
        <f t="shared" ca="1" si="757"/>
        <v>1.9354544469681101</v>
      </c>
      <c r="H2560" s="106">
        <f t="shared" ca="1" si="749"/>
        <v>1.0054304199999999</v>
      </c>
      <c r="I2560" s="105">
        <f t="shared" si="758"/>
        <v>3.5999999999999997E-2</v>
      </c>
      <c r="J2560" s="118">
        <f t="shared" si="759"/>
        <v>43487</v>
      </c>
      <c r="K2560" s="112">
        <f t="shared" si="760"/>
        <v>22</v>
      </c>
      <c r="L2560" s="108">
        <f t="shared" si="761"/>
        <v>22</v>
      </c>
      <c r="M2560" s="109">
        <f t="shared" si="750"/>
        <v>1.0030923789999999</v>
      </c>
      <c r="N2560" s="109">
        <f t="shared" ca="1" si="751"/>
        <v>1.008539592</v>
      </c>
      <c r="O2560" s="108">
        <f t="shared" si="765"/>
        <v>0</v>
      </c>
      <c r="P2560" s="106">
        <f t="shared" ca="1" si="752"/>
        <v>528.76043517000005</v>
      </c>
      <c r="Q2560" s="113">
        <f t="shared" si="753"/>
        <v>0</v>
      </c>
      <c r="R2560" s="106">
        <f t="shared" si="754"/>
        <v>0</v>
      </c>
      <c r="S2560" s="114" t="str">
        <f t="shared" si="762"/>
        <v>A+J=</v>
      </c>
      <c r="T2560" s="107">
        <f t="shared" si="763"/>
        <v>43518</v>
      </c>
      <c r="U2560" s="10"/>
      <c r="V2560" s="10"/>
      <c r="W2560" s="10"/>
      <c r="X2560" s="29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</row>
    <row r="2561" spans="1:121" x14ac:dyDescent="0.15">
      <c r="A2561" s="102">
        <f t="shared" si="755"/>
        <v>43518</v>
      </c>
      <c r="B2561" s="103">
        <f t="shared" ca="1" si="764"/>
        <v>62471.602226699819</v>
      </c>
      <c r="C2561" s="104">
        <f t="shared" si="756"/>
        <v>61918.699999999822</v>
      </c>
      <c r="D2561" s="105">
        <f ca="1">IF(A2561&lt;$B$1,VLOOKUP(A2561,[1]DI!$A$4:$B$15000,2,FALSE),0)</f>
        <v>6.4000000000000001E-2</v>
      </c>
      <c r="E2561" s="106">
        <f t="shared" ca="1" si="748"/>
        <v>1.0002462000000001</v>
      </c>
      <c r="F2561" s="106">
        <f ca="1">(TRUNC(PRODUCT($E$12:$E2560),16))</f>
        <v>1.9464438836062301</v>
      </c>
      <c r="G2561" s="106">
        <f t="shared" ca="1" si="757"/>
        <v>1.9354544469681101</v>
      </c>
      <c r="H2561" s="106">
        <f t="shared" ca="1" si="749"/>
        <v>1.0056779600000001</v>
      </c>
      <c r="I2561" s="105">
        <f t="shared" si="758"/>
        <v>3.5999999999999997E-2</v>
      </c>
      <c r="J2561" s="118">
        <f t="shared" si="759"/>
        <v>43487</v>
      </c>
      <c r="K2561" s="112">
        <f t="shared" si="760"/>
        <v>23</v>
      </c>
      <c r="L2561" s="108">
        <f t="shared" si="761"/>
        <v>23</v>
      </c>
      <c r="M2561" s="109">
        <f t="shared" si="750"/>
        <v>1.003233169</v>
      </c>
      <c r="N2561" s="109">
        <f t="shared" ca="1" si="751"/>
        <v>1.0089294870000001</v>
      </c>
      <c r="O2561" s="108">
        <f t="shared" si="765"/>
        <v>68</v>
      </c>
      <c r="P2561" s="106">
        <f t="shared" ca="1" si="752"/>
        <v>552.90222670000003</v>
      </c>
      <c r="Q2561" s="113">
        <f t="shared" si="753"/>
        <v>8.3299999999999997E-4</v>
      </c>
      <c r="R2561" s="106">
        <f t="shared" si="754"/>
        <v>83.3</v>
      </c>
      <c r="S2561" s="114" t="str">
        <f t="shared" si="762"/>
        <v>A+J=</v>
      </c>
      <c r="T2561" s="107">
        <f t="shared" si="763"/>
        <v>43518</v>
      </c>
      <c r="U2561" s="10"/>
      <c r="V2561" s="10"/>
      <c r="W2561" s="10"/>
      <c r="X2561" s="29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</row>
    <row r="2562" spans="1:121" x14ac:dyDescent="0.15">
      <c r="A2562" s="102">
        <f t="shared" si="755"/>
        <v>43519</v>
      </c>
      <c r="B2562" s="103">
        <f t="shared" ca="1" si="764"/>
        <v>61859.305009119817</v>
      </c>
      <c r="C2562" s="104">
        <f t="shared" si="756"/>
        <v>61835.39999999982</v>
      </c>
      <c r="D2562" s="105">
        <f ca="1">IF(A2562&lt;$B$1,VLOOKUP(A2562,[1]DI!$A$4:$B$15000,2,FALSE),0)</f>
        <v>0</v>
      </c>
      <c r="E2562" s="106">
        <f t="shared" ca="1" si="748"/>
        <v>1</v>
      </c>
      <c r="F2562" s="106">
        <f ca="1">(TRUNC(PRODUCT($E$12:$E2561),16))</f>
        <v>1.94692309809037</v>
      </c>
      <c r="G2562" s="106">
        <f t="shared" ca="1" si="757"/>
        <v>1.9464438836062301</v>
      </c>
      <c r="H2562" s="106">
        <f t="shared" ca="1" si="749"/>
        <v>1.0002462000000001</v>
      </c>
      <c r="I2562" s="105">
        <f t="shared" si="758"/>
        <v>3.5999999999999997E-2</v>
      </c>
      <c r="J2562" s="118">
        <f t="shared" si="759"/>
        <v>43518</v>
      </c>
      <c r="K2562" s="112">
        <f t="shared" si="760"/>
        <v>1</v>
      </c>
      <c r="L2562" s="108">
        <f t="shared" si="761"/>
        <v>1</v>
      </c>
      <c r="M2562" s="109">
        <f t="shared" si="750"/>
        <v>1.000140356</v>
      </c>
      <c r="N2562" s="109">
        <f t="shared" ca="1" si="751"/>
        <v>1.000386591</v>
      </c>
      <c r="O2562" s="108">
        <f t="shared" si="765"/>
        <v>0</v>
      </c>
      <c r="P2562" s="106">
        <f t="shared" ca="1" si="752"/>
        <v>23.905009119999999</v>
      </c>
      <c r="Q2562" s="113">
        <f t="shared" si="753"/>
        <v>0</v>
      </c>
      <c r="R2562" s="106">
        <f t="shared" si="754"/>
        <v>0</v>
      </c>
      <c r="S2562" s="114" t="str">
        <f t="shared" si="762"/>
        <v>A+J=</v>
      </c>
      <c r="T2562" s="107">
        <f t="shared" si="763"/>
        <v>43546</v>
      </c>
      <c r="U2562" s="10"/>
      <c r="V2562" s="10"/>
      <c r="W2562" s="10"/>
      <c r="X2562" s="29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</row>
    <row r="2563" spans="1:121" x14ac:dyDescent="0.15">
      <c r="A2563" s="102">
        <f t="shared" si="755"/>
        <v>43520</v>
      </c>
      <c r="B2563" s="103">
        <f t="shared" ca="1" si="764"/>
        <v>61859.305009119817</v>
      </c>
      <c r="C2563" s="104">
        <f t="shared" si="756"/>
        <v>61835.39999999982</v>
      </c>
      <c r="D2563" s="105">
        <f ca="1">IF(A2563&lt;$B$1,VLOOKUP(A2563,[1]DI!$A$4:$B$15000,2,FALSE),0)</f>
        <v>0</v>
      </c>
      <c r="E2563" s="106">
        <f t="shared" ca="1" si="748"/>
        <v>1</v>
      </c>
      <c r="F2563" s="106">
        <f ca="1">(TRUNC(PRODUCT($E$12:$E2562),16))</f>
        <v>1.94692309809037</v>
      </c>
      <c r="G2563" s="106">
        <f t="shared" ca="1" si="757"/>
        <v>1.9464438836062301</v>
      </c>
      <c r="H2563" s="106">
        <f t="shared" ca="1" si="749"/>
        <v>1.0002462000000001</v>
      </c>
      <c r="I2563" s="105">
        <f t="shared" si="758"/>
        <v>3.5999999999999997E-2</v>
      </c>
      <c r="J2563" s="118">
        <f t="shared" si="759"/>
        <v>43518</v>
      </c>
      <c r="K2563" s="112">
        <f t="shared" si="760"/>
        <v>1</v>
      </c>
      <c r="L2563" s="108">
        <f t="shared" si="761"/>
        <v>1</v>
      </c>
      <c r="M2563" s="109">
        <f t="shared" si="750"/>
        <v>1.000140356</v>
      </c>
      <c r="N2563" s="109">
        <f t="shared" ca="1" si="751"/>
        <v>1.000386591</v>
      </c>
      <c r="O2563" s="108">
        <f t="shared" si="765"/>
        <v>0</v>
      </c>
      <c r="P2563" s="106">
        <f t="shared" ca="1" si="752"/>
        <v>23.905009119999999</v>
      </c>
      <c r="Q2563" s="113">
        <f t="shared" si="753"/>
        <v>0</v>
      </c>
      <c r="R2563" s="106">
        <f t="shared" si="754"/>
        <v>0</v>
      </c>
      <c r="S2563" s="114" t="str">
        <f t="shared" si="762"/>
        <v>A+J=</v>
      </c>
      <c r="T2563" s="107">
        <f t="shared" si="763"/>
        <v>43546</v>
      </c>
      <c r="U2563" s="10"/>
      <c r="V2563" s="10"/>
      <c r="W2563" s="10"/>
      <c r="X2563" s="29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</row>
    <row r="2564" spans="1:121" x14ac:dyDescent="0.15">
      <c r="A2564" s="102">
        <f t="shared" si="755"/>
        <v>43521</v>
      </c>
      <c r="B2564" s="103">
        <f t="shared" ca="1" si="764"/>
        <v>61859.305009119817</v>
      </c>
      <c r="C2564" s="104">
        <f t="shared" si="756"/>
        <v>61835.39999999982</v>
      </c>
      <c r="D2564" s="105">
        <f ca="1">IF(A2564&lt;$B$1,VLOOKUP(A2564,[1]DI!$A$4:$B$15000,2,FALSE),0)</f>
        <v>6.4000000000000001E-2</v>
      </c>
      <c r="E2564" s="106">
        <f t="shared" ca="1" si="748"/>
        <v>1.0002462000000001</v>
      </c>
      <c r="F2564" s="106">
        <f ca="1">(TRUNC(PRODUCT($E$12:$E2563),16))</f>
        <v>1.94692309809037</v>
      </c>
      <c r="G2564" s="106">
        <f t="shared" ca="1" si="757"/>
        <v>1.9464438836062301</v>
      </c>
      <c r="H2564" s="106">
        <f t="shared" ca="1" si="749"/>
        <v>1.0002462000000001</v>
      </c>
      <c r="I2564" s="105">
        <f t="shared" si="758"/>
        <v>3.5999999999999997E-2</v>
      </c>
      <c r="J2564" s="118">
        <f t="shared" si="759"/>
        <v>43518</v>
      </c>
      <c r="K2564" s="112">
        <f t="shared" si="760"/>
        <v>1</v>
      </c>
      <c r="L2564" s="108">
        <f t="shared" si="761"/>
        <v>1</v>
      </c>
      <c r="M2564" s="109">
        <f t="shared" si="750"/>
        <v>1.000140356</v>
      </c>
      <c r="N2564" s="109">
        <f t="shared" ca="1" si="751"/>
        <v>1.000386591</v>
      </c>
      <c r="O2564" s="108">
        <f t="shared" si="765"/>
        <v>0</v>
      </c>
      <c r="P2564" s="106">
        <f t="shared" ca="1" si="752"/>
        <v>23.905009119999999</v>
      </c>
      <c r="Q2564" s="113">
        <f t="shared" si="753"/>
        <v>0</v>
      </c>
      <c r="R2564" s="106">
        <f t="shared" si="754"/>
        <v>0</v>
      </c>
      <c r="S2564" s="114" t="str">
        <f t="shared" si="762"/>
        <v>A+J=</v>
      </c>
      <c r="T2564" s="107">
        <f t="shared" si="763"/>
        <v>43546</v>
      </c>
      <c r="U2564" s="10"/>
      <c r="V2564" s="10"/>
      <c r="W2564" s="10"/>
      <c r="X2564" s="29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</row>
    <row r="2565" spans="1:121" x14ac:dyDescent="0.15">
      <c r="A2565" s="102">
        <f t="shared" si="755"/>
        <v>43522</v>
      </c>
      <c r="B2565" s="103">
        <f t="shared" ca="1" si="764"/>
        <v>61883.219108039819</v>
      </c>
      <c r="C2565" s="104">
        <f t="shared" si="756"/>
        <v>61835.39999999982</v>
      </c>
      <c r="D2565" s="105">
        <f ca="1">IF(A2565&lt;$B$1,VLOOKUP(A2565,[1]DI!$A$4:$B$15000,2,FALSE),0)</f>
        <v>6.4000000000000001E-2</v>
      </c>
      <c r="E2565" s="106">
        <f t="shared" ca="1" si="748"/>
        <v>1.0002462000000001</v>
      </c>
      <c r="F2565" s="106">
        <f ca="1">(TRUNC(PRODUCT($E$12:$E2564),16))</f>
        <v>1.94740243055712</v>
      </c>
      <c r="G2565" s="106">
        <f t="shared" ca="1" si="757"/>
        <v>1.9464438836062301</v>
      </c>
      <c r="H2565" s="106">
        <f t="shared" ca="1" si="749"/>
        <v>1.00049246</v>
      </c>
      <c r="I2565" s="105">
        <f t="shared" si="758"/>
        <v>3.5999999999999997E-2</v>
      </c>
      <c r="J2565" s="118">
        <f t="shared" si="759"/>
        <v>43518</v>
      </c>
      <c r="K2565" s="112">
        <f t="shared" si="760"/>
        <v>2</v>
      </c>
      <c r="L2565" s="108">
        <f t="shared" si="761"/>
        <v>2</v>
      </c>
      <c r="M2565" s="109">
        <f t="shared" si="750"/>
        <v>1.0002807309999999</v>
      </c>
      <c r="N2565" s="109">
        <f t="shared" ca="1" si="751"/>
        <v>1.000773329</v>
      </c>
      <c r="O2565" s="108">
        <f t="shared" si="765"/>
        <v>0</v>
      </c>
      <c r="P2565" s="106">
        <f t="shared" ca="1" si="752"/>
        <v>47.819108040000003</v>
      </c>
      <c r="Q2565" s="113">
        <f t="shared" si="753"/>
        <v>0</v>
      </c>
      <c r="R2565" s="106">
        <f t="shared" si="754"/>
        <v>0</v>
      </c>
      <c r="S2565" s="114" t="str">
        <f t="shared" si="762"/>
        <v>A+J=</v>
      </c>
      <c r="T2565" s="107">
        <f t="shared" si="763"/>
        <v>43546</v>
      </c>
      <c r="U2565" s="10"/>
      <c r="V2565" s="10"/>
      <c r="W2565" s="10"/>
      <c r="X2565" s="29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</row>
    <row r="2566" spans="1:121" x14ac:dyDescent="0.15">
      <c r="A2566" s="102">
        <f t="shared" si="755"/>
        <v>43523</v>
      </c>
      <c r="B2566" s="103">
        <f t="shared" ca="1" si="764"/>
        <v>61907.142482279822</v>
      </c>
      <c r="C2566" s="104">
        <f t="shared" si="756"/>
        <v>61835.39999999982</v>
      </c>
      <c r="D2566" s="105">
        <f ca="1">IF(A2566&lt;$B$1,VLOOKUP(A2566,[1]DI!$A$4:$B$15000,2,FALSE),0)</f>
        <v>6.4000000000000001E-2</v>
      </c>
      <c r="E2566" s="106">
        <f t="shared" ca="1" si="748"/>
        <v>1.0002462000000001</v>
      </c>
      <c r="F2566" s="106">
        <f ca="1">(TRUNC(PRODUCT($E$12:$E2565),16))</f>
        <v>1.9478818810355201</v>
      </c>
      <c r="G2566" s="106">
        <f t="shared" ca="1" si="757"/>
        <v>1.9464438836062301</v>
      </c>
      <c r="H2566" s="106">
        <f t="shared" ca="1" si="749"/>
        <v>1.00073878</v>
      </c>
      <c r="I2566" s="105">
        <f t="shared" si="758"/>
        <v>3.5999999999999997E-2</v>
      </c>
      <c r="J2566" s="118">
        <f t="shared" si="759"/>
        <v>43518</v>
      </c>
      <c r="K2566" s="112">
        <f t="shared" si="760"/>
        <v>3</v>
      </c>
      <c r="L2566" s="108">
        <f t="shared" si="761"/>
        <v>3</v>
      </c>
      <c r="M2566" s="109">
        <f t="shared" si="750"/>
        <v>1.000421126</v>
      </c>
      <c r="N2566" s="109">
        <f t="shared" ca="1" si="751"/>
        <v>1.001160217</v>
      </c>
      <c r="O2566" s="108">
        <f t="shared" si="765"/>
        <v>0</v>
      </c>
      <c r="P2566" s="106">
        <f t="shared" ca="1" si="752"/>
        <v>71.742482280000004</v>
      </c>
      <c r="Q2566" s="113">
        <f t="shared" si="753"/>
        <v>0</v>
      </c>
      <c r="R2566" s="106">
        <f t="shared" si="754"/>
        <v>0</v>
      </c>
      <c r="S2566" s="114" t="str">
        <f t="shared" si="762"/>
        <v>A+J=</v>
      </c>
      <c r="T2566" s="107">
        <f t="shared" si="763"/>
        <v>43546</v>
      </c>
      <c r="U2566" s="10"/>
      <c r="V2566" s="10"/>
      <c r="W2566" s="10"/>
      <c r="X2566" s="29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</row>
    <row r="2567" spans="1:121" x14ac:dyDescent="0.15">
      <c r="A2567" s="102">
        <f t="shared" si="755"/>
        <v>43524</v>
      </c>
      <c r="B2567" s="103">
        <f t="shared" ca="1" si="764"/>
        <v>61931.07506998982</v>
      </c>
      <c r="C2567" s="104">
        <f t="shared" si="756"/>
        <v>61835.39999999982</v>
      </c>
      <c r="D2567" s="105">
        <f ca="1">IF(A2567&lt;$B$1,VLOOKUP(A2567,[1]DI!$A$4:$B$15000,2,FALSE),0)</f>
        <v>6.4000000000000001E-2</v>
      </c>
      <c r="E2567" s="106">
        <f t="shared" ca="1" si="748"/>
        <v>1.0002462000000001</v>
      </c>
      <c r="F2567" s="106">
        <f ca="1">(TRUNC(PRODUCT($E$12:$E2566),16))</f>
        <v>1.94836144955463</v>
      </c>
      <c r="G2567" s="106">
        <f t="shared" ca="1" si="757"/>
        <v>1.9464438836062301</v>
      </c>
      <c r="H2567" s="106">
        <f t="shared" ca="1" si="749"/>
        <v>1.0009851599999999</v>
      </c>
      <c r="I2567" s="105">
        <f t="shared" si="758"/>
        <v>3.5999999999999997E-2</v>
      </c>
      <c r="J2567" s="118">
        <f t="shared" si="759"/>
        <v>43518</v>
      </c>
      <c r="K2567" s="112">
        <f t="shared" si="760"/>
        <v>4</v>
      </c>
      <c r="L2567" s="108">
        <f t="shared" si="761"/>
        <v>4</v>
      </c>
      <c r="M2567" s="109">
        <f t="shared" si="750"/>
        <v>1.0005615409999999</v>
      </c>
      <c r="N2567" s="109">
        <f t="shared" ca="1" si="751"/>
        <v>1.0015472540000001</v>
      </c>
      <c r="O2567" s="108">
        <f t="shared" si="765"/>
        <v>0</v>
      </c>
      <c r="P2567" s="106">
        <f t="shared" ca="1" si="752"/>
        <v>95.675069989999997</v>
      </c>
      <c r="Q2567" s="113">
        <f t="shared" si="753"/>
        <v>0</v>
      </c>
      <c r="R2567" s="106">
        <f t="shared" si="754"/>
        <v>0</v>
      </c>
      <c r="S2567" s="114" t="str">
        <f t="shared" si="762"/>
        <v>A+J=</v>
      </c>
      <c r="T2567" s="107">
        <f t="shared" si="763"/>
        <v>43546</v>
      </c>
      <c r="U2567" s="10"/>
      <c r="V2567" s="10"/>
      <c r="W2567" s="10"/>
      <c r="X2567" s="29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</row>
    <row r="2568" spans="1:121" x14ac:dyDescent="0.15">
      <c r="A2568" s="102">
        <f t="shared" si="755"/>
        <v>43525</v>
      </c>
      <c r="B2568" s="103">
        <f t="shared" ca="1" si="764"/>
        <v>61955.017489529819</v>
      </c>
      <c r="C2568" s="104">
        <f t="shared" si="756"/>
        <v>61835.39999999982</v>
      </c>
      <c r="D2568" s="105">
        <f ca="1">IF(A2568&lt;$B$1,VLOOKUP(A2568,[1]DI!$A$4:$B$15000,2,FALSE),0)</f>
        <v>6.4000000000000001E-2</v>
      </c>
      <c r="E2568" s="106">
        <f t="shared" ca="1" si="748"/>
        <v>1.0002462000000001</v>
      </c>
      <c r="F2568" s="106">
        <f ca="1">(TRUNC(PRODUCT($E$12:$E2567),16))</f>
        <v>1.9488411361435201</v>
      </c>
      <c r="G2568" s="106">
        <f t="shared" ca="1" si="757"/>
        <v>1.9464438836062301</v>
      </c>
      <c r="H2568" s="106">
        <f t="shared" ca="1" si="749"/>
        <v>1.00123161</v>
      </c>
      <c r="I2568" s="105">
        <f t="shared" si="758"/>
        <v>3.5999999999999997E-2</v>
      </c>
      <c r="J2568" s="118">
        <f t="shared" si="759"/>
        <v>43518</v>
      </c>
      <c r="K2568" s="112">
        <f t="shared" si="760"/>
        <v>5</v>
      </c>
      <c r="L2568" s="108">
        <f t="shared" si="761"/>
        <v>5</v>
      </c>
      <c r="M2568" s="109">
        <f t="shared" si="750"/>
        <v>1.0007019749999999</v>
      </c>
      <c r="N2568" s="109">
        <f t="shared" ca="1" si="751"/>
        <v>1.00193445</v>
      </c>
      <c r="O2568" s="108">
        <f t="shared" si="765"/>
        <v>0</v>
      </c>
      <c r="P2568" s="106">
        <f t="shared" ca="1" si="752"/>
        <v>119.61748953</v>
      </c>
      <c r="Q2568" s="113">
        <f t="shared" si="753"/>
        <v>0</v>
      </c>
      <c r="R2568" s="106">
        <f t="shared" si="754"/>
        <v>0</v>
      </c>
      <c r="S2568" s="114" t="str">
        <f t="shared" si="762"/>
        <v>A+J=</v>
      </c>
      <c r="T2568" s="107">
        <f t="shared" si="763"/>
        <v>43546</v>
      </c>
      <c r="U2568" s="27"/>
      <c r="V2568" s="27"/>
      <c r="W2568" s="27"/>
      <c r="X2568" s="33"/>
      <c r="Y2568" s="20"/>
      <c r="Z2568" s="23"/>
      <c r="AA2568" s="27"/>
      <c r="AB2568" s="20"/>
      <c r="AC2568" s="20"/>
      <c r="AD2568" s="20"/>
      <c r="AE2568" s="27"/>
      <c r="AF2568" s="21"/>
      <c r="AG2568" s="27"/>
      <c r="AH2568" s="27"/>
      <c r="AI2568" s="23"/>
      <c r="AJ2568" s="23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  <c r="AZ2568" s="23"/>
      <c r="BA2568" s="23"/>
      <c r="BB2568" s="23"/>
      <c r="BC2568" s="23"/>
      <c r="BD2568" s="23"/>
      <c r="BE2568" s="23"/>
      <c r="BF2568" s="23"/>
      <c r="BG2568" s="23"/>
      <c r="BH2568" s="23"/>
      <c r="BI2568" s="23"/>
      <c r="BJ2568" s="23"/>
      <c r="BK2568" s="23"/>
      <c r="BL2568" s="23"/>
      <c r="BM2568" s="23"/>
      <c r="BN2568" s="23"/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3"/>
      <c r="CG2568" s="23"/>
      <c r="CH2568" s="23"/>
      <c r="CI2568" s="23"/>
      <c r="CJ2568" s="23"/>
      <c r="CK2568" s="23"/>
      <c r="CL2568" s="23"/>
      <c r="CM2568" s="23"/>
      <c r="CN2568" s="23"/>
      <c r="CO2568" s="23"/>
      <c r="CP2568" s="23"/>
      <c r="CQ2568" s="23"/>
      <c r="CR2568" s="23"/>
      <c r="CS2568" s="23"/>
      <c r="CT2568" s="23"/>
      <c r="CU2568" s="23"/>
      <c r="CV2568" s="23"/>
      <c r="CW2568" s="23"/>
      <c r="CX2568" s="23"/>
      <c r="CY2568" s="23"/>
      <c r="CZ2568" s="23"/>
      <c r="DA2568" s="23"/>
      <c r="DB2568" s="23"/>
      <c r="DC2568" s="23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</row>
    <row r="2569" spans="1:121" x14ac:dyDescent="0.15">
      <c r="A2569" s="102">
        <f t="shared" si="755"/>
        <v>43526</v>
      </c>
      <c r="B2569" s="103">
        <f t="shared" ca="1" si="764"/>
        <v>61978.968442349818</v>
      </c>
      <c r="C2569" s="104">
        <f t="shared" si="756"/>
        <v>61835.39999999982</v>
      </c>
      <c r="D2569" s="105">
        <f ca="1">IF(A2569&lt;$B$1,VLOOKUP(A2569,[1]DI!$A$4:$B$15000,2,FALSE),0)</f>
        <v>0</v>
      </c>
      <c r="E2569" s="106">
        <f t="shared" ca="1" si="748"/>
        <v>1</v>
      </c>
      <c r="F2569" s="106">
        <f ca="1">(TRUNC(PRODUCT($E$12:$E2568),16))</f>
        <v>1.94932094083123</v>
      </c>
      <c r="G2569" s="106">
        <f t="shared" ca="1" si="757"/>
        <v>1.9464438836062301</v>
      </c>
      <c r="H2569" s="106">
        <f t="shared" ca="1" si="749"/>
        <v>1.0014781100000001</v>
      </c>
      <c r="I2569" s="105">
        <f t="shared" si="758"/>
        <v>3.5999999999999997E-2</v>
      </c>
      <c r="J2569" s="118">
        <f t="shared" si="759"/>
        <v>43518</v>
      </c>
      <c r="K2569" s="112">
        <f t="shared" si="760"/>
        <v>5</v>
      </c>
      <c r="L2569" s="108">
        <f t="shared" si="761"/>
        <v>6</v>
      </c>
      <c r="M2569" s="109">
        <f t="shared" si="750"/>
        <v>1.000842429</v>
      </c>
      <c r="N2569" s="109">
        <f t="shared" ca="1" si="751"/>
        <v>1.002321784</v>
      </c>
      <c r="O2569" s="108">
        <f t="shared" si="765"/>
        <v>0</v>
      </c>
      <c r="P2569" s="106">
        <f t="shared" ca="1" si="752"/>
        <v>143.56844235</v>
      </c>
      <c r="Q2569" s="113">
        <f t="shared" si="753"/>
        <v>0</v>
      </c>
      <c r="R2569" s="106">
        <f t="shared" si="754"/>
        <v>0</v>
      </c>
      <c r="S2569" s="114" t="str">
        <f t="shared" si="762"/>
        <v>A+J=</v>
      </c>
      <c r="T2569" s="107">
        <f t="shared" si="763"/>
        <v>43546</v>
      </c>
      <c r="U2569" s="27"/>
      <c r="V2569" s="27"/>
      <c r="W2569" s="27"/>
      <c r="X2569" s="33"/>
      <c r="Y2569" s="20"/>
      <c r="Z2569" s="23"/>
      <c r="AA2569" s="27"/>
      <c r="AB2569" s="20"/>
      <c r="AC2569" s="20"/>
      <c r="AD2569" s="20"/>
      <c r="AE2569" s="27"/>
      <c r="AF2569" s="21"/>
      <c r="AG2569" s="27"/>
      <c r="AH2569" s="27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</row>
    <row r="2570" spans="1:121" x14ac:dyDescent="0.15">
      <c r="A2570" s="102">
        <f t="shared" si="755"/>
        <v>43527</v>
      </c>
      <c r="B2570" s="103">
        <f t="shared" ca="1" si="764"/>
        <v>61978.968442349818</v>
      </c>
      <c r="C2570" s="104">
        <f t="shared" si="756"/>
        <v>61835.39999999982</v>
      </c>
      <c r="D2570" s="105">
        <f ca="1">IF(A2570&lt;$B$1,VLOOKUP(A2570,[1]DI!$A$4:$B$15000,2,FALSE),0)</f>
        <v>0</v>
      </c>
      <c r="E2570" s="106">
        <f t="shared" ca="1" si="748"/>
        <v>1</v>
      </c>
      <c r="F2570" s="106">
        <f ca="1">(TRUNC(PRODUCT($E$12:$E2569),16))</f>
        <v>1.94932094083123</v>
      </c>
      <c r="G2570" s="106">
        <f t="shared" ca="1" si="757"/>
        <v>1.9464438836062301</v>
      </c>
      <c r="H2570" s="106">
        <f t="shared" ca="1" si="749"/>
        <v>1.0014781100000001</v>
      </c>
      <c r="I2570" s="105">
        <f t="shared" si="758"/>
        <v>3.5999999999999997E-2</v>
      </c>
      <c r="J2570" s="118">
        <f t="shared" si="759"/>
        <v>43518</v>
      </c>
      <c r="K2570" s="112">
        <f t="shared" si="760"/>
        <v>5</v>
      </c>
      <c r="L2570" s="108">
        <f t="shared" si="761"/>
        <v>6</v>
      </c>
      <c r="M2570" s="109">
        <f t="shared" si="750"/>
        <v>1.000842429</v>
      </c>
      <c r="N2570" s="109">
        <f t="shared" ca="1" si="751"/>
        <v>1.002321784</v>
      </c>
      <c r="O2570" s="108">
        <f t="shared" si="765"/>
        <v>0</v>
      </c>
      <c r="P2570" s="106">
        <f t="shared" ca="1" si="752"/>
        <v>143.56844235</v>
      </c>
      <c r="Q2570" s="113">
        <f t="shared" si="753"/>
        <v>0</v>
      </c>
      <c r="R2570" s="106">
        <f t="shared" si="754"/>
        <v>0</v>
      </c>
      <c r="S2570" s="114" t="str">
        <f t="shared" si="762"/>
        <v>A+J=</v>
      </c>
      <c r="T2570" s="107">
        <f t="shared" si="763"/>
        <v>43546</v>
      </c>
      <c r="U2570" s="10"/>
      <c r="V2570" s="10"/>
      <c r="W2570" s="10"/>
      <c r="X2570" s="29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</row>
    <row r="2571" spans="1:121" x14ac:dyDescent="0.15">
      <c r="A2571" s="102">
        <f t="shared" si="755"/>
        <v>43528</v>
      </c>
      <c r="B2571" s="103">
        <f t="shared" ca="1" si="764"/>
        <v>61978.968442349818</v>
      </c>
      <c r="C2571" s="104">
        <f t="shared" si="756"/>
        <v>61835.39999999982</v>
      </c>
      <c r="D2571" s="105">
        <f ca="1">IF(A2571&lt;$B$1,VLOOKUP(A2571,[1]DI!$A$4:$B$15000,2,FALSE),0)</f>
        <v>0</v>
      </c>
      <c r="E2571" s="106">
        <f t="shared" ca="1" si="748"/>
        <v>1</v>
      </c>
      <c r="F2571" s="106">
        <f ca="1">(TRUNC(PRODUCT($E$12:$E2570),16))</f>
        <v>1.94932094083123</v>
      </c>
      <c r="G2571" s="106">
        <f t="shared" ca="1" si="757"/>
        <v>1.9464438836062301</v>
      </c>
      <c r="H2571" s="106">
        <f t="shared" ca="1" si="749"/>
        <v>1.0014781100000001</v>
      </c>
      <c r="I2571" s="105">
        <f t="shared" si="758"/>
        <v>3.5999999999999997E-2</v>
      </c>
      <c r="J2571" s="118">
        <f t="shared" si="759"/>
        <v>43518</v>
      </c>
      <c r="K2571" s="112">
        <f t="shared" si="760"/>
        <v>5</v>
      </c>
      <c r="L2571" s="108">
        <f t="shared" si="761"/>
        <v>6</v>
      </c>
      <c r="M2571" s="109">
        <f t="shared" si="750"/>
        <v>1.000842429</v>
      </c>
      <c r="N2571" s="109">
        <f t="shared" ca="1" si="751"/>
        <v>1.002321784</v>
      </c>
      <c r="O2571" s="108">
        <f t="shared" si="765"/>
        <v>0</v>
      </c>
      <c r="P2571" s="106">
        <f t="shared" ca="1" si="752"/>
        <v>143.56844235</v>
      </c>
      <c r="Q2571" s="113">
        <f t="shared" si="753"/>
        <v>0</v>
      </c>
      <c r="R2571" s="106">
        <f t="shared" si="754"/>
        <v>0</v>
      </c>
      <c r="S2571" s="114" t="str">
        <f t="shared" si="762"/>
        <v>A+J=</v>
      </c>
      <c r="T2571" s="107">
        <f t="shared" si="763"/>
        <v>43546</v>
      </c>
      <c r="U2571" s="10"/>
      <c r="V2571" s="10"/>
      <c r="W2571" s="10"/>
      <c r="X2571" s="29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</row>
    <row r="2572" spans="1:121" x14ac:dyDescent="0.15">
      <c r="A2572" s="102">
        <f t="shared" si="755"/>
        <v>43529</v>
      </c>
      <c r="B2572" s="103">
        <f t="shared" ca="1" si="764"/>
        <v>61978.968442349818</v>
      </c>
      <c r="C2572" s="104">
        <f t="shared" si="756"/>
        <v>61835.39999999982</v>
      </c>
      <c r="D2572" s="105">
        <f ca="1">IF(A2572&lt;$B$1,VLOOKUP(A2572,[1]DI!$A$4:$B$15000,2,FALSE),0)</f>
        <v>0</v>
      </c>
      <c r="E2572" s="106">
        <f t="shared" ref="E2572:E2635" ca="1" si="766">ROUND(((1+D2572)^(1/252)),8)</f>
        <v>1</v>
      </c>
      <c r="F2572" s="106">
        <f ca="1">(TRUNC(PRODUCT($E$12:$E2571),16))</f>
        <v>1.94932094083123</v>
      </c>
      <c r="G2572" s="106">
        <f t="shared" ca="1" si="757"/>
        <v>1.9464438836062301</v>
      </c>
      <c r="H2572" s="106">
        <f t="shared" ref="H2572:H2635" ca="1" si="767">ROUND(F2572/G2572,8)</f>
        <v>1.0014781100000001</v>
      </c>
      <c r="I2572" s="105">
        <f t="shared" si="758"/>
        <v>3.5999999999999997E-2</v>
      </c>
      <c r="J2572" s="118">
        <f t="shared" si="759"/>
        <v>43518</v>
      </c>
      <c r="K2572" s="112">
        <f t="shared" si="760"/>
        <v>5</v>
      </c>
      <c r="L2572" s="108">
        <f t="shared" si="761"/>
        <v>6</v>
      </c>
      <c r="M2572" s="109">
        <f t="shared" ref="M2572:M2635" si="768">ROUND((I2572+1)^(L2572/252),9)</f>
        <v>1.000842429</v>
      </c>
      <c r="N2572" s="109">
        <f t="shared" ref="N2572:N2635" ca="1" si="769">ROUND(H2572*M2572,9)</f>
        <v>1.002321784</v>
      </c>
      <c r="O2572" s="108">
        <f t="shared" si="765"/>
        <v>0</v>
      </c>
      <c r="P2572" s="106">
        <f t="shared" ref="P2572:P2635" ca="1" si="770">TRUNC(((N2572-1)*C2572),8)</f>
        <v>143.56844235</v>
      </c>
      <c r="Q2572" s="113">
        <f t="shared" ref="Q2572:Q2635" si="771">IF($O2572&gt;0,VLOOKUP($O2572,$W$12:$AC$150,7),0)</f>
        <v>0</v>
      </c>
      <c r="R2572" s="106">
        <f t="shared" ref="R2572:R2635" si="772">IF(Q2572&gt;0,TRUNC(Q2572*C$12,8),0)</f>
        <v>0</v>
      </c>
      <c r="S2572" s="114" t="str">
        <f t="shared" si="762"/>
        <v>A+J=</v>
      </c>
      <c r="T2572" s="107">
        <f t="shared" si="763"/>
        <v>43546</v>
      </c>
      <c r="U2572" s="10"/>
      <c r="V2572" s="10"/>
      <c r="W2572" s="10"/>
      <c r="X2572" s="29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</row>
    <row r="2573" spans="1:121" x14ac:dyDescent="0.15">
      <c r="A2573" s="102">
        <f t="shared" ref="A2573:A2636" si="773">(A2572+1)</f>
        <v>43530</v>
      </c>
      <c r="B2573" s="103">
        <f t="shared" ca="1" si="764"/>
        <v>61978.968442349818</v>
      </c>
      <c r="C2573" s="104">
        <f t="shared" ref="C2573:C2636" si="774">(C2572-R2572)</f>
        <v>61835.39999999982</v>
      </c>
      <c r="D2573" s="105">
        <f ca="1">IF(A2573&lt;$B$1,VLOOKUP(A2573,[1]DI!$A$4:$B$15000,2,FALSE),0)</f>
        <v>6.4000000000000001E-2</v>
      </c>
      <c r="E2573" s="106">
        <f t="shared" ca="1" si="766"/>
        <v>1.0002462000000001</v>
      </c>
      <c r="F2573" s="106">
        <f ca="1">(TRUNC(PRODUCT($E$12:$E2572),16))</f>
        <v>1.94932094083123</v>
      </c>
      <c r="G2573" s="106">
        <f t="shared" ref="G2573:G2636" ca="1" si="775">IF(O2572&gt;0,F2572,G2572)</f>
        <v>1.9464438836062301</v>
      </c>
      <c r="H2573" s="106">
        <f t="shared" ca="1" si="767"/>
        <v>1.0014781100000001</v>
      </c>
      <c r="I2573" s="105">
        <f t="shared" ref="I2573:I2636" si="776">I2572</f>
        <v>3.5999999999999997E-2</v>
      </c>
      <c r="J2573" s="118">
        <f t="shared" ref="J2573:J2636" si="777">IF(O2572&gt;0,VLOOKUP(O2572,W$12:AG$150,2),J2572)</f>
        <v>43518</v>
      </c>
      <c r="K2573" s="112">
        <f t="shared" ref="K2573:K2636" si="778">IF(A2573&gt;J2573,IF(NETWORKDAYS(J2573,A2573,$W$160:$W$544)-1=0,1,NETWORKDAYS(J2573,A2573,$W$160:$W$544)-1),0)</f>
        <v>6</v>
      </c>
      <c r="L2573" s="108">
        <f t="shared" ref="L2573:L2636" si="779">IF(AND(K2573=1,K2572=1),1,IF(K2573&gt;0,IF(K2573=K2572,K2573+1,K2573),0))</f>
        <v>6</v>
      </c>
      <c r="M2573" s="109">
        <f t="shared" si="768"/>
        <v>1.000842429</v>
      </c>
      <c r="N2573" s="109">
        <f t="shared" ca="1" si="769"/>
        <v>1.002321784</v>
      </c>
      <c r="O2573" s="108">
        <f t="shared" si="765"/>
        <v>0</v>
      </c>
      <c r="P2573" s="106">
        <f t="shared" ca="1" si="770"/>
        <v>143.56844235</v>
      </c>
      <c r="Q2573" s="113">
        <f t="shared" si="771"/>
        <v>0</v>
      </c>
      <c r="R2573" s="106">
        <f t="shared" si="772"/>
        <v>0</v>
      </c>
      <c r="S2573" s="114" t="str">
        <f t="shared" ref="S2573:S2636" si="780">IF(O2572&gt;0,VLOOKUP(O2572,W$12:AG$150,10),S2572)</f>
        <v>A+J=</v>
      </c>
      <c r="T2573" s="107">
        <f t="shared" ref="T2573:T2636" si="781">IF(O2572&gt;0,VLOOKUP(O2572,W$12:AG$150,11),T2572)</f>
        <v>43546</v>
      </c>
      <c r="U2573" s="10"/>
      <c r="V2573" s="10"/>
      <c r="W2573" s="10"/>
      <c r="X2573" s="29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</row>
    <row r="2574" spans="1:121" x14ac:dyDescent="0.15">
      <c r="A2574" s="102">
        <f t="shared" si="773"/>
        <v>43531</v>
      </c>
      <c r="B2574" s="103">
        <f t="shared" ref="B2574:B2637" ca="1" si="782">IF(A2574&lt;=TODAY(),C2574+P2574,IF(AND(A2574&gt;TODAY(),A2574&lt;=$B$1),IF(VLOOKUP(TODAY(),$A$10:$D$5000,4,FALSE)=0,"n.d",C2574+P2574),"n.d"))</f>
        <v>62002.928670479821</v>
      </c>
      <c r="C2574" s="104">
        <f t="shared" si="774"/>
        <v>61835.39999999982</v>
      </c>
      <c r="D2574" s="105">
        <f ca="1">IF(A2574&lt;$B$1,VLOOKUP(A2574,[1]DI!$A$4:$B$15000,2,FALSE),0)</f>
        <v>6.4000000000000001E-2</v>
      </c>
      <c r="E2574" s="106">
        <f t="shared" ca="1" si="766"/>
        <v>1.0002462000000001</v>
      </c>
      <c r="F2574" s="106">
        <f ca="1">(TRUNC(PRODUCT($E$12:$E2573),16))</f>
        <v>1.94980086364687</v>
      </c>
      <c r="G2574" s="106">
        <f t="shared" ca="1" si="775"/>
        <v>1.9464438836062301</v>
      </c>
      <c r="H2574" s="106">
        <f t="shared" ca="1" si="767"/>
        <v>1.00172467</v>
      </c>
      <c r="I2574" s="105">
        <f t="shared" si="776"/>
        <v>3.5999999999999997E-2</v>
      </c>
      <c r="J2574" s="118">
        <f t="shared" si="777"/>
        <v>43518</v>
      </c>
      <c r="K2574" s="112">
        <f t="shared" si="778"/>
        <v>7</v>
      </c>
      <c r="L2574" s="108">
        <f t="shared" si="779"/>
        <v>7</v>
      </c>
      <c r="M2574" s="109">
        <f t="shared" si="768"/>
        <v>1.0009829029999999</v>
      </c>
      <c r="N2574" s="109">
        <f t="shared" ca="1" si="769"/>
        <v>1.002709268</v>
      </c>
      <c r="O2574" s="108">
        <f t="shared" ref="O2574:O2637" si="783">IF(VLOOKUP(A2574,X$12:AE$151,8)=VLOOKUP(A2573,X$12:AE$151,8),0,VLOOKUP(A2574,X$12:AE$151,8))</f>
        <v>0</v>
      </c>
      <c r="P2574" s="106">
        <f t="shared" ca="1" si="770"/>
        <v>167.52867047999999</v>
      </c>
      <c r="Q2574" s="113">
        <f t="shared" si="771"/>
        <v>0</v>
      </c>
      <c r="R2574" s="106">
        <f t="shared" si="772"/>
        <v>0</v>
      </c>
      <c r="S2574" s="114" t="str">
        <f t="shared" si="780"/>
        <v>A+J=</v>
      </c>
      <c r="T2574" s="107">
        <f t="shared" si="781"/>
        <v>43546</v>
      </c>
      <c r="U2574" s="10"/>
      <c r="V2574" s="10"/>
      <c r="W2574" s="10"/>
      <c r="X2574" s="29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</row>
    <row r="2575" spans="1:121" x14ac:dyDescent="0.15">
      <c r="A2575" s="102">
        <f t="shared" si="773"/>
        <v>43532</v>
      </c>
      <c r="B2575" s="103">
        <f t="shared" ca="1" si="782"/>
        <v>62026.898792279819</v>
      </c>
      <c r="C2575" s="104">
        <f t="shared" si="774"/>
        <v>61835.39999999982</v>
      </c>
      <c r="D2575" s="105">
        <f ca="1">IF(A2575&lt;$B$1,VLOOKUP(A2575,[1]DI!$A$4:$B$15000,2,FALSE),0)</f>
        <v>6.4000000000000001E-2</v>
      </c>
      <c r="E2575" s="106">
        <f t="shared" ca="1" si="766"/>
        <v>1.0002462000000001</v>
      </c>
      <c r="F2575" s="106">
        <f ca="1">(TRUNC(PRODUCT($E$12:$E2574),16))</f>
        <v>1.9502809046195</v>
      </c>
      <c r="G2575" s="106">
        <f t="shared" ca="1" si="775"/>
        <v>1.9464438836062301</v>
      </c>
      <c r="H2575" s="106">
        <f t="shared" ca="1" si="767"/>
        <v>1.0019712999999999</v>
      </c>
      <c r="I2575" s="105">
        <f t="shared" si="776"/>
        <v>3.5999999999999997E-2</v>
      </c>
      <c r="J2575" s="118">
        <f t="shared" si="777"/>
        <v>43518</v>
      </c>
      <c r="K2575" s="112">
        <f t="shared" si="778"/>
        <v>8</v>
      </c>
      <c r="L2575" s="108">
        <f t="shared" si="779"/>
        <v>8</v>
      </c>
      <c r="M2575" s="109">
        <f t="shared" si="768"/>
        <v>1.001123397</v>
      </c>
      <c r="N2575" s="109">
        <f t="shared" ca="1" si="769"/>
        <v>1.003096912</v>
      </c>
      <c r="O2575" s="108">
        <f t="shared" si="783"/>
        <v>0</v>
      </c>
      <c r="P2575" s="106">
        <f t="shared" ca="1" si="770"/>
        <v>191.49879228</v>
      </c>
      <c r="Q2575" s="113">
        <f t="shared" si="771"/>
        <v>0</v>
      </c>
      <c r="R2575" s="106">
        <f t="shared" si="772"/>
        <v>0</v>
      </c>
      <c r="S2575" s="114" t="str">
        <f t="shared" si="780"/>
        <v>A+J=</v>
      </c>
      <c r="T2575" s="107">
        <f t="shared" si="781"/>
        <v>43546</v>
      </c>
      <c r="U2575" s="10"/>
      <c r="V2575" s="10"/>
      <c r="W2575" s="10"/>
      <c r="X2575" s="29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</row>
    <row r="2576" spans="1:121" x14ac:dyDescent="0.15">
      <c r="A2576" s="102">
        <f t="shared" si="773"/>
        <v>43533</v>
      </c>
      <c r="B2576" s="103">
        <f t="shared" ca="1" si="782"/>
        <v>62050.87738552982</v>
      </c>
      <c r="C2576" s="104">
        <f t="shared" si="774"/>
        <v>61835.39999999982</v>
      </c>
      <c r="D2576" s="105">
        <f ca="1">IF(A2576&lt;$B$1,VLOOKUP(A2576,[1]DI!$A$4:$B$15000,2,FALSE),0)</f>
        <v>0</v>
      </c>
      <c r="E2576" s="106">
        <f t="shared" ca="1" si="766"/>
        <v>1</v>
      </c>
      <c r="F2576" s="106">
        <f ca="1">(TRUNC(PRODUCT($E$12:$E2575),16))</f>
        <v>1.95076106377821</v>
      </c>
      <c r="G2576" s="106">
        <f t="shared" ca="1" si="775"/>
        <v>1.9464438836062301</v>
      </c>
      <c r="H2576" s="106">
        <f t="shared" ca="1" si="767"/>
        <v>1.00221798</v>
      </c>
      <c r="I2576" s="105">
        <f t="shared" si="776"/>
        <v>3.5999999999999997E-2</v>
      </c>
      <c r="J2576" s="118">
        <f t="shared" si="777"/>
        <v>43518</v>
      </c>
      <c r="K2576" s="112">
        <f t="shared" si="778"/>
        <v>8</v>
      </c>
      <c r="L2576" s="108">
        <f t="shared" si="779"/>
        <v>9</v>
      </c>
      <c r="M2576" s="109">
        <f t="shared" si="768"/>
        <v>1.00126391</v>
      </c>
      <c r="N2576" s="109">
        <f t="shared" ca="1" si="769"/>
        <v>1.0034846930000001</v>
      </c>
      <c r="O2576" s="108">
        <f t="shared" si="783"/>
        <v>0</v>
      </c>
      <c r="P2576" s="106">
        <f t="shared" ca="1" si="770"/>
        <v>215.47738552999999</v>
      </c>
      <c r="Q2576" s="113">
        <f t="shared" si="771"/>
        <v>0</v>
      </c>
      <c r="R2576" s="106">
        <f t="shared" si="772"/>
        <v>0</v>
      </c>
      <c r="S2576" s="114" t="str">
        <f t="shared" si="780"/>
        <v>A+J=</v>
      </c>
      <c r="T2576" s="107">
        <f t="shared" si="781"/>
        <v>43546</v>
      </c>
      <c r="U2576" s="10"/>
      <c r="V2576" s="10"/>
      <c r="W2576" s="10"/>
      <c r="X2576" s="29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</row>
    <row r="2577" spans="1:121" x14ac:dyDescent="0.15">
      <c r="A2577" s="102">
        <f t="shared" si="773"/>
        <v>43534</v>
      </c>
      <c r="B2577" s="103">
        <f t="shared" ca="1" si="782"/>
        <v>62050.87738552982</v>
      </c>
      <c r="C2577" s="104">
        <f t="shared" si="774"/>
        <v>61835.39999999982</v>
      </c>
      <c r="D2577" s="105">
        <f ca="1">IF(A2577&lt;$B$1,VLOOKUP(A2577,[1]DI!$A$4:$B$15000,2,FALSE),0)</f>
        <v>0</v>
      </c>
      <c r="E2577" s="106">
        <f t="shared" ca="1" si="766"/>
        <v>1</v>
      </c>
      <c r="F2577" s="106">
        <f ca="1">(TRUNC(PRODUCT($E$12:$E2576),16))</f>
        <v>1.95076106377821</v>
      </c>
      <c r="G2577" s="106">
        <f t="shared" ca="1" si="775"/>
        <v>1.9464438836062301</v>
      </c>
      <c r="H2577" s="106">
        <f t="shared" ca="1" si="767"/>
        <v>1.00221798</v>
      </c>
      <c r="I2577" s="105">
        <f t="shared" si="776"/>
        <v>3.5999999999999997E-2</v>
      </c>
      <c r="J2577" s="118">
        <f t="shared" si="777"/>
        <v>43518</v>
      </c>
      <c r="K2577" s="112">
        <f t="shared" si="778"/>
        <v>8</v>
      </c>
      <c r="L2577" s="108">
        <f t="shared" si="779"/>
        <v>9</v>
      </c>
      <c r="M2577" s="109">
        <f t="shared" si="768"/>
        <v>1.00126391</v>
      </c>
      <c r="N2577" s="109">
        <f t="shared" ca="1" si="769"/>
        <v>1.0034846930000001</v>
      </c>
      <c r="O2577" s="108">
        <f t="shared" si="783"/>
        <v>0</v>
      </c>
      <c r="P2577" s="106">
        <f t="shared" ca="1" si="770"/>
        <v>215.47738552999999</v>
      </c>
      <c r="Q2577" s="113">
        <f t="shared" si="771"/>
        <v>0</v>
      </c>
      <c r="R2577" s="106">
        <f t="shared" si="772"/>
        <v>0</v>
      </c>
      <c r="S2577" s="114" t="str">
        <f t="shared" si="780"/>
        <v>A+J=</v>
      </c>
      <c r="T2577" s="107">
        <f t="shared" si="781"/>
        <v>43546</v>
      </c>
      <c r="U2577" s="10"/>
      <c r="V2577" s="10"/>
      <c r="W2577" s="10"/>
      <c r="X2577" s="29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</row>
    <row r="2578" spans="1:121" x14ac:dyDescent="0.15">
      <c r="A2578" s="102">
        <f t="shared" si="773"/>
        <v>43535</v>
      </c>
      <c r="B2578" s="103">
        <f t="shared" ca="1" si="782"/>
        <v>62050.87738552982</v>
      </c>
      <c r="C2578" s="104">
        <f t="shared" si="774"/>
        <v>61835.39999999982</v>
      </c>
      <c r="D2578" s="105">
        <f ca="1">IF(A2578&lt;$B$1,VLOOKUP(A2578,[1]DI!$A$4:$B$15000,2,FALSE),0)</f>
        <v>6.4000000000000001E-2</v>
      </c>
      <c r="E2578" s="106">
        <f t="shared" ca="1" si="766"/>
        <v>1.0002462000000001</v>
      </c>
      <c r="F2578" s="106">
        <f ca="1">(TRUNC(PRODUCT($E$12:$E2577),16))</f>
        <v>1.95076106377821</v>
      </c>
      <c r="G2578" s="106">
        <f t="shared" ca="1" si="775"/>
        <v>1.9464438836062301</v>
      </c>
      <c r="H2578" s="106">
        <f t="shared" ca="1" si="767"/>
        <v>1.00221798</v>
      </c>
      <c r="I2578" s="105">
        <f t="shared" si="776"/>
        <v>3.5999999999999997E-2</v>
      </c>
      <c r="J2578" s="118">
        <f t="shared" si="777"/>
        <v>43518</v>
      </c>
      <c r="K2578" s="112">
        <f t="shared" si="778"/>
        <v>9</v>
      </c>
      <c r="L2578" s="108">
        <f t="shared" si="779"/>
        <v>9</v>
      </c>
      <c r="M2578" s="109">
        <f t="shared" si="768"/>
        <v>1.00126391</v>
      </c>
      <c r="N2578" s="109">
        <f t="shared" ca="1" si="769"/>
        <v>1.0034846930000001</v>
      </c>
      <c r="O2578" s="108">
        <f t="shared" si="783"/>
        <v>0</v>
      </c>
      <c r="P2578" s="106">
        <f t="shared" ca="1" si="770"/>
        <v>215.47738552999999</v>
      </c>
      <c r="Q2578" s="113">
        <f t="shared" si="771"/>
        <v>0</v>
      </c>
      <c r="R2578" s="106">
        <f t="shared" si="772"/>
        <v>0</v>
      </c>
      <c r="S2578" s="114" t="str">
        <f t="shared" si="780"/>
        <v>A+J=</v>
      </c>
      <c r="T2578" s="107">
        <f t="shared" si="781"/>
        <v>43546</v>
      </c>
      <c r="U2578" s="10"/>
      <c r="V2578" s="10"/>
      <c r="W2578" s="10"/>
      <c r="X2578" s="29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</row>
    <row r="2579" spans="1:121" x14ac:dyDescent="0.15">
      <c r="A2579" s="102">
        <f t="shared" si="773"/>
        <v>43536</v>
      </c>
      <c r="B2579" s="103">
        <f t="shared" ca="1" si="782"/>
        <v>62074.865934269823</v>
      </c>
      <c r="C2579" s="104">
        <f t="shared" si="774"/>
        <v>61835.39999999982</v>
      </c>
      <c r="D2579" s="105">
        <f ca="1">IF(A2579&lt;$B$1,VLOOKUP(A2579,[1]DI!$A$4:$B$15000,2,FALSE),0)</f>
        <v>6.4000000000000001E-2</v>
      </c>
      <c r="E2579" s="106">
        <f t="shared" ca="1" si="766"/>
        <v>1.0002462000000001</v>
      </c>
      <c r="F2579" s="106">
        <f ca="1">(TRUNC(PRODUCT($E$12:$E2578),16))</f>
        <v>1.9512413411521199</v>
      </c>
      <c r="G2579" s="106">
        <f t="shared" ca="1" si="775"/>
        <v>1.9464438836062301</v>
      </c>
      <c r="H2579" s="106">
        <f t="shared" ca="1" si="767"/>
        <v>1.00246473</v>
      </c>
      <c r="I2579" s="105">
        <f t="shared" si="776"/>
        <v>3.5999999999999997E-2</v>
      </c>
      <c r="J2579" s="118">
        <f t="shared" si="777"/>
        <v>43518</v>
      </c>
      <c r="K2579" s="112">
        <f t="shared" si="778"/>
        <v>10</v>
      </c>
      <c r="L2579" s="108">
        <f t="shared" si="779"/>
        <v>10</v>
      </c>
      <c r="M2579" s="109">
        <f t="shared" si="768"/>
        <v>1.001404443</v>
      </c>
      <c r="N2579" s="109">
        <f t="shared" ca="1" si="769"/>
        <v>1.003872635</v>
      </c>
      <c r="O2579" s="108">
        <f t="shared" si="783"/>
        <v>0</v>
      </c>
      <c r="P2579" s="106">
        <f t="shared" ca="1" si="770"/>
        <v>239.46593426999999</v>
      </c>
      <c r="Q2579" s="113">
        <f t="shared" si="771"/>
        <v>0</v>
      </c>
      <c r="R2579" s="106">
        <f t="shared" si="772"/>
        <v>0</v>
      </c>
      <c r="S2579" s="114" t="str">
        <f t="shared" si="780"/>
        <v>A+J=</v>
      </c>
      <c r="T2579" s="107">
        <f t="shared" si="781"/>
        <v>43546</v>
      </c>
      <c r="U2579" s="10"/>
      <c r="V2579" s="10"/>
      <c r="W2579" s="10"/>
      <c r="X2579" s="29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</row>
    <row r="2580" spans="1:121" x14ac:dyDescent="0.15">
      <c r="A2580" s="102">
        <f t="shared" si="773"/>
        <v>43537</v>
      </c>
      <c r="B2580" s="103">
        <f t="shared" ca="1" si="782"/>
        <v>62098.863634659821</v>
      </c>
      <c r="C2580" s="104">
        <f t="shared" si="774"/>
        <v>61835.39999999982</v>
      </c>
      <c r="D2580" s="105">
        <f ca="1">IF(A2580&lt;$B$1,VLOOKUP(A2580,[1]DI!$A$4:$B$15000,2,FALSE),0)</f>
        <v>6.4000000000000001E-2</v>
      </c>
      <c r="E2580" s="106">
        <f t="shared" ca="1" si="766"/>
        <v>1.0002462000000001</v>
      </c>
      <c r="F2580" s="106">
        <f ca="1">(TRUNC(PRODUCT($E$12:$E2579),16))</f>
        <v>1.9517217367703099</v>
      </c>
      <c r="G2580" s="106">
        <f t="shared" ca="1" si="775"/>
        <v>1.9464438836062301</v>
      </c>
      <c r="H2580" s="106">
        <f t="shared" ca="1" si="767"/>
        <v>1.00271154</v>
      </c>
      <c r="I2580" s="105">
        <f t="shared" si="776"/>
        <v>3.5999999999999997E-2</v>
      </c>
      <c r="J2580" s="118">
        <f t="shared" si="777"/>
        <v>43518</v>
      </c>
      <c r="K2580" s="112">
        <f t="shared" si="778"/>
        <v>11</v>
      </c>
      <c r="L2580" s="108">
        <f t="shared" si="779"/>
        <v>11</v>
      </c>
      <c r="M2580" s="109">
        <f t="shared" si="768"/>
        <v>1.001544996</v>
      </c>
      <c r="N2580" s="109">
        <f t="shared" ca="1" si="769"/>
        <v>1.004260725</v>
      </c>
      <c r="O2580" s="108">
        <f t="shared" si="783"/>
        <v>0</v>
      </c>
      <c r="P2580" s="106">
        <f t="shared" ca="1" si="770"/>
        <v>263.46363466000003</v>
      </c>
      <c r="Q2580" s="113">
        <f t="shared" si="771"/>
        <v>0</v>
      </c>
      <c r="R2580" s="106">
        <f t="shared" si="772"/>
        <v>0</v>
      </c>
      <c r="S2580" s="114" t="str">
        <f t="shared" si="780"/>
        <v>A+J=</v>
      </c>
      <c r="T2580" s="107">
        <f t="shared" si="781"/>
        <v>43546</v>
      </c>
      <c r="U2580" s="10"/>
      <c r="V2580" s="10"/>
      <c r="W2580" s="10"/>
      <c r="X2580" s="29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</row>
    <row r="2581" spans="1:121" x14ac:dyDescent="0.15">
      <c r="A2581" s="102">
        <f t="shared" si="773"/>
        <v>43538</v>
      </c>
      <c r="B2581" s="103">
        <f t="shared" ca="1" si="782"/>
        <v>62122.870053839819</v>
      </c>
      <c r="C2581" s="104">
        <f t="shared" si="774"/>
        <v>61835.39999999982</v>
      </c>
      <c r="D2581" s="105">
        <f ca="1">IF(A2581&lt;$B$1,VLOOKUP(A2581,[1]DI!$A$4:$B$15000,2,FALSE),0)</f>
        <v>6.4000000000000001E-2</v>
      </c>
      <c r="E2581" s="106">
        <f t="shared" ca="1" si="766"/>
        <v>1.0002462000000001</v>
      </c>
      <c r="F2581" s="106">
        <f ca="1">(TRUNC(PRODUCT($E$12:$E2580),16))</f>
        <v>1.9522022506618999</v>
      </c>
      <c r="G2581" s="106">
        <f t="shared" ca="1" si="775"/>
        <v>1.9464438836062301</v>
      </c>
      <c r="H2581" s="106">
        <f t="shared" ca="1" si="767"/>
        <v>1.0029584</v>
      </c>
      <c r="I2581" s="105">
        <f t="shared" si="776"/>
        <v>3.5999999999999997E-2</v>
      </c>
      <c r="J2581" s="118">
        <f t="shared" si="777"/>
        <v>43518</v>
      </c>
      <c r="K2581" s="112">
        <f t="shared" si="778"/>
        <v>12</v>
      </c>
      <c r="L2581" s="108">
        <f t="shared" si="779"/>
        <v>12</v>
      </c>
      <c r="M2581" s="109">
        <f t="shared" si="768"/>
        <v>1.0016855689999999</v>
      </c>
      <c r="N2581" s="109">
        <f t="shared" ca="1" si="769"/>
        <v>1.004648956</v>
      </c>
      <c r="O2581" s="108">
        <f t="shared" si="783"/>
        <v>0</v>
      </c>
      <c r="P2581" s="106">
        <f t="shared" ca="1" si="770"/>
        <v>287.47005383999999</v>
      </c>
      <c r="Q2581" s="113">
        <f t="shared" si="771"/>
        <v>0</v>
      </c>
      <c r="R2581" s="106">
        <f t="shared" si="772"/>
        <v>0</v>
      </c>
      <c r="S2581" s="114" t="str">
        <f t="shared" si="780"/>
        <v>A+J=</v>
      </c>
      <c r="T2581" s="107">
        <f t="shared" si="781"/>
        <v>43546</v>
      </c>
      <c r="U2581" s="10"/>
      <c r="V2581" s="10"/>
      <c r="W2581" s="10"/>
      <c r="X2581" s="29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</row>
    <row r="2582" spans="1:121" x14ac:dyDescent="0.15">
      <c r="A2582" s="102">
        <f t="shared" si="773"/>
        <v>43539</v>
      </c>
      <c r="B2582" s="103">
        <f t="shared" ca="1" si="782"/>
        <v>62146.886181169823</v>
      </c>
      <c r="C2582" s="104">
        <f t="shared" si="774"/>
        <v>61835.39999999982</v>
      </c>
      <c r="D2582" s="105">
        <f ca="1">IF(A2582&lt;$B$1,VLOOKUP(A2582,[1]DI!$A$4:$B$15000,2,FALSE),0)</f>
        <v>6.4000000000000001E-2</v>
      </c>
      <c r="E2582" s="106">
        <f t="shared" ca="1" si="766"/>
        <v>1.0002462000000001</v>
      </c>
      <c r="F2582" s="106">
        <f ca="1">(TRUNC(PRODUCT($E$12:$E2581),16))</f>
        <v>1.9526828828560101</v>
      </c>
      <c r="G2582" s="106">
        <f t="shared" ca="1" si="775"/>
        <v>1.9464438836062301</v>
      </c>
      <c r="H2582" s="106">
        <f t="shared" ca="1" si="767"/>
        <v>1.0032053299999999</v>
      </c>
      <c r="I2582" s="105">
        <f t="shared" si="776"/>
        <v>3.5999999999999997E-2</v>
      </c>
      <c r="J2582" s="118">
        <f t="shared" si="777"/>
        <v>43518</v>
      </c>
      <c r="K2582" s="112">
        <f t="shared" si="778"/>
        <v>13</v>
      </c>
      <c r="L2582" s="108">
        <f t="shared" si="779"/>
        <v>13</v>
      </c>
      <c r="M2582" s="109">
        <f t="shared" si="768"/>
        <v>1.0018261610000001</v>
      </c>
      <c r="N2582" s="109">
        <f t="shared" ca="1" si="769"/>
        <v>1.005037344</v>
      </c>
      <c r="O2582" s="108">
        <f t="shared" si="783"/>
        <v>0</v>
      </c>
      <c r="P2582" s="106">
        <f t="shared" ca="1" si="770"/>
        <v>311.48618117000001</v>
      </c>
      <c r="Q2582" s="113">
        <f t="shared" si="771"/>
        <v>0</v>
      </c>
      <c r="R2582" s="106">
        <f t="shared" si="772"/>
        <v>0</v>
      </c>
      <c r="S2582" s="114" t="str">
        <f t="shared" si="780"/>
        <v>A+J=</v>
      </c>
      <c r="T2582" s="107">
        <f t="shared" si="781"/>
        <v>43546</v>
      </c>
      <c r="U2582" s="10"/>
      <c r="V2582" s="10"/>
      <c r="W2582" s="10"/>
      <c r="X2582" s="29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</row>
    <row r="2583" spans="1:121" x14ac:dyDescent="0.15">
      <c r="A2583" s="102">
        <f t="shared" si="773"/>
        <v>43540</v>
      </c>
      <c r="B2583" s="103">
        <f t="shared" ca="1" si="782"/>
        <v>62170.911645649816</v>
      </c>
      <c r="C2583" s="104">
        <f t="shared" si="774"/>
        <v>61835.39999999982</v>
      </c>
      <c r="D2583" s="105">
        <f ca="1">IF(A2583&lt;$B$1,VLOOKUP(A2583,[1]DI!$A$4:$B$15000,2,FALSE),0)</f>
        <v>0</v>
      </c>
      <c r="E2583" s="106">
        <f t="shared" ca="1" si="766"/>
        <v>1</v>
      </c>
      <c r="F2583" s="106">
        <f ca="1">(TRUNC(PRODUCT($E$12:$E2582),16))</f>
        <v>1.9531636333817699</v>
      </c>
      <c r="G2583" s="106">
        <f t="shared" ca="1" si="775"/>
        <v>1.9464438836062301</v>
      </c>
      <c r="H2583" s="106">
        <f t="shared" ca="1" si="767"/>
        <v>1.0034523200000001</v>
      </c>
      <c r="I2583" s="105">
        <f t="shared" si="776"/>
        <v>3.5999999999999997E-2</v>
      </c>
      <c r="J2583" s="118">
        <f t="shared" si="777"/>
        <v>43518</v>
      </c>
      <c r="K2583" s="112">
        <f t="shared" si="778"/>
        <v>13</v>
      </c>
      <c r="L2583" s="108">
        <f t="shared" si="779"/>
        <v>14</v>
      </c>
      <c r="M2583" s="109">
        <f t="shared" si="768"/>
        <v>1.0019667729999999</v>
      </c>
      <c r="N2583" s="109">
        <f t="shared" ca="1" si="769"/>
        <v>1.005425883</v>
      </c>
      <c r="O2583" s="108">
        <f t="shared" si="783"/>
        <v>0</v>
      </c>
      <c r="P2583" s="106">
        <f t="shared" ca="1" si="770"/>
        <v>335.51164564999999</v>
      </c>
      <c r="Q2583" s="113">
        <f t="shared" si="771"/>
        <v>0</v>
      </c>
      <c r="R2583" s="106">
        <f t="shared" si="772"/>
        <v>0</v>
      </c>
      <c r="S2583" s="114" t="str">
        <f t="shared" si="780"/>
        <v>A+J=</v>
      </c>
      <c r="T2583" s="107">
        <f t="shared" si="781"/>
        <v>43546</v>
      </c>
      <c r="U2583" s="10"/>
      <c r="V2583" s="10"/>
      <c r="W2583" s="10"/>
      <c r="X2583" s="29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</row>
    <row r="2584" spans="1:121" x14ac:dyDescent="0.15">
      <c r="A2584" s="102">
        <f t="shared" si="773"/>
        <v>43541</v>
      </c>
      <c r="B2584" s="103">
        <f t="shared" ca="1" si="782"/>
        <v>62170.911645649816</v>
      </c>
      <c r="C2584" s="104">
        <f t="shared" si="774"/>
        <v>61835.39999999982</v>
      </c>
      <c r="D2584" s="105">
        <f ca="1">IF(A2584&lt;$B$1,VLOOKUP(A2584,[1]DI!$A$4:$B$15000,2,FALSE),0)</f>
        <v>0</v>
      </c>
      <c r="E2584" s="106">
        <f t="shared" ca="1" si="766"/>
        <v>1</v>
      </c>
      <c r="F2584" s="106">
        <f ca="1">(TRUNC(PRODUCT($E$12:$E2583),16))</f>
        <v>1.9531636333817699</v>
      </c>
      <c r="G2584" s="106">
        <f t="shared" ca="1" si="775"/>
        <v>1.9464438836062301</v>
      </c>
      <c r="H2584" s="106">
        <f t="shared" ca="1" si="767"/>
        <v>1.0034523200000001</v>
      </c>
      <c r="I2584" s="105">
        <f t="shared" si="776"/>
        <v>3.5999999999999997E-2</v>
      </c>
      <c r="J2584" s="118">
        <f t="shared" si="777"/>
        <v>43518</v>
      </c>
      <c r="K2584" s="112">
        <f t="shared" si="778"/>
        <v>13</v>
      </c>
      <c r="L2584" s="108">
        <f t="shared" si="779"/>
        <v>14</v>
      </c>
      <c r="M2584" s="109">
        <f t="shared" si="768"/>
        <v>1.0019667729999999</v>
      </c>
      <c r="N2584" s="109">
        <f t="shared" ca="1" si="769"/>
        <v>1.005425883</v>
      </c>
      <c r="O2584" s="108">
        <f t="shared" si="783"/>
        <v>0</v>
      </c>
      <c r="P2584" s="106">
        <f t="shared" ca="1" si="770"/>
        <v>335.51164564999999</v>
      </c>
      <c r="Q2584" s="113">
        <f t="shared" si="771"/>
        <v>0</v>
      </c>
      <c r="R2584" s="106">
        <f t="shared" si="772"/>
        <v>0</v>
      </c>
      <c r="S2584" s="114" t="str">
        <f t="shared" si="780"/>
        <v>A+J=</v>
      </c>
      <c r="T2584" s="107">
        <f t="shared" si="781"/>
        <v>43546</v>
      </c>
      <c r="U2584" s="10"/>
      <c r="V2584" s="10"/>
      <c r="W2584" s="10"/>
      <c r="X2584" s="29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</row>
    <row r="2585" spans="1:121" x14ac:dyDescent="0.15">
      <c r="A2585" s="102">
        <f t="shared" si="773"/>
        <v>43542</v>
      </c>
      <c r="B2585" s="103">
        <f t="shared" ca="1" si="782"/>
        <v>62170.911645649816</v>
      </c>
      <c r="C2585" s="104">
        <f t="shared" si="774"/>
        <v>61835.39999999982</v>
      </c>
      <c r="D2585" s="105">
        <f ca="1">IF(A2585&lt;$B$1,VLOOKUP(A2585,[1]DI!$A$4:$B$15000,2,FALSE),0)</f>
        <v>6.4000000000000001E-2</v>
      </c>
      <c r="E2585" s="106">
        <f t="shared" ca="1" si="766"/>
        <v>1.0002462000000001</v>
      </c>
      <c r="F2585" s="106">
        <f ca="1">(TRUNC(PRODUCT($E$12:$E2584),16))</f>
        <v>1.9531636333817699</v>
      </c>
      <c r="G2585" s="106">
        <f t="shared" ca="1" si="775"/>
        <v>1.9464438836062301</v>
      </c>
      <c r="H2585" s="106">
        <f t="shared" ca="1" si="767"/>
        <v>1.0034523200000001</v>
      </c>
      <c r="I2585" s="105">
        <f t="shared" si="776"/>
        <v>3.5999999999999997E-2</v>
      </c>
      <c r="J2585" s="118">
        <f t="shared" si="777"/>
        <v>43518</v>
      </c>
      <c r="K2585" s="112">
        <f t="shared" si="778"/>
        <v>14</v>
      </c>
      <c r="L2585" s="108">
        <f t="shared" si="779"/>
        <v>14</v>
      </c>
      <c r="M2585" s="109">
        <f t="shared" si="768"/>
        <v>1.0019667729999999</v>
      </c>
      <c r="N2585" s="109">
        <f t="shared" ca="1" si="769"/>
        <v>1.005425883</v>
      </c>
      <c r="O2585" s="108">
        <f t="shared" si="783"/>
        <v>0</v>
      </c>
      <c r="P2585" s="106">
        <f t="shared" ca="1" si="770"/>
        <v>335.51164564999999</v>
      </c>
      <c r="Q2585" s="113">
        <f t="shared" si="771"/>
        <v>0</v>
      </c>
      <c r="R2585" s="106">
        <f t="shared" si="772"/>
        <v>0</v>
      </c>
      <c r="S2585" s="114" t="str">
        <f t="shared" si="780"/>
        <v>A+J=</v>
      </c>
      <c r="T2585" s="107">
        <f t="shared" si="781"/>
        <v>43546</v>
      </c>
      <c r="U2585" s="10"/>
      <c r="V2585" s="10"/>
      <c r="W2585" s="10"/>
      <c r="X2585" s="29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</row>
    <row r="2586" spans="1:121" x14ac:dyDescent="0.15">
      <c r="A2586" s="102">
        <f t="shared" si="773"/>
        <v>43543</v>
      </c>
      <c r="B2586" s="103">
        <f t="shared" ca="1" si="782"/>
        <v>62194.946323609816</v>
      </c>
      <c r="C2586" s="104">
        <f t="shared" si="774"/>
        <v>61835.39999999982</v>
      </c>
      <c r="D2586" s="105">
        <f ca="1">IF(A2586&lt;$B$1,VLOOKUP(A2586,[1]DI!$A$4:$B$15000,2,FALSE),0)</f>
        <v>6.4000000000000001E-2</v>
      </c>
      <c r="E2586" s="106">
        <f t="shared" ca="1" si="766"/>
        <v>1.0002462000000001</v>
      </c>
      <c r="F2586" s="106">
        <f ca="1">(TRUNC(PRODUCT($E$12:$E2585),16))</f>
        <v>1.95364450226831</v>
      </c>
      <c r="G2586" s="106">
        <f t="shared" ca="1" si="775"/>
        <v>1.9464438836062301</v>
      </c>
      <c r="H2586" s="106">
        <f t="shared" ca="1" si="767"/>
        <v>1.0036993700000001</v>
      </c>
      <c r="I2586" s="105">
        <f t="shared" si="776"/>
        <v>3.5999999999999997E-2</v>
      </c>
      <c r="J2586" s="118">
        <f t="shared" si="777"/>
        <v>43518</v>
      </c>
      <c r="K2586" s="112">
        <f t="shared" si="778"/>
        <v>15</v>
      </c>
      <c r="L2586" s="108">
        <f t="shared" si="779"/>
        <v>15</v>
      </c>
      <c r="M2586" s="109">
        <f t="shared" si="768"/>
        <v>1.0021074050000001</v>
      </c>
      <c r="N2586" s="109">
        <f t="shared" ca="1" si="769"/>
        <v>1.0058145709999999</v>
      </c>
      <c r="O2586" s="108">
        <f t="shared" si="783"/>
        <v>0</v>
      </c>
      <c r="P2586" s="106">
        <f t="shared" ca="1" si="770"/>
        <v>359.54632361</v>
      </c>
      <c r="Q2586" s="113">
        <f t="shared" si="771"/>
        <v>0</v>
      </c>
      <c r="R2586" s="106">
        <f t="shared" si="772"/>
        <v>0</v>
      </c>
      <c r="S2586" s="114" t="str">
        <f t="shared" si="780"/>
        <v>A+J=</v>
      </c>
      <c r="T2586" s="107">
        <f t="shared" si="781"/>
        <v>43546</v>
      </c>
      <c r="U2586" s="10"/>
      <c r="V2586" s="10"/>
      <c r="W2586" s="10"/>
      <c r="X2586" s="29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</row>
    <row r="2587" spans="1:121" x14ac:dyDescent="0.15">
      <c r="A2587" s="102">
        <f t="shared" si="773"/>
        <v>43544</v>
      </c>
      <c r="B2587" s="103">
        <f t="shared" ca="1" si="782"/>
        <v>62218.990215039819</v>
      </c>
      <c r="C2587" s="104">
        <f t="shared" si="774"/>
        <v>61835.39999999982</v>
      </c>
      <c r="D2587" s="105">
        <f ca="1">IF(A2587&lt;$B$1,VLOOKUP(A2587,[1]DI!$A$4:$B$15000,2,FALSE),0)</f>
        <v>6.4000000000000001E-2</v>
      </c>
      <c r="E2587" s="106">
        <f t="shared" ca="1" si="766"/>
        <v>1.0002462000000001</v>
      </c>
      <c r="F2587" s="106">
        <f ca="1">(TRUNC(PRODUCT($E$12:$E2586),16))</f>
        <v>1.9541254895447699</v>
      </c>
      <c r="G2587" s="106">
        <f t="shared" ca="1" si="775"/>
        <v>1.9464438836062301</v>
      </c>
      <c r="H2587" s="106">
        <f t="shared" ca="1" si="767"/>
        <v>1.00394648</v>
      </c>
      <c r="I2587" s="105">
        <f t="shared" si="776"/>
        <v>3.5999999999999997E-2</v>
      </c>
      <c r="J2587" s="118">
        <f t="shared" si="777"/>
        <v>43518</v>
      </c>
      <c r="K2587" s="112">
        <f t="shared" si="778"/>
        <v>16</v>
      </c>
      <c r="L2587" s="108">
        <f t="shared" si="779"/>
        <v>16</v>
      </c>
      <c r="M2587" s="109">
        <f t="shared" si="768"/>
        <v>1.002248056</v>
      </c>
      <c r="N2587" s="109">
        <f t="shared" ca="1" si="769"/>
        <v>1.006203408</v>
      </c>
      <c r="O2587" s="108">
        <f t="shared" si="783"/>
        <v>0</v>
      </c>
      <c r="P2587" s="106">
        <f t="shared" ca="1" si="770"/>
        <v>383.59021503999998</v>
      </c>
      <c r="Q2587" s="113">
        <f t="shared" si="771"/>
        <v>0</v>
      </c>
      <c r="R2587" s="106">
        <f t="shared" si="772"/>
        <v>0</v>
      </c>
      <c r="S2587" s="114" t="str">
        <f t="shared" si="780"/>
        <v>A+J=</v>
      </c>
      <c r="T2587" s="107">
        <f t="shared" si="781"/>
        <v>43546</v>
      </c>
      <c r="U2587" s="10"/>
      <c r="V2587" s="10"/>
      <c r="W2587" s="10"/>
      <c r="X2587" s="29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</row>
    <row r="2588" spans="1:121" x14ac:dyDescent="0.15">
      <c r="A2588" s="102">
        <f t="shared" si="773"/>
        <v>43545</v>
      </c>
      <c r="B2588" s="103">
        <f t="shared" ca="1" si="782"/>
        <v>62243.043319939818</v>
      </c>
      <c r="C2588" s="104">
        <f t="shared" si="774"/>
        <v>61835.39999999982</v>
      </c>
      <c r="D2588" s="105">
        <f ca="1">IF(A2588&lt;$B$1,VLOOKUP(A2588,[1]DI!$A$4:$B$15000,2,FALSE),0)</f>
        <v>6.4000000000000001E-2</v>
      </c>
      <c r="E2588" s="106">
        <f t="shared" ca="1" si="766"/>
        <v>1.0002462000000001</v>
      </c>
      <c r="F2588" s="106">
        <f ca="1">(TRUNC(PRODUCT($E$12:$E2587),16))</f>
        <v>1.9546065952403</v>
      </c>
      <c r="G2588" s="106">
        <f t="shared" ca="1" si="775"/>
        <v>1.9464438836062301</v>
      </c>
      <c r="H2588" s="106">
        <f t="shared" ca="1" si="767"/>
        <v>1.0041936499999999</v>
      </c>
      <c r="I2588" s="105">
        <f t="shared" si="776"/>
        <v>3.5999999999999997E-2</v>
      </c>
      <c r="J2588" s="118">
        <f t="shared" si="777"/>
        <v>43518</v>
      </c>
      <c r="K2588" s="112">
        <f t="shared" si="778"/>
        <v>17</v>
      </c>
      <c r="L2588" s="108">
        <f t="shared" si="779"/>
        <v>17</v>
      </c>
      <c r="M2588" s="109">
        <f t="shared" si="768"/>
        <v>1.002388727</v>
      </c>
      <c r="N2588" s="109">
        <f t="shared" ca="1" si="769"/>
        <v>1.0065923939999999</v>
      </c>
      <c r="O2588" s="108">
        <f t="shared" si="783"/>
        <v>0</v>
      </c>
      <c r="P2588" s="106">
        <f t="shared" ca="1" si="770"/>
        <v>407.64331994000003</v>
      </c>
      <c r="Q2588" s="113">
        <f t="shared" si="771"/>
        <v>0</v>
      </c>
      <c r="R2588" s="106">
        <f t="shared" si="772"/>
        <v>0</v>
      </c>
      <c r="S2588" s="114" t="str">
        <f t="shared" si="780"/>
        <v>A+J=</v>
      </c>
      <c r="T2588" s="107">
        <f t="shared" si="781"/>
        <v>43546</v>
      </c>
      <c r="U2588" s="10"/>
      <c r="V2588" s="10"/>
      <c r="W2588" s="10"/>
      <c r="X2588" s="29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</row>
    <row r="2589" spans="1:121" x14ac:dyDescent="0.15">
      <c r="A2589" s="102">
        <f t="shared" si="773"/>
        <v>43546</v>
      </c>
      <c r="B2589" s="103">
        <f t="shared" ca="1" si="782"/>
        <v>62267.106380349818</v>
      </c>
      <c r="C2589" s="104">
        <f t="shared" si="774"/>
        <v>61835.39999999982</v>
      </c>
      <c r="D2589" s="105">
        <f ca="1">IF(A2589&lt;$B$1,VLOOKUP(A2589,[1]DI!$A$4:$B$15000,2,FALSE),0)</f>
        <v>6.4000000000000001E-2</v>
      </c>
      <c r="E2589" s="106">
        <f t="shared" ca="1" si="766"/>
        <v>1.0002462000000001</v>
      </c>
      <c r="F2589" s="106">
        <f ca="1">(TRUNC(PRODUCT($E$12:$E2588),16))</f>
        <v>1.95508781938405</v>
      </c>
      <c r="G2589" s="106">
        <f t="shared" ca="1" si="775"/>
        <v>1.9464438836062301</v>
      </c>
      <c r="H2589" s="106">
        <f t="shared" ca="1" si="767"/>
        <v>1.0044408899999999</v>
      </c>
      <c r="I2589" s="105">
        <f t="shared" si="776"/>
        <v>3.5999999999999997E-2</v>
      </c>
      <c r="J2589" s="118">
        <f t="shared" si="777"/>
        <v>43518</v>
      </c>
      <c r="K2589" s="112">
        <f t="shared" si="778"/>
        <v>18</v>
      </c>
      <c r="L2589" s="108">
        <f t="shared" si="779"/>
        <v>18</v>
      </c>
      <c r="M2589" s="109">
        <f t="shared" si="768"/>
        <v>1.0025294179999999</v>
      </c>
      <c r="N2589" s="109">
        <f t="shared" ca="1" si="769"/>
        <v>1.006981541</v>
      </c>
      <c r="O2589" s="108">
        <f t="shared" si="783"/>
        <v>69</v>
      </c>
      <c r="P2589" s="106">
        <f t="shared" ca="1" si="770"/>
        <v>431.70638035000002</v>
      </c>
      <c r="Q2589" s="113">
        <f t="shared" si="771"/>
        <v>8.3299999999999997E-4</v>
      </c>
      <c r="R2589" s="106">
        <f t="shared" si="772"/>
        <v>83.3</v>
      </c>
      <c r="S2589" s="114" t="str">
        <f t="shared" si="780"/>
        <v>A+J=</v>
      </c>
      <c r="T2589" s="107">
        <f t="shared" si="781"/>
        <v>43546</v>
      </c>
      <c r="U2589" s="10"/>
      <c r="V2589" s="10"/>
      <c r="W2589" s="10"/>
      <c r="X2589" s="29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</row>
    <row r="2590" spans="1:121" x14ac:dyDescent="0.15">
      <c r="A2590" s="102">
        <f t="shared" si="773"/>
        <v>43547</v>
      </c>
      <c r="B2590" s="103">
        <f t="shared" ca="1" si="782"/>
        <v>61775.97280608982</v>
      </c>
      <c r="C2590" s="104">
        <f t="shared" si="774"/>
        <v>61752.099999999817</v>
      </c>
      <c r="D2590" s="105">
        <f ca="1">IF(A2590&lt;$B$1,VLOOKUP(A2590,[1]DI!$A$4:$B$15000,2,FALSE),0)</f>
        <v>0</v>
      </c>
      <c r="E2590" s="106">
        <f t="shared" ca="1" si="766"/>
        <v>1</v>
      </c>
      <c r="F2590" s="106">
        <f ca="1">(TRUNC(PRODUCT($E$12:$E2589),16))</f>
        <v>1.9555691620051801</v>
      </c>
      <c r="G2590" s="106">
        <f t="shared" ca="1" si="775"/>
        <v>1.95508781938405</v>
      </c>
      <c r="H2590" s="106">
        <f t="shared" ca="1" si="767"/>
        <v>1.0002462000000001</v>
      </c>
      <c r="I2590" s="105">
        <f t="shared" si="776"/>
        <v>3.5999999999999997E-2</v>
      </c>
      <c r="J2590" s="118">
        <f t="shared" si="777"/>
        <v>43546</v>
      </c>
      <c r="K2590" s="112">
        <f t="shared" si="778"/>
        <v>1</v>
      </c>
      <c r="L2590" s="108">
        <f t="shared" si="779"/>
        <v>1</v>
      </c>
      <c r="M2590" s="109">
        <f t="shared" si="768"/>
        <v>1.000140356</v>
      </c>
      <c r="N2590" s="109">
        <f t="shared" ca="1" si="769"/>
        <v>1.000386591</v>
      </c>
      <c r="O2590" s="108">
        <f t="shared" si="783"/>
        <v>0</v>
      </c>
      <c r="P2590" s="106">
        <f t="shared" ca="1" si="770"/>
        <v>23.872806090000001</v>
      </c>
      <c r="Q2590" s="113">
        <f t="shared" si="771"/>
        <v>0</v>
      </c>
      <c r="R2590" s="106">
        <f t="shared" si="772"/>
        <v>0</v>
      </c>
      <c r="S2590" s="114" t="str">
        <f t="shared" si="780"/>
        <v>A+J=</v>
      </c>
      <c r="T2590" s="107">
        <f t="shared" si="781"/>
        <v>43577</v>
      </c>
      <c r="U2590" s="10"/>
      <c r="V2590" s="10"/>
      <c r="W2590" s="10"/>
      <c r="X2590" s="29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</row>
    <row r="2591" spans="1:121" x14ac:dyDescent="0.15">
      <c r="A2591" s="102">
        <f t="shared" si="773"/>
        <v>43548</v>
      </c>
      <c r="B2591" s="103">
        <f t="shared" ca="1" si="782"/>
        <v>61775.97280608982</v>
      </c>
      <c r="C2591" s="104">
        <f t="shared" si="774"/>
        <v>61752.099999999817</v>
      </c>
      <c r="D2591" s="105">
        <f ca="1">IF(A2591&lt;$B$1,VLOOKUP(A2591,[1]DI!$A$4:$B$15000,2,FALSE),0)</f>
        <v>0</v>
      </c>
      <c r="E2591" s="106">
        <f t="shared" ca="1" si="766"/>
        <v>1</v>
      </c>
      <c r="F2591" s="106">
        <f ca="1">(TRUNC(PRODUCT($E$12:$E2590),16))</f>
        <v>1.9555691620051801</v>
      </c>
      <c r="G2591" s="106">
        <f t="shared" ca="1" si="775"/>
        <v>1.95508781938405</v>
      </c>
      <c r="H2591" s="106">
        <f t="shared" ca="1" si="767"/>
        <v>1.0002462000000001</v>
      </c>
      <c r="I2591" s="105">
        <f t="shared" si="776"/>
        <v>3.5999999999999997E-2</v>
      </c>
      <c r="J2591" s="118">
        <f t="shared" si="777"/>
        <v>43546</v>
      </c>
      <c r="K2591" s="112">
        <f t="shared" si="778"/>
        <v>1</v>
      </c>
      <c r="L2591" s="108">
        <f t="shared" si="779"/>
        <v>1</v>
      </c>
      <c r="M2591" s="109">
        <f t="shared" si="768"/>
        <v>1.000140356</v>
      </c>
      <c r="N2591" s="109">
        <f t="shared" ca="1" si="769"/>
        <v>1.000386591</v>
      </c>
      <c r="O2591" s="108">
        <f t="shared" si="783"/>
        <v>0</v>
      </c>
      <c r="P2591" s="106">
        <f t="shared" ca="1" si="770"/>
        <v>23.872806090000001</v>
      </c>
      <c r="Q2591" s="113">
        <f t="shared" si="771"/>
        <v>0</v>
      </c>
      <c r="R2591" s="106">
        <f t="shared" si="772"/>
        <v>0</v>
      </c>
      <c r="S2591" s="114" t="str">
        <f t="shared" si="780"/>
        <v>A+J=</v>
      </c>
      <c r="T2591" s="107">
        <f t="shared" si="781"/>
        <v>43577</v>
      </c>
      <c r="U2591" s="10"/>
      <c r="V2591" s="10"/>
      <c r="W2591" s="10"/>
      <c r="X2591" s="29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</row>
    <row r="2592" spans="1:121" x14ac:dyDescent="0.15">
      <c r="A2592" s="102">
        <f t="shared" si="773"/>
        <v>43549</v>
      </c>
      <c r="B2592" s="103">
        <f t="shared" ca="1" si="782"/>
        <v>61775.97280608982</v>
      </c>
      <c r="C2592" s="104">
        <f t="shared" si="774"/>
        <v>61752.099999999817</v>
      </c>
      <c r="D2592" s="105">
        <f ca="1">IF(A2592&lt;$B$1,VLOOKUP(A2592,[1]DI!$A$4:$B$15000,2,FALSE),0)</f>
        <v>6.4000000000000001E-2</v>
      </c>
      <c r="E2592" s="106">
        <f t="shared" ca="1" si="766"/>
        <v>1.0002462000000001</v>
      </c>
      <c r="F2592" s="106">
        <f ca="1">(TRUNC(PRODUCT($E$12:$E2591),16))</f>
        <v>1.9555691620051801</v>
      </c>
      <c r="G2592" s="106">
        <f t="shared" ca="1" si="775"/>
        <v>1.95508781938405</v>
      </c>
      <c r="H2592" s="106">
        <f t="shared" ca="1" si="767"/>
        <v>1.0002462000000001</v>
      </c>
      <c r="I2592" s="105">
        <f t="shared" si="776"/>
        <v>3.5999999999999997E-2</v>
      </c>
      <c r="J2592" s="118">
        <f t="shared" si="777"/>
        <v>43546</v>
      </c>
      <c r="K2592" s="112">
        <f t="shared" si="778"/>
        <v>1</v>
      </c>
      <c r="L2592" s="108">
        <f t="shared" si="779"/>
        <v>1</v>
      </c>
      <c r="M2592" s="109">
        <f t="shared" si="768"/>
        <v>1.000140356</v>
      </c>
      <c r="N2592" s="109">
        <f t="shared" ca="1" si="769"/>
        <v>1.000386591</v>
      </c>
      <c r="O2592" s="108">
        <f t="shared" si="783"/>
        <v>0</v>
      </c>
      <c r="P2592" s="106">
        <f t="shared" ca="1" si="770"/>
        <v>23.872806090000001</v>
      </c>
      <c r="Q2592" s="113">
        <f t="shared" si="771"/>
        <v>0</v>
      </c>
      <c r="R2592" s="106">
        <f t="shared" si="772"/>
        <v>0</v>
      </c>
      <c r="S2592" s="114" t="str">
        <f t="shared" si="780"/>
        <v>A+J=</v>
      </c>
      <c r="T2592" s="107">
        <f t="shared" si="781"/>
        <v>43577</v>
      </c>
      <c r="U2592" s="10"/>
      <c r="V2592" s="10"/>
      <c r="W2592" s="10"/>
      <c r="X2592" s="29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</row>
    <row r="2593" spans="1:121" x14ac:dyDescent="0.15">
      <c r="A2593" s="102">
        <f t="shared" si="773"/>
        <v>43550</v>
      </c>
      <c r="B2593" s="103">
        <f t="shared" ca="1" si="782"/>
        <v>61799.854689739819</v>
      </c>
      <c r="C2593" s="104">
        <f t="shared" si="774"/>
        <v>61752.099999999817</v>
      </c>
      <c r="D2593" s="105">
        <f ca="1">IF(A2593&lt;$B$1,VLOOKUP(A2593,[1]DI!$A$4:$B$15000,2,FALSE),0)</f>
        <v>6.4000000000000001E-2</v>
      </c>
      <c r="E2593" s="106">
        <f t="shared" ca="1" si="766"/>
        <v>1.0002462000000001</v>
      </c>
      <c r="F2593" s="106">
        <f ca="1">(TRUNC(PRODUCT($E$12:$E2592),16))</f>
        <v>1.95605062313286</v>
      </c>
      <c r="G2593" s="106">
        <f t="shared" ca="1" si="775"/>
        <v>1.95508781938405</v>
      </c>
      <c r="H2593" s="106">
        <f t="shared" ca="1" si="767"/>
        <v>1.00049246</v>
      </c>
      <c r="I2593" s="105">
        <f t="shared" si="776"/>
        <v>3.5999999999999997E-2</v>
      </c>
      <c r="J2593" s="118">
        <f t="shared" si="777"/>
        <v>43546</v>
      </c>
      <c r="K2593" s="112">
        <f t="shared" si="778"/>
        <v>2</v>
      </c>
      <c r="L2593" s="108">
        <f t="shared" si="779"/>
        <v>2</v>
      </c>
      <c r="M2593" s="109">
        <f t="shared" si="768"/>
        <v>1.0002807309999999</v>
      </c>
      <c r="N2593" s="109">
        <f t="shared" ca="1" si="769"/>
        <v>1.000773329</v>
      </c>
      <c r="O2593" s="108">
        <f t="shared" si="783"/>
        <v>0</v>
      </c>
      <c r="P2593" s="106">
        <f t="shared" ca="1" si="770"/>
        <v>47.754689740000003</v>
      </c>
      <c r="Q2593" s="113">
        <f t="shared" si="771"/>
        <v>0</v>
      </c>
      <c r="R2593" s="106">
        <f t="shared" si="772"/>
        <v>0</v>
      </c>
      <c r="S2593" s="114" t="str">
        <f t="shared" si="780"/>
        <v>A+J=</v>
      </c>
      <c r="T2593" s="107">
        <f t="shared" si="781"/>
        <v>43577</v>
      </c>
      <c r="U2593" s="10"/>
      <c r="V2593" s="10"/>
      <c r="W2593" s="10"/>
      <c r="X2593" s="29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</row>
    <row r="2594" spans="1:121" x14ac:dyDescent="0.15">
      <c r="A2594" s="102">
        <f t="shared" si="773"/>
        <v>43551</v>
      </c>
      <c r="B2594" s="103">
        <f t="shared" ca="1" si="782"/>
        <v>61823.745836199814</v>
      </c>
      <c r="C2594" s="104">
        <f t="shared" si="774"/>
        <v>61752.099999999817</v>
      </c>
      <c r="D2594" s="105">
        <f ca="1">IF(A2594&lt;$B$1,VLOOKUP(A2594,[1]DI!$A$4:$B$15000,2,FALSE),0)</f>
        <v>6.4000000000000001E-2</v>
      </c>
      <c r="E2594" s="106">
        <f t="shared" ca="1" si="766"/>
        <v>1.0002462000000001</v>
      </c>
      <c r="F2594" s="106">
        <f ca="1">(TRUNC(PRODUCT($E$12:$E2593),16))</f>
        <v>1.9565322027962799</v>
      </c>
      <c r="G2594" s="106">
        <f t="shared" ca="1" si="775"/>
        <v>1.95508781938405</v>
      </c>
      <c r="H2594" s="106">
        <f t="shared" ca="1" si="767"/>
        <v>1.00073878</v>
      </c>
      <c r="I2594" s="105">
        <f t="shared" si="776"/>
        <v>3.5999999999999997E-2</v>
      </c>
      <c r="J2594" s="118">
        <f t="shared" si="777"/>
        <v>43546</v>
      </c>
      <c r="K2594" s="112">
        <f t="shared" si="778"/>
        <v>3</v>
      </c>
      <c r="L2594" s="108">
        <f t="shared" si="779"/>
        <v>3</v>
      </c>
      <c r="M2594" s="109">
        <f t="shared" si="768"/>
        <v>1.000421126</v>
      </c>
      <c r="N2594" s="109">
        <f t="shared" ca="1" si="769"/>
        <v>1.001160217</v>
      </c>
      <c r="O2594" s="108">
        <f t="shared" si="783"/>
        <v>0</v>
      </c>
      <c r="P2594" s="106">
        <f t="shared" ca="1" si="770"/>
        <v>71.645836200000005</v>
      </c>
      <c r="Q2594" s="113">
        <f t="shared" si="771"/>
        <v>0</v>
      </c>
      <c r="R2594" s="106">
        <f t="shared" si="772"/>
        <v>0</v>
      </c>
      <c r="S2594" s="114" t="str">
        <f t="shared" si="780"/>
        <v>A+J=</v>
      </c>
      <c r="T2594" s="107">
        <f t="shared" si="781"/>
        <v>43577</v>
      </c>
      <c r="U2594" s="10"/>
      <c r="V2594" s="10"/>
      <c r="W2594" s="10"/>
      <c r="X2594" s="29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</row>
    <row r="2595" spans="1:121" x14ac:dyDescent="0.15">
      <c r="A2595" s="102">
        <f t="shared" si="773"/>
        <v>43552</v>
      </c>
      <c r="B2595" s="103">
        <f t="shared" ca="1" si="782"/>
        <v>61847.646183729819</v>
      </c>
      <c r="C2595" s="104">
        <f t="shared" si="774"/>
        <v>61752.099999999817</v>
      </c>
      <c r="D2595" s="105">
        <f ca="1">IF(A2595&lt;$B$1,VLOOKUP(A2595,[1]DI!$A$4:$B$15000,2,FALSE),0)</f>
        <v>6.4000000000000001E-2</v>
      </c>
      <c r="E2595" s="106">
        <f t="shared" ca="1" si="766"/>
        <v>1.0002462000000001</v>
      </c>
      <c r="F2595" s="106">
        <f ca="1">(TRUNC(PRODUCT($E$12:$E2594),16))</f>
        <v>1.9570139010246099</v>
      </c>
      <c r="G2595" s="106">
        <f t="shared" ca="1" si="775"/>
        <v>1.95508781938405</v>
      </c>
      <c r="H2595" s="106">
        <f t="shared" ca="1" si="767"/>
        <v>1.0009851599999999</v>
      </c>
      <c r="I2595" s="105">
        <f t="shared" si="776"/>
        <v>3.5999999999999997E-2</v>
      </c>
      <c r="J2595" s="118">
        <f t="shared" si="777"/>
        <v>43546</v>
      </c>
      <c r="K2595" s="112">
        <f t="shared" si="778"/>
        <v>4</v>
      </c>
      <c r="L2595" s="108">
        <f t="shared" si="779"/>
        <v>4</v>
      </c>
      <c r="M2595" s="109">
        <f t="shared" si="768"/>
        <v>1.0005615409999999</v>
      </c>
      <c r="N2595" s="109">
        <f t="shared" ca="1" si="769"/>
        <v>1.0015472540000001</v>
      </c>
      <c r="O2595" s="108">
        <f t="shared" si="783"/>
        <v>0</v>
      </c>
      <c r="P2595" s="106">
        <f t="shared" ca="1" si="770"/>
        <v>95.546183729999996</v>
      </c>
      <c r="Q2595" s="113">
        <f t="shared" si="771"/>
        <v>0</v>
      </c>
      <c r="R2595" s="106">
        <f t="shared" si="772"/>
        <v>0</v>
      </c>
      <c r="S2595" s="114" t="str">
        <f t="shared" si="780"/>
        <v>A+J=</v>
      </c>
      <c r="T2595" s="107">
        <f t="shared" si="781"/>
        <v>43577</v>
      </c>
      <c r="U2595" s="10"/>
      <c r="V2595" s="10"/>
      <c r="W2595" s="10"/>
      <c r="X2595" s="29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</row>
    <row r="2596" spans="1:121" x14ac:dyDescent="0.15">
      <c r="A2596" s="102">
        <f t="shared" si="773"/>
        <v>43553</v>
      </c>
      <c r="B2596" s="103">
        <f t="shared" ca="1" si="782"/>
        <v>61871.556349839819</v>
      </c>
      <c r="C2596" s="104">
        <f t="shared" si="774"/>
        <v>61752.099999999817</v>
      </c>
      <c r="D2596" s="105">
        <f ca="1">IF(A2596&lt;$B$1,VLOOKUP(A2596,[1]DI!$A$4:$B$15000,2,FALSE),0)</f>
        <v>6.4000000000000001E-2</v>
      </c>
      <c r="E2596" s="106">
        <f t="shared" ca="1" si="766"/>
        <v>1.0002462000000001</v>
      </c>
      <c r="F2596" s="106">
        <f ca="1">(TRUNC(PRODUCT($E$12:$E2595),16))</f>
        <v>1.95749571784704</v>
      </c>
      <c r="G2596" s="106">
        <f t="shared" ca="1" si="775"/>
        <v>1.95508781938405</v>
      </c>
      <c r="H2596" s="106">
        <f t="shared" ca="1" si="767"/>
        <v>1.00123161</v>
      </c>
      <c r="I2596" s="105">
        <f t="shared" si="776"/>
        <v>3.5999999999999997E-2</v>
      </c>
      <c r="J2596" s="118">
        <f t="shared" si="777"/>
        <v>43546</v>
      </c>
      <c r="K2596" s="112">
        <f t="shared" si="778"/>
        <v>5</v>
      </c>
      <c r="L2596" s="108">
        <f t="shared" si="779"/>
        <v>5</v>
      </c>
      <c r="M2596" s="109">
        <f t="shared" si="768"/>
        <v>1.0007019749999999</v>
      </c>
      <c r="N2596" s="109">
        <f t="shared" ca="1" si="769"/>
        <v>1.00193445</v>
      </c>
      <c r="O2596" s="108">
        <f t="shared" si="783"/>
        <v>0</v>
      </c>
      <c r="P2596" s="106">
        <f t="shared" ca="1" si="770"/>
        <v>119.45634984</v>
      </c>
      <c r="Q2596" s="113">
        <f t="shared" si="771"/>
        <v>0</v>
      </c>
      <c r="R2596" s="106">
        <f t="shared" si="772"/>
        <v>0</v>
      </c>
      <c r="S2596" s="114" t="str">
        <f t="shared" si="780"/>
        <v>A+J=</v>
      </c>
      <c r="T2596" s="107">
        <f t="shared" si="781"/>
        <v>43577</v>
      </c>
      <c r="U2596" s="10"/>
      <c r="V2596" s="10"/>
      <c r="W2596" s="10"/>
      <c r="X2596" s="29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</row>
    <row r="2597" spans="1:121" x14ac:dyDescent="0.15">
      <c r="A2597" s="102">
        <f t="shared" si="773"/>
        <v>43554</v>
      </c>
      <c r="B2597" s="103">
        <f t="shared" ca="1" si="782"/>
        <v>61895.475037739816</v>
      </c>
      <c r="C2597" s="104">
        <f t="shared" si="774"/>
        <v>61752.099999999817</v>
      </c>
      <c r="D2597" s="105">
        <f ca="1">IF(A2597&lt;$B$1,VLOOKUP(A2597,[1]DI!$A$4:$B$15000,2,FALSE),0)</f>
        <v>0</v>
      </c>
      <c r="E2597" s="106">
        <f t="shared" ca="1" si="766"/>
        <v>1</v>
      </c>
      <c r="F2597" s="106">
        <f ca="1">(TRUNC(PRODUCT($E$12:$E2596),16))</f>
        <v>1.95797765329278</v>
      </c>
      <c r="G2597" s="106">
        <f t="shared" ca="1" si="775"/>
        <v>1.95508781938405</v>
      </c>
      <c r="H2597" s="106">
        <f t="shared" ca="1" si="767"/>
        <v>1.0014781100000001</v>
      </c>
      <c r="I2597" s="105">
        <f t="shared" si="776"/>
        <v>3.5999999999999997E-2</v>
      </c>
      <c r="J2597" s="118">
        <f t="shared" si="777"/>
        <v>43546</v>
      </c>
      <c r="K2597" s="112">
        <f t="shared" si="778"/>
        <v>5</v>
      </c>
      <c r="L2597" s="108">
        <f t="shared" si="779"/>
        <v>6</v>
      </c>
      <c r="M2597" s="109">
        <f t="shared" si="768"/>
        <v>1.000842429</v>
      </c>
      <c r="N2597" s="109">
        <f t="shared" ca="1" si="769"/>
        <v>1.002321784</v>
      </c>
      <c r="O2597" s="108">
        <f t="shared" si="783"/>
        <v>0</v>
      </c>
      <c r="P2597" s="106">
        <f t="shared" ca="1" si="770"/>
        <v>143.37503774000001</v>
      </c>
      <c r="Q2597" s="113">
        <f t="shared" si="771"/>
        <v>0</v>
      </c>
      <c r="R2597" s="106">
        <f t="shared" si="772"/>
        <v>0</v>
      </c>
      <c r="S2597" s="114" t="str">
        <f t="shared" si="780"/>
        <v>A+J=</v>
      </c>
      <c r="T2597" s="107">
        <f t="shared" si="781"/>
        <v>43577</v>
      </c>
      <c r="U2597" s="10"/>
      <c r="V2597" s="10"/>
      <c r="W2597" s="10"/>
      <c r="X2597" s="29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</row>
    <row r="2598" spans="1:121" x14ac:dyDescent="0.15">
      <c r="A2598" s="102">
        <f t="shared" si="773"/>
        <v>43555</v>
      </c>
      <c r="B2598" s="103">
        <f t="shared" ca="1" si="782"/>
        <v>61895.475037739816</v>
      </c>
      <c r="C2598" s="104">
        <f t="shared" si="774"/>
        <v>61752.099999999817</v>
      </c>
      <c r="D2598" s="105">
        <f ca="1">IF(A2598&lt;$B$1,VLOOKUP(A2598,[1]DI!$A$4:$B$15000,2,FALSE),0)</f>
        <v>0</v>
      </c>
      <c r="E2598" s="106">
        <f t="shared" ca="1" si="766"/>
        <v>1</v>
      </c>
      <c r="F2598" s="106">
        <f ca="1">(TRUNC(PRODUCT($E$12:$E2597),16))</f>
        <v>1.95797765329278</v>
      </c>
      <c r="G2598" s="106">
        <f t="shared" ca="1" si="775"/>
        <v>1.95508781938405</v>
      </c>
      <c r="H2598" s="106">
        <f t="shared" ca="1" si="767"/>
        <v>1.0014781100000001</v>
      </c>
      <c r="I2598" s="105">
        <f t="shared" si="776"/>
        <v>3.5999999999999997E-2</v>
      </c>
      <c r="J2598" s="118">
        <f t="shared" si="777"/>
        <v>43546</v>
      </c>
      <c r="K2598" s="112">
        <f t="shared" si="778"/>
        <v>5</v>
      </c>
      <c r="L2598" s="108">
        <f t="shared" si="779"/>
        <v>6</v>
      </c>
      <c r="M2598" s="109">
        <f t="shared" si="768"/>
        <v>1.000842429</v>
      </c>
      <c r="N2598" s="109">
        <f t="shared" ca="1" si="769"/>
        <v>1.002321784</v>
      </c>
      <c r="O2598" s="108">
        <f t="shared" si="783"/>
        <v>0</v>
      </c>
      <c r="P2598" s="106">
        <f t="shared" ca="1" si="770"/>
        <v>143.37503774000001</v>
      </c>
      <c r="Q2598" s="113">
        <f t="shared" si="771"/>
        <v>0</v>
      </c>
      <c r="R2598" s="106">
        <f t="shared" si="772"/>
        <v>0</v>
      </c>
      <c r="S2598" s="114" t="str">
        <f t="shared" si="780"/>
        <v>A+J=</v>
      </c>
      <c r="T2598" s="107">
        <f t="shared" si="781"/>
        <v>43577</v>
      </c>
      <c r="U2598" s="10"/>
      <c r="V2598" s="10"/>
      <c r="W2598" s="10"/>
      <c r="X2598" s="29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</row>
    <row r="2599" spans="1:121" x14ac:dyDescent="0.15">
      <c r="A2599" s="102">
        <f t="shared" si="773"/>
        <v>43556</v>
      </c>
      <c r="B2599" s="103">
        <f t="shared" ca="1" si="782"/>
        <v>61895.475037739816</v>
      </c>
      <c r="C2599" s="104">
        <f t="shared" si="774"/>
        <v>61752.099999999817</v>
      </c>
      <c r="D2599" s="105">
        <f ca="1">IF(A2599&lt;$B$1,VLOOKUP(A2599,[1]DI!$A$4:$B$15000,2,FALSE),0)</f>
        <v>6.4000000000000001E-2</v>
      </c>
      <c r="E2599" s="106">
        <f t="shared" ca="1" si="766"/>
        <v>1.0002462000000001</v>
      </c>
      <c r="F2599" s="106">
        <f ca="1">(TRUNC(PRODUCT($E$12:$E2598),16))</f>
        <v>1.95797765329278</v>
      </c>
      <c r="G2599" s="106">
        <f t="shared" ca="1" si="775"/>
        <v>1.95508781938405</v>
      </c>
      <c r="H2599" s="106">
        <f t="shared" ca="1" si="767"/>
        <v>1.0014781100000001</v>
      </c>
      <c r="I2599" s="105">
        <f t="shared" si="776"/>
        <v>3.5999999999999997E-2</v>
      </c>
      <c r="J2599" s="118">
        <f t="shared" si="777"/>
        <v>43546</v>
      </c>
      <c r="K2599" s="112">
        <f t="shared" si="778"/>
        <v>6</v>
      </c>
      <c r="L2599" s="108">
        <f t="shared" si="779"/>
        <v>6</v>
      </c>
      <c r="M2599" s="109">
        <f t="shared" si="768"/>
        <v>1.000842429</v>
      </c>
      <c r="N2599" s="109">
        <f t="shared" ca="1" si="769"/>
        <v>1.002321784</v>
      </c>
      <c r="O2599" s="108">
        <f t="shared" si="783"/>
        <v>0</v>
      </c>
      <c r="P2599" s="106">
        <f t="shared" ca="1" si="770"/>
        <v>143.37503774000001</v>
      </c>
      <c r="Q2599" s="113">
        <f t="shared" si="771"/>
        <v>0</v>
      </c>
      <c r="R2599" s="106">
        <f t="shared" si="772"/>
        <v>0</v>
      </c>
      <c r="S2599" s="114" t="str">
        <f t="shared" si="780"/>
        <v>A+J=</v>
      </c>
      <c r="T2599" s="107">
        <f t="shared" si="781"/>
        <v>43577</v>
      </c>
      <c r="U2599" s="10"/>
      <c r="V2599" s="10"/>
      <c r="W2599" s="10"/>
      <c r="X2599" s="29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</row>
    <row r="2600" spans="1:121" x14ac:dyDescent="0.15">
      <c r="A2600" s="102">
        <f t="shared" si="773"/>
        <v>43557</v>
      </c>
      <c r="B2600" s="103">
        <f t="shared" ca="1" si="782"/>
        <v>61919.402988459813</v>
      </c>
      <c r="C2600" s="104">
        <f t="shared" si="774"/>
        <v>61752.099999999817</v>
      </c>
      <c r="D2600" s="105">
        <f ca="1">IF(A2600&lt;$B$1,VLOOKUP(A2600,[1]DI!$A$4:$B$15000,2,FALSE),0)</f>
        <v>6.4000000000000001E-2</v>
      </c>
      <c r="E2600" s="106">
        <f t="shared" ca="1" si="766"/>
        <v>1.0002462000000001</v>
      </c>
      <c r="F2600" s="106">
        <f ca="1">(TRUNC(PRODUCT($E$12:$E2599),16))</f>
        <v>1.9584597073910199</v>
      </c>
      <c r="G2600" s="106">
        <f t="shared" ca="1" si="775"/>
        <v>1.95508781938405</v>
      </c>
      <c r="H2600" s="106">
        <f t="shared" ca="1" si="767"/>
        <v>1.00172467</v>
      </c>
      <c r="I2600" s="105">
        <f t="shared" si="776"/>
        <v>3.5999999999999997E-2</v>
      </c>
      <c r="J2600" s="118">
        <f t="shared" si="777"/>
        <v>43546</v>
      </c>
      <c r="K2600" s="112">
        <f t="shared" si="778"/>
        <v>7</v>
      </c>
      <c r="L2600" s="108">
        <f t="shared" si="779"/>
        <v>7</v>
      </c>
      <c r="M2600" s="109">
        <f t="shared" si="768"/>
        <v>1.0009829029999999</v>
      </c>
      <c r="N2600" s="109">
        <f t="shared" ca="1" si="769"/>
        <v>1.002709268</v>
      </c>
      <c r="O2600" s="108">
        <f t="shared" si="783"/>
        <v>0</v>
      </c>
      <c r="P2600" s="106">
        <f t="shared" ca="1" si="770"/>
        <v>167.30298845999999</v>
      </c>
      <c r="Q2600" s="113">
        <f t="shared" si="771"/>
        <v>0</v>
      </c>
      <c r="R2600" s="106">
        <f t="shared" si="772"/>
        <v>0</v>
      </c>
      <c r="S2600" s="114" t="str">
        <f t="shared" si="780"/>
        <v>A+J=</v>
      </c>
      <c r="T2600" s="107">
        <f t="shared" si="781"/>
        <v>43577</v>
      </c>
      <c r="U2600" s="10"/>
      <c r="V2600" s="10"/>
      <c r="W2600" s="10"/>
      <c r="X2600" s="29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</row>
    <row r="2601" spans="1:121" x14ac:dyDescent="0.15">
      <c r="A2601" s="102">
        <f t="shared" si="773"/>
        <v>43558</v>
      </c>
      <c r="B2601" s="103">
        <f t="shared" ca="1" si="782"/>
        <v>61943.340819509816</v>
      </c>
      <c r="C2601" s="104">
        <f t="shared" si="774"/>
        <v>61752.099999999817</v>
      </c>
      <c r="D2601" s="105">
        <f ca="1">IF(A2601&lt;$B$1,VLOOKUP(A2601,[1]DI!$A$4:$B$15000,2,FALSE),0)</f>
        <v>6.4000000000000001E-2</v>
      </c>
      <c r="E2601" s="106">
        <f t="shared" ca="1" si="766"/>
        <v>1.0002462000000001</v>
      </c>
      <c r="F2601" s="106">
        <f ca="1">(TRUNC(PRODUCT($E$12:$E2600),16))</f>
        <v>1.9589418801709799</v>
      </c>
      <c r="G2601" s="106">
        <f t="shared" ca="1" si="775"/>
        <v>1.95508781938405</v>
      </c>
      <c r="H2601" s="106">
        <f t="shared" ca="1" si="767"/>
        <v>1.0019712999999999</v>
      </c>
      <c r="I2601" s="105">
        <f t="shared" si="776"/>
        <v>3.5999999999999997E-2</v>
      </c>
      <c r="J2601" s="118">
        <f t="shared" si="777"/>
        <v>43546</v>
      </c>
      <c r="K2601" s="112">
        <f t="shared" si="778"/>
        <v>8</v>
      </c>
      <c r="L2601" s="108">
        <f t="shared" si="779"/>
        <v>8</v>
      </c>
      <c r="M2601" s="109">
        <f t="shared" si="768"/>
        <v>1.001123397</v>
      </c>
      <c r="N2601" s="109">
        <f t="shared" ca="1" si="769"/>
        <v>1.003096912</v>
      </c>
      <c r="O2601" s="108">
        <f t="shared" si="783"/>
        <v>0</v>
      </c>
      <c r="P2601" s="106">
        <f t="shared" ca="1" si="770"/>
        <v>191.24081950999999</v>
      </c>
      <c r="Q2601" s="113">
        <f t="shared" si="771"/>
        <v>0</v>
      </c>
      <c r="R2601" s="106">
        <f t="shared" si="772"/>
        <v>0</v>
      </c>
      <c r="S2601" s="114" t="str">
        <f t="shared" si="780"/>
        <v>A+J=</v>
      </c>
      <c r="T2601" s="107">
        <f t="shared" si="781"/>
        <v>43577</v>
      </c>
      <c r="U2601" s="10"/>
      <c r="V2601" s="10"/>
      <c r="W2601" s="10"/>
      <c r="X2601" s="29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</row>
    <row r="2602" spans="1:121" x14ac:dyDescent="0.15">
      <c r="A2602" s="102">
        <f t="shared" si="773"/>
        <v>43559</v>
      </c>
      <c r="B2602" s="103">
        <f t="shared" ca="1" si="782"/>
        <v>61967.28711059982</v>
      </c>
      <c r="C2602" s="104">
        <f t="shared" si="774"/>
        <v>61752.099999999817</v>
      </c>
      <c r="D2602" s="105">
        <f ca="1">IF(A2602&lt;$B$1,VLOOKUP(A2602,[1]DI!$A$4:$B$15000,2,FALSE),0)</f>
        <v>6.4000000000000001E-2</v>
      </c>
      <c r="E2602" s="106">
        <f t="shared" ca="1" si="766"/>
        <v>1.0002462000000001</v>
      </c>
      <c r="F2602" s="106">
        <f ca="1">(TRUNC(PRODUCT($E$12:$E2601),16))</f>
        <v>1.9594241716618701</v>
      </c>
      <c r="G2602" s="106">
        <f t="shared" ca="1" si="775"/>
        <v>1.95508781938405</v>
      </c>
      <c r="H2602" s="106">
        <f t="shared" ca="1" si="767"/>
        <v>1.00221798</v>
      </c>
      <c r="I2602" s="105">
        <f t="shared" si="776"/>
        <v>3.5999999999999997E-2</v>
      </c>
      <c r="J2602" s="118">
        <f t="shared" si="777"/>
        <v>43546</v>
      </c>
      <c r="K2602" s="112">
        <f t="shared" si="778"/>
        <v>9</v>
      </c>
      <c r="L2602" s="108">
        <f t="shared" si="779"/>
        <v>9</v>
      </c>
      <c r="M2602" s="109">
        <f t="shared" si="768"/>
        <v>1.00126391</v>
      </c>
      <c r="N2602" s="109">
        <f t="shared" ca="1" si="769"/>
        <v>1.0034846930000001</v>
      </c>
      <c r="O2602" s="108">
        <f t="shared" si="783"/>
        <v>0</v>
      </c>
      <c r="P2602" s="106">
        <f t="shared" ca="1" si="770"/>
        <v>215.18711060000001</v>
      </c>
      <c r="Q2602" s="113">
        <f t="shared" si="771"/>
        <v>0</v>
      </c>
      <c r="R2602" s="106">
        <f t="shared" si="772"/>
        <v>0</v>
      </c>
      <c r="S2602" s="114" t="str">
        <f t="shared" si="780"/>
        <v>A+J=</v>
      </c>
      <c r="T2602" s="107">
        <f t="shared" si="781"/>
        <v>43577</v>
      </c>
      <c r="U2602" s="10"/>
      <c r="V2602" s="10"/>
      <c r="W2602" s="10"/>
      <c r="X2602" s="29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</row>
    <row r="2603" spans="1:121" x14ac:dyDescent="0.15">
      <c r="A2603" s="102">
        <f t="shared" si="773"/>
        <v>43560</v>
      </c>
      <c r="B2603" s="103">
        <f t="shared" ca="1" si="782"/>
        <v>61991.243343779817</v>
      </c>
      <c r="C2603" s="104">
        <f t="shared" si="774"/>
        <v>61752.099999999817</v>
      </c>
      <c r="D2603" s="105">
        <f ca="1">IF(A2603&lt;$B$1,VLOOKUP(A2603,[1]DI!$A$4:$B$15000,2,FALSE),0)</f>
        <v>6.4000000000000001E-2</v>
      </c>
      <c r="E2603" s="106">
        <f t="shared" ca="1" si="766"/>
        <v>1.0002462000000001</v>
      </c>
      <c r="F2603" s="106">
        <f ca="1">(TRUNC(PRODUCT($E$12:$E2602),16))</f>
        <v>1.95990658189294</v>
      </c>
      <c r="G2603" s="106">
        <f t="shared" ca="1" si="775"/>
        <v>1.95508781938405</v>
      </c>
      <c r="H2603" s="106">
        <f t="shared" ca="1" si="767"/>
        <v>1.00246473</v>
      </c>
      <c r="I2603" s="105">
        <f t="shared" si="776"/>
        <v>3.5999999999999997E-2</v>
      </c>
      <c r="J2603" s="118">
        <f t="shared" si="777"/>
        <v>43546</v>
      </c>
      <c r="K2603" s="112">
        <f t="shared" si="778"/>
        <v>10</v>
      </c>
      <c r="L2603" s="108">
        <f t="shared" si="779"/>
        <v>10</v>
      </c>
      <c r="M2603" s="109">
        <f t="shared" si="768"/>
        <v>1.001404443</v>
      </c>
      <c r="N2603" s="109">
        <f t="shared" ca="1" si="769"/>
        <v>1.003872635</v>
      </c>
      <c r="O2603" s="108">
        <f t="shared" si="783"/>
        <v>0</v>
      </c>
      <c r="P2603" s="106">
        <f t="shared" ca="1" si="770"/>
        <v>239.14334378000001</v>
      </c>
      <c r="Q2603" s="113">
        <f t="shared" si="771"/>
        <v>0</v>
      </c>
      <c r="R2603" s="106">
        <f t="shared" si="772"/>
        <v>0</v>
      </c>
      <c r="S2603" s="114" t="str">
        <f t="shared" si="780"/>
        <v>A+J=</v>
      </c>
      <c r="T2603" s="107">
        <f t="shared" si="781"/>
        <v>43577</v>
      </c>
      <c r="U2603" s="10"/>
      <c r="V2603" s="10"/>
      <c r="W2603" s="10"/>
      <c r="X2603" s="29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</row>
    <row r="2604" spans="1:121" x14ac:dyDescent="0.15">
      <c r="A2604" s="102">
        <f t="shared" si="773"/>
        <v>43561</v>
      </c>
      <c r="B2604" s="103">
        <f t="shared" ca="1" si="782"/>
        <v>62015.208716269815</v>
      </c>
      <c r="C2604" s="104">
        <f t="shared" si="774"/>
        <v>61752.099999999817</v>
      </c>
      <c r="D2604" s="105">
        <f ca="1">IF(A2604&lt;$B$1,VLOOKUP(A2604,[1]DI!$A$4:$B$15000,2,FALSE),0)</f>
        <v>0</v>
      </c>
      <c r="E2604" s="106">
        <f t="shared" ca="1" si="766"/>
        <v>1</v>
      </c>
      <c r="F2604" s="106">
        <f ca="1">(TRUNC(PRODUCT($E$12:$E2603),16))</f>
        <v>1.9603891108934</v>
      </c>
      <c r="G2604" s="106">
        <f t="shared" ca="1" si="775"/>
        <v>1.95508781938405</v>
      </c>
      <c r="H2604" s="106">
        <f t="shared" ca="1" si="767"/>
        <v>1.00271154</v>
      </c>
      <c r="I2604" s="105">
        <f t="shared" si="776"/>
        <v>3.5999999999999997E-2</v>
      </c>
      <c r="J2604" s="118">
        <f t="shared" si="777"/>
        <v>43546</v>
      </c>
      <c r="K2604" s="112">
        <f t="shared" si="778"/>
        <v>10</v>
      </c>
      <c r="L2604" s="108">
        <f t="shared" si="779"/>
        <v>11</v>
      </c>
      <c r="M2604" s="109">
        <f t="shared" si="768"/>
        <v>1.001544996</v>
      </c>
      <c r="N2604" s="109">
        <f t="shared" ca="1" si="769"/>
        <v>1.004260725</v>
      </c>
      <c r="O2604" s="108">
        <f t="shared" si="783"/>
        <v>0</v>
      </c>
      <c r="P2604" s="106">
        <f t="shared" ca="1" si="770"/>
        <v>263.10871627</v>
      </c>
      <c r="Q2604" s="113">
        <f t="shared" si="771"/>
        <v>0</v>
      </c>
      <c r="R2604" s="106">
        <f t="shared" si="772"/>
        <v>0</v>
      </c>
      <c r="S2604" s="114" t="str">
        <f t="shared" si="780"/>
        <v>A+J=</v>
      </c>
      <c r="T2604" s="107">
        <f t="shared" si="781"/>
        <v>43577</v>
      </c>
      <c r="U2604" s="10"/>
      <c r="V2604" s="10"/>
      <c r="W2604" s="10"/>
      <c r="X2604" s="29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</row>
    <row r="2605" spans="1:121" x14ac:dyDescent="0.15">
      <c r="A2605" s="102">
        <f t="shared" si="773"/>
        <v>43562</v>
      </c>
      <c r="B2605" s="103">
        <f t="shared" ca="1" si="782"/>
        <v>62015.208716269815</v>
      </c>
      <c r="C2605" s="104">
        <f t="shared" si="774"/>
        <v>61752.099999999817</v>
      </c>
      <c r="D2605" s="105">
        <f ca="1">IF(A2605&lt;$B$1,VLOOKUP(A2605,[1]DI!$A$4:$B$15000,2,FALSE),0)</f>
        <v>0</v>
      </c>
      <c r="E2605" s="106">
        <f t="shared" ca="1" si="766"/>
        <v>1</v>
      </c>
      <c r="F2605" s="106">
        <f ca="1">(TRUNC(PRODUCT($E$12:$E2604),16))</f>
        <v>1.9603891108934</v>
      </c>
      <c r="G2605" s="106">
        <f t="shared" ca="1" si="775"/>
        <v>1.95508781938405</v>
      </c>
      <c r="H2605" s="106">
        <f t="shared" ca="1" si="767"/>
        <v>1.00271154</v>
      </c>
      <c r="I2605" s="105">
        <f t="shared" si="776"/>
        <v>3.5999999999999997E-2</v>
      </c>
      <c r="J2605" s="118">
        <f t="shared" si="777"/>
        <v>43546</v>
      </c>
      <c r="K2605" s="112">
        <f t="shared" si="778"/>
        <v>10</v>
      </c>
      <c r="L2605" s="108">
        <f t="shared" si="779"/>
        <v>11</v>
      </c>
      <c r="M2605" s="109">
        <f t="shared" si="768"/>
        <v>1.001544996</v>
      </c>
      <c r="N2605" s="109">
        <f t="shared" ca="1" si="769"/>
        <v>1.004260725</v>
      </c>
      <c r="O2605" s="108">
        <f t="shared" si="783"/>
        <v>0</v>
      </c>
      <c r="P2605" s="106">
        <f t="shared" ca="1" si="770"/>
        <v>263.10871627</v>
      </c>
      <c r="Q2605" s="113">
        <f t="shared" si="771"/>
        <v>0</v>
      </c>
      <c r="R2605" s="106">
        <f t="shared" si="772"/>
        <v>0</v>
      </c>
      <c r="S2605" s="114" t="str">
        <f t="shared" si="780"/>
        <v>A+J=</v>
      </c>
      <c r="T2605" s="107">
        <f t="shared" si="781"/>
        <v>43577</v>
      </c>
      <c r="U2605" s="10"/>
      <c r="V2605" s="10"/>
      <c r="W2605" s="10"/>
      <c r="X2605" s="29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</row>
    <row r="2606" spans="1:121" x14ac:dyDescent="0.15">
      <c r="A2606" s="102">
        <f t="shared" si="773"/>
        <v>43563</v>
      </c>
      <c r="B2606" s="103">
        <f t="shared" ca="1" si="782"/>
        <v>62015.208716269815</v>
      </c>
      <c r="C2606" s="104">
        <f t="shared" si="774"/>
        <v>61752.099999999817</v>
      </c>
      <c r="D2606" s="105">
        <f ca="1">IF(A2606&lt;$B$1,VLOOKUP(A2606,[1]DI!$A$4:$B$15000,2,FALSE),0)</f>
        <v>6.4000000000000001E-2</v>
      </c>
      <c r="E2606" s="106">
        <f t="shared" ca="1" si="766"/>
        <v>1.0002462000000001</v>
      </c>
      <c r="F2606" s="106">
        <f ca="1">(TRUNC(PRODUCT($E$12:$E2605),16))</f>
        <v>1.9603891108934</v>
      </c>
      <c r="G2606" s="106">
        <f t="shared" ca="1" si="775"/>
        <v>1.95508781938405</v>
      </c>
      <c r="H2606" s="106">
        <f t="shared" ca="1" si="767"/>
        <v>1.00271154</v>
      </c>
      <c r="I2606" s="105">
        <f t="shared" si="776"/>
        <v>3.5999999999999997E-2</v>
      </c>
      <c r="J2606" s="118">
        <f t="shared" si="777"/>
        <v>43546</v>
      </c>
      <c r="K2606" s="112">
        <f t="shared" si="778"/>
        <v>11</v>
      </c>
      <c r="L2606" s="108">
        <f t="shared" si="779"/>
        <v>11</v>
      </c>
      <c r="M2606" s="109">
        <f t="shared" si="768"/>
        <v>1.001544996</v>
      </c>
      <c r="N2606" s="109">
        <f t="shared" ca="1" si="769"/>
        <v>1.004260725</v>
      </c>
      <c r="O2606" s="108">
        <f t="shared" si="783"/>
        <v>0</v>
      </c>
      <c r="P2606" s="106">
        <f t="shared" ca="1" si="770"/>
        <v>263.10871627</v>
      </c>
      <c r="Q2606" s="113">
        <f t="shared" si="771"/>
        <v>0</v>
      </c>
      <c r="R2606" s="106">
        <f t="shared" si="772"/>
        <v>0</v>
      </c>
      <c r="S2606" s="114" t="str">
        <f t="shared" si="780"/>
        <v>A+J=</v>
      </c>
      <c r="T2606" s="107">
        <f t="shared" si="781"/>
        <v>43577</v>
      </c>
      <c r="U2606" s="10"/>
      <c r="V2606" s="10"/>
      <c r="W2606" s="10"/>
      <c r="X2606" s="29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</row>
    <row r="2607" spans="1:121" x14ac:dyDescent="0.15">
      <c r="A2607" s="102">
        <f t="shared" si="773"/>
        <v>43564</v>
      </c>
      <c r="B2607" s="103">
        <f t="shared" ca="1" si="782"/>
        <v>62039.182795799818</v>
      </c>
      <c r="C2607" s="104">
        <f t="shared" si="774"/>
        <v>61752.099999999817</v>
      </c>
      <c r="D2607" s="105">
        <f ca="1">IF(A2607&lt;$B$1,VLOOKUP(A2607,[1]DI!$A$4:$B$15000,2,FALSE),0)</f>
        <v>6.4000000000000001E-2</v>
      </c>
      <c r="E2607" s="106">
        <f t="shared" ca="1" si="766"/>
        <v>1.0002462000000001</v>
      </c>
      <c r="F2607" s="106">
        <f ca="1">(TRUNC(PRODUCT($E$12:$E2606),16))</f>
        <v>1.9608717586925</v>
      </c>
      <c r="G2607" s="106">
        <f t="shared" ca="1" si="775"/>
        <v>1.95508781938405</v>
      </c>
      <c r="H2607" s="106">
        <f t="shared" ca="1" si="767"/>
        <v>1.0029584</v>
      </c>
      <c r="I2607" s="105">
        <f t="shared" si="776"/>
        <v>3.5999999999999997E-2</v>
      </c>
      <c r="J2607" s="118">
        <f t="shared" si="777"/>
        <v>43546</v>
      </c>
      <c r="K2607" s="112">
        <f t="shared" si="778"/>
        <v>12</v>
      </c>
      <c r="L2607" s="108">
        <f t="shared" si="779"/>
        <v>12</v>
      </c>
      <c r="M2607" s="109">
        <f t="shared" si="768"/>
        <v>1.0016855689999999</v>
      </c>
      <c r="N2607" s="109">
        <f t="shared" ca="1" si="769"/>
        <v>1.004648956</v>
      </c>
      <c r="O2607" s="108">
        <f t="shared" si="783"/>
        <v>0</v>
      </c>
      <c r="P2607" s="106">
        <f t="shared" ca="1" si="770"/>
        <v>287.08279579999999</v>
      </c>
      <c r="Q2607" s="113">
        <f t="shared" si="771"/>
        <v>0</v>
      </c>
      <c r="R2607" s="106">
        <f t="shared" si="772"/>
        <v>0</v>
      </c>
      <c r="S2607" s="114" t="str">
        <f t="shared" si="780"/>
        <v>A+J=</v>
      </c>
      <c r="T2607" s="107">
        <f t="shared" si="781"/>
        <v>43577</v>
      </c>
      <c r="U2607" s="10"/>
      <c r="V2607" s="10"/>
      <c r="W2607" s="10"/>
      <c r="X2607" s="29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</row>
    <row r="2608" spans="1:121" x14ac:dyDescent="0.15">
      <c r="A2608" s="102">
        <f t="shared" si="773"/>
        <v>43565</v>
      </c>
      <c r="B2608" s="103">
        <f t="shared" ca="1" si="782"/>
        <v>62063.166570419817</v>
      </c>
      <c r="C2608" s="104">
        <f t="shared" si="774"/>
        <v>61752.099999999817</v>
      </c>
      <c r="D2608" s="105">
        <f ca="1">IF(A2608&lt;$B$1,VLOOKUP(A2608,[1]DI!$A$4:$B$15000,2,FALSE),0)</f>
        <v>6.4000000000000001E-2</v>
      </c>
      <c r="E2608" s="106">
        <f t="shared" ca="1" si="766"/>
        <v>1.0002462000000001</v>
      </c>
      <c r="F2608" s="106">
        <f ca="1">(TRUNC(PRODUCT($E$12:$E2607),16))</f>
        <v>1.9613545253194899</v>
      </c>
      <c r="G2608" s="106">
        <f t="shared" ca="1" si="775"/>
        <v>1.95508781938405</v>
      </c>
      <c r="H2608" s="106">
        <f t="shared" ca="1" si="767"/>
        <v>1.0032053299999999</v>
      </c>
      <c r="I2608" s="105">
        <f t="shared" si="776"/>
        <v>3.5999999999999997E-2</v>
      </c>
      <c r="J2608" s="118">
        <f t="shared" si="777"/>
        <v>43546</v>
      </c>
      <c r="K2608" s="112">
        <f t="shared" si="778"/>
        <v>13</v>
      </c>
      <c r="L2608" s="108">
        <f t="shared" si="779"/>
        <v>13</v>
      </c>
      <c r="M2608" s="109">
        <f t="shared" si="768"/>
        <v>1.0018261610000001</v>
      </c>
      <c r="N2608" s="109">
        <f t="shared" ca="1" si="769"/>
        <v>1.005037344</v>
      </c>
      <c r="O2608" s="108">
        <f t="shared" si="783"/>
        <v>0</v>
      </c>
      <c r="P2608" s="106">
        <f t="shared" ca="1" si="770"/>
        <v>311.06657042000001</v>
      </c>
      <c r="Q2608" s="113">
        <f t="shared" si="771"/>
        <v>0</v>
      </c>
      <c r="R2608" s="106">
        <f t="shared" si="772"/>
        <v>0</v>
      </c>
      <c r="S2608" s="114" t="str">
        <f t="shared" si="780"/>
        <v>A+J=</v>
      </c>
      <c r="T2608" s="107">
        <f t="shared" si="781"/>
        <v>43577</v>
      </c>
      <c r="U2608" s="10"/>
      <c r="V2608" s="10"/>
      <c r="W2608" s="10"/>
      <c r="X2608" s="29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</row>
    <row r="2609" spans="1:121" x14ac:dyDescent="0.15">
      <c r="A2609" s="102">
        <f t="shared" si="773"/>
        <v>43566</v>
      </c>
      <c r="B2609" s="103">
        <f t="shared" ca="1" si="782"/>
        <v>62087.159669599816</v>
      </c>
      <c r="C2609" s="104">
        <f t="shared" si="774"/>
        <v>61752.099999999817</v>
      </c>
      <c r="D2609" s="105">
        <f ca="1">IF(A2609&lt;$B$1,VLOOKUP(A2609,[1]DI!$A$4:$B$15000,2,FALSE),0)</f>
        <v>6.4000000000000001E-2</v>
      </c>
      <c r="E2609" s="106">
        <f t="shared" ca="1" si="766"/>
        <v>1.0002462000000001</v>
      </c>
      <c r="F2609" s="106">
        <f ca="1">(TRUNC(PRODUCT($E$12:$E2608),16))</f>
        <v>1.9618374108036301</v>
      </c>
      <c r="G2609" s="106">
        <f t="shared" ca="1" si="775"/>
        <v>1.95508781938405</v>
      </c>
      <c r="H2609" s="106">
        <f t="shared" ca="1" si="767"/>
        <v>1.0034523200000001</v>
      </c>
      <c r="I2609" s="105">
        <f t="shared" si="776"/>
        <v>3.5999999999999997E-2</v>
      </c>
      <c r="J2609" s="118">
        <f t="shared" si="777"/>
        <v>43546</v>
      </c>
      <c r="K2609" s="112">
        <f t="shared" si="778"/>
        <v>14</v>
      </c>
      <c r="L2609" s="108">
        <f t="shared" si="779"/>
        <v>14</v>
      </c>
      <c r="M2609" s="109">
        <f t="shared" si="768"/>
        <v>1.0019667729999999</v>
      </c>
      <c r="N2609" s="109">
        <f t="shared" ca="1" si="769"/>
        <v>1.005425883</v>
      </c>
      <c r="O2609" s="108">
        <f t="shared" si="783"/>
        <v>0</v>
      </c>
      <c r="P2609" s="106">
        <f t="shared" ca="1" si="770"/>
        <v>335.05966960000001</v>
      </c>
      <c r="Q2609" s="113">
        <f t="shared" si="771"/>
        <v>0</v>
      </c>
      <c r="R2609" s="106">
        <f t="shared" si="772"/>
        <v>0</v>
      </c>
      <c r="S2609" s="114" t="str">
        <f t="shared" si="780"/>
        <v>A+J=</v>
      </c>
      <c r="T2609" s="107">
        <f t="shared" si="781"/>
        <v>43577</v>
      </c>
      <c r="U2609" s="10"/>
      <c r="V2609" s="10"/>
      <c r="W2609" s="10"/>
      <c r="X2609" s="29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</row>
    <row r="2610" spans="1:121" x14ac:dyDescent="0.15">
      <c r="A2610" s="102">
        <f t="shared" si="773"/>
        <v>43567</v>
      </c>
      <c r="B2610" s="103">
        <f t="shared" ca="1" si="782"/>
        <v>62111.161969839814</v>
      </c>
      <c r="C2610" s="104">
        <f t="shared" si="774"/>
        <v>61752.099999999817</v>
      </c>
      <c r="D2610" s="105">
        <f ca="1">IF(A2610&lt;$B$1,VLOOKUP(A2610,[1]DI!$A$4:$B$15000,2,FALSE),0)</f>
        <v>6.4000000000000001E-2</v>
      </c>
      <c r="E2610" s="106">
        <f t="shared" ca="1" si="766"/>
        <v>1.0002462000000001</v>
      </c>
      <c r="F2610" s="106">
        <f ca="1">(TRUNC(PRODUCT($E$12:$E2609),16))</f>
        <v>1.96232041517417</v>
      </c>
      <c r="G2610" s="106">
        <f t="shared" ca="1" si="775"/>
        <v>1.95508781938405</v>
      </c>
      <c r="H2610" s="106">
        <f t="shared" ca="1" si="767"/>
        <v>1.0036993700000001</v>
      </c>
      <c r="I2610" s="105">
        <f t="shared" si="776"/>
        <v>3.5999999999999997E-2</v>
      </c>
      <c r="J2610" s="118">
        <f t="shared" si="777"/>
        <v>43546</v>
      </c>
      <c r="K2610" s="112">
        <f t="shared" si="778"/>
        <v>15</v>
      </c>
      <c r="L2610" s="108">
        <f t="shared" si="779"/>
        <v>15</v>
      </c>
      <c r="M2610" s="109">
        <f t="shared" si="768"/>
        <v>1.0021074050000001</v>
      </c>
      <c r="N2610" s="109">
        <f t="shared" ca="1" si="769"/>
        <v>1.0058145709999999</v>
      </c>
      <c r="O2610" s="108">
        <f t="shared" si="783"/>
        <v>0</v>
      </c>
      <c r="P2610" s="106">
        <f t="shared" ca="1" si="770"/>
        <v>359.06196984000002</v>
      </c>
      <c r="Q2610" s="113">
        <f t="shared" si="771"/>
        <v>0</v>
      </c>
      <c r="R2610" s="106">
        <f t="shared" si="772"/>
        <v>0</v>
      </c>
      <c r="S2610" s="114" t="str">
        <f t="shared" si="780"/>
        <v>A+J=</v>
      </c>
      <c r="T2610" s="107">
        <f t="shared" si="781"/>
        <v>43577</v>
      </c>
      <c r="U2610" s="10"/>
      <c r="V2610" s="10"/>
      <c r="W2610" s="10"/>
      <c r="X2610" s="29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</row>
    <row r="2611" spans="1:121" x14ac:dyDescent="0.15">
      <c r="A2611" s="102">
        <f t="shared" si="773"/>
        <v>43568</v>
      </c>
      <c r="B2611" s="103">
        <f t="shared" ca="1" si="782"/>
        <v>62135.173471149814</v>
      </c>
      <c r="C2611" s="104">
        <f t="shared" si="774"/>
        <v>61752.099999999817</v>
      </c>
      <c r="D2611" s="105">
        <f ca="1">IF(A2611&lt;$B$1,VLOOKUP(A2611,[1]DI!$A$4:$B$15000,2,FALSE),0)</f>
        <v>0</v>
      </c>
      <c r="E2611" s="106">
        <f t="shared" ca="1" si="766"/>
        <v>1</v>
      </c>
      <c r="F2611" s="106">
        <f ca="1">(TRUNC(PRODUCT($E$12:$E2610),16))</f>
        <v>1.9628035384603799</v>
      </c>
      <c r="G2611" s="106">
        <f t="shared" ca="1" si="775"/>
        <v>1.95508781938405</v>
      </c>
      <c r="H2611" s="106">
        <f t="shared" ca="1" si="767"/>
        <v>1.00394648</v>
      </c>
      <c r="I2611" s="105">
        <f t="shared" si="776"/>
        <v>3.5999999999999997E-2</v>
      </c>
      <c r="J2611" s="118">
        <f t="shared" si="777"/>
        <v>43546</v>
      </c>
      <c r="K2611" s="112">
        <f t="shared" si="778"/>
        <v>15</v>
      </c>
      <c r="L2611" s="108">
        <f t="shared" si="779"/>
        <v>16</v>
      </c>
      <c r="M2611" s="109">
        <f t="shared" si="768"/>
        <v>1.002248056</v>
      </c>
      <c r="N2611" s="109">
        <f t="shared" ca="1" si="769"/>
        <v>1.006203408</v>
      </c>
      <c r="O2611" s="108">
        <f t="shared" si="783"/>
        <v>0</v>
      </c>
      <c r="P2611" s="106">
        <f t="shared" ca="1" si="770"/>
        <v>383.07347114999999</v>
      </c>
      <c r="Q2611" s="113">
        <f t="shared" si="771"/>
        <v>0</v>
      </c>
      <c r="R2611" s="106">
        <f t="shared" si="772"/>
        <v>0</v>
      </c>
      <c r="S2611" s="114" t="str">
        <f t="shared" si="780"/>
        <v>A+J=</v>
      </c>
      <c r="T2611" s="107">
        <f t="shared" si="781"/>
        <v>43577</v>
      </c>
      <c r="U2611" s="10"/>
      <c r="V2611" s="10"/>
      <c r="W2611" s="10"/>
      <c r="X2611" s="29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</row>
    <row r="2612" spans="1:121" x14ac:dyDescent="0.15">
      <c r="A2612" s="102">
        <f t="shared" si="773"/>
        <v>43569</v>
      </c>
      <c r="B2612" s="103">
        <f t="shared" ca="1" si="782"/>
        <v>62135.173471149814</v>
      </c>
      <c r="C2612" s="104">
        <f t="shared" si="774"/>
        <v>61752.099999999817</v>
      </c>
      <c r="D2612" s="105">
        <f ca="1">IF(A2612&lt;$B$1,VLOOKUP(A2612,[1]DI!$A$4:$B$15000,2,FALSE),0)</f>
        <v>0</v>
      </c>
      <c r="E2612" s="106">
        <f t="shared" ca="1" si="766"/>
        <v>1</v>
      </c>
      <c r="F2612" s="106">
        <f ca="1">(TRUNC(PRODUCT($E$12:$E2611),16))</f>
        <v>1.9628035384603799</v>
      </c>
      <c r="G2612" s="106">
        <f t="shared" ca="1" si="775"/>
        <v>1.95508781938405</v>
      </c>
      <c r="H2612" s="106">
        <f t="shared" ca="1" si="767"/>
        <v>1.00394648</v>
      </c>
      <c r="I2612" s="105">
        <f t="shared" si="776"/>
        <v>3.5999999999999997E-2</v>
      </c>
      <c r="J2612" s="118">
        <f t="shared" si="777"/>
        <v>43546</v>
      </c>
      <c r="K2612" s="112">
        <f t="shared" si="778"/>
        <v>15</v>
      </c>
      <c r="L2612" s="108">
        <f t="shared" si="779"/>
        <v>16</v>
      </c>
      <c r="M2612" s="109">
        <f t="shared" si="768"/>
        <v>1.002248056</v>
      </c>
      <c r="N2612" s="109">
        <f t="shared" ca="1" si="769"/>
        <v>1.006203408</v>
      </c>
      <c r="O2612" s="108">
        <f t="shared" si="783"/>
        <v>0</v>
      </c>
      <c r="P2612" s="106">
        <f t="shared" ca="1" si="770"/>
        <v>383.07347114999999</v>
      </c>
      <c r="Q2612" s="113">
        <f t="shared" si="771"/>
        <v>0</v>
      </c>
      <c r="R2612" s="106">
        <f t="shared" si="772"/>
        <v>0</v>
      </c>
      <c r="S2612" s="114" t="str">
        <f t="shared" si="780"/>
        <v>A+J=</v>
      </c>
      <c r="T2612" s="107">
        <f t="shared" si="781"/>
        <v>43577</v>
      </c>
      <c r="U2612" s="10"/>
      <c r="V2612" s="10"/>
      <c r="W2612" s="10"/>
      <c r="X2612" s="29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</row>
    <row r="2613" spans="1:121" x14ac:dyDescent="0.15">
      <c r="A2613" s="102">
        <f t="shared" si="773"/>
        <v>43570</v>
      </c>
      <c r="B2613" s="103">
        <f t="shared" ca="1" si="782"/>
        <v>62135.173471149814</v>
      </c>
      <c r="C2613" s="104">
        <f t="shared" si="774"/>
        <v>61752.099999999817</v>
      </c>
      <c r="D2613" s="105">
        <f ca="1">IF(A2613&lt;$B$1,VLOOKUP(A2613,[1]DI!$A$4:$B$15000,2,FALSE),0)</f>
        <v>6.4000000000000001E-2</v>
      </c>
      <c r="E2613" s="106">
        <f t="shared" ca="1" si="766"/>
        <v>1.0002462000000001</v>
      </c>
      <c r="F2613" s="106">
        <f ca="1">(TRUNC(PRODUCT($E$12:$E2612),16))</f>
        <v>1.9628035384603799</v>
      </c>
      <c r="G2613" s="106">
        <f t="shared" ca="1" si="775"/>
        <v>1.95508781938405</v>
      </c>
      <c r="H2613" s="106">
        <f t="shared" ca="1" si="767"/>
        <v>1.00394648</v>
      </c>
      <c r="I2613" s="105">
        <f t="shared" si="776"/>
        <v>3.5999999999999997E-2</v>
      </c>
      <c r="J2613" s="118">
        <f t="shared" si="777"/>
        <v>43546</v>
      </c>
      <c r="K2613" s="112">
        <f t="shared" si="778"/>
        <v>16</v>
      </c>
      <c r="L2613" s="108">
        <f t="shared" si="779"/>
        <v>16</v>
      </c>
      <c r="M2613" s="109">
        <f t="shared" si="768"/>
        <v>1.002248056</v>
      </c>
      <c r="N2613" s="109">
        <f t="shared" ca="1" si="769"/>
        <v>1.006203408</v>
      </c>
      <c r="O2613" s="108">
        <f t="shared" si="783"/>
        <v>0</v>
      </c>
      <c r="P2613" s="106">
        <f t="shared" ca="1" si="770"/>
        <v>383.07347114999999</v>
      </c>
      <c r="Q2613" s="113">
        <f t="shared" si="771"/>
        <v>0</v>
      </c>
      <c r="R2613" s="106">
        <f t="shared" si="772"/>
        <v>0</v>
      </c>
      <c r="S2613" s="114" t="str">
        <f t="shared" si="780"/>
        <v>A+J=</v>
      </c>
      <c r="T2613" s="107">
        <f t="shared" si="781"/>
        <v>43577</v>
      </c>
      <c r="U2613" s="10"/>
      <c r="V2613" s="10"/>
      <c r="W2613" s="10"/>
      <c r="X2613" s="29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</row>
    <row r="2614" spans="1:121" x14ac:dyDescent="0.15">
      <c r="A2614" s="102">
        <f t="shared" si="773"/>
        <v>43571</v>
      </c>
      <c r="B2614" s="103">
        <f t="shared" ca="1" si="782"/>
        <v>62159.19417351982</v>
      </c>
      <c r="C2614" s="104">
        <f t="shared" si="774"/>
        <v>61752.099999999817</v>
      </c>
      <c r="D2614" s="105">
        <f ca="1">IF(A2614&lt;$B$1,VLOOKUP(A2614,[1]DI!$A$4:$B$15000,2,FALSE),0)</f>
        <v>6.4000000000000001E-2</v>
      </c>
      <c r="E2614" s="106">
        <f t="shared" ca="1" si="766"/>
        <v>1.0002462000000001</v>
      </c>
      <c r="F2614" s="106">
        <f ca="1">(TRUNC(PRODUCT($E$12:$E2613),16))</f>
        <v>1.9632867806915499</v>
      </c>
      <c r="G2614" s="106">
        <f t="shared" ca="1" si="775"/>
        <v>1.95508781938405</v>
      </c>
      <c r="H2614" s="106">
        <f t="shared" ca="1" si="767"/>
        <v>1.0041936499999999</v>
      </c>
      <c r="I2614" s="105">
        <f t="shared" si="776"/>
        <v>3.5999999999999997E-2</v>
      </c>
      <c r="J2614" s="118">
        <f t="shared" si="777"/>
        <v>43546</v>
      </c>
      <c r="K2614" s="112">
        <f t="shared" si="778"/>
        <v>17</v>
      </c>
      <c r="L2614" s="108">
        <f t="shared" si="779"/>
        <v>17</v>
      </c>
      <c r="M2614" s="109">
        <f t="shared" si="768"/>
        <v>1.002388727</v>
      </c>
      <c r="N2614" s="109">
        <f t="shared" ca="1" si="769"/>
        <v>1.0065923939999999</v>
      </c>
      <c r="O2614" s="108">
        <f t="shared" si="783"/>
        <v>0</v>
      </c>
      <c r="P2614" s="106">
        <f t="shared" ca="1" si="770"/>
        <v>407.09417352000003</v>
      </c>
      <c r="Q2614" s="113">
        <f t="shared" si="771"/>
        <v>0</v>
      </c>
      <c r="R2614" s="106">
        <f t="shared" si="772"/>
        <v>0</v>
      </c>
      <c r="S2614" s="114" t="str">
        <f t="shared" si="780"/>
        <v>A+J=</v>
      </c>
      <c r="T2614" s="107">
        <f t="shared" si="781"/>
        <v>43577</v>
      </c>
      <c r="U2614" s="10"/>
      <c r="V2614" s="10"/>
      <c r="W2614" s="10"/>
      <c r="X2614" s="29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</row>
    <row r="2615" spans="1:121" x14ac:dyDescent="0.15">
      <c r="A2615" s="102">
        <f t="shared" si="773"/>
        <v>43572</v>
      </c>
      <c r="B2615" s="103">
        <f t="shared" ca="1" si="782"/>
        <v>62183.224817979819</v>
      </c>
      <c r="C2615" s="104">
        <f t="shared" si="774"/>
        <v>61752.099999999817</v>
      </c>
      <c r="D2615" s="105">
        <f ca="1">IF(A2615&lt;$B$1,VLOOKUP(A2615,[1]DI!$A$4:$B$15000,2,FALSE),0)</f>
        <v>6.4000000000000001E-2</v>
      </c>
      <c r="E2615" s="106">
        <f t="shared" ca="1" si="766"/>
        <v>1.0002462000000001</v>
      </c>
      <c r="F2615" s="106">
        <f ca="1">(TRUNC(PRODUCT($E$12:$E2614),16))</f>
        <v>1.96377014189696</v>
      </c>
      <c r="G2615" s="106">
        <f t="shared" ca="1" si="775"/>
        <v>1.95508781938405</v>
      </c>
      <c r="H2615" s="106">
        <f t="shared" ca="1" si="767"/>
        <v>1.0044408899999999</v>
      </c>
      <c r="I2615" s="105">
        <f t="shared" si="776"/>
        <v>3.5999999999999997E-2</v>
      </c>
      <c r="J2615" s="118">
        <f t="shared" si="777"/>
        <v>43546</v>
      </c>
      <c r="K2615" s="112">
        <f t="shared" si="778"/>
        <v>18</v>
      </c>
      <c r="L2615" s="108">
        <f t="shared" si="779"/>
        <v>18</v>
      </c>
      <c r="M2615" s="109">
        <f t="shared" si="768"/>
        <v>1.0025294179999999</v>
      </c>
      <c r="N2615" s="109">
        <f t="shared" ca="1" si="769"/>
        <v>1.006981541</v>
      </c>
      <c r="O2615" s="108">
        <f t="shared" si="783"/>
        <v>0</v>
      </c>
      <c r="P2615" s="106">
        <f t="shared" ca="1" si="770"/>
        <v>431.12481797999999</v>
      </c>
      <c r="Q2615" s="113">
        <f t="shared" si="771"/>
        <v>0</v>
      </c>
      <c r="R2615" s="106">
        <f t="shared" si="772"/>
        <v>0</v>
      </c>
      <c r="S2615" s="114" t="str">
        <f t="shared" si="780"/>
        <v>A+J=</v>
      </c>
      <c r="T2615" s="107">
        <f t="shared" si="781"/>
        <v>43577</v>
      </c>
      <c r="U2615" s="10"/>
      <c r="V2615" s="10"/>
      <c r="W2615" s="10"/>
      <c r="X2615" s="29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</row>
    <row r="2616" spans="1:121" x14ac:dyDescent="0.15">
      <c r="A2616" s="102">
        <f t="shared" si="773"/>
        <v>43573</v>
      </c>
      <c r="B2616" s="103">
        <f t="shared" ca="1" si="782"/>
        <v>62207.264045979813</v>
      </c>
      <c r="C2616" s="104">
        <f t="shared" si="774"/>
        <v>61752.099999999817</v>
      </c>
      <c r="D2616" s="105">
        <f ca="1">IF(A2616&lt;$B$1,VLOOKUP(A2616,[1]DI!$A$4:$B$15000,2,FALSE),0)</f>
        <v>6.4000000000000001E-2</v>
      </c>
      <c r="E2616" s="106">
        <f t="shared" ca="1" si="766"/>
        <v>1.0002462000000001</v>
      </c>
      <c r="F2616" s="106">
        <f ca="1">(TRUNC(PRODUCT($E$12:$E2615),16))</f>
        <v>1.9642536221058899</v>
      </c>
      <c r="G2616" s="106">
        <f t="shared" ca="1" si="775"/>
        <v>1.95508781938405</v>
      </c>
      <c r="H2616" s="106">
        <f t="shared" ca="1" si="767"/>
        <v>1.00468818</v>
      </c>
      <c r="I2616" s="105">
        <f t="shared" si="776"/>
        <v>3.5999999999999997E-2</v>
      </c>
      <c r="J2616" s="118">
        <f t="shared" si="777"/>
        <v>43546</v>
      </c>
      <c r="K2616" s="112">
        <f t="shared" si="778"/>
        <v>19</v>
      </c>
      <c r="L2616" s="108">
        <f t="shared" si="779"/>
        <v>19</v>
      </c>
      <c r="M2616" s="109">
        <f t="shared" si="768"/>
        <v>1.002670129</v>
      </c>
      <c r="N2616" s="109">
        <f t="shared" ca="1" si="769"/>
        <v>1.0073708269999999</v>
      </c>
      <c r="O2616" s="108">
        <f t="shared" si="783"/>
        <v>0</v>
      </c>
      <c r="P2616" s="106">
        <f t="shared" ca="1" si="770"/>
        <v>455.16404598000003</v>
      </c>
      <c r="Q2616" s="113">
        <f t="shared" si="771"/>
        <v>0</v>
      </c>
      <c r="R2616" s="106">
        <f t="shared" si="772"/>
        <v>0</v>
      </c>
      <c r="S2616" s="114" t="str">
        <f t="shared" si="780"/>
        <v>A+J=</v>
      </c>
      <c r="T2616" s="107">
        <f t="shared" si="781"/>
        <v>43577</v>
      </c>
      <c r="U2616" s="10"/>
      <c r="V2616" s="10"/>
      <c r="W2616" s="10"/>
      <c r="X2616" s="29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</row>
    <row r="2617" spans="1:121" x14ac:dyDescent="0.15">
      <c r="A2617" s="102">
        <f t="shared" si="773"/>
        <v>43574</v>
      </c>
      <c r="B2617" s="103">
        <f t="shared" ca="1" si="782"/>
        <v>62231.312475049817</v>
      </c>
      <c r="C2617" s="104">
        <f t="shared" si="774"/>
        <v>61752.099999999817</v>
      </c>
      <c r="D2617" s="105">
        <f ca="1">IF(A2617&lt;$B$1,VLOOKUP(A2617,[1]DI!$A$4:$B$15000,2,FALSE),0)</f>
        <v>0</v>
      </c>
      <c r="E2617" s="106">
        <f t="shared" ca="1" si="766"/>
        <v>1</v>
      </c>
      <c r="F2617" s="106">
        <f ca="1">(TRUNC(PRODUCT($E$12:$E2616),16))</f>
        <v>1.9647372213476599</v>
      </c>
      <c r="G2617" s="106">
        <f t="shared" ca="1" si="775"/>
        <v>1.95508781938405</v>
      </c>
      <c r="H2617" s="106">
        <f t="shared" ca="1" si="767"/>
        <v>1.00493553</v>
      </c>
      <c r="I2617" s="105">
        <f t="shared" si="776"/>
        <v>3.5999999999999997E-2</v>
      </c>
      <c r="J2617" s="118">
        <f t="shared" si="777"/>
        <v>43546</v>
      </c>
      <c r="K2617" s="112">
        <f t="shared" si="778"/>
        <v>19</v>
      </c>
      <c r="L2617" s="108">
        <f t="shared" si="779"/>
        <v>20</v>
      </c>
      <c r="M2617" s="109">
        <f t="shared" si="768"/>
        <v>1.002810859</v>
      </c>
      <c r="N2617" s="109">
        <f t="shared" ca="1" si="769"/>
        <v>1.0077602619999999</v>
      </c>
      <c r="O2617" s="108">
        <f t="shared" si="783"/>
        <v>0</v>
      </c>
      <c r="P2617" s="106">
        <f t="shared" ca="1" si="770"/>
        <v>479.21247505000002</v>
      </c>
      <c r="Q2617" s="113">
        <f t="shared" si="771"/>
        <v>0</v>
      </c>
      <c r="R2617" s="106">
        <f t="shared" si="772"/>
        <v>0</v>
      </c>
      <c r="S2617" s="114" t="str">
        <f t="shared" si="780"/>
        <v>A+J=</v>
      </c>
      <c r="T2617" s="107">
        <f t="shared" si="781"/>
        <v>43577</v>
      </c>
      <c r="U2617" s="10"/>
      <c r="V2617" s="10"/>
      <c r="W2617" s="10"/>
      <c r="X2617" s="29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</row>
    <row r="2618" spans="1:121" x14ac:dyDescent="0.15">
      <c r="A2618" s="102">
        <f t="shared" si="773"/>
        <v>43575</v>
      </c>
      <c r="B2618" s="103">
        <f t="shared" ca="1" si="782"/>
        <v>62231.312475049817</v>
      </c>
      <c r="C2618" s="104">
        <f t="shared" si="774"/>
        <v>61752.099999999817</v>
      </c>
      <c r="D2618" s="105">
        <f ca="1">IF(A2618&lt;$B$1,VLOOKUP(A2618,[1]DI!$A$4:$B$15000,2,FALSE),0)</f>
        <v>0</v>
      </c>
      <c r="E2618" s="106">
        <f t="shared" ca="1" si="766"/>
        <v>1</v>
      </c>
      <c r="F2618" s="106">
        <f ca="1">(TRUNC(PRODUCT($E$12:$E2617),16))</f>
        <v>1.9647372213476599</v>
      </c>
      <c r="G2618" s="106">
        <f t="shared" ca="1" si="775"/>
        <v>1.95508781938405</v>
      </c>
      <c r="H2618" s="106">
        <f t="shared" ca="1" si="767"/>
        <v>1.00493553</v>
      </c>
      <c r="I2618" s="105">
        <f t="shared" si="776"/>
        <v>3.5999999999999997E-2</v>
      </c>
      <c r="J2618" s="118">
        <f t="shared" si="777"/>
        <v>43546</v>
      </c>
      <c r="K2618" s="112">
        <f t="shared" si="778"/>
        <v>19</v>
      </c>
      <c r="L2618" s="108">
        <f t="shared" si="779"/>
        <v>20</v>
      </c>
      <c r="M2618" s="109">
        <f t="shared" si="768"/>
        <v>1.002810859</v>
      </c>
      <c r="N2618" s="109">
        <f t="shared" ca="1" si="769"/>
        <v>1.0077602619999999</v>
      </c>
      <c r="O2618" s="108">
        <f t="shared" si="783"/>
        <v>0</v>
      </c>
      <c r="P2618" s="106">
        <f t="shared" ca="1" si="770"/>
        <v>479.21247505000002</v>
      </c>
      <c r="Q2618" s="113">
        <f t="shared" si="771"/>
        <v>0</v>
      </c>
      <c r="R2618" s="106">
        <f t="shared" si="772"/>
        <v>0</v>
      </c>
      <c r="S2618" s="114" t="str">
        <f t="shared" si="780"/>
        <v>A+J=</v>
      </c>
      <c r="T2618" s="107">
        <f t="shared" si="781"/>
        <v>43577</v>
      </c>
      <c r="U2618" s="10"/>
      <c r="V2618" s="10"/>
      <c r="W2618" s="10"/>
      <c r="X2618" s="29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</row>
    <row r="2619" spans="1:121" x14ac:dyDescent="0.15">
      <c r="A2619" s="102">
        <f t="shared" si="773"/>
        <v>43576</v>
      </c>
      <c r="B2619" s="103">
        <f t="shared" ca="1" si="782"/>
        <v>62231.312475049817</v>
      </c>
      <c r="C2619" s="104">
        <f t="shared" si="774"/>
        <v>61752.099999999817</v>
      </c>
      <c r="D2619" s="105">
        <f ca="1">IF(A2619&lt;$B$1,VLOOKUP(A2619,[1]DI!$A$4:$B$15000,2,FALSE),0)</f>
        <v>0</v>
      </c>
      <c r="E2619" s="106">
        <f t="shared" ca="1" si="766"/>
        <v>1</v>
      </c>
      <c r="F2619" s="106">
        <f ca="1">(TRUNC(PRODUCT($E$12:$E2618),16))</f>
        <v>1.9647372213476599</v>
      </c>
      <c r="G2619" s="106">
        <f t="shared" ca="1" si="775"/>
        <v>1.95508781938405</v>
      </c>
      <c r="H2619" s="106">
        <f t="shared" ca="1" si="767"/>
        <v>1.00493553</v>
      </c>
      <c r="I2619" s="105">
        <f t="shared" si="776"/>
        <v>3.5999999999999997E-2</v>
      </c>
      <c r="J2619" s="118">
        <f t="shared" si="777"/>
        <v>43546</v>
      </c>
      <c r="K2619" s="112">
        <f t="shared" si="778"/>
        <v>19</v>
      </c>
      <c r="L2619" s="108">
        <f t="shared" si="779"/>
        <v>20</v>
      </c>
      <c r="M2619" s="109">
        <f t="shared" si="768"/>
        <v>1.002810859</v>
      </c>
      <c r="N2619" s="109">
        <f t="shared" ca="1" si="769"/>
        <v>1.0077602619999999</v>
      </c>
      <c r="O2619" s="108">
        <f t="shared" si="783"/>
        <v>0</v>
      </c>
      <c r="P2619" s="106">
        <f t="shared" ca="1" si="770"/>
        <v>479.21247505000002</v>
      </c>
      <c r="Q2619" s="113">
        <f t="shared" si="771"/>
        <v>0</v>
      </c>
      <c r="R2619" s="106">
        <f t="shared" si="772"/>
        <v>0</v>
      </c>
      <c r="S2619" s="114" t="str">
        <f t="shared" si="780"/>
        <v>A+J=</v>
      </c>
      <c r="T2619" s="107">
        <f t="shared" si="781"/>
        <v>43577</v>
      </c>
      <c r="U2619" s="10"/>
      <c r="V2619" s="10"/>
      <c r="W2619" s="10"/>
      <c r="X2619" s="29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</row>
    <row r="2620" spans="1:121" x14ac:dyDescent="0.15">
      <c r="A2620" s="102">
        <f t="shared" si="773"/>
        <v>43577</v>
      </c>
      <c r="B2620" s="103">
        <f t="shared" ca="1" si="782"/>
        <v>62231.312475049817</v>
      </c>
      <c r="C2620" s="104">
        <f t="shared" si="774"/>
        <v>61752.099999999817</v>
      </c>
      <c r="D2620" s="105">
        <f ca="1">IF(A2620&lt;$B$1,VLOOKUP(A2620,[1]DI!$A$4:$B$15000,2,FALSE),0)</f>
        <v>6.4000000000000001E-2</v>
      </c>
      <c r="E2620" s="106">
        <f t="shared" ca="1" si="766"/>
        <v>1.0002462000000001</v>
      </c>
      <c r="F2620" s="106">
        <f ca="1">(TRUNC(PRODUCT($E$12:$E2619),16))</f>
        <v>1.9647372213476599</v>
      </c>
      <c r="G2620" s="106">
        <f t="shared" ca="1" si="775"/>
        <v>1.95508781938405</v>
      </c>
      <c r="H2620" s="106">
        <f t="shared" ca="1" si="767"/>
        <v>1.00493553</v>
      </c>
      <c r="I2620" s="105">
        <f t="shared" si="776"/>
        <v>3.5999999999999997E-2</v>
      </c>
      <c r="J2620" s="118">
        <f t="shared" si="777"/>
        <v>43546</v>
      </c>
      <c r="K2620" s="112">
        <f t="shared" si="778"/>
        <v>20</v>
      </c>
      <c r="L2620" s="108">
        <f t="shared" si="779"/>
        <v>20</v>
      </c>
      <c r="M2620" s="109">
        <f t="shared" si="768"/>
        <v>1.002810859</v>
      </c>
      <c r="N2620" s="109">
        <f t="shared" ca="1" si="769"/>
        <v>1.0077602619999999</v>
      </c>
      <c r="O2620" s="108">
        <f t="shared" si="783"/>
        <v>70</v>
      </c>
      <c r="P2620" s="106">
        <f t="shared" ca="1" si="770"/>
        <v>479.21247505000002</v>
      </c>
      <c r="Q2620" s="113">
        <f t="shared" si="771"/>
        <v>8.3299999999999997E-4</v>
      </c>
      <c r="R2620" s="106">
        <f t="shared" si="772"/>
        <v>83.3</v>
      </c>
      <c r="S2620" s="114" t="str">
        <f t="shared" si="780"/>
        <v>A+J=</v>
      </c>
      <c r="T2620" s="107">
        <f t="shared" si="781"/>
        <v>43577</v>
      </c>
      <c r="U2620" s="10"/>
      <c r="V2620" s="10"/>
      <c r="W2620" s="10"/>
      <c r="X2620" s="29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</row>
    <row r="2621" spans="1:121" x14ac:dyDescent="0.15">
      <c r="A2621" s="102">
        <f t="shared" si="773"/>
        <v>43578</v>
      </c>
      <c r="B2621" s="103">
        <f t="shared" ca="1" si="782"/>
        <v>61692.640603059815</v>
      </c>
      <c r="C2621" s="104">
        <f t="shared" si="774"/>
        <v>61668.799999999814</v>
      </c>
      <c r="D2621" s="105">
        <f ca="1">IF(A2621&lt;$B$1,VLOOKUP(A2621,[1]DI!$A$4:$B$15000,2,FALSE),0)</f>
        <v>6.4000000000000001E-2</v>
      </c>
      <c r="E2621" s="106">
        <f t="shared" ca="1" si="766"/>
        <v>1.0002462000000001</v>
      </c>
      <c r="F2621" s="106">
        <f ca="1">(TRUNC(PRODUCT($E$12:$E2620),16))</f>
        <v>1.9652209396515501</v>
      </c>
      <c r="G2621" s="106">
        <f t="shared" ca="1" si="775"/>
        <v>1.9647372213476599</v>
      </c>
      <c r="H2621" s="106">
        <f t="shared" ca="1" si="767"/>
        <v>1.0002462000000001</v>
      </c>
      <c r="I2621" s="105">
        <f t="shared" si="776"/>
        <v>3.5999999999999997E-2</v>
      </c>
      <c r="J2621" s="118">
        <f t="shared" si="777"/>
        <v>43577</v>
      </c>
      <c r="K2621" s="112">
        <f t="shared" si="778"/>
        <v>1</v>
      </c>
      <c r="L2621" s="108">
        <f t="shared" si="779"/>
        <v>1</v>
      </c>
      <c r="M2621" s="109">
        <f t="shared" si="768"/>
        <v>1.000140356</v>
      </c>
      <c r="N2621" s="109">
        <f t="shared" ca="1" si="769"/>
        <v>1.000386591</v>
      </c>
      <c r="O2621" s="108">
        <f t="shared" si="783"/>
        <v>0</v>
      </c>
      <c r="P2621" s="106">
        <f t="shared" ca="1" si="770"/>
        <v>23.840603059999999</v>
      </c>
      <c r="Q2621" s="113">
        <f t="shared" si="771"/>
        <v>0</v>
      </c>
      <c r="R2621" s="106">
        <f t="shared" si="772"/>
        <v>0</v>
      </c>
      <c r="S2621" s="114" t="str">
        <f t="shared" si="780"/>
        <v>A+J=</v>
      </c>
      <c r="T2621" s="107">
        <f t="shared" si="781"/>
        <v>43607</v>
      </c>
      <c r="U2621" s="10"/>
      <c r="V2621" s="10"/>
      <c r="W2621" s="10"/>
      <c r="X2621" s="29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</row>
    <row r="2622" spans="1:121" x14ac:dyDescent="0.15">
      <c r="A2622" s="102">
        <f t="shared" si="773"/>
        <v>43579</v>
      </c>
      <c r="B2622" s="103">
        <f t="shared" ca="1" si="782"/>
        <v>61716.490271429815</v>
      </c>
      <c r="C2622" s="104">
        <f t="shared" si="774"/>
        <v>61668.799999999814</v>
      </c>
      <c r="D2622" s="105">
        <f ca="1">IF(A2622&lt;$B$1,VLOOKUP(A2622,[1]DI!$A$4:$B$15000,2,FALSE),0)</f>
        <v>6.4000000000000001E-2</v>
      </c>
      <c r="E2622" s="106">
        <f t="shared" ca="1" si="766"/>
        <v>1.0002462000000001</v>
      </c>
      <c r="F2622" s="106">
        <f ca="1">(TRUNC(PRODUCT($E$12:$E2621),16))</f>
        <v>1.9657047770468901</v>
      </c>
      <c r="G2622" s="106">
        <f t="shared" ca="1" si="775"/>
        <v>1.9647372213476599</v>
      </c>
      <c r="H2622" s="106">
        <f t="shared" ca="1" si="767"/>
        <v>1.00049246</v>
      </c>
      <c r="I2622" s="105">
        <f t="shared" si="776"/>
        <v>3.5999999999999997E-2</v>
      </c>
      <c r="J2622" s="118">
        <f t="shared" si="777"/>
        <v>43577</v>
      </c>
      <c r="K2622" s="112">
        <f t="shared" si="778"/>
        <v>2</v>
      </c>
      <c r="L2622" s="108">
        <f t="shared" si="779"/>
        <v>2</v>
      </c>
      <c r="M2622" s="109">
        <f t="shared" si="768"/>
        <v>1.0002807309999999</v>
      </c>
      <c r="N2622" s="109">
        <f t="shared" ca="1" si="769"/>
        <v>1.000773329</v>
      </c>
      <c r="O2622" s="108">
        <f t="shared" si="783"/>
        <v>0</v>
      </c>
      <c r="P2622" s="106">
        <f t="shared" ca="1" si="770"/>
        <v>47.690271430000003</v>
      </c>
      <c r="Q2622" s="113">
        <f t="shared" si="771"/>
        <v>0</v>
      </c>
      <c r="R2622" s="106">
        <f t="shared" si="772"/>
        <v>0</v>
      </c>
      <c r="S2622" s="114" t="str">
        <f t="shared" si="780"/>
        <v>A+J=</v>
      </c>
      <c r="T2622" s="107">
        <f t="shared" si="781"/>
        <v>43607</v>
      </c>
      <c r="U2622" s="10"/>
      <c r="V2622" s="10"/>
      <c r="W2622" s="10"/>
      <c r="X2622" s="29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</row>
    <row r="2623" spans="1:121" x14ac:dyDescent="0.15">
      <c r="A2623" s="102">
        <f t="shared" si="773"/>
        <v>43580</v>
      </c>
      <c r="B2623" s="103">
        <f t="shared" ca="1" si="782"/>
        <v>61740.349190119814</v>
      </c>
      <c r="C2623" s="104">
        <f t="shared" si="774"/>
        <v>61668.799999999814</v>
      </c>
      <c r="D2623" s="105">
        <f ca="1">IF(A2623&lt;$B$1,VLOOKUP(A2623,[1]DI!$A$4:$B$15000,2,FALSE),0)</f>
        <v>6.4000000000000001E-2</v>
      </c>
      <c r="E2623" s="106">
        <f t="shared" ca="1" si="766"/>
        <v>1.0002462000000001</v>
      </c>
      <c r="F2623" s="106">
        <f ca="1">(TRUNC(PRODUCT($E$12:$E2622),16))</f>
        <v>1.9661887335629999</v>
      </c>
      <c r="G2623" s="106">
        <f t="shared" ca="1" si="775"/>
        <v>1.9647372213476599</v>
      </c>
      <c r="H2623" s="106">
        <f t="shared" ca="1" si="767"/>
        <v>1.00073878</v>
      </c>
      <c r="I2623" s="105">
        <f t="shared" si="776"/>
        <v>3.5999999999999997E-2</v>
      </c>
      <c r="J2623" s="118">
        <f t="shared" si="777"/>
        <v>43577</v>
      </c>
      <c r="K2623" s="112">
        <f t="shared" si="778"/>
        <v>3</v>
      </c>
      <c r="L2623" s="108">
        <f t="shared" si="779"/>
        <v>3</v>
      </c>
      <c r="M2623" s="109">
        <f t="shared" si="768"/>
        <v>1.000421126</v>
      </c>
      <c r="N2623" s="109">
        <f t="shared" ca="1" si="769"/>
        <v>1.001160217</v>
      </c>
      <c r="O2623" s="108">
        <f t="shared" si="783"/>
        <v>0</v>
      </c>
      <c r="P2623" s="106">
        <f t="shared" ca="1" si="770"/>
        <v>71.549190120000006</v>
      </c>
      <c r="Q2623" s="113">
        <f t="shared" si="771"/>
        <v>0</v>
      </c>
      <c r="R2623" s="106">
        <f t="shared" si="772"/>
        <v>0</v>
      </c>
      <c r="S2623" s="114" t="str">
        <f t="shared" si="780"/>
        <v>A+J=</v>
      </c>
      <c r="T2623" s="107">
        <f t="shared" si="781"/>
        <v>43607</v>
      </c>
      <c r="U2623" s="10"/>
      <c r="V2623" s="10"/>
      <c r="W2623" s="10"/>
      <c r="X2623" s="29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</row>
    <row r="2624" spans="1:121" x14ac:dyDescent="0.15">
      <c r="A2624" s="102">
        <f t="shared" si="773"/>
        <v>43581</v>
      </c>
      <c r="B2624" s="103">
        <f t="shared" ca="1" si="782"/>
        <v>61764.217297469811</v>
      </c>
      <c r="C2624" s="104">
        <f t="shared" si="774"/>
        <v>61668.799999999814</v>
      </c>
      <c r="D2624" s="105">
        <f ca="1">IF(A2624&lt;$B$1,VLOOKUP(A2624,[1]DI!$A$4:$B$15000,2,FALSE),0)</f>
        <v>6.4000000000000001E-2</v>
      </c>
      <c r="E2624" s="106">
        <f t="shared" ca="1" si="766"/>
        <v>1.0002462000000001</v>
      </c>
      <c r="F2624" s="106">
        <f ca="1">(TRUNC(PRODUCT($E$12:$E2623),16))</f>
        <v>1.9666728092292101</v>
      </c>
      <c r="G2624" s="106">
        <f t="shared" ca="1" si="775"/>
        <v>1.9647372213476599</v>
      </c>
      <c r="H2624" s="106">
        <f t="shared" ca="1" si="767"/>
        <v>1.0009851599999999</v>
      </c>
      <c r="I2624" s="105">
        <f t="shared" si="776"/>
        <v>3.5999999999999997E-2</v>
      </c>
      <c r="J2624" s="118">
        <f t="shared" si="777"/>
        <v>43577</v>
      </c>
      <c r="K2624" s="112">
        <f t="shared" si="778"/>
        <v>4</v>
      </c>
      <c r="L2624" s="108">
        <f t="shared" si="779"/>
        <v>4</v>
      </c>
      <c r="M2624" s="109">
        <f t="shared" si="768"/>
        <v>1.0005615409999999</v>
      </c>
      <c r="N2624" s="109">
        <f t="shared" ca="1" si="769"/>
        <v>1.0015472540000001</v>
      </c>
      <c r="O2624" s="108">
        <f t="shared" si="783"/>
        <v>0</v>
      </c>
      <c r="P2624" s="106">
        <f t="shared" ca="1" si="770"/>
        <v>95.417297469999994</v>
      </c>
      <c r="Q2624" s="113">
        <f t="shared" si="771"/>
        <v>0</v>
      </c>
      <c r="R2624" s="106">
        <f t="shared" si="772"/>
        <v>0</v>
      </c>
      <c r="S2624" s="114" t="str">
        <f t="shared" si="780"/>
        <v>A+J=</v>
      </c>
      <c r="T2624" s="107">
        <f t="shared" si="781"/>
        <v>43607</v>
      </c>
      <c r="U2624" s="10"/>
      <c r="V2624" s="10"/>
      <c r="W2624" s="10"/>
      <c r="X2624" s="29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</row>
    <row r="2625" spans="1:121" x14ac:dyDescent="0.15">
      <c r="A2625" s="102">
        <f t="shared" si="773"/>
        <v>43582</v>
      </c>
      <c r="B2625" s="103">
        <f t="shared" ca="1" si="782"/>
        <v>61788.095210159816</v>
      </c>
      <c r="C2625" s="104">
        <f t="shared" si="774"/>
        <v>61668.799999999814</v>
      </c>
      <c r="D2625" s="105">
        <f ca="1">IF(A2625&lt;$B$1,VLOOKUP(A2625,[1]DI!$A$4:$B$15000,2,FALSE),0)</f>
        <v>0</v>
      </c>
      <c r="E2625" s="106">
        <f t="shared" ca="1" si="766"/>
        <v>1</v>
      </c>
      <c r="F2625" s="106">
        <f ca="1">(TRUNC(PRODUCT($E$12:$E2624),16))</f>
        <v>1.9671570040748401</v>
      </c>
      <c r="G2625" s="106">
        <f t="shared" ca="1" si="775"/>
        <v>1.9647372213476599</v>
      </c>
      <c r="H2625" s="106">
        <f t="shared" ca="1" si="767"/>
        <v>1.00123161</v>
      </c>
      <c r="I2625" s="105">
        <f t="shared" si="776"/>
        <v>3.5999999999999997E-2</v>
      </c>
      <c r="J2625" s="118">
        <f t="shared" si="777"/>
        <v>43577</v>
      </c>
      <c r="K2625" s="112">
        <f t="shared" si="778"/>
        <v>4</v>
      </c>
      <c r="L2625" s="108">
        <f t="shared" si="779"/>
        <v>5</v>
      </c>
      <c r="M2625" s="109">
        <f t="shared" si="768"/>
        <v>1.0007019749999999</v>
      </c>
      <c r="N2625" s="109">
        <f t="shared" ca="1" si="769"/>
        <v>1.00193445</v>
      </c>
      <c r="O2625" s="108">
        <f t="shared" si="783"/>
        <v>0</v>
      </c>
      <c r="P2625" s="106">
        <f t="shared" ca="1" si="770"/>
        <v>119.29521016</v>
      </c>
      <c r="Q2625" s="113">
        <f t="shared" si="771"/>
        <v>0</v>
      </c>
      <c r="R2625" s="106">
        <f t="shared" si="772"/>
        <v>0</v>
      </c>
      <c r="S2625" s="114" t="str">
        <f t="shared" si="780"/>
        <v>A+J=</v>
      </c>
      <c r="T2625" s="107">
        <f t="shared" si="781"/>
        <v>43607</v>
      </c>
      <c r="U2625" s="10"/>
      <c r="V2625" s="10"/>
      <c r="W2625" s="10"/>
      <c r="X2625" s="29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</row>
    <row r="2626" spans="1:121" x14ac:dyDescent="0.15">
      <c r="A2626" s="102">
        <f t="shared" si="773"/>
        <v>43583</v>
      </c>
      <c r="B2626" s="103">
        <f t="shared" ca="1" si="782"/>
        <v>61788.095210159816</v>
      </c>
      <c r="C2626" s="104">
        <f t="shared" si="774"/>
        <v>61668.799999999814</v>
      </c>
      <c r="D2626" s="105">
        <f ca="1">IF(A2626&lt;$B$1,VLOOKUP(A2626,[1]DI!$A$4:$B$15000,2,FALSE),0)</f>
        <v>0</v>
      </c>
      <c r="E2626" s="106">
        <f t="shared" ca="1" si="766"/>
        <v>1</v>
      </c>
      <c r="F2626" s="106">
        <f ca="1">(TRUNC(PRODUCT($E$12:$E2625),16))</f>
        <v>1.9671570040748401</v>
      </c>
      <c r="G2626" s="106">
        <f t="shared" ca="1" si="775"/>
        <v>1.9647372213476599</v>
      </c>
      <c r="H2626" s="106">
        <f t="shared" ca="1" si="767"/>
        <v>1.00123161</v>
      </c>
      <c r="I2626" s="105">
        <f t="shared" si="776"/>
        <v>3.5999999999999997E-2</v>
      </c>
      <c r="J2626" s="118">
        <f t="shared" si="777"/>
        <v>43577</v>
      </c>
      <c r="K2626" s="112">
        <f t="shared" si="778"/>
        <v>4</v>
      </c>
      <c r="L2626" s="108">
        <f t="shared" si="779"/>
        <v>5</v>
      </c>
      <c r="M2626" s="109">
        <f t="shared" si="768"/>
        <v>1.0007019749999999</v>
      </c>
      <c r="N2626" s="109">
        <f t="shared" ca="1" si="769"/>
        <v>1.00193445</v>
      </c>
      <c r="O2626" s="108">
        <f t="shared" si="783"/>
        <v>0</v>
      </c>
      <c r="P2626" s="106">
        <f t="shared" ca="1" si="770"/>
        <v>119.29521016</v>
      </c>
      <c r="Q2626" s="113">
        <f t="shared" si="771"/>
        <v>0</v>
      </c>
      <c r="R2626" s="106">
        <f t="shared" si="772"/>
        <v>0</v>
      </c>
      <c r="S2626" s="114" t="str">
        <f t="shared" si="780"/>
        <v>A+J=</v>
      </c>
      <c r="T2626" s="107">
        <f t="shared" si="781"/>
        <v>43607</v>
      </c>
      <c r="U2626" s="10"/>
      <c r="V2626" s="10"/>
      <c r="W2626" s="10"/>
      <c r="X2626" s="29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</row>
    <row r="2627" spans="1:121" x14ac:dyDescent="0.15">
      <c r="A2627" s="102">
        <f t="shared" si="773"/>
        <v>43584</v>
      </c>
      <c r="B2627" s="103">
        <f t="shared" ca="1" si="782"/>
        <v>61788.095210159816</v>
      </c>
      <c r="C2627" s="104">
        <f t="shared" si="774"/>
        <v>61668.799999999814</v>
      </c>
      <c r="D2627" s="105">
        <f ca="1">IF(A2627&lt;$B$1,VLOOKUP(A2627,[1]DI!$A$4:$B$15000,2,FALSE),0)</f>
        <v>6.4000000000000001E-2</v>
      </c>
      <c r="E2627" s="106">
        <f t="shared" ca="1" si="766"/>
        <v>1.0002462000000001</v>
      </c>
      <c r="F2627" s="106">
        <f ca="1">(TRUNC(PRODUCT($E$12:$E2626),16))</f>
        <v>1.9671570040748401</v>
      </c>
      <c r="G2627" s="106">
        <f t="shared" ca="1" si="775"/>
        <v>1.9647372213476599</v>
      </c>
      <c r="H2627" s="106">
        <f t="shared" ca="1" si="767"/>
        <v>1.00123161</v>
      </c>
      <c r="I2627" s="105">
        <f t="shared" si="776"/>
        <v>3.5999999999999997E-2</v>
      </c>
      <c r="J2627" s="118">
        <f t="shared" si="777"/>
        <v>43577</v>
      </c>
      <c r="K2627" s="112">
        <f t="shared" si="778"/>
        <v>5</v>
      </c>
      <c r="L2627" s="108">
        <f t="shared" si="779"/>
        <v>5</v>
      </c>
      <c r="M2627" s="109">
        <f t="shared" si="768"/>
        <v>1.0007019749999999</v>
      </c>
      <c r="N2627" s="109">
        <f t="shared" ca="1" si="769"/>
        <v>1.00193445</v>
      </c>
      <c r="O2627" s="108">
        <f t="shared" si="783"/>
        <v>0</v>
      </c>
      <c r="P2627" s="106">
        <f t="shared" ca="1" si="770"/>
        <v>119.29521016</v>
      </c>
      <c r="Q2627" s="113">
        <f t="shared" si="771"/>
        <v>0</v>
      </c>
      <c r="R2627" s="106">
        <f t="shared" si="772"/>
        <v>0</v>
      </c>
      <c r="S2627" s="114" t="str">
        <f t="shared" si="780"/>
        <v>A+J=</v>
      </c>
      <c r="T2627" s="107">
        <f t="shared" si="781"/>
        <v>43607</v>
      </c>
      <c r="U2627" s="10"/>
      <c r="V2627" s="10"/>
      <c r="W2627" s="10"/>
      <c r="X2627" s="29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</row>
    <row r="2628" spans="1:121" x14ac:dyDescent="0.15">
      <c r="A2628" s="102">
        <f t="shared" si="773"/>
        <v>43585</v>
      </c>
      <c r="B2628" s="103">
        <f t="shared" ca="1" si="782"/>
        <v>61811.981633129813</v>
      </c>
      <c r="C2628" s="104">
        <f t="shared" si="774"/>
        <v>61668.799999999814</v>
      </c>
      <c r="D2628" s="105">
        <f ca="1">IF(A2628&lt;$B$1,VLOOKUP(A2628,[1]DI!$A$4:$B$15000,2,FALSE),0)</f>
        <v>6.4000000000000001E-2</v>
      </c>
      <c r="E2628" s="106">
        <f t="shared" ca="1" si="766"/>
        <v>1.0002462000000001</v>
      </c>
      <c r="F2628" s="106">
        <f ca="1">(TRUNC(PRODUCT($E$12:$E2627),16))</f>
        <v>1.96764131812924</v>
      </c>
      <c r="G2628" s="106">
        <f t="shared" ca="1" si="775"/>
        <v>1.9647372213476599</v>
      </c>
      <c r="H2628" s="106">
        <f t="shared" ca="1" si="767"/>
        <v>1.0014781100000001</v>
      </c>
      <c r="I2628" s="105">
        <f t="shared" si="776"/>
        <v>3.5999999999999997E-2</v>
      </c>
      <c r="J2628" s="118">
        <f t="shared" si="777"/>
        <v>43577</v>
      </c>
      <c r="K2628" s="112">
        <f t="shared" si="778"/>
        <v>6</v>
      </c>
      <c r="L2628" s="108">
        <f t="shared" si="779"/>
        <v>6</v>
      </c>
      <c r="M2628" s="109">
        <f t="shared" si="768"/>
        <v>1.000842429</v>
      </c>
      <c r="N2628" s="109">
        <f t="shared" ca="1" si="769"/>
        <v>1.002321784</v>
      </c>
      <c r="O2628" s="108">
        <f t="shared" si="783"/>
        <v>0</v>
      </c>
      <c r="P2628" s="106">
        <f t="shared" ca="1" si="770"/>
        <v>143.18163312999999</v>
      </c>
      <c r="Q2628" s="113">
        <f t="shared" si="771"/>
        <v>0</v>
      </c>
      <c r="R2628" s="106">
        <f t="shared" si="772"/>
        <v>0</v>
      </c>
      <c r="S2628" s="114" t="str">
        <f t="shared" si="780"/>
        <v>A+J=</v>
      </c>
      <c r="T2628" s="107">
        <f t="shared" si="781"/>
        <v>43607</v>
      </c>
      <c r="U2628" s="10"/>
      <c r="V2628" s="10"/>
      <c r="W2628" s="10"/>
      <c r="X2628" s="29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</row>
    <row r="2629" spans="1:121" x14ac:dyDescent="0.15">
      <c r="A2629" s="102">
        <f t="shared" si="773"/>
        <v>43586</v>
      </c>
      <c r="B2629" s="103">
        <f t="shared" ca="1" si="782"/>
        <v>61835.877306429815</v>
      </c>
      <c r="C2629" s="104">
        <f t="shared" si="774"/>
        <v>61668.799999999814</v>
      </c>
      <c r="D2629" s="105">
        <f ca="1">IF(A2629&lt;$B$1,VLOOKUP(A2629,[1]DI!$A$4:$B$15000,2,FALSE),0)</f>
        <v>0</v>
      </c>
      <c r="E2629" s="106">
        <f t="shared" ca="1" si="766"/>
        <v>1</v>
      </c>
      <c r="F2629" s="106">
        <f ca="1">(TRUNC(PRODUCT($E$12:$E2628),16))</f>
        <v>1.96812575142177</v>
      </c>
      <c r="G2629" s="106">
        <f t="shared" ca="1" si="775"/>
        <v>1.9647372213476599</v>
      </c>
      <c r="H2629" s="106">
        <f t="shared" ca="1" si="767"/>
        <v>1.00172467</v>
      </c>
      <c r="I2629" s="105">
        <f t="shared" si="776"/>
        <v>3.5999999999999997E-2</v>
      </c>
      <c r="J2629" s="118">
        <f t="shared" si="777"/>
        <v>43577</v>
      </c>
      <c r="K2629" s="112">
        <f t="shared" si="778"/>
        <v>6</v>
      </c>
      <c r="L2629" s="108">
        <f t="shared" si="779"/>
        <v>7</v>
      </c>
      <c r="M2629" s="109">
        <f t="shared" si="768"/>
        <v>1.0009829029999999</v>
      </c>
      <c r="N2629" s="109">
        <f t="shared" ca="1" si="769"/>
        <v>1.002709268</v>
      </c>
      <c r="O2629" s="108">
        <f t="shared" si="783"/>
        <v>0</v>
      </c>
      <c r="P2629" s="106">
        <f t="shared" ca="1" si="770"/>
        <v>167.07730642999999</v>
      </c>
      <c r="Q2629" s="113">
        <f t="shared" si="771"/>
        <v>0</v>
      </c>
      <c r="R2629" s="106">
        <f t="shared" si="772"/>
        <v>0</v>
      </c>
      <c r="S2629" s="114" t="str">
        <f t="shared" si="780"/>
        <v>A+J=</v>
      </c>
      <c r="T2629" s="107">
        <f t="shared" si="781"/>
        <v>43607</v>
      </c>
      <c r="U2629" s="10"/>
      <c r="V2629" s="10"/>
      <c r="W2629" s="10"/>
      <c r="X2629" s="29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</row>
    <row r="2630" spans="1:121" x14ac:dyDescent="0.15">
      <c r="A2630" s="102">
        <f t="shared" si="773"/>
        <v>43587</v>
      </c>
      <c r="B2630" s="103">
        <f t="shared" ca="1" si="782"/>
        <v>61835.877306429815</v>
      </c>
      <c r="C2630" s="104">
        <f t="shared" si="774"/>
        <v>61668.799999999814</v>
      </c>
      <c r="D2630" s="105">
        <f ca="1">IF(A2630&lt;$B$1,VLOOKUP(A2630,[1]DI!$A$4:$B$15000,2,FALSE),0)</f>
        <v>6.4000000000000001E-2</v>
      </c>
      <c r="E2630" s="106">
        <f t="shared" ca="1" si="766"/>
        <v>1.0002462000000001</v>
      </c>
      <c r="F2630" s="106">
        <f ca="1">(TRUNC(PRODUCT($E$12:$E2629),16))</f>
        <v>1.96812575142177</v>
      </c>
      <c r="G2630" s="106">
        <f t="shared" ca="1" si="775"/>
        <v>1.9647372213476599</v>
      </c>
      <c r="H2630" s="106">
        <f t="shared" ca="1" si="767"/>
        <v>1.00172467</v>
      </c>
      <c r="I2630" s="105">
        <f t="shared" si="776"/>
        <v>3.5999999999999997E-2</v>
      </c>
      <c r="J2630" s="118">
        <f t="shared" si="777"/>
        <v>43577</v>
      </c>
      <c r="K2630" s="112">
        <f t="shared" si="778"/>
        <v>7</v>
      </c>
      <c r="L2630" s="108">
        <f t="shared" si="779"/>
        <v>7</v>
      </c>
      <c r="M2630" s="109">
        <f t="shared" si="768"/>
        <v>1.0009829029999999</v>
      </c>
      <c r="N2630" s="109">
        <f t="shared" ca="1" si="769"/>
        <v>1.002709268</v>
      </c>
      <c r="O2630" s="108">
        <f t="shared" si="783"/>
        <v>0</v>
      </c>
      <c r="P2630" s="106">
        <f t="shared" ca="1" si="770"/>
        <v>167.07730642999999</v>
      </c>
      <c r="Q2630" s="113">
        <f t="shared" si="771"/>
        <v>0</v>
      </c>
      <c r="R2630" s="106">
        <f t="shared" si="772"/>
        <v>0</v>
      </c>
      <c r="S2630" s="114" t="str">
        <f t="shared" si="780"/>
        <v>A+J=</v>
      </c>
      <c r="T2630" s="107">
        <f t="shared" si="781"/>
        <v>43607</v>
      </c>
      <c r="U2630" s="10"/>
      <c r="V2630" s="10"/>
      <c r="W2630" s="10"/>
      <c r="X2630" s="29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</row>
    <row r="2631" spans="1:121" x14ac:dyDescent="0.15">
      <c r="A2631" s="102">
        <f t="shared" si="773"/>
        <v>43588</v>
      </c>
      <c r="B2631" s="103">
        <f t="shared" ca="1" si="782"/>
        <v>61859.782846739814</v>
      </c>
      <c r="C2631" s="104">
        <f t="shared" si="774"/>
        <v>61668.799999999814</v>
      </c>
      <c r="D2631" s="105">
        <f ca="1">IF(A2631&lt;$B$1,VLOOKUP(A2631,[1]DI!$A$4:$B$15000,2,FALSE),0)</f>
        <v>6.4000000000000001E-2</v>
      </c>
      <c r="E2631" s="106">
        <f t="shared" ca="1" si="766"/>
        <v>1.0002462000000001</v>
      </c>
      <c r="F2631" s="106">
        <f ca="1">(TRUNC(PRODUCT($E$12:$E2630),16))</f>
        <v>1.9686103039817699</v>
      </c>
      <c r="G2631" s="106">
        <f t="shared" ca="1" si="775"/>
        <v>1.9647372213476599</v>
      </c>
      <c r="H2631" s="106">
        <f t="shared" ca="1" si="767"/>
        <v>1.0019712999999999</v>
      </c>
      <c r="I2631" s="105">
        <f t="shared" si="776"/>
        <v>3.5999999999999997E-2</v>
      </c>
      <c r="J2631" s="118">
        <f t="shared" si="777"/>
        <v>43577</v>
      </c>
      <c r="K2631" s="112">
        <f t="shared" si="778"/>
        <v>8</v>
      </c>
      <c r="L2631" s="108">
        <f t="shared" si="779"/>
        <v>8</v>
      </c>
      <c r="M2631" s="109">
        <f t="shared" si="768"/>
        <v>1.001123397</v>
      </c>
      <c r="N2631" s="109">
        <f t="shared" ca="1" si="769"/>
        <v>1.003096912</v>
      </c>
      <c r="O2631" s="108">
        <f t="shared" si="783"/>
        <v>0</v>
      </c>
      <c r="P2631" s="106">
        <f t="shared" ca="1" si="770"/>
        <v>190.98284674000001</v>
      </c>
      <c r="Q2631" s="113">
        <f t="shared" si="771"/>
        <v>0</v>
      </c>
      <c r="R2631" s="106">
        <f t="shared" si="772"/>
        <v>0</v>
      </c>
      <c r="S2631" s="114" t="str">
        <f t="shared" si="780"/>
        <v>A+J=</v>
      </c>
      <c r="T2631" s="107">
        <f t="shared" si="781"/>
        <v>43607</v>
      </c>
      <c r="U2631" s="10"/>
      <c r="V2631" s="10"/>
      <c r="W2631" s="10"/>
      <c r="X2631" s="29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</row>
    <row r="2632" spans="1:121" x14ac:dyDescent="0.15">
      <c r="A2632" s="102">
        <f t="shared" si="773"/>
        <v>43589</v>
      </c>
      <c r="B2632" s="103">
        <f t="shared" ca="1" si="782"/>
        <v>61883.696835669813</v>
      </c>
      <c r="C2632" s="104">
        <f t="shared" si="774"/>
        <v>61668.799999999814</v>
      </c>
      <c r="D2632" s="105">
        <f ca="1">IF(A2632&lt;$B$1,VLOOKUP(A2632,[1]DI!$A$4:$B$15000,2,FALSE),0)</f>
        <v>0</v>
      </c>
      <c r="E2632" s="106">
        <f t="shared" ca="1" si="766"/>
        <v>1</v>
      </c>
      <c r="F2632" s="106">
        <f ca="1">(TRUNC(PRODUCT($E$12:$E2631),16))</f>
        <v>1.96909497583861</v>
      </c>
      <c r="G2632" s="106">
        <f t="shared" ca="1" si="775"/>
        <v>1.9647372213476599</v>
      </c>
      <c r="H2632" s="106">
        <f t="shared" ca="1" si="767"/>
        <v>1.00221798</v>
      </c>
      <c r="I2632" s="105">
        <f t="shared" si="776"/>
        <v>3.5999999999999997E-2</v>
      </c>
      <c r="J2632" s="118">
        <f t="shared" si="777"/>
        <v>43577</v>
      </c>
      <c r="K2632" s="112">
        <f t="shared" si="778"/>
        <v>8</v>
      </c>
      <c r="L2632" s="108">
        <f t="shared" si="779"/>
        <v>9</v>
      </c>
      <c r="M2632" s="109">
        <f t="shared" si="768"/>
        <v>1.00126391</v>
      </c>
      <c r="N2632" s="109">
        <f t="shared" ca="1" si="769"/>
        <v>1.0034846930000001</v>
      </c>
      <c r="O2632" s="108">
        <f t="shared" si="783"/>
        <v>0</v>
      </c>
      <c r="P2632" s="106">
        <f t="shared" ca="1" si="770"/>
        <v>214.89683567</v>
      </c>
      <c r="Q2632" s="113">
        <f t="shared" si="771"/>
        <v>0</v>
      </c>
      <c r="R2632" s="106">
        <f t="shared" si="772"/>
        <v>0</v>
      </c>
      <c r="S2632" s="114" t="str">
        <f t="shared" si="780"/>
        <v>A+J=</v>
      </c>
      <c r="T2632" s="107">
        <f t="shared" si="781"/>
        <v>43607</v>
      </c>
      <c r="U2632" s="10"/>
      <c r="V2632" s="10"/>
      <c r="W2632" s="10"/>
      <c r="X2632" s="29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</row>
    <row r="2633" spans="1:121" x14ac:dyDescent="0.15">
      <c r="A2633" s="102">
        <f t="shared" si="773"/>
        <v>43590</v>
      </c>
      <c r="B2633" s="103">
        <f t="shared" ca="1" si="782"/>
        <v>61883.696835669813</v>
      </c>
      <c r="C2633" s="104">
        <f t="shared" si="774"/>
        <v>61668.799999999814</v>
      </c>
      <c r="D2633" s="105">
        <f ca="1">IF(A2633&lt;$B$1,VLOOKUP(A2633,[1]DI!$A$4:$B$15000,2,FALSE),0)</f>
        <v>0</v>
      </c>
      <c r="E2633" s="106">
        <f t="shared" ca="1" si="766"/>
        <v>1</v>
      </c>
      <c r="F2633" s="106">
        <f ca="1">(TRUNC(PRODUCT($E$12:$E2632),16))</f>
        <v>1.96909497583861</v>
      </c>
      <c r="G2633" s="106">
        <f t="shared" ca="1" si="775"/>
        <v>1.9647372213476599</v>
      </c>
      <c r="H2633" s="106">
        <f t="shared" ca="1" si="767"/>
        <v>1.00221798</v>
      </c>
      <c r="I2633" s="105">
        <f t="shared" si="776"/>
        <v>3.5999999999999997E-2</v>
      </c>
      <c r="J2633" s="118">
        <f t="shared" si="777"/>
        <v>43577</v>
      </c>
      <c r="K2633" s="112">
        <f t="shared" si="778"/>
        <v>8</v>
      </c>
      <c r="L2633" s="108">
        <f t="shared" si="779"/>
        <v>9</v>
      </c>
      <c r="M2633" s="109">
        <f t="shared" si="768"/>
        <v>1.00126391</v>
      </c>
      <c r="N2633" s="109">
        <f t="shared" ca="1" si="769"/>
        <v>1.0034846930000001</v>
      </c>
      <c r="O2633" s="108">
        <f t="shared" si="783"/>
        <v>0</v>
      </c>
      <c r="P2633" s="106">
        <f t="shared" ca="1" si="770"/>
        <v>214.89683567</v>
      </c>
      <c r="Q2633" s="113">
        <f t="shared" si="771"/>
        <v>0</v>
      </c>
      <c r="R2633" s="106">
        <f t="shared" si="772"/>
        <v>0</v>
      </c>
      <c r="S2633" s="114" t="str">
        <f t="shared" si="780"/>
        <v>A+J=</v>
      </c>
      <c r="T2633" s="107">
        <f t="shared" si="781"/>
        <v>43607</v>
      </c>
      <c r="U2633" s="10"/>
      <c r="V2633" s="10"/>
      <c r="W2633" s="10"/>
      <c r="X2633" s="29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</row>
    <row r="2634" spans="1:121" x14ac:dyDescent="0.15">
      <c r="A2634" s="102">
        <f t="shared" si="773"/>
        <v>43591</v>
      </c>
      <c r="B2634" s="103">
        <f t="shared" ca="1" si="782"/>
        <v>61883.696835669813</v>
      </c>
      <c r="C2634" s="104">
        <f t="shared" si="774"/>
        <v>61668.799999999814</v>
      </c>
      <c r="D2634" s="105">
        <f ca="1">IF(A2634&lt;$B$1,VLOOKUP(A2634,[1]DI!$A$4:$B$15000,2,FALSE),0)</f>
        <v>6.4000000000000001E-2</v>
      </c>
      <c r="E2634" s="106">
        <f t="shared" ca="1" si="766"/>
        <v>1.0002462000000001</v>
      </c>
      <c r="F2634" s="106">
        <f ca="1">(TRUNC(PRODUCT($E$12:$E2633),16))</f>
        <v>1.96909497583861</v>
      </c>
      <c r="G2634" s="106">
        <f t="shared" ca="1" si="775"/>
        <v>1.9647372213476599</v>
      </c>
      <c r="H2634" s="106">
        <f t="shared" ca="1" si="767"/>
        <v>1.00221798</v>
      </c>
      <c r="I2634" s="105">
        <f t="shared" si="776"/>
        <v>3.5999999999999997E-2</v>
      </c>
      <c r="J2634" s="118">
        <f t="shared" si="777"/>
        <v>43577</v>
      </c>
      <c r="K2634" s="112">
        <f t="shared" si="778"/>
        <v>9</v>
      </c>
      <c r="L2634" s="108">
        <f t="shared" si="779"/>
        <v>9</v>
      </c>
      <c r="M2634" s="109">
        <f t="shared" si="768"/>
        <v>1.00126391</v>
      </c>
      <c r="N2634" s="109">
        <f t="shared" ca="1" si="769"/>
        <v>1.0034846930000001</v>
      </c>
      <c r="O2634" s="108">
        <f t="shared" si="783"/>
        <v>0</v>
      </c>
      <c r="P2634" s="106">
        <f t="shared" ca="1" si="770"/>
        <v>214.89683567</v>
      </c>
      <c r="Q2634" s="113">
        <f t="shared" si="771"/>
        <v>0</v>
      </c>
      <c r="R2634" s="106">
        <f t="shared" si="772"/>
        <v>0</v>
      </c>
      <c r="S2634" s="114" t="str">
        <f t="shared" si="780"/>
        <v>A+J=</v>
      </c>
      <c r="T2634" s="107">
        <f t="shared" si="781"/>
        <v>43607</v>
      </c>
      <c r="U2634" s="10"/>
      <c r="V2634" s="10"/>
      <c r="W2634" s="10"/>
      <c r="X2634" s="29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</row>
    <row r="2635" spans="1:121" x14ac:dyDescent="0.15">
      <c r="A2635" s="102">
        <f t="shared" si="773"/>
        <v>43592</v>
      </c>
      <c r="B2635" s="103">
        <f t="shared" ca="1" si="782"/>
        <v>61907.620753279814</v>
      </c>
      <c r="C2635" s="104">
        <f t="shared" si="774"/>
        <v>61668.799999999814</v>
      </c>
      <c r="D2635" s="105">
        <f ca="1">IF(A2635&lt;$B$1,VLOOKUP(A2635,[1]DI!$A$4:$B$15000,2,FALSE),0)</f>
        <v>6.4000000000000001E-2</v>
      </c>
      <c r="E2635" s="106">
        <f t="shared" ca="1" si="766"/>
        <v>1.0002462000000001</v>
      </c>
      <c r="F2635" s="106">
        <f ca="1">(TRUNC(PRODUCT($E$12:$E2634),16))</f>
        <v>1.9695797670216599</v>
      </c>
      <c r="G2635" s="106">
        <f t="shared" ca="1" si="775"/>
        <v>1.9647372213476599</v>
      </c>
      <c r="H2635" s="106">
        <f t="shared" ca="1" si="767"/>
        <v>1.00246473</v>
      </c>
      <c r="I2635" s="105">
        <f t="shared" si="776"/>
        <v>3.5999999999999997E-2</v>
      </c>
      <c r="J2635" s="118">
        <f t="shared" si="777"/>
        <v>43577</v>
      </c>
      <c r="K2635" s="112">
        <f t="shared" si="778"/>
        <v>10</v>
      </c>
      <c r="L2635" s="108">
        <f t="shared" si="779"/>
        <v>10</v>
      </c>
      <c r="M2635" s="109">
        <f t="shared" si="768"/>
        <v>1.001404443</v>
      </c>
      <c r="N2635" s="109">
        <f t="shared" ca="1" si="769"/>
        <v>1.003872635</v>
      </c>
      <c r="O2635" s="108">
        <f t="shared" si="783"/>
        <v>0</v>
      </c>
      <c r="P2635" s="106">
        <f t="shared" ca="1" si="770"/>
        <v>238.82075327999999</v>
      </c>
      <c r="Q2635" s="113">
        <f t="shared" si="771"/>
        <v>0</v>
      </c>
      <c r="R2635" s="106">
        <f t="shared" si="772"/>
        <v>0</v>
      </c>
      <c r="S2635" s="114" t="str">
        <f t="shared" si="780"/>
        <v>A+J=</v>
      </c>
      <c r="T2635" s="107">
        <f t="shared" si="781"/>
        <v>43607</v>
      </c>
      <c r="U2635" s="10"/>
      <c r="V2635" s="10"/>
      <c r="W2635" s="10"/>
      <c r="X2635" s="29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</row>
    <row r="2636" spans="1:121" x14ac:dyDescent="0.15">
      <c r="A2636" s="102">
        <f t="shared" si="773"/>
        <v>43593</v>
      </c>
      <c r="B2636" s="103">
        <f t="shared" ca="1" si="782"/>
        <v>61931.553797869812</v>
      </c>
      <c r="C2636" s="104">
        <f t="shared" si="774"/>
        <v>61668.799999999814</v>
      </c>
      <c r="D2636" s="105">
        <f ca="1">IF(A2636&lt;$B$1,VLOOKUP(A2636,[1]DI!$A$4:$B$15000,2,FALSE),0)</f>
        <v>6.4000000000000001E-2</v>
      </c>
      <c r="E2636" s="106">
        <f t="shared" ref="E2636:E2699" ca="1" si="784">ROUND(((1+D2636)^(1/252)),8)</f>
        <v>1.0002462000000001</v>
      </c>
      <c r="F2636" s="106">
        <f ca="1">(TRUNC(PRODUCT($E$12:$E2635),16))</f>
        <v>1.9700646775602999</v>
      </c>
      <c r="G2636" s="106">
        <f t="shared" ca="1" si="775"/>
        <v>1.9647372213476599</v>
      </c>
      <c r="H2636" s="106">
        <f t="shared" ref="H2636:H2699" ca="1" si="785">ROUND(F2636/G2636,8)</f>
        <v>1.00271154</v>
      </c>
      <c r="I2636" s="105">
        <f t="shared" si="776"/>
        <v>3.5999999999999997E-2</v>
      </c>
      <c r="J2636" s="118">
        <f t="shared" si="777"/>
        <v>43577</v>
      </c>
      <c r="K2636" s="112">
        <f t="shared" si="778"/>
        <v>11</v>
      </c>
      <c r="L2636" s="108">
        <f t="shared" si="779"/>
        <v>11</v>
      </c>
      <c r="M2636" s="109">
        <f t="shared" ref="M2636:M2699" si="786">ROUND((I2636+1)^(L2636/252),9)</f>
        <v>1.001544996</v>
      </c>
      <c r="N2636" s="109">
        <f t="shared" ref="N2636:N2699" ca="1" si="787">ROUND(H2636*M2636,9)</f>
        <v>1.004260725</v>
      </c>
      <c r="O2636" s="108">
        <f t="shared" si="783"/>
        <v>0</v>
      </c>
      <c r="P2636" s="106">
        <f t="shared" ref="P2636:P2699" ca="1" si="788">TRUNC(((N2636-1)*C2636),8)</f>
        <v>262.75379787000003</v>
      </c>
      <c r="Q2636" s="113">
        <f t="shared" ref="Q2636:Q2699" si="789">IF($O2636&gt;0,VLOOKUP($O2636,$W$12:$AC$150,7),0)</f>
        <v>0</v>
      </c>
      <c r="R2636" s="106">
        <f t="shared" ref="R2636:R2699" si="790">IF(Q2636&gt;0,TRUNC(Q2636*C$12,8),0)</f>
        <v>0</v>
      </c>
      <c r="S2636" s="114" t="str">
        <f t="shared" si="780"/>
        <v>A+J=</v>
      </c>
      <c r="T2636" s="107">
        <f t="shared" si="781"/>
        <v>43607</v>
      </c>
      <c r="U2636" s="10"/>
      <c r="V2636" s="10"/>
      <c r="W2636" s="10"/>
      <c r="X2636" s="29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</row>
    <row r="2637" spans="1:121" x14ac:dyDescent="0.15">
      <c r="A2637" s="102">
        <f t="shared" ref="A2637:A2700" si="791">(A2636+1)</f>
        <v>43594</v>
      </c>
      <c r="B2637" s="103">
        <f t="shared" ca="1" si="782"/>
        <v>61955.495537769813</v>
      </c>
      <c r="C2637" s="104">
        <f t="shared" ref="C2637:C2700" si="792">(C2636-R2636)</f>
        <v>61668.799999999814</v>
      </c>
      <c r="D2637" s="105">
        <f ca="1">IF(A2637&lt;$B$1,VLOOKUP(A2637,[1]DI!$A$4:$B$15000,2,FALSE),0)</f>
        <v>6.4000000000000001E-2</v>
      </c>
      <c r="E2637" s="106">
        <f t="shared" ca="1" si="784"/>
        <v>1.0002462000000001</v>
      </c>
      <c r="F2637" s="106">
        <f ca="1">(TRUNC(PRODUCT($E$12:$E2636),16))</f>
        <v>1.97054970748391</v>
      </c>
      <c r="G2637" s="106">
        <f t="shared" ref="G2637:G2700" ca="1" si="793">IF(O2636&gt;0,F2636,G2636)</f>
        <v>1.9647372213476599</v>
      </c>
      <c r="H2637" s="106">
        <f t="shared" ca="1" si="785"/>
        <v>1.0029584</v>
      </c>
      <c r="I2637" s="105">
        <f t="shared" ref="I2637:I2700" si="794">I2636</f>
        <v>3.5999999999999997E-2</v>
      </c>
      <c r="J2637" s="118">
        <f t="shared" ref="J2637:J2700" si="795">IF(O2636&gt;0,VLOOKUP(O2636,W$12:AG$150,2),J2636)</f>
        <v>43577</v>
      </c>
      <c r="K2637" s="112">
        <f t="shared" ref="K2637:K2700" si="796">IF(A2637&gt;J2637,IF(NETWORKDAYS(J2637,A2637,$W$160:$W$544)-1=0,1,NETWORKDAYS(J2637,A2637,$W$160:$W$544)-1),0)</f>
        <v>12</v>
      </c>
      <c r="L2637" s="108">
        <f t="shared" ref="L2637:L2700" si="797">IF(AND(K2637=1,K2636=1),1,IF(K2637&gt;0,IF(K2637=K2636,K2637+1,K2637),0))</f>
        <v>12</v>
      </c>
      <c r="M2637" s="109">
        <f t="shared" si="786"/>
        <v>1.0016855689999999</v>
      </c>
      <c r="N2637" s="109">
        <f t="shared" ca="1" si="787"/>
        <v>1.004648956</v>
      </c>
      <c r="O2637" s="108">
        <f t="shared" si="783"/>
        <v>0</v>
      </c>
      <c r="P2637" s="106">
        <f t="shared" ca="1" si="788"/>
        <v>286.69553776999999</v>
      </c>
      <c r="Q2637" s="113">
        <f t="shared" si="789"/>
        <v>0</v>
      </c>
      <c r="R2637" s="106">
        <f t="shared" si="790"/>
        <v>0</v>
      </c>
      <c r="S2637" s="114" t="str">
        <f t="shared" ref="S2637:S2700" si="798">IF(O2636&gt;0,VLOOKUP(O2636,W$12:AG$150,10),S2636)</f>
        <v>A+J=</v>
      </c>
      <c r="T2637" s="107">
        <f t="shared" ref="T2637:T2700" si="799">IF(O2636&gt;0,VLOOKUP(O2636,W$12:AG$150,11),T2636)</f>
        <v>43607</v>
      </c>
      <c r="U2637" s="10"/>
      <c r="V2637" s="10"/>
      <c r="W2637" s="10"/>
      <c r="X2637" s="29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</row>
    <row r="2638" spans="1:121" x14ac:dyDescent="0.15">
      <c r="A2638" s="102">
        <f t="shared" si="791"/>
        <v>43595</v>
      </c>
      <c r="B2638" s="103">
        <f t="shared" ref="B2638:B2701" ca="1" si="800">IF(A2638&lt;=TODAY(),C2638+P2638,IF(AND(A2638&gt;TODAY(),A2638&lt;=$B$1),IF(VLOOKUP(TODAY(),$A$10:$D$5000,4,FALSE)=0,"n.d",C2638+P2638),"n.d"))</f>
        <v>61979.446959659814</v>
      </c>
      <c r="C2638" s="104">
        <f t="shared" si="792"/>
        <v>61668.799999999814</v>
      </c>
      <c r="D2638" s="105">
        <f ca="1">IF(A2638&lt;$B$1,VLOOKUP(A2638,[1]DI!$A$4:$B$15000,2,FALSE),0)</f>
        <v>6.4000000000000001E-2</v>
      </c>
      <c r="E2638" s="106">
        <f t="shared" ca="1" si="784"/>
        <v>1.0002462000000001</v>
      </c>
      <c r="F2638" s="106">
        <f ca="1">(TRUNC(PRODUCT($E$12:$E2637),16))</f>
        <v>1.9710348568219</v>
      </c>
      <c r="G2638" s="106">
        <f t="shared" ca="1" si="793"/>
        <v>1.9647372213476599</v>
      </c>
      <c r="H2638" s="106">
        <f t="shared" ca="1" si="785"/>
        <v>1.0032053299999999</v>
      </c>
      <c r="I2638" s="105">
        <f t="shared" si="794"/>
        <v>3.5999999999999997E-2</v>
      </c>
      <c r="J2638" s="118">
        <f t="shared" si="795"/>
        <v>43577</v>
      </c>
      <c r="K2638" s="112">
        <f t="shared" si="796"/>
        <v>13</v>
      </c>
      <c r="L2638" s="108">
        <f t="shared" si="797"/>
        <v>13</v>
      </c>
      <c r="M2638" s="109">
        <f t="shared" si="786"/>
        <v>1.0018261610000001</v>
      </c>
      <c r="N2638" s="109">
        <f t="shared" ca="1" si="787"/>
        <v>1.005037344</v>
      </c>
      <c r="O2638" s="108">
        <f t="shared" ref="O2638:O2701" si="801">IF(VLOOKUP(A2638,X$12:AE$151,8)=VLOOKUP(A2637,X$12:AE$151,8),0,VLOOKUP(A2638,X$12:AE$151,8))</f>
        <v>0</v>
      </c>
      <c r="P2638" s="106">
        <f t="shared" ca="1" si="788"/>
        <v>310.64695965999999</v>
      </c>
      <c r="Q2638" s="113">
        <f t="shared" si="789"/>
        <v>0</v>
      </c>
      <c r="R2638" s="106">
        <f t="shared" si="790"/>
        <v>0</v>
      </c>
      <c r="S2638" s="114" t="str">
        <f t="shared" si="798"/>
        <v>A+J=</v>
      </c>
      <c r="T2638" s="107">
        <f t="shared" si="799"/>
        <v>43607</v>
      </c>
      <c r="U2638" s="10"/>
      <c r="V2638" s="10"/>
      <c r="W2638" s="10"/>
      <c r="X2638" s="29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</row>
    <row r="2639" spans="1:121" x14ac:dyDescent="0.15">
      <c r="A2639" s="102">
        <f t="shared" si="791"/>
        <v>43596</v>
      </c>
      <c r="B2639" s="103">
        <f t="shared" ca="1" si="800"/>
        <v>62003.407693549816</v>
      </c>
      <c r="C2639" s="104">
        <f t="shared" si="792"/>
        <v>61668.799999999814</v>
      </c>
      <c r="D2639" s="105">
        <f ca="1">IF(A2639&lt;$B$1,VLOOKUP(A2639,[1]DI!$A$4:$B$15000,2,FALSE),0)</f>
        <v>0</v>
      </c>
      <c r="E2639" s="106">
        <f t="shared" ca="1" si="784"/>
        <v>1</v>
      </c>
      <c r="F2639" s="106">
        <f ca="1">(TRUNC(PRODUCT($E$12:$E2638),16))</f>
        <v>1.9715201256036501</v>
      </c>
      <c r="G2639" s="106">
        <f t="shared" ca="1" si="793"/>
        <v>1.9647372213476599</v>
      </c>
      <c r="H2639" s="106">
        <f t="shared" ca="1" si="785"/>
        <v>1.0034523200000001</v>
      </c>
      <c r="I2639" s="105">
        <f t="shared" si="794"/>
        <v>3.5999999999999997E-2</v>
      </c>
      <c r="J2639" s="118">
        <f t="shared" si="795"/>
        <v>43577</v>
      </c>
      <c r="K2639" s="112">
        <f t="shared" si="796"/>
        <v>13</v>
      </c>
      <c r="L2639" s="108">
        <f t="shared" si="797"/>
        <v>14</v>
      </c>
      <c r="M2639" s="109">
        <f t="shared" si="786"/>
        <v>1.0019667729999999</v>
      </c>
      <c r="N2639" s="109">
        <f t="shared" ca="1" si="787"/>
        <v>1.005425883</v>
      </c>
      <c r="O2639" s="108">
        <f t="shared" si="801"/>
        <v>0</v>
      </c>
      <c r="P2639" s="106">
        <f t="shared" ca="1" si="788"/>
        <v>334.60769355000002</v>
      </c>
      <c r="Q2639" s="113">
        <f t="shared" si="789"/>
        <v>0</v>
      </c>
      <c r="R2639" s="106">
        <f t="shared" si="790"/>
        <v>0</v>
      </c>
      <c r="S2639" s="114" t="str">
        <f t="shared" si="798"/>
        <v>A+J=</v>
      </c>
      <c r="T2639" s="107">
        <f t="shared" si="799"/>
        <v>43607</v>
      </c>
      <c r="U2639" s="10"/>
      <c r="V2639" s="10"/>
      <c r="W2639" s="10"/>
      <c r="X2639" s="29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</row>
    <row r="2640" spans="1:121" x14ac:dyDescent="0.15">
      <c r="A2640" s="102">
        <f t="shared" si="791"/>
        <v>43597</v>
      </c>
      <c r="B2640" s="103">
        <f t="shared" ca="1" si="800"/>
        <v>62003.407693549816</v>
      </c>
      <c r="C2640" s="104">
        <f t="shared" si="792"/>
        <v>61668.799999999814</v>
      </c>
      <c r="D2640" s="105">
        <f ca="1">IF(A2640&lt;$B$1,VLOOKUP(A2640,[1]DI!$A$4:$B$15000,2,FALSE),0)</f>
        <v>0</v>
      </c>
      <c r="E2640" s="106">
        <f t="shared" ca="1" si="784"/>
        <v>1</v>
      </c>
      <c r="F2640" s="106">
        <f ca="1">(TRUNC(PRODUCT($E$12:$E2639),16))</f>
        <v>1.9715201256036501</v>
      </c>
      <c r="G2640" s="106">
        <f t="shared" ca="1" si="793"/>
        <v>1.9647372213476599</v>
      </c>
      <c r="H2640" s="106">
        <f t="shared" ca="1" si="785"/>
        <v>1.0034523200000001</v>
      </c>
      <c r="I2640" s="105">
        <f t="shared" si="794"/>
        <v>3.5999999999999997E-2</v>
      </c>
      <c r="J2640" s="118">
        <f t="shared" si="795"/>
        <v>43577</v>
      </c>
      <c r="K2640" s="112">
        <f t="shared" si="796"/>
        <v>13</v>
      </c>
      <c r="L2640" s="108">
        <f t="shared" si="797"/>
        <v>14</v>
      </c>
      <c r="M2640" s="109">
        <f t="shared" si="786"/>
        <v>1.0019667729999999</v>
      </c>
      <c r="N2640" s="109">
        <f t="shared" ca="1" si="787"/>
        <v>1.005425883</v>
      </c>
      <c r="O2640" s="108">
        <f t="shared" si="801"/>
        <v>0</v>
      </c>
      <c r="P2640" s="106">
        <f t="shared" ca="1" si="788"/>
        <v>334.60769355000002</v>
      </c>
      <c r="Q2640" s="113">
        <f t="shared" si="789"/>
        <v>0</v>
      </c>
      <c r="R2640" s="106">
        <f t="shared" si="790"/>
        <v>0</v>
      </c>
      <c r="S2640" s="114" t="str">
        <f t="shared" si="798"/>
        <v>A+J=</v>
      </c>
      <c r="T2640" s="107">
        <f t="shared" si="799"/>
        <v>43607</v>
      </c>
      <c r="U2640" s="10"/>
      <c r="V2640" s="10"/>
      <c r="W2640" s="10"/>
      <c r="X2640" s="29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</row>
    <row r="2641" spans="1:121" x14ac:dyDescent="0.15">
      <c r="A2641" s="102">
        <f t="shared" si="791"/>
        <v>43598</v>
      </c>
      <c r="B2641" s="103">
        <f t="shared" ca="1" si="800"/>
        <v>62003.407693549816</v>
      </c>
      <c r="C2641" s="104">
        <f t="shared" si="792"/>
        <v>61668.799999999814</v>
      </c>
      <c r="D2641" s="105">
        <f ca="1">IF(A2641&lt;$B$1,VLOOKUP(A2641,[1]DI!$A$4:$B$15000,2,FALSE),0)</f>
        <v>6.4000000000000001E-2</v>
      </c>
      <c r="E2641" s="106">
        <f t="shared" ca="1" si="784"/>
        <v>1.0002462000000001</v>
      </c>
      <c r="F2641" s="106">
        <f ca="1">(TRUNC(PRODUCT($E$12:$E2640),16))</f>
        <v>1.9715201256036501</v>
      </c>
      <c r="G2641" s="106">
        <f t="shared" ca="1" si="793"/>
        <v>1.9647372213476599</v>
      </c>
      <c r="H2641" s="106">
        <f t="shared" ca="1" si="785"/>
        <v>1.0034523200000001</v>
      </c>
      <c r="I2641" s="105">
        <f t="shared" si="794"/>
        <v>3.5999999999999997E-2</v>
      </c>
      <c r="J2641" s="118">
        <f t="shared" si="795"/>
        <v>43577</v>
      </c>
      <c r="K2641" s="112">
        <f t="shared" si="796"/>
        <v>14</v>
      </c>
      <c r="L2641" s="108">
        <f t="shared" si="797"/>
        <v>14</v>
      </c>
      <c r="M2641" s="109">
        <f t="shared" si="786"/>
        <v>1.0019667729999999</v>
      </c>
      <c r="N2641" s="109">
        <f t="shared" ca="1" si="787"/>
        <v>1.005425883</v>
      </c>
      <c r="O2641" s="108">
        <f t="shared" si="801"/>
        <v>0</v>
      </c>
      <c r="P2641" s="106">
        <f t="shared" ca="1" si="788"/>
        <v>334.60769355000002</v>
      </c>
      <c r="Q2641" s="113">
        <f t="shared" si="789"/>
        <v>0</v>
      </c>
      <c r="R2641" s="106">
        <f t="shared" si="790"/>
        <v>0</v>
      </c>
      <c r="S2641" s="114" t="str">
        <f t="shared" si="798"/>
        <v>A+J=</v>
      </c>
      <c r="T2641" s="107">
        <f t="shared" si="799"/>
        <v>43607</v>
      </c>
      <c r="U2641" s="10"/>
      <c r="V2641" s="10"/>
      <c r="W2641" s="10"/>
      <c r="X2641" s="29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</row>
    <row r="2642" spans="1:121" x14ac:dyDescent="0.15">
      <c r="A2642" s="102">
        <f t="shared" si="791"/>
        <v>43599</v>
      </c>
      <c r="B2642" s="103">
        <f t="shared" ca="1" si="800"/>
        <v>62027.377616079815</v>
      </c>
      <c r="C2642" s="104">
        <f t="shared" si="792"/>
        <v>61668.799999999814</v>
      </c>
      <c r="D2642" s="105">
        <f ca="1">IF(A2642&lt;$B$1,VLOOKUP(A2642,[1]DI!$A$4:$B$15000,2,FALSE),0)</f>
        <v>6.4000000000000001E-2</v>
      </c>
      <c r="E2642" s="106">
        <f t="shared" ca="1" si="784"/>
        <v>1.0002462000000001</v>
      </c>
      <c r="F2642" s="106">
        <f ca="1">(TRUNC(PRODUCT($E$12:$E2641),16))</f>
        <v>1.9720055138585699</v>
      </c>
      <c r="G2642" s="106">
        <f t="shared" ca="1" si="793"/>
        <v>1.9647372213476599</v>
      </c>
      <c r="H2642" s="106">
        <f t="shared" ca="1" si="785"/>
        <v>1.0036993700000001</v>
      </c>
      <c r="I2642" s="105">
        <f t="shared" si="794"/>
        <v>3.5999999999999997E-2</v>
      </c>
      <c r="J2642" s="118">
        <f t="shared" si="795"/>
        <v>43577</v>
      </c>
      <c r="K2642" s="112">
        <f t="shared" si="796"/>
        <v>15</v>
      </c>
      <c r="L2642" s="108">
        <f t="shared" si="797"/>
        <v>15</v>
      </c>
      <c r="M2642" s="109">
        <f t="shared" si="786"/>
        <v>1.0021074050000001</v>
      </c>
      <c r="N2642" s="109">
        <f t="shared" ca="1" si="787"/>
        <v>1.0058145709999999</v>
      </c>
      <c r="O2642" s="108">
        <f t="shared" si="801"/>
        <v>0</v>
      </c>
      <c r="P2642" s="106">
        <f t="shared" ca="1" si="788"/>
        <v>358.57761607999998</v>
      </c>
      <c r="Q2642" s="113">
        <f t="shared" si="789"/>
        <v>0</v>
      </c>
      <c r="R2642" s="106">
        <f t="shared" si="790"/>
        <v>0</v>
      </c>
      <c r="S2642" s="114" t="str">
        <f t="shared" si="798"/>
        <v>A+J=</v>
      </c>
      <c r="T2642" s="107">
        <f t="shared" si="799"/>
        <v>43607</v>
      </c>
      <c r="U2642" s="10"/>
      <c r="V2642" s="10"/>
      <c r="W2642" s="10"/>
      <c r="X2642" s="29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</row>
    <row r="2643" spans="1:121" x14ac:dyDescent="0.15">
      <c r="A2643" s="102">
        <f t="shared" si="791"/>
        <v>43600</v>
      </c>
      <c r="B2643" s="103">
        <f t="shared" ca="1" si="800"/>
        <v>62051.356727269813</v>
      </c>
      <c r="C2643" s="104">
        <f t="shared" si="792"/>
        <v>61668.799999999814</v>
      </c>
      <c r="D2643" s="105">
        <f ca="1">IF(A2643&lt;$B$1,VLOOKUP(A2643,[1]DI!$A$4:$B$15000,2,FALSE),0)</f>
        <v>6.4000000000000001E-2</v>
      </c>
      <c r="E2643" s="106">
        <f t="shared" ca="1" si="784"/>
        <v>1.0002462000000001</v>
      </c>
      <c r="F2643" s="106">
        <f ca="1">(TRUNC(PRODUCT($E$12:$E2642),16))</f>
        <v>1.97249102161608</v>
      </c>
      <c r="G2643" s="106">
        <f t="shared" ca="1" si="793"/>
        <v>1.9647372213476599</v>
      </c>
      <c r="H2643" s="106">
        <f t="shared" ca="1" si="785"/>
        <v>1.00394648</v>
      </c>
      <c r="I2643" s="105">
        <f t="shared" si="794"/>
        <v>3.5999999999999997E-2</v>
      </c>
      <c r="J2643" s="118">
        <f t="shared" si="795"/>
        <v>43577</v>
      </c>
      <c r="K2643" s="112">
        <f t="shared" si="796"/>
        <v>16</v>
      </c>
      <c r="L2643" s="108">
        <f t="shared" si="797"/>
        <v>16</v>
      </c>
      <c r="M2643" s="109">
        <f t="shared" si="786"/>
        <v>1.002248056</v>
      </c>
      <c r="N2643" s="109">
        <f t="shared" ca="1" si="787"/>
        <v>1.006203408</v>
      </c>
      <c r="O2643" s="108">
        <f t="shared" si="801"/>
        <v>0</v>
      </c>
      <c r="P2643" s="106">
        <f t="shared" ca="1" si="788"/>
        <v>382.55672727000001</v>
      </c>
      <c r="Q2643" s="113">
        <f t="shared" si="789"/>
        <v>0</v>
      </c>
      <c r="R2643" s="106">
        <f t="shared" si="790"/>
        <v>0</v>
      </c>
      <c r="S2643" s="114" t="str">
        <f t="shared" si="798"/>
        <v>A+J=</v>
      </c>
      <c r="T2643" s="107">
        <f t="shared" si="799"/>
        <v>43607</v>
      </c>
      <c r="U2643" s="10"/>
      <c r="V2643" s="10"/>
      <c r="W2643" s="10"/>
      <c r="X2643" s="29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</row>
    <row r="2644" spans="1:121" x14ac:dyDescent="0.15">
      <c r="A2644" s="102">
        <f t="shared" si="791"/>
        <v>43601</v>
      </c>
      <c r="B2644" s="103">
        <f t="shared" ca="1" si="800"/>
        <v>62075.345027099815</v>
      </c>
      <c r="C2644" s="104">
        <f t="shared" si="792"/>
        <v>61668.799999999814</v>
      </c>
      <c r="D2644" s="105">
        <f ca="1">IF(A2644&lt;$B$1,VLOOKUP(A2644,[1]DI!$A$4:$B$15000,2,FALSE),0)</f>
        <v>6.4000000000000001E-2</v>
      </c>
      <c r="E2644" s="106">
        <f t="shared" ca="1" si="784"/>
        <v>1.0002462000000001</v>
      </c>
      <c r="F2644" s="106">
        <f ca="1">(TRUNC(PRODUCT($E$12:$E2643),16))</f>
        <v>1.9729766489056</v>
      </c>
      <c r="G2644" s="106">
        <f t="shared" ca="1" si="793"/>
        <v>1.9647372213476599</v>
      </c>
      <c r="H2644" s="106">
        <f t="shared" ca="1" si="785"/>
        <v>1.0041936499999999</v>
      </c>
      <c r="I2644" s="105">
        <f t="shared" si="794"/>
        <v>3.5999999999999997E-2</v>
      </c>
      <c r="J2644" s="118">
        <f t="shared" si="795"/>
        <v>43577</v>
      </c>
      <c r="K2644" s="112">
        <f t="shared" si="796"/>
        <v>17</v>
      </c>
      <c r="L2644" s="108">
        <f t="shared" si="797"/>
        <v>17</v>
      </c>
      <c r="M2644" s="109">
        <f t="shared" si="786"/>
        <v>1.002388727</v>
      </c>
      <c r="N2644" s="109">
        <f t="shared" ca="1" si="787"/>
        <v>1.0065923939999999</v>
      </c>
      <c r="O2644" s="108">
        <f t="shared" si="801"/>
        <v>0</v>
      </c>
      <c r="P2644" s="106">
        <f t="shared" ca="1" si="788"/>
        <v>406.54502710000003</v>
      </c>
      <c r="Q2644" s="113">
        <f t="shared" si="789"/>
        <v>0</v>
      </c>
      <c r="R2644" s="106">
        <f t="shared" si="790"/>
        <v>0</v>
      </c>
      <c r="S2644" s="114" t="str">
        <f t="shared" si="798"/>
        <v>A+J=</v>
      </c>
      <c r="T2644" s="107">
        <f t="shared" si="799"/>
        <v>43607</v>
      </c>
      <c r="U2644" s="10"/>
      <c r="V2644" s="10"/>
      <c r="W2644" s="10"/>
      <c r="X2644" s="29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</row>
    <row r="2645" spans="1:121" x14ac:dyDescent="0.15">
      <c r="A2645" s="102">
        <f t="shared" si="791"/>
        <v>43602</v>
      </c>
      <c r="B2645" s="103">
        <f t="shared" ca="1" si="800"/>
        <v>62099.343255619817</v>
      </c>
      <c r="C2645" s="104">
        <f t="shared" si="792"/>
        <v>61668.799999999814</v>
      </c>
      <c r="D2645" s="105">
        <f ca="1">IF(A2645&lt;$B$1,VLOOKUP(A2645,[1]DI!$A$4:$B$15000,2,FALSE),0)</f>
        <v>6.4000000000000001E-2</v>
      </c>
      <c r="E2645" s="106">
        <f t="shared" ca="1" si="784"/>
        <v>1.0002462000000001</v>
      </c>
      <c r="F2645" s="106">
        <f ca="1">(TRUNC(PRODUCT($E$12:$E2644),16))</f>
        <v>1.97346239575657</v>
      </c>
      <c r="G2645" s="106">
        <f t="shared" ca="1" si="793"/>
        <v>1.9647372213476599</v>
      </c>
      <c r="H2645" s="106">
        <f t="shared" ca="1" si="785"/>
        <v>1.0044408899999999</v>
      </c>
      <c r="I2645" s="105">
        <f t="shared" si="794"/>
        <v>3.5999999999999997E-2</v>
      </c>
      <c r="J2645" s="118">
        <f t="shared" si="795"/>
        <v>43577</v>
      </c>
      <c r="K2645" s="112">
        <f t="shared" si="796"/>
        <v>18</v>
      </c>
      <c r="L2645" s="108">
        <f t="shared" si="797"/>
        <v>18</v>
      </c>
      <c r="M2645" s="109">
        <f t="shared" si="786"/>
        <v>1.0025294179999999</v>
      </c>
      <c r="N2645" s="109">
        <f t="shared" ca="1" si="787"/>
        <v>1.006981541</v>
      </c>
      <c r="O2645" s="108">
        <f t="shared" si="801"/>
        <v>0</v>
      </c>
      <c r="P2645" s="106">
        <f t="shared" ca="1" si="788"/>
        <v>430.54325562000002</v>
      </c>
      <c r="Q2645" s="113">
        <f t="shared" si="789"/>
        <v>0</v>
      </c>
      <c r="R2645" s="106">
        <f t="shared" si="790"/>
        <v>0</v>
      </c>
      <c r="S2645" s="114" t="str">
        <f t="shared" si="798"/>
        <v>A+J=</v>
      </c>
      <c r="T2645" s="107">
        <f t="shared" si="799"/>
        <v>43607</v>
      </c>
      <c r="U2645" s="10"/>
      <c r="V2645" s="10"/>
      <c r="W2645" s="10"/>
      <c r="X2645" s="29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</row>
    <row r="2646" spans="1:121" x14ac:dyDescent="0.15">
      <c r="A2646" s="102">
        <f t="shared" si="791"/>
        <v>43603</v>
      </c>
      <c r="B2646" s="103">
        <f t="shared" ca="1" si="800"/>
        <v>62123.35005608981</v>
      </c>
      <c r="C2646" s="104">
        <f t="shared" si="792"/>
        <v>61668.799999999814</v>
      </c>
      <c r="D2646" s="105">
        <f ca="1">IF(A2646&lt;$B$1,VLOOKUP(A2646,[1]DI!$A$4:$B$15000,2,FALSE),0)</f>
        <v>0</v>
      </c>
      <c r="E2646" s="106">
        <f t="shared" ca="1" si="784"/>
        <v>1</v>
      </c>
      <c r="F2646" s="106">
        <f ca="1">(TRUNC(PRODUCT($E$12:$E2645),16))</f>
        <v>1.9739482621983999</v>
      </c>
      <c r="G2646" s="106">
        <f t="shared" ca="1" si="793"/>
        <v>1.9647372213476599</v>
      </c>
      <c r="H2646" s="106">
        <f t="shared" ca="1" si="785"/>
        <v>1.00468818</v>
      </c>
      <c r="I2646" s="105">
        <f t="shared" si="794"/>
        <v>3.5999999999999997E-2</v>
      </c>
      <c r="J2646" s="118">
        <f t="shared" si="795"/>
        <v>43577</v>
      </c>
      <c r="K2646" s="112">
        <f t="shared" si="796"/>
        <v>18</v>
      </c>
      <c r="L2646" s="108">
        <f t="shared" si="797"/>
        <v>19</v>
      </c>
      <c r="M2646" s="109">
        <f t="shared" si="786"/>
        <v>1.002670129</v>
      </c>
      <c r="N2646" s="109">
        <f t="shared" ca="1" si="787"/>
        <v>1.0073708269999999</v>
      </c>
      <c r="O2646" s="108">
        <f t="shared" si="801"/>
        <v>0</v>
      </c>
      <c r="P2646" s="106">
        <f t="shared" ca="1" si="788"/>
        <v>454.55005609</v>
      </c>
      <c r="Q2646" s="113">
        <f t="shared" si="789"/>
        <v>0</v>
      </c>
      <c r="R2646" s="106">
        <f t="shared" si="790"/>
        <v>0</v>
      </c>
      <c r="S2646" s="114" t="str">
        <f t="shared" si="798"/>
        <v>A+J=</v>
      </c>
      <c r="T2646" s="107">
        <f t="shared" si="799"/>
        <v>43607</v>
      </c>
      <c r="U2646" s="10"/>
      <c r="V2646" s="10"/>
      <c r="W2646" s="10"/>
      <c r="X2646" s="29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</row>
    <row r="2647" spans="1:121" x14ac:dyDescent="0.15">
      <c r="A2647" s="102">
        <f t="shared" si="791"/>
        <v>43604</v>
      </c>
      <c r="B2647" s="103">
        <f t="shared" ca="1" si="800"/>
        <v>62123.35005608981</v>
      </c>
      <c r="C2647" s="104">
        <f t="shared" si="792"/>
        <v>61668.799999999814</v>
      </c>
      <c r="D2647" s="105">
        <f ca="1">IF(A2647&lt;$B$1,VLOOKUP(A2647,[1]DI!$A$4:$B$15000,2,FALSE),0)</f>
        <v>0</v>
      </c>
      <c r="E2647" s="106">
        <f t="shared" ca="1" si="784"/>
        <v>1</v>
      </c>
      <c r="F2647" s="106">
        <f ca="1">(TRUNC(PRODUCT($E$12:$E2646),16))</f>
        <v>1.9739482621983999</v>
      </c>
      <c r="G2647" s="106">
        <f t="shared" ca="1" si="793"/>
        <v>1.9647372213476599</v>
      </c>
      <c r="H2647" s="106">
        <f t="shared" ca="1" si="785"/>
        <v>1.00468818</v>
      </c>
      <c r="I2647" s="105">
        <f t="shared" si="794"/>
        <v>3.5999999999999997E-2</v>
      </c>
      <c r="J2647" s="118">
        <f t="shared" si="795"/>
        <v>43577</v>
      </c>
      <c r="K2647" s="112">
        <f t="shared" si="796"/>
        <v>18</v>
      </c>
      <c r="L2647" s="108">
        <f t="shared" si="797"/>
        <v>19</v>
      </c>
      <c r="M2647" s="109">
        <f t="shared" si="786"/>
        <v>1.002670129</v>
      </c>
      <c r="N2647" s="109">
        <f t="shared" ca="1" si="787"/>
        <v>1.0073708269999999</v>
      </c>
      <c r="O2647" s="108">
        <f t="shared" si="801"/>
        <v>0</v>
      </c>
      <c r="P2647" s="106">
        <f t="shared" ca="1" si="788"/>
        <v>454.55005609</v>
      </c>
      <c r="Q2647" s="113">
        <f t="shared" si="789"/>
        <v>0</v>
      </c>
      <c r="R2647" s="106">
        <f t="shared" si="790"/>
        <v>0</v>
      </c>
      <c r="S2647" s="114" t="str">
        <f t="shared" si="798"/>
        <v>A+J=</v>
      </c>
      <c r="T2647" s="107">
        <f t="shared" si="799"/>
        <v>43607</v>
      </c>
      <c r="U2647" s="10"/>
      <c r="V2647" s="10"/>
      <c r="W2647" s="10"/>
      <c r="X2647" s="29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</row>
    <row r="2648" spans="1:121" x14ac:dyDescent="0.15">
      <c r="A2648" s="102">
        <f t="shared" si="791"/>
        <v>43605</v>
      </c>
      <c r="B2648" s="103">
        <f t="shared" ca="1" si="800"/>
        <v>62123.35005608981</v>
      </c>
      <c r="C2648" s="104">
        <f t="shared" si="792"/>
        <v>61668.799999999814</v>
      </c>
      <c r="D2648" s="105">
        <f ca="1">IF(A2648&lt;$B$1,VLOOKUP(A2648,[1]DI!$A$4:$B$15000,2,FALSE),0)</f>
        <v>6.4000000000000001E-2</v>
      </c>
      <c r="E2648" s="106">
        <f t="shared" ca="1" si="784"/>
        <v>1.0002462000000001</v>
      </c>
      <c r="F2648" s="106">
        <f ca="1">(TRUNC(PRODUCT($E$12:$E2647),16))</f>
        <v>1.9739482621983999</v>
      </c>
      <c r="G2648" s="106">
        <f t="shared" ca="1" si="793"/>
        <v>1.9647372213476599</v>
      </c>
      <c r="H2648" s="106">
        <f t="shared" ca="1" si="785"/>
        <v>1.00468818</v>
      </c>
      <c r="I2648" s="105">
        <f t="shared" si="794"/>
        <v>3.5999999999999997E-2</v>
      </c>
      <c r="J2648" s="118">
        <f t="shared" si="795"/>
        <v>43577</v>
      </c>
      <c r="K2648" s="112">
        <f t="shared" si="796"/>
        <v>19</v>
      </c>
      <c r="L2648" s="108">
        <f t="shared" si="797"/>
        <v>19</v>
      </c>
      <c r="M2648" s="109">
        <f t="shared" si="786"/>
        <v>1.002670129</v>
      </c>
      <c r="N2648" s="109">
        <f t="shared" ca="1" si="787"/>
        <v>1.0073708269999999</v>
      </c>
      <c r="O2648" s="108">
        <f t="shared" si="801"/>
        <v>0</v>
      </c>
      <c r="P2648" s="106">
        <f t="shared" ca="1" si="788"/>
        <v>454.55005609</v>
      </c>
      <c r="Q2648" s="113">
        <f t="shared" si="789"/>
        <v>0</v>
      </c>
      <c r="R2648" s="106">
        <f t="shared" si="790"/>
        <v>0</v>
      </c>
      <c r="S2648" s="114" t="str">
        <f t="shared" si="798"/>
        <v>A+J=</v>
      </c>
      <c r="T2648" s="107">
        <f t="shared" si="799"/>
        <v>43607</v>
      </c>
      <c r="U2648" s="10"/>
      <c r="V2648" s="10"/>
      <c r="W2648" s="10"/>
      <c r="X2648" s="29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</row>
    <row r="2649" spans="1:121" x14ac:dyDescent="0.15">
      <c r="A2649" s="102">
        <f t="shared" si="791"/>
        <v>43606</v>
      </c>
      <c r="B2649" s="103">
        <f t="shared" ca="1" si="800"/>
        <v>62147.366045219816</v>
      </c>
      <c r="C2649" s="104">
        <f t="shared" si="792"/>
        <v>61668.799999999814</v>
      </c>
      <c r="D2649" s="105">
        <f ca="1">IF(A2649&lt;$B$1,VLOOKUP(A2649,[1]DI!$A$4:$B$15000,2,FALSE),0)</f>
        <v>6.4000000000000001E-2</v>
      </c>
      <c r="E2649" s="106">
        <f t="shared" ca="1" si="784"/>
        <v>1.0002462000000001</v>
      </c>
      <c r="F2649" s="106">
        <f ca="1">(TRUNC(PRODUCT($E$12:$E2648),16))</f>
        <v>1.9744342482605499</v>
      </c>
      <c r="G2649" s="106">
        <f t="shared" ca="1" si="793"/>
        <v>1.9647372213476599</v>
      </c>
      <c r="H2649" s="106">
        <f t="shared" ca="1" si="785"/>
        <v>1.00493553</v>
      </c>
      <c r="I2649" s="105">
        <f t="shared" si="794"/>
        <v>3.5999999999999997E-2</v>
      </c>
      <c r="J2649" s="118">
        <f t="shared" si="795"/>
        <v>43577</v>
      </c>
      <c r="K2649" s="112">
        <f t="shared" si="796"/>
        <v>20</v>
      </c>
      <c r="L2649" s="108">
        <f t="shared" si="797"/>
        <v>20</v>
      </c>
      <c r="M2649" s="109">
        <f t="shared" si="786"/>
        <v>1.002810859</v>
      </c>
      <c r="N2649" s="109">
        <f t="shared" ca="1" si="787"/>
        <v>1.0077602619999999</v>
      </c>
      <c r="O2649" s="108">
        <f t="shared" si="801"/>
        <v>0</v>
      </c>
      <c r="P2649" s="106">
        <f t="shared" ca="1" si="788"/>
        <v>478.56604521999998</v>
      </c>
      <c r="Q2649" s="113">
        <f t="shared" si="789"/>
        <v>0</v>
      </c>
      <c r="R2649" s="106">
        <f t="shared" si="790"/>
        <v>0</v>
      </c>
      <c r="S2649" s="114" t="str">
        <f t="shared" si="798"/>
        <v>A+J=</v>
      </c>
      <c r="T2649" s="107">
        <f t="shared" si="799"/>
        <v>43607</v>
      </c>
      <c r="U2649" s="10"/>
      <c r="V2649" s="10"/>
      <c r="W2649" s="10"/>
      <c r="X2649" s="29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</row>
    <row r="2650" spans="1:121" x14ac:dyDescent="0.15">
      <c r="A2650" s="102">
        <f t="shared" si="791"/>
        <v>43607</v>
      </c>
      <c r="B2650" s="103">
        <f t="shared" ca="1" si="800"/>
        <v>62171.391901359813</v>
      </c>
      <c r="C2650" s="104">
        <f t="shared" si="792"/>
        <v>61668.799999999814</v>
      </c>
      <c r="D2650" s="105">
        <f ca="1">IF(A2650&lt;$B$1,VLOOKUP(A2650,[1]DI!$A$4:$B$15000,2,FALSE),0)</f>
        <v>6.4000000000000001E-2</v>
      </c>
      <c r="E2650" s="106">
        <f t="shared" ca="1" si="784"/>
        <v>1.0002462000000001</v>
      </c>
      <c r="F2650" s="106">
        <f ca="1">(TRUNC(PRODUCT($E$12:$E2649),16))</f>
        <v>1.97492035397248</v>
      </c>
      <c r="G2650" s="106">
        <f t="shared" ca="1" si="793"/>
        <v>1.9647372213476599</v>
      </c>
      <c r="H2650" s="106">
        <f t="shared" ca="1" si="785"/>
        <v>1.00518295</v>
      </c>
      <c r="I2650" s="105">
        <f t="shared" si="794"/>
        <v>3.5999999999999997E-2</v>
      </c>
      <c r="J2650" s="118">
        <f t="shared" si="795"/>
        <v>43577</v>
      </c>
      <c r="K2650" s="112">
        <f t="shared" si="796"/>
        <v>21</v>
      </c>
      <c r="L2650" s="108">
        <f t="shared" si="797"/>
        <v>21</v>
      </c>
      <c r="M2650" s="109">
        <f t="shared" si="786"/>
        <v>1.0029516089999999</v>
      </c>
      <c r="N2650" s="109">
        <f t="shared" ca="1" si="787"/>
        <v>1.008149857</v>
      </c>
      <c r="O2650" s="108">
        <f t="shared" si="801"/>
        <v>71</v>
      </c>
      <c r="P2650" s="106">
        <f t="shared" ca="1" si="788"/>
        <v>502.59190136000001</v>
      </c>
      <c r="Q2650" s="113">
        <f t="shared" si="789"/>
        <v>8.3299999999999997E-4</v>
      </c>
      <c r="R2650" s="106">
        <f t="shared" si="790"/>
        <v>83.3</v>
      </c>
      <c r="S2650" s="114" t="str">
        <f t="shared" si="798"/>
        <v>A+J=</v>
      </c>
      <c r="T2650" s="107">
        <f t="shared" si="799"/>
        <v>43607</v>
      </c>
      <c r="U2650" s="10"/>
      <c r="V2650" s="10"/>
      <c r="W2650" s="10"/>
      <c r="X2650" s="29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</row>
    <row r="2651" spans="1:121" x14ac:dyDescent="0.15">
      <c r="A2651" s="102">
        <f t="shared" si="791"/>
        <v>43608</v>
      </c>
      <c r="B2651" s="103">
        <f t="shared" ca="1" si="800"/>
        <v>61609.308400029811</v>
      </c>
      <c r="C2651" s="104">
        <f t="shared" si="792"/>
        <v>61585.499999999811</v>
      </c>
      <c r="D2651" s="105">
        <f ca="1">IF(A2651&lt;$B$1,VLOOKUP(A2651,[1]DI!$A$4:$B$15000,2,FALSE),0)</f>
        <v>6.4000000000000001E-2</v>
      </c>
      <c r="E2651" s="106">
        <f t="shared" ca="1" si="784"/>
        <v>1.0002462000000001</v>
      </c>
      <c r="F2651" s="106">
        <f ca="1">(TRUNC(PRODUCT($E$12:$E2650),16))</f>
        <v>1.97540657936362</v>
      </c>
      <c r="G2651" s="106">
        <f t="shared" ca="1" si="793"/>
        <v>1.97492035397248</v>
      </c>
      <c r="H2651" s="106">
        <f t="shared" ca="1" si="785"/>
        <v>1.0002462000000001</v>
      </c>
      <c r="I2651" s="105">
        <f t="shared" si="794"/>
        <v>3.5999999999999997E-2</v>
      </c>
      <c r="J2651" s="118">
        <f t="shared" si="795"/>
        <v>43607</v>
      </c>
      <c r="K2651" s="112">
        <f t="shared" si="796"/>
        <v>1</v>
      </c>
      <c r="L2651" s="108">
        <f t="shared" si="797"/>
        <v>1</v>
      </c>
      <c r="M2651" s="109">
        <f t="shared" si="786"/>
        <v>1.000140356</v>
      </c>
      <c r="N2651" s="109">
        <f t="shared" ca="1" si="787"/>
        <v>1.000386591</v>
      </c>
      <c r="O2651" s="108">
        <f t="shared" si="801"/>
        <v>0</v>
      </c>
      <c r="P2651" s="106">
        <f t="shared" ca="1" si="788"/>
        <v>23.808400030000001</v>
      </c>
      <c r="Q2651" s="113">
        <f t="shared" si="789"/>
        <v>0</v>
      </c>
      <c r="R2651" s="106">
        <f t="shared" si="790"/>
        <v>0</v>
      </c>
      <c r="S2651" s="114" t="str">
        <f t="shared" si="798"/>
        <v>A+J=</v>
      </c>
      <c r="T2651" s="107">
        <f t="shared" si="799"/>
        <v>43640</v>
      </c>
      <c r="U2651" s="10"/>
      <c r="V2651" s="10"/>
      <c r="W2651" s="10"/>
      <c r="X2651" s="29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</row>
    <row r="2652" spans="1:121" x14ac:dyDescent="0.15">
      <c r="A2652" s="102">
        <f t="shared" si="791"/>
        <v>43609</v>
      </c>
      <c r="B2652" s="103">
        <f t="shared" ca="1" si="800"/>
        <v>61633.125853119811</v>
      </c>
      <c r="C2652" s="104">
        <f t="shared" si="792"/>
        <v>61585.499999999811</v>
      </c>
      <c r="D2652" s="105">
        <f ca="1">IF(A2652&lt;$B$1,VLOOKUP(A2652,[1]DI!$A$4:$B$15000,2,FALSE),0)</f>
        <v>6.4000000000000001E-2</v>
      </c>
      <c r="E2652" s="106">
        <f t="shared" ca="1" si="784"/>
        <v>1.0002462000000001</v>
      </c>
      <c r="F2652" s="106">
        <f ca="1">(TRUNC(PRODUCT($E$12:$E2651),16))</f>
        <v>1.97589292446346</v>
      </c>
      <c r="G2652" s="106">
        <f t="shared" ca="1" si="793"/>
        <v>1.97492035397248</v>
      </c>
      <c r="H2652" s="106">
        <f t="shared" ca="1" si="785"/>
        <v>1.00049246</v>
      </c>
      <c r="I2652" s="105">
        <f t="shared" si="794"/>
        <v>3.5999999999999997E-2</v>
      </c>
      <c r="J2652" s="118">
        <f t="shared" si="795"/>
        <v>43607</v>
      </c>
      <c r="K2652" s="112">
        <f t="shared" si="796"/>
        <v>2</v>
      </c>
      <c r="L2652" s="108">
        <f t="shared" si="797"/>
        <v>2</v>
      </c>
      <c r="M2652" s="109">
        <f t="shared" si="786"/>
        <v>1.0002807309999999</v>
      </c>
      <c r="N2652" s="109">
        <f t="shared" ca="1" si="787"/>
        <v>1.000773329</v>
      </c>
      <c r="O2652" s="108">
        <f t="shared" si="801"/>
        <v>0</v>
      </c>
      <c r="P2652" s="106">
        <f t="shared" ca="1" si="788"/>
        <v>47.625853120000002</v>
      </c>
      <c r="Q2652" s="113">
        <f t="shared" si="789"/>
        <v>0</v>
      </c>
      <c r="R2652" s="106">
        <f t="shared" si="790"/>
        <v>0</v>
      </c>
      <c r="S2652" s="114" t="str">
        <f t="shared" si="798"/>
        <v>A+J=</v>
      </c>
      <c r="T2652" s="107">
        <f t="shared" si="799"/>
        <v>43640</v>
      </c>
      <c r="U2652" s="10"/>
      <c r="V2652" s="10"/>
      <c r="W2652" s="10"/>
      <c r="X2652" s="29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</row>
    <row r="2653" spans="1:121" x14ac:dyDescent="0.15">
      <c r="A2653" s="102">
        <f t="shared" si="791"/>
        <v>43610</v>
      </c>
      <c r="B2653" s="103">
        <f t="shared" ca="1" si="800"/>
        <v>61656.952544049811</v>
      </c>
      <c r="C2653" s="104">
        <f t="shared" si="792"/>
        <v>61585.499999999811</v>
      </c>
      <c r="D2653" s="105">
        <f ca="1">IF(A2653&lt;$B$1,VLOOKUP(A2653,[1]DI!$A$4:$B$15000,2,FALSE),0)</f>
        <v>0</v>
      </c>
      <c r="E2653" s="106">
        <f t="shared" ca="1" si="784"/>
        <v>1</v>
      </c>
      <c r="F2653" s="106">
        <f ca="1">(TRUNC(PRODUCT($E$12:$E2652),16))</f>
        <v>1.9763793893014701</v>
      </c>
      <c r="G2653" s="106">
        <f t="shared" ca="1" si="793"/>
        <v>1.97492035397248</v>
      </c>
      <c r="H2653" s="106">
        <f t="shared" ca="1" si="785"/>
        <v>1.00073878</v>
      </c>
      <c r="I2653" s="105">
        <f t="shared" si="794"/>
        <v>3.5999999999999997E-2</v>
      </c>
      <c r="J2653" s="118">
        <f t="shared" si="795"/>
        <v>43607</v>
      </c>
      <c r="K2653" s="112">
        <f t="shared" si="796"/>
        <v>2</v>
      </c>
      <c r="L2653" s="108">
        <f t="shared" si="797"/>
        <v>3</v>
      </c>
      <c r="M2653" s="109">
        <f t="shared" si="786"/>
        <v>1.000421126</v>
      </c>
      <c r="N2653" s="109">
        <f t="shared" ca="1" si="787"/>
        <v>1.001160217</v>
      </c>
      <c r="O2653" s="108">
        <f t="shared" si="801"/>
        <v>0</v>
      </c>
      <c r="P2653" s="106">
        <f t="shared" ca="1" si="788"/>
        <v>71.45254405</v>
      </c>
      <c r="Q2653" s="113">
        <f t="shared" si="789"/>
        <v>0</v>
      </c>
      <c r="R2653" s="106">
        <f t="shared" si="790"/>
        <v>0</v>
      </c>
      <c r="S2653" s="114" t="str">
        <f t="shared" si="798"/>
        <v>A+J=</v>
      </c>
      <c r="T2653" s="107">
        <f t="shared" si="799"/>
        <v>43640</v>
      </c>
      <c r="U2653" s="10"/>
      <c r="V2653" s="10"/>
      <c r="W2653" s="10"/>
      <c r="X2653" s="29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</row>
    <row r="2654" spans="1:121" x14ac:dyDescent="0.15">
      <c r="A2654" s="102">
        <f t="shared" si="791"/>
        <v>43611</v>
      </c>
      <c r="B2654" s="103">
        <f t="shared" ca="1" si="800"/>
        <v>61656.952544049811</v>
      </c>
      <c r="C2654" s="104">
        <f t="shared" si="792"/>
        <v>61585.499999999811</v>
      </c>
      <c r="D2654" s="105">
        <f ca="1">IF(A2654&lt;$B$1,VLOOKUP(A2654,[1]DI!$A$4:$B$15000,2,FALSE),0)</f>
        <v>0</v>
      </c>
      <c r="E2654" s="106">
        <f t="shared" ca="1" si="784"/>
        <v>1</v>
      </c>
      <c r="F2654" s="106">
        <f ca="1">(TRUNC(PRODUCT($E$12:$E2653),16))</f>
        <v>1.9763793893014701</v>
      </c>
      <c r="G2654" s="106">
        <f t="shared" ca="1" si="793"/>
        <v>1.97492035397248</v>
      </c>
      <c r="H2654" s="106">
        <f t="shared" ca="1" si="785"/>
        <v>1.00073878</v>
      </c>
      <c r="I2654" s="105">
        <f t="shared" si="794"/>
        <v>3.5999999999999997E-2</v>
      </c>
      <c r="J2654" s="118">
        <f t="shared" si="795"/>
        <v>43607</v>
      </c>
      <c r="K2654" s="112">
        <f t="shared" si="796"/>
        <v>2</v>
      </c>
      <c r="L2654" s="108">
        <f t="shared" si="797"/>
        <v>3</v>
      </c>
      <c r="M2654" s="109">
        <f t="shared" si="786"/>
        <v>1.000421126</v>
      </c>
      <c r="N2654" s="109">
        <f t="shared" ca="1" si="787"/>
        <v>1.001160217</v>
      </c>
      <c r="O2654" s="108">
        <f t="shared" si="801"/>
        <v>0</v>
      </c>
      <c r="P2654" s="106">
        <f t="shared" ca="1" si="788"/>
        <v>71.45254405</v>
      </c>
      <c r="Q2654" s="113">
        <f t="shared" si="789"/>
        <v>0</v>
      </c>
      <c r="R2654" s="106">
        <f t="shared" si="790"/>
        <v>0</v>
      </c>
      <c r="S2654" s="114" t="str">
        <f t="shared" si="798"/>
        <v>A+J=</v>
      </c>
      <c r="T2654" s="107">
        <f t="shared" si="799"/>
        <v>43640</v>
      </c>
      <c r="U2654" s="10"/>
      <c r="V2654" s="10"/>
      <c r="W2654" s="10"/>
      <c r="X2654" s="29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</row>
    <row r="2655" spans="1:121" x14ac:dyDescent="0.15">
      <c r="A2655" s="102">
        <f t="shared" si="791"/>
        <v>43612</v>
      </c>
      <c r="B2655" s="103">
        <f t="shared" ca="1" si="800"/>
        <v>61656.952544049811</v>
      </c>
      <c r="C2655" s="104">
        <f t="shared" si="792"/>
        <v>61585.499999999811</v>
      </c>
      <c r="D2655" s="105">
        <f ca="1">IF(A2655&lt;$B$1,VLOOKUP(A2655,[1]DI!$A$4:$B$15000,2,FALSE),0)</f>
        <v>6.4000000000000001E-2</v>
      </c>
      <c r="E2655" s="106">
        <f t="shared" ca="1" si="784"/>
        <v>1.0002462000000001</v>
      </c>
      <c r="F2655" s="106">
        <f ca="1">(TRUNC(PRODUCT($E$12:$E2654),16))</f>
        <v>1.9763793893014701</v>
      </c>
      <c r="G2655" s="106">
        <f t="shared" ca="1" si="793"/>
        <v>1.97492035397248</v>
      </c>
      <c r="H2655" s="106">
        <f t="shared" ca="1" si="785"/>
        <v>1.00073878</v>
      </c>
      <c r="I2655" s="105">
        <f t="shared" si="794"/>
        <v>3.5999999999999997E-2</v>
      </c>
      <c r="J2655" s="118">
        <f t="shared" si="795"/>
        <v>43607</v>
      </c>
      <c r="K2655" s="112">
        <f t="shared" si="796"/>
        <v>3</v>
      </c>
      <c r="L2655" s="108">
        <f t="shared" si="797"/>
        <v>3</v>
      </c>
      <c r="M2655" s="109">
        <f t="shared" si="786"/>
        <v>1.000421126</v>
      </c>
      <c r="N2655" s="109">
        <f t="shared" ca="1" si="787"/>
        <v>1.001160217</v>
      </c>
      <c r="O2655" s="108">
        <f t="shared" si="801"/>
        <v>0</v>
      </c>
      <c r="P2655" s="106">
        <f t="shared" ca="1" si="788"/>
        <v>71.45254405</v>
      </c>
      <c r="Q2655" s="113">
        <f t="shared" si="789"/>
        <v>0</v>
      </c>
      <c r="R2655" s="106">
        <f t="shared" si="790"/>
        <v>0</v>
      </c>
      <c r="S2655" s="114" t="str">
        <f t="shared" si="798"/>
        <v>A+J=</v>
      </c>
      <c r="T2655" s="107">
        <f t="shared" si="799"/>
        <v>43640</v>
      </c>
      <c r="U2655" s="10"/>
      <c r="V2655" s="10"/>
      <c r="W2655" s="10"/>
      <c r="X2655" s="29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</row>
    <row r="2656" spans="1:121" x14ac:dyDescent="0.15">
      <c r="A2656" s="102">
        <f t="shared" si="791"/>
        <v>43613</v>
      </c>
      <c r="B2656" s="103">
        <f t="shared" ca="1" si="800"/>
        <v>61680.788411209811</v>
      </c>
      <c r="C2656" s="104">
        <f t="shared" si="792"/>
        <v>61585.499999999811</v>
      </c>
      <c r="D2656" s="105">
        <f ca="1">IF(A2656&lt;$B$1,VLOOKUP(A2656,[1]DI!$A$4:$B$15000,2,FALSE),0)</f>
        <v>6.4000000000000001E-2</v>
      </c>
      <c r="E2656" s="106">
        <f t="shared" ca="1" si="784"/>
        <v>1.0002462000000001</v>
      </c>
      <c r="F2656" s="106">
        <f ca="1">(TRUNC(PRODUCT($E$12:$E2655),16))</f>
        <v>1.9768659739071099</v>
      </c>
      <c r="G2656" s="106">
        <f t="shared" ca="1" si="793"/>
        <v>1.97492035397248</v>
      </c>
      <c r="H2656" s="106">
        <f t="shared" ca="1" si="785"/>
        <v>1.0009851599999999</v>
      </c>
      <c r="I2656" s="105">
        <f t="shared" si="794"/>
        <v>3.5999999999999997E-2</v>
      </c>
      <c r="J2656" s="118">
        <f t="shared" si="795"/>
        <v>43607</v>
      </c>
      <c r="K2656" s="112">
        <f t="shared" si="796"/>
        <v>4</v>
      </c>
      <c r="L2656" s="108">
        <f t="shared" si="797"/>
        <v>4</v>
      </c>
      <c r="M2656" s="109">
        <f t="shared" si="786"/>
        <v>1.0005615409999999</v>
      </c>
      <c r="N2656" s="109">
        <f t="shared" ca="1" si="787"/>
        <v>1.0015472540000001</v>
      </c>
      <c r="O2656" s="108">
        <f t="shared" si="801"/>
        <v>0</v>
      </c>
      <c r="P2656" s="106">
        <f t="shared" ca="1" si="788"/>
        <v>95.288411210000007</v>
      </c>
      <c r="Q2656" s="113">
        <f t="shared" si="789"/>
        <v>0</v>
      </c>
      <c r="R2656" s="106">
        <f t="shared" si="790"/>
        <v>0</v>
      </c>
      <c r="S2656" s="114" t="str">
        <f t="shared" si="798"/>
        <v>A+J=</v>
      </c>
      <c r="T2656" s="107">
        <f t="shared" si="799"/>
        <v>43640</v>
      </c>
      <c r="U2656" s="10"/>
      <c r="V2656" s="10"/>
      <c r="W2656" s="10"/>
      <c r="X2656" s="29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</row>
    <row r="2657" spans="1:121" x14ac:dyDescent="0.15">
      <c r="A2657" s="102">
        <f t="shared" si="791"/>
        <v>43614</v>
      </c>
      <c r="B2657" s="103">
        <f t="shared" ca="1" si="800"/>
        <v>61704.634070469809</v>
      </c>
      <c r="C2657" s="104">
        <f t="shared" si="792"/>
        <v>61585.499999999811</v>
      </c>
      <c r="D2657" s="105">
        <f ca="1">IF(A2657&lt;$B$1,VLOOKUP(A2657,[1]DI!$A$4:$B$15000,2,FALSE),0)</f>
        <v>6.4000000000000001E-2</v>
      </c>
      <c r="E2657" s="106">
        <f t="shared" ca="1" si="784"/>
        <v>1.0002462000000001</v>
      </c>
      <c r="F2657" s="106">
        <f ca="1">(TRUNC(PRODUCT($E$12:$E2656),16))</f>
        <v>1.97735267830989</v>
      </c>
      <c r="G2657" s="106">
        <f t="shared" ca="1" si="793"/>
        <v>1.97492035397248</v>
      </c>
      <c r="H2657" s="106">
        <f t="shared" ca="1" si="785"/>
        <v>1.00123161</v>
      </c>
      <c r="I2657" s="105">
        <f t="shared" si="794"/>
        <v>3.5999999999999997E-2</v>
      </c>
      <c r="J2657" s="118">
        <f t="shared" si="795"/>
        <v>43607</v>
      </c>
      <c r="K2657" s="112">
        <f t="shared" si="796"/>
        <v>5</v>
      </c>
      <c r="L2657" s="108">
        <f t="shared" si="797"/>
        <v>5</v>
      </c>
      <c r="M2657" s="109">
        <f t="shared" si="786"/>
        <v>1.0007019749999999</v>
      </c>
      <c r="N2657" s="109">
        <f t="shared" ca="1" si="787"/>
        <v>1.00193445</v>
      </c>
      <c r="O2657" s="108">
        <f t="shared" si="801"/>
        <v>0</v>
      </c>
      <c r="P2657" s="106">
        <f t="shared" ca="1" si="788"/>
        <v>119.13407047</v>
      </c>
      <c r="Q2657" s="113">
        <f t="shared" si="789"/>
        <v>0</v>
      </c>
      <c r="R2657" s="106">
        <f t="shared" si="790"/>
        <v>0</v>
      </c>
      <c r="S2657" s="114" t="str">
        <f t="shared" si="798"/>
        <v>A+J=</v>
      </c>
      <c r="T2657" s="107">
        <f t="shared" si="799"/>
        <v>43640</v>
      </c>
      <c r="U2657" s="10"/>
      <c r="V2657" s="10"/>
      <c r="W2657" s="10"/>
      <c r="X2657" s="29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</row>
    <row r="2658" spans="1:121" x14ac:dyDescent="0.15">
      <c r="A2658" s="102">
        <f t="shared" si="791"/>
        <v>43615</v>
      </c>
      <c r="B2658" s="103">
        <f t="shared" ca="1" si="800"/>
        <v>61728.488228529808</v>
      </c>
      <c r="C2658" s="104">
        <f t="shared" si="792"/>
        <v>61585.499999999811</v>
      </c>
      <c r="D2658" s="105">
        <f ca="1">IF(A2658&lt;$B$1,VLOOKUP(A2658,[1]DI!$A$4:$B$15000,2,FALSE),0)</f>
        <v>6.4000000000000001E-2</v>
      </c>
      <c r="E2658" s="106">
        <f t="shared" ca="1" si="784"/>
        <v>1.0002462000000001</v>
      </c>
      <c r="F2658" s="106">
        <f ca="1">(TRUNC(PRODUCT($E$12:$E2657),16))</f>
        <v>1.9778395025392901</v>
      </c>
      <c r="G2658" s="106">
        <f t="shared" ca="1" si="793"/>
        <v>1.97492035397248</v>
      </c>
      <c r="H2658" s="106">
        <f t="shared" ca="1" si="785"/>
        <v>1.0014781100000001</v>
      </c>
      <c r="I2658" s="105">
        <f t="shared" si="794"/>
        <v>3.5999999999999997E-2</v>
      </c>
      <c r="J2658" s="118">
        <f t="shared" si="795"/>
        <v>43607</v>
      </c>
      <c r="K2658" s="112">
        <f t="shared" si="796"/>
        <v>6</v>
      </c>
      <c r="L2658" s="108">
        <f t="shared" si="797"/>
        <v>6</v>
      </c>
      <c r="M2658" s="109">
        <f t="shared" si="786"/>
        <v>1.000842429</v>
      </c>
      <c r="N2658" s="109">
        <f t="shared" ca="1" si="787"/>
        <v>1.002321784</v>
      </c>
      <c r="O2658" s="108">
        <f t="shared" si="801"/>
        <v>0</v>
      </c>
      <c r="P2658" s="106">
        <f t="shared" ca="1" si="788"/>
        <v>142.98822852999999</v>
      </c>
      <c r="Q2658" s="113">
        <f t="shared" si="789"/>
        <v>0</v>
      </c>
      <c r="R2658" s="106">
        <f t="shared" si="790"/>
        <v>0</v>
      </c>
      <c r="S2658" s="114" t="str">
        <f t="shared" si="798"/>
        <v>A+J=</v>
      </c>
      <c r="T2658" s="107">
        <f t="shared" si="799"/>
        <v>43640</v>
      </c>
      <c r="U2658" s="10"/>
      <c r="V2658" s="10"/>
      <c r="W2658" s="10"/>
      <c r="X2658" s="29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</row>
    <row r="2659" spans="1:121" x14ac:dyDescent="0.15">
      <c r="A2659" s="102">
        <f t="shared" si="791"/>
        <v>43616</v>
      </c>
      <c r="B2659" s="103">
        <f t="shared" ca="1" si="800"/>
        <v>61752.351624409814</v>
      </c>
      <c r="C2659" s="104">
        <f t="shared" si="792"/>
        <v>61585.499999999811</v>
      </c>
      <c r="D2659" s="105">
        <f ca="1">IF(A2659&lt;$B$1,VLOOKUP(A2659,[1]DI!$A$4:$B$15000,2,FALSE),0)</f>
        <v>6.4000000000000001E-2</v>
      </c>
      <c r="E2659" s="106">
        <f t="shared" ca="1" si="784"/>
        <v>1.0002462000000001</v>
      </c>
      <c r="F2659" s="106">
        <f ca="1">(TRUNC(PRODUCT($E$12:$E2658),16))</f>
        <v>1.9783264466248101</v>
      </c>
      <c r="G2659" s="106">
        <f t="shared" ca="1" si="793"/>
        <v>1.97492035397248</v>
      </c>
      <c r="H2659" s="106">
        <f t="shared" ca="1" si="785"/>
        <v>1.00172467</v>
      </c>
      <c r="I2659" s="105">
        <f t="shared" si="794"/>
        <v>3.5999999999999997E-2</v>
      </c>
      <c r="J2659" s="118">
        <f t="shared" si="795"/>
        <v>43607</v>
      </c>
      <c r="K2659" s="112">
        <f t="shared" si="796"/>
        <v>7</v>
      </c>
      <c r="L2659" s="108">
        <f t="shared" si="797"/>
        <v>7</v>
      </c>
      <c r="M2659" s="109">
        <f t="shared" si="786"/>
        <v>1.0009829029999999</v>
      </c>
      <c r="N2659" s="109">
        <f t="shared" ca="1" si="787"/>
        <v>1.002709268</v>
      </c>
      <c r="O2659" s="108">
        <f t="shared" si="801"/>
        <v>0</v>
      </c>
      <c r="P2659" s="106">
        <f t="shared" ca="1" si="788"/>
        <v>166.85162441</v>
      </c>
      <c r="Q2659" s="113">
        <f t="shared" si="789"/>
        <v>0</v>
      </c>
      <c r="R2659" s="106">
        <f t="shared" si="790"/>
        <v>0</v>
      </c>
      <c r="S2659" s="114" t="str">
        <f t="shared" si="798"/>
        <v>A+J=</v>
      </c>
      <c r="T2659" s="107">
        <f t="shared" si="799"/>
        <v>43640</v>
      </c>
      <c r="U2659" s="10"/>
      <c r="V2659" s="10"/>
      <c r="W2659" s="10"/>
      <c r="X2659" s="29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</row>
    <row r="2660" spans="1:121" x14ac:dyDescent="0.15">
      <c r="A2660" s="102">
        <f t="shared" si="791"/>
        <v>43617</v>
      </c>
      <c r="B2660" s="103">
        <f t="shared" ca="1" si="800"/>
        <v>61776.224873969812</v>
      </c>
      <c r="C2660" s="104">
        <f t="shared" si="792"/>
        <v>61585.499999999811</v>
      </c>
      <c r="D2660" s="105">
        <f ca="1">IF(A2660&lt;$B$1,VLOOKUP(A2660,[1]DI!$A$4:$B$15000,2,FALSE),0)</f>
        <v>0</v>
      </c>
      <c r="E2660" s="106">
        <f t="shared" ca="1" si="784"/>
        <v>1</v>
      </c>
      <c r="F2660" s="106">
        <f ca="1">(TRUNC(PRODUCT($E$12:$E2659),16))</f>
        <v>1.9788135105959701</v>
      </c>
      <c r="G2660" s="106">
        <f t="shared" ca="1" si="793"/>
        <v>1.97492035397248</v>
      </c>
      <c r="H2660" s="106">
        <f t="shared" ca="1" si="785"/>
        <v>1.0019712999999999</v>
      </c>
      <c r="I2660" s="105">
        <f t="shared" si="794"/>
        <v>3.5999999999999997E-2</v>
      </c>
      <c r="J2660" s="118">
        <f t="shared" si="795"/>
        <v>43607</v>
      </c>
      <c r="K2660" s="112">
        <f t="shared" si="796"/>
        <v>7</v>
      </c>
      <c r="L2660" s="108">
        <f t="shared" si="797"/>
        <v>8</v>
      </c>
      <c r="M2660" s="109">
        <f t="shared" si="786"/>
        <v>1.001123397</v>
      </c>
      <c r="N2660" s="109">
        <f t="shared" ca="1" si="787"/>
        <v>1.003096912</v>
      </c>
      <c r="O2660" s="108">
        <f t="shared" si="801"/>
        <v>0</v>
      </c>
      <c r="P2660" s="106">
        <f t="shared" ca="1" si="788"/>
        <v>190.72487397</v>
      </c>
      <c r="Q2660" s="113">
        <f t="shared" si="789"/>
        <v>0</v>
      </c>
      <c r="R2660" s="106">
        <f t="shared" si="790"/>
        <v>0</v>
      </c>
      <c r="S2660" s="114" t="str">
        <f t="shared" si="798"/>
        <v>A+J=</v>
      </c>
      <c r="T2660" s="107">
        <f t="shared" si="799"/>
        <v>43640</v>
      </c>
      <c r="U2660" s="10"/>
      <c r="V2660" s="10"/>
      <c r="W2660" s="10"/>
      <c r="X2660" s="29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</row>
    <row r="2661" spans="1:121" x14ac:dyDescent="0.15">
      <c r="A2661" s="102">
        <f t="shared" si="791"/>
        <v>43618</v>
      </c>
      <c r="B2661" s="103">
        <f t="shared" ca="1" si="800"/>
        <v>61776.224873969812</v>
      </c>
      <c r="C2661" s="104">
        <f t="shared" si="792"/>
        <v>61585.499999999811</v>
      </c>
      <c r="D2661" s="105">
        <f ca="1">IF(A2661&lt;$B$1,VLOOKUP(A2661,[1]DI!$A$4:$B$15000,2,FALSE),0)</f>
        <v>0</v>
      </c>
      <c r="E2661" s="106">
        <f t="shared" ca="1" si="784"/>
        <v>1</v>
      </c>
      <c r="F2661" s="106">
        <f ca="1">(TRUNC(PRODUCT($E$12:$E2660),16))</f>
        <v>1.9788135105959701</v>
      </c>
      <c r="G2661" s="106">
        <f t="shared" ca="1" si="793"/>
        <v>1.97492035397248</v>
      </c>
      <c r="H2661" s="106">
        <f t="shared" ca="1" si="785"/>
        <v>1.0019712999999999</v>
      </c>
      <c r="I2661" s="105">
        <f t="shared" si="794"/>
        <v>3.5999999999999997E-2</v>
      </c>
      <c r="J2661" s="118">
        <f t="shared" si="795"/>
        <v>43607</v>
      </c>
      <c r="K2661" s="112">
        <f t="shared" si="796"/>
        <v>7</v>
      </c>
      <c r="L2661" s="108">
        <f t="shared" si="797"/>
        <v>8</v>
      </c>
      <c r="M2661" s="109">
        <f t="shared" si="786"/>
        <v>1.001123397</v>
      </c>
      <c r="N2661" s="109">
        <f t="shared" ca="1" si="787"/>
        <v>1.003096912</v>
      </c>
      <c r="O2661" s="108">
        <f t="shared" si="801"/>
        <v>0</v>
      </c>
      <c r="P2661" s="106">
        <f t="shared" ca="1" si="788"/>
        <v>190.72487397</v>
      </c>
      <c r="Q2661" s="113">
        <f t="shared" si="789"/>
        <v>0</v>
      </c>
      <c r="R2661" s="106">
        <f t="shared" si="790"/>
        <v>0</v>
      </c>
      <c r="S2661" s="114" t="str">
        <f t="shared" si="798"/>
        <v>A+J=</v>
      </c>
      <c r="T2661" s="107">
        <f t="shared" si="799"/>
        <v>43640</v>
      </c>
      <c r="U2661" s="10"/>
      <c r="V2661" s="10"/>
      <c r="W2661" s="10"/>
      <c r="X2661" s="29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</row>
    <row r="2662" spans="1:121" x14ac:dyDescent="0.15">
      <c r="A2662" s="102">
        <f t="shared" si="791"/>
        <v>43619</v>
      </c>
      <c r="B2662" s="103">
        <f t="shared" ca="1" si="800"/>
        <v>61776.224873969812</v>
      </c>
      <c r="C2662" s="104">
        <f t="shared" si="792"/>
        <v>61585.499999999811</v>
      </c>
      <c r="D2662" s="105">
        <f ca="1">IF(A2662&lt;$B$1,VLOOKUP(A2662,[1]DI!$A$4:$B$15000,2,FALSE),0)</f>
        <v>6.4000000000000001E-2</v>
      </c>
      <c r="E2662" s="106">
        <f t="shared" ca="1" si="784"/>
        <v>1.0002462000000001</v>
      </c>
      <c r="F2662" s="106">
        <f ca="1">(TRUNC(PRODUCT($E$12:$E2661),16))</f>
        <v>1.9788135105959701</v>
      </c>
      <c r="G2662" s="106">
        <f t="shared" ca="1" si="793"/>
        <v>1.97492035397248</v>
      </c>
      <c r="H2662" s="106">
        <f t="shared" ca="1" si="785"/>
        <v>1.0019712999999999</v>
      </c>
      <c r="I2662" s="105">
        <f t="shared" si="794"/>
        <v>3.5999999999999997E-2</v>
      </c>
      <c r="J2662" s="118">
        <f t="shared" si="795"/>
        <v>43607</v>
      </c>
      <c r="K2662" s="112">
        <f t="shared" si="796"/>
        <v>8</v>
      </c>
      <c r="L2662" s="108">
        <f t="shared" si="797"/>
        <v>8</v>
      </c>
      <c r="M2662" s="109">
        <f t="shared" si="786"/>
        <v>1.001123397</v>
      </c>
      <c r="N2662" s="109">
        <f t="shared" ca="1" si="787"/>
        <v>1.003096912</v>
      </c>
      <c r="O2662" s="108">
        <f t="shared" si="801"/>
        <v>0</v>
      </c>
      <c r="P2662" s="106">
        <f t="shared" ca="1" si="788"/>
        <v>190.72487397</v>
      </c>
      <c r="Q2662" s="113">
        <f t="shared" si="789"/>
        <v>0</v>
      </c>
      <c r="R2662" s="106">
        <f t="shared" si="790"/>
        <v>0</v>
      </c>
      <c r="S2662" s="114" t="str">
        <f t="shared" si="798"/>
        <v>A+J=</v>
      </c>
      <c r="T2662" s="107">
        <f t="shared" si="799"/>
        <v>43640</v>
      </c>
      <c r="U2662" s="10"/>
      <c r="V2662" s="10"/>
      <c r="W2662" s="10"/>
      <c r="X2662" s="29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</row>
    <row r="2663" spans="1:121" x14ac:dyDescent="0.15">
      <c r="A2663" s="102">
        <f t="shared" si="791"/>
        <v>43620</v>
      </c>
      <c r="B2663" s="103">
        <f t="shared" ca="1" si="800"/>
        <v>61800.106560749809</v>
      </c>
      <c r="C2663" s="104">
        <f t="shared" si="792"/>
        <v>61585.499999999811</v>
      </c>
      <c r="D2663" s="105">
        <f ca="1">IF(A2663&lt;$B$1,VLOOKUP(A2663,[1]DI!$A$4:$B$15000,2,FALSE),0)</f>
        <v>6.4000000000000001E-2</v>
      </c>
      <c r="E2663" s="106">
        <f t="shared" ca="1" si="784"/>
        <v>1.0002462000000001</v>
      </c>
      <c r="F2663" s="106">
        <f ca="1">(TRUNC(PRODUCT($E$12:$E2662),16))</f>
        <v>1.97930069448228</v>
      </c>
      <c r="G2663" s="106">
        <f t="shared" ca="1" si="793"/>
        <v>1.97492035397248</v>
      </c>
      <c r="H2663" s="106">
        <f t="shared" ca="1" si="785"/>
        <v>1.00221798</v>
      </c>
      <c r="I2663" s="105">
        <f t="shared" si="794"/>
        <v>3.5999999999999997E-2</v>
      </c>
      <c r="J2663" s="118">
        <f t="shared" si="795"/>
        <v>43607</v>
      </c>
      <c r="K2663" s="112">
        <f t="shared" si="796"/>
        <v>9</v>
      </c>
      <c r="L2663" s="108">
        <f t="shared" si="797"/>
        <v>9</v>
      </c>
      <c r="M2663" s="109">
        <f t="shared" si="786"/>
        <v>1.00126391</v>
      </c>
      <c r="N2663" s="109">
        <f t="shared" ca="1" si="787"/>
        <v>1.0034846930000001</v>
      </c>
      <c r="O2663" s="108">
        <f t="shared" si="801"/>
        <v>0</v>
      </c>
      <c r="P2663" s="106">
        <f t="shared" ca="1" si="788"/>
        <v>214.60656075</v>
      </c>
      <c r="Q2663" s="113">
        <f t="shared" si="789"/>
        <v>0</v>
      </c>
      <c r="R2663" s="106">
        <f t="shared" si="790"/>
        <v>0</v>
      </c>
      <c r="S2663" s="114" t="str">
        <f t="shared" si="798"/>
        <v>A+J=</v>
      </c>
      <c r="T2663" s="107">
        <f t="shared" si="799"/>
        <v>43640</v>
      </c>
      <c r="U2663" s="10"/>
      <c r="V2663" s="10"/>
      <c r="W2663" s="10"/>
      <c r="X2663" s="29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</row>
    <row r="2664" spans="1:121" x14ac:dyDescent="0.15">
      <c r="A2664" s="102">
        <f t="shared" si="791"/>
        <v>43621</v>
      </c>
      <c r="B2664" s="103">
        <f t="shared" ca="1" si="800"/>
        <v>61823.998162789809</v>
      </c>
      <c r="C2664" s="104">
        <f t="shared" si="792"/>
        <v>61585.499999999811</v>
      </c>
      <c r="D2664" s="105">
        <f ca="1">IF(A2664&lt;$B$1,VLOOKUP(A2664,[1]DI!$A$4:$B$15000,2,FALSE),0)</f>
        <v>6.4000000000000001E-2</v>
      </c>
      <c r="E2664" s="106">
        <f t="shared" ca="1" si="784"/>
        <v>1.0002462000000001</v>
      </c>
      <c r="F2664" s="106">
        <f ca="1">(TRUNC(PRODUCT($E$12:$E2663),16))</f>
        <v>1.97978799831326</v>
      </c>
      <c r="G2664" s="106">
        <f t="shared" ca="1" si="793"/>
        <v>1.97492035397248</v>
      </c>
      <c r="H2664" s="106">
        <f t="shared" ca="1" si="785"/>
        <v>1.00246473</v>
      </c>
      <c r="I2664" s="105">
        <f t="shared" si="794"/>
        <v>3.5999999999999997E-2</v>
      </c>
      <c r="J2664" s="118">
        <f t="shared" si="795"/>
        <v>43607</v>
      </c>
      <c r="K2664" s="112">
        <f t="shared" si="796"/>
        <v>10</v>
      </c>
      <c r="L2664" s="108">
        <f t="shared" si="797"/>
        <v>10</v>
      </c>
      <c r="M2664" s="109">
        <f t="shared" si="786"/>
        <v>1.001404443</v>
      </c>
      <c r="N2664" s="109">
        <f t="shared" ca="1" si="787"/>
        <v>1.003872635</v>
      </c>
      <c r="O2664" s="108">
        <f t="shared" si="801"/>
        <v>0</v>
      </c>
      <c r="P2664" s="106">
        <f t="shared" ca="1" si="788"/>
        <v>238.49816279000001</v>
      </c>
      <c r="Q2664" s="113">
        <f t="shared" si="789"/>
        <v>0</v>
      </c>
      <c r="R2664" s="106">
        <f t="shared" si="790"/>
        <v>0</v>
      </c>
      <c r="S2664" s="114" t="str">
        <f t="shared" si="798"/>
        <v>A+J=</v>
      </c>
      <c r="T2664" s="107">
        <f t="shared" si="799"/>
        <v>43640</v>
      </c>
      <c r="U2664" s="10"/>
      <c r="V2664" s="10"/>
      <c r="W2664" s="10"/>
      <c r="X2664" s="29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</row>
    <row r="2665" spans="1:121" x14ac:dyDescent="0.15">
      <c r="A2665" s="102">
        <f t="shared" si="791"/>
        <v>43622</v>
      </c>
      <c r="B2665" s="103">
        <f t="shared" ca="1" si="800"/>
        <v>61847.898879479813</v>
      </c>
      <c r="C2665" s="104">
        <f t="shared" si="792"/>
        <v>61585.499999999811</v>
      </c>
      <c r="D2665" s="105">
        <f ca="1">IF(A2665&lt;$B$1,VLOOKUP(A2665,[1]DI!$A$4:$B$15000,2,FALSE),0)</f>
        <v>6.4000000000000001E-2</v>
      </c>
      <c r="E2665" s="106">
        <f t="shared" ca="1" si="784"/>
        <v>1.0002462000000001</v>
      </c>
      <c r="F2665" s="106">
        <f ca="1">(TRUNC(PRODUCT($E$12:$E2664),16))</f>
        <v>1.98027542211845</v>
      </c>
      <c r="G2665" s="106">
        <f t="shared" ca="1" si="793"/>
        <v>1.97492035397248</v>
      </c>
      <c r="H2665" s="106">
        <f t="shared" ca="1" si="785"/>
        <v>1.00271154</v>
      </c>
      <c r="I2665" s="105">
        <f t="shared" si="794"/>
        <v>3.5999999999999997E-2</v>
      </c>
      <c r="J2665" s="118">
        <f t="shared" si="795"/>
        <v>43607</v>
      </c>
      <c r="K2665" s="112">
        <f t="shared" si="796"/>
        <v>11</v>
      </c>
      <c r="L2665" s="108">
        <f t="shared" si="797"/>
        <v>11</v>
      </c>
      <c r="M2665" s="109">
        <f t="shared" si="786"/>
        <v>1.001544996</v>
      </c>
      <c r="N2665" s="109">
        <f t="shared" ca="1" si="787"/>
        <v>1.004260725</v>
      </c>
      <c r="O2665" s="108">
        <f t="shared" si="801"/>
        <v>0</v>
      </c>
      <c r="P2665" s="106">
        <f t="shared" ca="1" si="788"/>
        <v>262.39887948000001</v>
      </c>
      <c r="Q2665" s="113">
        <f t="shared" si="789"/>
        <v>0</v>
      </c>
      <c r="R2665" s="106">
        <f t="shared" si="790"/>
        <v>0</v>
      </c>
      <c r="S2665" s="114" t="str">
        <f t="shared" si="798"/>
        <v>A+J=</v>
      </c>
      <c r="T2665" s="107">
        <f t="shared" si="799"/>
        <v>43640</v>
      </c>
      <c r="U2665" s="10"/>
      <c r="V2665" s="10"/>
      <c r="W2665" s="10"/>
      <c r="X2665" s="29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</row>
    <row r="2666" spans="1:121" x14ac:dyDescent="0.15">
      <c r="A2666" s="102">
        <f t="shared" si="791"/>
        <v>43623</v>
      </c>
      <c r="B2666" s="103">
        <f t="shared" ca="1" si="800"/>
        <v>61871.808279729812</v>
      </c>
      <c r="C2666" s="104">
        <f t="shared" si="792"/>
        <v>61585.499999999811</v>
      </c>
      <c r="D2666" s="105">
        <f ca="1">IF(A2666&lt;$B$1,VLOOKUP(A2666,[1]DI!$A$4:$B$15000,2,FALSE),0)</f>
        <v>6.4000000000000001E-2</v>
      </c>
      <c r="E2666" s="106">
        <f t="shared" ca="1" si="784"/>
        <v>1.0002462000000001</v>
      </c>
      <c r="F2666" s="106">
        <f ca="1">(TRUNC(PRODUCT($E$12:$E2665),16))</f>
        <v>1.98076296592737</v>
      </c>
      <c r="G2666" s="106">
        <f t="shared" ca="1" si="793"/>
        <v>1.97492035397248</v>
      </c>
      <c r="H2666" s="106">
        <f t="shared" ca="1" si="785"/>
        <v>1.0029584</v>
      </c>
      <c r="I2666" s="105">
        <f t="shared" si="794"/>
        <v>3.5999999999999997E-2</v>
      </c>
      <c r="J2666" s="118">
        <f t="shared" si="795"/>
        <v>43607</v>
      </c>
      <c r="K2666" s="112">
        <f t="shared" si="796"/>
        <v>12</v>
      </c>
      <c r="L2666" s="108">
        <f t="shared" si="797"/>
        <v>12</v>
      </c>
      <c r="M2666" s="109">
        <f t="shared" si="786"/>
        <v>1.0016855689999999</v>
      </c>
      <c r="N2666" s="109">
        <f t="shared" ca="1" si="787"/>
        <v>1.004648956</v>
      </c>
      <c r="O2666" s="108">
        <f t="shared" si="801"/>
        <v>0</v>
      </c>
      <c r="P2666" s="106">
        <f t="shared" ca="1" si="788"/>
        <v>286.30827972999998</v>
      </c>
      <c r="Q2666" s="113">
        <f t="shared" si="789"/>
        <v>0</v>
      </c>
      <c r="R2666" s="106">
        <f t="shared" si="790"/>
        <v>0</v>
      </c>
      <c r="S2666" s="114" t="str">
        <f t="shared" si="798"/>
        <v>A+J=</v>
      </c>
      <c r="T2666" s="107">
        <f t="shared" si="799"/>
        <v>43640</v>
      </c>
      <c r="U2666" s="10"/>
      <c r="V2666" s="10"/>
      <c r="W2666" s="10"/>
      <c r="X2666" s="29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</row>
    <row r="2667" spans="1:121" x14ac:dyDescent="0.15">
      <c r="A2667" s="102">
        <f t="shared" si="791"/>
        <v>43624</v>
      </c>
      <c r="B2667" s="103">
        <f t="shared" ca="1" si="800"/>
        <v>61895.727348909808</v>
      </c>
      <c r="C2667" s="104">
        <f t="shared" si="792"/>
        <v>61585.499999999811</v>
      </c>
      <c r="D2667" s="105">
        <f ca="1">IF(A2667&lt;$B$1,VLOOKUP(A2667,[1]DI!$A$4:$B$15000,2,FALSE),0)</f>
        <v>0</v>
      </c>
      <c r="E2667" s="106">
        <f t="shared" ca="1" si="784"/>
        <v>1</v>
      </c>
      <c r="F2667" s="106">
        <f ca="1">(TRUNC(PRODUCT($E$12:$E2666),16))</f>
        <v>1.98125062976959</v>
      </c>
      <c r="G2667" s="106">
        <f t="shared" ca="1" si="793"/>
        <v>1.97492035397248</v>
      </c>
      <c r="H2667" s="106">
        <f t="shared" ca="1" si="785"/>
        <v>1.0032053299999999</v>
      </c>
      <c r="I2667" s="105">
        <f t="shared" si="794"/>
        <v>3.5999999999999997E-2</v>
      </c>
      <c r="J2667" s="118">
        <f t="shared" si="795"/>
        <v>43607</v>
      </c>
      <c r="K2667" s="112">
        <f t="shared" si="796"/>
        <v>12</v>
      </c>
      <c r="L2667" s="108">
        <f t="shared" si="797"/>
        <v>13</v>
      </c>
      <c r="M2667" s="109">
        <f t="shared" si="786"/>
        <v>1.0018261610000001</v>
      </c>
      <c r="N2667" s="109">
        <f t="shared" ca="1" si="787"/>
        <v>1.005037344</v>
      </c>
      <c r="O2667" s="108">
        <f t="shared" si="801"/>
        <v>0</v>
      </c>
      <c r="P2667" s="106">
        <f t="shared" ca="1" si="788"/>
        <v>310.22734890999999</v>
      </c>
      <c r="Q2667" s="113">
        <f t="shared" si="789"/>
        <v>0</v>
      </c>
      <c r="R2667" s="106">
        <f t="shared" si="790"/>
        <v>0</v>
      </c>
      <c r="S2667" s="114" t="str">
        <f t="shared" si="798"/>
        <v>A+J=</v>
      </c>
      <c r="T2667" s="107">
        <f t="shared" si="799"/>
        <v>43640</v>
      </c>
      <c r="U2667" s="10"/>
      <c r="V2667" s="10"/>
      <c r="W2667" s="10"/>
      <c r="X2667" s="29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</row>
    <row r="2668" spans="1:121" x14ac:dyDescent="0.15">
      <c r="A2668" s="102">
        <f t="shared" si="791"/>
        <v>43625</v>
      </c>
      <c r="B2668" s="103">
        <f t="shared" ca="1" si="800"/>
        <v>61895.727348909808</v>
      </c>
      <c r="C2668" s="104">
        <f t="shared" si="792"/>
        <v>61585.499999999811</v>
      </c>
      <c r="D2668" s="105">
        <f ca="1">IF(A2668&lt;$B$1,VLOOKUP(A2668,[1]DI!$A$4:$B$15000,2,FALSE),0)</f>
        <v>0</v>
      </c>
      <c r="E2668" s="106">
        <f t="shared" ca="1" si="784"/>
        <v>1</v>
      </c>
      <c r="F2668" s="106">
        <f ca="1">(TRUNC(PRODUCT($E$12:$E2667),16))</f>
        <v>1.98125062976959</v>
      </c>
      <c r="G2668" s="106">
        <f t="shared" ca="1" si="793"/>
        <v>1.97492035397248</v>
      </c>
      <c r="H2668" s="106">
        <f t="shared" ca="1" si="785"/>
        <v>1.0032053299999999</v>
      </c>
      <c r="I2668" s="105">
        <f t="shared" si="794"/>
        <v>3.5999999999999997E-2</v>
      </c>
      <c r="J2668" s="118">
        <f t="shared" si="795"/>
        <v>43607</v>
      </c>
      <c r="K2668" s="112">
        <f t="shared" si="796"/>
        <v>12</v>
      </c>
      <c r="L2668" s="108">
        <f t="shared" si="797"/>
        <v>13</v>
      </c>
      <c r="M2668" s="109">
        <f t="shared" si="786"/>
        <v>1.0018261610000001</v>
      </c>
      <c r="N2668" s="109">
        <f t="shared" ca="1" si="787"/>
        <v>1.005037344</v>
      </c>
      <c r="O2668" s="108">
        <f t="shared" si="801"/>
        <v>0</v>
      </c>
      <c r="P2668" s="106">
        <f t="shared" ca="1" si="788"/>
        <v>310.22734890999999</v>
      </c>
      <c r="Q2668" s="113">
        <f t="shared" si="789"/>
        <v>0</v>
      </c>
      <c r="R2668" s="106">
        <f t="shared" si="790"/>
        <v>0</v>
      </c>
      <c r="S2668" s="114" t="str">
        <f t="shared" si="798"/>
        <v>A+J=</v>
      </c>
      <c r="T2668" s="107">
        <f t="shared" si="799"/>
        <v>43640</v>
      </c>
      <c r="U2668" s="10"/>
      <c r="V2668" s="10"/>
      <c r="W2668" s="10"/>
      <c r="X2668" s="29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</row>
    <row r="2669" spans="1:121" x14ac:dyDescent="0.15">
      <c r="A2669" s="102">
        <f t="shared" si="791"/>
        <v>43626</v>
      </c>
      <c r="B2669" s="103">
        <f t="shared" ca="1" si="800"/>
        <v>61895.727348909808</v>
      </c>
      <c r="C2669" s="104">
        <f t="shared" si="792"/>
        <v>61585.499999999811</v>
      </c>
      <c r="D2669" s="105">
        <f ca="1">IF(A2669&lt;$B$1,VLOOKUP(A2669,[1]DI!$A$4:$B$15000,2,FALSE),0)</f>
        <v>6.4000000000000001E-2</v>
      </c>
      <c r="E2669" s="106">
        <f t="shared" ca="1" si="784"/>
        <v>1.0002462000000001</v>
      </c>
      <c r="F2669" s="106">
        <f ca="1">(TRUNC(PRODUCT($E$12:$E2668),16))</f>
        <v>1.98125062976959</v>
      </c>
      <c r="G2669" s="106">
        <f t="shared" ca="1" si="793"/>
        <v>1.97492035397248</v>
      </c>
      <c r="H2669" s="106">
        <f t="shared" ca="1" si="785"/>
        <v>1.0032053299999999</v>
      </c>
      <c r="I2669" s="105">
        <f t="shared" si="794"/>
        <v>3.5999999999999997E-2</v>
      </c>
      <c r="J2669" s="118">
        <f t="shared" si="795"/>
        <v>43607</v>
      </c>
      <c r="K2669" s="112">
        <f t="shared" si="796"/>
        <v>13</v>
      </c>
      <c r="L2669" s="108">
        <f t="shared" si="797"/>
        <v>13</v>
      </c>
      <c r="M2669" s="109">
        <f t="shared" si="786"/>
        <v>1.0018261610000001</v>
      </c>
      <c r="N2669" s="109">
        <f t="shared" ca="1" si="787"/>
        <v>1.005037344</v>
      </c>
      <c r="O2669" s="108">
        <f t="shared" si="801"/>
        <v>0</v>
      </c>
      <c r="P2669" s="106">
        <f t="shared" ca="1" si="788"/>
        <v>310.22734890999999</v>
      </c>
      <c r="Q2669" s="113">
        <f t="shared" si="789"/>
        <v>0</v>
      </c>
      <c r="R2669" s="106">
        <f t="shared" si="790"/>
        <v>0</v>
      </c>
      <c r="S2669" s="114" t="str">
        <f t="shared" si="798"/>
        <v>A+J=</v>
      </c>
      <c r="T2669" s="107">
        <f t="shared" si="799"/>
        <v>43640</v>
      </c>
      <c r="U2669" s="10"/>
      <c r="V2669" s="10"/>
      <c r="W2669" s="10"/>
      <c r="X2669" s="29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</row>
    <row r="2670" spans="1:121" x14ac:dyDescent="0.15">
      <c r="A2670" s="102">
        <f t="shared" si="791"/>
        <v>43627</v>
      </c>
      <c r="B2670" s="103">
        <f t="shared" ca="1" si="800"/>
        <v>61919.655717489812</v>
      </c>
      <c r="C2670" s="104">
        <f t="shared" si="792"/>
        <v>61585.499999999811</v>
      </c>
      <c r="D2670" s="105">
        <f ca="1">IF(A2670&lt;$B$1,VLOOKUP(A2670,[1]DI!$A$4:$B$15000,2,FALSE),0)</f>
        <v>6.4000000000000001E-2</v>
      </c>
      <c r="E2670" s="106">
        <f t="shared" ca="1" si="784"/>
        <v>1.0002462000000001</v>
      </c>
      <c r="F2670" s="106">
        <f ca="1">(TRUNC(PRODUCT($E$12:$E2669),16))</f>
        <v>1.9817384136746401</v>
      </c>
      <c r="G2670" s="106">
        <f t="shared" ca="1" si="793"/>
        <v>1.97492035397248</v>
      </c>
      <c r="H2670" s="106">
        <f t="shared" ca="1" si="785"/>
        <v>1.0034523200000001</v>
      </c>
      <c r="I2670" s="105">
        <f t="shared" si="794"/>
        <v>3.5999999999999997E-2</v>
      </c>
      <c r="J2670" s="118">
        <f t="shared" si="795"/>
        <v>43607</v>
      </c>
      <c r="K2670" s="112">
        <f t="shared" si="796"/>
        <v>14</v>
      </c>
      <c r="L2670" s="108">
        <f t="shared" si="797"/>
        <v>14</v>
      </c>
      <c r="M2670" s="109">
        <f t="shared" si="786"/>
        <v>1.0019667729999999</v>
      </c>
      <c r="N2670" s="109">
        <f t="shared" ca="1" si="787"/>
        <v>1.005425883</v>
      </c>
      <c r="O2670" s="108">
        <f t="shared" si="801"/>
        <v>0</v>
      </c>
      <c r="P2670" s="106">
        <f t="shared" ca="1" si="788"/>
        <v>334.15571748999997</v>
      </c>
      <c r="Q2670" s="113">
        <f t="shared" si="789"/>
        <v>0</v>
      </c>
      <c r="R2670" s="106">
        <f t="shared" si="790"/>
        <v>0</v>
      </c>
      <c r="S2670" s="114" t="str">
        <f t="shared" si="798"/>
        <v>A+J=</v>
      </c>
      <c r="T2670" s="107">
        <f t="shared" si="799"/>
        <v>43640</v>
      </c>
      <c r="U2670" s="10"/>
      <c r="V2670" s="10"/>
      <c r="W2670" s="10"/>
      <c r="X2670" s="29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</row>
    <row r="2671" spans="1:121" x14ac:dyDescent="0.15">
      <c r="A2671" s="102">
        <f t="shared" si="791"/>
        <v>43628</v>
      </c>
      <c r="B2671" s="103">
        <f t="shared" ca="1" si="800"/>
        <v>61943.59326231981</v>
      </c>
      <c r="C2671" s="104">
        <f t="shared" si="792"/>
        <v>61585.499999999811</v>
      </c>
      <c r="D2671" s="105">
        <f ca="1">IF(A2671&lt;$B$1,VLOOKUP(A2671,[1]DI!$A$4:$B$15000,2,FALSE),0)</f>
        <v>6.4000000000000001E-2</v>
      </c>
      <c r="E2671" s="106">
        <f t="shared" ca="1" si="784"/>
        <v>1.0002462000000001</v>
      </c>
      <c r="F2671" s="106">
        <f ca="1">(TRUNC(PRODUCT($E$12:$E2670),16))</f>
        <v>1.98222631767208</v>
      </c>
      <c r="G2671" s="106">
        <f t="shared" ca="1" si="793"/>
        <v>1.97492035397248</v>
      </c>
      <c r="H2671" s="106">
        <f t="shared" ca="1" si="785"/>
        <v>1.0036993700000001</v>
      </c>
      <c r="I2671" s="105">
        <f t="shared" si="794"/>
        <v>3.5999999999999997E-2</v>
      </c>
      <c r="J2671" s="118">
        <f t="shared" si="795"/>
        <v>43607</v>
      </c>
      <c r="K2671" s="112">
        <f t="shared" si="796"/>
        <v>15</v>
      </c>
      <c r="L2671" s="108">
        <f t="shared" si="797"/>
        <v>15</v>
      </c>
      <c r="M2671" s="109">
        <f t="shared" si="786"/>
        <v>1.0021074050000001</v>
      </c>
      <c r="N2671" s="109">
        <f t="shared" ca="1" si="787"/>
        <v>1.0058145709999999</v>
      </c>
      <c r="O2671" s="108">
        <f t="shared" si="801"/>
        <v>0</v>
      </c>
      <c r="P2671" s="106">
        <f t="shared" ca="1" si="788"/>
        <v>358.09326232000001</v>
      </c>
      <c r="Q2671" s="113">
        <f t="shared" si="789"/>
        <v>0</v>
      </c>
      <c r="R2671" s="106">
        <f t="shared" si="790"/>
        <v>0</v>
      </c>
      <c r="S2671" s="114" t="str">
        <f t="shared" si="798"/>
        <v>A+J=</v>
      </c>
      <c r="T2671" s="107">
        <f t="shared" si="799"/>
        <v>43640</v>
      </c>
      <c r="U2671" s="10"/>
      <c r="V2671" s="10"/>
      <c r="W2671" s="10"/>
      <c r="X2671" s="29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</row>
    <row r="2672" spans="1:121" x14ac:dyDescent="0.15">
      <c r="A2672" s="102">
        <f t="shared" si="791"/>
        <v>43629</v>
      </c>
      <c r="B2672" s="103">
        <f t="shared" ca="1" si="800"/>
        <v>61967.539983379807</v>
      </c>
      <c r="C2672" s="104">
        <f t="shared" si="792"/>
        <v>61585.499999999811</v>
      </c>
      <c r="D2672" s="105">
        <f ca="1">IF(A2672&lt;$B$1,VLOOKUP(A2672,[1]DI!$A$4:$B$15000,2,FALSE),0)</f>
        <v>6.4000000000000001E-2</v>
      </c>
      <c r="E2672" s="106">
        <f t="shared" ca="1" si="784"/>
        <v>1.0002462000000001</v>
      </c>
      <c r="F2672" s="106">
        <f ca="1">(TRUNC(PRODUCT($E$12:$E2671),16))</f>
        <v>1.9827143417914901</v>
      </c>
      <c r="G2672" s="106">
        <f t="shared" ca="1" si="793"/>
        <v>1.97492035397248</v>
      </c>
      <c r="H2672" s="106">
        <f t="shared" ca="1" si="785"/>
        <v>1.00394648</v>
      </c>
      <c r="I2672" s="105">
        <f t="shared" si="794"/>
        <v>3.5999999999999997E-2</v>
      </c>
      <c r="J2672" s="118">
        <f t="shared" si="795"/>
        <v>43607</v>
      </c>
      <c r="K2672" s="112">
        <f t="shared" si="796"/>
        <v>16</v>
      </c>
      <c r="L2672" s="108">
        <f t="shared" si="797"/>
        <v>16</v>
      </c>
      <c r="M2672" s="109">
        <f t="shared" si="786"/>
        <v>1.002248056</v>
      </c>
      <c r="N2672" s="109">
        <f t="shared" ca="1" si="787"/>
        <v>1.006203408</v>
      </c>
      <c r="O2672" s="108">
        <f t="shared" si="801"/>
        <v>0</v>
      </c>
      <c r="P2672" s="106">
        <f t="shared" ca="1" si="788"/>
        <v>382.03998338000002</v>
      </c>
      <c r="Q2672" s="113">
        <f t="shared" si="789"/>
        <v>0</v>
      </c>
      <c r="R2672" s="106">
        <f t="shared" si="790"/>
        <v>0</v>
      </c>
      <c r="S2672" s="114" t="str">
        <f t="shared" si="798"/>
        <v>A+J=</v>
      </c>
      <c r="T2672" s="107">
        <f t="shared" si="799"/>
        <v>43640</v>
      </c>
      <c r="U2672" s="10"/>
      <c r="V2672" s="10"/>
      <c r="W2672" s="10"/>
      <c r="X2672" s="29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</row>
    <row r="2673" spans="1:121" x14ac:dyDescent="0.15">
      <c r="A2673" s="102">
        <f t="shared" si="791"/>
        <v>43630</v>
      </c>
      <c r="B2673" s="103">
        <f t="shared" ca="1" si="800"/>
        <v>61991.495880679809</v>
      </c>
      <c r="C2673" s="104">
        <f t="shared" si="792"/>
        <v>61585.499999999811</v>
      </c>
      <c r="D2673" s="105">
        <f ca="1">IF(A2673&lt;$B$1,VLOOKUP(A2673,[1]DI!$A$4:$B$15000,2,FALSE),0)</f>
        <v>6.4000000000000001E-2</v>
      </c>
      <c r="E2673" s="106">
        <f t="shared" ca="1" si="784"/>
        <v>1.0002462000000001</v>
      </c>
      <c r="F2673" s="106">
        <f ca="1">(TRUNC(PRODUCT($E$12:$E2672),16))</f>
        <v>1.98320248606244</v>
      </c>
      <c r="G2673" s="106">
        <f t="shared" ca="1" si="793"/>
        <v>1.97492035397248</v>
      </c>
      <c r="H2673" s="106">
        <f t="shared" ca="1" si="785"/>
        <v>1.0041936499999999</v>
      </c>
      <c r="I2673" s="105">
        <f t="shared" si="794"/>
        <v>3.5999999999999997E-2</v>
      </c>
      <c r="J2673" s="118">
        <f t="shared" si="795"/>
        <v>43607</v>
      </c>
      <c r="K2673" s="112">
        <f t="shared" si="796"/>
        <v>17</v>
      </c>
      <c r="L2673" s="108">
        <f t="shared" si="797"/>
        <v>17</v>
      </c>
      <c r="M2673" s="109">
        <f t="shared" si="786"/>
        <v>1.002388727</v>
      </c>
      <c r="N2673" s="109">
        <f t="shared" ca="1" si="787"/>
        <v>1.0065923939999999</v>
      </c>
      <c r="O2673" s="108">
        <f t="shared" si="801"/>
        <v>0</v>
      </c>
      <c r="P2673" s="106">
        <f t="shared" ca="1" si="788"/>
        <v>405.99588068000003</v>
      </c>
      <c r="Q2673" s="113">
        <f t="shared" si="789"/>
        <v>0</v>
      </c>
      <c r="R2673" s="106">
        <f t="shared" si="790"/>
        <v>0</v>
      </c>
      <c r="S2673" s="114" t="str">
        <f t="shared" si="798"/>
        <v>A+J=</v>
      </c>
      <c r="T2673" s="107">
        <f t="shared" si="799"/>
        <v>43640</v>
      </c>
      <c r="U2673" s="10"/>
      <c r="V2673" s="10"/>
      <c r="W2673" s="10"/>
      <c r="X2673" s="29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</row>
    <row r="2674" spans="1:121" x14ac:dyDescent="0.15">
      <c r="A2674" s="102">
        <f t="shared" si="791"/>
        <v>43631</v>
      </c>
      <c r="B2674" s="103">
        <f t="shared" ca="1" si="800"/>
        <v>62015.46169324981</v>
      </c>
      <c r="C2674" s="104">
        <f t="shared" si="792"/>
        <v>61585.499999999811</v>
      </c>
      <c r="D2674" s="105">
        <f ca="1">IF(A2674&lt;$B$1,VLOOKUP(A2674,[1]DI!$A$4:$B$15000,2,FALSE),0)</f>
        <v>0</v>
      </c>
      <c r="E2674" s="106">
        <f t="shared" ca="1" si="784"/>
        <v>1</v>
      </c>
      <c r="F2674" s="106">
        <f ca="1">(TRUNC(PRODUCT($E$12:$E2673),16))</f>
        <v>1.98369075051451</v>
      </c>
      <c r="G2674" s="106">
        <f t="shared" ca="1" si="793"/>
        <v>1.97492035397248</v>
      </c>
      <c r="H2674" s="106">
        <f t="shared" ca="1" si="785"/>
        <v>1.0044408899999999</v>
      </c>
      <c r="I2674" s="105">
        <f t="shared" si="794"/>
        <v>3.5999999999999997E-2</v>
      </c>
      <c r="J2674" s="118">
        <f t="shared" si="795"/>
        <v>43607</v>
      </c>
      <c r="K2674" s="112">
        <f t="shared" si="796"/>
        <v>17</v>
      </c>
      <c r="L2674" s="108">
        <f t="shared" si="797"/>
        <v>18</v>
      </c>
      <c r="M2674" s="109">
        <f t="shared" si="786"/>
        <v>1.0025294179999999</v>
      </c>
      <c r="N2674" s="109">
        <f t="shared" ca="1" si="787"/>
        <v>1.006981541</v>
      </c>
      <c r="O2674" s="108">
        <f t="shared" si="801"/>
        <v>0</v>
      </c>
      <c r="P2674" s="106">
        <f t="shared" ca="1" si="788"/>
        <v>429.96169325</v>
      </c>
      <c r="Q2674" s="113">
        <f t="shared" si="789"/>
        <v>0</v>
      </c>
      <c r="R2674" s="106">
        <f t="shared" si="790"/>
        <v>0</v>
      </c>
      <c r="S2674" s="114" t="str">
        <f t="shared" si="798"/>
        <v>A+J=</v>
      </c>
      <c r="T2674" s="107">
        <f t="shared" si="799"/>
        <v>43640</v>
      </c>
      <c r="U2674" s="10"/>
      <c r="V2674" s="10"/>
      <c r="W2674" s="10"/>
      <c r="X2674" s="29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</row>
    <row r="2675" spans="1:121" x14ac:dyDescent="0.15">
      <c r="A2675" s="102">
        <f t="shared" si="791"/>
        <v>43632</v>
      </c>
      <c r="B2675" s="103">
        <f t="shared" ca="1" si="800"/>
        <v>62015.46169324981</v>
      </c>
      <c r="C2675" s="104">
        <f t="shared" si="792"/>
        <v>61585.499999999811</v>
      </c>
      <c r="D2675" s="105">
        <f ca="1">IF(A2675&lt;$B$1,VLOOKUP(A2675,[1]DI!$A$4:$B$15000,2,FALSE),0)</f>
        <v>0</v>
      </c>
      <c r="E2675" s="106">
        <f t="shared" ca="1" si="784"/>
        <v>1</v>
      </c>
      <c r="F2675" s="106">
        <f ca="1">(TRUNC(PRODUCT($E$12:$E2674),16))</f>
        <v>1.98369075051451</v>
      </c>
      <c r="G2675" s="106">
        <f t="shared" ca="1" si="793"/>
        <v>1.97492035397248</v>
      </c>
      <c r="H2675" s="106">
        <f t="shared" ca="1" si="785"/>
        <v>1.0044408899999999</v>
      </c>
      <c r="I2675" s="105">
        <f t="shared" si="794"/>
        <v>3.5999999999999997E-2</v>
      </c>
      <c r="J2675" s="118">
        <f t="shared" si="795"/>
        <v>43607</v>
      </c>
      <c r="K2675" s="112">
        <f t="shared" si="796"/>
        <v>17</v>
      </c>
      <c r="L2675" s="108">
        <f t="shared" si="797"/>
        <v>18</v>
      </c>
      <c r="M2675" s="109">
        <f t="shared" si="786"/>
        <v>1.0025294179999999</v>
      </c>
      <c r="N2675" s="109">
        <f t="shared" ca="1" si="787"/>
        <v>1.006981541</v>
      </c>
      <c r="O2675" s="108">
        <f t="shared" si="801"/>
        <v>0</v>
      </c>
      <c r="P2675" s="106">
        <f t="shared" ca="1" si="788"/>
        <v>429.96169325</v>
      </c>
      <c r="Q2675" s="113">
        <f t="shared" si="789"/>
        <v>0</v>
      </c>
      <c r="R2675" s="106">
        <f t="shared" si="790"/>
        <v>0</v>
      </c>
      <c r="S2675" s="114" t="str">
        <f t="shared" si="798"/>
        <v>A+J=</v>
      </c>
      <c r="T2675" s="107">
        <f t="shared" si="799"/>
        <v>43640</v>
      </c>
      <c r="U2675" s="10"/>
      <c r="V2675" s="10"/>
      <c r="W2675" s="10"/>
      <c r="X2675" s="29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</row>
    <row r="2676" spans="1:121" x14ac:dyDescent="0.15">
      <c r="A2676" s="102">
        <f t="shared" si="791"/>
        <v>43633</v>
      </c>
      <c r="B2676" s="103">
        <f t="shared" ca="1" si="800"/>
        <v>62015.46169324981</v>
      </c>
      <c r="C2676" s="104">
        <f t="shared" si="792"/>
        <v>61585.499999999811</v>
      </c>
      <c r="D2676" s="105">
        <f ca="1">IF(A2676&lt;$B$1,VLOOKUP(A2676,[1]DI!$A$4:$B$15000,2,FALSE),0)</f>
        <v>6.4000000000000001E-2</v>
      </c>
      <c r="E2676" s="106">
        <f t="shared" ca="1" si="784"/>
        <v>1.0002462000000001</v>
      </c>
      <c r="F2676" s="106">
        <f ca="1">(TRUNC(PRODUCT($E$12:$E2675),16))</f>
        <v>1.98369075051451</v>
      </c>
      <c r="G2676" s="106">
        <f t="shared" ca="1" si="793"/>
        <v>1.97492035397248</v>
      </c>
      <c r="H2676" s="106">
        <f t="shared" ca="1" si="785"/>
        <v>1.0044408899999999</v>
      </c>
      <c r="I2676" s="105">
        <f t="shared" si="794"/>
        <v>3.5999999999999997E-2</v>
      </c>
      <c r="J2676" s="118">
        <f t="shared" si="795"/>
        <v>43607</v>
      </c>
      <c r="K2676" s="112">
        <f t="shared" si="796"/>
        <v>18</v>
      </c>
      <c r="L2676" s="108">
        <f t="shared" si="797"/>
        <v>18</v>
      </c>
      <c r="M2676" s="109">
        <f t="shared" si="786"/>
        <v>1.0025294179999999</v>
      </c>
      <c r="N2676" s="109">
        <f t="shared" ca="1" si="787"/>
        <v>1.006981541</v>
      </c>
      <c r="O2676" s="108">
        <f t="shared" si="801"/>
        <v>0</v>
      </c>
      <c r="P2676" s="106">
        <f t="shared" ca="1" si="788"/>
        <v>429.96169325</v>
      </c>
      <c r="Q2676" s="113">
        <f t="shared" si="789"/>
        <v>0</v>
      </c>
      <c r="R2676" s="106">
        <f t="shared" si="790"/>
        <v>0</v>
      </c>
      <c r="S2676" s="114" t="str">
        <f t="shared" si="798"/>
        <v>A+J=</v>
      </c>
      <c r="T2676" s="107">
        <f t="shared" si="799"/>
        <v>43640</v>
      </c>
      <c r="U2676" s="10"/>
      <c r="V2676" s="10"/>
      <c r="W2676" s="10"/>
      <c r="X2676" s="29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</row>
    <row r="2677" spans="1:121" x14ac:dyDescent="0.15">
      <c r="A2677" s="102">
        <f t="shared" si="791"/>
        <v>43634</v>
      </c>
      <c r="B2677" s="103">
        <f t="shared" ca="1" si="800"/>
        <v>62039.436066199814</v>
      </c>
      <c r="C2677" s="104">
        <f t="shared" si="792"/>
        <v>61585.499999999811</v>
      </c>
      <c r="D2677" s="105">
        <f ca="1">IF(A2677&lt;$B$1,VLOOKUP(A2677,[1]DI!$A$4:$B$15000,2,FALSE),0)</f>
        <v>6.4000000000000001E-2</v>
      </c>
      <c r="E2677" s="106">
        <f t="shared" ca="1" si="784"/>
        <v>1.0002462000000001</v>
      </c>
      <c r="F2677" s="106">
        <f ca="1">(TRUNC(PRODUCT($E$12:$E2676),16))</f>
        <v>1.9841791351772899</v>
      </c>
      <c r="G2677" s="106">
        <f t="shared" ca="1" si="793"/>
        <v>1.97492035397248</v>
      </c>
      <c r="H2677" s="106">
        <f t="shared" ca="1" si="785"/>
        <v>1.00468818</v>
      </c>
      <c r="I2677" s="105">
        <f t="shared" si="794"/>
        <v>3.5999999999999997E-2</v>
      </c>
      <c r="J2677" s="118">
        <f t="shared" si="795"/>
        <v>43607</v>
      </c>
      <c r="K2677" s="112">
        <f t="shared" si="796"/>
        <v>19</v>
      </c>
      <c r="L2677" s="108">
        <f t="shared" si="797"/>
        <v>19</v>
      </c>
      <c r="M2677" s="109">
        <f t="shared" si="786"/>
        <v>1.002670129</v>
      </c>
      <c r="N2677" s="109">
        <f t="shared" ca="1" si="787"/>
        <v>1.0073708269999999</v>
      </c>
      <c r="O2677" s="108">
        <f t="shared" si="801"/>
        <v>0</v>
      </c>
      <c r="P2677" s="106">
        <f t="shared" ca="1" si="788"/>
        <v>453.93606620000003</v>
      </c>
      <c r="Q2677" s="113">
        <f t="shared" si="789"/>
        <v>0</v>
      </c>
      <c r="R2677" s="106">
        <f t="shared" si="790"/>
        <v>0</v>
      </c>
      <c r="S2677" s="114" t="str">
        <f t="shared" si="798"/>
        <v>A+J=</v>
      </c>
      <c r="T2677" s="107">
        <f t="shared" si="799"/>
        <v>43640</v>
      </c>
      <c r="U2677" s="10"/>
      <c r="V2677" s="10"/>
      <c r="W2677" s="10"/>
      <c r="X2677" s="29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</row>
    <row r="2678" spans="1:121" x14ac:dyDescent="0.15">
      <c r="A2678" s="102">
        <f t="shared" si="791"/>
        <v>43635</v>
      </c>
      <c r="B2678" s="103">
        <f t="shared" ca="1" si="800"/>
        <v>62063.419615399813</v>
      </c>
      <c r="C2678" s="104">
        <f t="shared" si="792"/>
        <v>61585.499999999811</v>
      </c>
      <c r="D2678" s="105">
        <f ca="1">IF(A2678&lt;$B$1,VLOOKUP(A2678,[1]DI!$A$4:$B$15000,2,FALSE),0)</f>
        <v>6.4000000000000001E-2</v>
      </c>
      <c r="E2678" s="106">
        <f t="shared" ca="1" si="784"/>
        <v>1.0002462000000001</v>
      </c>
      <c r="F2678" s="106">
        <f ca="1">(TRUNC(PRODUCT($E$12:$E2677),16))</f>
        <v>1.98466764008037</v>
      </c>
      <c r="G2678" s="106">
        <f t="shared" ca="1" si="793"/>
        <v>1.97492035397248</v>
      </c>
      <c r="H2678" s="106">
        <f t="shared" ca="1" si="785"/>
        <v>1.00493553</v>
      </c>
      <c r="I2678" s="105">
        <f t="shared" si="794"/>
        <v>3.5999999999999997E-2</v>
      </c>
      <c r="J2678" s="118">
        <f t="shared" si="795"/>
        <v>43607</v>
      </c>
      <c r="K2678" s="112">
        <f t="shared" si="796"/>
        <v>20</v>
      </c>
      <c r="L2678" s="108">
        <f t="shared" si="797"/>
        <v>20</v>
      </c>
      <c r="M2678" s="109">
        <f t="shared" si="786"/>
        <v>1.002810859</v>
      </c>
      <c r="N2678" s="109">
        <f t="shared" ca="1" si="787"/>
        <v>1.0077602619999999</v>
      </c>
      <c r="O2678" s="108">
        <f t="shared" si="801"/>
        <v>0</v>
      </c>
      <c r="P2678" s="106">
        <f t="shared" ca="1" si="788"/>
        <v>477.9196154</v>
      </c>
      <c r="Q2678" s="113">
        <f t="shared" si="789"/>
        <v>0</v>
      </c>
      <c r="R2678" s="106">
        <f t="shared" si="790"/>
        <v>0</v>
      </c>
      <c r="S2678" s="114" t="str">
        <f t="shared" si="798"/>
        <v>A+J=</v>
      </c>
      <c r="T2678" s="107">
        <f t="shared" si="799"/>
        <v>43640</v>
      </c>
      <c r="U2678" s="10"/>
      <c r="V2678" s="10"/>
      <c r="W2678" s="10"/>
      <c r="X2678" s="29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</row>
    <row r="2679" spans="1:121" x14ac:dyDescent="0.15">
      <c r="A2679" s="102">
        <f t="shared" si="791"/>
        <v>43636</v>
      </c>
      <c r="B2679" s="103">
        <f t="shared" ca="1" si="800"/>
        <v>62087.413018269814</v>
      </c>
      <c r="C2679" s="104">
        <f t="shared" si="792"/>
        <v>61585.499999999811</v>
      </c>
      <c r="D2679" s="105">
        <f ca="1">IF(A2679&lt;$B$1,VLOOKUP(A2679,[1]DI!$A$4:$B$15000,2,FALSE),0)</f>
        <v>0</v>
      </c>
      <c r="E2679" s="106">
        <f t="shared" ca="1" si="784"/>
        <v>1</v>
      </c>
      <c r="F2679" s="106">
        <f ca="1">(TRUNC(PRODUCT($E$12:$E2678),16))</f>
        <v>1.9851562652533601</v>
      </c>
      <c r="G2679" s="106">
        <f t="shared" ca="1" si="793"/>
        <v>1.97492035397248</v>
      </c>
      <c r="H2679" s="106">
        <f t="shared" ca="1" si="785"/>
        <v>1.00518295</v>
      </c>
      <c r="I2679" s="105">
        <f t="shared" si="794"/>
        <v>3.5999999999999997E-2</v>
      </c>
      <c r="J2679" s="118">
        <f t="shared" si="795"/>
        <v>43607</v>
      </c>
      <c r="K2679" s="112">
        <f t="shared" si="796"/>
        <v>20</v>
      </c>
      <c r="L2679" s="108">
        <f t="shared" si="797"/>
        <v>21</v>
      </c>
      <c r="M2679" s="109">
        <f t="shared" si="786"/>
        <v>1.0029516089999999</v>
      </c>
      <c r="N2679" s="109">
        <f t="shared" ca="1" si="787"/>
        <v>1.008149857</v>
      </c>
      <c r="O2679" s="108">
        <f t="shared" si="801"/>
        <v>0</v>
      </c>
      <c r="P2679" s="106">
        <f t="shared" ca="1" si="788"/>
        <v>501.91301827000001</v>
      </c>
      <c r="Q2679" s="113">
        <f t="shared" si="789"/>
        <v>0</v>
      </c>
      <c r="R2679" s="106">
        <f t="shared" si="790"/>
        <v>0</v>
      </c>
      <c r="S2679" s="114" t="str">
        <f t="shared" si="798"/>
        <v>A+J=</v>
      </c>
      <c r="T2679" s="107">
        <f t="shared" si="799"/>
        <v>43640</v>
      </c>
      <c r="U2679" s="10"/>
      <c r="V2679" s="10"/>
      <c r="W2679" s="10"/>
      <c r="X2679" s="29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</row>
    <row r="2680" spans="1:121" x14ac:dyDescent="0.15">
      <c r="A2680" s="102">
        <f t="shared" si="791"/>
        <v>43637</v>
      </c>
      <c r="B2680" s="103">
        <f t="shared" ca="1" si="800"/>
        <v>62087.413018269814</v>
      </c>
      <c r="C2680" s="104">
        <f t="shared" si="792"/>
        <v>61585.499999999811</v>
      </c>
      <c r="D2680" s="105">
        <f ca="1">IF(A2680&lt;$B$1,VLOOKUP(A2680,[1]DI!$A$4:$B$15000,2,FALSE),0)</f>
        <v>6.4000000000000001E-2</v>
      </c>
      <c r="E2680" s="106">
        <f t="shared" ca="1" si="784"/>
        <v>1.0002462000000001</v>
      </c>
      <c r="F2680" s="106">
        <f ca="1">(TRUNC(PRODUCT($E$12:$E2679),16))</f>
        <v>1.9851562652533601</v>
      </c>
      <c r="G2680" s="106">
        <f t="shared" ca="1" si="793"/>
        <v>1.97492035397248</v>
      </c>
      <c r="H2680" s="106">
        <f t="shared" ca="1" si="785"/>
        <v>1.00518295</v>
      </c>
      <c r="I2680" s="105">
        <f t="shared" si="794"/>
        <v>3.5999999999999997E-2</v>
      </c>
      <c r="J2680" s="118">
        <f t="shared" si="795"/>
        <v>43607</v>
      </c>
      <c r="K2680" s="112">
        <f t="shared" si="796"/>
        <v>21</v>
      </c>
      <c r="L2680" s="108">
        <f t="shared" si="797"/>
        <v>21</v>
      </c>
      <c r="M2680" s="109">
        <f t="shared" si="786"/>
        <v>1.0029516089999999</v>
      </c>
      <c r="N2680" s="109">
        <f t="shared" ca="1" si="787"/>
        <v>1.008149857</v>
      </c>
      <c r="O2680" s="108">
        <f t="shared" si="801"/>
        <v>0</v>
      </c>
      <c r="P2680" s="106">
        <f t="shared" ca="1" si="788"/>
        <v>501.91301827000001</v>
      </c>
      <c r="Q2680" s="113">
        <f t="shared" si="789"/>
        <v>0</v>
      </c>
      <c r="R2680" s="106">
        <f t="shared" si="790"/>
        <v>0</v>
      </c>
      <c r="S2680" s="114" t="str">
        <f t="shared" si="798"/>
        <v>A+J=</v>
      </c>
      <c r="T2680" s="107">
        <f t="shared" si="799"/>
        <v>43640</v>
      </c>
      <c r="U2680" s="10"/>
      <c r="V2680" s="10"/>
      <c r="W2680" s="10"/>
      <c r="X2680" s="29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</row>
    <row r="2681" spans="1:121" x14ac:dyDescent="0.15">
      <c r="A2681" s="102">
        <f t="shared" si="791"/>
        <v>43638</v>
      </c>
      <c r="B2681" s="103">
        <f t="shared" ca="1" si="800"/>
        <v>62111.41504310981</v>
      </c>
      <c r="C2681" s="104">
        <f t="shared" si="792"/>
        <v>61585.499999999811</v>
      </c>
      <c r="D2681" s="105">
        <f ca="1">IF(A2681&lt;$B$1,VLOOKUP(A2681,[1]DI!$A$4:$B$15000,2,FALSE),0)</f>
        <v>0</v>
      </c>
      <c r="E2681" s="106">
        <f t="shared" ca="1" si="784"/>
        <v>1</v>
      </c>
      <c r="F2681" s="106">
        <f ca="1">(TRUNC(PRODUCT($E$12:$E2680),16))</f>
        <v>1.9856450107258601</v>
      </c>
      <c r="G2681" s="106">
        <f t="shared" ca="1" si="793"/>
        <v>1.97492035397248</v>
      </c>
      <c r="H2681" s="106">
        <f t="shared" ca="1" si="785"/>
        <v>1.0054304199999999</v>
      </c>
      <c r="I2681" s="105">
        <f t="shared" si="794"/>
        <v>3.5999999999999997E-2</v>
      </c>
      <c r="J2681" s="118">
        <f t="shared" si="795"/>
        <v>43607</v>
      </c>
      <c r="K2681" s="112">
        <f t="shared" si="796"/>
        <v>21</v>
      </c>
      <c r="L2681" s="108">
        <f t="shared" si="797"/>
        <v>22</v>
      </c>
      <c r="M2681" s="109">
        <f t="shared" si="786"/>
        <v>1.0030923789999999</v>
      </c>
      <c r="N2681" s="109">
        <f t="shared" ca="1" si="787"/>
        <v>1.008539592</v>
      </c>
      <c r="O2681" s="108">
        <f t="shared" si="801"/>
        <v>0</v>
      </c>
      <c r="P2681" s="106">
        <f t="shared" ca="1" si="788"/>
        <v>525.91504311000006</v>
      </c>
      <c r="Q2681" s="113">
        <f t="shared" si="789"/>
        <v>0</v>
      </c>
      <c r="R2681" s="106">
        <f t="shared" si="790"/>
        <v>0</v>
      </c>
      <c r="S2681" s="114" t="str">
        <f t="shared" si="798"/>
        <v>A+J=</v>
      </c>
      <c r="T2681" s="107">
        <f t="shared" si="799"/>
        <v>43640</v>
      </c>
      <c r="U2681" s="10"/>
      <c r="V2681" s="10"/>
      <c r="W2681" s="10"/>
      <c r="X2681" s="29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</row>
    <row r="2682" spans="1:121" x14ac:dyDescent="0.15">
      <c r="A2682" s="102">
        <f t="shared" si="791"/>
        <v>43639</v>
      </c>
      <c r="B2682" s="103">
        <f t="shared" ca="1" si="800"/>
        <v>62111.41504310981</v>
      </c>
      <c r="C2682" s="104">
        <f t="shared" si="792"/>
        <v>61585.499999999811</v>
      </c>
      <c r="D2682" s="105">
        <f ca="1">IF(A2682&lt;$B$1,VLOOKUP(A2682,[1]DI!$A$4:$B$15000,2,FALSE),0)</f>
        <v>0</v>
      </c>
      <c r="E2682" s="106">
        <f t="shared" ca="1" si="784"/>
        <v>1</v>
      </c>
      <c r="F2682" s="106">
        <f ca="1">(TRUNC(PRODUCT($E$12:$E2681),16))</f>
        <v>1.9856450107258601</v>
      </c>
      <c r="G2682" s="106">
        <f t="shared" ca="1" si="793"/>
        <v>1.97492035397248</v>
      </c>
      <c r="H2682" s="106">
        <f t="shared" ca="1" si="785"/>
        <v>1.0054304199999999</v>
      </c>
      <c r="I2682" s="105">
        <f t="shared" si="794"/>
        <v>3.5999999999999997E-2</v>
      </c>
      <c r="J2682" s="118">
        <f t="shared" si="795"/>
        <v>43607</v>
      </c>
      <c r="K2682" s="112">
        <f t="shared" si="796"/>
        <v>21</v>
      </c>
      <c r="L2682" s="108">
        <f t="shared" si="797"/>
        <v>22</v>
      </c>
      <c r="M2682" s="109">
        <f t="shared" si="786"/>
        <v>1.0030923789999999</v>
      </c>
      <c r="N2682" s="109">
        <f t="shared" ca="1" si="787"/>
        <v>1.008539592</v>
      </c>
      <c r="O2682" s="108">
        <f t="shared" si="801"/>
        <v>0</v>
      </c>
      <c r="P2682" s="106">
        <f t="shared" ca="1" si="788"/>
        <v>525.91504311000006</v>
      </c>
      <c r="Q2682" s="113">
        <f t="shared" si="789"/>
        <v>0</v>
      </c>
      <c r="R2682" s="106">
        <f t="shared" si="790"/>
        <v>0</v>
      </c>
      <c r="S2682" s="114" t="str">
        <f t="shared" si="798"/>
        <v>A+J=</v>
      </c>
      <c r="T2682" s="107">
        <f t="shared" si="799"/>
        <v>43640</v>
      </c>
      <c r="U2682" s="10"/>
      <c r="V2682" s="10"/>
      <c r="W2682" s="10"/>
      <c r="X2682" s="29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</row>
    <row r="2683" spans="1:121" x14ac:dyDescent="0.15">
      <c r="A2683" s="102">
        <f t="shared" si="791"/>
        <v>43640</v>
      </c>
      <c r="B2683" s="103">
        <f t="shared" ca="1" si="800"/>
        <v>62111.41504310981</v>
      </c>
      <c r="C2683" s="104">
        <f t="shared" si="792"/>
        <v>61585.499999999811</v>
      </c>
      <c r="D2683" s="105">
        <f ca="1">IF(A2683&lt;$B$1,VLOOKUP(A2683,[1]DI!$A$4:$B$15000,2,FALSE),0)</f>
        <v>6.4000000000000001E-2</v>
      </c>
      <c r="E2683" s="106">
        <f t="shared" ca="1" si="784"/>
        <v>1.0002462000000001</v>
      </c>
      <c r="F2683" s="106">
        <f ca="1">(TRUNC(PRODUCT($E$12:$E2682),16))</f>
        <v>1.9856450107258601</v>
      </c>
      <c r="G2683" s="106">
        <f t="shared" ca="1" si="793"/>
        <v>1.97492035397248</v>
      </c>
      <c r="H2683" s="106">
        <f t="shared" ca="1" si="785"/>
        <v>1.0054304199999999</v>
      </c>
      <c r="I2683" s="105">
        <f t="shared" si="794"/>
        <v>3.5999999999999997E-2</v>
      </c>
      <c r="J2683" s="118">
        <f t="shared" si="795"/>
        <v>43607</v>
      </c>
      <c r="K2683" s="112">
        <f t="shared" si="796"/>
        <v>22</v>
      </c>
      <c r="L2683" s="108">
        <f t="shared" si="797"/>
        <v>22</v>
      </c>
      <c r="M2683" s="109">
        <f t="shared" si="786"/>
        <v>1.0030923789999999</v>
      </c>
      <c r="N2683" s="109">
        <f t="shared" ca="1" si="787"/>
        <v>1.008539592</v>
      </c>
      <c r="O2683" s="108">
        <f t="shared" si="801"/>
        <v>72</v>
      </c>
      <c r="P2683" s="106">
        <f t="shared" ca="1" si="788"/>
        <v>525.91504311000006</v>
      </c>
      <c r="Q2683" s="113">
        <f t="shared" si="789"/>
        <v>8.3299999999999997E-4</v>
      </c>
      <c r="R2683" s="106">
        <f t="shared" si="790"/>
        <v>83.3</v>
      </c>
      <c r="S2683" s="114" t="str">
        <f t="shared" si="798"/>
        <v>A+J=</v>
      </c>
      <c r="T2683" s="107">
        <f t="shared" si="799"/>
        <v>43640</v>
      </c>
      <c r="U2683" s="10"/>
      <c r="V2683" s="10"/>
      <c r="W2683" s="10"/>
      <c r="X2683" s="29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</row>
    <row r="2684" spans="1:121" x14ac:dyDescent="0.15">
      <c r="A2684" s="102">
        <f t="shared" si="791"/>
        <v>43641</v>
      </c>
      <c r="B2684" s="103">
        <f t="shared" ca="1" si="800"/>
        <v>61525.976196999807</v>
      </c>
      <c r="C2684" s="104">
        <f t="shared" si="792"/>
        <v>61502.199999999808</v>
      </c>
      <c r="D2684" s="105">
        <f ca="1">IF(A2684&lt;$B$1,VLOOKUP(A2684,[1]DI!$A$4:$B$15000,2,FALSE),0)</f>
        <v>6.4000000000000001E-2</v>
      </c>
      <c r="E2684" s="106">
        <f t="shared" ca="1" si="784"/>
        <v>1.0002462000000001</v>
      </c>
      <c r="F2684" s="106">
        <f ca="1">(TRUNC(PRODUCT($E$12:$E2683),16))</f>
        <v>1.9861338765275001</v>
      </c>
      <c r="G2684" s="106">
        <f t="shared" ca="1" si="793"/>
        <v>1.9856450107258601</v>
      </c>
      <c r="H2684" s="106">
        <f t="shared" ca="1" si="785"/>
        <v>1.0002462000000001</v>
      </c>
      <c r="I2684" s="105">
        <f t="shared" si="794"/>
        <v>3.5999999999999997E-2</v>
      </c>
      <c r="J2684" s="118">
        <f t="shared" si="795"/>
        <v>43640</v>
      </c>
      <c r="K2684" s="112">
        <f t="shared" si="796"/>
        <v>1</v>
      </c>
      <c r="L2684" s="108">
        <f t="shared" si="797"/>
        <v>1</v>
      </c>
      <c r="M2684" s="109">
        <f t="shared" si="786"/>
        <v>1.000140356</v>
      </c>
      <c r="N2684" s="109">
        <f t="shared" ca="1" si="787"/>
        <v>1.000386591</v>
      </c>
      <c r="O2684" s="108">
        <f t="shared" si="801"/>
        <v>0</v>
      </c>
      <c r="P2684" s="106">
        <f t="shared" ca="1" si="788"/>
        <v>23.776197</v>
      </c>
      <c r="Q2684" s="113">
        <f t="shared" si="789"/>
        <v>0</v>
      </c>
      <c r="R2684" s="106">
        <f t="shared" si="790"/>
        <v>0</v>
      </c>
      <c r="S2684" s="114" t="str">
        <f t="shared" si="798"/>
        <v>A+J=</v>
      </c>
      <c r="T2684" s="107">
        <f t="shared" si="799"/>
        <v>43668</v>
      </c>
      <c r="U2684" s="10"/>
      <c r="V2684" s="10"/>
      <c r="W2684" s="10"/>
      <c r="X2684" s="29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</row>
    <row r="2685" spans="1:121" x14ac:dyDescent="0.15">
      <c r="A2685" s="102">
        <f t="shared" si="791"/>
        <v>43642</v>
      </c>
      <c r="B2685" s="103">
        <f t="shared" ca="1" si="800"/>
        <v>61549.761434819811</v>
      </c>
      <c r="C2685" s="104">
        <f t="shared" si="792"/>
        <v>61502.199999999808</v>
      </c>
      <c r="D2685" s="105">
        <f ca="1">IF(A2685&lt;$B$1,VLOOKUP(A2685,[1]DI!$A$4:$B$15000,2,FALSE),0)</f>
        <v>6.4000000000000001E-2</v>
      </c>
      <c r="E2685" s="106">
        <f t="shared" ca="1" si="784"/>
        <v>1.0002462000000001</v>
      </c>
      <c r="F2685" s="106">
        <f ca="1">(TRUNC(PRODUCT($E$12:$E2684),16))</f>
        <v>1.9866228626878999</v>
      </c>
      <c r="G2685" s="106">
        <f t="shared" ca="1" si="793"/>
        <v>1.9856450107258601</v>
      </c>
      <c r="H2685" s="106">
        <f t="shared" ca="1" si="785"/>
        <v>1.00049246</v>
      </c>
      <c r="I2685" s="105">
        <f t="shared" si="794"/>
        <v>3.5999999999999997E-2</v>
      </c>
      <c r="J2685" s="118">
        <f t="shared" si="795"/>
        <v>43640</v>
      </c>
      <c r="K2685" s="112">
        <f t="shared" si="796"/>
        <v>2</v>
      </c>
      <c r="L2685" s="108">
        <f t="shared" si="797"/>
        <v>2</v>
      </c>
      <c r="M2685" s="109">
        <f t="shared" si="786"/>
        <v>1.0002807309999999</v>
      </c>
      <c r="N2685" s="109">
        <f t="shared" ca="1" si="787"/>
        <v>1.000773329</v>
      </c>
      <c r="O2685" s="108">
        <f t="shared" si="801"/>
        <v>0</v>
      </c>
      <c r="P2685" s="106">
        <f t="shared" ca="1" si="788"/>
        <v>47.561434820000002</v>
      </c>
      <c r="Q2685" s="113">
        <f t="shared" si="789"/>
        <v>0</v>
      </c>
      <c r="R2685" s="106">
        <f t="shared" si="790"/>
        <v>0</v>
      </c>
      <c r="S2685" s="114" t="str">
        <f t="shared" si="798"/>
        <v>A+J=</v>
      </c>
      <c r="T2685" s="107">
        <f t="shared" si="799"/>
        <v>43668</v>
      </c>
      <c r="U2685" s="10"/>
      <c r="V2685" s="10"/>
      <c r="W2685" s="10"/>
      <c r="X2685" s="29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</row>
    <row r="2686" spans="1:121" x14ac:dyDescent="0.15">
      <c r="A2686" s="102">
        <f t="shared" si="791"/>
        <v>43643</v>
      </c>
      <c r="B2686" s="103">
        <f t="shared" ca="1" si="800"/>
        <v>61573.555897969811</v>
      </c>
      <c r="C2686" s="104">
        <f t="shared" si="792"/>
        <v>61502.199999999808</v>
      </c>
      <c r="D2686" s="105">
        <f ca="1">IF(A2686&lt;$B$1,VLOOKUP(A2686,[1]DI!$A$4:$B$15000,2,FALSE),0)</f>
        <v>6.4000000000000001E-2</v>
      </c>
      <c r="E2686" s="106">
        <f t="shared" ca="1" si="784"/>
        <v>1.0002462000000001</v>
      </c>
      <c r="F2686" s="106">
        <f ca="1">(TRUNC(PRODUCT($E$12:$E2685),16))</f>
        <v>1.9871119692367001</v>
      </c>
      <c r="G2686" s="106">
        <f t="shared" ca="1" si="793"/>
        <v>1.9856450107258601</v>
      </c>
      <c r="H2686" s="106">
        <f t="shared" ca="1" si="785"/>
        <v>1.00073878</v>
      </c>
      <c r="I2686" s="105">
        <f t="shared" si="794"/>
        <v>3.5999999999999997E-2</v>
      </c>
      <c r="J2686" s="118">
        <f t="shared" si="795"/>
        <v>43640</v>
      </c>
      <c r="K2686" s="112">
        <f t="shared" si="796"/>
        <v>3</v>
      </c>
      <c r="L2686" s="108">
        <f t="shared" si="797"/>
        <v>3</v>
      </c>
      <c r="M2686" s="109">
        <f t="shared" si="786"/>
        <v>1.000421126</v>
      </c>
      <c r="N2686" s="109">
        <f t="shared" ca="1" si="787"/>
        <v>1.001160217</v>
      </c>
      <c r="O2686" s="108">
        <f t="shared" si="801"/>
        <v>0</v>
      </c>
      <c r="P2686" s="106">
        <f t="shared" ca="1" si="788"/>
        <v>71.355897970000001</v>
      </c>
      <c r="Q2686" s="113">
        <f t="shared" si="789"/>
        <v>0</v>
      </c>
      <c r="R2686" s="106">
        <f t="shared" si="790"/>
        <v>0</v>
      </c>
      <c r="S2686" s="114" t="str">
        <f t="shared" si="798"/>
        <v>A+J=</v>
      </c>
      <c r="T2686" s="107">
        <f t="shared" si="799"/>
        <v>43668</v>
      </c>
      <c r="U2686" s="10"/>
      <c r="V2686" s="10"/>
      <c r="W2686" s="10"/>
      <c r="X2686" s="29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</row>
    <row r="2687" spans="1:121" x14ac:dyDescent="0.15">
      <c r="A2687" s="102">
        <f t="shared" si="791"/>
        <v>43644</v>
      </c>
      <c r="B2687" s="103">
        <f t="shared" ca="1" si="800"/>
        <v>61597.35952494981</v>
      </c>
      <c r="C2687" s="104">
        <f t="shared" si="792"/>
        <v>61502.199999999808</v>
      </c>
      <c r="D2687" s="105">
        <f ca="1">IF(A2687&lt;$B$1,VLOOKUP(A2687,[1]DI!$A$4:$B$15000,2,FALSE),0)</f>
        <v>6.4000000000000001E-2</v>
      </c>
      <c r="E2687" s="106">
        <f t="shared" ca="1" si="784"/>
        <v>1.0002462000000001</v>
      </c>
      <c r="F2687" s="106">
        <f ca="1">(TRUNC(PRODUCT($E$12:$E2686),16))</f>
        <v>1.98760119620352</v>
      </c>
      <c r="G2687" s="106">
        <f t="shared" ca="1" si="793"/>
        <v>1.9856450107258601</v>
      </c>
      <c r="H2687" s="106">
        <f t="shared" ca="1" si="785"/>
        <v>1.0009851599999999</v>
      </c>
      <c r="I2687" s="105">
        <f t="shared" si="794"/>
        <v>3.5999999999999997E-2</v>
      </c>
      <c r="J2687" s="118">
        <f t="shared" si="795"/>
        <v>43640</v>
      </c>
      <c r="K2687" s="112">
        <f t="shared" si="796"/>
        <v>4</v>
      </c>
      <c r="L2687" s="108">
        <f t="shared" si="797"/>
        <v>4</v>
      </c>
      <c r="M2687" s="109">
        <f t="shared" si="786"/>
        <v>1.0005615409999999</v>
      </c>
      <c r="N2687" s="109">
        <f t="shared" ca="1" si="787"/>
        <v>1.0015472540000001</v>
      </c>
      <c r="O2687" s="108">
        <f t="shared" si="801"/>
        <v>0</v>
      </c>
      <c r="P2687" s="106">
        <f t="shared" ca="1" si="788"/>
        <v>95.159524950000005</v>
      </c>
      <c r="Q2687" s="113">
        <f t="shared" si="789"/>
        <v>0</v>
      </c>
      <c r="R2687" s="106">
        <f t="shared" si="790"/>
        <v>0</v>
      </c>
      <c r="S2687" s="114" t="str">
        <f t="shared" si="798"/>
        <v>A+J=</v>
      </c>
      <c r="T2687" s="107">
        <f t="shared" si="799"/>
        <v>43668</v>
      </c>
      <c r="U2687" s="10"/>
      <c r="V2687" s="10"/>
      <c r="W2687" s="10"/>
      <c r="X2687" s="29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</row>
    <row r="2688" spans="1:121" x14ac:dyDescent="0.15">
      <c r="A2688" s="102">
        <f t="shared" si="791"/>
        <v>43645</v>
      </c>
      <c r="B2688" s="103">
        <f t="shared" ca="1" si="800"/>
        <v>61621.172930789806</v>
      </c>
      <c r="C2688" s="104">
        <f t="shared" si="792"/>
        <v>61502.199999999808</v>
      </c>
      <c r="D2688" s="105">
        <f ca="1">IF(A2688&lt;$B$1,VLOOKUP(A2688,[1]DI!$A$4:$B$15000,2,FALSE),0)</f>
        <v>0</v>
      </c>
      <c r="E2688" s="106">
        <f t="shared" ca="1" si="784"/>
        <v>1</v>
      </c>
      <c r="F2688" s="106">
        <f ca="1">(TRUNC(PRODUCT($E$12:$E2687),16))</f>
        <v>1.9880905436180301</v>
      </c>
      <c r="G2688" s="106">
        <f t="shared" ca="1" si="793"/>
        <v>1.9856450107258601</v>
      </c>
      <c r="H2688" s="106">
        <f t="shared" ca="1" si="785"/>
        <v>1.00123161</v>
      </c>
      <c r="I2688" s="105">
        <f t="shared" si="794"/>
        <v>3.5999999999999997E-2</v>
      </c>
      <c r="J2688" s="118">
        <f t="shared" si="795"/>
        <v>43640</v>
      </c>
      <c r="K2688" s="112">
        <f t="shared" si="796"/>
        <v>4</v>
      </c>
      <c r="L2688" s="108">
        <f t="shared" si="797"/>
        <v>5</v>
      </c>
      <c r="M2688" s="109">
        <f t="shared" si="786"/>
        <v>1.0007019749999999</v>
      </c>
      <c r="N2688" s="109">
        <f t="shared" ca="1" si="787"/>
        <v>1.00193445</v>
      </c>
      <c r="O2688" s="108">
        <f t="shared" si="801"/>
        <v>0</v>
      </c>
      <c r="P2688" s="106">
        <f t="shared" ca="1" si="788"/>
        <v>118.97293079000001</v>
      </c>
      <c r="Q2688" s="113">
        <f t="shared" si="789"/>
        <v>0</v>
      </c>
      <c r="R2688" s="106">
        <f t="shared" si="790"/>
        <v>0</v>
      </c>
      <c r="S2688" s="114" t="str">
        <f t="shared" si="798"/>
        <v>A+J=</v>
      </c>
      <c r="T2688" s="107">
        <f t="shared" si="799"/>
        <v>43668</v>
      </c>
      <c r="U2688" s="10"/>
      <c r="V2688" s="10"/>
      <c r="W2688" s="10"/>
      <c r="X2688" s="29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</row>
    <row r="2689" spans="1:121" x14ac:dyDescent="0.15">
      <c r="A2689" s="102">
        <f t="shared" si="791"/>
        <v>43646</v>
      </c>
      <c r="B2689" s="103">
        <f t="shared" ca="1" si="800"/>
        <v>61621.172930789806</v>
      </c>
      <c r="C2689" s="104">
        <f t="shared" si="792"/>
        <v>61502.199999999808</v>
      </c>
      <c r="D2689" s="105">
        <f ca="1">IF(A2689&lt;$B$1,VLOOKUP(A2689,[1]DI!$A$4:$B$15000,2,FALSE),0)</f>
        <v>0</v>
      </c>
      <c r="E2689" s="106">
        <f t="shared" ca="1" si="784"/>
        <v>1</v>
      </c>
      <c r="F2689" s="106">
        <f ca="1">(TRUNC(PRODUCT($E$12:$E2688),16))</f>
        <v>1.9880905436180301</v>
      </c>
      <c r="G2689" s="106">
        <f t="shared" ca="1" si="793"/>
        <v>1.9856450107258601</v>
      </c>
      <c r="H2689" s="106">
        <f t="shared" ca="1" si="785"/>
        <v>1.00123161</v>
      </c>
      <c r="I2689" s="105">
        <f t="shared" si="794"/>
        <v>3.5999999999999997E-2</v>
      </c>
      <c r="J2689" s="118">
        <f t="shared" si="795"/>
        <v>43640</v>
      </c>
      <c r="K2689" s="112">
        <f t="shared" si="796"/>
        <v>4</v>
      </c>
      <c r="L2689" s="108">
        <f t="shared" si="797"/>
        <v>5</v>
      </c>
      <c r="M2689" s="109">
        <f t="shared" si="786"/>
        <v>1.0007019749999999</v>
      </c>
      <c r="N2689" s="109">
        <f t="shared" ca="1" si="787"/>
        <v>1.00193445</v>
      </c>
      <c r="O2689" s="108">
        <f t="shared" si="801"/>
        <v>0</v>
      </c>
      <c r="P2689" s="106">
        <f t="shared" ca="1" si="788"/>
        <v>118.97293079000001</v>
      </c>
      <c r="Q2689" s="113">
        <f t="shared" si="789"/>
        <v>0</v>
      </c>
      <c r="R2689" s="106">
        <f t="shared" si="790"/>
        <v>0</v>
      </c>
      <c r="S2689" s="114" t="str">
        <f t="shared" si="798"/>
        <v>A+J=</v>
      </c>
      <c r="T2689" s="107">
        <f t="shared" si="799"/>
        <v>43668</v>
      </c>
      <c r="U2689" s="10"/>
      <c r="V2689" s="10"/>
      <c r="W2689" s="10"/>
      <c r="X2689" s="29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</row>
    <row r="2690" spans="1:121" x14ac:dyDescent="0.15">
      <c r="A2690" s="102">
        <f t="shared" si="791"/>
        <v>43647</v>
      </c>
      <c r="B2690" s="103">
        <f t="shared" ca="1" si="800"/>
        <v>61621.172930789806</v>
      </c>
      <c r="C2690" s="104">
        <f t="shared" si="792"/>
        <v>61502.199999999808</v>
      </c>
      <c r="D2690" s="105">
        <f ca="1">IF(A2690&lt;$B$1,VLOOKUP(A2690,[1]DI!$A$4:$B$15000,2,FALSE),0)</f>
        <v>6.4000000000000001E-2</v>
      </c>
      <c r="E2690" s="106">
        <f t="shared" ca="1" si="784"/>
        <v>1.0002462000000001</v>
      </c>
      <c r="F2690" s="106">
        <f ca="1">(TRUNC(PRODUCT($E$12:$E2689),16))</f>
        <v>1.9880905436180301</v>
      </c>
      <c r="G2690" s="106">
        <f t="shared" ca="1" si="793"/>
        <v>1.9856450107258601</v>
      </c>
      <c r="H2690" s="106">
        <f t="shared" ca="1" si="785"/>
        <v>1.00123161</v>
      </c>
      <c r="I2690" s="105">
        <f t="shared" si="794"/>
        <v>3.5999999999999997E-2</v>
      </c>
      <c r="J2690" s="118">
        <f t="shared" si="795"/>
        <v>43640</v>
      </c>
      <c r="K2690" s="112">
        <f t="shared" si="796"/>
        <v>5</v>
      </c>
      <c r="L2690" s="108">
        <f t="shared" si="797"/>
        <v>5</v>
      </c>
      <c r="M2690" s="109">
        <f t="shared" si="786"/>
        <v>1.0007019749999999</v>
      </c>
      <c r="N2690" s="109">
        <f t="shared" ca="1" si="787"/>
        <v>1.00193445</v>
      </c>
      <c r="O2690" s="108">
        <f t="shared" si="801"/>
        <v>0</v>
      </c>
      <c r="P2690" s="106">
        <f t="shared" ca="1" si="788"/>
        <v>118.97293079000001</v>
      </c>
      <c r="Q2690" s="113">
        <f t="shared" si="789"/>
        <v>0</v>
      </c>
      <c r="R2690" s="106">
        <f t="shared" si="790"/>
        <v>0</v>
      </c>
      <c r="S2690" s="114" t="str">
        <f t="shared" si="798"/>
        <v>A+J=</v>
      </c>
      <c r="T2690" s="107">
        <f t="shared" si="799"/>
        <v>43668</v>
      </c>
      <c r="U2690" s="10"/>
      <c r="V2690" s="10"/>
      <c r="W2690" s="10"/>
      <c r="X2690" s="29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</row>
    <row r="2691" spans="1:121" x14ac:dyDescent="0.15">
      <c r="A2691" s="102">
        <f t="shared" si="791"/>
        <v>43648</v>
      </c>
      <c r="B2691" s="103">
        <f t="shared" ca="1" si="800"/>
        <v>61644.994823919806</v>
      </c>
      <c r="C2691" s="104">
        <f t="shared" si="792"/>
        <v>61502.199999999808</v>
      </c>
      <c r="D2691" s="105">
        <f ca="1">IF(A2691&lt;$B$1,VLOOKUP(A2691,[1]DI!$A$4:$B$15000,2,FALSE),0)</f>
        <v>6.4000000000000001E-2</v>
      </c>
      <c r="E2691" s="106">
        <f t="shared" ca="1" si="784"/>
        <v>1.0002462000000001</v>
      </c>
      <c r="F2691" s="106">
        <f ca="1">(TRUNC(PRODUCT($E$12:$E2690),16))</f>
        <v>1.98858001150987</v>
      </c>
      <c r="G2691" s="106">
        <f t="shared" ca="1" si="793"/>
        <v>1.9856450107258601</v>
      </c>
      <c r="H2691" s="106">
        <f t="shared" ca="1" si="785"/>
        <v>1.0014781100000001</v>
      </c>
      <c r="I2691" s="105">
        <f t="shared" si="794"/>
        <v>3.5999999999999997E-2</v>
      </c>
      <c r="J2691" s="118">
        <f t="shared" si="795"/>
        <v>43640</v>
      </c>
      <c r="K2691" s="112">
        <f t="shared" si="796"/>
        <v>6</v>
      </c>
      <c r="L2691" s="108">
        <f t="shared" si="797"/>
        <v>6</v>
      </c>
      <c r="M2691" s="109">
        <f t="shared" si="786"/>
        <v>1.000842429</v>
      </c>
      <c r="N2691" s="109">
        <f t="shared" ca="1" si="787"/>
        <v>1.002321784</v>
      </c>
      <c r="O2691" s="108">
        <f t="shared" si="801"/>
        <v>0</v>
      </c>
      <c r="P2691" s="106">
        <f t="shared" ca="1" si="788"/>
        <v>142.79482392</v>
      </c>
      <c r="Q2691" s="113">
        <f t="shared" si="789"/>
        <v>0</v>
      </c>
      <c r="R2691" s="106">
        <f t="shared" si="790"/>
        <v>0</v>
      </c>
      <c r="S2691" s="114" t="str">
        <f t="shared" si="798"/>
        <v>A+J=</v>
      </c>
      <c r="T2691" s="107">
        <f t="shared" si="799"/>
        <v>43668</v>
      </c>
      <c r="U2691" s="10"/>
      <c r="V2691" s="10"/>
      <c r="W2691" s="10"/>
      <c r="X2691" s="29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</row>
    <row r="2692" spans="1:121" x14ac:dyDescent="0.15">
      <c r="A2692" s="102">
        <f t="shared" si="791"/>
        <v>43649</v>
      </c>
      <c r="B2692" s="103">
        <f t="shared" ca="1" si="800"/>
        <v>61668.825942379808</v>
      </c>
      <c r="C2692" s="104">
        <f t="shared" si="792"/>
        <v>61502.199999999808</v>
      </c>
      <c r="D2692" s="105">
        <f ca="1">IF(A2692&lt;$B$1,VLOOKUP(A2692,[1]DI!$A$4:$B$15000,2,FALSE),0)</f>
        <v>6.4000000000000001E-2</v>
      </c>
      <c r="E2692" s="106">
        <f t="shared" ca="1" si="784"/>
        <v>1.0002462000000001</v>
      </c>
      <c r="F2692" s="106">
        <f ca="1">(TRUNC(PRODUCT($E$12:$E2691),16))</f>
        <v>1.9890695999087</v>
      </c>
      <c r="G2692" s="106">
        <f t="shared" ca="1" si="793"/>
        <v>1.9856450107258601</v>
      </c>
      <c r="H2692" s="106">
        <f t="shared" ca="1" si="785"/>
        <v>1.00172467</v>
      </c>
      <c r="I2692" s="105">
        <f t="shared" si="794"/>
        <v>3.5999999999999997E-2</v>
      </c>
      <c r="J2692" s="118">
        <f t="shared" si="795"/>
        <v>43640</v>
      </c>
      <c r="K2692" s="112">
        <f t="shared" si="796"/>
        <v>7</v>
      </c>
      <c r="L2692" s="108">
        <f t="shared" si="797"/>
        <v>7</v>
      </c>
      <c r="M2692" s="109">
        <f t="shared" si="786"/>
        <v>1.0009829029999999</v>
      </c>
      <c r="N2692" s="109">
        <f t="shared" ca="1" si="787"/>
        <v>1.002709268</v>
      </c>
      <c r="O2692" s="108">
        <f t="shared" si="801"/>
        <v>0</v>
      </c>
      <c r="P2692" s="106">
        <f t="shared" ca="1" si="788"/>
        <v>166.62594238</v>
      </c>
      <c r="Q2692" s="113">
        <f t="shared" si="789"/>
        <v>0</v>
      </c>
      <c r="R2692" s="106">
        <f t="shared" si="790"/>
        <v>0</v>
      </c>
      <c r="S2692" s="114" t="str">
        <f t="shared" si="798"/>
        <v>A+J=</v>
      </c>
      <c r="T2692" s="107">
        <f t="shared" si="799"/>
        <v>43668</v>
      </c>
      <c r="U2692" s="10"/>
      <c r="V2692" s="10"/>
      <c r="W2692" s="10"/>
      <c r="X2692" s="29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</row>
    <row r="2693" spans="1:121" x14ac:dyDescent="0.15">
      <c r="A2693" s="102">
        <f t="shared" si="791"/>
        <v>43650</v>
      </c>
      <c r="B2693" s="103">
        <f t="shared" ca="1" si="800"/>
        <v>61692.666901199809</v>
      </c>
      <c r="C2693" s="104">
        <f t="shared" si="792"/>
        <v>61502.199999999808</v>
      </c>
      <c r="D2693" s="105">
        <f ca="1">IF(A2693&lt;$B$1,VLOOKUP(A2693,[1]DI!$A$4:$B$15000,2,FALSE),0)</f>
        <v>6.4000000000000001E-2</v>
      </c>
      <c r="E2693" s="106">
        <f t="shared" ca="1" si="784"/>
        <v>1.0002462000000001</v>
      </c>
      <c r="F2693" s="106">
        <f ca="1">(TRUNC(PRODUCT($E$12:$E2692),16))</f>
        <v>1.9895593088442001</v>
      </c>
      <c r="G2693" s="106">
        <f t="shared" ca="1" si="793"/>
        <v>1.9856450107258601</v>
      </c>
      <c r="H2693" s="106">
        <f t="shared" ca="1" si="785"/>
        <v>1.0019712999999999</v>
      </c>
      <c r="I2693" s="105">
        <f t="shared" si="794"/>
        <v>3.5999999999999997E-2</v>
      </c>
      <c r="J2693" s="118">
        <f t="shared" si="795"/>
        <v>43640</v>
      </c>
      <c r="K2693" s="112">
        <f t="shared" si="796"/>
        <v>8</v>
      </c>
      <c r="L2693" s="108">
        <f t="shared" si="797"/>
        <v>8</v>
      </c>
      <c r="M2693" s="109">
        <f t="shared" si="786"/>
        <v>1.001123397</v>
      </c>
      <c r="N2693" s="109">
        <f t="shared" ca="1" si="787"/>
        <v>1.003096912</v>
      </c>
      <c r="O2693" s="108">
        <f t="shared" si="801"/>
        <v>0</v>
      </c>
      <c r="P2693" s="106">
        <f t="shared" ca="1" si="788"/>
        <v>190.4669012</v>
      </c>
      <c r="Q2693" s="113">
        <f t="shared" si="789"/>
        <v>0</v>
      </c>
      <c r="R2693" s="106">
        <f t="shared" si="790"/>
        <v>0</v>
      </c>
      <c r="S2693" s="114" t="str">
        <f t="shared" si="798"/>
        <v>A+J=</v>
      </c>
      <c r="T2693" s="107">
        <f t="shared" si="799"/>
        <v>43668</v>
      </c>
      <c r="U2693" s="10"/>
      <c r="V2693" s="10"/>
      <c r="W2693" s="10"/>
      <c r="X2693" s="29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</row>
    <row r="2694" spans="1:121" x14ac:dyDescent="0.15">
      <c r="A2694" s="102">
        <f t="shared" si="791"/>
        <v>43651</v>
      </c>
      <c r="B2694" s="103">
        <f t="shared" ca="1" si="800"/>
        <v>61716.516285819809</v>
      </c>
      <c r="C2694" s="104">
        <f t="shared" si="792"/>
        <v>61502.199999999808</v>
      </c>
      <c r="D2694" s="105">
        <f ca="1">IF(A2694&lt;$B$1,VLOOKUP(A2694,[1]DI!$A$4:$B$15000,2,FALSE),0)</f>
        <v>6.4000000000000001E-2</v>
      </c>
      <c r="E2694" s="106">
        <f t="shared" ca="1" si="784"/>
        <v>1.0002462000000001</v>
      </c>
      <c r="F2694" s="106">
        <f ca="1">(TRUNC(PRODUCT($E$12:$E2693),16))</f>
        <v>1.9900491383460399</v>
      </c>
      <c r="G2694" s="106">
        <f t="shared" ca="1" si="793"/>
        <v>1.9856450107258601</v>
      </c>
      <c r="H2694" s="106">
        <f t="shared" ca="1" si="785"/>
        <v>1.00221798</v>
      </c>
      <c r="I2694" s="105">
        <f t="shared" si="794"/>
        <v>3.5999999999999997E-2</v>
      </c>
      <c r="J2694" s="118">
        <f t="shared" si="795"/>
        <v>43640</v>
      </c>
      <c r="K2694" s="112">
        <f t="shared" si="796"/>
        <v>9</v>
      </c>
      <c r="L2694" s="108">
        <f t="shared" si="797"/>
        <v>9</v>
      </c>
      <c r="M2694" s="109">
        <f t="shared" si="786"/>
        <v>1.00126391</v>
      </c>
      <c r="N2694" s="109">
        <f t="shared" ca="1" si="787"/>
        <v>1.0034846930000001</v>
      </c>
      <c r="O2694" s="108">
        <f t="shared" si="801"/>
        <v>0</v>
      </c>
      <c r="P2694" s="106">
        <f t="shared" ca="1" si="788"/>
        <v>214.31628581999999</v>
      </c>
      <c r="Q2694" s="113">
        <f t="shared" si="789"/>
        <v>0</v>
      </c>
      <c r="R2694" s="106">
        <f t="shared" si="790"/>
        <v>0</v>
      </c>
      <c r="S2694" s="114" t="str">
        <f t="shared" si="798"/>
        <v>A+J=</v>
      </c>
      <c r="T2694" s="107">
        <f t="shared" si="799"/>
        <v>43668</v>
      </c>
      <c r="U2694" s="10"/>
      <c r="V2694" s="10"/>
      <c r="W2694" s="10"/>
      <c r="X2694" s="29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</row>
    <row r="2695" spans="1:121" x14ac:dyDescent="0.15">
      <c r="A2695" s="102">
        <f t="shared" si="791"/>
        <v>43652</v>
      </c>
      <c r="B2695" s="103">
        <f t="shared" ca="1" si="800"/>
        <v>61740.375572289806</v>
      </c>
      <c r="C2695" s="104">
        <f t="shared" si="792"/>
        <v>61502.199999999808</v>
      </c>
      <c r="D2695" s="105">
        <f ca="1">IF(A2695&lt;$B$1,VLOOKUP(A2695,[1]DI!$A$4:$B$15000,2,FALSE),0)</f>
        <v>0</v>
      </c>
      <c r="E2695" s="106">
        <f t="shared" ca="1" si="784"/>
        <v>1</v>
      </c>
      <c r="F2695" s="106">
        <f ca="1">(TRUNC(PRODUCT($E$12:$E2694),16))</f>
        <v>1.9905390884439</v>
      </c>
      <c r="G2695" s="106">
        <f t="shared" ca="1" si="793"/>
        <v>1.9856450107258601</v>
      </c>
      <c r="H2695" s="106">
        <f t="shared" ca="1" si="785"/>
        <v>1.00246473</v>
      </c>
      <c r="I2695" s="105">
        <f t="shared" si="794"/>
        <v>3.5999999999999997E-2</v>
      </c>
      <c r="J2695" s="118">
        <f t="shared" si="795"/>
        <v>43640</v>
      </c>
      <c r="K2695" s="112">
        <f t="shared" si="796"/>
        <v>9</v>
      </c>
      <c r="L2695" s="108">
        <f t="shared" si="797"/>
        <v>10</v>
      </c>
      <c r="M2695" s="109">
        <f t="shared" si="786"/>
        <v>1.001404443</v>
      </c>
      <c r="N2695" s="109">
        <f t="shared" ca="1" si="787"/>
        <v>1.003872635</v>
      </c>
      <c r="O2695" s="108">
        <f t="shared" si="801"/>
        <v>0</v>
      </c>
      <c r="P2695" s="106">
        <f t="shared" ca="1" si="788"/>
        <v>238.17557228999999</v>
      </c>
      <c r="Q2695" s="113">
        <f t="shared" si="789"/>
        <v>0</v>
      </c>
      <c r="R2695" s="106">
        <f t="shared" si="790"/>
        <v>0</v>
      </c>
      <c r="S2695" s="114" t="str">
        <f t="shared" si="798"/>
        <v>A+J=</v>
      </c>
      <c r="T2695" s="107">
        <f t="shared" si="799"/>
        <v>43668</v>
      </c>
      <c r="U2695" s="10"/>
      <c r="V2695" s="10"/>
      <c r="W2695" s="10"/>
      <c r="X2695" s="29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</row>
    <row r="2696" spans="1:121" x14ac:dyDescent="0.15">
      <c r="A2696" s="102">
        <f t="shared" si="791"/>
        <v>43653</v>
      </c>
      <c r="B2696" s="103">
        <f t="shared" ca="1" si="800"/>
        <v>61740.375572289806</v>
      </c>
      <c r="C2696" s="104">
        <f t="shared" si="792"/>
        <v>61502.199999999808</v>
      </c>
      <c r="D2696" s="105">
        <f ca="1">IF(A2696&lt;$B$1,VLOOKUP(A2696,[1]DI!$A$4:$B$15000,2,FALSE),0)</f>
        <v>0</v>
      </c>
      <c r="E2696" s="106">
        <f t="shared" ca="1" si="784"/>
        <v>1</v>
      </c>
      <c r="F2696" s="106">
        <f ca="1">(TRUNC(PRODUCT($E$12:$E2695),16))</f>
        <v>1.9905390884439</v>
      </c>
      <c r="G2696" s="106">
        <f t="shared" ca="1" si="793"/>
        <v>1.9856450107258601</v>
      </c>
      <c r="H2696" s="106">
        <f t="shared" ca="1" si="785"/>
        <v>1.00246473</v>
      </c>
      <c r="I2696" s="105">
        <f t="shared" si="794"/>
        <v>3.5999999999999997E-2</v>
      </c>
      <c r="J2696" s="118">
        <f t="shared" si="795"/>
        <v>43640</v>
      </c>
      <c r="K2696" s="112">
        <f t="shared" si="796"/>
        <v>9</v>
      </c>
      <c r="L2696" s="108">
        <f t="shared" si="797"/>
        <v>10</v>
      </c>
      <c r="M2696" s="109">
        <f t="shared" si="786"/>
        <v>1.001404443</v>
      </c>
      <c r="N2696" s="109">
        <f t="shared" ca="1" si="787"/>
        <v>1.003872635</v>
      </c>
      <c r="O2696" s="108">
        <f t="shared" si="801"/>
        <v>0</v>
      </c>
      <c r="P2696" s="106">
        <f t="shared" ca="1" si="788"/>
        <v>238.17557228999999</v>
      </c>
      <c r="Q2696" s="113">
        <f t="shared" si="789"/>
        <v>0</v>
      </c>
      <c r="R2696" s="106">
        <f t="shared" si="790"/>
        <v>0</v>
      </c>
      <c r="S2696" s="114" t="str">
        <f t="shared" si="798"/>
        <v>A+J=</v>
      </c>
      <c r="T2696" s="107">
        <f t="shared" si="799"/>
        <v>43668</v>
      </c>
      <c r="U2696" s="10"/>
      <c r="V2696" s="10"/>
      <c r="W2696" s="10"/>
      <c r="X2696" s="29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</row>
    <row r="2697" spans="1:121" x14ac:dyDescent="0.15">
      <c r="A2697" s="102">
        <f t="shared" si="791"/>
        <v>43654</v>
      </c>
      <c r="B2697" s="103">
        <f t="shared" ca="1" si="800"/>
        <v>61740.375572289806</v>
      </c>
      <c r="C2697" s="104">
        <f t="shared" si="792"/>
        <v>61502.199999999808</v>
      </c>
      <c r="D2697" s="105">
        <f ca="1">IF(A2697&lt;$B$1,VLOOKUP(A2697,[1]DI!$A$4:$B$15000,2,FALSE),0)</f>
        <v>6.4000000000000001E-2</v>
      </c>
      <c r="E2697" s="106">
        <f t="shared" ca="1" si="784"/>
        <v>1.0002462000000001</v>
      </c>
      <c r="F2697" s="106">
        <f ca="1">(TRUNC(PRODUCT($E$12:$E2696),16))</f>
        <v>1.9905390884439</v>
      </c>
      <c r="G2697" s="106">
        <f t="shared" ca="1" si="793"/>
        <v>1.9856450107258601</v>
      </c>
      <c r="H2697" s="106">
        <f t="shared" ca="1" si="785"/>
        <v>1.00246473</v>
      </c>
      <c r="I2697" s="105">
        <f t="shared" si="794"/>
        <v>3.5999999999999997E-2</v>
      </c>
      <c r="J2697" s="118">
        <f t="shared" si="795"/>
        <v>43640</v>
      </c>
      <c r="K2697" s="112">
        <f t="shared" si="796"/>
        <v>10</v>
      </c>
      <c r="L2697" s="108">
        <f t="shared" si="797"/>
        <v>10</v>
      </c>
      <c r="M2697" s="109">
        <f t="shared" si="786"/>
        <v>1.001404443</v>
      </c>
      <c r="N2697" s="109">
        <f t="shared" ca="1" si="787"/>
        <v>1.003872635</v>
      </c>
      <c r="O2697" s="108">
        <f t="shared" si="801"/>
        <v>0</v>
      </c>
      <c r="P2697" s="106">
        <f t="shared" ca="1" si="788"/>
        <v>238.17557228999999</v>
      </c>
      <c r="Q2697" s="113">
        <f t="shared" si="789"/>
        <v>0</v>
      </c>
      <c r="R2697" s="106">
        <f t="shared" si="790"/>
        <v>0</v>
      </c>
      <c r="S2697" s="114" t="str">
        <f t="shared" si="798"/>
        <v>A+J=</v>
      </c>
      <c r="T2697" s="107">
        <f t="shared" si="799"/>
        <v>43668</v>
      </c>
      <c r="U2697" s="10"/>
      <c r="V2697" s="10"/>
      <c r="W2697" s="10"/>
      <c r="X2697" s="29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</row>
    <row r="2698" spans="1:121" x14ac:dyDescent="0.15">
      <c r="A2698" s="102">
        <f t="shared" si="791"/>
        <v>43655</v>
      </c>
      <c r="B2698" s="103">
        <f t="shared" ca="1" si="800"/>
        <v>61764.243961089807</v>
      </c>
      <c r="C2698" s="104">
        <f t="shared" si="792"/>
        <v>61502.199999999808</v>
      </c>
      <c r="D2698" s="105">
        <f ca="1">IF(A2698&lt;$B$1,VLOOKUP(A2698,[1]DI!$A$4:$B$15000,2,FALSE),0)</f>
        <v>6.4000000000000001E-2</v>
      </c>
      <c r="E2698" s="106">
        <f t="shared" ca="1" si="784"/>
        <v>1.0002462000000001</v>
      </c>
      <c r="F2698" s="106">
        <f ca="1">(TRUNC(PRODUCT($E$12:$E2697),16))</f>
        <v>1.99102915916747</v>
      </c>
      <c r="G2698" s="106">
        <f t="shared" ca="1" si="793"/>
        <v>1.9856450107258601</v>
      </c>
      <c r="H2698" s="106">
        <f t="shared" ca="1" si="785"/>
        <v>1.00271154</v>
      </c>
      <c r="I2698" s="105">
        <f t="shared" si="794"/>
        <v>3.5999999999999997E-2</v>
      </c>
      <c r="J2698" s="118">
        <f t="shared" si="795"/>
        <v>43640</v>
      </c>
      <c r="K2698" s="112">
        <f t="shared" si="796"/>
        <v>11</v>
      </c>
      <c r="L2698" s="108">
        <f t="shared" si="797"/>
        <v>11</v>
      </c>
      <c r="M2698" s="109">
        <f t="shared" si="786"/>
        <v>1.001544996</v>
      </c>
      <c r="N2698" s="109">
        <f t="shared" ca="1" si="787"/>
        <v>1.004260725</v>
      </c>
      <c r="O2698" s="108">
        <f t="shared" si="801"/>
        <v>0</v>
      </c>
      <c r="P2698" s="106">
        <f t="shared" ca="1" si="788"/>
        <v>262.04396108999998</v>
      </c>
      <c r="Q2698" s="113">
        <f t="shared" si="789"/>
        <v>0</v>
      </c>
      <c r="R2698" s="106">
        <f t="shared" si="790"/>
        <v>0</v>
      </c>
      <c r="S2698" s="114" t="str">
        <f t="shared" si="798"/>
        <v>A+J=</v>
      </c>
      <c r="T2698" s="107">
        <f t="shared" si="799"/>
        <v>43668</v>
      </c>
      <c r="U2698" s="10"/>
      <c r="V2698" s="10"/>
      <c r="W2698" s="10"/>
      <c r="X2698" s="29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</row>
    <row r="2699" spans="1:121" x14ac:dyDescent="0.15">
      <c r="A2699" s="102">
        <f t="shared" si="791"/>
        <v>43656</v>
      </c>
      <c r="B2699" s="103">
        <f t="shared" ca="1" si="800"/>
        <v>61788.121021699808</v>
      </c>
      <c r="C2699" s="104">
        <f t="shared" si="792"/>
        <v>61502.199999999808</v>
      </c>
      <c r="D2699" s="105">
        <f ca="1">IF(A2699&lt;$B$1,VLOOKUP(A2699,[1]DI!$A$4:$B$15000,2,FALSE),0)</f>
        <v>6.4000000000000001E-2</v>
      </c>
      <c r="E2699" s="106">
        <f t="shared" ca="1" si="784"/>
        <v>1.0002462000000001</v>
      </c>
      <c r="F2699" s="106">
        <f ca="1">(TRUNC(PRODUCT($E$12:$E2698),16))</f>
        <v>1.9915193505464599</v>
      </c>
      <c r="G2699" s="106">
        <f t="shared" ca="1" si="793"/>
        <v>1.9856450107258601</v>
      </c>
      <c r="H2699" s="106">
        <f t="shared" ca="1" si="785"/>
        <v>1.0029584</v>
      </c>
      <c r="I2699" s="105">
        <f t="shared" si="794"/>
        <v>3.5999999999999997E-2</v>
      </c>
      <c r="J2699" s="118">
        <f t="shared" si="795"/>
        <v>43640</v>
      </c>
      <c r="K2699" s="112">
        <f t="shared" si="796"/>
        <v>12</v>
      </c>
      <c r="L2699" s="108">
        <f t="shared" si="797"/>
        <v>12</v>
      </c>
      <c r="M2699" s="109">
        <f t="shared" si="786"/>
        <v>1.0016855689999999</v>
      </c>
      <c r="N2699" s="109">
        <f t="shared" ca="1" si="787"/>
        <v>1.004648956</v>
      </c>
      <c r="O2699" s="108">
        <f t="shared" si="801"/>
        <v>0</v>
      </c>
      <c r="P2699" s="106">
        <f t="shared" ca="1" si="788"/>
        <v>285.92102169999998</v>
      </c>
      <c r="Q2699" s="113">
        <f t="shared" si="789"/>
        <v>0</v>
      </c>
      <c r="R2699" s="106">
        <f t="shared" si="790"/>
        <v>0</v>
      </c>
      <c r="S2699" s="114" t="str">
        <f t="shared" si="798"/>
        <v>A+J=</v>
      </c>
      <c r="T2699" s="107">
        <f t="shared" si="799"/>
        <v>43668</v>
      </c>
      <c r="U2699" s="10"/>
      <c r="V2699" s="10"/>
      <c r="W2699" s="10"/>
      <c r="X2699" s="29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</row>
    <row r="2700" spans="1:121" x14ac:dyDescent="0.15">
      <c r="A2700" s="102">
        <f t="shared" si="791"/>
        <v>43657</v>
      </c>
      <c r="B2700" s="103">
        <f t="shared" ca="1" si="800"/>
        <v>61812.007738149805</v>
      </c>
      <c r="C2700" s="104">
        <f t="shared" si="792"/>
        <v>61502.199999999808</v>
      </c>
      <c r="D2700" s="105">
        <f ca="1">IF(A2700&lt;$B$1,VLOOKUP(A2700,[1]DI!$A$4:$B$15000,2,FALSE),0)</f>
        <v>6.4000000000000001E-2</v>
      </c>
      <c r="E2700" s="106">
        <f t="shared" ref="E2700:E2763" ca="1" si="802">ROUND(((1+D2700)^(1/252)),8)</f>
        <v>1.0002462000000001</v>
      </c>
      <c r="F2700" s="106">
        <f ca="1">(TRUNC(PRODUCT($E$12:$E2699),16))</f>
        <v>1.9920096626105701</v>
      </c>
      <c r="G2700" s="106">
        <f t="shared" ca="1" si="793"/>
        <v>1.9856450107258601</v>
      </c>
      <c r="H2700" s="106">
        <f t="shared" ref="H2700:H2763" ca="1" si="803">ROUND(F2700/G2700,8)</f>
        <v>1.0032053299999999</v>
      </c>
      <c r="I2700" s="105">
        <f t="shared" si="794"/>
        <v>3.5999999999999997E-2</v>
      </c>
      <c r="J2700" s="118">
        <f t="shared" si="795"/>
        <v>43640</v>
      </c>
      <c r="K2700" s="112">
        <f t="shared" si="796"/>
        <v>13</v>
      </c>
      <c r="L2700" s="108">
        <f t="shared" si="797"/>
        <v>13</v>
      </c>
      <c r="M2700" s="109">
        <f t="shared" ref="M2700:M2763" si="804">ROUND((I2700+1)^(L2700/252),9)</f>
        <v>1.0018261610000001</v>
      </c>
      <c r="N2700" s="109">
        <f t="shared" ref="N2700:N2763" ca="1" si="805">ROUND(H2700*M2700,9)</f>
        <v>1.005037344</v>
      </c>
      <c r="O2700" s="108">
        <f t="shared" si="801"/>
        <v>0</v>
      </c>
      <c r="P2700" s="106">
        <f t="shared" ref="P2700:P2763" ca="1" si="806">TRUNC(((N2700-1)*C2700),8)</f>
        <v>309.80773814999998</v>
      </c>
      <c r="Q2700" s="113">
        <f t="shared" ref="Q2700:Q2763" si="807">IF($O2700&gt;0,VLOOKUP($O2700,$W$12:$AC$150,7),0)</f>
        <v>0</v>
      </c>
      <c r="R2700" s="106">
        <f t="shared" ref="R2700:R2763" si="808">IF(Q2700&gt;0,TRUNC(Q2700*C$12,8),0)</f>
        <v>0</v>
      </c>
      <c r="S2700" s="114" t="str">
        <f t="shared" si="798"/>
        <v>A+J=</v>
      </c>
      <c r="T2700" s="107">
        <f t="shared" si="799"/>
        <v>43668</v>
      </c>
      <c r="U2700" s="10"/>
      <c r="V2700" s="10"/>
      <c r="W2700" s="10"/>
      <c r="X2700" s="29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</row>
    <row r="2701" spans="1:121" x14ac:dyDescent="0.15">
      <c r="A2701" s="102">
        <f t="shared" ref="A2701:A2764" si="809">(A2700+1)</f>
        <v>43658</v>
      </c>
      <c r="B2701" s="103">
        <f t="shared" ca="1" si="800"/>
        <v>61835.903741439804</v>
      </c>
      <c r="C2701" s="104">
        <f t="shared" ref="C2701:C2764" si="810">(C2700-R2700)</f>
        <v>61502.199999999808</v>
      </c>
      <c r="D2701" s="105">
        <f ca="1">IF(A2701&lt;$B$1,VLOOKUP(A2701,[1]DI!$A$4:$B$15000,2,FALSE),0)</f>
        <v>6.4000000000000001E-2</v>
      </c>
      <c r="E2701" s="106">
        <f t="shared" ca="1" si="802"/>
        <v>1.0002462000000001</v>
      </c>
      <c r="F2701" s="106">
        <f ca="1">(TRUNC(PRODUCT($E$12:$E2700),16))</f>
        <v>1.9925000953895</v>
      </c>
      <c r="G2701" s="106">
        <f t="shared" ref="G2701:G2764" ca="1" si="811">IF(O2700&gt;0,F2700,G2700)</f>
        <v>1.9856450107258601</v>
      </c>
      <c r="H2701" s="106">
        <f t="shared" ca="1" si="803"/>
        <v>1.0034523200000001</v>
      </c>
      <c r="I2701" s="105">
        <f t="shared" ref="I2701:I2764" si="812">I2700</f>
        <v>3.5999999999999997E-2</v>
      </c>
      <c r="J2701" s="118">
        <f t="shared" ref="J2701:J2764" si="813">IF(O2700&gt;0,VLOOKUP(O2700,W$12:AG$150,2),J2700)</f>
        <v>43640</v>
      </c>
      <c r="K2701" s="112">
        <f t="shared" ref="K2701:K2764" si="814">IF(A2701&gt;J2701,IF(NETWORKDAYS(J2701,A2701,$W$160:$W$544)-1=0,1,NETWORKDAYS(J2701,A2701,$W$160:$W$544)-1),0)</f>
        <v>14</v>
      </c>
      <c r="L2701" s="108">
        <f t="shared" ref="L2701:L2764" si="815">IF(AND(K2701=1,K2700=1),1,IF(K2701&gt;0,IF(K2701=K2700,K2701+1,K2701),0))</f>
        <v>14</v>
      </c>
      <c r="M2701" s="109">
        <f t="shared" si="804"/>
        <v>1.0019667729999999</v>
      </c>
      <c r="N2701" s="109">
        <f t="shared" ca="1" si="805"/>
        <v>1.005425883</v>
      </c>
      <c r="O2701" s="108">
        <f t="shared" si="801"/>
        <v>0</v>
      </c>
      <c r="P2701" s="106">
        <f t="shared" ca="1" si="806"/>
        <v>333.70374143999999</v>
      </c>
      <c r="Q2701" s="113">
        <f t="shared" si="807"/>
        <v>0</v>
      </c>
      <c r="R2701" s="106">
        <f t="shared" si="808"/>
        <v>0</v>
      </c>
      <c r="S2701" s="114" t="str">
        <f t="shared" ref="S2701:S2764" si="816">IF(O2700&gt;0,VLOOKUP(O2700,W$12:AG$150,10),S2700)</f>
        <v>A+J=</v>
      </c>
      <c r="T2701" s="107">
        <f t="shared" ref="T2701:T2764" si="817">IF(O2700&gt;0,VLOOKUP(O2700,W$12:AG$150,11),T2700)</f>
        <v>43668</v>
      </c>
      <c r="U2701" s="10"/>
      <c r="V2701" s="10"/>
      <c r="W2701" s="10"/>
      <c r="X2701" s="29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</row>
    <row r="2702" spans="1:121" x14ac:dyDescent="0.15">
      <c r="A2702" s="102">
        <f t="shared" si="809"/>
        <v>43659</v>
      </c>
      <c r="B2702" s="103">
        <f t="shared" ref="B2702:B2765" ca="1" si="818">IF(A2702&lt;=TODAY(),C2702+P2702,IF(AND(A2702&gt;TODAY(),A2702&lt;=$B$1),IF(VLOOKUP(TODAY(),$A$10:$D$5000,4,FALSE)=0,"n.d",C2702+P2702),"n.d"))</f>
        <v>61859.808908549807</v>
      </c>
      <c r="C2702" s="104">
        <f t="shared" si="810"/>
        <v>61502.199999999808</v>
      </c>
      <c r="D2702" s="105">
        <f ca="1">IF(A2702&lt;$B$1,VLOOKUP(A2702,[1]DI!$A$4:$B$15000,2,FALSE),0)</f>
        <v>0</v>
      </c>
      <c r="E2702" s="106">
        <f t="shared" ca="1" si="802"/>
        <v>1</v>
      </c>
      <c r="F2702" s="106">
        <f ca="1">(TRUNC(PRODUCT($E$12:$E2701),16))</f>
        <v>1.99299064891299</v>
      </c>
      <c r="G2702" s="106">
        <f t="shared" ca="1" si="811"/>
        <v>1.9856450107258601</v>
      </c>
      <c r="H2702" s="106">
        <f t="shared" ca="1" si="803"/>
        <v>1.0036993700000001</v>
      </c>
      <c r="I2702" s="105">
        <f t="shared" si="812"/>
        <v>3.5999999999999997E-2</v>
      </c>
      <c r="J2702" s="118">
        <f t="shared" si="813"/>
        <v>43640</v>
      </c>
      <c r="K2702" s="112">
        <f t="shared" si="814"/>
        <v>14</v>
      </c>
      <c r="L2702" s="108">
        <f t="shared" si="815"/>
        <v>15</v>
      </c>
      <c r="M2702" s="109">
        <f t="shared" si="804"/>
        <v>1.0021074050000001</v>
      </c>
      <c r="N2702" s="109">
        <f t="shared" ca="1" si="805"/>
        <v>1.0058145709999999</v>
      </c>
      <c r="O2702" s="108">
        <f t="shared" ref="O2702:O2765" si="819">IF(VLOOKUP(A2702,X$12:AE$151,8)=VLOOKUP(A2701,X$12:AE$151,8),0,VLOOKUP(A2702,X$12:AE$151,8))</f>
        <v>0</v>
      </c>
      <c r="P2702" s="106">
        <f t="shared" ca="1" si="806"/>
        <v>357.60890855000002</v>
      </c>
      <c r="Q2702" s="113">
        <f t="shared" si="807"/>
        <v>0</v>
      </c>
      <c r="R2702" s="106">
        <f t="shared" si="808"/>
        <v>0</v>
      </c>
      <c r="S2702" s="114" t="str">
        <f t="shared" si="816"/>
        <v>A+J=</v>
      </c>
      <c r="T2702" s="107">
        <f t="shared" si="817"/>
        <v>43668</v>
      </c>
      <c r="U2702" s="10"/>
      <c r="V2702" s="10"/>
      <c r="W2702" s="10"/>
      <c r="X2702" s="29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</row>
    <row r="2703" spans="1:121" x14ac:dyDescent="0.15">
      <c r="A2703" s="102">
        <f t="shared" si="809"/>
        <v>43660</v>
      </c>
      <c r="B2703" s="103">
        <f t="shared" ca="1" si="818"/>
        <v>61859.808908549807</v>
      </c>
      <c r="C2703" s="104">
        <f t="shared" si="810"/>
        <v>61502.199999999808</v>
      </c>
      <c r="D2703" s="105">
        <f ca="1">IF(A2703&lt;$B$1,VLOOKUP(A2703,[1]DI!$A$4:$B$15000,2,FALSE),0)</f>
        <v>0</v>
      </c>
      <c r="E2703" s="106">
        <f t="shared" ca="1" si="802"/>
        <v>1</v>
      </c>
      <c r="F2703" s="106">
        <f ca="1">(TRUNC(PRODUCT($E$12:$E2702),16))</f>
        <v>1.99299064891299</v>
      </c>
      <c r="G2703" s="106">
        <f t="shared" ca="1" si="811"/>
        <v>1.9856450107258601</v>
      </c>
      <c r="H2703" s="106">
        <f t="shared" ca="1" si="803"/>
        <v>1.0036993700000001</v>
      </c>
      <c r="I2703" s="105">
        <f t="shared" si="812"/>
        <v>3.5999999999999997E-2</v>
      </c>
      <c r="J2703" s="118">
        <f t="shared" si="813"/>
        <v>43640</v>
      </c>
      <c r="K2703" s="112">
        <f t="shared" si="814"/>
        <v>14</v>
      </c>
      <c r="L2703" s="108">
        <f t="shared" si="815"/>
        <v>15</v>
      </c>
      <c r="M2703" s="109">
        <f t="shared" si="804"/>
        <v>1.0021074050000001</v>
      </c>
      <c r="N2703" s="109">
        <f t="shared" ca="1" si="805"/>
        <v>1.0058145709999999</v>
      </c>
      <c r="O2703" s="108">
        <f t="shared" si="819"/>
        <v>0</v>
      </c>
      <c r="P2703" s="106">
        <f t="shared" ca="1" si="806"/>
        <v>357.60890855000002</v>
      </c>
      <c r="Q2703" s="113">
        <f t="shared" si="807"/>
        <v>0</v>
      </c>
      <c r="R2703" s="106">
        <f t="shared" si="808"/>
        <v>0</v>
      </c>
      <c r="S2703" s="114" t="str">
        <f t="shared" si="816"/>
        <v>A+J=</v>
      </c>
      <c r="T2703" s="107">
        <f t="shared" si="817"/>
        <v>43668</v>
      </c>
      <c r="U2703" s="10"/>
      <c r="V2703" s="10"/>
      <c r="W2703" s="10"/>
      <c r="X2703" s="29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</row>
    <row r="2704" spans="1:121" x14ac:dyDescent="0.15">
      <c r="A2704" s="102">
        <f t="shared" si="809"/>
        <v>43661</v>
      </c>
      <c r="B2704" s="103">
        <f t="shared" ca="1" si="818"/>
        <v>61859.808908549807</v>
      </c>
      <c r="C2704" s="104">
        <f t="shared" si="810"/>
        <v>61502.199999999808</v>
      </c>
      <c r="D2704" s="105">
        <f ca="1">IF(A2704&lt;$B$1,VLOOKUP(A2704,[1]DI!$A$4:$B$15000,2,FALSE),0)</f>
        <v>6.4000000000000001E-2</v>
      </c>
      <c r="E2704" s="106">
        <f t="shared" ca="1" si="802"/>
        <v>1.0002462000000001</v>
      </c>
      <c r="F2704" s="106">
        <f ca="1">(TRUNC(PRODUCT($E$12:$E2703),16))</f>
        <v>1.99299064891299</v>
      </c>
      <c r="G2704" s="106">
        <f t="shared" ca="1" si="811"/>
        <v>1.9856450107258601</v>
      </c>
      <c r="H2704" s="106">
        <f t="shared" ca="1" si="803"/>
        <v>1.0036993700000001</v>
      </c>
      <c r="I2704" s="105">
        <f t="shared" si="812"/>
        <v>3.5999999999999997E-2</v>
      </c>
      <c r="J2704" s="118">
        <f t="shared" si="813"/>
        <v>43640</v>
      </c>
      <c r="K2704" s="112">
        <f t="shared" si="814"/>
        <v>15</v>
      </c>
      <c r="L2704" s="108">
        <f t="shared" si="815"/>
        <v>15</v>
      </c>
      <c r="M2704" s="109">
        <f t="shared" si="804"/>
        <v>1.0021074050000001</v>
      </c>
      <c r="N2704" s="109">
        <f t="shared" ca="1" si="805"/>
        <v>1.0058145709999999</v>
      </c>
      <c r="O2704" s="108">
        <f t="shared" si="819"/>
        <v>0</v>
      </c>
      <c r="P2704" s="106">
        <f t="shared" ca="1" si="806"/>
        <v>357.60890855000002</v>
      </c>
      <c r="Q2704" s="113">
        <f t="shared" si="807"/>
        <v>0</v>
      </c>
      <c r="R2704" s="106">
        <f t="shared" si="808"/>
        <v>0</v>
      </c>
      <c r="S2704" s="114" t="str">
        <f t="shared" si="816"/>
        <v>A+J=</v>
      </c>
      <c r="T2704" s="107">
        <f t="shared" si="817"/>
        <v>43668</v>
      </c>
      <c r="U2704" s="10"/>
      <c r="V2704" s="10"/>
      <c r="W2704" s="10"/>
      <c r="X2704" s="29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</row>
    <row r="2705" spans="1:121" x14ac:dyDescent="0.15">
      <c r="A2705" s="102">
        <f t="shared" si="809"/>
        <v>43662</v>
      </c>
      <c r="B2705" s="103">
        <f t="shared" ca="1" si="818"/>
        <v>61883.723239489809</v>
      </c>
      <c r="C2705" s="104">
        <f t="shared" si="810"/>
        <v>61502.199999999808</v>
      </c>
      <c r="D2705" s="105">
        <f ca="1">IF(A2705&lt;$B$1,VLOOKUP(A2705,[1]DI!$A$4:$B$15000,2,FALSE),0)</f>
        <v>6.4000000000000001E-2</v>
      </c>
      <c r="E2705" s="106">
        <f t="shared" ca="1" si="802"/>
        <v>1.0002462000000001</v>
      </c>
      <c r="F2705" s="106">
        <f ca="1">(TRUNC(PRODUCT($E$12:$E2704),16))</f>
        <v>1.99348132321075</v>
      </c>
      <c r="G2705" s="106">
        <f t="shared" ca="1" si="811"/>
        <v>1.9856450107258601</v>
      </c>
      <c r="H2705" s="106">
        <f t="shared" ca="1" si="803"/>
        <v>1.00394648</v>
      </c>
      <c r="I2705" s="105">
        <f t="shared" si="812"/>
        <v>3.5999999999999997E-2</v>
      </c>
      <c r="J2705" s="118">
        <f t="shared" si="813"/>
        <v>43640</v>
      </c>
      <c r="K2705" s="112">
        <f t="shared" si="814"/>
        <v>16</v>
      </c>
      <c r="L2705" s="108">
        <f t="shared" si="815"/>
        <v>16</v>
      </c>
      <c r="M2705" s="109">
        <f t="shared" si="804"/>
        <v>1.002248056</v>
      </c>
      <c r="N2705" s="109">
        <f t="shared" ca="1" si="805"/>
        <v>1.006203408</v>
      </c>
      <c r="O2705" s="108">
        <f t="shared" si="819"/>
        <v>0</v>
      </c>
      <c r="P2705" s="106">
        <f t="shared" ca="1" si="806"/>
        <v>381.52323948999998</v>
      </c>
      <c r="Q2705" s="113">
        <f t="shared" si="807"/>
        <v>0</v>
      </c>
      <c r="R2705" s="106">
        <f t="shared" si="808"/>
        <v>0</v>
      </c>
      <c r="S2705" s="114" t="str">
        <f t="shared" si="816"/>
        <v>A+J=</v>
      </c>
      <c r="T2705" s="107">
        <f t="shared" si="817"/>
        <v>43668</v>
      </c>
      <c r="U2705" s="10"/>
      <c r="V2705" s="10"/>
      <c r="W2705" s="10"/>
      <c r="X2705" s="29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</row>
    <row r="2706" spans="1:121" x14ac:dyDescent="0.15">
      <c r="A2706" s="102">
        <f t="shared" si="809"/>
        <v>43663</v>
      </c>
      <c r="B2706" s="103">
        <f t="shared" ca="1" si="818"/>
        <v>61907.646734259804</v>
      </c>
      <c r="C2706" s="104">
        <f t="shared" si="810"/>
        <v>61502.199999999808</v>
      </c>
      <c r="D2706" s="105">
        <f ca="1">IF(A2706&lt;$B$1,VLOOKUP(A2706,[1]DI!$A$4:$B$15000,2,FALSE),0)</f>
        <v>6.4000000000000001E-2</v>
      </c>
      <c r="E2706" s="106">
        <f t="shared" ca="1" si="802"/>
        <v>1.0002462000000001</v>
      </c>
      <c r="F2706" s="106">
        <f ca="1">(TRUNC(PRODUCT($E$12:$E2705),16))</f>
        <v>1.9939721183125201</v>
      </c>
      <c r="G2706" s="106">
        <f t="shared" ca="1" si="811"/>
        <v>1.9856450107258601</v>
      </c>
      <c r="H2706" s="106">
        <f t="shared" ca="1" si="803"/>
        <v>1.0041936499999999</v>
      </c>
      <c r="I2706" s="105">
        <f t="shared" si="812"/>
        <v>3.5999999999999997E-2</v>
      </c>
      <c r="J2706" s="118">
        <f t="shared" si="813"/>
        <v>43640</v>
      </c>
      <c r="K2706" s="112">
        <f t="shared" si="814"/>
        <v>17</v>
      </c>
      <c r="L2706" s="108">
        <f t="shared" si="815"/>
        <v>17</v>
      </c>
      <c r="M2706" s="109">
        <f t="shared" si="804"/>
        <v>1.002388727</v>
      </c>
      <c r="N2706" s="109">
        <f t="shared" ca="1" si="805"/>
        <v>1.0065923939999999</v>
      </c>
      <c r="O2706" s="108">
        <f t="shared" si="819"/>
        <v>0</v>
      </c>
      <c r="P2706" s="106">
        <f t="shared" ca="1" si="806"/>
        <v>405.44673426000003</v>
      </c>
      <c r="Q2706" s="113">
        <f t="shared" si="807"/>
        <v>0</v>
      </c>
      <c r="R2706" s="106">
        <f t="shared" si="808"/>
        <v>0</v>
      </c>
      <c r="S2706" s="114" t="str">
        <f t="shared" si="816"/>
        <v>A+J=</v>
      </c>
      <c r="T2706" s="107">
        <f t="shared" si="817"/>
        <v>43668</v>
      </c>
      <c r="U2706" s="10"/>
      <c r="V2706" s="10"/>
      <c r="W2706" s="10"/>
      <c r="X2706" s="29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</row>
    <row r="2707" spans="1:121" x14ac:dyDescent="0.15">
      <c r="A2707" s="102">
        <f t="shared" si="809"/>
        <v>43664</v>
      </c>
      <c r="B2707" s="103">
        <f t="shared" ca="1" si="818"/>
        <v>61931.580130889808</v>
      </c>
      <c r="C2707" s="104">
        <f t="shared" si="810"/>
        <v>61502.199999999808</v>
      </c>
      <c r="D2707" s="105">
        <f ca="1">IF(A2707&lt;$B$1,VLOOKUP(A2707,[1]DI!$A$4:$B$15000,2,FALSE),0)</f>
        <v>6.4000000000000001E-2</v>
      </c>
      <c r="E2707" s="106">
        <f t="shared" ca="1" si="802"/>
        <v>1.0002462000000001</v>
      </c>
      <c r="F2707" s="106">
        <f ca="1">(TRUNC(PRODUCT($E$12:$E2706),16))</f>
        <v>1.99446303424805</v>
      </c>
      <c r="G2707" s="106">
        <f t="shared" ca="1" si="811"/>
        <v>1.9856450107258601</v>
      </c>
      <c r="H2707" s="106">
        <f t="shared" ca="1" si="803"/>
        <v>1.0044408899999999</v>
      </c>
      <c r="I2707" s="105">
        <f t="shared" si="812"/>
        <v>3.5999999999999997E-2</v>
      </c>
      <c r="J2707" s="118">
        <f t="shared" si="813"/>
        <v>43640</v>
      </c>
      <c r="K2707" s="112">
        <f t="shared" si="814"/>
        <v>18</v>
      </c>
      <c r="L2707" s="108">
        <f t="shared" si="815"/>
        <v>18</v>
      </c>
      <c r="M2707" s="109">
        <f t="shared" si="804"/>
        <v>1.0025294179999999</v>
      </c>
      <c r="N2707" s="109">
        <f t="shared" ca="1" si="805"/>
        <v>1.006981541</v>
      </c>
      <c r="O2707" s="108">
        <f t="shared" si="819"/>
        <v>0</v>
      </c>
      <c r="P2707" s="106">
        <f t="shared" ca="1" si="806"/>
        <v>429.38013088999998</v>
      </c>
      <c r="Q2707" s="113">
        <f t="shared" si="807"/>
        <v>0</v>
      </c>
      <c r="R2707" s="106">
        <f t="shared" si="808"/>
        <v>0</v>
      </c>
      <c r="S2707" s="114" t="str">
        <f t="shared" si="816"/>
        <v>A+J=</v>
      </c>
      <c r="T2707" s="107">
        <f t="shared" si="817"/>
        <v>43668</v>
      </c>
      <c r="U2707" s="10"/>
      <c r="V2707" s="10"/>
      <c r="W2707" s="10"/>
      <c r="X2707" s="29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</row>
    <row r="2708" spans="1:121" x14ac:dyDescent="0.15">
      <c r="A2708" s="102">
        <f t="shared" si="809"/>
        <v>43665</v>
      </c>
      <c r="B2708" s="103">
        <f t="shared" ca="1" si="818"/>
        <v>61955.522076309811</v>
      </c>
      <c r="C2708" s="104">
        <f t="shared" si="810"/>
        <v>61502.199999999808</v>
      </c>
      <c r="D2708" s="105">
        <f ca="1">IF(A2708&lt;$B$1,VLOOKUP(A2708,[1]DI!$A$4:$B$15000,2,FALSE),0)</f>
        <v>6.4000000000000001E-2</v>
      </c>
      <c r="E2708" s="106">
        <f t="shared" ca="1" si="802"/>
        <v>1.0002462000000001</v>
      </c>
      <c r="F2708" s="106">
        <f ca="1">(TRUNC(PRODUCT($E$12:$E2707),16))</f>
        <v>1.9949540710470799</v>
      </c>
      <c r="G2708" s="106">
        <f t="shared" ca="1" si="811"/>
        <v>1.9856450107258601</v>
      </c>
      <c r="H2708" s="106">
        <f t="shared" ca="1" si="803"/>
        <v>1.00468818</v>
      </c>
      <c r="I2708" s="105">
        <f t="shared" si="812"/>
        <v>3.5999999999999997E-2</v>
      </c>
      <c r="J2708" s="118">
        <f t="shared" si="813"/>
        <v>43640</v>
      </c>
      <c r="K2708" s="112">
        <f t="shared" si="814"/>
        <v>19</v>
      </c>
      <c r="L2708" s="108">
        <f t="shared" si="815"/>
        <v>19</v>
      </c>
      <c r="M2708" s="109">
        <f t="shared" si="804"/>
        <v>1.002670129</v>
      </c>
      <c r="N2708" s="109">
        <f t="shared" ca="1" si="805"/>
        <v>1.0073708269999999</v>
      </c>
      <c r="O2708" s="108">
        <f t="shared" si="819"/>
        <v>0</v>
      </c>
      <c r="P2708" s="106">
        <f t="shared" ca="1" si="806"/>
        <v>453.32207631</v>
      </c>
      <c r="Q2708" s="113">
        <f t="shared" si="807"/>
        <v>0</v>
      </c>
      <c r="R2708" s="106">
        <f t="shared" si="808"/>
        <v>0</v>
      </c>
      <c r="S2708" s="114" t="str">
        <f t="shared" si="816"/>
        <v>A+J=</v>
      </c>
      <c r="T2708" s="107">
        <f t="shared" si="817"/>
        <v>43668</v>
      </c>
      <c r="U2708" s="10"/>
      <c r="V2708" s="10"/>
      <c r="W2708" s="10"/>
      <c r="X2708" s="29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</row>
    <row r="2709" spans="1:121" x14ac:dyDescent="0.15">
      <c r="A2709" s="102">
        <f t="shared" si="809"/>
        <v>43666</v>
      </c>
      <c r="B2709" s="103">
        <f t="shared" ca="1" si="818"/>
        <v>61979.473185569805</v>
      </c>
      <c r="C2709" s="104">
        <f t="shared" si="810"/>
        <v>61502.199999999808</v>
      </c>
      <c r="D2709" s="105">
        <f ca="1">IF(A2709&lt;$B$1,VLOOKUP(A2709,[1]DI!$A$4:$B$15000,2,FALSE),0)</f>
        <v>0</v>
      </c>
      <c r="E2709" s="106">
        <f t="shared" ca="1" si="802"/>
        <v>1</v>
      </c>
      <c r="F2709" s="106">
        <f ca="1">(TRUNC(PRODUCT($E$12:$E2708),16))</f>
        <v>1.99544522873938</v>
      </c>
      <c r="G2709" s="106">
        <f t="shared" ca="1" si="811"/>
        <v>1.9856450107258601</v>
      </c>
      <c r="H2709" s="106">
        <f t="shared" ca="1" si="803"/>
        <v>1.00493553</v>
      </c>
      <c r="I2709" s="105">
        <f t="shared" si="812"/>
        <v>3.5999999999999997E-2</v>
      </c>
      <c r="J2709" s="118">
        <f t="shared" si="813"/>
        <v>43640</v>
      </c>
      <c r="K2709" s="112">
        <f t="shared" si="814"/>
        <v>19</v>
      </c>
      <c r="L2709" s="108">
        <f t="shared" si="815"/>
        <v>20</v>
      </c>
      <c r="M2709" s="109">
        <f t="shared" si="804"/>
        <v>1.002810859</v>
      </c>
      <c r="N2709" s="109">
        <f t="shared" ca="1" si="805"/>
        <v>1.0077602619999999</v>
      </c>
      <c r="O2709" s="108">
        <f t="shared" si="819"/>
        <v>0</v>
      </c>
      <c r="P2709" s="106">
        <f t="shared" ca="1" si="806"/>
        <v>477.27318557000001</v>
      </c>
      <c r="Q2709" s="113">
        <f t="shared" si="807"/>
        <v>0</v>
      </c>
      <c r="R2709" s="106">
        <f t="shared" si="808"/>
        <v>0</v>
      </c>
      <c r="S2709" s="114" t="str">
        <f t="shared" si="816"/>
        <v>A+J=</v>
      </c>
      <c r="T2709" s="107">
        <f t="shared" si="817"/>
        <v>43668</v>
      </c>
      <c r="U2709" s="10"/>
      <c r="V2709" s="10"/>
      <c r="W2709" s="10"/>
      <c r="X2709" s="29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</row>
    <row r="2710" spans="1:121" x14ac:dyDescent="0.15">
      <c r="A2710" s="102">
        <f t="shared" si="809"/>
        <v>43667</v>
      </c>
      <c r="B2710" s="103">
        <f t="shared" ca="1" si="818"/>
        <v>61979.473185569805</v>
      </c>
      <c r="C2710" s="104">
        <f t="shared" si="810"/>
        <v>61502.199999999808</v>
      </c>
      <c r="D2710" s="105">
        <f ca="1">IF(A2710&lt;$B$1,VLOOKUP(A2710,[1]DI!$A$4:$B$15000,2,FALSE),0)</f>
        <v>0</v>
      </c>
      <c r="E2710" s="106">
        <f t="shared" ca="1" si="802"/>
        <v>1</v>
      </c>
      <c r="F2710" s="106">
        <f ca="1">(TRUNC(PRODUCT($E$12:$E2709),16))</f>
        <v>1.99544522873938</v>
      </c>
      <c r="G2710" s="106">
        <f t="shared" ca="1" si="811"/>
        <v>1.9856450107258601</v>
      </c>
      <c r="H2710" s="106">
        <f t="shared" ca="1" si="803"/>
        <v>1.00493553</v>
      </c>
      <c r="I2710" s="105">
        <f t="shared" si="812"/>
        <v>3.5999999999999997E-2</v>
      </c>
      <c r="J2710" s="118">
        <f t="shared" si="813"/>
        <v>43640</v>
      </c>
      <c r="K2710" s="112">
        <f t="shared" si="814"/>
        <v>19</v>
      </c>
      <c r="L2710" s="108">
        <f t="shared" si="815"/>
        <v>20</v>
      </c>
      <c r="M2710" s="109">
        <f t="shared" si="804"/>
        <v>1.002810859</v>
      </c>
      <c r="N2710" s="109">
        <f t="shared" ca="1" si="805"/>
        <v>1.0077602619999999</v>
      </c>
      <c r="O2710" s="108">
        <f t="shared" si="819"/>
        <v>0</v>
      </c>
      <c r="P2710" s="106">
        <f t="shared" ca="1" si="806"/>
        <v>477.27318557000001</v>
      </c>
      <c r="Q2710" s="113">
        <f t="shared" si="807"/>
        <v>0</v>
      </c>
      <c r="R2710" s="106">
        <f t="shared" si="808"/>
        <v>0</v>
      </c>
      <c r="S2710" s="114" t="str">
        <f t="shared" si="816"/>
        <v>A+J=</v>
      </c>
      <c r="T2710" s="107">
        <f t="shared" si="817"/>
        <v>43668</v>
      </c>
      <c r="U2710" s="10"/>
      <c r="V2710" s="10"/>
      <c r="W2710" s="10"/>
      <c r="X2710" s="29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</row>
    <row r="2711" spans="1:121" x14ac:dyDescent="0.15">
      <c r="A2711" s="102">
        <f t="shared" si="809"/>
        <v>43668</v>
      </c>
      <c r="B2711" s="103">
        <f t="shared" ca="1" si="818"/>
        <v>61979.473185569805</v>
      </c>
      <c r="C2711" s="104">
        <f t="shared" si="810"/>
        <v>61502.199999999808</v>
      </c>
      <c r="D2711" s="105">
        <f ca="1">IF(A2711&lt;$B$1,VLOOKUP(A2711,[1]DI!$A$4:$B$15000,2,FALSE),0)</f>
        <v>6.4000000000000001E-2</v>
      </c>
      <c r="E2711" s="106">
        <f t="shared" ca="1" si="802"/>
        <v>1.0002462000000001</v>
      </c>
      <c r="F2711" s="106">
        <f ca="1">(TRUNC(PRODUCT($E$12:$E2710),16))</f>
        <v>1.99544522873938</v>
      </c>
      <c r="G2711" s="106">
        <f t="shared" ca="1" si="811"/>
        <v>1.9856450107258601</v>
      </c>
      <c r="H2711" s="106">
        <f t="shared" ca="1" si="803"/>
        <v>1.00493553</v>
      </c>
      <c r="I2711" s="105">
        <f t="shared" si="812"/>
        <v>3.5999999999999997E-2</v>
      </c>
      <c r="J2711" s="118">
        <f t="shared" si="813"/>
        <v>43640</v>
      </c>
      <c r="K2711" s="112">
        <f t="shared" si="814"/>
        <v>20</v>
      </c>
      <c r="L2711" s="108">
        <f t="shared" si="815"/>
        <v>20</v>
      </c>
      <c r="M2711" s="109">
        <f t="shared" si="804"/>
        <v>1.002810859</v>
      </c>
      <c r="N2711" s="109">
        <f t="shared" ca="1" si="805"/>
        <v>1.0077602619999999</v>
      </c>
      <c r="O2711" s="108">
        <f t="shared" si="819"/>
        <v>73</v>
      </c>
      <c r="P2711" s="106">
        <f t="shared" ca="1" si="806"/>
        <v>477.27318557000001</v>
      </c>
      <c r="Q2711" s="113">
        <f t="shared" si="807"/>
        <v>8.3299999999999997E-4</v>
      </c>
      <c r="R2711" s="106">
        <f t="shared" si="808"/>
        <v>83.3</v>
      </c>
      <c r="S2711" s="114" t="str">
        <f t="shared" si="816"/>
        <v>A+J=</v>
      </c>
      <c r="T2711" s="107">
        <f t="shared" si="817"/>
        <v>43668</v>
      </c>
      <c r="U2711" s="10"/>
      <c r="V2711" s="10"/>
      <c r="W2711" s="10"/>
      <c r="X2711" s="29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</row>
    <row r="2712" spans="1:121" x14ac:dyDescent="0.15">
      <c r="A2712" s="102">
        <f t="shared" si="809"/>
        <v>43669</v>
      </c>
      <c r="B2712" s="103">
        <f t="shared" ca="1" si="818"/>
        <v>61442.643993959806</v>
      </c>
      <c r="C2712" s="104">
        <f t="shared" si="810"/>
        <v>61418.899999999805</v>
      </c>
      <c r="D2712" s="105">
        <f ca="1">IF(A2712&lt;$B$1,VLOOKUP(A2712,[1]DI!$A$4:$B$15000,2,FALSE),0)</f>
        <v>6.4000000000000001E-2</v>
      </c>
      <c r="E2712" s="106">
        <f t="shared" ca="1" si="802"/>
        <v>1.0002462000000001</v>
      </c>
      <c r="F2712" s="106">
        <f ca="1">(TRUNC(PRODUCT($E$12:$E2711),16))</f>
        <v>1.99593650735469</v>
      </c>
      <c r="G2712" s="106">
        <f t="shared" ca="1" si="811"/>
        <v>1.99544522873938</v>
      </c>
      <c r="H2712" s="106">
        <f t="shared" ca="1" si="803"/>
        <v>1.0002462000000001</v>
      </c>
      <c r="I2712" s="105">
        <f t="shared" si="812"/>
        <v>3.5999999999999997E-2</v>
      </c>
      <c r="J2712" s="118">
        <f t="shared" si="813"/>
        <v>43668</v>
      </c>
      <c r="K2712" s="112">
        <f t="shared" si="814"/>
        <v>1</v>
      </c>
      <c r="L2712" s="108">
        <f t="shared" si="815"/>
        <v>1</v>
      </c>
      <c r="M2712" s="109">
        <f t="shared" si="804"/>
        <v>1.000140356</v>
      </c>
      <c r="N2712" s="109">
        <f t="shared" ca="1" si="805"/>
        <v>1.000386591</v>
      </c>
      <c r="O2712" s="108">
        <f t="shared" si="819"/>
        <v>0</v>
      </c>
      <c r="P2712" s="106">
        <f t="shared" ca="1" si="806"/>
        <v>23.743993960000001</v>
      </c>
      <c r="Q2712" s="113">
        <f t="shared" si="807"/>
        <v>0</v>
      </c>
      <c r="R2712" s="106">
        <f t="shared" si="808"/>
        <v>0</v>
      </c>
      <c r="S2712" s="114" t="str">
        <f t="shared" si="816"/>
        <v>A+J=</v>
      </c>
      <c r="T2712" s="107">
        <f t="shared" si="817"/>
        <v>43699</v>
      </c>
      <c r="U2712" s="10"/>
      <c r="V2712" s="10"/>
      <c r="W2712" s="10"/>
      <c r="X2712" s="29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</row>
    <row r="2713" spans="1:121" x14ac:dyDescent="0.15">
      <c r="A2713" s="102">
        <f t="shared" si="809"/>
        <v>43670</v>
      </c>
      <c r="B2713" s="103">
        <f t="shared" ca="1" si="818"/>
        <v>61466.397016509807</v>
      </c>
      <c r="C2713" s="104">
        <f t="shared" si="810"/>
        <v>61418.899999999805</v>
      </c>
      <c r="D2713" s="105">
        <f ca="1">IF(A2713&lt;$B$1,VLOOKUP(A2713,[1]DI!$A$4:$B$15000,2,FALSE),0)</f>
        <v>6.4000000000000001E-2</v>
      </c>
      <c r="E2713" s="106">
        <f t="shared" ca="1" si="802"/>
        <v>1.0002462000000001</v>
      </c>
      <c r="F2713" s="106">
        <f ca="1">(TRUNC(PRODUCT($E$12:$E2712),16))</f>
        <v>1.9964279069227999</v>
      </c>
      <c r="G2713" s="106">
        <f t="shared" ca="1" si="811"/>
        <v>1.99544522873938</v>
      </c>
      <c r="H2713" s="106">
        <f t="shared" ca="1" si="803"/>
        <v>1.00049246</v>
      </c>
      <c r="I2713" s="105">
        <f t="shared" si="812"/>
        <v>3.5999999999999997E-2</v>
      </c>
      <c r="J2713" s="118">
        <f t="shared" si="813"/>
        <v>43668</v>
      </c>
      <c r="K2713" s="112">
        <f t="shared" si="814"/>
        <v>2</v>
      </c>
      <c r="L2713" s="108">
        <f t="shared" si="815"/>
        <v>2</v>
      </c>
      <c r="M2713" s="109">
        <f t="shared" si="804"/>
        <v>1.0002807309999999</v>
      </c>
      <c r="N2713" s="109">
        <f t="shared" ca="1" si="805"/>
        <v>1.000773329</v>
      </c>
      <c r="O2713" s="108">
        <f t="shared" si="819"/>
        <v>0</v>
      </c>
      <c r="P2713" s="106">
        <f t="shared" ca="1" si="806"/>
        <v>47.497016510000002</v>
      </c>
      <c r="Q2713" s="113">
        <f t="shared" si="807"/>
        <v>0</v>
      </c>
      <c r="R2713" s="106">
        <f t="shared" si="808"/>
        <v>0</v>
      </c>
      <c r="S2713" s="114" t="str">
        <f t="shared" si="816"/>
        <v>A+J=</v>
      </c>
      <c r="T2713" s="107">
        <f t="shared" si="817"/>
        <v>43699</v>
      </c>
      <c r="U2713" s="10"/>
      <c r="V2713" s="10"/>
      <c r="W2713" s="10"/>
      <c r="X2713" s="29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</row>
    <row r="2714" spans="1:121" x14ac:dyDescent="0.15">
      <c r="A2714" s="102">
        <f t="shared" si="809"/>
        <v>43671</v>
      </c>
      <c r="B2714" s="103">
        <f t="shared" ca="1" si="818"/>
        <v>61490.159251899808</v>
      </c>
      <c r="C2714" s="104">
        <f t="shared" si="810"/>
        <v>61418.899999999805</v>
      </c>
      <c r="D2714" s="105">
        <f ca="1">IF(A2714&lt;$B$1,VLOOKUP(A2714,[1]DI!$A$4:$B$15000,2,FALSE),0)</f>
        <v>6.4000000000000001E-2</v>
      </c>
      <c r="E2714" s="106">
        <f t="shared" ca="1" si="802"/>
        <v>1.0002462000000001</v>
      </c>
      <c r="F2714" s="106">
        <f ca="1">(TRUNC(PRODUCT($E$12:$E2713),16))</f>
        <v>1.99691942747349</v>
      </c>
      <c r="G2714" s="106">
        <f t="shared" ca="1" si="811"/>
        <v>1.99544522873938</v>
      </c>
      <c r="H2714" s="106">
        <f t="shared" ca="1" si="803"/>
        <v>1.00073878</v>
      </c>
      <c r="I2714" s="105">
        <f t="shared" si="812"/>
        <v>3.5999999999999997E-2</v>
      </c>
      <c r="J2714" s="118">
        <f t="shared" si="813"/>
        <v>43668</v>
      </c>
      <c r="K2714" s="112">
        <f t="shared" si="814"/>
        <v>3</v>
      </c>
      <c r="L2714" s="108">
        <f t="shared" si="815"/>
        <v>3</v>
      </c>
      <c r="M2714" s="109">
        <f t="shared" si="804"/>
        <v>1.000421126</v>
      </c>
      <c r="N2714" s="109">
        <f t="shared" ca="1" si="805"/>
        <v>1.001160217</v>
      </c>
      <c r="O2714" s="108">
        <f t="shared" si="819"/>
        <v>0</v>
      </c>
      <c r="P2714" s="106">
        <f t="shared" ca="1" si="806"/>
        <v>71.259251899999995</v>
      </c>
      <c r="Q2714" s="113">
        <f t="shared" si="807"/>
        <v>0</v>
      </c>
      <c r="R2714" s="106">
        <f t="shared" si="808"/>
        <v>0</v>
      </c>
      <c r="S2714" s="114" t="str">
        <f t="shared" si="816"/>
        <v>A+J=</v>
      </c>
      <c r="T2714" s="107">
        <f t="shared" si="817"/>
        <v>43699</v>
      </c>
      <c r="U2714" s="10"/>
      <c r="V2714" s="10"/>
      <c r="W2714" s="10"/>
      <c r="X2714" s="29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</row>
    <row r="2715" spans="1:121" x14ac:dyDescent="0.15">
      <c r="A2715" s="102">
        <f t="shared" si="809"/>
        <v>43672</v>
      </c>
      <c r="B2715" s="103">
        <f t="shared" ca="1" si="818"/>
        <v>61513.930638699807</v>
      </c>
      <c r="C2715" s="104">
        <f t="shared" si="810"/>
        <v>61418.899999999805</v>
      </c>
      <c r="D2715" s="105">
        <f ca="1">IF(A2715&lt;$B$1,VLOOKUP(A2715,[1]DI!$A$4:$B$15000,2,FALSE),0)</f>
        <v>6.4000000000000001E-2</v>
      </c>
      <c r="E2715" s="106">
        <f t="shared" ca="1" si="802"/>
        <v>1.0002462000000001</v>
      </c>
      <c r="F2715" s="106">
        <f ca="1">(TRUNC(PRODUCT($E$12:$E2714),16))</f>
        <v>1.9974110690365301</v>
      </c>
      <c r="G2715" s="106">
        <f t="shared" ca="1" si="811"/>
        <v>1.99544522873938</v>
      </c>
      <c r="H2715" s="106">
        <f t="shared" ca="1" si="803"/>
        <v>1.0009851599999999</v>
      </c>
      <c r="I2715" s="105">
        <f t="shared" si="812"/>
        <v>3.5999999999999997E-2</v>
      </c>
      <c r="J2715" s="118">
        <f t="shared" si="813"/>
        <v>43668</v>
      </c>
      <c r="K2715" s="112">
        <f t="shared" si="814"/>
        <v>4</v>
      </c>
      <c r="L2715" s="108">
        <f t="shared" si="815"/>
        <v>4</v>
      </c>
      <c r="M2715" s="109">
        <f t="shared" si="804"/>
        <v>1.0005615409999999</v>
      </c>
      <c r="N2715" s="109">
        <f t="shared" ca="1" si="805"/>
        <v>1.0015472540000001</v>
      </c>
      <c r="O2715" s="108">
        <f t="shared" si="819"/>
        <v>0</v>
      </c>
      <c r="P2715" s="106">
        <f t="shared" ca="1" si="806"/>
        <v>95.030638699999997</v>
      </c>
      <c r="Q2715" s="113">
        <f t="shared" si="807"/>
        <v>0</v>
      </c>
      <c r="R2715" s="106">
        <f t="shared" si="808"/>
        <v>0</v>
      </c>
      <c r="S2715" s="114" t="str">
        <f t="shared" si="816"/>
        <v>A+J=</v>
      </c>
      <c r="T2715" s="107">
        <f t="shared" si="817"/>
        <v>43699</v>
      </c>
      <c r="U2715" s="10"/>
      <c r="V2715" s="10"/>
      <c r="W2715" s="10"/>
      <c r="X2715" s="29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</row>
    <row r="2716" spans="1:121" x14ac:dyDescent="0.15">
      <c r="A2716" s="102">
        <f t="shared" si="809"/>
        <v>43673</v>
      </c>
      <c r="B2716" s="103">
        <f t="shared" ca="1" si="818"/>
        <v>61537.711791099806</v>
      </c>
      <c r="C2716" s="104">
        <f t="shared" si="810"/>
        <v>61418.899999999805</v>
      </c>
      <c r="D2716" s="105">
        <f ca="1">IF(A2716&lt;$B$1,VLOOKUP(A2716,[1]DI!$A$4:$B$15000,2,FALSE),0)</f>
        <v>0</v>
      </c>
      <c r="E2716" s="106">
        <f t="shared" ca="1" si="802"/>
        <v>1</v>
      </c>
      <c r="F2716" s="106">
        <f ca="1">(TRUNC(PRODUCT($E$12:$E2715),16))</f>
        <v>1.99790283164173</v>
      </c>
      <c r="G2716" s="106">
        <f t="shared" ca="1" si="811"/>
        <v>1.99544522873938</v>
      </c>
      <c r="H2716" s="106">
        <f t="shared" ca="1" si="803"/>
        <v>1.00123161</v>
      </c>
      <c r="I2716" s="105">
        <f t="shared" si="812"/>
        <v>3.5999999999999997E-2</v>
      </c>
      <c r="J2716" s="118">
        <f t="shared" si="813"/>
        <v>43668</v>
      </c>
      <c r="K2716" s="112">
        <f t="shared" si="814"/>
        <v>4</v>
      </c>
      <c r="L2716" s="108">
        <f t="shared" si="815"/>
        <v>5</v>
      </c>
      <c r="M2716" s="109">
        <f t="shared" si="804"/>
        <v>1.0007019749999999</v>
      </c>
      <c r="N2716" s="109">
        <f t="shared" ca="1" si="805"/>
        <v>1.00193445</v>
      </c>
      <c r="O2716" s="108">
        <f t="shared" si="819"/>
        <v>0</v>
      </c>
      <c r="P2716" s="106">
        <f t="shared" ca="1" si="806"/>
        <v>118.81179109999999</v>
      </c>
      <c r="Q2716" s="113">
        <f t="shared" si="807"/>
        <v>0</v>
      </c>
      <c r="R2716" s="106">
        <f t="shared" si="808"/>
        <v>0</v>
      </c>
      <c r="S2716" s="114" t="str">
        <f t="shared" si="816"/>
        <v>A+J=</v>
      </c>
      <c r="T2716" s="107">
        <f t="shared" si="817"/>
        <v>43699</v>
      </c>
      <c r="U2716" s="10"/>
      <c r="V2716" s="10"/>
      <c r="W2716" s="10"/>
      <c r="X2716" s="29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</row>
    <row r="2717" spans="1:121" x14ac:dyDescent="0.15">
      <c r="A2717" s="102">
        <f t="shared" si="809"/>
        <v>43674</v>
      </c>
      <c r="B2717" s="103">
        <f t="shared" ca="1" si="818"/>
        <v>61537.711791099806</v>
      </c>
      <c r="C2717" s="104">
        <f t="shared" si="810"/>
        <v>61418.899999999805</v>
      </c>
      <c r="D2717" s="105">
        <f ca="1">IF(A2717&lt;$B$1,VLOOKUP(A2717,[1]DI!$A$4:$B$15000,2,FALSE),0)</f>
        <v>0</v>
      </c>
      <c r="E2717" s="106">
        <f t="shared" ca="1" si="802"/>
        <v>1</v>
      </c>
      <c r="F2717" s="106">
        <f ca="1">(TRUNC(PRODUCT($E$12:$E2716),16))</f>
        <v>1.99790283164173</v>
      </c>
      <c r="G2717" s="106">
        <f t="shared" ca="1" si="811"/>
        <v>1.99544522873938</v>
      </c>
      <c r="H2717" s="106">
        <f t="shared" ca="1" si="803"/>
        <v>1.00123161</v>
      </c>
      <c r="I2717" s="105">
        <f t="shared" si="812"/>
        <v>3.5999999999999997E-2</v>
      </c>
      <c r="J2717" s="118">
        <f t="shared" si="813"/>
        <v>43668</v>
      </c>
      <c r="K2717" s="112">
        <f t="shared" si="814"/>
        <v>4</v>
      </c>
      <c r="L2717" s="108">
        <f t="shared" si="815"/>
        <v>5</v>
      </c>
      <c r="M2717" s="109">
        <f t="shared" si="804"/>
        <v>1.0007019749999999</v>
      </c>
      <c r="N2717" s="109">
        <f t="shared" ca="1" si="805"/>
        <v>1.00193445</v>
      </c>
      <c r="O2717" s="108">
        <f t="shared" si="819"/>
        <v>0</v>
      </c>
      <c r="P2717" s="106">
        <f t="shared" ca="1" si="806"/>
        <v>118.81179109999999</v>
      </c>
      <c r="Q2717" s="113">
        <f t="shared" si="807"/>
        <v>0</v>
      </c>
      <c r="R2717" s="106">
        <f t="shared" si="808"/>
        <v>0</v>
      </c>
      <c r="S2717" s="114" t="str">
        <f t="shared" si="816"/>
        <v>A+J=</v>
      </c>
      <c r="T2717" s="107">
        <f t="shared" si="817"/>
        <v>43699</v>
      </c>
      <c r="U2717" s="10"/>
      <c r="V2717" s="10"/>
      <c r="W2717" s="10"/>
      <c r="X2717" s="29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</row>
    <row r="2718" spans="1:121" x14ac:dyDescent="0.15">
      <c r="A2718" s="102">
        <f t="shared" si="809"/>
        <v>43675</v>
      </c>
      <c r="B2718" s="103">
        <f t="shared" ca="1" si="818"/>
        <v>61537.711791099806</v>
      </c>
      <c r="C2718" s="104">
        <f t="shared" si="810"/>
        <v>61418.899999999805</v>
      </c>
      <c r="D2718" s="105">
        <f ca="1">IF(A2718&lt;$B$1,VLOOKUP(A2718,[1]DI!$A$4:$B$15000,2,FALSE),0)</f>
        <v>6.4000000000000001E-2</v>
      </c>
      <c r="E2718" s="106">
        <f t="shared" ca="1" si="802"/>
        <v>1.0002462000000001</v>
      </c>
      <c r="F2718" s="106">
        <f ca="1">(TRUNC(PRODUCT($E$12:$E2717),16))</f>
        <v>1.99790283164173</v>
      </c>
      <c r="G2718" s="106">
        <f t="shared" ca="1" si="811"/>
        <v>1.99544522873938</v>
      </c>
      <c r="H2718" s="106">
        <f t="shared" ca="1" si="803"/>
        <v>1.00123161</v>
      </c>
      <c r="I2718" s="105">
        <f t="shared" si="812"/>
        <v>3.5999999999999997E-2</v>
      </c>
      <c r="J2718" s="118">
        <f t="shared" si="813"/>
        <v>43668</v>
      </c>
      <c r="K2718" s="112">
        <f t="shared" si="814"/>
        <v>5</v>
      </c>
      <c r="L2718" s="108">
        <f t="shared" si="815"/>
        <v>5</v>
      </c>
      <c r="M2718" s="109">
        <f t="shared" si="804"/>
        <v>1.0007019749999999</v>
      </c>
      <c r="N2718" s="109">
        <f t="shared" ca="1" si="805"/>
        <v>1.00193445</v>
      </c>
      <c r="O2718" s="108">
        <f t="shared" si="819"/>
        <v>0</v>
      </c>
      <c r="P2718" s="106">
        <f t="shared" ca="1" si="806"/>
        <v>118.81179109999999</v>
      </c>
      <c r="Q2718" s="113">
        <f t="shared" si="807"/>
        <v>0</v>
      </c>
      <c r="R2718" s="106">
        <f t="shared" si="808"/>
        <v>0</v>
      </c>
      <c r="S2718" s="114" t="str">
        <f t="shared" si="816"/>
        <v>A+J=</v>
      </c>
      <c r="T2718" s="107">
        <f t="shared" si="817"/>
        <v>43699</v>
      </c>
      <c r="U2718" s="10"/>
      <c r="V2718" s="10"/>
      <c r="W2718" s="10"/>
      <c r="X2718" s="29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</row>
    <row r="2719" spans="1:121" x14ac:dyDescent="0.15">
      <c r="A2719" s="102">
        <f t="shared" si="809"/>
        <v>43676</v>
      </c>
      <c r="B2719" s="103">
        <f t="shared" ca="1" si="818"/>
        <v>61561.501419309803</v>
      </c>
      <c r="C2719" s="104">
        <f t="shared" si="810"/>
        <v>61418.899999999805</v>
      </c>
      <c r="D2719" s="105">
        <f ca="1">IF(A2719&lt;$B$1,VLOOKUP(A2719,[1]DI!$A$4:$B$15000,2,FALSE),0)</f>
        <v>6.4000000000000001E-2</v>
      </c>
      <c r="E2719" s="106">
        <f t="shared" ca="1" si="802"/>
        <v>1.0002462000000001</v>
      </c>
      <c r="F2719" s="106">
        <f ca="1">(TRUNC(PRODUCT($E$12:$E2718),16))</f>
        <v>1.9983947153188799</v>
      </c>
      <c r="G2719" s="106">
        <f t="shared" ca="1" si="811"/>
        <v>1.99544522873938</v>
      </c>
      <c r="H2719" s="106">
        <f t="shared" ca="1" si="803"/>
        <v>1.0014781100000001</v>
      </c>
      <c r="I2719" s="105">
        <f t="shared" si="812"/>
        <v>3.5999999999999997E-2</v>
      </c>
      <c r="J2719" s="118">
        <f t="shared" si="813"/>
        <v>43668</v>
      </c>
      <c r="K2719" s="112">
        <f t="shared" si="814"/>
        <v>6</v>
      </c>
      <c r="L2719" s="108">
        <f t="shared" si="815"/>
        <v>6</v>
      </c>
      <c r="M2719" s="109">
        <f t="shared" si="804"/>
        <v>1.000842429</v>
      </c>
      <c r="N2719" s="109">
        <f t="shared" ca="1" si="805"/>
        <v>1.002321784</v>
      </c>
      <c r="O2719" s="108">
        <f t="shared" si="819"/>
        <v>0</v>
      </c>
      <c r="P2719" s="106">
        <f t="shared" ca="1" si="806"/>
        <v>142.60141931000001</v>
      </c>
      <c r="Q2719" s="113">
        <f t="shared" si="807"/>
        <v>0</v>
      </c>
      <c r="R2719" s="106">
        <f t="shared" si="808"/>
        <v>0</v>
      </c>
      <c r="S2719" s="114" t="str">
        <f t="shared" si="816"/>
        <v>A+J=</v>
      </c>
      <c r="T2719" s="107">
        <f t="shared" si="817"/>
        <v>43699</v>
      </c>
      <c r="U2719" s="10"/>
      <c r="V2719" s="10"/>
      <c r="W2719" s="10"/>
      <c r="X2719" s="29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</row>
    <row r="2720" spans="1:121" x14ac:dyDescent="0.15">
      <c r="A2720" s="102">
        <f t="shared" si="809"/>
        <v>43677</v>
      </c>
      <c r="B2720" s="103">
        <f t="shared" ca="1" si="818"/>
        <v>61585.300260359807</v>
      </c>
      <c r="C2720" s="104">
        <f t="shared" si="810"/>
        <v>61418.899999999805</v>
      </c>
      <c r="D2720" s="105">
        <f ca="1">IF(A2720&lt;$B$1,VLOOKUP(A2720,[1]DI!$A$4:$B$15000,2,FALSE),0)</f>
        <v>6.4000000000000001E-2</v>
      </c>
      <c r="E2720" s="106">
        <f t="shared" ca="1" si="802"/>
        <v>1.0002462000000001</v>
      </c>
      <c r="F2720" s="106">
        <f ca="1">(TRUNC(PRODUCT($E$12:$E2719),16))</f>
        <v>1.99888672009779</v>
      </c>
      <c r="G2720" s="106">
        <f t="shared" ca="1" si="811"/>
        <v>1.99544522873938</v>
      </c>
      <c r="H2720" s="106">
        <f t="shared" ca="1" si="803"/>
        <v>1.00172467</v>
      </c>
      <c r="I2720" s="105">
        <f t="shared" si="812"/>
        <v>3.5999999999999997E-2</v>
      </c>
      <c r="J2720" s="118">
        <f t="shared" si="813"/>
        <v>43668</v>
      </c>
      <c r="K2720" s="112">
        <f t="shared" si="814"/>
        <v>7</v>
      </c>
      <c r="L2720" s="108">
        <f t="shared" si="815"/>
        <v>7</v>
      </c>
      <c r="M2720" s="109">
        <f t="shared" si="804"/>
        <v>1.0009829029999999</v>
      </c>
      <c r="N2720" s="109">
        <f t="shared" ca="1" si="805"/>
        <v>1.002709268</v>
      </c>
      <c r="O2720" s="108">
        <f t="shared" si="819"/>
        <v>0</v>
      </c>
      <c r="P2720" s="106">
        <f t="shared" ca="1" si="806"/>
        <v>166.40026036</v>
      </c>
      <c r="Q2720" s="113">
        <f t="shared" si="807"/>
        <v>0</v>
      </c>
      <c r="R2720" s="106">
        <f t="shared" si="808"/>
        <v>0</v>
      </c>
      <c r="S2720" s="114" t="str">
        <f t="shared" si="816"/>
        <v>A+J=</v>
      </c>
      <c r="T2720" s="107">
        <f t="shared" si="817"/>
        <v>43699</v>
      </c>
      <c r="U2720" s="10"/>
      <c r="V2720" s="10"/>
      <c r="W2720" s="10"/>
      <c r="X2720" s="29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</row>
    <row r="2721" spans="1:121" x14ac:dyDescent="0.15">
      <c r="A2721" s="102">
        <f t="shared" si="809"/>
        <v>43678</v>
      </c>
      <c r="B2721" s="103">
        <f t="shared" ca="1" si="818"/>
        <v>61609.108928429807</v>
      </c>
      <c r="C2721" s="104">
        <f t="shared" si="810"/>
        <v>61418.899999999805</v>
      </c>
      <c r="D2721" s="105">
        <f ca="1">IF(A2721&lt;$B$1,VLOOKUP(A2721,[1]DI!$A$4:$B$15000,2,FALSE),0)</f>
        <v>5.8999999999999997E-2</v>
      </c>
      <c r="E2721" s="106">
        <f t="shared" ca="1" si="802"/>
        <v>1.00022751</v>
      </c>
      <c r="F2721" s="106">
        <f ca="1">(TRUNC(PRODUCT($E$12:$E2720),16))</f>
        <v>1.99937884600828</v>
      </c>
      <c r="G2721" s="106">
        <f t="shared" ca="1" si="811"/>
        <v>1.99544522873938</v>
      </c>
      <c r="H2721" s="106">
        <f t="shared" ca="1" si="803"/>
        <v>1.0019712999999999</v>
      </c>
      <c r="I2721" s="105">
        <f t="shared" si="812"/>
        <v>3.5999999999999997E-2</v>
      </c>
      <c r="J2721" s="118">
        <f t="shared" si="813"/>
        <v>43668</v>
      </c>
      <c r="K2721" s="112">
        <f t="shared" si="814"/>
        <v>8</v>
      </c>
      <c r="L2721" s="108">
        <f t="shared" si="815"/>
        <v>8</v>
      </c>
      <c r="M2721" s="109">
        <f t="shared" si="804"/>
        <v>1.001123397</v>
      </c>
      <c r="N2721" s="109">
        <f t="shared" ca="1" si="805"/>
        <v>1.003096912</v>
      </c>
      <c r="O2721" s="108">
        <f t="shared" si="819"/>
        <v>0</v>
      </c>
      <c r="P2721" s="106">
        <f t="shared" ca="1" si="806"/>
        <v>190.20892842999999</v>
      </c>
      <c r="Q2721" s="113">
        <f t="shared" si="807"/>
        <v>0</v>
      </c>
      <c r="R2721" s="106">
        <f t="shared" si="808"/>
        <v>0</v>
      </c>
      <c r="S2721" s="114" t="str">
        <f t="shared" si="816"/>
        <v>A+J=</v>
      </c>
      <c r="T2721" s="107">
        <f t="shared" si="817"/>
        <v>43699</v>
      </c>
      <c r="U2721" s="10"/>
      <c r="V2721" s="10"/>
      <c r="W2721" s="10"/>
      <c r="X2721" s="29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</row>
    <row r="2722" spans="1:121" x14ac:dyDescent="0.15">
      <c r="A2722" s="102">
        <f t="shared" si="809"/>
        <v>43679</v>
      </c>
      <c r="B2722" s="103">
        <f t="shared" ca="1" si="818"/>
        <v>61631.774836449804</v>
      </c>
      <c r="C2722" s="104">
        <f t="shared" si="810"/>
        <v>61418.899999999805</v>
      </c>
      <c r="D2722" s="105">
        <f ca="1">IF(A2722&lt;$B$1,VLOOKUP(A2722,[1]DI!$A$4:$B$15000,2,FALSE),0)</f>
        <v>5.8999999999999997E-2</v>
      </c>
      <c r="E2722" s="106">
        <f t="shared" ca="1" si="802"/>
        <v>1.00022751</v>
      </c>
      <c r="F2722" s="106">
        <f ca="1">(TRUNC(PRODUCT($E$12:$E2721),16))</f>
        <v>1.9998337246895299</v>
      </c>
      <c r="G2722" s="106">
        <f t="shared" ca="1" si="811"/>
        <v>1.99544522873938</v>
      </c>
      <c r="H2722" s="106">
        <f t="shared" ca="1" si="803"/>
        <v>1.00219926</v>
      </c>
      <c r="I2722" s="105">
        <f t="shared" si="812"/>
        <v>3.5999999999999997E-2</v>
      </c>
      <c r="J2722" s="118">
        <f t="shared" si="813"/>
        <v>43668</v>
      </c>
      <c r="K2722" s="112">
        <f t="shared" si="814"/>
        <v>9</v>
      </c>
      <c r="L2722" s="108">
        <f t="shared" si="815"/>
        <v>9</v>
      </c>
      <c r="M2722" s="109">
        <f t="shared" si="804"/>
        <v>1.00126391</v>
      </c>
      <c r="N2722" s="109">
        <f t="shared" ca="1" si="805"/>
        <v>1.0034659500000001</v>
      </c>
      <c r="O2722" s="108">
        <f t="shared" si="819"/>
        <v>0</v>
      </c>
      <c r="P2722" s="106">
        <f t="shared" ca="1" si="806"/>
        <v>212.87483645</v>
      </c>
      <c r="Q2722" s="113">
        <f t="shared" si="807"/>
        <v>0</v>
      </c>
      <c r="R2722" s="106">
        <f t="shared" si="808"/>
        <v>0</v>
      </c>
      <c r="S2722" s="114" t="str">
        <f t="shared" si="816"/>
        <v>A+J=</v>
      </c>
      <c r="T2722" s="107">
        <f t="shared" si="817"/>
        <v>43699</v>
      </c>
      <c r="U2722" s="10"/>
      <c r="V2722" s="10"/>
      <c r="W2722" s="10"/>
      <c r="X2722" s="29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</row>
    <row r="2723" spans="1:121" x14ac:dyDescent="0.15">
      <c r="A2723" s="102">
        <f t="shared" si="809"/>
        <v>43680</v>
      </c>
      <c r="B2723" s="103">
        <f t="shared" ca="1" si="818"/>
        <v>61654.448974599807</v>
      </c>
      <c r="C2723" s="104">
        <f t="shared" si="810"/>
        <v>61418.899999999805</v>
      </c>
      <c r="D2723" s="105">
        <f ca="1">IF(A2723&lt;$B$1,VLOOKUP(A2723,[1]DI!$A$4:$B$15000,2,FALSE),0)</f>
        <v>0</v>
      </c>
      <c r="E2723" s="106">
        <f t="shared" ca="1" si="802"/>
        <v>1</v>
      </c>
      <c r="F2723" s="106">
        <f ca="1">(TRUNC(PRODUCT($E$12:$E2722),16))</f>
        <v>2.00028870686024</v>
      </c>
      <c r="G2723" s="106">
        <f t="shared" ca="1" si="811"/>
        <v>1.99544522873938</v>
      </c>
      <c r="H2723" s="106">
        <f t="shared" ca="1" si="803"/>
        <v>1.0024272700000001</v>
      </c>
      <c r="I2723" s="105">
        <f t="shared" si="812"/>
        <v>3.5999999999999997E-2</v>
      </c>
      <c r="J2723" s="118">
        <f t="shared" si="813"/>
        <v>43668</v>
      </c>
      <c r="K2723" s="112">
        <f t="shared" si="814"/>
        <v>9</v>
      </c>
      <c r="L2723" s="108">
        <f t="shared" si="815"/>
        <v>10</v>
      </c>
      <c r="M2723" s="109">
        <f t="shared" si="804"/>
        <v>1.001404443</v>
      </c>
      <c r="N2723" s="109">
        <f t="shared" ca="1" si="805"/>
        <v>1.0038351219999999</v>
      </c>
      <c r="O2723" s="108">
        <f t="shared" si="819"/>
        <v>0</v>
      </c>
      <c r="P2723" s="106">
        <f t="shared" ca="1" si="806"/>
        <v>235.54897460000001</v>
      </c>
      <c r="Q2723" s="113">
        <f t="shared" si="807"/>
        <v>0</v>
      </c>
      <c r="R2723" s="106">
        <f t="shared" si="808"/>
        <v>0</v>
      </c>
      <c r="S2723" s="114" t="str">
        <f t="shared" si="816"/>
        <v>A+J=</v>
      </c>
      <c r="T2723" s="107">
        <f t="shared" si="817"/>
        <v>43699</v>
      </c>
      <c r="U2723" s="10"/>
      <c r="V2723" s="10"/>
      <c r="W2723" s="10"/>
      <c r="X2723" s="29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</row>
    <row r="2724" spans="1:121" x14ac:dyDescent="0.15">
      <c r="A2724" s="102">
        <f t="shared" si="809"/>
        <v>43681</v>
      </c>
      <c r="B2724" s="103">
        <f t="shared" ca="1" si="818"/>
        <v>61654.448974599807</v>
      </c>
      <c r="C2724" s="104">
        <f t="shared" si="810"/>
        <v>61418.899999999805</v>
      </c>
      <c r="D2724" s="105">
        <f ca="1">IF(A2724&lt;$B$1,VLOOKUP(A2724,[1]DI!$A$4:$B$15000,2,FALSE),0)</f>
        <v>0</v>
      </c>
      <c r="E2724" s="106">
        <f t="shared" ca="1" si="802"/>
        <v>1</v>
      </c>
      <c r="F2724" s="106">
        <f ca="1">(TRUNC(PRODUCT($E$12:$E2723),16))</f>
        <v>2.00028870686024</v>
      </c>
      <c r="G2724" s="106">
        <f t="shared" ca="1" si="811"/>
        <v>1.99544522873938</v>
      </c>
      <c r="H2724" s="106">
        <f t="shared" ca="1" si="803"/>
        <v>1.0024272700000001</v>
      </c>
      <c r="I2724" s="105">
        <f t="shared" si="812"/>
        <v>3.5999999999999997E-2</v>
      </c>
      <c r="J2724" s="118">
        <f t="shared" si="813"/>
        <v>43668</v>
      </c>
      <c r="K2724" s="112">
        <f t="shared" si="814"/>
        <v>9</v>
      </c>
      <c r="L2724" s="108">
        <f t="shared" si="815"/>
        <v>10</v>
      </c>
      <c r="M2724" s="109">
        <f t="shared" si="804"/>
        <v>1.001404443</v>
      </c>
      <c r="N2724" s="109">
        <f t="shared" ca="1" si="805"/>
        <v>1.0038351219999999</v>
      </c>
      <c r="O2724" s="108">
        <f t="shared" si="819"/>
        <v>0</v>
      </c>
      <c r="P2724" s="106">
        <f t="shared" ca="1" si="806"/>
        <v>235.54897460000001</v>
      </c>
      <c r="Q2724" s="113">
        <f t="shared" si="807"/>
        <v>0</v>
      </c>
      <c r="R2724" s="106">
        <f t="shared" si="808"/>
        <v>0</v>
      </c>
      <c r="S2724" s="114" t="str">
        <f t="shared" si="816"/>
        <v>A+J=</v>
      </c>
      <c r="T2724" s="107">
        <f t="shared" si="817"/>
        <v>43699</v>
      </c>
      <c r="U2724" s="10"/>
      <c r="V2724" s="10"/>
      <c r="W2724" s="10"/>
      <c r="X2724" s="29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</row>
    <row r="2725" spans="1:121" x14ac:dyDescent="0.15">
      <c r="A2725" s="102">
        <f t="shared" si="809"/>
        <v>43682</v>
      </c>
      <c r="B2725" s="103">
        <f t="shared" ca="1" si="818"/>
        <v>61654.448974599807</v>
      </c>
      <c r="C2725" s="104">
        <f t="shared" si="810"/>
        <v>61418.899999999805</v>
      </c>
      <c r="D2725" s="105">
        <f ca="1">IF(A2725&lt;$B$1,VLOOKUP(A2725,[1]DI!$A$4:$B$15000,2,FALSE),0)</f>
        <v>5.8999999999999997E-2</v>
      </c>
      <c r="E2725" s="106">
        <f t="shared" ca="1" si="802"/>
        <v>1.00022751</v>
      </c>
      <c r="F2725" s="106">
        <f ca="1">(TRUNC(PRODUCT($E$12:$E2724),16))</f>
        <v>2.00028870686024</v>
      </c>
      <c r="G2725" s="106">
        <f t="shared" ca="1" si="811"/>
        <v>1.99544522873938</v>
      </c>
      <c r="H2725" s="106">
        <f t="shared" ca="1" si="803"/>
        <v>1.0024272700000001</v>
      </c>
      <c r="I2725" s="105">
        <f t="shared" si="812"/>
        <v>3.5999999999999997E-2</v>
      </c>
      <c r="J2725" s="118">
        <f t="shared" si="813"/>
        <v>43668</v>
      </c>
      <c r="K2725" s="112">
        <f t="shared" si="814"/>
        <v>10</v>
      </c>
      <c r="L2725" s="108">
        <f t="shared" si="815"/>
        <v>10</v>
      </c>
      <c r="M2725" s="109">
        <f t="shared" si="804"/>
        <v>1.001404443</v>
      </c>
      <c r="N2725" s="109">
        <f t="shared" ca="1" si="805"/>
        <v>1.0038351219999999</v>
      </c>
      <c r="O2725" s="108">
        <f t="shared" si="819"/>
        <v>0</v>
      </c>
      <c r="P2725" s="106">
        <f t="shared" ca="1" si="806"/>
        <v>235.54897460000001</v>
      </c>
      <c r="Q2725" s="113">
        <f t="shared" si="807"/>
        <v>0</v>
      </c>
      <c r="R2725" s="106">
        <f t="shared" si="808"/>
        <v>0</v>
      </c>
      <c r="S2725" s="114" t="str">
        <f t="shared" si="816"/>
        <v>A+J=</v>
      </c>
      <c r="T2725" s="107">
        <f t="shared" si="817"/>
        <v>43699</v>
      </c>
      <c r="U2725" s="10"/>
      <c r="V2725" s="10"/>
      <c r="W2725" s="10"/>
      <c r="X2725" s="29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</row>
    <row r="2726" spans="1:121" x14ac:dyDescent="0.15">
      <c r="A2726" s="102">
        <f t="shared" si="809"/>
        <v>43683</v>
      </c>
      <c r="B2726" s="103">
        <f t="shared" ca="1" si="818"/>
        <v>61677.131342879802</v>
      </c>
      <c r="C2726" s="104">
        <f t="shared" si="810"/>
        <v>61418.899999999805</v>
      </c>
      <c r="D2726" s="105">
        <f ca="1">IF(A2726&lt;$B$1,VLOOKUP(A2726,[1]DI!$A$4:$B$15000,2,FALSE),0)</f>
        <v>5.8999999999999997E-2</v>
      </c>
      <c r="E2726" s="106">
        <f t="shared" ca="1" si="802"/>
        <v>1.00022751</v>
      </c>
      <c r="F2726" s="106">
        <f ca="1">(TRUNC(PRODUCT($E$12:$E2725),16))</f>
        <v>2.0007437925439402</v>
      </c>
      <c r="G2726" s="106">
        <f t="shared" ca="1" si="811"/>
        <v>1.99544522873938</v>
      </c>
      <c r="H2726" s="106">
        <f t="shared" ca="1" si="803"/>
        <v>1.0026553300000001</v>
      </c>
      <c r="I2726" s="105">
        <f t="shared" si="812"/>
        <v>3.5999999999999997E-2</v>
      </c>
      <c r="J2726" s="118">
        <f t="shared" si="813"/>
        <v>43668</v>
      </c>
      <c r="K2726" s="112">
        <f t="shared" si="814"/>
        <v>11</v>
      </c>
      <c r="L2726" s="108">
        <f t="shared" si="815"/>
        <v>11</v>
      </c>
      <c r="M2726" s="109">
        <f t="shared" si="804"/>
        <v>1.001544996</v>
      </c>
      <c r="N2726" s="109">
        <f t="shared" ca="1" si="805"/>
        <v>1.004204428</v>
      </c>
      <c r="O2726" s="108">
        <f t="shared" si="819"/>
        <v>0</v>
      </c>
      <c r="P2726" s="106">
        <f t="shared" ca="1" si="806"/>
        <v>258.23134288</v>
      </c>
      <c r="Q2726" s="113">
        <f t="shared" si="807"/>
        <v>0</v>
      </c>
      <c r="R2726" s="106">
        <f t="shared" si="808"/>
        <v>0</v>
      </c>
      <c r="S2726" s="114" t="str">
        <f t="shared" si="816"/>
        <v>A+J=</v>
      </c>
      <c r="T2726" s="107">
        <f t="shared" si="817"/>
        <v>43699</v>
      </c>
      <c r="U2726" s="10"/>
      <c r="V2726" s="10"/>
      <c r="W2726" s="10"/>
      <c r="X2726" s="29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</row>
    <row r="2727" spans="1:121" x14ac:dyDescent="0.15">
      <c r="A2727" s="102">
        <f t="shared" si="809"/>
        <v>43684</v>
      </c>
      <c r="B2727" s="103">
        <f t="shared" ca="1" si="818"/>
        <v>61699.822002719804</v>
      </c>
      <c r="C2727" s="104">
        <f t="shared" si="810"/>
        <v>61418.899999999805</v>
      </c>
      <c r="D2727" s="105">
        <f ca="1">IF(A2727&lt;$B$1,VLOOKUP(A2727,[1]DI!$A$4:$B$15000,2,FALSE),0)</f>
        <v>5.8999999999999997E-2</v>
      </c>
      <c r="E2727" s="106">
        <f t="shared" ca="1" si="802"/>
        <v>1.00022751</v>
      </c>
      <c r="F2727" s="106">
        <f ca="1">(TRUNC(PRODUCT($E$12:$E2726),16))</f>
        <v>2.0011989817641802</v>
      </c>
      <c r="G2727" s="106">
        <f t="shared" ca="1" si="811"/>
        <v>1.99544522873938</v>
      </c>
      <c r="H2727" s="106">
        <f t="shared" ca="1" si="803"/>
        <v>1.00288344</v>
      </c>
      <c r="I2727" s="105">
        <f t="shared" si="812"/>
        <v>3.5999999999999997E-2</v>
      </c>
      <c r="J2727" s="118">
        <f t="shared" si="813"/>
        <v>43668</v>
      </c>
      <c r="K2727" s="112">
        <f t="shared" si="814"/>
        <v>12</v>
      </c>
      <c r="L2727" s="108">
        <f t="shared" si="815"/>
        <v>12</v>
      </c>
      <c r="M2727" s="109">
        <f t="shared" si="804"/>
        <v>1.0016855689999999</v>
      </c>
      <c r="N2727" s="109">
        <f t="shared" ca="1" si="805"/>
        <v>1.0045738689999999</v>
      </c>
      <c r="O2727" s="108">
        <f t="shared" si="819"/>
        <v>0</v>
      </c>
      <c r="P2727" s="106">
        <f t="shared" ca="1" si="806"/>
        <v>280.92200272000002</v>
      </c>
      <c r="Q2727" s="113">
        <f t="shared" si="807"/>
        <v>0</v>
      </c>
      <c r="R2727" s="106">
        <f t="shared" si="808"/>
        <v>0</v>
      </c>
      <c r="S2727" s="114" t="str">
        <f t="shared" si="816"/>
        <v>A+J=</v>
      </c>
      <c r="T2727" s="107">
        <f t="shared" si="817"/>
        <v>43699</v>
      </c>
      <c r="U2727" s="10"/>
      <c r="V2727" s="10"/>
      <c r="W2727" s="10"/>
      <c r="X2727" s="29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</row>
    <row r="2728" spans="1:121" x14ac:dyDescent="0.15">
      <c r="A2728" s="102">
        <f t="shared" si="809"/>
        <v>43685</v>
      </c>
      <c r="B2728" s="103">
        <f t="shared" ca="1" si="818"/>
        <v>61722.521445459803</v>
      </c>
      <c r="C2728" s="104">
        <f t="shared" si="810"/>
        <v>61418.899999999805</v>
      </c>
      <c r="D2728" s="105">
        <f ca="1">IF(A2728&lt;$B$1,VLOOKUP(A2728,[1]DI!$A$4:$B$15000,2,FALSE),0)</f>
        <v>5.8999999999999997E-2</v>
      </c>
      <c r="E2728" s="106">
        <f t="shared" ca="1" si="802"/>
        <v>1.00022751</v>
      </c>
      <c r="F2728" s="106">
        <f ca="1">(TRUNC(PRODUCT($E$12:$E2727),16))</f>
        <v>2.0016542745445198</v>
      </c>
      <c r="G2728" s="106">
        <f t="shared" ca="1" si="811"/>
        <v>1.99544522873938</v>
      </c>
      <c r="H2728" s="106">
        <f t="shared" ca="1" si="803"/>
        <v>1.0031116099999999</v>
      </c>
      <c r="I2728" s="105">
        <f t="shared" si="812"/>
        <v>3.5999999999999997E-2</v>
      </c>
      <c r="J2728" s="118">
        <f t="shared" si="813"/>
        <v>43668</v>
      </c>
      <c r="K2728" s="112">
        <f t="shared" si="814"/>
        <v>13</v>
      </c>
      <c r="L2728" s="108">
        <f t="shared" si="815"/>
        <v>13</v>
      </c>
      <c r="M2728" s="109">
        <f t="shared" si="804"/>
        <v>1.0018261610000001</v>
      </c>
      <c r="N2728" s="109">
        <f t="shared" ca="1" si="805"/>
        <v>1.0049434530000001</v>
      </c>
      <c r="O2728" s="108">
        <f t="shared" si="819"/>
        <v>0</v>
      </c>
      <c r="P2728" s="106">
        <f t="shared" ca="1" si="806"/>
        <v>303.62144546000002</v>
      </c>
      <c r="Q2728" s="113">
        <f t="shared" si="807"/>
        <v>0</v>
      </c>
      <c r="R2728" s="106">
        <f t="shared" si="808"/>
        <v>0</v>
      </c>
      <c r="S2728" s="114" t="str">
        <f t="shared" si="816"/>
        <v>A+J=</v>
      </c>
      <c r="T2728" s="107">
        <f t="shared" si="817"/>
        <v>43699</v>
      </c>
      <c r="U2728" s="10"/>
      <c r="V2728" s="10"/>
      <c r="W2728" s="10"/>
      <c r="X2728" s="29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</row>
    <row r="2729" spans="1:121" x14ac:dyDescent="0.15">
      <c r="A2729" s="102">
        <f t="shared" si="809"/>
        <v>43686</v>
      </c>
      <c r="B2729" s="103">
        <f t="shared" ca="1" si="818"/>
        <v>61745.229179749804</v>
      </c>
      <c r="C2729" s="104">
        <f t="shared" si="810"/>
        <v>61418.899999999805</v>
      </c>
      <c r="D2729" s="105">
        <f ca="1">IF(A2729&lt;$B$1,VLOOKUP(A2729,[1]DI!$A$4:$B$15000,2,FALSE),0)</f>
        <v>5.8999999999999997E-2</v>
      </c>
      <c r="E2729" s="106">
        <f t="shared" ca="1" si="802"/>
        <v>1.00022751</v>
      </c>
      <c r="F2729" s="106">
        <f ca="1">(TRUNC(PRODUCT($E$12:$E2728),16))</f>
        <v>2.0021096709085202</v>
      </c>
      <c r="G2729" s="106">
        <f t="shared" ca="1" si="811"/>
        <v>1.99544522873938</v>
      </c>
      <c r="H2729" s="106">
        <f t="shared" ca="1" si="803"/>
        <v>1.00333983</v>
      </c>
      <c r="I2729" s="105">
        <f t="shared" si="812"/>
        <v>3.5999999999999997E-2</v>
      </c>
      <c r="J2729" s="118">
        <f t="shared" si="813"/>
        <v>43668</v>
      </c>
      <c r="K2729" s="112">
        <f t="shared" si="814"/>
        <v>14</v>
      </c>
      <c r="L2729" s="108">
        <f t="shared" si="815"/>
        <v>14</v>
      </c>
      <c r="M2729" s="109">
        <f t="shared" si="804"/>
        <v>1.0019667729999999</v>
      </c>
      <c r="N2729" s="109">
        <f t="shared" ca="1" si="805"/>
        <v>1.0053131719999999</v>
      </c>
      <c r="O2729" s="108">
        <f t="shared" si="819"/>
        <v>0</v>
      </c>
      <c r="P2729" s="106">
        <f t="shared" ca="1" si="806"/>
        <v>326.32917974999998</v>
      </c>
      <c r="Q2729" s="113">
        <f t="shared" si="807"/>
        <v>0</v>
      </c>
      <c r="R2729" s="106">
        <f t="shared" si="808"/>
        <v>0</v>
      </c>
      <c r="S2729" s="114" t="str">
        <f t="shared" si="816"/>
        <v>A+J=</v>
      </c>
      <c r="T2729" s="107">
        <f t="shared" si="817"/>
        <v>43699</v>
      </c>
      <c r="U2729" s="10"/>
      <c r="V2729" s="10"/>
      <c r="W2729" s="10"/>
      <c r="X2729" s="29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</row>
    <row r="2730" spans="1:121" x14ac:dyDescent="0.15">
      <c r="A2730" s="102">
        <f t="shared" si="809"/>
        <v>43687</v>
      </c>
      <c r="B2730" s="103">
        <f t="shared" ca="1" si="818"/>
        <v>61767.945082749808</v>
      </c>
      <c r="C2730" s="104">
        <f t="shared" si="810"/>
        <v>61418.899999999805</v>
      </c>
      <c r="D2730" s="105">
        <f ca="1">IF(A2730&lt;$B$1,VLOOKUP(A2730,[1]DI!$A$4:$B$15000,2,FALSE),0)</f>
        <v>0</v>
      </c>
      <c r="E2730" s="106">
        <f t="shared" ca="1" si="802"/>
        <v>1</v>
      </c>
      <c r="F2730" s="106">
        <f ca="1">(TRUNC(PRODUCT($E$12:$E2729),16))</f>
        <v>2.0025651708797501</v>
      </c>
      <c r="G2730" s="106">
        <f t="shared" ca="1" si="811"/>
        <v>1.99544522873938</v>
      </c>
      <c r="H2730" s="106">
        <f t="shared" ca="1" si="803"/>
        <v>1.0035681000000001</v>
      </c>
      <c r="I2730" s="105">
        <f t="shared" si="812"/>
        <v>3.5999999999999997E-2</v>
      </c>
      <c r="J2730" s="118">
        <f t="shared" si="813"/>
        <v>43668</v>
      </c>
      <c r="K2730" s="112">
        <f t="shared" si="814"/>
        <v>14</v>
      </c>
      <c r="L2730" s="108">
        <f t="shared" si="815"/>
        <v>15</v>
      </c>
      <c r="M2730" s="109">
        <f t="shared" si="804"/>
        <v>1.0021074050000001</v>
      </c>
      <c r="N2730" s="109">
        <f t="shared" ca="1" si="805"/>
        <v>1.0056830240000001</v>
      </c>
      <c r="O2730" s="108">
        <f t="shared" si="819"/>
        <v>0</v>
      </c>
      <c r="P2730" s="106">
        <f t="shared" ca="1" si="806"/>
        <v>349.04508275000001</v>
      </c>
      <c r="Q2730" s="113">
        <f t="shared" si="807"/>
        <v>0</v>
      </c>
      <c r="R2730" s="106">
        <f t="shared" si="808"/>
        <v>0</v>
      </c>
      <c r="S2730" s="114" t="str">
        <f t="shared" si="816"/>
        <v>A+J=</v>
      </c>
      <c r="T2730" s="107">
        <f t="shared" si="817"/>
        <v>43699</v>
      </c>
      <c r="U2730" s="10"/>
      <c r="V2730" s="10"/>
      <c r="W2730" s="10"/>
      <c r="X2730" s="29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</row>
    <row r="2731" spans="1:121" x14ac:dyDescent="0.15">
      <c r="A2731" s="102">
        <f t="shared" si="809"/>
        <v>43688</v>
      </c>
      <c r="B2731" s="103">
        <f t="shared" ca="1" si="818"/>
        <v>61767.945082749808</v>
      </c>
      <c r="C2731" s="104">
        <f t="shared" si="810"/>
        <v>61418.899999999805</v>
      </c>
      <c r="D2731" s="105">
        <f ca="1">IF(A2731&lt;$B$1,VLOOKUP(A2731,[1]DI!$A$4:$B$15000,2,FALSE),0)</f>
        <v>0</v>
      </c>
      <c r="E2731" s="106">
        <f t="shared" ca="1" si="802"/>
        <v>1</v>
      </c>
      <c r="F2731" s="106">
        <f ca="1">(TRUNC(PRODUCT($E$12:$E2730),16))</f>
        <v>2.0025651708797501</v>
      </c>
      <c r="G2731" s="106">
        <f t="shared" ca="1" si="811"/>
        <v>1.99544522873938</v>
      </c>
      <c r="H2731" s="106">
        <f t="shared" ca="1" si="803"/>
        <v>1.0035681000000001</v>
      </c>
      <c r="I2731" s="105">
        <f t="shared" si="812"/>
        <v>3.5999999999999997E-2</v>
      </c>
      <c r="J2731" s="118">
        <f t="shared" si="813"/>
        <v>43668</v>
      </c>
      <c r="K2731" s="112">
        <f t="shared" si="814"/>
        <v>14</v>
      </c>
      <c r="L2731" s="108">
        <f t="shared" si="815"/>
        <v>15</v>
      </c>
      <c r="M2731" s="109">
        <f t="shared" si="804"/>
        <v>1.0021074050000001</v>
      </c>
      <c r="N2731" s="109">
        <f t="shared" ca="1" si="805"/>
        <v>1.0056830240000001</v>
      </c>
      <c r="O2731" s="108">
        <f t="shared" si="819"/>
        <v>0</v>
      </c>
      <c r="P2731" s="106">
        <f t="shared" ca="1" si="806"/>
        <v>349.04508275000001</v>
      </c>
      <c r="Q2731" s="113">
        <f t="shared" si="807"/>
        <v>0</v>
      </c>
      <c r="R2731" s="106">
        <f t="shared" si="808"/>
        <v>0</v>
      </c>
      <c r="S2731" s="114" t="str">
        <f t="shared" si="816"/>
        <v>A+J=</v>
      </c>
      <c r="T2731" s="107">
        <f t="shared" si="817"/>
        <v>43699</v>
      </c>
      <c r="U2731" s="10"/>
      <c r="V2731" s="10"/>
      <c r="W2731" s="10"/>
      <c r="X2731" s="29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</row>
    <row r="2732" spans="1:121" x14ac:dyDescent="0.15">
      <c r="A2732" s="102">
        <f t="shared" si="809"/>
        <v>43689</v>
      </c>
      <c r="B2732" s="103">
        <f t="shared" ca="1" si="818"/>
        <v>61767.945082749808</v>
      </c>
      <c r="C2732" s="104">
        <f t="shared" si="810"/>
        <v>61418.899999999805</v>
      </c>
      <c r="D2732" s="105">
        <f ca="1">IF(A2732&lt;$B$1,VLOOKUP(A2732,[1]DI!$A$4:$B$15000,2,FALSE),0)</f>
        <v>5.8999999999999997E-2</v>
      </c>
      <c r="E2732" s="106">
        <f t="shared" ca="1" si="802"/>
        <v>1.00022751</v>
      </c>
      <c r="F2732" s="106">
        <f ca="1">(TRUNC(PRODUCT($E$12:$E2731),16))</f>
        <v>2.0025651708797501</v>
      </c>
      <c r="G2732" s="106">
        <f t="shared" ca="1" si="811"/>
        <v>1.99544522873938</v>
      </c>
      <c r="H2732" s="106">
        <f t="shared" ca="1" si="803"/>
        <v>1.0035681000000001</v>
      </c>
      <c r="I2732" s="105">
        <f t="shared" si="812"/>
        <v>3.5999999999999997E-2</v>
      </c>
      <c r="J2732" s="118">
        <f t="shared" si="813"/>
        <v>43668</v>
      </c>
      <c r="K2732" s="112">
        <f t="shared" si="814"/>
        <v>15</v>
      </c>
      <c r="L2732" s="108">
        <f t="shared" si="815"/>
        <v>15</v>
      </c>
      <c r="M2732" s="109">
        <f t="shared" si="804"/>
        <v>1.0021074050000001</v>
      </c>
      <c r="N2732" s="109">
        <f t="shared" ca="1" si="805"/>
        <v>1.0056830240000001</v>
      </c>
      <c r="O2732" s="108">
        <f t="shared" si="819"/>
        <v>0</v>
      </c>
      <c r="P2732" s="106">
        <f t="shared" ca="1" si="806"/>
        <v>349.04508275000001</v>
      </c>
      <c r="Q2732" s="113">
        <f t="shared" si="807"/>
        <v>0</v>
      </c>
      <c r="R2732" s="106">
        <f t="shared" si="808"/>
        <v>0</v>
      </c>
      <c r="S2732" s="114" t="str">
        <f t="shared" si="816"/>
        <v>A+J=</v>
      </c>
      <c r="T2732" s="107">
        <f t="shared" si="817"/>
        <v>43699</v>
      </c>
      <c r="U2732" s="10"/>
      <c r="V2732" s="10"/>
      <c r="W2732" s="10"/>
      <c r="X2732" s="29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</row>
    <row r="2733" spans="1:121" x14ac:dyDescent="0.15">
      <c r="A2733" s="102">
        <f t="shared" si="809"/>
        <v>43690</v>
      </c>
      <c r="B2733" s="103">
        <f t="shared" ca="1" si="818"/>
        <v>61790.669277299807</v>
      </c>
      <c r="C2733" s="104">
        <f t="shared" si="810"/>
        <v>61418.899999999805</v>
      </c>
      <c r="D2733" s="105">
        <f ca="1">IF(A2733&lt;$B$1,VLOOKUP(A2733,[1]DI!$A$4:$B$15000,2,FALSE),0)</f>
        <v>5.8999999999999997E-2</v>
      </c>
      <c r="E2733" s="106">
        <f t="shared" ca="1" si="802"/>
        <v>1.00022751</v>
      </c>
      <c r="F2733" s="106">
        <f ca="1">(TRUNC(PRODUCT($E$12:$E2732),16))</f>
        <v>2.0030207744817798</v>
      </c>
      <c r="G2733" s="106">
        <f t="shared" ca="1" si="811"/>
        <v>1.99544522873938</v>
      </c>
      <c r="H2733" s="106">
        <f t="shared" ca="1" si="803"/>
        <v>1.00379642</v>
      </c>
      <c r="I2733" s="105">
        <f t="shared" si="812"/>
        <v>3.5999999999999997E-2</v>
      </c>
      <c r="J2733" s="118">
        <f t="shared" si="813"/>
        <v>43668</v>
      </c>
      <c r="K2733" s="112">
        <f t="shared" si="814"/>
        <v>16</v>
      </c>
      <c r="L2733" s="108">
        <f t="shared" si="815"/>
        <v>16</v>
      </c>
      <c r="M2733" s="109">
        <f t="shared" si="804"/>
        <v>1.002248056</v>
      </c>
      <c r="N2733" s="109">
        <f t="shared" ca="1" si="805"/>
        <v>1.0060530110000001</v>
      </c>
      <c r="O2733" s="108">
        <f t="shared" si="819"/>
        <v>0</v>
      </c>
      <c r="P2733" s="106">
        <f t="shared" ca="1" si="806"/>
        <v>371.7692773</v>
      </c>
      <c r="Q2733" s="113">
        <f t="shared" si="807"/>
        <v>0</v>
      </c>
      <c r="R2733" s="106">
        <f t="shared" si="808"/>
        <v>0</v>
      </c>
      <c r="S2733" s="114" t="str">
        <f t="shared" si="816"/>
        <v>A+J=</v>
      </c>
      <c r="T2733" s="107">
        <f t="shared" si="817"/>
        <v>43699</v>
      </c>
      <c r="U2733" s="10"/>
      <c r="V2733" s="10"/>
      <c r="W2733" s="10"/>
      <c r="X2733" s="29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</row>
    <row r="2734" spans="1:121" x14ac:dyDescent="0.15">
      <c r="A2734" s="102">
        <f t="shared" si="809"/>
        <v>43691</v>
      </c>
      <c r="B2734" s="103">
        <f t="shared" ca="1" si="818"/>
        <v>61813.401640569806</v>
      </c>
      <c r="C2734" s="104">
        <f t="shared" si="810"/>
        <v>61418.899999999805</v>
      </c>
      <c r="D2734" s="105">
        <f ca="1">IF(A2734&lt;$B$1,VLOOKUP(A2734,[1]DI!$A$4:$B$15000,2,FALSE),0)</f>
        <v>5.8999999999999997E-2</v>
      </c>
      <c r="E2734" s="106">
        <f t="shared" ca="1" si="802"/>
        <v>1.00022751</v>
      </c>
      <c r="F2734" s="106">
        <f ca="1">(TRUNC(PRODUCT($E$12:$E2733),16))</f>
        <v>2.00347648173818</v>
      </c>
      <c r="G2734" s="106">
        <f t="shared" ca="1" si="811"/>
        <v>1.99544522873938</v>
      </c>
      <c r="H2734" s="106">
        <f t="shared" ca="1" si="803"/>
        <v>1.0040247899999999</v>
      </c>
      <c r="I2734" s="105">
        <f t="shared" si="812"/>
        <v>3.5999999999999997E-2</v>
      </c>
      <c r="J2734" s="118">
        <f t="shared" si="813"/>
        <v>43668</v>
      </c>
      <c r="K2734" s="112">
        <f t="shared" si="814"/>
        <v>17</v>
      </c>
      <c r="L2734" s="108">
        <f t="shared" si="815"/>
        <v>17</v>
      </c>
      <c r="M2734" s="109">
        <f t="shared" si="804"/>
        <v>1.002388727</v>
      </c>
      <c r="N2734" s="109">
        <f t="shared" ca="1" si="805"/>
        <v>1.006423131</v>
      </c>
      <c r="O2734" s="108">
        <f t="shared" si="819"/>
        <v>0</v>
      </c>
      <c r="P2734" s="106">
        <f t="shared" ca="1" si="806"/>
        <v>394.50164057000001</v>
      </c>
      <c r="Q2734" s="113">
        <f t="shared" si="807"/>
        <v>0</v>
      </c>
      <c r="R2734" s="106">
        <f t="shared" si="808"/>
        <v>0</v>
      </c>
      <c r="S2734" s="114" t="str">
        <f t="shared" si="816"/>
        <v>A+J=</v>
      </c>
      <c r="T2734" s="107">
        <f t="shared" si="817"/>
        <v>43699</v>
      </c>
      <c r="U2734" s="10"/>
      <c r="V2734" s="10"/>
      <c r="W2734" s="10"/>
      <c r="X2734" s="29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</row>
    <row r="2735" spans="1:121" x14ac:dyDescent="0.15">
      <c r="A2735" s="102">
        <f t="shared" si="809"/>
        <v>43692</v>
      </c>
      <c r="B2735" s="103">
        <f t="shared" ca="1" si="818"/>
        <v>61836.142909579808</v>
      </c>
      <c r="C2735" s="104">
        <f t="shared" si="810"/>
        <v>61418.899999999805</v>
      </c>
      <c r="D2735" s="105">
        <f ca="1">IF(A2735&lt;$B$1,VLOOKUP(A2735,[1]DI!$A$4:$B$15000,2,FALSE),0)</f>
        <v>5.8999999999999997E-2</v>
      </c>
      <c r="E2735" s="106">
        <f t="shared" ca="1" si="802"/>
        <v>1.00022751</v>
      </c>
      <c r="F2735" s="106">
        <f ca="1">(TRUNC(PRODUCT($E$12:$E2734),16))</f>
        <v>2.0039322926725398</v>
      </c>
      <c r="G2735" s="106">
        <f t="shared" ca="1" si="811"/>
        <v>1.99544522873938</v>
      </c>
      <c r="H2735" s="106">
        <f t="shared" ca="1" si="803"/>
        <v>1.0042532200000001</v>
      </c>
      <c r="I2735" s="105">
        <f t="shared" si="812"/>
        <v>3.5999999999999997E-2</v>
      </c>
      <c r="J2735" s="118">
        <f t="shared" si="813"/>
        <v>43668</v>
      </c>
      <c r="K2735" s="112">
        <f t="shared" si="814"/>
        <v>18</v>
      </c>
      <c r="L2735" s="108">
        <f t="shared" si="815"/>
        <v>18</v>
      </c>
      <c r="M2735" s="109">
        <f t="shared" si="804"/>
        <v>1.0025294179999999</v>
      </c>
      <c r="N2735" s="109">
        <f t="shared" ca="1" si="805"/>
        <v>1.006793396</v>
      </c>
      <c r="O2735" s="108">
        <f t="shared" si="819"/>
        <v>0</v>
      </c>
      <c r="P2735" s="106">
        <f t="shared" ca="1" si="806"/>
        <v>417.24290958</v>
      </c>
      <c r="Q2735" s="113">
        <f t="shared" si="807"/>
        <v>0</v>
      </c>
      <c r="R2735" s="106">
        <f t="shared" si="808"/>
        <v>0</v>
      </c>
      <c r="S2735" s="114" t="str">
        <f t="shared" si="816"/>
        <v>A+J=</v>
      </c>
      <c r="T2735" s="107">
        <f t="shared" si="817"/>
        <v>43699</v>
      </c>
      <c r="U2735" s="10"/>
      <c r="V2735" s="10"/>
      <c r="W2735" s="10"/>
      <c r="X2735" s="29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</row>
    <row r="2736" spans="1:121" x14ac:dyDescent="0.15">
      <c r="A2736" s="102">
        <f t="shared" si="809"/>
        <v>43693</v>
      </c>
      <c r="B2736" s="103">
        <f t="shared" ca="1" si="818"/>
        <v>61858.892470139806</v>
      </c>
      <c r="C2736" s="104">
        <f t="shared" si="810"/>
        <v>61418.899999999805</v>
      </c>
      <c r="D2736" s="105">
        <f ca="1">IF(A2736&lt;$B$1,VLOOKUP(A2736,[1]DI!$A$4:$B$15000,2,FALSE),0)</f>
        <v>5.8999999999999997E-2</v>
      </c>
      <c r="E2736" s="106">
        <f t="shared" ca="1" si="802"/>
        <v>1.00022751</v>
      </c>
      <c r="F2736" s="106">
        <f ca="1">(TRUNC(PRODUCT($E$12:$E2735),16))</f>
        <v>2.0043882073084398</v>
      </c>
      <c r="G2736" s="106">
        <f t="shared" ca="1" si="811"/>
        <v>1.99544522873938</v>
      </c>
      <c r="H2736" s="106">
        <f t="shared" ca="1" si="803"/>
        <v>1.0044816999999999</v>
      </c>
      <c r="I2736" s="105">
        <f t="shared" si="812"/>
        <v>3.5999999999999997E-2</v>
      </c>
      <c r="J2736" s="118">
        <f t="shared" si="813"/>
        <v>43668</v>
      </c>
      <c r="K2736" s="112">
        <f t="shared" si="814"/>
        <v>19</v>
      </c>
      <c r="L2736" s="108">
        <f t="shared" si="815"/>
        <v>19</v>
      </c>
      <c r="M2736" s="109">
        <f t="shared" si="804"/>
        <v>1.002670129</v>
      </c>
      <c r="N2736" s="109">
        <f t="shared" ca="1" si="805"/>
        <v>1.0071637959999999</v>
      </c>
      <c r="O2736" s="108">
        <f t="shared" si="819"/>
        <v>0</v>
      </c>
      <c r="P2736" s="106">
        <f t="shared" ca="1" si="806"/>
        <v>439.99247014000002</v>
      </c>
      <c r="Q2736" s="113">
        <f t="shared" si="807"/>
        <v>0</v>
      </c>
      <c r="R2736" s="106">
        <f t="shared" si="808"/>
        <v>0</v>
      </c>
      <c r="S2736" s="114" t="str">
        <f t="shared" si="816"/>
        <v>A+J=</v>
      </c>
      <c r="T2736" s="107">
        <f t="shared" si="817"/>
        <v>43699</v>
      </c>
      <c r="U2736" s="10"/>
      <c r="V2736" s="10"/>
      <c r="W2736" s="10"/>
      <c r="X2736" s="29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</row>
    <row r="2737" spans="1:121" x14ac:dyDescent="0.15">
      <c r="A2737" s="102">
        <f t="shared" si="809"/>
        <v>43694</v>
      </c>
      <c r="B2737" s="103">
        <f t="shared" ca="1" si="818"/>
        <v>61881.650199409807</v>
      </c>
      <c r="C2737" s="104">
        <f t="shared" si="810"/>
        <v>61418.899999999805</v>
      </c>
      <c r="D2737" s="105">
        <f ca="1">IF(A2737&lt;$B$1,VLOOKUP(A2737,[1]DI!$A$4:$B$15000,2,FALSE),0)</f>
        <v>0</v>
      </c>
      <c r="E2737" s="106">
        <f t="shared" ca="1" si="802"/>
        <v>1</v>
      </c>
      <c r="F2737" s="106">
        <f ca="1">(TRUNC(PRODUCT($E$12:$E2736),16))</f>
        <v>2.0048442256694901</v>
      </c>
      <c r="G2737" s="106">
        <f t="shared" ca="1" si="811"/>
        <v>1.99544522873938</v>
      </c>
      <c r="H2737" s="106">
        <f t="shared" ca="1" si="803"/>
        <v>1.0047102299999999</v>
      </c>
      <c r="I2737" s="105">
        <f t="shared" si="812"/>
        <v>3.5999999999999997E-2</v>
      </c>
      <c r="J2737" s="118">
        <f t="shared" si="813"/>
        <v>43668</v>
      </c>
      <c r="K2737" s="112">
        <f t="shared" si="814"/>
        <v>19</v>
      </c>
      <c r="L2737" s="108">
        <f t="shared" si="815"/>
        <v>20</v>
      </c>
      <c r="M2737" s="109">
        <f t="shared" si="804"/>
        <v>1.002810859</v>
      </c>
      <c r="N2737" s="109">
        <f t="shared" ca="1" si="805"/>
        <v>1.0075343290000001</v>
      </c>
      <c r="O2737" s="108">
        <f t="shared" si="819"/>
        <v>0</v>
      </c>
      <c r="P2737" s="106">
        <f t="shared" ca="1" si="806"/>
        <v>462.75019940999999</v>
      </c>
      <c r="Q2737" s="113">
        <f t="shared" si="807"/>
        <v>0</v>
      </c>
      <c r="R2737" s="106">
        <f t="shared" si="808"/>
        <v>0</v>
      </c>
      <c r="S2737" s="114" t="str">
        <f t="shared" si="816"/>
        <v>A+J=</v>
      </c>
      <c r="T2737" s="107">
        <f t="shared" si="817"/>
        <v>43699</v>
      </c>
      <c r="U2737" s="10"/>
      <c r="V2737" s="10"/>
      <c r="W2737" s="10"/>
      <c r="X2737" s="29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</row>
    <row r="2738" spans="1:121" x14ac:dyDescent="0.15">
      <c r="A2738" s="102">
        <f t="shared" si="809"/>
        <v>43695</v>
      </c>
      <c r="B2738" s="103">
        <f t="shared" ca="1" si="818"/>
        <v>61881.650199409807</v>
      </c>
      <c r="C2738" s="104">
        <f t="shared" si="810"/>
        <v>61418.899999999805</v>
      </c>
      <c r="D2738" s="105">
        <f ca="1">IF(A2738&lt;$B$1,VLOOKUP(A2738,[1]DI!$A$4:$B$15000,2,FALSE),0)</f>
        <v>0</v>
      </c>
      <c r="E2738" s="106">
        <f t="shared" ca="1" si="802"/>
        <v>1</v>
      </c>
      <c r="F2738" s="106">
        <f ca="1">(TRUNC(PRODUCT($E$12:$E2737),16))</f>
        <v>2.0048442256694901</v>
      </c>
      <c r="G2738" s="106">
        <f t="shared" ca="1" si="811"/>
        <v>1.99544522873938</v>
      </c>
      <c r="H2738" s="106">
        <f t="shared" ca="1" si="803"/>
        <v>1.0047102299999999</v>
      </c>
      <c r="I2738" s="105">
        <f t="shared" si="812"/>
        <v>3.5999999999999997E-2</v>
      </c>
      <c r="J2738" s="118">
        <f t="shared" si="813"/>
        <v>43668</v>
      </c>
      <c r="K2738" s="112">
        <f t="shared" si="814"/>
        <v>19</v>
      </c>
      <c r="L2738" s="108">
        <f t="shared" si="815"/>
        <v>20</v>
      </c>
      <c r="M2738" s="109">
        <f t="shared" si="804"/>
        <v>1.002810859</v>
      </c>
      <c r="N2738" s="109">
        <f t="shared" ca="1" si="805"/>
        <v>1.0075343290000001</v>
      </c>
      <c r="O2738" s="108">
        <f t="shared" si="819"/>
        <v>0</v>
      </c>
      <c r="P2738" s="106">
        <f t="shared" ca="1" si="806"/>
        <v>462.75019940999999</v>
      </c>
      <c r="Q2738" s="113">
        <f t="shared" si="807"/>
        <v>0</v>
      </c>
      <c r="R2738" s="106">
        <f t="shared" si="808"/>
        <v>0</v>
      </c>
      <c r="S2738" s="114" t="str">
        <f t="shared" si="816"/>
        <v>A+J=</v>
      </c>
      <c r="T2738" s="107">
        <f t="shared" si="817"/>
        <v>43699</v>
      </c>
      <c r="U2738" s="10"/>
      <c r="V2738" s="10"/>
      <c r="W2738" s="10"/>
      <c r="X2738" s="29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</row>
    <row r="2739" spans="1:121" x14ac:dyDescent="0.15">
      <c r="A2739" s="102">
        <f t="shared" si="809"/>
        <v>43696</v>
      </c>
      <c r="B2739" s="103">
        <f t="shared" ca="1" si="818"/>
        <v>61881.650199409807</v>
      </c>
      <c r="C2739" s="104">
        <f t="shared" si="810"/>
        <v>61418.899999999805</v>
      </c>
      <c r="D2739" s="105">
        <f ca="1">IF(A2739&lt;$B$1,VLOOKUP(A2739,[1]DI!$A$4:$B$15000,2,FALSE),0)</f>
        <v>5.8999999999999997E-2</v>
      </c>
      <c r="E2739" s="106">
        <f t="shared" ca="1" si="802"/>
        <v>1.00022751</v>
      </c>
      <c r="F2739" s="106">
        <f ca="1">(TRUNC(PRODUCT($E$12:$E2738),16))</f>
        <v>2.0048442256694901</v>
      </c>
      <c r="G2739" s="106">
        <f t="shared" ca="1" si="811"/>
        <v>1.99544522873938</v>
      </c>
      <c r="H2739" s="106">
        <f t="shared" ca="1" si="803"/>
        <v>1.0047102299999999</v>
      </c>
      <c r="I2739" s="105">
        <f t="shared" si="812"/>
        <v>3.5999999999999997E-2</v>
      </c>
      <c r="J2739" s="118">
        <f t="shared" si="813"/>
        <v>43668</v>
      </c>
      <c r="K2739" s="112">
        <f t="shared" si="814"/>
        <v>20</v>
      </c>
      <c r="L2739" s="108">
        <f t="shared" si="815"/>
        <v>20</v>
      </c>
      <c r="M2739" s="109">
        <f t="shared" si="804"/>
        <v>1.002810859</v>
      </c>
      <c r="N2739" s="109">
        <f t="shared" ca="1" si="805"/>
        <v>1.0075343290000001</v>
      </c>
      <c r="O2739" s="108">
        <f t="shared" si="819"/>
        <v>0</v>
      </c>
      <c r="P2739" s="106">
        <f t="shared" ca="1" si="806"/>
        <v>462.75019940999999</v>
      </c>
      <c r="Q2739" s="113">
        <f t="shared" si="807"/>
        <v>0</v>
      </c>
      <c r="R2739" s="106">
        <f t="shared" si="808"/>
        <v>0</v>
      </c>
      <c r="S2739" s="114" t="str">
        <f t="shared" si="816"/>
        <v>A+J=</v>
      </c>
      <c r="T2739" s="107">
        <f t="shared" si="817"/>
        <v>43699</v>
      </c>
      <c r="U2739" s="10"/>
      <c r="V2739" s="10"/>
      <c r="W2739" s="10"/>
      <c r="X2739" s="29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</row>
    <row r="2740" spans="1:121" x14ac:dyDescent="0.15">
      <c r="A2740" s="102">
        <f t="shared" si="809"/>
        <v>43697</v>
      </c>
      <c r="B2740" s="103">
        <f t="shared" ca="1" si="818"/>
        <v>61904.416158819804</v>
      </c>
      <c r="C2740" s="104">
        <f t="shared" si="810"/>
        <v>61418.899999999805</v>
      </c>
      <c r="D2740" s="105">
        <f ca="1">IF(A2740&lt;$B$1,VLOOKUP(A2740,[1]DI!$A$4:$B$15000,2,FALSE),0)</f>
        <v>5.8999999999999997E-2</v>
      </c>
      <c r="E2740" s="106">
        <f t="shared" ca="1" si="802"/>
        <v>1.00022751</v>
      </c>
      <c r="F2740" s="106">
        <f ca="1">(TRUNC(PRODUCT($E$12:$E2739),16))</f>
        <v>2.0053003477792699</v>
      </c>
      <c r="G2740" s="106">
        <f t="shared" ca="1" si="811"/>
        <v>1.99544522873938</v>
      </c>
      <c r="H2740" s="106">
        <f t="shared" ca="1" si="803"/>
        <v>1.0049388100000001</v>
      </c>
      <c r="I2740" s="105">
        <f t="shared" si="812"/>
        <v>3.5999999999999997E-2</v>
      </c>
      <c r="J2740" s="118">
        <f t="shared" si="813"/>
        <v>43668</v>
      </c>
      <c r="K2740" s="112">
        <f t="shared" si="814"/>
        <v>21</v>
      </c>
      <c r="L2740" s="108">
        <f t="shared" si="815"/>
        <v>21</v>
      </c>
      <c r="M2740" s="109">
        <f t="shared" si="804"/>
        <v>1.0029516089999999</v>
      </c>
      <c r="N2740" s="109">
        <f t="shared" ca="1" si="805"/>
        <v>1.0079049959999999</v>
      </c>
      <c r="O2740" s="108">
        <f t="shared" si="819"/>
        <v>0</v>
      </c>
      <c r="P2740" s="106">
        <f t="shared" ca="1" si="806"/>
        <v>485.51615881999999</v>
      </c>
      <c r="Q2740" s="113">
        <f t="shared" si="807"/>
        <v>0</v>
      </c>
      <c r="R2740" s="106">
        <f t="shared" si="808"/>
        <v>0</v>
      </c>
      <c r="S2740" s="114" t="str">
        <f t="shared" si="816"/>
        <v>A+J=</v>
      </c>
      <c r="T2740" s="107">
        <f t="shared" si="817"/>
        <v>43699</v>
      </c>
      <c r="U2740" s="10"/>
      <c r="V2740" s="10"/>
      <c r="W2740" s="10"/>
      <c r="X2740" s="29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</row>
    <row r="2741" spans="1:121" x14ac:dyDescent="0.15">
      <c r="A2741" s="102">
        <f t="shared" si="809"/>
        <v>43698</v>
      </c>
      <c r="B2741" s="103">
        <f t="shared" ca="1" si="818"/>
        <v>61927.190471199807</v>
      </c>
      <c r="C2741" s="104">
        <f t="shared" si="810"/>
        <v>61418.899999999805</v>
      </c>
      <c r="D2741" s="105">
        <f ca="1">IF(A2741&lt;$B$1,VLOOKUP(A2741,[1]DI!$A$4:$B$15000,2,FALSE),0)</f>
        <v>5.8999999999999997E-2</v>
      </c>
      <c r="E2741" s="106">
        <f t="shared" ca="1" si="802"/>
        <v>1.00022751</v>
      </c>
      <c r="F2741" s="106">
        <f ca="1">(TRUNC(PRODUCT($E$12:$E2740),16))</f>
        <v>2.0057565736613898</v>
      </c>
      <c r="G2741" s="106">
        <f t="shared" ca="1" si="811"/>
        <v>1.99544522873938</v>
      </c>
      <c r="H2741" s="106">
        <f t="shared" ca="1" si="803"/>
        <v>1.0051674399999999</v>
      </c>
      <c r="I2741" s="105">
        <f t="shared" si="812"/>
        <v>3.5999999999999997E-2</v>
      </c>
      <c r="J2741" s="118">
        <f t="shared" si="813"/>
        <v>43668</v>
      </c>
      <c r="K2741" s="112">
        <f t="shared" si="814"/>
        <v>22</v>
      </c>
      <c r="L2741" s="108">
        <f t="shared" si="815"/>
        <v>22</v>
      </c>
      <c r="M2741" s="109">
        <f t="shared" si="804"/>
        <v>1.0030923789999999</v>
      </c>
      <c r="N2741" s="109">
        <f t="shared" ca="1" si="805"/>
        <v>1.008275799</v>
      </c>
      <c r="O2741" s="108">
        <f t="shared" si="819"/>
        <v>0</v>
      </c>
      <c r="P2741" s="106">
        <f t="shared" ca="1" si="806"/>
        <v>508.29047120000001</v>
      </c>
      <c r="Q2741" s="113">
        <f t="shared" si="807"/>
        <v>0</v>
      </c>
      <c r="R2741" s="106">
        <f t="shared" si="808"/>
        <v>0</v>
      </c>
      <c r="S2741" s="114" t="str">
        <f t="shared" si="816"/>
        <v>A+J=</v>
      </c>
      <c r="T2741" s="107">
        <f t="shared" si="817"/>
        <v>43699</v>
      </c>
      <c r="U2741" s="10"/>
      <c r="V2741" s="10"/>
      <c r="W2741" s="10"/>
      <c r="X2741" s="29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</row>
    <row r="2742" spans="1:121" x14ac:dyDescent="0.15">
      <c r="A2742" s="102">
        <f t="shared" si="809"/>
        <v>43699</v>
      </c>
      <c r="B2742" s="103">
        <f t="shared" ca="1" si="818"/>
        <v>61949.973627889805</v>
      </c>
      <c r="C2742" s="104">
        <f t="shared" si="810"/>
        <v>61418.899999999805</v>
      </c>
      <c r="D2742" s="105">
        <f ca="1">IF(A2742&lt;$B$1,VLOOKUP(A2742,[1]DI!$A$4:$B$15000,2,FALSE),0)</f>
        <v>5.8999999999999997E-2</v>
      </c>
      <c r="E2742" s="106">
        <f t="shared" ca="1" si="802"/>
        <v>1.00022751</v>
      </c>
      <c r="F2742" s="106">
        <f ca="1">(TRUNC(PRODUCT($E$12:$E2741),16))</f>
        <v>2.00621290333947</v>
      </c>
      <c r="G2742" s="106">
        <f t="shared" ca="1" si="811"/>
        <v>1.99544522873938</v>
      </c>
      <c r="H2742" s="106">
        <f t="shared" ca="1" si="803"/>
        <v>1.0053961300000001</v>
      </c>
      <c r="I2742" s="105">
        <f t="shared" si="812"/>
        <v>3.5999999999999997E-2</v>
      </c>
      <c r="J2742" s="118">
        <f t="shared" si="813"/>
        <v>43668</v>
      </c>
      <c r="K2742" s="112">
        <f t="shared" si="814"/>
        <v>23</v>
      </c>
      <c r="L2742" s="108">
        <f t="shared" si="815"/>
        <v>23</v>
      </c>
      <c r="M2742" s="109">
        <f t="shared" si="804"/>
        <v>1.003233169</v>
      </c>
      <c r="N2742" s="109">
        <f t="shared" ca="1" si="805"/>
        <v>1.0086467459999999</v>
      </c>
      <c r="O2742" s="108">
        <f t="shared" si="819"/>
        <v>74</v>
      </c>
      <c r="P2742" s="106">
        <f t="shared" ca="1" si="806"/>
        <v>531.07362789000001</v>
      </c>
      <c r="Q2742" s="113">
        <f t="shared" si="807"/>
        <v>8.3299999999999997E-4</v>
      </c>
      <c r="R2742" s="106">
        <f t="shared" si="808"/>
        <v>83.3</v>
      </c>
      <c r="S2742" s="114" t="str">
        <f t="shared" si="816"/>
        <v>A+J=</v>
      </c>
      <c r="T2742" s="107">
        <f t="shared" si="817"/>
        <v>43699</v>
      </c>
      <c r="U2742" s="10"/>
      <c r="V2742" s="10"/>
      <c r="W2742" s="10"/>
      <c r="X2742" s="29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</row>
    <row r="2743" spans="1:121" x14ac:dyDescent="0.15">
      <c r="A2743" s="102">
        <f t="shared" si="809"/>
        <v>43700</v>
      </c>
      <c r="B2743" s="103">
        <f t="shared" ca="1" si="818"/>
        <v>61358.165244559801</v>
      </c>
      <c r="C2743" s="104">
        <f t="shared" si="810"/>
        <v>61335.599999999802</v>
      </c>
      <c r="D2743" s="105">
        <f ca="1">IF(A2743&lt;$B$1,VLOOKUP(A2743,[1]DI!$A$4:$B$15000,2,FALSE),0)</f>
        <v>5.8999999999999997E-2</v>
      </c>
      <c r="E2743" s="106">
        <f t="shared" ca="1" si="802"/>
        <v>1.00022751</v>
      </c>
      <c r="F2743" s="106">
        <f ca="1">(TRUNC(PRODUCT($E$12:$E2742),16))</f>
        <v>2.0066693368371098</v>
      </c>
      <c r="G2743" s="106">
        <f t="shared" ca="1" si="811"/>
        <v>2.00621290333947</v>
      </c>
      <c r="H2743" s="106">
        <f t="shared" ca="1" si="803"/>
        <v>1.00022751</v>
      </c>
      <c r="I2743" s="105">
        <f t="shared" si="812"/>
        <v>3.5999999999999997E-2</v>
      </c>
      <c r="J2743" s="118">
        <f t="shared" si="813"/>
        <v>43699</v>
      </c>
      <c r="K2743" s="112">
        <f t="shared" si="814"/>
        <v>1</v>
      </c>
      <c r="L2743" s="108">
        <f t="shared" si="815"/>
        <v>1</v>
      </c>
      <c r="M2743" s="109">
        <f t="shared" si="804"/>
        <v>1.000140356</v>
      </c>
      <c r="N2743" s="109">
        <f t="shared" ca="1" si="805"/>
        <v>1.0003678979999999</v>
      </c>
      <c r="O2743" s="108">
        <f t="shared" si="819"/>
        <v>0</v>
      </c>
      <c r="P2743" s="106">
        <f t="shared" ca="1" si="806"/>
        <v>22.56524456</v>
      </c>
      <c r="Q2743" s="113">
        <f t="shared" si="807"/>
        <v>0</v>
      </c>
      <c r="R2743" s="106">
        <f t="shared" si="808"/>
        <v>0</v>
      </c>
      <c r="S2743" s="114" t="str">
        <f t="shared" si="816"/>
        <v>A+J=</v>
      </c>
      <c r="T2743" s="107">
        <f t="shared" si="817"/>
        <v>43731</v>
      </c>
      <c r="U2743" s="10"/>
      <c r="V2743" s="10"/>
      <c r="W2743" s="10"/>
      <c r="X2743" s="29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</row>
    <row r="2744" spans="1:121" x14ac:dyDescent="0.15">
      <c r="A2744" s="102">
        <f t="shared" si="809"/>
        <v>43701</v>
      </c>
      <c r="B2744" s="103">
        <f t="shared" ca="1" si="818"/>
        <v>61372.1247364398</v>
      </c>
      <c r="C2744" s="104">
        <f t="shared" si="810"/>
        <v>61335.599999999802</v>
      </c>
      <c r="D2744" s="105">
        <f ca="1">IF(A2744&lt;$B$1,VLOOKUP(A2744,[1]DI!$A$4:$B$15000,2,FALSE),0)</f>
        <v>0</v>
      </c>
      <c r="E2744" s="106">
        <f t="shared" ca="1" si="802"/>
        <v>1</v>
      </c>
      <c r="F2744" s="106">
        <f ca="1">(TRUNC(PRODUCT($E$12:$E2743),16))</f>
        <v>2.0071258741779299</v>
      </c>
      <c r="G2744" s="106">
        <f t="shared" ca="1" si="811"/>
        <v>2.00621290333947</v>
      </c>
      <c r="H2744" s="106">
        <f t="shared" ca="1" si="803"/>
        <v>1.0004550699999999</v>
      </c>
      <c r="I2744" s="105">
        <f t="shared" si="812"/>
        <v>3.5999999999999997E-2</v>
      </c>
      <c r="J2744" s="118">
        <f t="shared" si="813"/>
        <v>43699</v>
      </c>
      <c r="K2744" s="112">
        <f t="shared" si="814"/>
        <v>1</v>
      </c>
      <c r="L2744" s="108">
        <f t="shared" si="815"/>
        <v>1</v>
      </c>
      <c r="M2744" s="109">
        <f t="shared" si="804"/>
        <v>1.000140356</v>
      </c>
      <c r="N2744" s="109">
        <f t="shared" ca="1" si="805"/>
        <v>1.00059549</v>
      </c>
      <c r="O2744" s="108">
        <f t="shared" si="819"/>
        <v>0</v>
      </c>
      <c r="P2744" s="106">
        <f t="shared" ca="1" si="806"/>
        <v>36.524736439999998</v>
      </c>
      <c r="Q2744" s="113">
        <f t="shared" si="807"/>
        <v>0</v>
      </c>
      <c r="R2744" s="106">
        <f t="shared" si="808"/>
        <v>0</v>
      </c>
      <c r="S2744" s="114" t="str">
        <f t="shared" si="816"/>
        <v>A+J=</v>
      </c>
      <c r="T2744" s="107">
        <f t="shared" si="817"/>
        <v>43731</v>
      </c>
      <c r="U2744" s="10"/>
      <c r="V2744" s="10"/>
      <c r="W2744" s="10"/>
      <c r="X2744" s="29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</row>
    <row r="2745" spans="1:121" x14ac:dyDescent="0.15">
      <c r="A2745" s="102">
        <f t="shared" si="809"/>
        <v>43702</v>
      </c>
      <c r="B2745" s="103">
        <f t="shared" ca="1" si="818"/>
        <v>61372.1247364398</v>
      </c>
      <c r="C2745" s="104">
        <f t="shared" si="810"/>
        <v>61335.599999999802</v>
      </c>
      <c r="D2745" s="105">
        <f ca="1">IF(A2745&lt;$B$1,VLOOKUP(A2745,[1]DI!$A$4:$B$15000,2,FALSE),0)</f>
        <v>0</v>
      </c>
      <c r="E2745" s="106">
        <f t="shared" ca="1" si="802"/>
        <v>1</v>
      </c>
      <c r="F2745" s="106">
        <f ca="1">(TRUNC(PRODUCT($E$12:$E2744),16))</f>
        <v>2.0071258741779299</v>
      </c>
      <c r="G2745" s="106">
        <f t="shared" ca="1" si="811"/>
        <v>2.00621290333947</v>
      </c>
      <c r="H2745" s="106">
        <f t="shared" ca="1" si="803"/>
        <v>1.0004550699999999</v>
      </c>
      <c r="I2745" s="105">
        <f t="shared" si="812"/>
        <v>3.5999999999999997E-2</v>
      </c>
      <c r="J2745" s="118">
        <f t="shared" si="813"/>
        <v>43699</v>
      </c>
      <c r="K2745" s="112">
        <f t="shared" si="814"/>
        <v>1</v>
      </c>
      <c r="L2745" s="108">
        <f t="shared" si="815"/>
        <v>1</v>
      </c>
      <c r="M2745" s="109">
        <f t="shared" si="804"/>
        <v>1.000140356</v>
      </c>
      <c r="N2745" s="109">
        <f t="shared" ca="1" si="805"/>
        <v>1.00059549</v>
      </c>
      <c r="O2745" s="108">
        <f t="shared" si="819"/>
        <v>0</v>
      </c>
      <c r="P2745" s="106">
        <f t="shared" ca="1" si="806"/>
        <v>36.524736439999998</v>
      </c>
      <c r="Q2745" s="113">
        <f t="shared" si="807"/>
        <v>0</v>
      </c>
      <c r="R2745" s="106">
        <f t="shared" si="808"/>
        <v>0</v>
      </c>
      <c r="S2745" s="114" t="str">
        <f t="shared" si="816"/>
        <v>A+J=</v>
      </c>
      <c r="T2745" s="107">
        <f t="shared" si="817"/>
        <v>43731</v>
      </c>
      <c r="U2745" s="10"/>
      <c r="V2745" s="10"/>
      <c r="W2745" s="10"/>
      <c r="X2745" s="29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</row>
    <row r="2746" spans="1:121" x14ac:dyDescent="0.15">
      <c r="A2746" s="102">
        <f t="shared" si="809"/>
        <v>43703</v>
      </c>
      <c r="B2746" s="103">
        <f t="shared" ca="1" si="818"/>
        <v>61380.738646769802</v>
      </c>
      <c r="C2746" s="104">
        <f t="shared" si="810"/>
        <v>61335.599999999802</v>
      </c>
      <c r="D2746" s="105">
        <f ca="1">IF(A2746&lt;$B$1,VLOOKUP(A2746,[1]DI!$A$4:$B$15000,2,FALSE),0)</f>
        <v>5.8999999999999997E-2</v>
      </c>
      <c r="E2746" s="106">
        <f t="shared" ca="1" si="802"/>
        <v>1.00022751</v>
      </c>
      <c r="F2746" s="106">
        <f ca="1">(TRUNC(PRODUCT($E$12:$E2745),16))</f>
        <v>2.0071258741779299</v>
      </c>
      <c r="G2746" s="106">
        <f t="shared" ca="1" si="811"/>
        <v>2.00621290333947</v>
      </c>
      <c r="H2746" s="106">
        <f t="shared" ca="1" si="803"/>
        <v>1.0004550699999999</v>
      </c>
      <c r="I2746" s="105">
        <f t="shared" si="812"/>
        <v>3.5999999999999997E-2</v>
      </c>
      <c r="J2746" s="118">
        <f t="shared" si="813"/>
        <v>43699</v>
      </c>
      <c r="K2746" s="112">
        <f t="shared" si="814"/>
        <v>2</v>
      </c>
      <c r="L2746" s="108">
        <f t="shared" si="815"/>
        <v>2</v>
      </c>
      <c r="M2746" s="109">
        <f t="shared" si="804"/>
        <v>1.0002807309999999</v>
      </c>
      <c r="N2746" s="109">
        <f t="shared" ca="1" si="805"/>
        <v>1.000735929</v>
      </c>
      <c r="O2746" s="108">
        <f t="shared" si="819"/>
        <v>0</v>
      </c>
      <c r="P2746" s="106">
        <f t="shared" ca="1" si="806"/>
        <v>45.138646770000001</v>
      </c>
      <c r="Q2746" s="113">
        <f t="shared" si="807"/>
        <v>0</v>
      </c>
      <c r="R2746" s="106">
        <f t="shared" si="808"/>
        <v>0</v>
      </c>
      <c r="S2746" s="114" t="str">
        <f t="shared" si="816"/>
        <v>A+J=</v>
      </c>
      <c r="T2746" s="107">
        <f t="shared" si="817"/>
        <v>43731</v>
      </c>
      <c r="U2746" s="10"/>
      <c r="V2746" s="10"/>
      <c r="W2746" s="10"/>
      <c r="X2746" s="29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</row>
    <row r="2747" spans="1:121" x14ac:dyDescent="0.15">
      <c r="A2747" s="102">
        <f t="shared" si="809"/>
        <v>43704</v>
      </c>
      <c r="B2747" s="103">
        <f t="shared" ca="1" si="818"/>
        <v>61403.320819959801</v>
      </c>
      <c r="C2747" s="104">
        <f t="shared" si="810"/>
        <v>61335.599999999802</v>
      </c>
      <c r="D2747" s="105">
        <f ca="1">IF(A2747&lt;$B$1,VLOOKUP(A2747,[1]DI!$A$4:$B$15000,2,FALSE),0)</f>
        <v>5.8999999999999997E-2</v>
      </c>
      <c r="E2747" s="106">
        <f t="shared" ca="1" si="802"/>
        <v>1.00022751</v>
      </c>
      <c r="F2747" s="106">
        <f ca="1">(TRUNC(PRODUCT($E$12:$E2746),16))</f>
        <v>2.0075825153855602</v>
      </c>
      <c r="G2747" s="106">
        <f t="shared" ca="1" si="811"/>
        <v>2.00621290333947</v>
      </c>
      <c r="H2747" s="106">
        <f t="shared" ca="1" si="803"/>
        <v>1.0006826900000001</v>
      </c>
      <c r="I2747" s="105">
        <f t="shared" si="812"/>
        <v>3.5999999999999997E-2</v>
      </c>
      <c r="J2747" s="118">
        <f t="shared" si="813"/>
        <v>43699</v>
      </c>
      <c r="K2747" s="112">
        <f t="shared" si="814"/>
        <v>3</v>
      </c>
      <c r="L2747" s="108">
        <f t="shared" si="815"/>
        <v>3</v>
      </c>
      <c r="M2747" s="109">
        <f t="shared" si="804"/>
        <v>1.000421126</v>
      </c>
      <c r="N2747" s="109">
        <f t="shared" ca="1" si="805"/>
        <v>1.0011041030000001</v>
      </c>
      <c r="O2747" s="108">
        <f t="shared" si="819"/>
        <v>0</v>
      </c>
      <c r="P2747" s="106">
        <f t="shared" ca="1" si="806"/>
        <v>67.72081996</v>
      </c>
      <c r="Q2747" s="113">
        <f t="shared" si="807"/>
        <v>0</v>
      </c>
      <c r="R2747" s="106">
        <f t="shared" si="808"/>
        <v>0</v>
      </c>
      <c r="S2747" s="114" t="str">
        <f t="shared" si="816"/>
        <v>A+J=</v>
      </c>
      <c r="T2747" s="107">
        <f t="shared" si="817"/>
        <v>43731</v>
      </c>
      <c r="U2747" s="10"/>
      <c r="V2747" s="10"/>
      <c r="W2747" s="10"/>
      <c r="X2747" s="29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</row>
    <row r="2748" spans="1:121" x14ac:dyDescent="0.15">
      <c r="A2748" s="102">
        <f t="shared" si="809"/>
        <v>43705</v>
      </c>
      <c r="B2748" s="103">
        <f t="shared" ca="1" si="818"/>
        <v>61425.910660109803</v>
      </c>
      <c r="C2748" s="104">
        <f t="shared" si="810"/>
        <v>61335.599999999802</v>
      </c>
      <c r="D2748" s="105">
        <f ca="1">IF(A2748&lt;$B$1,VLOOKUP(A2748,[1]DI!$A$4:$B$15000,2,FALSE),0)</f>
        <v>5.8999999999999997E-2</v>
      </c>
      <c r="E2748" s="106">
        <f t="shared" ca="1" si="802"/>
        <v>1.00022751</v>
      </c>
      <c r="F2748" s="106">
        <f ca="1">(TRUNC(PRODUCT($E$12:$E2747),16))</f>
        <v>2.0080392604836401</v>
      </c>
      <c r="G2748" s="106">
        <f t="shared" ca="1" si="811"/>
        <v>2.00621290333947</v>
      </c>
      <c r="H2748" s="106">
        <f t="shared" ca="1" si="803"/>
        <v>1.0009103500000001</v>
      </c>
      <c r="I2748" s="105">
        <f t="shared" si="812"/>
        <v>3.5999999999999997E-2</v>
      </c>
      <c r="J2748" s="118">
        <f t="shared" si="813"/>
        <v>43699</v>
      </c>
      <c r="K2748" s="112">
        <f t="shared" si="814"/>
        <v>4</v>
      </c>
      <c r="L2748" s="108">
        <f t="shared" si="815"/>
        <v>4</v>
      </c>
      <c r="M2748" s="109">
        <f t="shared" si="804"/>
        <v>1.0005615409999999</v>
      </c>
      <c r="N2748" s="109">
        <f t="shared" ca="1" si="805"/>
        <v>1.0014724020000001</v>
      </c>
      <c r="O2748" s="108">
        <f t="shared" si="819"/>
        <v>0</v>
      </c>
      <c r="P2748" s="106">
        <f t="shared" ca="1" si="806"/>
        <v>90.310660110000001</v>
      </c>
      <c r="Q2748" s="113">
        <f t="shared" si="807"/>
        <v>0</v>
      </c>
      <c r="R2748" s="106">
        <f t="shared" si="808"/>
        <v>0</v>
      </c>
      <c r="S2748" s="114" t="str">
        <f t="shared" si="816"/>
        <v>A+J=</v>
      </c>
      <c r="T2748" s="107">
        <f t="shared" si="817"/>
        <v>43731</v>
      </c>
      <c r="U2748" s="10"/>
      <c r="V2748" s="10"/>
      <c r="W2748" s="10"/>
      <c r="X2748" s="29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</row>
    <row r="2749" spans="1:121" x14ac:dyDescent="0.15">
      <c r="A2749" s="102">
        <f t="shared" si="809"/>
        <v>43706</v>
      </c>
      <c r="B2749" s="103">
        <f t="shared" ca="1" si="818"/>
        <v>61448.509271239804</v>
      </c>
      <c r="C2749" s="104">
        <f t="shared" si="810"/>
        <v>61335.599999999802</v>
      </c>
      <c r="D2749" s="105">
        <f ca="1">IF(A2749&lt;$B$1,VLOOKUP(A2749,[1]DI!$A$4:$B$15000,2,FALSE),0)</f>
        <v>5.8999999999999997E-2</v>
      </c>
      <c r="E2749" s="106">
        <f t="shared" ca="1" si="802"/>
        <v>1.00022751</v>
      </c>
      <c r="F2749" s="106">
        <f ca="1">(TRUNC(PRODUCT($E$12:$E2748),16))</f>
        <v>2.0084961094957898</v>
      </c>
      <c r="G2749" s="106">
        <f t="shared" ca="1" si="811"/>
        <v>2.00621290333947</v>
      </c>
      <c r="H2749" s="106">
        <f t="shared" ca="1" si="803"/>
        <v>1.0011380700000001</v>
      </c>
      <c r="I2749" s="105">
        <f t="shared" si="812"/>
        <v>3.5999999999999997E-2</v>
      </c>
      <c r="J2749" s="118">
        <f t="shared" si="813"/>
        <v>43699</v>
      </c>
      <c r="K2749" s="112">
        <f t="shared" si="814"/>
        <v>5</v>
      </c>
      <c r="L2749" s="108">
        <f t="shared" si="815"/>
        <v>5</v>
      </c>
      <c r="M2749" s="109">
        <f t="shared" si="804"/>
        <v>1.0007019749999999</v>
      </c>
      <c r="N2749" s="109">
        <f t="shared" ca="1" si="805"/>
        <v>1.001840844</v>
      </c>
      <c r="O2749" s="108">
        <f t="shared" si="819"/>
        <v>0</v>
      </c>
      <c r="P2749" s="106">
        <f t="shared" ca="1" si="806"/>
        <v>112.90927124</v>
      </c>
      <c r="Q2749" s="113">
        <f t="shared" si="807"/>
        <v>0</v>
      </c>
      <c r="R2749" s="106">
        <f t="shared" si="808"/>
        <v>0</v>
      </c>
      <c r="S2749" s="114" t="str">
        <f t="shared" si="816"/>
        <v>A+J=</v>
      </c>
      <c r="T2749" s="107">
        <f t="shared" si="817"/>
        <v>43731</v>
      </c>
      <c r="U2749" s="10"/>
      <c r="V2749" s="10"/>
      <c r="W2749" s="10"/>
      <c r="X2749" s="29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</row>
    <row r="2750" spans="1:121" x14ac:dyDescent="0.15">
      <c r="A2750" s="102">
        <f t="shared" si="809"/>
        <v>43707</v>
      </c>
      <c r="B2750" s="103">
        <f t="shared" ca="1" si="818"/>
        <v>61471.116101349799</v>
      </c>
      <c r="C2750" s="104">
        <f t="shared" si="810"/>
        <v>61335.599999999802</v>
      </c>
      <c r="D2750" s="105">
        <f ca="1">IF(A2750&lt;$B$1,VLOOKUP(A2750,[1]DI!$A$4:$B$15000,2,FALSE),0)</f>
        <v>5.8999999999999997E-2</v>
      </c>
      <c r="E2750" s="106">
        <f t="shared" ca="1" si="802"/>
        <v>1.00022751</v>
      </c>
      <c r="F2750" s="106">
        <f ca="1">(TRUNC(PRODUCT($E$12:$E2749),16))</f>
        <v>2.0089530624456602</v>
      </c>
      <c r="G2750" s="106">
        <f t="shared" ca="1" si="811"/>
        <v>2.00621290333947</v>
      </c>
      <c r="H2750" s="106">
        <f t="shared" ca="1" si="803"/>
        <v>1.0013658400000001</v>
      </c>
      <c r="I2750" s="105">
        <f t="shared" si="812"/>
        <v>3.5999999999999997E-2</v>
      </c>
      <c r="J2750" s="118">
        <f t="shared" si="813"/>
        <v>43699</v>
      </c>
      <c r="K2750" s="112">
        <f t="shared" si="814"/>
        <v>6</v>
      </c>
      <c r="L2750" s="108">
        <f t="shared" si="815"/>
        <v>6</v>
      </c>
      <c r="M2750" s="109">
        <f t="shared" si="804"/>
        <v>1.000842429</v>
      </c>
      <c r="N2750" s="109">
        <f t="shared" ca="1" si="805"/>
        <v>1.00220942</v>
      </c>
      <c r="O2750" s="108">
        <f t="shared" si="819"/>
        <v>0</v>
      </c>
      <c r="P2750" s="106">
        <f t="shared" ca="1" si="806"/>
        <v>135.51610135000001</v>
      </c>
      <c r="Q2750" s="113">
        <f t="shared" si="807"/>
        <v>0</v>
      </c>
      <c r="R2750" s="106">
        <f t="shared" si="808"/>
        <v>0</v>
      </c>
      <c r="S2750" s="114" t="str">
        <f t="shared" si="816"/>
        <v>A+J=</v>
      </c>
      <c r="T2750" s="107">
        <f t="shared" si="817"/>
        <v>43731</v>
      </c>
      <c r="U2750" s="27"/>
      <c r="V2750" s="27"/>
      <c r="W2750" s="27"/>
      <c r="X2750" s="33"/>
      <c r="Y2750" s="20"/>
      <c r="Z2750" s="23"/>
      <c r="AA2750" s="27"/>
      <c r="AB2750" s="20"/>
      <c r="AC2750" s="20"/>
      <c r="AD2750" s="20"/>
      <c r="AE2750" s="27"/>
      <c r="AF2750" s="21"/>
      <c r="AG2750" s="27"/>
      <c r="AH2750" s="27"/>
      <c r="AI2750" s="23"/>
      <c r="AJ2750" s="23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  <c r="AZ2750" s="23"/>
      <c r="BA2750" s="23"/>
      <c r="BB2750" s="23"/>
      <c r="BC2750" s="23"/>
      <c r="BD2750" s="23"/>
      <c r="BE2750" s="23"/>
      <c r="BF2750" s="23"/>
      <c r="BG2750" s="23"/>
      <c r="BH2750" s="23"/>
      <c r="BI2750" s="23"/>
      <c r="BJ2750" s="23"/>
      <c r="BK2750" s="23"/>
      <c r="BL2750" s="23"/>
      <c r="BM2750" s="23"/>
      <c r="BN2750" s="23"/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3"/>
      <c r="CG2750" s="23"/>
      <c r="CH2750" s="23"/>
      <c r="CI2750" s="23"/>
      <c r="CJ2750" s="23"/>
      <c r="CK2750" s="23"/>
      <c r="CL2750" s="23"/>
      <c r="CM2750" s="23"/>
      <c r="CN2750" s="23"/>
      <c r="CO2750" s="23"/>
      <c r="CP2750" s="23"/>
      <c r="CQ2750" s="23"/>
      <c r="CR2750" s="23"/>
      <c r="CS2750" s="23"/>
      <c r="CT2750" s="23"/>
      <c r="CU2750" s="23"/>
      <c r="CV2750" s="23"/>
      <c r="CW2750" s="23"/>
      <c r="CX2750" s="23"/>
      <c r="CY2750" s="23"/>
      <c r="CZ2750" s="23"/>
      <c r="DA2750" s="23"/>
      <c r="DB2750" s="23"/>
      <c r="DC2750" s="23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</row>
    <row r="2751" spans="1:121" x14ac:dyDescent="0.15">
      <c r="A2751" s="102">
        <f t="shared" si="809"/>
        <v>43708</v>
      </c>
      <c r="B2751" s="103">
        <f t="shared" ca="1" si="818"/>
        <v>61493.731089089801</v>
      </c>
      <c r="C2751" s="104">
        <f t="shared" si="810"/>
        <v>61335.599999999802</v>
      </c>
      <c r="D2751" s="105">
        <f ca="1">IF(A2751&lt;$B$1,VLOOKUP(A2751,[1]DI!$A$4:$B$15000,2,FALSE),0)</f>
        <v>0</v>
      </c>
      <c r="E2751" s="106">
        <f t="shared" ca="1" si="802"/>
        <v>1</v>
      </c>
      <c r="F2751" s="106">
        <f ca="1">(TRUNC(PRODUCT($E$12:$E2750),16))</f>
        <v>2.0094101193568998</v>
      </c>
      <c r="G2751" s="106">
        <f t="shared" ca="1" si="811"/>
        <v>2.00621290333947</v>
      </c>
      <c r="H2751" s="106">
        <f t="shared" ca="1" si="803"/>
        <v>1.0015936599999999</v>
      </c>
      <c r="I2751" s="105">
        <f t="shared" si="812"/>
        <v>3.5999999999999997E-2</v>
      </c>
      <c r="J2751" s="118">
        <f t="shared" si="813"/>
        <v>43699</v>
      </c>
      <c r="K2751" s="112">
        <f t="shared" si="814"/>
        <v>6</v>
      </c>
      <c r="L2751" s="108">
        <f t="shared" si="815"/>
        <v>7</v>
      </c>
      <c r="M2751" s="109">
        <f t="shared" si="804"/>
        <v>1.0009829029999999</v>
      </c>
      <c r="N2751" s="109">
        <f t="shared" ca="1" si="805"/>
        <v>1.002578129</v>
      </c>
      <c r="O2751" s="108">
        <f t="shared" si="819"/>
        <v>0</v>
      </c>
      <c r="P2751" s="106">
        <f t="shared" ca="1" si="806"/>
        <v>158.13108908999999</v>
      </c>
      <c r="Q2751" s="113">
        <f t="shared" si="807"/>
        <v>0</v>
      </c>
      <c r="R2751" s="106">
        <f t="shared" si="808"/>
        <v>0</v>
      </c>
      <c r="S2751" s="114" t="str">
        <f t="shared" si="816"/>
        <v>A+J=</v>
      </c>
      <c r="T2751" s="107">
        <f t="shared" si="817"/>
        <v>43731</v>
      </c>
      <c r="U2751" s="27"/>
      <c r="V2751" s="27"/>
      <c r="W2751" s="27"/>
      <c r="X2751" s="33"/>
      <c r="Y2751" s="20"/>
      <c r="Z2751" s="23"/>
      <c r="AA2751" s="27"/>
      <c r="AB2751" s="20"/>
      <c r="AC2751" s="20"/>
      <c r="AD2751" s="20"/>
      <c r="AE2751" s="27"/>
      <c r="AF2751" s="21"/>
      <c r="AG2751" s="27"/>
      <c r="AH2751" s="27"/>
      <c r="AI2751" s="23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</row>
    <row r="2752" spans="1:121" x14ac:dyDescent="0.15">
      <c r="A2752" s="102">
        <f t="shared" si="809"/>
        <v>43709</v>
      </c>
      <c r="B2752" s="103">
        <f t="shared" ca="1" si="818"/>
        <v>61493.731089089801</v>
      </c>
      <c r="C2752" s="104">
        <f t="shared" si="810"/>
        <v>61335.599999999802</v>
      </c>
      <c r="D2752" s="105">
        <f ca="1">IF(A2752&lt;$B$1,VLOOKUP(A2752,[1]DI!$A$4:$B$15000,2,FALSE),0)</f>
        <v>0</v>
      </c>
      <c r="E2752" s="106">
        <f t="shared" ca="1" si="802"/>
        <v>1</v>
      </c>
      <c r="F2752" s="106">
        <f ca="1">(TRUNC(PRODUCT($E$12:$E2751),16))</f>
        <v>2.0094101193568998</v>
      </c>
      <c r="G2752" s="106">
        <f t="shared" ca="1" si="811"/>
        <v>2.00621290333947</v>
      </c>
      <c r="H2752" s="106">
        <f t="shared" ca="1" si="803"/>
        <v>1.0015936599999999</v>
      </c>
      <c r="I2752" s="105">
        <f t="shared" si="812"/>
        <v>3.5999999999999997E-2</v>
      </c>
      <c r="J2752" s="118">
        <f t="shared" si="813"/>
        <v>43699</v>
      </c>
      <c r="K2752" s="112">
        <f t="shared" si="814"/>
        <v>6</v>
      </c>
      <c r="L2752" s="108">
        <f t="shared" si="815"/>
        <v>7</v>
      </c>
      <c r="M2752" s="109">
        <f t="shared" si="804"/>
        <v>1.0009829029999999</v>
      </c>
      <c r="N2752" s="109">
        <f t="shared" ca="1" si="805"/>
        <v>1.002578129</v>
      </c>
      <c r="O2752" s="108">
        <f t="shared" si="819"/>
        <v>0</v>
      </c>
      <c r="P2752" s="106">
        <f t="shared" ca="1" si="806"/>
        <v>158.13108908999999</v>
      </c>
      <c r="Q2752" s="113">
        <f t="shared" si="807"/>
        <v>0</v>
      </c>
      <c r="R2752" s="106">
        <f t="shared" si="808"/>
        <v>0</v>
      </c>
      <c r="S2752" s="114" t="str">
        <f t="shared" si="816"/>
        <v>A+J=</v>
      </c>
      <c r="T2752" s="107">
        <f t="shared" si="817"/>
        <v>43731</v>
      </c>
      <c r="U2752" s="10"/>
      <c r="V2752" s="10"/>
      <c r="W2752" s="10"/>
      <c r="X2752" s="29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</row>
    <row r="2753" spans="1:121" x14ac:dyDescent="0.15">
      <c r="A2753" s="102">
        <f t="shared" si="809"/>
        <v>43710</v>
      </c>
      <c r="B2753" s="103">
        <f t="shared" ca="1" si="818"/>
        <v>61493.731089089801</v>
      </c>
      <c r="C2753" s="104">
        <f t="shared" si="810"/>
        <v>61335.599999999802</v>
      </c>
      <c r="D2753" s="105">
        <f ca="1">IF(A2753&lt;$B$1,VLOOKUP(A2753,[1]DI!$A$4:$B$15000,2,FALSE),0)</f>
        <v>5.8999999999999997E-2</v>
      </c>
      <c r="E2753" s="106">
        <f t="shared" ca="1" si="802"/>
        <v>1.00022751</v>
      </c>
      <c r="F2753" s="106">
        <f ca="1">(TRUNC(PRODUCT($E$12:$E2752),16))</f>
        <v>2.0094101193568998</v>
      </c>
      <c r="G2753" s="106">
        <f t="shared" ca="1" si="811"/>
        <v>2.00621290333947</v>
      </c>
      <c r="H2753" s="106">
        <f t="shared" ca="1" si="803"/>
        <v>1.0015936599999999</v>
      </c>
      <c r="I2753" s="105">
        <f t="shared" si="812"/>
        <v>3.5999999999999997E-2</v>
      </c>
      <c r="J2753" s="118">
        <f t="shared" si="813"/>
        <v>43699</v>
      </c>
      <c r="K2753" s="112">
        <f t="shared" si="814"/>
        <v>7</v>
      </c>
      <c r="L2753" s="108">
        <f t="shared" si="815"/>
        <v>7</v>
      </c>
      <c r="M2753" s="109">
        <f t="shared" si="804"/>
        <v>1.0009829029999999</v>
      </c>
      <c r="N2753" s="109">
        <f t="shared" ca="1" si="805"/>
        <v>1.002578129</v>
      </c>
      <c r="O2753" s="108">
        <f t="shared" si="819"/>
        <v>0</v>
      </c>
      <c r="P2753" s="106">
        <f t="shared" ca="1" si="806"/>
        <v>158.13108908999999</v>
      </c>
      <c r="Q2753" s="113">
        <f t="shared" si="807"/>
        <v>0</v>
      </c>
      <c r="R2753" s="106">
        <f t="shared" si="808"/>
        <v>0</v>
      </c>
      <c r="S2753" s="114" t="str">
        <f t="shared" si="816"/>
        <v>A+J=</v>
      </c>
      <c r="T2753" s="107">
        <f t="shared" si="817"/>
        <v>43731</v>
      </c>
      <c r="U2753" s="10"/>
      <c r="V2753" s="10"/>
      <c r="W2753" s="10"/>
      <c r="X2753" s="29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</row>
    <row r="2754" spans="1:121" x14ac:dyDescent="0.15">
      <c r="A2754" s="102">
        <f t="shared" si="809"/>
        <v>43711</v>
      </c>
      <c r="B2754" s="103">
        <f t="shared" ca="1" si="818"/>
        <v>61516.3543571298</v>
      </c>
      <c r="C2754" s="104">
        <f t="shared" si="810"/>
        <v>61335.599999999802</v>
      </c>
      <c r="D2754" s="105">
        <f ca="1">IF(A2754&lt;$B$1,VLOOKUP(A2754,[1]DI!$A$4:$B$15000,2,FALSE),0)</f>
        <v>5.8999999999999997E-2</v>
      </c>
      <c r="E2754" s="106">
        <f t="shared" ca="1" si="802"/>
        <v>1.00022751</v>
      </c>
      <c r="F2754" s="106">
        <f ca="1">(TRUNC(PRODUCT($E$12:$E2753),16))</f>
        <v>2.0098672802531601</v>
      </c>
      <c r="G2754" s="106">
        <f t="shared" ca="1" si="811"/>
        <v>2.00621290333947</v>
      </c>
      <c r="H2754" s="106">
        <f t="shared" ca="1" si="803"/>
        <v>1.00182153</v>
      </c>
      <c r="I2754" s="105">
        <f t="shared" si="812"/>
        <v>3.5999999999999997E-2</v>
      </c>
      <c r="J2754" s="118">
        <f t="shared" si="813"/>
        <v>43699</v>
      </c>
      <c r="K2754" s="112">
        <f t="shared" si="814"/>
        <v>8</v>
      </c>
      <c r="L2754" s="108">
        <f t="shared" si="815"/>
        <v>8</v>
      </c>
      <c r="M2754" s="109">
        <f t="shared" si="804"/>
        <v>1.001123397</v>
      </c>
      <c r="N2754" s="109">
        <f t="shared" ca="1" si="805"/>
        <v>1.002946973</v>
      </c>
      <c r="O2754" s="108">
        <f t="shared" si="819"/>
        <v>0</v>
      </c>
      <c r="P2754" s="106">
        <f t="shared" ca="1" si="806"/>
        <v>180.75435712999999</v>
      </c>
      <c r="Q2754" s="113">
        <f t="shared" si="807"/>
        <v>0</v>
      </c>
      <c r="R2754" s="106">
        <f t="shared" si="808"/>
        <v>0</v>
      </c>
      <c r="S2754" s="114" t="str">
        <f t="shared" si="816"/>
        <v>A+J=</v>
      </c>
      <c r="T2754" s="107">
        <f t="shared" si="817"/>
        <v>43731</v>
      </c>
      <c r="U2754" s="27"/>
      <c r="V2754" s="27"/>
      <c r="W2754" s="27"/>
      <c r="X2754" s="33"/>
      <c r="Y2754" s="20"/>
      <c r="Z2754" s="23"/>
      <c r="AA2754" s="27"/>
      <c r="AB2754" s="20"/>
      <c r="AC2754" s="20"/>
      <c r="AD2754" s="20"/>
      <c r="AE2754" s="27"/>
      <c r="AF2754" s="21"/>
      <c r="AG2754" s="27"/>
      <c r="AH2754" s="27"/>
      <c r="AI2754" s="23"/>
      <c r="AJ2754" s="23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</row>
    <row r="2755" spans="1:121" x14ac:dyDescent="0.15">
      <c r="A2755" s="102">
        <f t="shared" si="809"/>
        <v>43712</v>
      </c>
      <c r="B2755" s="103">
        <f t="shared" ca="1" si="818"/>
        <v>61538.985782809803</v>
      </c>
      <c r="C2755" s="104">
        <f t="shared" si="810"/>
        <v>61335.599999999802</v>
      </c>
      <c r="D2755" s="105">
        <f ca="1">IF(A2755&lt;$B$1,VLOOKUP(A2755,[1]DI!$A$4:$B$15000,2,FALSE),0)</f>
        <v>5.8999999999999997E-2</v>
      </c>
      <c r="E2755" s="106">
        <f t="shared" ca="1" si="802"/>
        <v>1.00022751</v>
      </c>
      <c r="F2755" s="106">
        <f ca="1">(TRUNC(PRODUCT($E$12:$E2754),16))</f>
        <v>2.01032454515809</v>
      </c>
      <c r="G2755" s="106">
        <f t="shared" ca="1" si="811"/>
        <v>2.00621290333947</v>
      </c>
      <c r="H2755" s="106">
        <f t="shared" ca="1" si="803"/>
        <v>1.0020494499999999</v>
      </c>
      <c r="I2755" s="105">
        <f t="shared" si="812"/>
        <v>3.5999999999999997E-2</v>
      </c>
      <c r="J2755" s="118">
        <f t="shared" si="813"/>
        <v>43699</v>
      </c>
      <c r="K2755" s="112">
        <f t="shared" si="814"/>
        <v>9</v>
      </c>
      <c r="L2755" s="108">
        <f t="shared" si="815"/>
        <v>9</v>
      </c>
      <c r="M2755" s="109">
        <f t="shared" si="804"/>
        <v>1.00126391</v>
      </c>
      <c r="N2755" s="109">
        <f t="shared" ca="1" si="805"/>
        <v>1.00331595</v>
      </c>
      <c r="O2755" s="108">
        <f t="shared" si="819"/>
        <v>0</v>
      </c>
      <c r="P2755" s="106">
        <f t="shared" ca="1" si="806"/>
        <v>203.38578280999999</v>
      </c>
      <c r="Q2755" s="113">
        <f t="shared" si="807"/>
        <v>0</v>
      </c>
      <c r="R2755" s="106">
        <f t="shared" si="808"/>
        <v>0</v>
      </c>
      <c r="S2755" s="114" t="str">
        <f t="shared" si="816"/>
        <v>A+J=</v>
      </c>
      <c r="T2755" s="107">
        <f t="shared" si="817"/>
        <v>43731</v>
      </c>
      <c r="U2755" s="10"/>
      <c r="V2755" s="10"/>
      <c r="W2755" s="10"/>
      <c r="X2755" s="29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</row>
    <row r="2756" spans="1:121" x14ac:dyDescent="0.15">
      <c r="A2756" s="102">
        <f t="shared" si="809"/>
        <v>43713</v>
      </c>
      <c r="B2756" s="103">
        <f t="shared" ca="1" si="818"/>
        <v>61561.626102159804</v>
      </c>
      <c r="C2756" s="104">
        <f t="shared" si="810"/>
        <v>61335.599999999802</v>
      </c>
      <c r="D2756" s="105">
        <f ca="1">IF(A2756&lt;$B$1,VLOOKUP(A2756,[1]DI!$A$4:$B$15000,2,FALSE),0)</f>
        <v>5.8999999999999997E-2</v>
      </c>
      <c r="E2756" s="106">
        <f t="shared" ca="1" si="802"/>
        <v>1.00022751</v>
      </c>
      <c r="F2756" s="106">
        <f ca="1">(TRUNC(PRODUCT($E$12:$E2755),16))</f>
        <v>2.01078191409536</v>
      </c>
      <c r="G2756" s="106">
        <f t="shared" ca="1" si="811"/>
        <v>2.00621290333947</v>
      </c>
      <c r="H2756" s="106">
        <f t="shared" ca="1" si="803"/>
        <v>1.0022774299999999</v>
      </c>
      <c r="I2756" s="105">
        <f t="shared" si="812"/>
        <v>3.5999999999999997E-2</v>
      </c>
      <c r="J2756" s="118">
        <f t="shared" si="813"/>
        <v>43699</v>
      </c>
      <c r="K2756" s="112">
        <f t="shared" si="814"/>
        <v>10</v>
      </c>
      <c r="L2756" s="108">
        <f t="shared" si="815"/>
        <v>10</v>
      </c>
      <c r="M2756" s="109">
        <f t="shared" si="804"/>
        <v>1.001404443</v>
      </c>
      <c r="N2756" s="109">
        <f t="shared" ca="1" si="805"/>
        <v>1.0036850719999999</v>
      </c>
      <c r="O2756" s="108">
        <f t="shared" si="819"/>
        <v>0</v>
      </c>
      <c r="P2756" s="106">
        <f t="shared" ca="1" si="806"/>
        <v>226.02610215999999</v>
      </c>
      <c r="Q2756" s="113">
        <f t="shared" si="807"/>
        <v>0</v>
      </c>
      <c r="R2756" s="106">
        <f t="shared" si="808"/>
        <v>0</v>
      </c>
      <c r="S2756" s="114" t="str">
        <f t="shared" si="816"/>
        <v>A+J=</v>
      </c>
      <c r="T2756" s="107">
        <f t="shared" si="817"/>
        <v>43731</v>
      </c>
      <c r="U2756" s="10"/>
      <c r="V2756" s="10"/>
      <c r="W2756" s="10"/>
      <c r="X2756" s="29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</row>
    <row r="2757" spans="1:121" x14ac:dyDescent="0.15">
      <c r="A2757" s="102">
        <f t="shared" si="809"/>
        <v>43714</v>
      </c>
      <c r="B2757" s="103">
        <f t="shared" ca="1" si="818"/>
        <v>61584.274579139805</v>
      </c>
      <c r="C2757" s="104">
        <f t="shared" si="810"/>
        <v>61335.599999999802</v>
      </c>
      <c r="D2757" s="105">
        <f ca="1">IF(A2757&lt;$B$1,VLOOKUP(A2757,[1]DI!$A$4:$B$15000,2,FALSE),0)</f>
        <v>5.8999999999999997E-2</v>
      </c>
      <c r="E2757" s="106">
        <f t="shared" ca="1" si="802"/>
        <v>1.00022751</v>
      </c>
      <c r="F2757" s="106">
        <f ca="1">(TRUNC(PRODUCT($E$12:$E2756),16))</f>
        <v>2.0112393870886298</v>
      </c>
      <c r="G2757" s="106">
        <f t="shared" ca="1" si="811"/>
        <v>2.00621290333947</v>
      </c>
      <c r="H2757" s="106">
        <f t="shared" ca="1" si="803"/>
        <v>1.0025054600000001</v>
      </c>
      <c r="I2757" s="105">
        <f t="shared" si="812"/>
        <v>3.5999999999999997E-2</v>
      </c>
      <c r="J2757" s="118">
        <f t="shared" si="813"/>
        <v>43699</v>
      </c>
      <c r="K2757" s="112">
        <f t="shared" si="814"/>
        <v>11</v>
      </c>
      <c r="L2757" s="108">
        <f t="shared" si="815"/>
        <v>11</v>
      </c>
      <c r="M2757" s="109">
        <f t="shared" si="804"/>
        <v>1.001544996</v>
      </c>
      <c r="N2757" s="109">
        <f t="shared" ca="1" si="805"/>
        <v>1.004054327</v>
      </c>
      <c r="O2757" s="108">
        <f t="shared" si="819"/>
        <v>0</v>
      </c>
      <c r="P2757" s="106">
        <f t="shared" ca="1" si="806"/>
        <v>248.67457913999999</v>
      </c>
      <c r="Q2757" s="113">
        <f t="shared" si="807"/>
        <v>0</v>
      </c>
      <c r="R2757" s="106">
        <f t="shared" si="808"/>
        <v>0</v>
      </c>
      <c r="S2757" s="114" t="str">
        <f t="shared" si="816"/>
        <v>A+J=</v>
      </c>
      <c r="T2757" s="107">
        <f t="shared" si="817"/>
        <v>43731</v>
      </c>
      <c r="U2757" s="10"/>
      <c r="V2757" s="10"/>
      <c r="W2757" s="10"/>
      <c r="X2757" s="29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</row>
    <row r="2758" spans="1:121" x14ac:dyDescent="0.15">
      <c r="A2758" s="102">
        <f t="shared" si="809"/>
        <v>43715</v>
      </c>
      <c r="B2758" s="103">
        <f t="shared" ca="1" si="818"/>
        <v>61606.931336419802</v>
      </c>
      <c r="C2758" s="104">
        <f t="shared" si="810"/>
        <v>61335.599999999802</v>
      </c>
      <c r="D2758" s="105">
        <f ca="1">IF(A2758&lt;$B$1,VLOOKUP(A2758,[1]DI!$A$4:$B$15000,2,FALSE),0)</f>
        <v>0</v>
      </c>
      <c r="E2758" s="106">
        <f t="shared" ca="1" si="802"/>
        <v>1</v>
      </c>
      <c r="F2758" s="106">
        <f ca="1">(TRUNC(PRODUCT($E$12:$E2757),16))</f>
        <v>2.0116969641615898</v>
      </c>
      <c r="G2758" s="106">
        <f t="shared" ca="1" si="811"/>
        <v>2.00621290333947</v>
      </c>
      <c r="H2758" s="106">
        <f t="shared" ca="1" si="803"/>
        <v>1.0027335399999999</v>
      </c>
      <c r="I2758" s="105">
        <f t="shared" si="812"/>
        <v>3.5999999999999997E-2</v>
      </c>
      <c r="J2758" s="118">
        <f t="shared" si="813"/>
        <v>43699</v>
      </c>
      <c r="K2758" s="112">
        <f t="shared" si="814"/>
        <v>11</v>
      </c>
      <c r="L2758" s="108">
        <f t="shared" si="815"/>
        <v>12</v>
      </c>
      <c r="M2758" s="109">
        <f t="shared" si="804"/>
        <v>1.0016855689999999</v>
      </c>
      <c r="N2758" s="109">
        <f t="shared" ca="1" si="805"/>
        <v>1.0044237170000001</v>
      </c>
      <c r="O2758" s="108">
        <f t="shared" si="819"/>
        <v>0</v>
      </c>
      <c r="P2758" s="106">
        <f t="shared" ca="1" si="806"/>
        <v>271.33133642000001</v>
      </c>
      <c r="Q2758" s="113">
        <f t="shared" si="807"/>
        <v>0</v>
      </c>
      <c r="R2758" s="106">
        <f t="shared" si="808"/>
        <v>0</v>
      </c>
      <c r="S2758" s="114" t="str">
        <f t="shared" si="816"/>
        <v>A+J=</v>
      </c>
      <c r="T2758" s="107">
        <f t="shared" si="817"/>
        <v>43731</v>
      </c>
      <c r="U2758" s="10"/>
      <c r="V2758" s="10"/>
      <c r="W2758" s="10"/>
      <c r="X2758" s="29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</row>
    <row r="2759" spans="1:121" x14ac:dyDescent="0.15">
      <c r="A2759" s="102">
        <f t="shared" si="809"/>
        <v>43716</v>
      </c>
      <c r="B2759" s="103">
        <f t="shared" ca="1" si="818"/>
        <v>61606.931336419802</v>
      </c>
      <c r="C2759" s="104">
        <f t="shared" si="810"/>
        <v>61335.599999999802</v>
      </c>
      <c r="D2759" s="105">
        <f ca="1">IF(A2759&lt;$B$1,VLOOKUP(A2759,[1]DI!$A$4:$B$15000,2,FALSE),0)</f>
        <v>0</v>
      </c>
      <c r="E2759" s="106">
        <f t="shared" ca="1" si="802"/>
        <v>1</v>
      </c>
      <c r="F2759" s="106">
        <f ca="1">(TRUNC(PRODUCT($E$12:$E2758),16))</f>
        <v>2.0116969641615898</v>
      </c>
      <c r="G2759" s="106">
        <f t="shared" ca="1" si="811"/>
        <v>2.00621290333947</v>
      </c>
      <c r="H2759" s="106">
        <f t="shared" ca="1" si="803"/>
        <v>1.0027335399999999</v>
      </c>
      <c r="I2759" s="105">
        <f t="shared" si="812"/>
        <v>3.5999999999999997E-2</v>
      </c>
      <c r="J2759" s="118">
        <f t="shared" si="813"/>
        <v>43699</v>
      </c>
      <c r="K2759" s="112">
        <f t="shared" si="814"/>
        <v>11</v>
      </c>
      <c r="L2759" s="108">
        <f t="shared" si="815"/>
        <v>12</v>
      </c>
      <c r="M2759" s="109">
        <f t="shared" si="804"/>
        <v>1.0016855689999999</v>
      </c>
      <c r="N2759" s="109">
        <f t="shared" ca="1" si="805"/>
        <v>1.0044237170000001</v>
      </c>
      <c r="O2759" s="108">
        <f t="shared" si="819"/>
        <v>0</v>
      </c>
      <c r="P2759" s="106">
        <f t="shared" ca="1" si="806"/>
        <v>271.33133642000001</v>
      </c>
      <c r="Q2759" s="113">
        <f t="shared" si="807"/>
        <v>0</v>
      </c>
      <c r="R2759" s="106">
        <f t="shared" si="808"/>
        <v>0</v>
      </c>
      <c r="S2759" s="114" t="str">
        <f t="shared" si="816"/>
        <v>A+J=</v>
      </c>
      <c r="T2759" s="107">
        <f t="shared" si="817"/>
        <v>43731</v>
      </c>
      <c r="U2759" s="10"/>
      <c r="V2759" s="10"/>
      <c r="W2759" s="10"/>
      <c r="X2759" s="29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</row>
    <row r="2760" spans="1:121" x14ac:dyDescent="0.15">
      <c r="A2760" s="102">
        <f t="shared" si="809"/>
        <v>43717</v>
      </c>
      <c r="B2760" s="103">
        <f t="shared" ca="1" si="818"/>
        <v>61606.931336419802</v>
      </c>
      <c r="C2760" s="104">
        <f t="shared" si="810"/>
        <v>61335.599999999802</v>
      </c>
      <c r="D2760" s="105">
        <f ca="1">IF(A2760&lt;$B$1,VLOOKUP(A2760,[1]DI!$A$4:$B$15000,2,FALSE),0)</f>
        <v>5.8999999999999997E-2</v>
      </c>
      <c r="E2760" s="106">
        <f t="shared" ca="1" si="802"/>
        <v>1.00022751</v>
      </c>
      <c r="F2760" s="106">
        <f ca="1">(TRUNC(PRODUCT($E$12:$E2759),16))</f>
        <v>2.0116969641615898</v>
      </c>
      <c r="G2760" s="106">
        <f t="shared" ca="1" si="811"/>
        <v>2.00621290333947</v>
      </c>
      <c r="H2760" s="106">
        <f t="shared" ca="1" si="803"/>
        <v>1.0027335399999999</v>
      </c>
      <c r="I2760" s="105">
        <f t="shared" si="812"/>
        <v>3.5999999999999997E-2</v>
      </c>
      <c r="J2760" s="118">
        <f t="shared" si="813"/>
        <v>43699</v>
      </c>
      <c r="K2760" s="112">
        <f t="shared" si="814"/>
        <v>12</v>
      </c>
      <c r="L2760" s="108">
        <f t="shared" si="815"/>
        <v>12</v>
      </c>
      <c r="M2760" s="109">
        <f t="shared" si="804"/>
        <v>1.0016855689999999</v>
      </c>
      <c r="N2760" s="109">
        <f t="shared" ca="1" si="805"/>
        <v>1.0044237170000001</v>
      </c>
      <c r="O2760" s="108">
        <f t="shared" si="819"/>
        <v>0</v>
      </c>
      <c r="P2760" s="106">
        <f t="shared" ca="1" si="806"/>
        <v>271.33133642000001</v>
      </c>
      <c r="Q2760" s="113">
        <f t="shared" si="807"/>
        <v>0</v>
      </c>
      <c r="R2760" s="106">
        <f t="shared" si="808"/>
        <v>0</v>
      </c>
      <c r="S2760" s="114" t="str">
        <f t="shared" si="816"/>
        <v>A+J=</v>
      </c>
      <c r="T2760" s="107">
        <f t="shared" si="817"/>
        <v>43731</v>
      </c>
      <c r="U2760" s="10"/>
      <c r="V2760" s="10"/>
      <c r="W2760" s="10"/>
      <c r="X2760" s="29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</row>
    <row r="2761" spans="1:121" x14ac:dyDescent="0.15">
      <c r="A2761" s="102">
        <f t="shared" si="809"/>
        <v>43718</v>
      </c>
      <c r="B2761" s="103">
        <f t="shared" ca="1" si="818"/>
        <v>61629.5961899998</v>
      </c>
      <c r="C2761" s="104">
        <f t="shared" si="810"/>
        <v>61335.599999999802</v>
      </c>
      <c r="D2761" s="105">
        <f ca="1">IF(A2761&lt;$B$1,VLOOKUP(A2761,[1]DI!$A$4:$B$15000,2,FALSE),0)</f>
        <v>5.8999999999999997E-2</v>
      </c>
      <c r="E2761" s="106">
        <f t="shared" ca="1" si="802"/>
        <v>1.00022751</v>
      </c>
      <c r="F2761" s="106">
        <f ca="1">(TRUNC(PRODUCT($E$12:$E2760),16))</f>
        <v>2.0121546453378998</v>
      </c>
      <c r="G2761" s="106">
        <f t="shared" ca="1" si="811"/>
        <v>2.00621290333947</v>
      </c>
      <c r="H2761" s="106">
        <f t="shared" ca="1" si="803"/>
        <v>1.0029616699999999</v>
      </c>
      <c r="I2761" s="105">
        <f t="shared" si="812"/>
        <v>3.5999999999999997E-2</v>
      </c>
      <c r="J2761" s="118">
        <f t="shared" si="813"/>
        <v>43699</v>
      </c>
      <c r="K2761" s="112">
        <f t="shared" si="814"/>
        <v>13</v>
      </c>
      <c r="L2761" s="108">
        <f t="shared" si="815"/>
        <v>13</v>
      </c>
      <c r="M2761" s="109">
        <f t="shared" si="804"/>
        <v>1.0018261610000001</v>
      </c>
      <c r="N2761" s="109">
        <f t="shared" ca="1" si="805"/>
        <v>1.0047932390000001</v>
      </c>
      <c r="O2761" s="108">
        <f t="shared" si="819"/>
        <v>0</v>
      </c>
      <c r="P2761" s="106">
        <f t="shared" ca="1" si="806"/>
        <v>293.99619000000001</v>
      </c>
      <c r="Q2761" s="113">
        <f t="shared" si="807"/>
        <v>0</v>
      </c>
      <c r="R2761" s="106">
        <f t="shared" si="808"/>
        <v>0</v>
      </c>
      <c r="S2761" s="114" t="str">
        <f t="shared" si="816"/>
        <v>A+J=</v>
      </c>
      <c r="T2761" s="107">
        <f t="shared" si="817"/>
        <v>43731</v>
      </c>
      <c r="U2761" s="10"/>
      <c r="V2761" s="10"/>
      <c r="W2761" s="10"/>
      <c r="X2761" s="29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</row>
    <row r="2762" spans="1:121" x14ac:dyDescent="0.15">
      <c r="A2762" s="102">
        <f t="shared" si="809"/>
        <v>43719</v>
      </c>
      <c r="B2762" s="103">
        <f t="shared" ca="1" si="818"/>
        <v>61652.269385229803</v>
      </c>
      <c r="C2762" s="104">
        <f t="shared" si="810"/>
        <v>61335.599999999802</v>
      </c>
      <c r="D2762" s="105">
        <f ca="1">IF(A2762&lt;$B$1,VLOOKUP(A2762,[1]DI!$A$4:$B$15000,2,FALSE),0)</f>
        <v>5.8999999999999997E-2</v>
      </c>
      <c r="E2762" s="106">
        <f t="shared" ca="1" si="802"/>
        <v>1.00022751</v>
      </c>
      <c r="F2762" s="106">
        <f ca="1">(TRUNC(PRODUCT($E$12:$E2761),16))</f>
        <v>2.0126124306412598</v>
      </c>
      <c r="G2762" s="106">
        <f t="shared" ca="1" si="811"/>
        <v>2.00621290333947</v>
      </c>
      <c r="H2762" s="106">
        <f t="shared" ca="1" si="803"/>
        <v>1.00318985</v>
      </c>
      <c r="I2762" s="105">
        <f t="shared" si="812"/>
        <v>3.5999999999999997E-2</v>
      </c>
      <c r="J2762" s="118">
        <f t="shared" si="813"/>
        <v>43699</v>
      </c>
      <c r="K2762" s="112">
        <f t="shared" si="814"/>
        <v>14</v>
      </c>
      <c r="L2762" s="108">
        <f t="shared" si="815"/>
        <v>14</v>
      </c>
      <c r="M2762" s="109">
        <f t="shared" si="804"/>
        <v>1.0019667729999999</v>
      </c>
      <c r="N2762" s="109">
        <f t="shared" ca="1" si="805"/>
        <v>1.0051628969999999</v>
      </c>
      <c r="O2762" s="108">
        <f t="shared" si="819"/>
        <v>0</v>
      </c>
      <c r="P2762" s="106">
        <f t="shared" ca="1" si="806"/>
        <v>316.66938522999999</v>
      </c>
      <c r="Q2762" s="113">
        <f t="shared" si="807"/>
        <v>0</v>
      </c>
      <c r="R2762" s="106">
        <f t="shared" si="808"/>
        <v>0</v>
      </c>
      <c r="S2762" s="114" t="str">
        <f t="shared" si="816"/>
        <v>A+J=</v>
      </c>
      <c r="T2762" s="107">
        <f t="shared" si="817"/>
        <v>43731</v>
      </c>
      <c r="U2762" s="10"/>
      <c r="V2762" s="10"/>
      <c r="W2762" s="10"/>
      <c r="X2762" s="29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</row>
    <row r="2763" spans="1:121" x14ac:dyDescent="0.15">
      <c r="A2763" s="102">
        <f t="shared" si="809"/>
        <v>43720</v>
      </c>
      <c r="B2763" s="103">
        <f t="shared" ca="1" si="818"/>
        <v>61674.951351439799</v>
      </c>
      <c r="C2763" s="104">
        <f t="shared" si="810"/>
        <v>61335.599999999802</v>
      </c>
      <c r="D2763" s="105">
        <f ca="1">IF(A2763&lt;$B$1,VLOOKUP(A2763,[1]DI!$A$4:$B$15000,2,FALSE),0)</f>
        <v>5.8999999999999997E-2</v>
      </c>
      <c r="E2763" s="106">
        <f t="shared" ca="1" si="802"/>
        <v>1.00022751</v>
      </c>
      <c r="F2763" s="106">
        <f ca="1">(TRUNC(PRODUCT($E$12:$E2762),16))</f>
        <v>2.0130703200953599</v>
      </c>
      <c r="G2763" s="106">
        <f t="shared" ca="1" si="811"/>
        <v>2.00621290333947</v>
      </c>
      <c r="H2763" s="106">
        <f t="shared" ca="1" si="803"/>
        <v>1.00341809</v>
      </c>
      <c r="I2763" s="105">
        <f t="shared" si="812"/>
        <v>3.5999999999999997E-2</v>
      </c>
      <c r="J2763" s="118">
        <f t="shared" si="813"/>
        <v>43699</v>
      </c>
      <c r="K2763" s="112">
        <f t="shared" si="814"/>
        <v>15</v>
      </c>
      <c r="L2763" s="108">
        <f t="shared" si="815"/>
        <v>15</v>
      </c>
      <c r="M2763" s="109">
        <f t="shared" si="804"/>
        <v>1.0021074050000001</v>
      </c>
      <c r="N2763" s="109">
        <f t="shared" ca="1" si="805"/>
        <v>1.0055326979999999</v>
      </c>
      <c r="O2763" s="108">
        <f t="shared" si="819"/>
        <v>0</v>
      </c>
      <c r="P2763" s="106">
        <f t="shared" ca="1" si="806"/>
        <v>339.35135143999997</v>
      </c>
      <c r="Q2763" s="113">
        <f t="shared" si="807"/>
        <v>0</v>
      </c>
      <c r="R2763" s="106">
        <f t="shared" si="808"/>
        <v>0</v>
      </c>
      <c r="S2763" s="114" t="str">
        <f t="shared" si="816"/>
        <v>A+J=</v>
      </c>
      <c r="T2763" s="107">
        <f t="shared" si="817"/>
        <v>43731</v>
      </c>
      <c r="U2763" s="10"/>
      <c r="V2763" s="10"/>
      <c r="W2763" s="10"/>
      <c r="X2763" s="29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</row>
    <row r="2764" spans="1:121" x14ac:dyDescent="0.15">
      <c r="A2764" s="102">
        <f t="shared" si="809"/>
        <v>43721</v>
      </c>
      <c r="B2764" s="103">
        <f t="shared" ca="1" si="818"/>
        <v>61697.641536629802</v>
      </c>
      <c r="C2764" s="104">
        <f t="shared" si="810"/>
        <v>61335.599999999802</v>
      </c>
      <c r="D2764" s="105">
        <f ca="1">IF(A2764&lt;$B$1,VLOOKUP(A2764,[1]DI!$A$4:$B$15000,2,FALSE),0)</f>
        <v>5.8999999999999997E-2</v>
      </c>
      <c r="E2764" s="106">
        <f t="shared" ref="E2764:E2827" ca="1" si="820">ROUND(((1+D2764)^(1/252)),8)</f>
        <v>1.00022751</v>
      </c>
      <c r="F2764" s="106">
        <f ca="1">(TRUNC(PRODUCT($E$12:$E2763),16))</f>
        <v>2.0135283137238802</v>
      </c>
      <c r="G2764" s="106">
        <f t="shared" ca="1" si="811"/>
        <v>2.00621290333947</v>
      </c>
      <c r="H2764" s="106">
        <f t="shared" ref="H2764:H2827" ca="1" si="821">ROUND(F2764/G2764,8)</f>
        <v>1.0036463799999999</v>
      </c>
      <c r="I2764" s="105">
        <f t="shared" si="812"/>
        <v>3.5999999999999997E-2</v>
      </c>
      <c r="J2764" s="118">
        <f t="shared" si="813"/>
        <v>43699</v>
      </c>
      <c r="K2764" s="112">
        <f t="shared" si="814"/>
        <v>16</v>
      </c>
      <c r="L2764" s="108">
        <f t="shared" si="815"/>
        <v>16</v>
      </c>
      <c r="M2764" s="109">
        <f t="shared" ref="M2764:M2827" si="822">ROUND((I2764+1)^(L2764/252),9)</f>
        <v>1.002248056</v>
      </c>
      <c r="N2764" s="109">
        <f t="shared" ref="N2764:N2827" ca="1" si="823">ROUND(H2764*M2764,9)</f>
        <v>1.005902633</v>
      </c>
      <c r="O2764" s="108">
        <f t="shared" si="819"/>
        <v>0</v>
      </c>
      <c r="P2764" s="106">
        <f t="shared" ref="P2764:P2827" ca="1" si="824">TRUNC(((N2764-1)*C2764),8)</f>
        <v>362.04153663</v>
      </c>
      <c r="Q2764" s="113">
        <f t="shared" ref="Q2764:Q2827" si="825">IF($O2764&gt;0,VLOOKUP($O2764,$W$12:$AC$150,7),0)</f>
        <v>0</v>
      </c>
      <c r="R2764" s="106">
        <f t="shared" ref="R2764:R2827" si="826">IF(Q2764&gt;0,TRUNC(Q2764*C$12,8),0)</f>
        <v>0</v>
      </c>
      <c r="S2764" s="114" t="str">
        <f t="shared" si="816"/>
        <v>A+J=</v>
      </c>
      <c r="T2764" s="107">
        <f t="shared" si="817"/>
        <v>43731</v>
      </c>
      <c r="U2764" s="10"/>
      <c r="V2764" s="10"/>
      <c r="W2764" s="10"/>
      <c r="X2764" s="29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</row>
    <row r="2765" spans="1:121" x14ac:dyDescent="0.15">
      <c r="A2765" s="102">
        <f t="shared" ref="A2765:A2828" si="827">(A2764+1)</f>
        <v>43722</v>
      </c>
      <c r="B2765" s="103">
        <f t="shared" ca="1" si="818"/>
        <v>61720.340002119803</v>
      </c>
      <c r="C2765" s="104">
        <f t="shared" ref="C2765:C2828" si="828">(C2764-R2764)</f>
        <v>61335.599999999802</v>
      </c>
      <c r="D2765" s="105">
        <f ca="1">IF(A2765&lt;$B$1,VLOOKUP(A2765,[1]DI!$A$4:$B$15000,2,FALSE),0)</f>
        <v>0</v>
      </c>
      <c r="E2765" s="106">
        <f t="shared" ca="1" si="820"/>
        <v>1</v>
      </c>
      <c r="F2765" s="106">
        <f ca="1">(TRUNC(PRODUCT($E$12:$E2764),16))</f>
        <v>2.0139864115505399</v>
      </c>
      <c r="G2765" s="106">
        <f t="shared" ref="G2765:G2828" ca="1" si="829">IF(O2764&gt;0,F2764,G2764)</f>
        <v>2.00621290333947</v>
      </c>
      <c r="H2765" s="106">
        <f t="shared" ca="1" si="821"/>
        <v>1.00387472</v>
      </c>
      <c r="I2765" s="105">
        <f t="shared" ref="I2765:I2828" si="830">I2764</f>
        <v>3.5999999999999997E-2</v>
      </c>
      <c r="J2765" s="118">
        <f t="shared" ref="J2765:J2828" si="831">IF(O2764&gt;0,VLOOKUP(O2764,W$12:AG$150,2),J2764)</f>
        <v>43699</v>
      </c>
      <c r="K2765" s="112">
        <f t="shared" ref="K2765:K2828" si="832">IF(A2765&gt;J2765,IF(NETWORKDAYS(J2765,A2765,$W$160:$W$544)-1=0,1,NETWORKDAYS(J2765,A2765,$W$160:$W$544)-1),0)</f>
        <v>16</v>
      </c>
      <c r="L2765" s="108">
        <f t="shared" ref="L2765:L2828" si="833">IF(AND(K2765=1,K2764=1),1,IF(K2765&gt;0,IF(K2765=K2764,K2765+1,K2765),0))</f>
        <v>17</v>
      </c>
      <c r="M2765" s="109">
        <f t="shared" si="822"/>
        <v>1.002388727</v>
      </c>
      <c r="N2765" s="109">
        <f t="shared" ca="1" si="823"/>
        <v>1.006272703</v>
      </c>
      <c r="O2765" s="108">
        <f t="shared" si="819"/>
        <v>0</v>
      </c>
      <c r="P2765" s="106">
        <f t="shared" ca="1" si="824"/>
        <v>384.74000211999999</v>
      </c>
      <c r="Q2765" s="113">
        <f t="shared" si="825"/>
        <v>0</v>
      </c>
      <c r="R2765" s="106">
        <f t="shared" si="826"/>
        <v>0</v>
      </c>
      <c r="S2765" s="114" t="str">
        <f t="shared" ref="S2765:S2828" si="834">IF(O2764&gt;0,VLOOKUP(O2764,W$12:AG$150,10),S2764)</f>
        <v>A+J=</v>
      </c>
      <c r="T2765" s="107">
        <f t="shared" ref="T2765:T2828" si="835">IF(O2764&gt;0,VLOOKUP(O2764,W$12:AG$150,11),T2764)</f>
        <v>43731</v>
      </c>
      <c r="U2765" s="10"/>
      <c r="V2765" s="10"/>
      <c r="W2765" s="10"/>
      <c r="X2765" s="29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</row>
    <row r="2766" spans="1:121" x14ac:dyDescent="0.15">
      <c r="A2766" s="102">
        <f t="shared" si="827"/>
        <v>43723</v>
      </c>
      <c r="B2766" s="103">
        <f t="shared" ref="B2766:B2829" ca="1" si="836">IF(A2766&lt;=TODAY(),C2766+P2766,IF(AND(A2766&gt;TODAY(),A2766&lt;=$B$1),IF(VLOOKUP(TODAY(),$A$10:$D$5000,4,FALSE)=0,"n.d",C2766+P2766),"n.d"))</f>
        <v>61720.340002119803</v>
      </c>
      <c r="C2766" s="104">
        <f t="shared" si="828"/>
        <v>61335.599999999802</v>
      </c>
      <c r="D2766" s="105">
        <f ca="1">IF(A2766&lt;$B$1,VLOOKUP(A2766,[1]DI!$A$4:$B$15000,2,FALSE),0)</f>
        <v>0</v>
      </c>
      <c r="E2766" s="106">
        <f t="shared" ca="1" si="820"/>
        <v>1</v>
      </c>
      <c r="F2766" s="106">
        <f ca="1">(TRUNC(PRODUCT($E$12:$E2765),16))</f>
        <v>2.0139864115505399</v>
      </c>
      <c r="G2766" s="106">
        <f t="shared" ca="1" si="829"/>
        <v>2.00621290333947</v>
      </c>
      <c r="H2766" s="106">
        <f t="shared" ca="1" si="821"/>
        <v>1.00387472</v>
      </c>
      <c r="I2766" s="105">
        <f t="shared" si="830"/>
        <v>3.5999999999999997E-2</v>
      </c>
      <c r="J2766" s="118">
        <f t="shared" si="831"/>
        <v>43699</v>
      </c>
      <c r="K2766" s="112">
        <f t="shared" si="832"/>
        <v>16</v>
      </c>
      <c r="L2766" s="108">
        <f t="shared" si="833"/>
        <v>17</v>
      </c>
      <c r="M2766" s="109">
        <f t="shared" si="822"/>
        <v>1.002388727</v>
      </c>
      <c r="N2766" s="109">
        <f t="shared" ca="1" si="823"/>
        <v>1.006272703</v>
      </c>
      <c r="O2766" s="108">
        <f t="shared" ref="O2766:O2829" si="837">IF(VLOOKUP(A2766,X$12:AE$151,8)=VLOOKUP(A2765,X$12:AE$151,8),0,VLOOKUP(A2766,X$12:AE$151,8))</f>
        <v>0</v>
      </c>
      <c r="P2766" s="106">
        <f t="shared" ca="1" si="824"/>
        <v>384.74000211999999</v>
      </c>
      <c r="Q2766" s="113">
        <f t="shared" si="825"/>
        <v>0</v>
      </c>
      <c r="R2766" s="106">
        <f t="shared" si="826"/>
        <v>0</v>
      </c>
      <c r="S2766" s="114" t="str">
        <f t="shared" si="834"/>
        <v>A+J=</v>
      </c>
      <c r="T2766" s="107">
        <f t="shared" si="835"/>
        <v>43731</v>
      </c>
      <c r="U2766" s="10"/>
      <c r="V2766" s="10"/>
      <c r="W2766" s="10"/>
      <c r="X2766" s="29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</row>
    <row r="2767" spans="1:121" x14ac:dyDescent="0.15">
      <c r="A2767" s="102">
        <f t="shared" si="827"/>
        <v>43724</v>
      </c>
      <c r="B2767" s="103">
        <f t="shared" ca="1" si="836"/>
        <v>61720.340002119803</v>
      </c>
      <c r="C2767" s="104">
        <f t="shared" si="828"/>
        <v>61335.599999999802</v>
      </c>
      <c r="D2767" s="105">
        <f ca="1">IF(A2767&lt;$B$1,VLOOKUP(A2767,[1]DI!$A$4:$B$15000,2,FALSE),0)</f>
        <v>5.8999999999999997E-2</v>
      </c>
      <c r="E2767" s="106">
        <f t="shared" ca="1" si="820"/>
        <v>1.00022751</v>
      </c>
      <c r="F2767" s="106">
        <f ca="1">(TRUNC(PRODUCT($E$12:$E2766),16))</f>
        <v>2.0139864115505399</v>
      </c>
      <c r="G2767" s="106">
        <f t="shared" ca="1" si="829"/>
        <v>2.00621290333947</v>
      </c>
      <c r="H2767" s="106">
        <f t="shared" ca="1" si="821"/>
        <v>1.00387472</v>
      </c>
      <c r="I2767" s="105">
        <f t="shared" si="830"/>
        <v>3.5999999999999997E-2</v>
      </c>
      <c r="J2767" s="118">
        <f t="shared" si="831"/>
        <v>43699</v>
      </c>
      <c r="K2767" s="112">
        <f t="shared" si="832"/>
        <v>17</v>
      </c>
      <c r="L2767" s="108">
        <f t="shared" si="833"/>
        <v>17</v>
      </c>
      <c r="M2767" s="109">
        <f t="shared" si="822"/>
        <v>1.002388727</v>
      </c>
      <c r="N2767" s="109">
        <f t="shared" ca="1" si="823"/>
        <v>1.006272703</v>
      </c>
      <c r="O2767" s="108">
        <f t="shared" si="837"/>
        <v>0</v>
      </c>
      <c r="P2767" s="106">
        <f t="shared" ca="1" si="824"/>
        <v>384.74000211999999</v>
      </c>
      <c r="Q2767" s="113">
        <f t="shared" si="825"/>
        <v>0</v>
      </c>
      <c r="R2767" s="106">
        <f t="shared" si="826"/>
        <v>0</v>
      </c>
      <c r="S2767" s="114" t="str">
        <f t="shared" si="834"/>
        <v>A+J=</v>
      </c>
      <c r="T2767" s="107">
        <f t="shared" si="835"/>
        <v>43731</v>
      </c>
      <c r="U2767" s="10"/>
      <c r="V2767" s="10"/>
      <c r="W2767" s="10"/>
      <c r="X2767" s="29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</row>
    <row r="2768" spans="1:121" x14ac:dyDescent="0.15">
      <c r="A2768" s="102">
        <f t="shared" si="827"/>
        <v>43725</v>
      </c>
      <c r="B2768" s="103">
        <f t="shared" ca="1" si="836"/>
        <v>61743.046625249801</v>
      </c>
      <c r="C2768" s="104">
        <f t="shared" si="828"/>
        <v>61335.599999999802</v>
      </c>
      <c r="D2768" s="105">
        <f ca="1">IF(A2768&lt;$B$1,VLOOKUP(A2768,[1]DI!$A$4:$B$15000,2,FALSE),0)</f>
        <v>5.8999999999999997E-2</v>
      </c>
      <c r="E2768" s="106">
        <f t="shared" ca="1" si="820"/>
        <v>1.00022751</v>
      </c>
      <c r="F2768" s="106">
        <f ca="1">(TRUNC(PRODUCT($E$12:$E2767),16))</f>
        <v>2.0144446135990299</v>
      </c>
      <c r="G2768" s="106">
        <f t="shared" ca="1" si="829"/>
        <v>2.00621290333947</v>
      </c>
      <c r="H2768" s="106">
        <f t="shared" ca="1" si="821"/>
        <v>1.00410311</v>
      </c>
      <c r="I2768" s="105">
        <f t="shared" si="830"/>
        <v>3.5999999999999997E-2</v>
      </c>
      <c r="J2768" s="118">
        <f t="shared" si="831"/>
        <v>43699</v>
      </c>
      <c r="K2768" s="112">
        <f t="shared" si="832"/>
        <v>18</v>
      </c>
      <c r="L2768" s="108">
        <f t="shared" si="833"/>
        <v>18</v>
      </c>
      <c r="M2768" s="109">
        <f t="shared" si="822"/>
        <v>1.0025294179999999</v>
      </c>
      <c r="N2768" s="109">
        <f t="shared" ca="1" si="823"/>
        <v>1.0066429059999999</v>
      </c>
      <c r="O2768" s="108">
        <f t="shared" si="837"/>
        <v>0</v>
      </c>
      <c r="P2768" s="106">
        <f t="shared" ca="1" si="824"/>
        <v>407.44662525000001</v>
      </c>
      <c r="Q2768" s="113">
        <f t="shared" si="825"/>
        <v>0</v>
      </c>
      <c r="R2768" s="106">
        <f t="shared" si="826"/>
        <v>0</v>
      </c>
      <c r="S2768" s="114" t="str">
        <f t="shared" si="834"/>
        <v>A+J=</v>
      </c>
      <c r="T2768" s="107">
        <f t="shared" si="835"/>
        <v>43731</v>
      </c>
      <c r="U2768" s="10"/>
      <c r="V2768" s="10"/>
      <c r="W2768" s="10"/>
      <c r="X2768" s="29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</row>
    <row r="2769" spans="1:121" x14ac:dyDescent="0.15">
      <c r="A2769" s="102">
        <f t="shared" si="827"/>
        <v>43726</v>
      </c>
      <c r="B2769" s="103">
        <f t="shared" ca="1" si="836"/>
        <v>61765.7615900198</v>
      </c>
      <c r="C2769" s="104">
        <f t="shared" si="828"/>
        <v>61335.599999999802</v>
      </c>
      <c r="D2769" s="105">
        <f ca="1">IF(A2769&lt;$B$1,VLOOKUP(A2769,[1]DI!$A$4:$B$15000,2,FALSE),0)</f>
        <v>5.8999999999999997E-2</v>
      </c>
      <c r="E2769" s="106">
        <f t="shared" ca="1" si="820"/>
        <v>1.00022751</v>
      </c>
      <c r="F2769" s="106">
        <f ca="1">(TRUNC(PRODUCT($E$12:$E2768),16))</f>
        <v>2.0149029198930699</v>
      </c>
      <c r="G2769" s="106">
        <f t="shared" ca="1" si="829"/>
        <v>2.00621290333947</v>
      </c>
      <c r="H2769" s="106">
        <f t="shared" ca="1" si="821"/>
        <v>1.0043315500000001</v>
      </c>
      <c r="I2769" s="105">
        <f t="shared" si="830"/>
        <v>3.5999999999999997E-2</v>
      </c>
      <c r="J2769" s="118">
        <f t="shared" si="831"/>
        <v>43699</v>
      </c>
      <c r="K2769" s="112">
        <f t="shared" si="832"/>
        <v>19</v>
      </c>
      <c r="L2769" s="108">
        <f t="shared" si="833"/>
        <v>19</v>
      </c>
      <c r="M2769" s="109">
        <f t="shared" si="822"/>
        <v>1.002670129</v>
      </c>
      <c r="N2769" s="109">
        <f t="shared" ca="1" si="823"/>
        <v>1.007013245</v>
      </c>
      <c r="O2769" s="108">
        <f t="shared" si="837"/>
        <v>0</v>
      </c>
      <c r="P2769" s="106">
        <f t="shared" ca="1" si="824"/>
        <v>430.16159002000001</v>
      </c>
      <c r="Q2769" s="113">
        <f t="shared" si="825"/>
        <v>0</v>
      </c>
      <c r="R2769" s="106">
        <f t="shared" si="826"/>
        <v>0</v>
      </c>
      <c r="S2769" s="114" t="str">
        <f t="shared" si="834"/>
        <v>A+J=</v>
      </c>
      <c r="T2769" s="107">
        <f t="shared" si="835"/>
        <v>43731</v>
      </c>
      <c r="U2769" s="10"/>
      <c r="V2769" s="10"/>
      <c r="W2769" s="10"/>
      <c r="X2769" s="29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</row>
    <row r="2770" spans="1:121" x14ac:dyDescent="0.15">
      <c r="A2770" s="102">
        <f t="shared" si="827"/>
        <v>43727</v>
      </c>
      <c r="B2770" s="103">
        <f t="shared" ca="1" si="836"/>
        <v>61788.485325779802</v>
      </c>
      <c r="C2770" s="104">
        <f t="shared" si="828"/>
        <v>61335.599999999802</v>
      </c>
      <c r="D2770" s="105">
        <f ca="1">IF(A2770&lt;$B$1,VLOOKUP(A2770,[1]DI!$A$4:$B$15000,2,FALSE),0)</f>
        <v>5.3999999999999999E-2</v>
      </c>
      <c r="E2770" s="106">
        <f t="shared" ca="1" si="820"/>
        <v>1.0002087200000001</v>
      </c>
      <c r="F2770" s="106">
        <f ca="1">(TRUNC(PRODUCT($E$12:$E2769),16))</f>
        <v>2.01536133045638</v>
      </c>
      <c r="G2770" s="106">
        <f t="shared" ca="1" si="829"/>
        <v>2.00621290333947</v>
      </c>
      <c r="H2770" s="106">
        <f t="shared" ca="1" si="821"/>
        <v>1.00456005</v>
      </c>
      <c r="I2770" s="105">
        <f t="shared" si="830"/>
        <v>3.5999999999999997E-2</v>
      </c>
      <c r="J2770" s="118">
        <f t="shared" si="831"/>
        <v>43699</v>
      </c>
      <c r="K2770" s="112">
        <f t="shared" si="832"/>
        <v>20</v>
      </c>
      <c r="L2770" s="108">
        <f t="shared" si="833"/>
        <v>20</v>
      </c>
      <c r="M2770" s="109">
        <f t="shared" si="822"/>
        <v>1.002810859</v>
      </c>
      <c r="N2770" s="109">
        <f t="shared" ca="1" si="823"/>
        <v>1.0073837269999999</v>
      </c>
      <c r="O2770" s="108">
        <f t="shared" si="837"/>
        <v>0</v>
      </c>
      <c r="P2770" s="106">
        <f t="shared" ca="1" si="824"/>
        <v>452.88532578000002</v>
      </c>
      <c r="Q2770" s="113">
        <f t="shared" si="825"/>
        <v>0</v>
      </c>
      <c r="R2770" s="106">
        <f t="shared" si="826"/>
        <v>0</v>
      </c>
      <c r="S2770" s="114" t="str">
        <f t="shared" si="834"/>
        <v>A+J=</v>
      </c>
      <c r="T2770" s="107">
        <f t="shared" si="835"/>
        <v>43731</v>
      </c>
      <c r="U2770" s="10"/>
      <c r="V2770" s="10"/>
      <c r="W2770" s="10"/>
      <c r="X2770" s="29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</row>
    <row r="2771" spans="1:121" x14ac:dyDescent="0.15">
      <c r="A2771" s="102">
        <f t="shared" si="827"/>
        <v>43728</v>
      </c>
      <c r="B2771" s="103">
        <f t="shared" ca="1" si="836"/>
        <v>61810.055829579804</v>
      </c>
      <c r="C2771" s="104">
        <f t="shared" si="828"/>
        <v>61335.599999999802</v>
      </c>
      <c r="D2771" s="105">
        <f ca="1">IF(A2771&lt;$B$1,VLOOKUP(A2771,[1]DI!$A$4:$B$15000,2,FALSE),0)</f>
        <v>5.3999999999999999E-2</v>
      </c>
      <c r="E2771" s="106">
        <f t="shared" ca="1" si="820"/>
        <v>1.0002087200000001</v>
      </c>
      <c r="F2771" s="106">
        <f ca="1">(TRUNC(PRODUCT($E$12:$E2770),16))</f>
        <v>2.0157819766732699</v>
      </c>
      <c r="G2771" s="106">
        <f t="shared" ca="1" si="829"/>
        <v>2.00621290333947</v>
      </c>
      <c r="H2771" s="106">
        <f t="shared" ca="1" si="821"/>
        <v>1.0047697200000001</v>
      </c>
      <c r="I2771" s="105">
        <f t="shared" si="830"/>
        <v>3.5999999999999997E-2</v>
      </c>
      <c r="J2771" s="118">
        <f t="shared" si="831"/>
        <v>43699</v>
      </c>
      <c r="K2771" s="112">
        <f t="shared" si="832"/>
        <v>21</v>
      </c>
      <c r="L2771" s="108">
        <f t="shared" si="833"/>
        <v>21</v>
      </c>
      <c r="M2771" s="109">
        <f t="shared" si="822"/>
        <v>1.0029516089999999</v>
      </c>
      <c r="N2771" s="109">
        <f t="shared" ca="1" si="823"/>
        <v>1.007735407</v>
      </c>
      <c r="O2771" s="108">
        <f t="shared" si="837"/>
        <v>0</v>
      </c>
      <c r="P2771" s="106">
        <f t="shared" ca="1" si="824"/>
        <v>474.45582958</v>
      </c>
      <c r="Q2771" s="113">
        <f t="shared" si="825"/>
        <v>0</v>
      </c>
      <c r="R2771" s="106">
        <f t="shared" si="826"/>
        <v>0</v>
      </c>
      <c r="S2771" s="114" t="str">
        <f t="shared" si="834"/>
        <v>A+J=</v>
      </c>
      <c r="T2771" s="107">
        <f t="shared" si="835"/>
        <v>43731</v>
      </c>
      <c r="U2771" s="10"/>
      <c r="V2771" s="10"/>
      <c r="W2771" s="10"/>
      <c r="X2771" s="29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</row>
    <row r="2772" spans="1:121" x14ac:dyDescent="0.15">
      <c r="A2772" s="102">
        <f t="shared" si="827"/>
        <v>43729</v>
      </c>
      <c r="B2772" s="103">
        <f t="shared" ca="1" si="836"/>
        <v>61831.634307019805</v>
      </c>
      <c r="C2772" s="104">
        <f t="shared" si="828"/>
        <v>61335.599999999802</v>
      </c>
      <c r="D2772" s="105">
        <f ca="1">IF(A2772&lt;$B$1,VLOOKUP(A2772,[1]DI!$A$4:$B$15000,2,FALSE),0)</f>
        <v>0</v>
      </c>
      <c r="E2772" s="106">
        <f t="shared" ca="1" si="820"/>
        <v>1</v>
      </c>
      <c r="F2772" s="106">
        <f ca="1">(TRUNC(PRODUCT($E$12:$E2771),16))</f>
        <v>2.0162027106874398</v>
      </c>
      <c r="G2772" s="106">
        <f t="shared" ca="1" si="829"/>
        <v>2.00621290333947</v>
      </c>
      <c r="H2772" s="106">
        <f t="shared" ca="1" si="821"/>
        <v>1.0049794400000001</v>
      </c>
      <c r="I2772" s="105">
        <f t="shared" si="830"/>
        <v>3.5999999999999997E-2</v>
      </c>
      <c r="J2772" s="118">
        <f t="shared" si="831"/>
        <v>43699</v>
      </c>
      <c r="K2772" s="112">
        <f t="shared" si="832"/>
        <v>21</v>
      </c>
      <c r="L2772" s="108">
        <f t="shared" si="833"/>
        <v>22</v>
      </c>
      <c r="M2772" s="109">
        <f t="shared" si="822"/>
        <v>1.0030923789999999</v>
      </c>
      <c r="N2772" s="109">
        <f t="shared" ca="1" si="823"/>
        <v>1.0080872169999999</v>
      </c>
      <c r="O2772" s="108">
        <f t="shared" si="837"/>
        <v>0</v>
      </c>
      <c r="P2772" s="106">
        <f t="shared" ca="1" si="824"/>
        <v>496.03430702000003</v>
      </c>
      <c r="Q2772" s="113">
        <f t="shared" si="825"/>
        <v>0</v>
      </c>
      <c r="R2772" s="106">
        <f t="shared" si="826"/>
        <v>0</v>
      </c>
      <c r="S2772" s="114" t="str">
        <f t="shared" si="834"/>
        <v>A+J=</v>
      </c>
      <c r="T2772" s="107">
        <f t="shared" si="835"/>
        <v>43731</v>
      </c>
      <c r="U2772" s="10"/>
      <c r="V2772" s="10"/>
      <c r="W2772" s="10"/>
      <c r="X2772" s="29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</row>
    <row r="2773" spans="1:121" x14ac:dyDescent="0.15">
      <c r="A2773" s="102">
        <f t="shared" si="827"/>
        <v>43730</v>
      </c>
      <c r="B2773" s="103">
        <f t="shared" ca="1" si="836"/>
        <v>61831.634307019805</v>
      </c>
      <c r="C2773" s="104">
        <f t="shared" si="828"/>
        <v>61335.599999999802</v>
      </c>
      <c r="D2773" s="105">
        <f ca="1">IF(A2773&lt;$B$1,VLOOKUP(A2773,[1]DI!$A$4:$B$15000,2,FALSE),0)</f>
        <v>0</v>
      </c>
      <c r="E2773" s="106">
        <f t="shared" ca="1" si="820"/>
        <v>1</v>
      </c>
      <c r="F2773" s="106">
        <f ca="1">(TRUNC(PRODUCT($E$12:$E2772),16))</f>
        <v>2.0162027106874398</v>
      </c>
      <c r="G2773" s="106">
        <f t="shared" ca="1" si="829"/>
        <v>2.00621290333947</v>
      </c>
      <c r="H2773" s="106">
        <f t="shared" ca="1" si="821"/>
        <v>1.0049794400000001</v>
      </c>
      <c r="I2773" s="105">
        <f t="shared" si="830"/>
        <v>3.5999999999999997E-2</v>
      </c>
      <c r="J2773" s="118">
        <f t="shared" si="831"/>
        <v>43699</v>
      </c>
      <c r="K2773" s="112">
        <f t="shared" si="832"/>
        <v>21</v>
      </c>
      <c r="L2773" s="108">
        <f t="shared" si="833"/>
        <v>22</v>
      </c>
      <c r="M2773" s="109">
        <f t="shared" si="822"/>
        <v>1.0030923789999999</v>
      </c>
      <c r="N2773" s="109">
        <f t="shared" ca="1" si="823"/>
        <v>1.0080872169999999</v>
      </c>
      <c r="O2773" s="108">
        <f t="shared" si="837"/>
        <v>0</v>
      </c>
      <c r="P2773" s="106">
        <f t="shared" ca="1" si="824"/>
        <v>496.03430702000003</v>
      </c>
      <c r="Q2773" s="113">
        <f t="shared" si="825"/>
        <v>0</v>
      </c>
      <c r="R2773" s="106">
        <f t="shared" si="826"/>
        <v>0</v>
      </c>
      <c r="S2773" s="114" t="str">
        <f t="shared" si="834"/>
        <v>A+J=</v>
      </c>
      <c r="T2773" s="107">
        <f t="shared" si="835"/>
        <v>43731</v>
      </c>
      <c r="U2773" s="10"/>
      <c r="V2773" s="10"/>
      <c r="W2773" s="10"/>
      <c r="X2773" s="29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</row>
    <row r="2774" spans="1:121" x14ac:dyDescent="0.15">
      <c r="A2774" s="102">
        <f t="shared" si="827"/>
        <v>43731</v>
      </c>
      <c r="B2774" s="103">
        <f t="shared" ca="1" si="836"/>
        <v>61831.634307019805</v>
      </c>
      <c r="C2774" s="104">
        <f t="shared" si="828"/>
        <v>61335.599999999802</v>
      </c>
      <c r="D2774" s="105">
        <f ca="1">IF(A2774&lt;$B$1,VLOOKUP(A2774,[1]DI!$A$4:$B$15000,2,FALSE),0)</f>
        <v>5.3999999999999999E-2</v>
      </c>
      <c r="E2774" s="106">
        <f t="shared" ca="1" si="820"/>
        <v>1.0002087200000001</v>
      </c>
      <c r="F2774" s="106">
        <f ca="1">(TRUNC(PRODUCT($E$12:$E2773),16))</f>
        <v>2.0162027106874398</v>
      </c>
      <c r="G2774" s="106">
        <f t="shared" ca="1" si="829"/>
        <v>2.00621290333947</v>
      </c>
      <c r="H2774" s="106">
        <f t="shared" ca="1" si="821"/>
        <v>1.0049794400000001</v>
      </c>
      <c r="I2774" s="105">
        <f t="shared" si="830"/>
        <v>3.5999999999999997E-2</v>
      </c>
      <c r="J2774" s="118">
        <f t="shared" si="831"/>
        <v>43699</v>
      </c>
      <c r="K2774" s="112">
        <f t="shared" si="832"/>
        <v>22</v>
      </c>
      <c r="L2774" s="108">
        <f t="shared" si="833"/>
        <v>22</v>
      </c>
      <c r="M2774" s="109">
        <f t="shared" si="822"/>
        <v>1.0030923789999999</v>
      </c>
      <c r="N2774" s="109">
        <f t="shared" ca="1" si="823"/>
        <v>1.0080872169999999</v>
      </c>
      <c r="O2774" s="108">
        <f t="shared" si="837"/>
        <v>75</v>
      </c>
      <c r="P2774" s="106">
        <f t="shared" ca="1" si="824"/>
        <v>496.03430702000003</v>
      </c>
      <c r="Q2774" s="113">
        <f t="shared" si="825"/>
        <v>8.3299999999999997E-4</v>
      </c>
      <c r="R2774" s="106">
        <f t="shared" si="826"/>
        <v>83.3</v>
      </c>
      <c r="S2774" s="114" t="str">
        <f t="shared" si="834"/>
        <v>A+J=</v>
      </c>
      <c r="T2774" s="107">
        <f t="shared" si="835"/>
        <v>43731</v>
      </c>
      <c r="U2774" s="10"/>
      <c r="V2774" s="10"/>
      <c r="W2774" s="10"/>
      <c r="X2774" s="29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</row>
    <row r="2775" spans="1:121" x14ac:dyDescent="0.15">
      <c r="A2775" s="102">
        <f t="shared" si="827"/>
        <v>43732</v>
      </c>
      <c r="B2775" s="103">
        <f t="shared" ca="1" si="836"/>
        <v>61273.683484189802</v>
      </c>
      <c r="C2775" s="104">
        <f t="shared" si="828"/>
        <v>61252.299999999799</v>
      </c>
      <c r="D2775" s="105">
        <f ca="1">IF(A2775&lt;$B$1,VLOOKUP(A2775,[1]DI!$A$4:$B$15000,2,FALSE),0)</f>
        <v>5.3999999999999999E-2</v>
      </c>
      <c r="E2775" s="106">
        <f t="shared" ca="1" si="820"/>
        <v>1.0002087200000001</v>
      </c>
      <c r="F2775" s="106">
        <f ca="1">(TRUNC(PRODUCT($E$12:$E2774),16))</f>
        <v>2.0166235325172202</v>
      </c>
      <c r="G2775" s="106">
        <f t="shared" ca="1" si="829"/>
        <v>2.0162027106874398</v>
      </c>
      <c r="H2775" s="106">
        <f t="shared" ca="1" si="821"/>
        <v>1.0002087200000001</v>
      </c>
      <c r="I2775" s="105">
        <f t="shared" si="830"/>
        <v>3.5999999999999997E-2</v>
      </c>
      <c r="J2775" s="118">
        <f t="shared" si="831"/>
        <v>43731</v>
      </c>
      <c r="K2775" s="112">
        <f t="shared" si="832"/>
        <v>1</v>
      </c>
      <c r="L2775" s="108">
        <f t="shared" si="833"/>
        <v>1</v>
      </c>
      <c r="M2775" s="109">
        <f t="shared" si="822"/>
        <v>1.000140356</v>
      </c>
      <c r="N2775" s="109">
        <f t="shared" ca="1" si="823"/>
        <v>1.000349105</v>
      </c>
      <c r="O2775" s="108">
        <f t="shared" si="837"/>
        <v>0</v>
      </c>
      <c r="P2775" s="106">
        <f t="shared" ca="1" si="824"/>
        <v>21.383484190000001</v>
      </c>
      <c r="Q2775" s="113">
        <f t="shared" si="825"/>
        <v>0</v>
      </c>
      <c r="R2775" s="106">
        <f t="shared" si="826"/>
        <v>0</v>
      </c>
      <c r="S2775" s="114" t="str">
        <f t="shared" si="834"/>
        <v>A+J=</v>
      </c>
      <c r="T2775" s="107">
        <f t="shared" si="835"/>
        <v>43760</v>
      </c>
      <c r="U2775" s="10"/>
      <c r="V2775" s="10"/>
      <c r="W2775" s="10"/>
      <c r="X2775" s="29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</row>
    <row r="2776" spans="1:121" x14ac:dyDescent="0.15">
      <c r="A2776" s="102">
        <f t="shared" si="827"/>
        <v>43733</v>
      </c>
      <c r="B2776" s="103">
        <f t="shared" ca="1" si="836"/>
        <v>61295.074196149799</v>
      </c>
      <c r="C2776" s="104">
        <f t="shared" si="828"/>
        <v>61252.299999999799</v>
      </c>
      <c r="D2776" s="105">
        <f ca="1">IF(A2776&lt;$B$1,VLOOKUP(A2776,[1]DI!$A$4:$B$15000,2,FALSE),0)</f>
        <v>5.3999999999999999E-2</v>
      </c>
      <c r="E2776" s="106">
        <f t="shared" ca="1" si="820"/>
        <v>1.0002087200000001</v>
      </c>
      <c r="F2776" s="106">
        <f ca="1">(TRUNC(PRODUCT($E$12:$E2775),16))</f>
        <v>2.0170444421809202</v>
      </c>
      <c r="G2776" s="106">
        <f t="shared" ca="1" si="829"/>
        <v>2.0162027106874398</v>
      </c>
      <c r="H2776" s="106">
        <f t="shared" ca="1" si="821"/>
        <v>1.0004174800000001</v>
      </c>
      <c r="I2776" s="105">
        <f t="shared" si="830"/>
        <v>3.5999999999999997E-2</v>
      </c>
      <c r="J2776" s="118">
        <f t="shared" si="831"/>
        <v>43731</v>
      </c>
      <c r="K2776" s="112">
        <f t="shared" si="832"/>
        <v>2</v>
      </c>
      <c r="L2776" s="108">
        <f t="shared" si="833"/>
        <v>2</v>
      </c>
      <c r="M2776" s="109">
        <f t="shared" si="822"/>
        <v>1.0002807309999999</v>
      </c>
      <c r="N2776" s="109">
        <f t="shared" ca="1" si="823"/>
        <v>1.0006983279999999</v>
      </c>
      <c r="O2776" s="108">
        <f t="shared" si="837"/>
        <v>0</v>
      </c>
      <c r="P2776" s="106">
        <f t="shared" ca="1" si="824"/>
        <v>42.774196150000002</v>
      </c>
      <c r="Q2776" s="113">
        <f t="shared" si="825"/>
        <v>0</v>
      </c>
      <c r="R2776" s="106">
        <f t="shared" si="826"/>
        <v>0</v>
      </c>
      <c r="S2776" s="114" t="str">
        <f t="shared" si="834"/>
        <v>A+J=</v>
      </c>
      <c r="T2776" s="107">
        <f t="shared" si="835"/>
        <v>43760</v>
      </c>
      <c r="U2776" s="10"/>
      <c r="V2776" s="10"/>
      <c r="W2776" s="10"/>
      <c r="X2776" s="29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</row>
    <row r="2777" spans="1:121" x14ac:dyDescent="0.15">
      <c r="A2777" s="102">
        <f t="shared" si="827"/>
        <v>43734</v>
      </c>
      <c r="B2777" s="103">
        <f t="shared" ca="1" si="836"/>
        <v>61316.472809659797</v>
      </c>
      <c r="C2777" s="104">
        <f t="shared" si="828"/>
        <v>61252.299999999799</v>
      </c>
      <c r="D2777" s="105">
        <f ca="1">IF(A2777&lt;$B$1,VLOOKUP(A2777,[1]DI!$A$4:$B$15000,2,FALSE),0)</f>
        <v>5.3999999999999999E-2</v>
      </c>
      <c r="E2777" s="106">
        <f t="shared" ca="1" si="820"/>
        <v>1.0002087200000001</v>
      </c>
      <c r="F2777" s="106">
        <f ca="1">(TRUNC(PRODUCT($E$12:$E2776),16))</f>
        <v>2.0174654396968901</v>
      </c>
      <c r="G2777" s="106">
        <f t="shared" ca="1" si="829"/>
        <v>2.0162027106874398</v>
      </c>
      <c r="H2777" s="106">
        <f t="shared" ca="1" si="821"/>
        <v>1.00062629</v>
      </c>
      <c r="I2777" s="105">
        <f t="shared" si="830"/>
        <v>3.5999999999999997E-2</v>
      </c>
      <c r="J2777" s="118">
        <f t="shared" si="831"/>
        <v>43731</v>
      </c>
      <c r="K2777" s="112">
        <f t="shared" si="832"/>
        <v>3</v>
      </c>
      <c r="L2777" s="108">
        <f t="shared" si="833"/>
        <v>3</v>
      </c>
      <c r="M2777" s="109">
        <f t="shared" si="822"/>
        <v>1.000421126</v>
      </c>
      <c r="N2777" s="109">
        <f t="shared" ca="1" si="823"/>
        <v>1.0010476800000001</v>
      </c>
      <c r="O2777" s="108">
        <f t="shared" si="837"/>
        <v>0</v>
      </c>
      <c r="P2777" s="106">
        <f t="shared" ca="1" si="824"/>
        <v>64.172809659999999</v>
      </c>
      <c r="Q2777" s="113">
        <f t="shared" si="825"/>
        <v>0</v>
      </c>
      <c r="R2777" s="106">
        <f t="shared" si="826"/>
        <v>0</v>
      </c>
      <c r="S2777" s="114" t="str">
        <f t="shared" si="834"/>
        <v>A+J=</v>
      </c>
      <c r="T2777" s="107">
        <f t="shared" si="835"/>
        <v>43760</v>
      </c>
      <c r="U2777" s="10"/>
      <c r="V2777" s="10"/>
      <c r="W2777" s="10"/>
      <c r="X2777" s="29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</row>
    <row r="2778" spans="1:121" x14ac:dyDescent="0.15">
      <c r="A2778" s="102">
        <f t="shared" si="827"/>
        <v>43735</v>
      </c>
      <c r="B2778" s="103">
        <f t="shared" ca="1" si="836"/>
        <v>61337.878650939798</v>
      </c>
      <c r="C2778" s="104">
        <f t="shared" si="828"/>
        <v>61252.299999999799</v>
      </c>
      <c r="D2778" s="105">
        <f ca="1">IF(A2778&lt;$B$1,VLOOKUP(A2778,[1]DI!$A$4:$B$15000,2,FALSE),0)</f>
        <v>5.3999999999999999E-2</v>
      </c>
      <c r="E2778" s="106">
        <f t="shared" ca="1" si="820"/>
        <v>1.0002087200000001</v>
      </c>
      <c r="F2778" s="106">
        <f ca="1">(TRUNC(PRODUCT($E$12:$E2777),16))</f>
        <v>2.0178865250834699</v>
      </c>
      <c r="G2778" s="106">
        <f t="shared" ca="1" si="829"/>
        <v>2.0162027106874398</v>
      </c>
      <c r="H2778" s="106">
        <f t="shared" ca="1" si="821"/>
        <v>1.00083514</v>
      </c>
      <c r="I2778" s="105">
        <f t="shared" si="830"/>
        <v>3.5999999999999997E-2</v>
      </c>
      <c r="J2778" s="118">
        <f t="shared" si="831"/>
        <v>43731</v>
      </c>
      <c r="K2778" s="112">
        <f t="shared" si="832"/>
        <v>4</v>
      </c>
      <c r="L2778" s="108">
        <f t="shared" si="833"/>
        <v>4</v>
      </c>
      <c r="M2778" s="109">
        <f t="shared" si="822"/>
        <v>1.0005615409999999</v>
      </c>
      <c r="N2778" s="109">
        <f t="shared" ca="1" si="823"/>
        <v>1.0013971500000001</v>
      </c>
      <c r="O2778" s="108">
        <f t="shared" si="837"/>
        <v>0</v>
      </c>
      <c r="P2778" s="106">
        <f t="shared" ca="1" si="824"/>
        <v>85.578650940000003</v>
      </c>
      <c r="Q2778" s="113">
        <f t="shared" si="825"/>
        <v>0</v>
      </c>
      <c r="R2778" s="106">
        <f t="shared" si="826"/>
        <v>0</v>
      </c>
      <c r="S2778" s="114" t="str">
        <f t="shared" si="834"/>
        <v>A+J=</v>
      </c>
      <c r="T2778" s="107">
        <f t="shared" si="835"/>
        <v>43760</v>
      </c>
      <c r="U2778" s="10"/>
      <c r="V2778" s="10"/>
      <c r="W2778" s="10"/>
      <c r="X2778" s="29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</row>
    <row r="2779" spans="1:121" x14ac:dyDescent="0.15">
      <c r="A2779" s="102">
        <f t="shared" si="827"/>
        <v>43736</v>
      </c>
      <c r="B2779" s="103">
        <f t="shared" ca="1" si="836"/>
        <v>61359.292332519799</v>
      </c>
      <c r="C2779" s="104">
        <f t="shared" si="828"/>
        <v>61252.299999999799</v>
      </c>
      <c r="D2779" s="105">
        <f ca="1">IF(A2779&lt;$B$1,VLOOKUP(A2779,[1]DI!$A$4:$B$15000,2,FALSE),0)</f>
        <v>0</v>
      </c>
      <c r="E2779" s="106">
        <f t="shared" ca="1" si="820"/>
        <v>1</v>
      </c>
      <c r="F2779" s="106">
        <f ca="1">(TRUNC(PRODUCT($E$12:$E2778),16))</f>
        <v>2.0183076983589801</v>
      </c>
      <c r="G2779" s="106">
        <f t="shared" ca="1" si="829"/>
        <v>2.0162027106874398</v>
      </c>
      <c r="H2779" s="106">
        <f t="shared" ca="1" si="821"/>
        <v>1.00104404</v>
      </c>
      <c r="I2779" s="105">
        <f t="shared" si="830"/>
        <v>3.5999999999999997E-2</v>
      </c>
      <c r="J2779" s="118">
        <f t="shared" si="831"/>
        <v>43731</v>
      </c>
      <c r="K2779" s="112">
        <f t="shared" si="832"/>
        <v>4</v>
      </c>
      <c r="L2779" s="108">
        <f t="shared" si="833"/>
        <v>5</v>
      </c>
      <c r="M2779" s="109">
        <f t="shared" si="822"/>
        <v>1.0007019749999999</v>
      </c>
      <c r="N2779" s="109">
        <f t="shared" ca="1" si="823"/>
        <v>1.001746748</v>
      </c>
      <c r="O2779" s="108">
        <f t="shared" si="837"/>
        <v>0</v>
      </c>
      <c r="P2779" s="106">
        <f t="shared" ca="1" si="824"/>
        <v>106.99233252000001</v>
      </c>
      <c r="Q2779" s="113">
        <f t="shared" si="825"/>
        <v>0</v>
      </c>
      <c r="R2779" s="106">
        <f t="shared" si="826"/>
        <v>0</v>
      </c>
      <c r="S2779" s="114" t="str">
        <f t="shared" si="834"/>
        <v>A+J=</v>
      </c>
      <c r="T2779" s="107">
        <f t="shared" si="835"/>
        <v>43760</v>
      </c>
      <c r="U2779" s="10"/>
      <c r="V2779" s="10"/>
      <c r="W2779" s="10"/>
      <c r="X2779" s="29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</row>
    <row r="2780" spans="1:121" x14ac:dyDescent="0.15">
      <c r="A2780" s="102">
        <f t="shared" si="827"/>
        <v>43737</v>
      </c>
      <c r="B2780" s="103">
        <f t="shared" ca="1" si="836"/>
        <v>61359.292332519799</v>
      </c>
      <c r="C2780" s="104">
        <f t="shared" si="828"/>
        <v>61252.299999999799</v>
      </c>
      <c r="D2780" s="105">
        <f ca="1">IF(A2780&lt;$B$1,VLOOKUP(A2780,[1]DI!$A$4:$B$15000,2,FALSE),0)</f>
        <v>0</v>
      </c>
      <c r="E2780" s="106">
        <f t="shared" ca="1" si="820"/>
        <v>1</v>
      </c>
      <c r="F2780" s="106">
        <f ca="1">(TRUNC(PRODUCT($E$12:$E2779),16))</f>
        <v>2.0183076983589801</v>
      </c>
      <c r="G2780" s="106">
        <f t="shared" ca="1" si="829"/>
        <v>2.0162027106874398</v>
      </c>
      <c r="H2780" s="106">
        <f t="shared" ca="1" si="821"/>
        <v>1.00104404</v>
      </c>
      <c r="I2780" s="105">
        <f t="shared" si="830"/>
        <v>3.5999999999999997E-2</v>
      </c>
      <c r="J2780" s="118">
        <f t="shared" si="831"/>
        <v>43731</v>
      </c>
      <c r="K2780" s="112">
        <f t="shared" si="832"/>
        <v>4</v>
      </c>
      <c r="L2780" s="108">
        <f t="shared" si="833"/>
        <v>5</v>
      </c>
      <c r="M2780" s="109">
        <f t="shared" si="822"/>
        <v>1.0007019749999999</v>
      </c>
      <c r="N2780" s="109">
        <f t="shared" ca="1" si="823"/>
        <v>1.001746748</v>
      </c>
      <c r="O2780" s="108">
        <f t="shared" si="837"/>
        <v>0</v>
      </c>
      <c r="P2780" s="106">
        <f t="shared" ca="1" si="824"/>
        <v>106.99233252000001</v>
      </c>
      <c r="Q2780" s="113">
        <f t="shared" si="825"/>
        <v>0</v>
      </c>
      <c r="R2780" s="106">
        <f t="shared" si="826"/>
        <v>0</v>
      </c>
      <c r="S2780" s="114" t="str">
        <f t="shared" si="834"/>
        <v>A+J=</v>
      </c>
      <c r="T2780" s="107">
        <f t="shared" si="835"/>
        <v>43760</v>
      </c>
      <c r="U2780" s="10"/>
      <c r="V2780" s="10"/>
      <c r="W2780" s="10"/>
      <c r="X2780" s="29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</row>
    <row r="2781" spans="1:121" x14ac:dyDescent="0.15">
      <c r="A2781" s="102">
        <f t="shared" si="827"/>
        <v>43738</v>
      </c>
      <c r="B2781" s="103">
        <f t="shared" ca="1" si="836"/>
        <v>61359.292332519799</v>
      </c>
      <c r="C2781" s="104">
        <f t="shared" si="828"/>
        <v>61252.299999999799</v>
      </c>
      <c r="D2781" s="105">
        <f ca="1">IF(A2781&lt;$B$1,VLOOKUP(A2781,[1]DI!$A$4:$B$15000,2,FALSE),0)</f>
        <v>5.3999999999999999E-2</v>
      </c>
      <c r="E2781" s="106">
        <f t="shared" ca="1" si="820"/>
        <v>1.0002087200000001</v>
      </c>
      <c r="F2781" s="106">
        <f ca="1">(TRUNC(PRODUCT($E$12:$E2780),16))</f>
        <v>2.0183076983589801</v>
      </c>
      <c r="G2781" s="106">
        <f t="shared" ca="1" si="829"/>
        <v>2.0162027106874398</v>
      </c>
      <c r="H2781" s="106">
        <f t="shared" ca="1" si="821"/>
        <v>1.00104404</v>
      </c>
      <c r="I2781" s="105">
        <f t="shared" si="830"/>
        <v>3.5999999999999997E-2</v>
      </c>
      <c r="J2781" s="118">
        <f t="shared" si="831"/>
        <v>43731</v>
      </c>
      <c r="K2781" s="112">
        <f t="shared" si="832"/>
        <v>5</v>
      </c>
      <c r="L2781" s="108">
        <f t="shared" si="833"/>
        <v>5</v>
      </c>
      <c r="M2781" s="109">
        <f t="shared" si="822"/>
        <v>1.0007019749999999</v>
      </c>
      <c r="N2781" s="109">
        <f t="shared" ca="1" si="823"/>
        <v>1.001746748</v>
      </c>
      <c r="O2781" s="108">
        <f t="shared" si="837"/>
        <v>0</v>
      </c>
      <c r="P2781" s="106">
        <f t="shared" ca="1" si="824"/>
        <v>106.99233252000001</v>
      </c>
      <c r="Q2781" s="113">
        <f t="shared" si="825"/>
        <v>0</v>
      </c>
      <c r="R2781" s="106">
        <f t="shared" si="826"/>
        <v>0</v>
      </c>
      <c r="S2781" s="114" t="str">
        <f t="shared" si="834"/>
        <v>A+J=</v>
      </c>
      <c r="T2781" s="107">
        <f t="shared" si="835"/>
        <v>43760</v>
      </c>
      <c r="U2781" s="10"/>
      <c r="V2781" s="10"/>
      <c r="W2781" s="10"/>
      <c r="X2781" s="29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</row>
    <row r="2782" spans="1:121" x14ac:dyDescent="0.15">
      <c r="A2782" s="102">
        <f t="shared" si="827"/>
        <v>43739</v>
      </c>
      <c r="B2782" s="103">
        <f t="shared" ca="1" si="836"/>
        <v>61380.712690589797</v>
      </c>
      <c r="C2782" s="104">
        <f t="shared" si="828"/>
        <v>61252.299999999799</v>
      </c>
      <c r="D2782" s="105">
        <f ca="1">IF(A2782&lt;$B$1,VLOOKUP(A2782,[1]DI!$A$4:$B$15000,2,FALSE),0)</f>
        <v>5.3999999999999999E-2</v>
      </c>
      <c r="E2782" s="106">
        <f t="shared" ca="1" si="820"/>
        <v>1.0002087200000001</v>
      </c>
      <c r="F2782" s="106">
        <f ca="1">(TRUNC(PRODUCT($E$12:$E2781),16))</f>
        <v>2.0187289595417801</v>
      </c>
      <c r="G2782" s="106">
        <f t="shared" ca="1" si="829"/>
        <v>2.0162027106874398</v>
      </c>
      <c r="H2782" s="106">
        <f t="shared" ca="1" si="821"/>
        <v>1.0012529699999999</v>
      </c>
      <c r="I2782" s="105">
        <f t="shared" si="830"/>
        <v>3.5999999999999997E-2</v>
      </c>
      <c r="J2782" s="118">
        <f t="shared" si="831"/>
        <v>43731</v>
      </c>
      <c r="K2782" s="112">
        <f t="shared" si="832"/>
        <v>6</v>
      </c>
      <c r="L2782" s="108">
        <f t="shared" si="833"/>
        <v>6</v>
      </c>
      <c r="M2782" s="109">
        <f t="shared" si="822"/>
        <v>1.000842429</v>
      </c>
      <c r="N2782" s="109">
        <f t="shared" ca="1" si="823"/>
        <v>1.002096455</v>
      </c>
      <c r="O2782" s="108">
        <f t="shared" si="837"/>
        <v>0</v>
      </c>
      <c r="P2782" s="106">
        <f t="shared" ca="1" si="824"/>
        <v>128.41269059000001</v>
      </c>
      <c r="Q2782" s="113">
        <f t="shared" si="825"/>
        <v>0</v>
      </c>
      <c r="R2782" s="106">
        <f t="shared" si="826"/>
        <v>0</v>
      </c>
      <c r="S2782" s="114" t="str">
        <f t="shared" si="834"/>
        <v>A+J=</v>
      </c>
      <c r="T2782" s="107">
        <f t="shared" si="835"/>
        <v>43760</v>
      </c>
      <c r="U2782" s="10"/>
      <c r="V2782" s="10"/>
      <c r="W2782" s="10"/>
      <c r="X2782" s="29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</row>
    <row r="2783" spans="1:121" x14ac:dyDescent="0.15">
      <c r="A2783" s="102">
        <f t="shared" si="827"/>
        <v>43740</v>
      </c>
      <c r="B2783" s="103">
        <f t="shared" ca="1" si="836"/>
        <v>61402.141501479797</v>
      </c>
      <c r="C2783" s="104">
        <f t="shared" si="828"/>
        <v>61252.299999999799</v>
      </c>
      <c r="D2783" s="105">
        <f ca="1">IF(A2783&lt;$B$1,VLOOKUP(A2783,[1]DI!$A$4:$B$15000,2,FALSE),0)</f>
        <v>5.3999999999999999E-2</v>
      </c>
      <c r="E2783" s="106">
        <f t="shared" ca="1" si="820"/>
        <v>1.0002087200000001</v>
      </c>
      <c r="F2783" s="106">
        <f ca="1">(TRUNC(PRODUCT($E$12:$E2782),16))</f>
        <v>2.0191503086502198</v>
      </c>
      <c r="G2783" s="106">
        <f t="shared" ca="1" si="829"/>
        <v>2.0162027106874398</v>
      </c>
      <c r="H2783" s="106">
        <f t="shared" ca="1" si="821"/>
        <v>1.0014619600000001</v>
      </c>
      <c r="I2783" s="105">
        <f t="shared" si="830"/>
        <v>3.5999999999999997E-2</v>
      </c>
      <c r="J2783" s="118">
        <f t="shared" si="831"/>
        <v>43731</v>
      </c>
      <c r="K2783" s="112">
        <f t="shared" si="832"/>
        <v>7</v>
      </c>
      <c r="L2783" s="108">
        <f t="shared" si="833"/>
        <v>7</v>
      </c>
      <c r="M2783" s="109">
        <f t="shared" si="822"/>
        <v>1.0009829029999999</v>
      </c>
      <c r="N2783" s="109">
        <f t="shared" ca="1" si="823"/>
        <v>1.0024462999999999</v>
      </c>
      <c r="O2783" s="108">
        <f t="shared" si="837"/>
        <v>0</v>
      </c>
      <c r="P2783" s="106">
        <f t="shared" ca="1" si="824"/>
        <v>149.84150148000001</v>
      </c>
      <c r="Q2783" s="113">
        <f t="shared" si="825"/>
        <v>0</v>
      </c>
      <c r="R2783" s="106">
        <f t="shared" si="826"/>
        <v>0</v>
      </c>
      <c r="S2783" s="114" t="str">
        <f t="shared" si="834"/>
        <v>A+J=</v>
      </c>
      <c r="T2783" s="107">
        <f t="shared" si="835"/>
        <v>43760</v>
      </c>
      <c r="U2783" s="10"/>
      <c r="V2783" s="10"/>
      <c r="W2783" s="10"/>
      <c r="X2783" s="29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</row>
    <row r="2784" spans="1:121" x14ac:dyDescent="0.15">
      <c r="A2784" s="102">
        <f t="shared" si="827"/>
        <v>43741</v>
      </c>
      <c r="B2784" s="103">
        <f t="shared" ca="1" si="836"/>
        <v>61423.576988879802</v>
      </c>
      <c r="C2784" s="104">
        <f t="shared" si="828"/>
        <v>61252.299999999799</v>
      </c>
      <c r="D2784" s="105">
        <f ca="1">IF(A2784&lt;$B$1,VLOOKUP(A2784,[1]DI!$A$4:$B$15000,2,FALSE),0)</f>
        <v>5.3999999999999999E-2</v>
      </c>
      <c r="E2784" s="106">
        <f t="shared" ca="1" si="820"/>
        <v>1.0002087200000001</v>
      </c>
      <c r="F2784" s="106">
        <f ca="1">(TRUNC(PRODUCT($E$12:$E2783),16))</f>
        <v>2.0195717457026401</v>
      </c>
      <c r="G2784" s="106">
        <f t="shared" ca="1" si="829"/>
        <v>2.0162027106874398</v>
      </c>
      <c r="H2784" s="106">
        <f t="shared" ca="1" si="821"/>
        <v>1.0016709800000001</v>
      </c>
      <c r="I2784" s="105">
        <f t="shared" si="830"/>
        <v>3.5999999999999997E-2</v>
      </c>
      <c r="J2784" s="118">
        <f t="shared" si="831"/>
        <v>43731</v>
      </c>
      <c r="K2784" s="112">
        <f t="shared" si="832"/>
        <v>8</v>
      </c>
      <c r="L2784" s="108">
        <f t="shared" si="833"/>
        <v>8</v>
      </c>
      <c r="M2784" s="109">
        <f t="shared" si="822"/>
        <v>1.001123397</v>
      </c>
      <c r="N2784" s="109">
        <f t="shared" ca="1" si="823"/>
        <v>1.0027962539999999</v>
      </c>
      <c r="O2784" s="108">
        <f t="shared" si="837"/>
        <v>0</v>
      </c>
      <c r="P2784" s="106">
        <f t="shared" ca="1" si="824"/>
        <v>171.27698888</v>
      </c>
      <c r="Q2784" s="113">
        <f t="shared" si="825"/>
        <v>0</v>
      </c>
      <c r="R2784" s="106">
        <f t="shared" si="826"/>
        <v>0</v>
      </c>
      <c r="S2784" s="114" t="str">
        <f t="shared" si="834"/>
        <v>A+J=</v>
      </c>
      <c r="T2784" s="107">
        <f t="shared" si="835"/>
        <v>43760</v>
      </c>
      <c r="U2784" s="10"/>
      <c r="V2784" s="10"/>
      <c r="W2784" s="10"/>
      <c r="X2784" s="29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</row>
    <row r="2785" spans="1:121" x14ac:dyDescent="0.15">
      <c r="A2785" s="102">
        <f t="shared" si="827"/>
        <v>43742</v>
      </c>
      <c r="B2785" s="103">
        <f t="shared" ca="1" si="836"/>
        <v>61445.020316569797</v>
      </c>
      <c r="C2785" s="104">
        <f t="shared" si="828"/>
        <v>61252.299999999799</v>
      </c>
      <c r="D2785" s="105">
        <f ca="1">IF(A2785&lt;$B$1,VLOOKUP(A2785,[1]DI!$A$4:$B$15000,2,FALSE),0)</f>
        <v>5.3999999999999999E-2</v>
      </c>
      <c r="E2785" s="106">
        <f t="shared" ca="1" si="820"/>
        <v>1.0002087200000001</v>
      </c>
      <c r="F2785" s="106">
        <f ca="1">(TRUNC(PRODUCT($E$12:$E2784),16))</f>
        <v>2.0199932707174102</v>
      </c>
      <c r="G2785" s="106">
        <f t="shared" ca="1" si="829"/>
        <v>2.0162027106874398</v>
      </c>
      <c r="H2785" s="106">
        <f t="shared" ca="1" si="821"/>
        <v>1.00188005</v>
      </c>
      <c r="I2785" s="105">
        <f t="shared" si="830"/>
        <v>3.5999999999999997E-2</v>
      </c>
      <c r="J2785" s="118">
        <f t="shared" si="831"/>
        <v>43731</v>
      </c>
      <c r="K2785" s="112">
        <f t="shared" si="832"/>
        <v>9</v>
      </c>
      <c r="L2785" s="108">
        <f t="shared" si="833"/>
        <v>9</v>
      </c>
      <c r="M2785" s="109">
        <f t="shared" si="822"/>
        <v>1.00126391</v>
      </c>
      <c r="N2785" s="109">
        <f t="shared" ca="1" si="823"/>
        <v>1.0031463359999999</v>
      </c>
      <c r="O2785" s="108">
        <f t="shared" si="837"/>
        <v>0</v>
      </c>
      <c r="P2785" s="106">
        <f t="shared" ca="1" si="824"/>
        <v>192.72031656999999</v>
      </c>
      <c r="Q2785" s="113">
        <f t="shared" si="825"/>
        <v>0</v>
      </c>
      <c r="R2785" s="106">
        <f t="shared" si="826"/>
        <v>0</v>
      </c>
      <c r="S2785" s="114" t="str">
        <f t="shared" si="834"/>
        <v>A+J=</v>
      </c>
      <c r="T2785" s="107">
        <f t="shared" si="835"/>
        <v>43760</v>
      </c>
      <c r="U2785" s="10"/>
      <c r="V2785" s="10"/>
      <c r="W2785" s="10"/>
      <c r="X2785" s="29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</row>
    <row r="2786" spans="1:121" x14ac:dyDescent="0.15">
      <c r="A2786" s="102">
        <f t="shared" si="827"/>
        <v>43743</v>
      </c>
      <c r="B2786" s="103">
        <f t="shared" ca="1" si="836"/>
        <v>61466.470933279801</v>
      </c>
      <c r="C2786" s="104">
        <f t="shared" si="828"/>
        <v>61252.299999999799</v>
      </c>
      <c r="D2786" s="105">
        <f ca="1">IF(A2786&lt;$B$1,VLOOKUP(A2786,[1]DI!$A$4:$B$15000,2,FALSE),0)</f>
        <v>0</v>
      </c>
      <c r="E2786" s="106">
        <f t="shared" ca="1" si="820"/>
        <v>1</v>
      </c>
      <c r="F2786" s="106">
        <f ca="1">(TRUNC(PRODUCT($E$12:$E2785),16))</f>
        <v>2.0204148837128701</v>
      </c>
      <c r="G2786" s="106">
        <f t="shared" ca="1" si="829"/>
        <v>2.0162027106874398</v>
      </c>
      <c r="H2786" s="106">
        <f t="shared" ca="1" si="821"/>
        <v>1.0020891599999999</v>
      </c>
      <c r="I2786" s="105">
        <f t="shared" si="830"/>
        <v>3.5999999999999997E-2</v>
      </c>
      <c r="J2786" s="118">
        <f t="shared" si="831"/>
        <v>43731</v>
      </c>
      <c r="K2786" s="112">
        <f t="shared" si="832"/>
        <v>9</v>
      </c>
      <c r="L2786" s="108">
        <f t="shared" si="833"/>
        <v>10</v>
      </c>
      <c r="M2786" s="109">
        <f t="shared" si="822"/>
        <v>1.001404443</v>
      </c>
      <c r="N2786" s="109">
        <f t="shared" ca="1" si="823"/>
        <v>1.003496537</v>
      </c>
      <c r="O2786" s="108">
        <f t="shared" si="837"/>
        <v>0</v>
      </c>
      <c r="P2786" s="106">
        <f t="shared" ca="1" si="824"/>
        <v>214.17093328000001</v>
      </c>
      <c r="Q2786" s="113">
        <f t="shared" si="825"/>
        <v>0</v>
      </c>
      <c r="R2786" s="106">
        <f t="shared" si="826"/>
        <v>0</v>
      </c>
      <c r="S2786" s="114" t="str">
        <f t="shared" si="834"/>
        <v>A+J=</v>
      </c>
      <c r="T2786" s="107">
        <f t="shared" si="835"/>
        <v>43760</v>
      </c>
      <c r="U2786" s="10"/>
      <c r="V2786" s="10"/>
      <c r="W2786" s="10"/>
      <c r="X2786" s="29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</row>
    <row r="2787" spans="1:121" x14ac:dyDescent="0.15">
      <c r="A2787" s="102">
        <f t="shared" si="827"/>
        <v>43744</v>
      </c>
      <c r="B2787" s="103">
        <f t="shared" ca="1" si="836"/>
        <v>61466.470933279801</v>
      </c>
      <c r="C2787" s="104">
        <f t="shared" si="828"/>
        <v>61252.299999999799</v>
      </c>
      <c r="D2787" s="105">
        <f ca="1">IF(A2787&lt;$B$1,VLOOKUP(A2787,[1]DI!$A$4:$B$15000,2,FALSE),0)</f>
        <v>0</v>
      </c>
      <c r="E2787" s="106">
        <f t="shared" ca="1" si="820"/>
        <v>1</v>
      </c>
      <c r="F2787" s="106">
        <f ca="1">(TRUNC(PRODUCT($E$12:$E2786),16))</f>
        <v>2.0204148837128701</v>
      </c>
      <c r="G2787" s="106">
        <f t="shared" ca="1" si="829"/>
        <v>2.0162027106874398</v>
      </c>
      <c r="H2787" s="106">
        <f t="shared" ca="1" si="821"/>
        <v>1.0020891599999999</v>
      </c>
      <c r="I2787" s="105">
        <f t="shared" si="830"/>
        <v>3.5999999999999997E-2</v>
      </c>
      <c r="J2787" s="118">
        <f t="shared" si="831"/>
        <v>43731</v>
      </c>
      <c r="K2787" s="112">
        <f t="shared" si="832"/>
        <v>9</v>
      </c>
      <c r="L2787" s="108">
        <f t="shared" si="833"/>
        <v>10</v>
      </c>
      <c r="M2787" s="109">
        <f t="shared" si="822"/>
        <v>1.001404443</v>
      </c>
      <c r="N2787" s="109">
        <f t="shared" ca="1" si="823"/>
        <v>1.003496537</v>
      </c>
      <c r="O2787" s="108">
        <f t="shared" si="837"/>
        <v>0</v>
      </c>
      <c r="P2787" s="106">
        <f t="shared" ca="1" si="824"/>
        <v>214.17093328000001</v>
      </c>
      <c r="Q2787" s="113">
        <f t="shared" si="825"/>
        <v>0</v>
      </c>
      <c r="R2787" s="106">
        <f t="shared" si="826"/>
        <v>0</v>
      </c>
      <c r="S2787" s="114" t="str">
        <f t="shared" si="834"/>
        <v>A+J=</v>
      </c>
      <c r="T2787" s="107">
        <f t="shared" si="835"/>
        <v>43760</v>
      </c>
      <c r="U2787" s="10"/>
      <c r="V2787" s="10"/>
      <c r="W2787" s="10"/>
      <c r="X2787" s="29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</row>
    <row r="2788" spans="1:121" x14ac:dyDescent="0.15">
      <c r="A2788" s="102">
        <f t="shared" si="827"/>
        <v>43745</v>
      </c>
      <c r="B2788" s="103">
        <f t="shared" ca="1" si="836"/>
        <v>61466.470933279801</v>
      </c>
      <c r="C2788" s="104">
        <f t="shared" si="828"/>
        <v>61252.299999999799</v>
      </c>
      <c r="D2788" s="105">
        <f ca="1">IF(A2788&lt;$B$1,VLOOKUP(A2788,[1]DI!$A$4:$B$15000,2,FALSE),0)</f>
        <v>5.3999999999999999E-2</v>
      </c>
      <c r="E2788" s="106">
        <f t="shared" ca="1" si="820"/>
        <v>1.0002087200000001</v>
      </c>
      <c r="F2788" s="106">
        <f ca="1">(TRUNC(PRODUCT($E$12:$E2787),16))</f>
        <v>2.0204148837128701</v>
      </c>
      <c r="G2788" s="106">
        <f t="shared" ca="1" si="829"/>
        <v>2.0162027106874398</v>
      </c>
      <c r="H2788" s="106">
        <f t="shared" ca="1" si="821"/>
        <v>1.0020891599999999</v>
      </c>
      <c r="I2788" s="105">
        <f t="shared" si="830"/>
        <v>3.5999999999999997E-2</v>
      </c>
      <c r="J2788" s="118">
        <f t="shared" si="831"/>
        <v>43731</v>
      </c>
      <c r="K2788" s="112">
        <f t="shared" si="832"/>
        <v>10</v>
      </c>
      <c r="L2788" s="108">
        <f t="shared" si="833"/>
        <v>10</v>
      </c>
      <c r="M2788" s="109">
        <f t="shared" si="822"/>
        <v>1.001404443</v>
      </c>
      <c r="N2788" s="109">
        <f t="shared" ca="1" si="823"/>
        <v>1.003496537</v>
      </c>
      <c r="O2788" s="108">
        <f t="shared" si="837"/>
        <v>0</v>
      </c>
      <c r="P2788" s="106">
        <f t="shared" ca="1" si="824"/>
        <v>214.17093328000001</v>
      </c>
      <c r="Q2788" s="113">
        <f t="shared" si="825"/>
        <v>0</v>
      </c>
      <c r="R2788" s="106">
        <f t="shared" si="826"/>
        <v>0</v>
      </c>
      <c r="S2788" s="114" t="str">
        <f t="shared" si="834"/>
        <v>A+J=</v>
      </c>
      <c r="T2788" s="107">
        <f t="shared" si="835"/>
        <v>43760</v>
      </c>
      <c r="U2788" s="10"/>
      <c r="V2788" s="10"/>
      <c r="W2788" s="10"/>
      <c r="X2788" s="29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</row>
    <row r="2789" spans="1:121" x14ac:dyDescent="0.15">
      <c r="A2789" s="102">
        <f t="shared" si="827"/>
        <v>43746</v>
      </c>
      <c r="B2789" s="103">
        <f t="shared" ca="1" si="836"/>
        <v>61487.9294515398</v>
      </c>
      <c r="C2789" s="104">
        <f t="shared" si="828"/>
        <v>61252.299999999799</v>
      </c>
      <c r="D2789" s="105">
        <f ca="1">IF(A2789&lt;$B$1,VLOOKUP(A2789,[1]DI!$A$4:$B$15000,2,FALSE),0)</f>
        <v>5.3999999999999999E-2</v>
      </c>
      <c r="E2789" s="106">
        <f t="shared" ca="1" si="820"/>
        <v>1.0002087200000001</v>
      </c>
      <c r="F2789" s="106">
        <f ca="1">(TRUNC(PRODUCT($E$12:$E2788),16))</f>
        <v>2.0208365847073999</v>
      </c>
      <c r="G2789" s="106">
        <f t="shared" ca="1" si="829"/>
        <v>2.0162027106874398</v>
      </c>
      <c r="H2789" s="106">
        <f t="shared" ca="1" si="821"/>
        <v>1.00229832</v>
      </c>
      <c r="I2789" s="105">
        <f t="shared" si="830"/>
        <v>3.5999999999999997E-2</v>
      </c>
      <c r="J2789" s="118">
        <f t="shared" si="831"/>
        <v>43731</v>
      </c>
      <c r="K2789" s="112">
        <f t="shared" si="832"/>
        <v>11</v>
      </c>
      <c r="L2789" s="108">
        <f t="shared" si="833"/>
        <v>11</v>
      </c>
      <c r="M2789" s="109">
        <f t="shared" si="822"/>
        <v>1.001544996</v>
      </c>
      <c r="N2789" s="109">
        <f t="shared" ca="1" si="823"/>
        <v>1.003846867</v>
      </c>
      <c r="O2789" s="108">
        <f t="shared" si="837"/>
        <v>0</v>
      </c>
      <c r="P2789" s="106">
        <f t="shared" ca="1" si="824"/>
        <v>235.62945153999999</v>
      </c>
      <c r="Q2789" s="113">
        <f t="shared" si="825"/>
        <v>0</v>
      </c>
      <c r="R2789" s="106">
        <f t="shared" si="826"/>
        <v>0</v>
      </c>
      <c r="S2789" s="114" t="str">
        <f t="shared" si="834"/>
        <v>A+J=</v>
      </c>
      <c r="T2789" s="107">
        <f t="shared" si="835"/>
        <v>43760</v>
      </c>
      <c r="U2789" s="10"/>
      <c r="V2789" s="10"/>
      <c r="W2789" s="10"/>
      <c r="X2789" s="29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</row>
    <row r="2790" spans="1:121" x14ac:dyDescent="0.15">
      <c r="A2790" s="102">
        <f t="shared" si="827"/>
        <v>43747</v>
      </c>
      <c r="B2790" s="103">
        <f t="shared" ca="1" si="836"/>
        <v>61509.395258819801</v>
      </c>
      <c r="C2790" s="104">
        <f t="shared" si="828"/>
        <v>61252.299999999799</v>
      </c>
      <c r="D2790" s="105">
        <f ca="1">IF(A2790&lt;$B$1,VLOOKUP(A2790,[1]DI!$A$4:$B$15000,2,FALSE),0)</f>
        <v>5.3999999999999999E-2</v>
      </c>
      <c r="E2790" s="106">
        <f t="shared" ca="1" si="820"/>
        <v>1.0002087200000001</v>
      </c>
      <c r="F2790" s="106">
        <f ca="1">(TRUNC(PRODUCT($E$12:$E2789),16))</f>
        <v>2.0212583737193599</v>
      </c>
      <c r="G2790" s="106">
        <f t="shared" ca="1" si="829"/>
        <v>2.0162027106874398</v>
      </c>
      <c r="H2790" s="106">
        <f t="shared" ca="1" si="821"/>
        <v>1.00250752</v>
      </c>
      <c r="I2790" s="105">
        <f t="shared" si="830"/>
        <v>3.5999999999999997E-2</v>
      </c>
      <c r="J2790" s="118">
        <f t="shared" si="831"/>
        <v>43731</v>
      </c>
      <c r="K2790" s="112">
        <f t="shared" si="832"/>
        <v>12</v>
      </c>
      <c r="L2790" s="108">
        <f t="shared" si="833"/>
        <v>12</v>
      </c>
      <c r="M2790" s="109">
        <f t="shared" si="822"/>
        <v>1.0016855689999999</v>
      </c>
      <c r="N2790" s="109">
        <f t="shared" ca="1" si="823"/>
        <v>1.004197316</v>
      </c>
      <c r="O2790" s="108">
        <f t="shared" si="837"/>
        <v>0</v>
      </c>
      <c r="P2790" s="106">
        <f t="shared" ca="1" si="824"/>
        <v>257.09525882000003</v>
      </c>
      <c r="Q2790" s="113">
        <f t="shared" si="825"/>
        <v>0</v>
      </c>
      <c r="R2790" s="106">
        <f t="shared" si="826"/>
        <v>0</v>
      </c>
      <c r="S2790" s="114" t="str">
        <f t="shared" si="834"/>
        <v>A+J=</v>
      </c>
      <c r="T2790" s="107">
        <f t="shared" si="835"/>
        <v>43760</v>
      </c>
      <c r="U2790" s="10"/>
      <c r="V2790" s="10"/>
      <c r="W2790" s="10"/>
      <c r="X2790" s="29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</row>
    <row r="2791" spans="1:121" x14ac:dyDescent="0.15">
      <c r="A2791" s="102">
        <f t="shared" si="827"/>
        <v>43748</v>
      </c>
      <c r="B2791" s="103">
        <f t="shared" ca="1" si="836"/>
        <v>61530.868232619796</v>
      </c>
      <c r="C2791" s="104">
        <f t="shared" si="828"/>
        <v>61252.299999999799</v>
      </c>
      <c r="D2791" s="105">
        <f ca="1">IF(A2791&lt;$B$1,VLOOKUP(A2791,[1]DI!$A$4:$B$15000,2,FALSE),0)</f>
        <v>5.3999999999999999E-2</v>
      </c>
      <c r="E2791" s="106">
        <f t="shared" ca="1" si="820"/>
        <v>1.0002087200000001</v>
      </c>
      <c r="F2791" s="106">
        <f ca="1">(TRUNC(PRODUCT($E$12:$E2790),16))</f>
        <v>2.0216802507671199</v>
      </c>
      <c r="G2791" s="106">
        <f t="shared" ca="1" si="829"/>
        <v>2.0162027106874398</v>
      </c>
      <c r="H2791" s="106">
        <f t="shared" ca="1" si="821"/>
        <v>1.00271676</v>
      </c>
      <c r="I2791" s="105">
        <f t="shared" si="830"/>
        <v>3.5999999999999997E-2</v>
      </c>
      <c r="J2791" s="118">
        <f t="shared" si="831"/>
        <v>43731</v>
      </c>
      <c r="K2791" s="112">
        <f t="shared" si="832"/>
        <v>13</v>
      </c>
      <c r="L2791" s="108">
        <f t="shared" si="833"/>
        <v>13</v>
      </c>
      <c r="M2791" s="109">
        <f t="shared" si="822"/>
        <v>1.0018261610000001</v>
      </c>
      <c r="N2791" s="109">
        <f t="shared" ca="1" si="823"/>
        <v>1.004547882</v>
      </c>
      <c r="O2791" s="108">
        <f t="shared" si="837"/>
        <v>0</v>
      </c>
      <c r="P2791" s="106">
        <f t="shared" ca="1" si="824"/>
        <v>278.56823262</v>
      </c>
      <c r="Q2791" s="113">
        <f t="shared" si="825"/>
        <v>0</v>
      </c>
      <c r="R2791" s="106">
        <f t="shared" si="826"/>
        <v>0</v>
      </c>
      <c r="S2791" s="114" t="str">
        <f t="shared" si="834"/>
        <v>A+J=</v>
      </c>
      <c r="T2791" s="107">
        <f t="shared" si="835"/>
        <v>43760</v>
      </c>
      <c r="U2791" s="10"/>
      <c r="V2791" s="10"/>
      <c r="W2791" s="10"/>
      <c r="X2791" s="29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</row>
    <row r="2792" spans="1:121" x14ac:dyDescent="0.15">
      <c r="A2792" s="102">
        <f t="shared" si="827"/>
        <v>43749</v>
      </c>
      <c r="B2792" s="103">
        <f t="shared" ca="1" si="836"/>
        <v>61552.3491692198</v>
      </c>
      <c r="C2792" s="104">
        <f t="shared" si="828"/>
        <v>61252.299999999799</v>
      </c>
      <c r="D2792" s="105">
        <f ca="1">IF(A2792&lt;$B$1,VLOOKUP(A2792,[1]DI!$A$4:$B$15000,2,FALSE),0)</f>
        <v>5.3999999999999999E-2</v>
      </c>
      <c r="E2792" s="106">
        <f t="shared" ca="1" si="820"/>
        <v>1.0002087200000001</v>
      </c>
      <c r="F2792" s="106">
        <f ca="1">(TRUNC(PRODUCT($E$12:$E2791),16))</f>
        <v>2.0221022158690598</v>
      </c>
      <c r="G2792" s="106">
        <f t="shared" ca="1" si="829"/>
        <v>2.0162027106874398</v>
      </c>
      <c r="H2792" s="106">
        <f t="shared" ca="1" si="821"/>
        <v>1.0029260499999999</v>
      </c>
      <c r="I2792" s="105">
        <f t="shared" si="830"/>
        <v>3.5999999999999997E-2</v>
      </c>
      <c r="J2792" s="118">
        <f t="shared" si="831"/>
        <v>43731</v>
      </c>
      <c r="K2792" s="112">
        <f t="shared" si="832"/>
        <v>14</v>
      </c>
      <c r="L2792" s="108">
        <f t="shared" si="833"/>
        <v>14</v>
      </c>
      <c r="M2792" s="109">
        <f t="shared" si="822"/>
        <v>1.0019667729999999</v>
      </c>
      <c r="N2792" s="109">
        <f t="shared" ca="1" si="823"/>
        <v>1.0048985779999999</v>
      </c>
      <c r="O2792" s="108">
        <f t="shared" si="837"/>
        <v>0</v>
      </c>
      <c r="P2792" s="106">
        <f t="shared" ca="1" si="824"/>
        <v>300.04916922000001</v>
      </c>
      <c r="Q2792" s="113">
        <f t="shared" si="825"/>
        <v>0</v>
      </c>
      <c r="R2792" s="106">
        <f t="shared" si="826"/>
        <v>0</v>
      </c>
      <c r="S2792" s="114" t="str">
        <f t="shared" si="834"/>
        <v>A+J=</v>
      </c>
      <c r="T2792" s="107">
        <f t="shared" si="835"/>
        <v>43760</v>
      </c>
      <c r="U2792" s="10"/>
      <c r="V2792" s="10"/>
      <c r="W2792" s="10"/>
      <c r="X2792" s="29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</row>
    <row r="2793" spans="1:121" x14ac:dyDescent="0.15">
      <c r="A2793" s="102">
        <f t="shared" si="827"/>
        <v>43750</v>
      </c>
      <c r="B2793" s="103">
        <f t="shared" ca="1" si="836"/>
        <v>61573.837394849797</v>
      </c>
      <c r="C2793" s="104">
        <f t="shared" si="828"/>
        <v>61252.299999999799</v>
      </c>
      <c r="D2793" s="105">
        <f ca="1">IF(A2793&lt;$B$1,VLOOKUP(A2793,[1]DI!$A$4:$B$15000,2,FALSE),0)</f>
        <v>0</v>
      </c>
      <c r="E2793" s="106">
        <f t="shared" ca="1" si="820"/>
        <v>1</v>
      </c>
      <c r="F2793" s="106">
        <f ca="1">(TRUNC(PRODUCT($E$12:$E2792),16))</f>
        <v>2.0225242690435601</v>
      </c>
      <c r="G2793" s="106">
        <f t="shared" ca="1" si="829"/>
        <v>2.0162027106874398</v>
      </c>
      <c r="H2793" s="106">
        <f t="shared" ca="1" si="821"/>
        <v>1.00313538</v>
      </c>
      <c r="I2793" s="105">
        <f t="shared" si="830"/>
        <v>3.5999999999999997E-2</v>
      </c>
      <c r="J2793" s="118">
        <f t="shared" si="831"/>
        <v>43731</v>
      </c>
      <c r="K2793" s="112">
        <f t="shared" si="832"/>
        <v>14</v>
      </c>
      <c r="L2793" s="108">
        <f t="shared" si="833"/>
        <v>15</v>
      </c>
      <c r="M2793" s="109">
        <f t="shared" si="822"/>
        <v>1.0021074050000001</v>
      </c>
      <c r="N2793" s="109">
        <f t="shared" ca="1" si="823"/>
        <v>1.0052493929999999</v>
      </c>
      <c r="O2793" s="108">
        <f t="shared" si="837"/>
        <v>0</v>
      </c>
      <c r="P2793" s="106">
        <f t="shared" ca="1" si="824"/>
        <v>321.53739485</v>
      </c>
      <c r="Q2793" s="113">
        <f t="shared" si="825"/>
        <v>0</v>
      </c>
      <c r="R2793" s="106">
        <f t="shared" si="826"/>
        <v>0</v>
      </c>
      <c r="S2793" s="114" t="str">
        <f t="shared" si="834"/>
        <v>A+J=</v>
      </c>
      <c r="T2793" s="107">
        <f t="shared" si="835"/>
        <v>43760</v>
      </c>
      <c r="U2793" s="10"/>
      <c r="V2793" s="10"/>
      <c r="W2793" s="10"/>
      <c r="X2793" s="29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</row>
    <row r="2794" spans="1:121" x14ac:dyDescent="0.15">
      <c r="A2794" s="102">
        <f t="shared" si="827"/>
        <v>43751</v>
      </c>
      <c r="B2794" s="103">
        <f t="shared" ca="1" si="836"/>
        <v>61573.837394849797</v>
      </c>
      <c r="C2794" s="104">
        <f t="shared" si="828"/>
        <v>61252.299999999799</v>
      </c>
      <c r="D2794" s="105">
        <f ca="1">IF(A2794&lt;$B$1,VLOOKUP(A2794,[1]DI!$A$4:$B$15000,2,FALSE),0)</f>
        <v>0</v>
      </c>
      <c r="E2794" s="106">
        <f t="shared" ca="1" si="820"/>
        <v>1</v>
      </c>
      <c r="F2794" s="106">
        <f ca="1">(TRUNC(PRODUCT($E$12:$E2793),16))</f>
        <v>2.0225242690435601</v>
      </c>
      <c r="G2794" s="106">
        <f t="shared" ca="1" si="829"/>
        <v>2.0162027106874398</v>
      </c>
      <c r="H2794" s="106">
        <f t="shared" ca="1" si="821"/>
        <v>1.00313538</v>
      </c>
      <c r="I2794" s="105">
        <f t="shared" si="830"/>
        <v>3.5999999999999997E-2</v>
      </c>
      <c r="J2794" s="118">
        <f t="shared" si="831"/>
        <v>43731</v>
      </c>
      <c r="K2794" s="112">
        <f t="shared" si="832"/>
        <v>14</v>
      </c>
      <c r="L2794" s="108">
        <f t="shared" si="833"/>
        <v>15</v>
      </c>
      <c r="M2794" s="109">
        <f t="shared" si="822"/>
        <v>1.0021074050000001</v>
      </c>
      <c r="N2794" s="109">
        <f t="shared" ca="1" si="823"/>
        <v>1.0052493929999999</v>
      </c>
      <c r="O2794" s="108">
        <f t="shared" si="837"/>
        <v>0</v>
      </c>
      <c r="P2794" s="106">
        <f t="shared" ca="1" si="824"/>
        <v>321.53739485</v>
      </c>
      <c r="Q2794" s="113">
        <f t="shared" si="825"/>
        <v>0</v>
      </c>
      <c r="R2794" s="106">
        <f t="shared" si="826"/>
        <v>0</v>
      </c>
      <c r="S2794" s="114" t="str">
        <f t="shared" si="834"/>
        <v>A+J=</v>
      </c>
      <c r="T2794" s="107">
        <f t="shared" si="835"/>
        <v>43760</v>
      </c>
      <c r="U2794" s="10"/>
      <c r="V2794" s="10"/>
      <c r="W2794" s="10"/>
      <c r="X2794" s="29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</row>
    <row r="2795" spans="1:121" x14ac:dyDescent="0.15">
      <c r="A2795" s="102">
        <f t="shared" si="827"/>
        <v>43752</v>
      </c>
      <c r="B2795" s="103">
        <f t="shared" ca="1" si="836"/>
        <v>61573.837394849797</v>
      </c>
      <c r="C2795" s="104">
        <f t="shared" si="828"/>
        <v>61252.299999999799</v>
      </c>
      <c r="D2795" s="105">
        <f ca="1">IF(A2795&lt;$B$1,VLOOKUP(A2795,[1]DI!$A$4:$B$15000,2,FALSE),0)</f>
        <v>5.3999999999999999E-2</v>
      </c>
      <c r="E2795" s="106">
        <f t="shared" ca="1" si="820"/>
        <v>1.0002087200000001</v>
      </c>
      <c r="F2795" s="106">
        <f ca="1">(TRUNC(PRODUCT($E$12:$E2794),16))</f>
        <v>2.0225242690435601</v>
      </c>
      <c r="G2795" s="106">
        <f t="shared" ca="1" si="829"/>
        <v>2.0162027106874398</v>
      </c>
      <c r="H2795" s="106">
        <f t="shared" ca="1" si="821"/>
        <v>1.00313538</v>
      </c>
      <c r="I2795" s="105">
        <f t="shared" si="830"/>
        <v>3.5999999999999997E-2</v>
      </c>
      <c r="J2795" s="118">
        <f t="shared" si="831"/>
        <v>43731</v>
      </c>
      <c r="K2795" s="112">
        <f t="shared" si="832"/>
        <v>15</v>
      </c>
      <c r="L2795" s="108">
        <f t="shared" si="833"/>
        <v>15</v>
      </c>
      <c r="M2795" s="109">
        <f t="shared" si="822"/>
        <v>1.0021074050000001</v>
      </c>
      <c r="N2795" s="109">
        <f t="shared" ca="1" si="823"/>
        <v>1.0052493929999999</v>
      </c>
      <c r="O2795" s="108">
        <f t="shared" si="837"/>
        <v>0</v>
      </c>
      <c r="P2795" s="106">
        <f t="shared" ca="1" si="824"/>
        <v>321.53739485</v>
      </c>
      <c r="Q2795" s="113">
        <f t="shared" si="825"/>
        <v>0</v>
      </c>
      <c r="R2795" s="106">
        <f t="shared" si="826"/>
        <v>0</v>
      </c>
      <c r="S2795" s="114" t="str">
        <f t="shared" si="834"/>
        <v>A+J=</v>
      </c>
      <c r="T2795" s="107">
        <f t="shared" si="835"/>
        <v>43760</v>
      </c>
      <c r="U2795" s="10"/>
      <c r="V2795" s="10"/>
      <c r="W2795" s="10"/>
      <c r="X2795" s="29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</row>
    <row r="2796" spans="1:121" x14ac:dyDescent="0.15">
      <c r="A2796" s="102">
        <f t="shared" si="827"/>
        <v>43753</v>
      </c>
      <c r="B2796" s="103">
        <f t="shared" ca="1" si="836"/>
        <v>61595.332786989798</v>
      </c>
      <c r="C2796" s="104">
        <f t="shared" si="828"/>
        <v>61252.299999999799</v>
      </c>
      <c r="D2796" s="105">
        <f ca="1">IF(A2796&lt;$B$1,VLOOKUP(A2796,[1]DI!$A$4:$B$15000,2,FALSE),0)</f>
        <v>5.3999999999999999E-2</v>
      </c>
      <c r="E2796" s="106">
        <f t="shared" ca="1" si="820"/>
        <v>1.0002087200000001</v>
      </c>
      <c r="F2796" s="106">
        <f ca="1">(TRUNC(PRODUCT($E$12:$E2795),16))</f>
        <v>2.02294641030899</v>
      </c>
      <c r="G2796" s="106">
        <f t="shared" ca="1" si="829"/>
        <v>2.0162027106874398</v>
      </c>
      <c r="H2796" s="106">
        <f t="shared" ca="1" si="821"/>
        <v>1.0033447499999999</v>
      </c>
      <c r="I2796" s="105">
        <f t="shared" si="830"/>
        <v>3.5999999999999997E-2</v>
      </c>
      <c r="J2796" s="118">
        <f t="shared" si="831"/>
        <v>43731</v>
      </c>
      <c r="K2796" s="112">
        <f t="shared" si="832"/>
        <v>16</v>
      </c>
      <c r="L2796" s="108">
        <f t="shared" si="833"/>
        <v>16</v>
      </c>
      <c r="M2796" s="109">
        <f t="shared" si="822"/>
        <v>1.002248056</v>
      </c>
      <c r="N2796" s="109">
        <f t="shared" ca="1" si="823"/>
        <v>1.0056003250000001</v>
      </c>
      <c r="O2796" s="108">
        <f t="shared" si="837"/>
        <v>0</v>
      </c>
      <c r="P2796" s="106">
        <f t="shared" ca="1" si="824"/>
        <v>343.03278698999998</v>
      </c>
      <c r="Q2796" s="113">
        <f t="shared" si="825"/>
        <v>0</v>
      </c>
      <c r="R2796" s="106">
        <f t="shared" si="826"/>
        <v>0</v>
      </c>
      <c r="S2796" s="114" t="str">
        <f t="shared" si="834"/>
        <v>A+J=</v>
      </c>
      <c r="T2796" s="107">
        <f t="shared" si="835"/>
        <v>43760</v>
      </c>
      <c r="U2796" s="10"/>
      <c r="V2796" s="10"/>
      <c r="W2796" s="10"/>
      <c r="X2796" s="29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</row>
    <row r="2797" spans="1:121" x14ac:dyDescent="0.15">
      <c r="A2797" s="102">
        <f t="shared" si="827"/>
        <v>43754</v>
      </c>
      <c r="B2797" s="103">
        <f t="shared" ca="1" si="836"/>
        <v>61616.836141939799</v>
      </c>
      <c r="C2797" s="104">
        <f t="shared" si="828"/>
        <v>61252.299999999799</v>
      </c>
      <c r="D2797" s="105">
        <f ca="1">IF(A2797&lt;$B$1,VLOOKUP(A2797,[1]DI!$A$4:$B$15000,2,FALSE),0)</f>
        <v>5.3999999999999999E-2</v>
      </c>
      <c r="E2797" s="106">
        <f t="shared" ca="1" si="820"/>
        <v>1.0002087200000001</v>
      </c>
      <c r="F2797" s="106">
        <f ca="1">(TRUNC(PRODUCT($E$12:$E2796),16))</f>
        <v>2.02336863968375</v>
      </c>
      <c r="G2797" s="106">
        <f t="shared" ca="1" si="829"/>
        <v>2.0162027106874398</v>
      </c>
      <c r="H2797" s="106">
        <f t="shared" ca="1" si="821"/>
        <v>1.0035541699999999</v>
      </c>
      <c r="I2797" s="105">
        <f t="shared" si="830"/>
        <v>3.5999999999999997E-2</v>
      </c>
      <c r="J2797" s="118">
        <f t="shared" si="831"/>
        <v>43731</v>
      </c>
      <c r="K2797" s="112">
        <f t="shared" si="832"/>
        <v>17</v>
      </c>
      <c r="L2797" s="108">
        <f t="shared" si="833"/>
        <v>17</v>
      </c>
      <c r="M2797" s="109">
        <f t="shared" si="822"/>
        <v>1.002388727</v>
      </c>
      <c r="N2797" s="109">
        <f t="shared" ca="1" si="823"/>
        <v>1.0059513870000001</v>
      </c>
      <c r="O2797" s="108">
        <f t="shared" si="837"/>
        <v>0</v>
      </c>
      <c r="P2797" s="106">
        <f t="shared" ca="1" si="824"/>
        <v>364.53614193999999</v>
      </c>
      <c r="Q2797" s="113">
        <f t="shared" si="825"/>
        <v>0</v>
      </c>
      <c r="R2797" s="106">
        <f t="shared" si="826"/>
        <v>0</v>
      </c>
      <c r="S2797" s="114" t="str">
        <f t="shared" si="834"/>
        <v>A+J=</v>
      </c>
      <c r="T2797" s="107">
        <f t="shared" si="835"/>
        <v>43760</v>
      </c>
      <c r="U2797" s="10"/>
      <c r="V2797" s="10"/>
      <c r="W2797" s="10"/>
      <c r="X2797" s="29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</row>
    <row r="2798" spans="1:121" x14ac:dyDescent="0.15">
      <c r="A2798" s="102">
        <f t="shared" si="827"/>
        <v>43755</v>
      </c>
      <c r="B2798" s="103">
        <f t="shared" ca="1" si="836"/>
        <v>61638.346785899797</v>
      </c>
      <c r="C2798" s="104">
        <f t="shared" si="828"/>
        <v>61252.299999999799</v>
      </c>
      <c r="D2798" s="105">
        <f ca="1">IF(A2798&lt;$B$1,VLOOKUP(A2798,[1]DI!$A$4:$B$15000,2,FALSE),0)</f>
        <v>5.3999999999999999E-2</v>
      </c>
      <c r="E2798" s="106">
        <f t="shared" ca="1" si="820"/>
        <v>1.0002087200000001</v>
      </c>
      <c r="F2798" s="106">
        <f ca="1">(TRUNC(PRODUCT($E$12:$E2797),16))</f>
        <v>2.0237909571862298</v>
      </c>
      <c r="G2798" s="106">
        <f t="shared" ca="1" si="829"/>
        <v>2.0162027106874398</v>
      </c>
      <c r="H2798" s="106">
        <f t="shared" ca="1" si="821"/>
        <v>1.0037636299999999</v>
      </c>
      <c r="I2798" s="105">
        <f t="shared" si="830"/>
        <v>3.5999999999999997E-2</v>
      </c>
      <c r="J2798" s="118">
        <f t="shared" si="831"/>
        <v>43731</v>
      </c>
      <c r="K2798" s="112">
        <f t="shared" si="832"/>
        <v>18</v>
      </c>
      <c r="L2798" s="108">
        <f t="shared" si="833"/>
        <v>18</v>
      </c>
      <c r="M2798" s="109">
        <f t="shared" si="822"/>
        <v>1.0025294179999999</v>
      </c>
      <c r="N2798" s="109">
        <f t="shared" ca="1" si="823"/>
        <v>1.006302568</v>
      </c>
      <c r="O2798" s="108">
        <f t="shared" si="837"/>
        <v>0</v>
      </c>
      <c r="P2798" s="106">
        <f t="shared" ca="1" si="824"/>
        <v>386.04678589999997</v>
      </c>
      <c r="Q2798" s="113">
        <f t="shared" si="825"/>
        <v>0</v>
      </c>
      <c r="R2798" s="106">
        <f t="shared" si="826"/>
        <v>0</v>
      </c>
      <c r="S2798" s="114" t="str">
        <f t="shared" si="834"/>
        <v>A+J=</v>
      </c>
      <c r="T2798" s="107">
        <f t="shared" si="835"/>
        <v>43760</v>
      </c>
      <c r="U2798" s="10"/>
      <c r="V2798" s="10"/>
      <c r="W2798" s="10"/>
      <c r="X2798" s="29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</row>
    <row r="2799" spans="1:121" x14ac:dyDescent="0.15">
      <c r="A2799" s="102">
        <f t="shared" si="827"/>
        <v>43756</v>
      </c>
      <c r="B2799" s="103">
        <f t="shared" ca="1" si="836"/>
        <v>61659.865331409797</v>
      </c>
      <c r="C2799" s="104">
        <f t="shared" si="828"/>
        <v>61252.299999999799</v>
      </c>
      <c r="D2799" s="105">
        <f ca="1">IF(A2799&lt;$B$1,VLOOKUP(A2799,[1]DI!$A$4:$B$15000,2,FALSE),0)</f>
        <v>5.3999999999999999E-2</v>
      </c>
      <c r="E2799" s="106">
        <f t="shared" ca="1" si="820"/>
        <v>1.0002087200000001</v>
      </c>
      <c r="F2799" s="106">
        <f ca="1">(TRUNC(PRODUCT($E$12:$E2798),16))</f>
        <v>2.0242133628348098</v>
      </c>
      <c r="G2799" s="106">
        <f t="shared" ca="1" si="829"/>
        <v>2.0162027106874398</v>
      </c>
      <c r="H2799" s="106">
        <f t="shared" ca="1" si="821"/>
        <v>1.00397314</v>
      </c>
      <c r="I2799" s="105">
        <f t="shared" si="830"/>
        <v>3.5999999999999997E-2</v>
      </c>
      <c r="J2799" s="118">
        <f t="shared" si="831"/>
        <v>43731</v>
      </c>
      <c r="K2799" s="112">
        <f t="shared" si="832"/>
        <v>19</v>
      </c>
      <c r="L2799" s="108">
        <f t="shared" si="833"/>
        <v>19</v>
      </c>
      <c r="M2799" s="109">
        <f t="shared" si="822"/>
        <v>1.002670129</v>
      </c>
      <c r="N2799" s="109">
        <f t="shared" ca="1" si="823"/>
        <v>1.0066538780000001</v>
      </c>
      <c r="O2799" s="108">
        <f t="shared" si="837"/>
        <v>0</v>
      </c>
      <c r="P2799" s="106">
        <f t="shared" ca="1" si="824"/>
        <v>407.56533141</v>
      </c>
      <c r="Q2799" s="113">
        <f t="shared" si="825"/>
        <v>0</v>
      </c>
      <c r="R2799" s="106">
        <f t="shared" si="826"/>
        <v>0</v>
      </c>
      <c r="S2799" s="114" t="str">
        <f t="shared" si="834"/>
        <v>A+J=</v>
      </c>
      <c r="T2799" s="107">
        <f t="shared" si="835"/>
        <v>43760</v>
      </c>
      <c r="U2799" s="10"/>
      <c r="V2799" s="10"/>
      <c r="W2799" s="10"/>
      <c r="X2799" s="29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</row>
    <row r="2800" spans="1:121" x14ac:dyDescent="0.15">
      <c r="A2800" s="102">
        <f t="shared" si="827"/>
        <v>43757</v>
      </c>
      <c r="B2800" s="103">
        <f t="shared" ca="1" si="836"/>
        <v>61681.391104699796</v>
      </c>
      <c r="C2800" s="104">
        <f t="shared" si="828"/>
        <v>61252.299999999799</v>
      </c>
      <c r="D2800" s="105">
        <f ca="1">IF(A2800&lt;$B$1,VLOOKUP(A2800,[1]DI!$A$4:$B$15000,2,FALSE),0)</f>
        <v>0</v>
      </c>
      <c r="E2800" s="106">
        <f t="shared" ca="1" si="820"/>
        <v>1</v>
      </c>
      <c r="F2800" s="106">
        <f ca="1">(TRUNC(PRODUCT($E$12:$E2799),16))</f>
        <v>2.0246358566479001</v>
      </c>
      <c r="G2800" s="106">
        <f t="shared" ca="1" si="829"/>
        <v>2.0162027106874398</v>
      </c>
      <c r="H2800" s="106">
        <f t="shared" ca="1" si="821"/>
        <v>1.0041826899999999</v>
      </c>
      <c r="I2800" s="105">
        <f t="shared" si="830"/>
        <v>3.5999999999999997E-2</v>
      </c>
      <c r="J2800" s="118">
        <f t="shared" si="831"/>
        <v>43731</v>
      </c>
      <c r="K2800" s="112">
        <f t="shared" si="832"/>
        <v>19</v>
      </c>
      <c r="L2800" s="108">
        <f t="shared" si="833"/>
        <v>20</v>
      </c>
      <c r="M2800" s="109">
        <f t="shared" si="822"/>
        <v>1.002810859</v>
      </c>
      <c r="N2800" s="109">
        <f t="shared" ca="1" si="823"/>
        <v>1.0070053059999999</v>
      </c>
      <c r="O2800" s="108">
        <f t="shared" si="837"/>
        <v>0</v>
      </c>
      <c r="P2800" s="106">
        <f t="shared" ca="1" si="824"/>
        <v>429.09110470000002</v>
      </c>
      <c r="Q2800" s="113">
        <f t="shared" si="825"/>
        <v>0</v>
      </c>
      <c r="R2800" s="106">
        <f t="shared" si="826"/>
        <v>0</v>
      </c>
      <c r="S2800" s="114" t="str">
        <f t="shared" si="834"/>
        <v>A+J=</v>
      </c>
      <c r="T2800" s="107">
        <f t="shared" si="835"/>
        <v>43760</v>
      </c>
      <c r="U2800" s="10"/>
      <c r="V2800" s="10"/>
      <c r="W2800" s="10"/>
      <c r="X2800" s="29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</row>
    <row r="2801" spans="1:121" x14ac:dyDescent="0.15">
      <c r="A2801" s="102">
        <f t="shared" si="827"/>
        <v>43758</v>
      </c>
      <c r="B2801" s="103">
        <f t="shared" ca="1" si="836"/>
        <v>61681.391104699796</v>
      </c>
      <c r="C2801" s="104">
        <f t="shared" si="828"/>
        <v>61252.299999999799</v>
      </c>
      <c r="D2801" s="105">
        <f ca="1">IF(A2801&lt;$B$1,VLOOKUP(A2801,[1]DI!$A$4:$B$15000,2,FALSE),0)</f>
        <v>0</v>
      </c>
      <c r="E2801" s="106">
        <f t="shared" ca="1" si="820"/>
        <v>1</v>
      </c>
      <c r="F2801" s="106">
        <f ca="1">(TRUNC(PRODUCT($E$12:$E2800),16))</f>
        <v>2.0246358566479001</v>
      </c>
      <c r="G2801" s="106">
        <f t="shared" ca="1" si="829"/>
        <v>2.0162027106874398</v>
      </c>
      <c r="H2801" s="106">
        <f t="shared" ca="1" si="821"/>
        <v>1.0041826899999999</v>
      </c>
      <c r="I2801" s="105">
        <f t="shared" si="830"/>
        <v>3.5999999999999997E-2</v>
      </c>
      <c r="J2801" s="118">
        <f t="shared" si="831"/>
        <v>43731</v>
      </c>
      <c r="K2801" s="112">
        <f t="shared" si="832"/>
        <v>19</v>
      </c>
      <c r="L2801" s="108">
        <f t="shared" si="833"/>
        <v>20</v>
      </c>
      <c r="M2801" s="109">
        <f t="shared" si="822"/>
        <v>1.002810859</v>
      </c>
      <c r="N2801" s="109">
        <f t="shared" ca="1" si="823"/>
        <v>1.0070053059999999</v>
      </c>
      <c r="O2801" s="108">
        <f t="shared" si="837"/>
        <v>0</v>
      </c>
      <c r="P2801" s="106">
        <f t="shared" ca="1" si="824"/>
        <v>429.09110470000002</v>
      </c>
      <c r="Q2801" s="113">
        <f t="shared" si="825"/>
        <v>0</v>
      </c>
      <c r="R2801" s="106">
        <f t="shared" si="826"/>
        <v>0</v>
      </c>
      <c r="S2801" s="114" t="str">
        <f t="shared" si="834"/>
        <v>A+J=</v>
      </c>
      <c r="T2801" s="107">
        <f t="shared" si="835"/>
        <v>43760</v>
      </c>
      <c r="U2801" s="10"/>
      <c r="V2801" s="10"/>
      <c r="W2801" s="10"/>
      <c r="X2801" s="29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</row>
    <row r="2802" spans="1:121" x14ac:dyDescent="0.15">
      <c r="A2802" s="102">
        <f t="shared" si="827"/>
        <v>43759</v>
      </c>
      <c r="B2802" s="103">
        <f t="shared" ca="1" si="836"/>
        <v>61681.391104699796</v>
      </c>
      <c r="C2802" s="104">
        <f t="shared" si="828"/>
        <v>61252.299999999799</v>
      </c>
      <c r="D2802" s="105">
        <f ca="1">IF(A2802&lt;$B$1,VLOOKUP(A2802,[1]DI!$A$4:$B$15000,2,FALSE),0)</f>
        <v>5.3999999999999999E-2</v>
      </c>
      <c r="E2802" s="106">
        <f t="shared" ca="1" si="820"/>
        <v>1.0002087200000001</v>
      </c>
      <c r="F2802" s="106">
        <f ca="1">(TRUNC(PRODUCT($E$12:$E2801),16))</f>
        <v>2.0246358566479001</v>
      </c>
      <c r="G2802" s="106">
        <f t="shared" ca="1" si="829"/>
        <v>2.0162027106874398</v>
      </c>
      <c r="H2802" s="106">
        <f t="shared" ca="1" si="821"/>
        <v>1.0041826899999999</v>
      </c>
      <c r="I2802" s="105">
        <f t="shared" si="830"/>
        <v>3.5999999999999997E-2</v>
      </c>
      <c r="J2802" s="118">
        <f t="shared" si="831"/>
        <v>43731</v>
      </c>
      <c r="K2802" s="112">
        <f t="shared" si="832"/>
        <v>20</v>
      </c>
      <c r="L2802" s="108">
        <f t="shared" si="833"/>
        <v>20</v>
      </c>
      <c r="M2802" s="109">
        <f t="shared" si="822"/>
        <v>1.002810859</v>
      </c>
      <c r="N2802" s="109">
        <f t="shared" ca="1" si="823"/>
        <v>1.0070053059999999</v>
      </c>
      <c r="O2802" s="108">
        <f t="shared" si="837"/>
        <v>0</v>
      </c>
      <c r="P2802" s="106">
        <f t="shared" ca="1" si="824"/>
        <v>429.09110470000002</v>
      </c>
      <c r="Q2802" s="113">
        <f t="shared" si="825"/>
        <v>0</v>
      </c>
      <c r="R2802" s="106">
        <f t="shared" si="826"/>
        <v>0</v>
      </c>
      <c r="S2802" s="114" t="str">
        <f t="shared" si="834"/>
        <v>A+J=</v>
      </c>
      <c r="T2802" s="107">
        <f t="shared" si="835"/>
        <v>43760</v>
      </c>
      <c r="U2802" s="10"/>
      <c r="V2802" s="10"/>
      <c r="W2802" s="10"/>
      <c r="X2802" s="29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</row>
    <row r="2803" spans="1:121" x14ac:dyDescent="0.15">
      <c r="A2803" s="102">
        <f t="shared" si="827"/>
        <v>43760</v>
      </c>
      <c r="B2803" s="103">
        <f t="shared" ca="1" si="836"/>
        <v>61702.924167009798</v>
      </c>
      <c r="C2803" s="104">
        <f t="shared" si="828"/>
        <v>61252.299999999799</v>
      </c>
      <c r="D2803" s="105">
        <f ca="1">IF(A2803&lt;$B$1,VLOOKUP(A2803,[1]DI!$A$4:$B$15000,2,FALSE),0)</f>
        <v>5.3999999999999999E-2</v>
      </c>
      <c r="E2803" s="106">
        <f t="shared" ca="1" si="820"/>
        <v>1.0002087200000001</v>
      </c>
      <c r="F2803" s="106">
        <f ca="1">(TRUNC(PRODUCT($E$12:$E2802),16))</f>
        <v>2.0250584386438999</v>
      </c>
      <c r="G2803" s="106">
        <f t="shared" ca="1" si="829"/>
        <v>2.0162027106874398</v>
      </c>
      <c r="H2803" s="106">
        <f t="shared" ca="1" si="821"/>
        <v>1.00439228</v>
      </c>
      <c r="I2803" s="105">
        <f t="shared" si="830"/>
        <v>3.5999999999999997E-2</v>
      </c>
      <c r="J2803" s="118">
        <f t="shared" si="831"/>
        <v>43731</v>
      </c>
      <c r="K2803" s="112">
        <f t="shared" si="832"/>
        <v>21</v>
      </c>
      <c r="L2803" s="108">
        <f t="shared" si="833"/>
        <v>21</v>
      </c>
      <c r="M2803" s="109">
        <f t="shared" si="822"/>
        <v>1.0029516089999999</v>
      </c>
      <c r="N2803" s="109">
        <f t="shared" ca="1" si="823"/>
        <v>1.0073568530000001</v>
      </c>
      <c r="O2803" s="108">
        <f t="shared" si="837"/>
        <v>76</v>
      </c>
      <c r="P2803" s="106">
        <f t="shared" ca="1" si="824"/>
        <v>450.62416701000001</v>
      </c>
      <c r="Q2803" s="113">
        <f t="shared" si="825"/>
        <v>8.3299999999999997E-4</v>
      </c>
      <c r="R2803" s="106">
        <f t="shared" si="826"/>
        <v>83.3</v>
      </c>
      <c r="S2803" s="114" t="str">
        <f t="shared" si="834"/>
        <v>A+J=</v>
      </c>
      <c r="T2803" s="107">
        <f t="shared" si="835"/>
        <v>43760</v>
      </c>
      <c r="U2803" s="10"/>
      <c r="V2803" s="10"/>
      <c r="W2803" s="10"/>
      <c r="X2803" s="29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</row>
    <row r="2804" spans="1:121" x14ac:dyDescent="0.15">
      <c r="A2804" s="102">
        <f t="shared" si="827"/>
        <v>43761</v>
      </c>
      <c r="B2804" s="103">
        <f t="shared" ca="1" si="836"/>
        <v>61190.354403739795</v>
      </c>
      <c r="C2804" s="104">
        <f t="shared" si="828"/>
        <v>61168.999999999796</v>
      </c>
      <c r="D2804" s="105">
        <f ca="1">IF(A2804&lt;$B$1,VLOOKUP(A2804,[1]DI!$A$4:$B$15000,2,FALSE),0)</f>
        <v>5.3999999999999999E-2</v>
      </c>
      <c r="E2804" s="106">
        <f t="shared" ca="1" si="820"/>
        <v>1.0002087200000001</v>
      </c>
      <c r="F2804" s="106">
        <f ca="1">(TRUNC(PRODUCT($E$12:$E2803),16))</f>
        <v>2.0254811088412201</v>
      </c>
      <c r="G2804" s="106">
        <f t="shared" ca="1" si="829"/>
        <v>2.0250584386438999</v>
      </c>
      <c r="H2804" s="106">
        <f t="shared" ca="1" si="821"/>
        <v>1.0002087200000001</v>
      </c>
      <c r="I2804" s="105">
        <f t="shared" si="830"/>
        <v>3.5999999999999997E-2</v>
      </c>
      <c r="J2804" s="118">
        <f t="shared" si="831"/>
        <v>43760</v>
      </c>
      <c r="K2804" s="112">
        <f t="shared" si="832"/>
        <v>1</v>
      </c>
      <c r="L2804" s="108">
        <f t="shared" si="833"/>
        <v>1</v>
      </c>
      <c r="M2804" s="109">
        <f t="shared" si="822"/>
        <v>1.000140356</v>
      </c>
      <c r="N2804" s="109">
        <f t="shared" ca="1" si="823"/>
        <v>1.000349105</v>
      </c>
      <c r="O2804" s="108">
        <f t="shared" si="837"/>
        <v>0</v>
      </c>
      <c r="P2804" s="106">
        <f t="shared" ca="1" si="824"/>
        <v>21.354403739999999</v>
      </c>
      <c r="Q2804" s="113">
        <f t="shared" si="825"/>
        <v>0</v>
      </c>
      <c r="R2804" s="106">
        <f t="shared" si="826"/>
        <v>0</v>
      </c>
      <c r="S2804" s="114" t="str">
        <f t="shared" si="834"/>
        <v>A+J=</v>
      </c>
      <c r="T2804" s="107">
        <f t="shared" si="835"/>
        <v>43791</v>
      </c>
      <c r="U2804" s="10"/>
      <c r="V2804" s="10"/>
      <c r="W2804" s="10"/>
      <c r="X2804" s="29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</row>
    <row r="2805" spans="1:121" x14ac:dyDescent="0.15">
      <c r="A2805" s="102">
        <f t="shared" si="827"/>
        <v>43762</v>
      </c>
      <c r="B2805" s="103">
        <f t="shared" ca="1" si="836"/>
        <v>61211.7160254298</v>
      </c>
      <c r="C2805" s="104">
        <f t="shared" si="828"/>
        <v>61168.999999999796</v>
      </c>
      <c r="D2805" s="105">
        <f ca="1">IF(A2805&lt;$B$1,VLOOKUP(A2805,[1]DI!$A$4:$B$15000,2,FALSE),0)</f>
        <v>5.3999999999999999E-2</v>
      </c>
      <c r="E2805" s="106">
        <f t="shared" ca="1" si="820"/>
        <v>1.0002087200000001</v>
      </c>
      <c r="F2805" s="106">
        <f ca="1">(TRUNC(PRODUCT($E$12:$E2804),16))</f>
        <v>2.0259038672582501</v>
      </c>
      <c r="G2805" s="106">
        <f t="shared" ca="1" si="829"/>
        <v>2.0250584386438999</v>
      </c>
      <c r="H2805" s="106">
        <f t="shared" ca="1" si="821"/>
        <v>1.0004174800000001</v>
      </c>
      <c r="I2805" s="105">
        <f t="shared" si="830"/>
        <v>3.5999999999999997E-2</v>
      </c>
      <c r="J2805" s="118">
        <f t="shared" si="831"/>
        <v>43760</v>
      </c>
      <c r="K2805" s="112">
        <f t="shared" si="832"/>
        <v>2</v>
      </c>
      <c r="L2805" s="108">
        <f t="shared" si="833"/>
        <v>2</v>
      </c>
      <c r="M2805" s="109">
        <f t="shared" si="822"/>
        <v>1.0002807309999999</v>
      </c>
      <c r="N2805" s="109">
        <f t="shared" ca="1" si="823"/>
        <v>1.0006983279999999</v>
      </c>
      <c r="O2805" s="108">
        <f t="shared" si="837"/>
        <v>0</v>
      </c>
      <c r="P2805" s="106">
        <f t="shared" ca="1" si="824"/>
        <v>42.716025430000002</v>
      </c>
      <c r="Q2805" s="113">
        <f t="shared" si="825"/>
        <v>0</v>
      </c>
      <c r="R2805" s="106">
        <f t="shared" si="826"/>
        <v>0</v>
      </c>
      <c r="S2805" s="114" t="str">
        <f t="shared" si="834"/>
        <v>A+J=</v>
      </c>
      <c r="T2805" s="107">
        <f t="shared" si="835"/>
        <v>43791</v>
      </c>
      <c r="U2805" s="10"/>
      <c r="V2805" s="10"/>
      <c r="W2805" s="10"/>
      <c r="X2805" s="29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</row>
    <row r="2806" spans="1:121" x14ac:dyDescent="0.15">
      <c r="A2806" s="102">
        <f t="shared" si="827"/>
        <v>43763</v>
      </c>
      <c r="B2806" s="103">
        <f t="shared" ca="1" si="836"/>
        <v>61233.085537919796</v>
      </c>
      <c r="C2806" s="104">
        <f t="shared" si="828"/>
        <v>61168.999999999796</v>
      </c>
      <c r="D2806" s="105">
        <f ca="1">IF(A2806&lt;$B$1,VLOOKUP(A2806,[1]DI!$A$4:$B$15000,2,FALSE),0)</f>
        <v>5.3999999999999999E-2</v>
      </c>
      <c r="E2806" s="106">
        <f t="shared" ca="1" si="820"/>
        <v>1.0002087200000001</v>
      </c>
      <c r="F2806" s="106">
        <f ca="1">(TRUNC(PRODUCT($E$12:$E2805),16))</f>
        <v>2.0263267139134298</v>
      </c>
      <c r="G2806" s="106">
        <f t="shared" ca="1" si="829"/>
        <v>2.0250584386438999</v>
      </c>
      <c r="H2806" s="106">
        <f t="shared" ca="1" si="821"/>
        <v>1.00062629</v>
      </c>
      <c r="I2806" s="105">
        <f t="shared" si="830"/>
        <v>3.5999999999999997E-2</v>
      </c>
      <c r="J2806" s="118">
        <f t="shared" si="831"/>
        <v>43760</v>
      </c>
      <c r="K2806" s="112">
        <f t="shared" si="832"/>
        <v>3</v>
      </c>
      <c r="L2806" s="108">
        <f t="shared" si="833"/>
        <v>3</v>
      </c>
      <c r="M2806" s="109">
        <f t="shared" si="822"/>
        <v>1.000421126</v>
      </c>
      <c r="N2806" s="109">
        <f t="shared" ca="1" si="823"/>
        <v>1.0010476800000001</v>
      </c>
      <c r="O2806" s="108">
        <f t="shared" si="837"/>
        <v>0</v>
      </c>
      <c r="P2806" s="106">
        <f t="shared" ca="1" si="824"/>
        <v>64.085537919999993</v>
      </c>
      <c r="Q2806" s="113">
        <f t="shared" si="825"/>
        <v>0</v>
      </c>
      <c r="R2806" s="106">
        <f t="shared" si="826"/>
        <v>0</v>
      </c>
      <c r="S2806" s="114" t="str">
        <f t="shared" si="834"/>
        <v>A+J=</v>
      </c>
      <c r="T2806" s="107">
        <f t="shared" si="835"/>
        <v>43791</v>
      </c>
      <c r="U2806" s="10"/>
      <c r="V2806" s="10"/>
      <c r="W2806" s="10"/>
      <c r="X2806" s="29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</row>
    <row r="2807" spans="1:121" x14ac:dyDescent="0.15">
      <c r="A2807" s="102">
        <f t="shared" si="827"/>
        <v>43764</v>
      </c>
      <c r="B2807" s="103">
        <f t="shared" ca="1" si="836"/>
        <v>61254.462268349795</v>
      </c>
      <c r="C2807" s="104">
        <f t="shared" si="828"/>
        <v>61168.999999999796</v>
      </c>
      <c r="D2807" s="105">
        <f ca="1">IF(A2807&lt;$B$1,VLOOKUP(A2807,[1]DI!$A$4:$B$15000,2,FALSE),0)</f>
        <v>0</v>
      </c>
      <c r="E2807" s="106">
        <f t="shared" ca="1" si="820"/>
        <v>1</v>
      </c>
      <c r="F2807" s="106">
        <f ca="1">(TRUNC(PRODUCT($E$12:$E2806),16))</f>
        <v>2.02674964882516</v>
      </c>
      <c r="G2807" s="106">
        <f t="shared" ca="1" si="829"/>
        <v>2.0250584386438999</v>
      </c>
      <c r="H2807" s="106">
        <f t="shared" ca="1" si="821"/>
        <v>1.00083514</v>
      </c>
      <c r="I2807" s="105">
        <f t="shared" si="830"/>
        <v>3.5999999999999997E-2</v>
      </c>
      <c r="J2807" s="118">
        <f t="shared" si="831"/>
        <v>43760</v>
      </c>
      <c r="K2807" s="112">
        <f t="shared" si="832"/>
        <v>3</v>
      </c>
      <c r="L2807" s="108">
        <f t="shared" si="833"/>
        <v>4</v>
      </c>
      <c r="M2807" s="109">
        <f t="shared" si="822"/>
        <v>1.0005615409999999</v>
      </c>
      <c r="N2807" s="109">
        <f t="shared" ca="1" si="823"/>
        <v>1.0013971500000001</v>
      </c>
      <c r="O2807" s="108">
        <f t="shared" si="837"/>
        <v>0</v>
      </c>
      <c r="P2807" s="106">
        <f t="shared" ca="1" si="824"/>
        <v>85.462268350000002</v>
      </c>
      <c r="Q2807" s="113">
        <f t="shared" si="825"/>
        <v>0</v>
      </c>
      <c r="R2807" s="106">
        <f t="shared" si="826"/>
        <v>0</v>
      </c>
      <c r="S2807" s="114" t="str">
        <f t="shared" si="834"/>
        <v>A+J=</v>
      </c>
      <c r="T2807" s="107">
        <f t="shared" si="835"/>
        <v>43791</v>
      </c>
      <c r="U2807" s="10"/>
      <c r="V2807" s="10"/>
      <c r="W2807" s="10"/>
      <c r="X2807" s="29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</row>
    <row r="2808" spans="1:121" x14ac:dyDescent="0.15">
      <c r="A2808" s="102">
        <f t="shared" si="827"/>
        <v>43765</v>
      </c>
      <c r="B2808" s="103">
        <f t="shared" ca="1" si="836"/>
        <v>61254.462268349795</v>
      </c>
      <c r="C2808" s="104">
        <f t="shared" si="828"/>
        <v>61168.999999999796</v>
      </c>
      <c r="D2808" s="105">
        <f ca="1">IF(A2808&lt;$B$1,VLOOKUP(A2808,[1]DI!$A$4:$B$15000,2,FALSE),0)</f>
        <v>0</v>
      </c>
      <c r="E2808" s="106">
        <f t="shared" ca="1" si="820"/>
        <v>1</v>
      </c>
      <c r="F2808" s="106">
        <f ca="1">(TRUNC(PRODUCT($E$12:$E2807),16))</f>
        <v>2.02674964882516</v>
      </c>
      <c r="G2808" s="106">
        <f t="shared" ca="1" si="829"/>
        <v>2.0250584386438999</v>
      </c>
      <c r="H2808" s="106">
        <f t="shared" ca="1" si="821"/>
        <v>1.00083514</v>
      </c>
      <c r="I2808" s="105">
        <f t="shared" si="830"/>
        <v>3.5999999999999997E-2</v>
      </c>
      <c r="J2808" s="118">
        <f t="shared" si="831"/>
        <v>43760</v>
      </c>
      <c r="K2808" s="112">
        <f t="shared" si="832"/>
        <v>3</v>
      </c>
      <c r="L2808" s="108">
        <f t="shared" si="833"/>
        <v>4</v>
      </c>
      <c r="M2808" s="109">
        <f t="shared" si="822"/>
        <v>1.0005615409999999</v>
      </c>
      <c r="N2808" s="109">
        <f t="shared" ca="1" si="823"/>
        <v>1.0013971500000001</v>
      </c>
      <c r="O2808" s="108">
        <f t="shared" si="837"/>
        <v>0</v>
      </c>
      <c r="P2808" s="106">
        <f t="shared" ca="1" si="824"/>
        <v>85.462268350000002</v>
      </c>
      <c r="Q2808" s="113">
        <f t="shared" si="825"/>
        <v>0</v>
      </c>
      <c r="R2808" s="106">
        <f t="shared" si="826"/>
        <v>0</v>
      </c>
      <c r="S2808" s="114" t="str">
        <f t="shared" si="834"/>
        <v>A+J=</v>
      </c>
      <c r="T2808" s="107">
        <f t="shared" si="835"/>
        <v>43791</v>
      </c>
      <c r="U2808" s="10"/>
      <c r="V2808" s="10"/>
      <c r="W2808" s="10"/>
      <c r="X2808" s="29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</row>
    <row r="2809" spans="1:121" x14ac:dyDescent="0.15">
      <c r="A2809" s="102">
        <f t="shared" si="827"/>
        <v>43766</v>
      </c>
      <c r="B2809" s="103">
        <f t="shared" ca="1" si="836"/>
        <v>61254.462268349795</v>
      </c>
      <c r="C2809" s="104">
        <f t="shared" si="828"/>
        <v>61168.999999999796</v>
      </c>
      <c r="D2809" s="105">
        <f ca="1">IF(A2809&lt;$B$1,VLOOKUP(A2809,[1]DI!$A$4:$B$15000,2,FALSE),0)</f>
        <v>5.3999999999999999E-2</v>
      </c>
      <c r="E2809" s="106">
        <f t="shared" ca="1" si="820"/>
        <v>1.0002087200000001</v>
      </c>
      <c r="F2809" s="106">
        <f ca="1">(TRUNC(PRODUCT($E$12:$E2808),16))</f>
        <v>2.02674964882516</v>
      </c>
      <c r="G2809" s="106">
        <f t="shared" ca="1" si="829"/>
        <v>2.0250584386438999</v>
      </c>
      <c r="H2809" s="106">
        <f t="shared" ca="1" si="821"/>
        <v>1.00083514</v>
      </c>
      <c r="I2809" s="105">
        <f t="shared" si="830"/>
        <v>3.5999999999999997E-2</v>
      </c>
      <c r="J2809" s="118">
        <f t="shared" si="831"/>
        <v>43760</v>
      </c>
      <c r="K2809" s="112">
        <f t="shared" si="832"/>
        <v>4</v>
      </c>
      <c r="L2809" s="108">
        <f t="shared" si="833"/>
        <v>4</v>
      </c>
      <c r="M2809" s="109">
        <f t="shared" si="822"/>
        <v>1.0005615409999999</v>
      </c>
      <c r="N2809" s="109">
        <f t="shared" ca="1" si="823"/>
        <v>1.0013971500000001</v>
      </c>
      <c r="O2809" s="108">
        <f t="shared" si="837"/>
        <v>0</v>
      </c>
      <c r="P2809" s="106">
        <f t="shared" ca="1" si="824"/>
        <v>85.462268350000002</v>
      </c>
      <c r="Q2809" s="113">
        <f t="shared" si="825"/>
        <v>0</v>
      </c>
      <c r="R2809" s="106">
        <f t="shared" si="826"/>
        <v>0</v>
      </c>
      <c r="S2809" s="114" t="str">
        <f t="shared" si="834"/>
        <v>A+J=</v>
      </c>
      <c r="T2809" s="107">
        <f t="shared" si="835"/>
        <v>43791</v>
      </c>
      <c r="U2809" s="10"/>
      <c r="V2809" s="10"/>
      <c r="W2809" s="10"/>
      <c r="X2809" s="29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</row>
    <row r="2810" spans="1:121" x14ac:dyDescent="0.15">
      <c r="A2810" s="102">
        <f t="shared" si="827"/>
        <v>43767</v>
      </c>
      <c r="B2810" s="103">
        <f t="shared" ca="1" si="836"/>
        <v>61275.846828409798</v>
      </c>
      <c r="C2810" s="104">
        <f t="shared" si="828"/>
        <v>61168.999999999796</v>
      </c>
      <c r="D2810" s="105">
        <f ca="1">IF(A2810&lt;$B$1,VLOOKUP(A2810,[1]DI!$A$4:$B$15000,2,FALSE),0)</f>
        <v>5.3999999999999999E-2</v>
      </c>
      <c r="E2810" s="106">
        <f t="shared" ca="1" si="820"/>
        <v>1.0002087200000001</v>
      </c>
      <c r="F2810" s="106">
        <f ca="1">(TRUNC(PRODUCT($E$12:$E2809),16))</f>
        <v>2.0271726720118601</v>
      </c>
      <c r="G2810" s="106">
        <f t="shared" ca="1" si="829"/>
        <v>2.0250584386438999</v>
      </c>
      <c r="H2810" s="106">
        <f t="shared" ca="1" si="821"/>
        <v>1.00104404</v>
      </c>
      <c r="I2810" s="105">
        <f t="shared" si="830"/>
        <v>3.5999999999999997E-2</v>
      </c>
      <c r="J2810" s="118">
        <f t="shared" si="831"/>
        <v>43760</v>
      </c>
      <c r="K2810" s="112">
        <f t="shared" si="832"/>
        <v>5</v>
      </c>
      <c r="L2810" s="108">
        <f t="shared" si="833"/>
        <v>5</v>
      </c>
      <c r="M2810" s="109">
        <f t="shared" si="822"/>
        <v>1.0007019749999999</v>
      </c>
      <c r="N2810" s="109">
        <f t="shared" ca="1" si="823"/>
        <v>1.001746748</v>
      </c>
      <c r="O2810" s="108">
        <f t="shared" si="837"/>
        <v>0</v>
      </c>
      <c r="P2810" s="106">
        <f t="shared" ca="1" si="824"/>
        <v>106.84682841</v>
      </c>
      <c r="Q2810" s="113">
        <f t="shared" si="825"/>
        <v>0</v>
      </c>
      <c r="R2810" s="106">
        <f t="shared" si="826"/>
        <v>0</v>
      </c>
      <c r="S2810" s="114" t="str">
        <f t="shared" si="834"/>
        <v>A+J=</v>
      </c>
      <c r="T2810" s="107">
        <f t="shared" si="835"/>
        <v>43791</v>
      </c>
      <c r="U2810" s="10"/>
      <c r="V2810" s="10"/>
      <c r="W2810" s="10"/>
      <c r="X2810" s="29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</row>
    <row r="2811" spans="1:121" x14ac:dyDescent="0.15">
      <c r="A2811" s="102">
        <f t="shared" si="827"/>
        <v>43768</v>
      </c>
      <c r="B2811" s="103">
        <f t="shared" ca="1" si="836"/>
        <v>61297.238055889793</v>
      </c>
      <c r="C2811" s="104">
        <f t="shared" si="828"/>
        <v>61168.999999999796</v>
      </c>
      <c r="D2811" s="105">
        <f ca="1">IF(A2811&lt;$B$1,VLOOKUP(A2811,[1]DI!$A$4:$B$15000,2,FALSE),0)</f>
        <v>5.3999999999999999E-2</v>
      </c>
      <c r="E2811" s="106">
        <f t="shared" ca="1" si="820"/>
        <v>1.0002087200000001</v>
      </c>
      <c r="F2811" s="106">
        <f ca="1">(TRUNC(PRODUCT($E$12:$E2810),16))</f>
        <v>2.02759578349196</v>
      </c>
      <c r="G2811" s="106">
        <f t="shared" ca="1" si="829"/>
        <v>2.0250584386438999</v>
      </c>
      <c r="H2811" s="106">
        <f t="shared" ca="1" si="821"/>
        <v>1.0012529699999999</v>
      </c>
      <c r="I2811" s="105">
        <f t="shared" si="830"/>
        <v>3.5999999999999997E-2</v>
      </c>
      <c r="J2811" s="118">
        <f t="shared" si="831"/>
        <v>43760</v>
      </c>
      <c r="K2811" s="112">
        <f t="shared" si="832"/>
        <v>6</v>
      </c>
      <c r="L2811" s="108">
        <f t="shared" si="833"/>
        <v>6</v>
      </c>
      <c r="M2811" s="109">
        <f t="shared" si="822"/>
        <v>1.000842429</v>
      </c>
      <c r="N2811" s="109">
        <f t="shared" ca="1" si="823"/>
        <v>1.002096455</v>
      </c>
      <c r="O2811" s="108">
        <f t="shared" si="837"/>
        <v>0</v>
      </c>
      <c r="P2811" s="106">
        <f t="shared" ca="1" si="824"/>
        <v>128.23805589</v>
      </c>
      <c r="Q2811" s="113">
        <f t="shared" si="825"/>
        <v>0</v>
      </c>
      <c r="R2811" s="106">
        <f t="shared" si="826"/>
        <v>0</v>
      </c>
      <c r="S2811" s="114" t="str">
        <f t="shared" si="834"/>
        <v>A+J=</v>
      </c>
      <c r="T2811" s="107">
        <f t="shared" si="835"/>
        <v>43791</v>
      </c>
      <c r="U2811" s="10"/>
      <c r="V2811" s="10"/>
      <c r="W2811" s="10"/>
      <c r="X2811" s="29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</row>
    <row r="2812" spans="1:121" x14ac:dyDescent="0.15">
      <c r="A2812" s="102">
        <f t="shared" si="827"/>
        <v>43769</v>
      </c>
      <c r="B2812" s="103">
        <f t="shared" ca="1" si="836"/>
        <v>61318.637724689797</v>
      </c>
      <c r="C2812" s="104">
        <f t="shared" si="828"/>
        <v>61168.999999999796</v>
      </c>
      <c r="D2812" s="105">
        <f ca="1">IF(A2812&lt;$B$1,VLOOKUP(A2812,[1]DI!$A$4:$B$15000,2,FALSE),0)</f>
        <v>4.9000000000000002E-2</v>
      </c>
      <c r="E2812" s="106">
        <f t="shared" ca="1" si="820"/>
        <v>1.0001898499999999</v>
      </c>
      <c r="F2812" s="106">
        <f ca="1">(TRUNC(PRODUCT($E$12:$E2811),16))</f>
        <v>2.0280189832838902</v>
      </c>
      <c r="G2812" s="106">
        <f t="shared" ca="1" si="829"/>
        <v>2.0250584386438999</v>
      </c>
      <c r="H2812" s="106">
        <f t="shared" ca="1" si="821"/>
        <v>1.0014619600000001</v>
      </c>
      <c r="I2812" s="105">
        <f t="shared" si="830"/>
        <v>3.5999999999999997E-2</v>
      </c>
      <c r="J2812" s="118">
        <f t="shared" si="831"/>
        <v>43760</v>
      </c>
      <c r="K2812" s="112">
        <f t="shared" si="832"/>
        <v>7</v>
      </c>
      <c r="L2812" s="108">
        <f t="shared" si="833"/>
        <v>7</v>
      </c>
      <c r="M2812" s="109">
        <f t="shared" si="822"/>
        <v>1.0009829029999999</v>
      </c>
      <c r="N2812" s="109">
        <f t="shared" ca="1" si="823"/>
        <v>1.0024462999999999</v>
      </c>
      <c r="O2812" s="108">
        <f t="shared" si="837"/>
        <v>0</v>
      </c>
      <c r="P2812" s="106">
        <f t="shared" ca="1" si="824"/>
        <v>149.63772469</v>
      </c>
      <c r="Q2812" s="113">
        <f t="shared" si="825"/>
        <v>0</v>
      </c>
      <c r="R2812" s="106">
        <f t="shared" si="826"/>
        <v>0</v>
      </c>
      <c r="S2812" s="114" t="str">
        <f t="shared" si="834"/>
        <v>A+J=</v>
      </c>
      <c r="T2812" s="107">
        <f t="shared" si="835"/>
        <v>43791</v>
      </c>
      <c r="U2812" s="10"/>
      <c r="V2812" s="10"/>
      <c r="W2812" s="10"/>
      <c r="X2812" s="29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</row>
    <row r="2813" spans="1:121" x14ac:dyDescent="0.15">
      <c r="A2813" s="102">
        <f t="shared" si="827"/>
        <v>43770</v>
      </c>
      <c r="B2813" s="103">
        <f t="shared" ca="1" si="836"/>
        <v>61338.886682269796</v>
      </c>
      <c r="C2813" s="104">
        <f t="shared" si="828"/>
        <v>61168.999999999796</v>
      </c>
      <c r="D2813" s="105">
        <f ca="1">IF(A2813&lt;$B$1,VLOOKUP(A2813,[1]DI!$A$4:$B$15000,2,FALSE),0)</f>
        <v>4.9000000000000002E-2</v>
      </c>
      <c r="E2813" s="106">
        <f t="shared" ca="1" si="820"/>
        <v>1.0001898499999999</v>
      </c>
      <c r="F2813" s="106">
        <f ca="1">(TRUNC(PRODUCT($E$12:$E2812),16))</f>
        <v>2.02840400268787</v>
      </c>
      <c r="G2813" s="106">
        <f t="shared" ca="1" si="829"/>
        <v>2.0250584386438999</v>
      </c>
      <c r="H2813" s="106">
        <f t="shared" ca="1" si="821"/>
        <v>1.0016520799999999</v>
      </c>
      <c r="I2813" s="105">
        <f t="shared" si="830"/>
        <v>3.5999999999999997E-2</v>
      </c>
      <c r="J2813" s="118">
        <f t="shared" si="831"/>
        <v>43760</v>
      </c>
      <c r="K2813" s="112">
        <f t="shared" si="832"/>
        <v>8</v>
      </c>
      <c r="L2813" s="108">
        <f t="shared" si="833"/>
        <v>8</v>
      </c>
      <c r="M2813" s="109">
        <f t="shared" si="822"/>
        <v>1.001123397</v>
      </c>
      <c r="N2813" s="109">
        <f t="shared" ca="1" si="823"/>
        <v>1.002777333</v>
      </c>
      <c r="O2813" s="108">
        <f t="shared" si="837"/>
        <v>0</v>
      </c>
      <c r="P2813" s="106">
        <f t="shared" ca="1" si="824"/>
        <v>169.88668226999999</v>
      </c>
      <c r="Q2813" s="113">
        <f t="shared" si="825"/>
        <v>0</v>
      </c>
      <c r="R2813" s="106">
        <f t="shared" si="826"/>
        <v>0</v>
      </c>
      <c r="S2813" s="114" t="str">
        <f t="shared" si="834"/>
        <v>A+J=</v>
      </c>
      <c r="T2813" s="107">
        <f t="shared" si="835"/>
        <v>43791</v>
      </c>
      <c r="U2813" s="10"/>
      <c r="V2813" s="10"/>
      <c r="W2813" s="10"/>
      <c r="X2813" s="29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</row>
    <row r="2814" spans="1:121" x14ac:dyDescent="0.15">
      <c r="A2814" s="102">
        <f t="shared" si="827"/>
        <v>43771</v>
      </c>
      <c r="B2814" s="103">
        <f t="shared" ca="1" si="836"/>
        <v>61359.143102469796</v>
      </c>
      <c r="C2814" s="104">
        <f t="shared" si="828"/>
        <v>61168.999999999796</v>
      </c>
      <c r="D2814" s="105">
        <f ca="1">IF(A2814&lt;$B$1,VLOOKUP(A2814,[1]DI!$A$4:$B$15000,2,FALSE),0)</f>
        <v>0</v>
      </c>
      <c r="E2814" s="106">
        <f t="shared" ca="1" si="820"/>
        <v>1</v>
      </c>
      <c r="F2814" s="106">
        <f ca="1">(TRUNC(PRODUCT($E$12:$E2813),16))</f>
        <v>2.0287890951877801</v>
      </c>
      <c r="G2814" s="106">
        <f t="shared" ca="1" si="829"/>
        <v>2.0250584386438999</v>
      </c>
      <c r="H2814" s="106">
        <f t="shared" ca="1" si="821"/>
        <v>1.0018422499999999</v>
      </c>
      <c r="I2814" s="105">
        <f t="shared" si="830"/>
        <v>3.5999999999999997E-2</v>
      </c>
      <c r="J2814" s="118">
        <f t="shared" si="831"/>
        <v>43760</v>
      </c>
      <c r="K2814" s="112">
        <f t="shared" si="832"/>
        <v>8</v>
      </c>
      <c r="L2814" s="108">
        <f t="shared" si="833"/>
        <v>9</v>
      </c>
      <c r="M2814" s="109">
        <f t="shared" si="822"/>
        <v>1.00126391</v>
      </c>
      <c r="N2814" s="109">
        <f t="shared" ca="1" si="823"/>
        <v>1.0031084880000001</v>
      </c>
      <c r="O2814" s="108">
        <f t="shared" si="837"/>
        <v>0</v>
      </c>
      <c r="P2814" s="106">
        <f t="shared" ca="1" si="824"/>
        <v>190.14310247</v>
      </c>
      <c r="Q2814" s="113">
        <f t="shared" si="825"/>
        <v>0</v>
      </c>
      <c r="R2814" s="106">
        <f t="shared" si="826"/>
        <v>0</v>
      </c>
      <c r="S2814" s="114" t="str">
        <f t="shared" si="834"/>
        <v>A+J=</v>
      </c>
      <c r="T2814" s="107">
        <f t="shared" si="835"/>
        <v>43791</v>
      </c>
      <c r="U2814" s="10"/>
      <c r="V2814" s="10"/>
      <c r="W2814" s="10"/>
      <c r="X2814" s="29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</row>
    <row r="2815" spans="1:121" x14ac:dyDescent="0.15">
      <c r="A2815" s="102">
        <f t="shared" si="827"/>
        <v>43772</v>
      </c>
      <c r="B2815" s="103">
        <f t="shared" ca="1" si="836"/>
        <v>61359.143102469796</v>
      </c>
      <c r="C2815" s="104">
        <f t="shared" si="828"/>
        <v>61168.999999999796</v>
      </c>
      <c r="D2815" s="105">
        <f ca="1">IF(A2815&lt;$B$1,VLOOKUP(A2815,[1]DI!$A$4:$B$15000,2,FALSE),0)</f>
        <v>0</v>
      </c>
      <c r="E2815" s="106">
        <f t="shared" ca="1" si="820"/>
        <v>1</v>
      </c>
      <c r="F2815" s="106">
        <f ca="1">(TRUNC(PRODUCT($E$12:$E2814),16))</f>
        <v>2.0287890951877801</v>
      </c>
      <c r="G2815" s="106">
        <f t="shared" ca="1" si="829"/>
        <v>2.0250584386438999</v>
      </c>
      <c r="H2815" s="106">
        <f t="shared" ca="1" si="821"/>
        <v>1.0018422499999999</v>
      </c>
      <c r="I2815" s="105">
        <f t="shared" si="830"/>
        <v>3.5999999999999997E-2</v>
      </c>
      <c r="J2815" s="118">
        <f t="shared" si="831"/>
        <v>43760</v>
      </c>
      <c r="K2815" s="112">
        <f t="shared" si="832"/>
        <v>8</v>
      </c>
      <c r="L2815" s="108">
        <f t="shared" si="833"/>
        <v>9</v>
      </c>
      <c r="M2815" s="109">
        <f t="shared" si="822"/>
        <v>1.00126391</v>
      </c>
      <c r="N2815" s="109">
        <f t="shared" ca="1" si="823"/>
        <v>1.0031084880000001</v>
      </c>
      <c r="O2815" s="108">
        <f t="shared" si="837"/>
        <v>0</v>
      </c>
      <c r="P2815" s="106">
        <f t="shared" ca="1" si="824"/>
        <v>190.14310247</v>
      </c>
      <c r="Q2815" s="113">
        <f t="shared" si="825"/>
        <v>0</v>
      </c>
      <c r="R2815" s="106">
        <f t="shared" si="826"/>
        <v>0</v>
      </c>
      <c r="S2815" s="114" t="str">
        <f t="shared" si="834"/>
        <v>A+J=</v>
      </c>
      <c r="T2815" s="107">
        <f t="shared" si="835"/>
        <v>43791</v>
      </c>
      <c r="U2815" s="10"/>
      <c r="V2815" s="10"/>
      <c r="W2815" s="10"/>
      <c r="X2815" s="29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</row>
    <row r="2816" spans="1:121" x14ac:dyDescent="0.15">
      <c r="A2816" s="102">
        <f t="shared" si="827"/>
        <v>43773</v>
      </c>
      <c r="B2816" s="103">
        <f t="shared" ca="1" si="836"/>
        <v>61359.143102469796</v>
      </c>
      <c r="C2816" s="104">
        <f t="shared" si="828"/>
        <v>61168.999999999796</v>
      </c>
      <c r="D2816" s="105">
        <f ca="1">IF(A2816&lt;$B$1,VLOOKUP(A2816,[1]DI!$A$4:$B$15000,2,FALSE),0)</f>
        <v>4.9000000000000002E-2</v>
      </c>
      <c r="E2816" s="106">
        <f t="shared" ca="1" si="820"/>
        <v>1.0001898499999999</v>
      </c>
      <c r="F2816" s="106">
        <f ca="1">(TRUNC(PRODUCT($E$12:$E2815),16))</f>
        <v>2.0287890951877801</v>
      </c>
      <c r="G2816" s="106">
        <f t="shared" ca="1" si="829"/>
        <v>2.0250584386438999</v>
      </c>
      <c r="H2816" s="106">
        <f t="shared" ca="1" si="821"/>
        <v>1.0018422499999999</v>
      </c>
      <c r="I2816" s="105">
        <f t="shared" si="830"/>
        <v>3.5999999999999997E-2</v>
      </c>
      <c r="J2816" s="118">
        <f t="shared" si="831"/>
        <v>43760</v>
      </c>
      <c r="K2816" s="112">
        <f t="shared" si="832"/>
        <v>9</v>
      </c>
      <c r="L2816" s="108">
        <f t="shared" si="833"/>
        <v>9</v>
      </c>
      <c r="M2816" s="109">
        <f t="shared" si="822"/>
        <v>1.00126391</v>
      </c>
      <c r="N2816" s="109">
        <f t="shared" ca="1" si="823"/>
        <v>1.0031084880000001</v>
      </c>
      <c r="O2816" s="108">
        <f t="shared" si="837"/>
        <v>0</v>
      </c>
      <c r="P2816" s="106">
        <f t="shared" ca="1" si="824"/>
        <v>190.14310247</v>
      </c>
      <c r="Q2816" s="113">
        <f t="shared" si="825"/>
        <v>0</v>
      </c>
      <c r="R2816" s="106">
        <f t="shared" si="826"/>
        <v>0</v>
      </c>
      <c r="S2816" s="114" t="str">
        <f t="shared" si="834"/>
        <v>A+J=</v>
      </c>
      <c r="T2816" s="107">
        <f t="shared" si="835"/>
        <v>43791</v>
      </c>
      <c r="U2816" s="10"/>
      <c r="V2816" s="10"/>
      <c r="W2816" s="10"/>
      <c r="X2816" s="29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</row>
    <row r="2817" spans="1:121" x14ac:dyDescent="0.15">
      <c r="A2817" s="102">
        <f t="shared" si="827"/>
        <v>43774</v>
      </c>
      <c r="B2817" s="103">
        <f t="shared" ca="1" si="836"/>
        <v>61379.405884239794</v>
      </c>
      <c r="C2817" s="104">
        <f t="shared" si="828"/>
        <v>61168.999999999796</v>
      </c>
      <c r="D2817" s="105">
        <f ca="1">IF(A2817&lt;$B$1,VLOOKUP(A2817,[1]DI!$A$4:$B$15000,2,FALSE),0)</f>
        <v>4.9000000000000002E-2</v>
      </c>
      <c r="E2817" s="106">
        <f t="shared" ca="1" si="820"/>
        <v>1.0001898499999999</v>
      </c>
      <c r="F2817" s="106">
        <f ca="1">(TRUNC(PRODUCT($E$12:$E2816),16))</f>
        <v>2.0291742607974999</v>
      </c>
      <c r="G2817" s="106">
        <f t="shared" ca="1" si="829"/>
        <v>2.0250584386438999</v>
      </c>
      <c r="H2817" s="106">
        <f t="shared" ca="1" si="821"/>
        <v>1.00203245</v>
      </c>
      <c r="I2817" s="105">
        <f t="shared" si="830"/>
        <v>3.5999999999999997E-2</v>
      </c>
      <c r="J2817" s="118">
        <f t="shared" si="831"/>
        <v>43760</v>
      </c>
      <c r="K2817" s="112">
        <f t="shared" si="832"/>
        <v>10</v>
      </c>
      <c r="L2817" s="108">
        <f t="shared" si="833"/>
        <v>10</v>
      </c>
      <c r="M2817" s="109">
        <f t="shared" si="822"/>
        <v>1.001404443</v>
      </c>
      <c r="N2817" s="109">
        <f t="shared" ca="1" si="823"/>
        <v>1.003439747</v>
      </c>
      <c r="O2817" s="108">
        <f t="shared" si="837"/>
        <v>0</v>
      </c>
      <c r="P2817" s="106">
        <f t="shared" ca="1" si="824"/>
        <v>210.40588424000001</v>
      </c>
      <c r="Q2817" s="113">
        <f t="shared" si="825"/>
        <v>0</v>
      </c>
      <c r="R2817" s="106">
        <f t="shared" si="826"/>
        <v>0</v>
      </c>
      <c r="S2817" s="114" t="str">
        <f t="shared" si="834"/>
        <v>A+J=</v>
      </c>
      <c r="T2817" s="107">
        <f t="shared" si="835"/>
        <v>43791</v>
      </c>
      <c r="U2817" s="10"/>
      <c r="V2817" s="10"/>
      <c r="W2817" s="10"/>
      <c r="X2817" s="29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</row>
    <row r="2818" spans="1:121" x14ac:dyDescent="0.15">
      <c r="A2818" s="102">
        <f t="shared" si="827"/>
        <v>43775</v>
      </c>
      <c r="B2818" s="103">
        <f t="shared" ca="1" si="836"/>
        <v>61399.675027579797</v>
      </c>
      <c r="C2818" s="104">
        <f t="shared" si="828"/>
        <v>61168.999999999796</v>
      </c>
      <c r="D2818" s="105">
        <f ca="1">IF(A2818&lt;$B$1,VLOOKUP(A2818,[1]DI!$A$4:$B$15000,2,FALSE),0)</f>
        <v>4.9000000000000002E-2</v>
      </c>
      <c r="E2818" s="106">
        <f t="shared" ca="1" si="820"/>
        <v>1.0001898499999999</v>
      </c>
      <c r="F2818" s="106">
        <f ca="1">(TRUNC(PRODUCT($E$12:$E2817),16))</f>
        <v>2.0295594995309099</v>
      </c>
      <c r="G2818" s="106">
        <f t="shared" ca="1" si="829"/>
        <v>2.0250584386438999</v>
      </c>
      <c r="H2818" s="106">
        <f t="shared" ca="1" si="821"/>
        <v>1.00222268</v>
      </c>
      <c r="I2818" s="105">
        <f t="shared" si="830"/>
        <v>3.5999999999999997E-2</v>
      </c>
      <c r="J2818" s="118">
        <f t="shared" si="831"/>
        <v>43760</v>
      </c>
      <c r="K2818" s="112">
        <f t="shared" si="832"/>
        <v>11</v>
      </c>
      <c r="L2818" s="108">
        <f t="shared" si="833"/>
        <v>11</v>
      </c>
      <c r="M2818" s="109">
        <f t="shared" si="822"/>
        <v>1.001544996</v>
      </c>
      <c r="N2818" s="109">
        <f t="shared" ca="1" si="823"/>
        <v>1.00377111</v>
      </c>
      <c r="O2818" s="108">
        <f t="shared" si="837"/>
        <v>0</v>
      </c>
      <c r="P2818" s="106">
        <f t="shared" ca="1" si="824"/>
        <v>230.67502758000001</v>
      </c>
      <c r="Q2818" s="113">
        <f t="shared" si="825"/>
        <v>0</v>
      </c>
      <c r="R2818" s="106">
        <f t="shared" si="826"/>
        <v>0</v>
      </c>
      <c r="S2818" s="114" t="str">
        <f t="shared" si="834"/>
        <v>A+J=</v>
      </c>
      <c r="T2818" s="107">
        <f t="shared" si="835"/>
        <v>43791</v>
      </c>
      <c r="U2818" s="10"/>
      <c r="V2818" s="10"/>
      <c r="W2818" s="10"/>
      <c r="X2818" s="29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</row>
    <row r="2819" spans="1:121" x14ac:dyDescent="0.15">
      <c r="A2819" s="102">
        <f t="shared" si="827"/>
        <v>43776</v>
      </c>
      <c r="B2819" s="103">
        <f t="shared" ca="1" si="836"/>
        <v>61419.951083029795</v>
      </c>
      <c r="C2819" s="104">
        <f t="shared" si="828"/>
        <v>61168.999999999796</v>
      </c>
      <c r="D2819" s="105">
        <f ca="1">IF(A2819&lt;$B$1,VLOOKUP(A2819,[1]DI!$A$4:$B$15000,2,FALSE),0)</f>
        <v>4.9000000000000002E-2</v>
      </c>
      <c r="E2819" s="106">
        <f t="shared" ca="1" si="820"/>
        <v>1.0001898499999999</v>
      </c>
      <c r="F2819" s="106">
        <f ca="1">(TRUNC(PRODUCT($E$12:$E2818),16))</f>
        <v>2.0299448114018999</v>
      </c>
      <c r="G2819" s="106">
        <f t="shared" ca="1" si="829"/>
        <v>2.0250584386438999</v>
      </c>
      <c r="H2819" s="106">
        <f t="shared" ca="1" si="821"/>
        <v>1.0024129500000001</v>
      </c>
      <c r="I2819" s="105">
        <f t="shared" si="830"/>
        <v>3.5999999999999997E-2</v>
      </c>
      <c r="J2819" s="118">
        <f t="shared" si="831"/>
        <v>43760</v>
      </c>
      <c r="K2819" s="112">
        <f t="shared" si="832"/>
        <v>12</v>
      </c>
      <c r="L2819" s="108">
        <f t="shared" si="833"/>
        <v>12</v>
      </c>
      <c r="M2819" s="109">
        <f t="shared" si="822"/>
        <v>1.0016855689999999</v>
      </c>
      <c r="N2819" s="109">
        <f t="shared" ca="1" si="823"/>
        <v>1.0041025859999999</v>
      </c>
      <c r="O2819" s="108">
        <f t="shared" si="837"/>
        <v>0</v>
      </c>
      <c r="P2819" s="106">
        <f t="shared" ca="1" si="824"/>
        <v>250.95108303000001</v>
      </c>
      <c r="Q2819" s="113">
        <f t="shared" si="825"/>
        <v>0</v>
      </c>
      <c r="R2819" s="106">
        <f t="shared" si="826"/>
        <v>0</v>
      </c>
      <c r="S2819" s="114" t="str">
        <f t="shared" si="834"/>
        <v>A+J=</v>
      </c>
      <c r="T2819" s="107">
        <f t="shared" si="835"/>
        <v>43791</v>
      </c>
      <c r="U2819" s="10"/>
      <c r="V2819" s="10"/>
      <c r="W2819" s="10"/>
      <c r="X2819" s="29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</row>
    <row r="2820" spans="1:121" x14ac:dyDescent="0.15">
      <c r="A2820" s="102">
        <f t="shared" si="827"/>
        <v>43777</v>
      </c>
      <c r="B2820" s="103">
        <f t="shared" ca="1" si="836"/>
        <v>61440.234050569794</v>
      </c>
      <c r="C2820" s="104">
        <f t="shared" si="828"/>
        <v>61168.999999999796</v>
      </c>
      <c r="D2820" s="105">
        <f ca="1">IF(A2820&lt;$B$1,VLOOKUP(A2820,[1]DI!$A$4:$B$15000,2,FALSE),0)</f>
        <v>4.9000000000000002E-2</v>
      </c>
      <c r="E2820" s="106">
        <f t="shared" ca="1" si="820"/>
        <v>1.0001898499999999</v>
      </c>
      <c r="F2820" s="106">
        <f ca="1">(TRUNC(PRODUCT($E$12:$E2819),16))</f>
        <v>2.0303301964243401</v>
      </c>
      <c r="G2820" s="106">
        <f t="shared" ca="1" si="829"/>
        <v>2.0250584386438999</v>
      </c>
      <c r="H2820" s="106">
        <f t="shared" ca="1" si="821"/>
        <v>1.0026032600000001</v>
      </c>
      <c r="I2820" s="105">
        <f t="shared" si="830"/>
        <v>3.5999999999999997E-2</v>
      </c>
      <c r="J2820" s="118">
        <f t="shared" si="831"/>
        <v>43760</v>
      </c>
      <c r="K2820" s="112">
        <f t="shared" si="832"/>
        <v>13</v>
      </c>
      <c r="L2820" s="108">
        <f t="shared" si="833"/>
        <v>13</v>
      </c>
      <c r="M2820" s="109">
        <f t="shared" si="822"/>
        <v>1.0018261610000001</v>
      </c>
      <c r="N2820" s="109">
        <f t="shared" ca="1" si="823"/>
        <v>1.0044341750000001</v>
      </c>
      <c r="O2820" s="108">
        <f t="shared" si="837"/>
        <v>0</v>
      </c>
      <c r="P2820" s="106">
        <f t="shared" ca="1" si="824"/>
        <v>271.23405057000002</v>
      </c>
      <c r="Q2820" s="113">
        <f t="shared" si="825"/>
        <v>0</v>
      </c>
      <c r="R2820" s="106">
        <f t="shared" si="826"/>
        <v>0</v>
      </c>
      <c r="S2820" s="114" t="str">
        <f t="shared" si="834"/>
        <v>A+J=</v>
      </c>
      <c r="T2820" s="107">
        <f t="shared" si="835"/>
        <v>43791</v>
      </c>
      <c r="U2820" s="10"/>
      <c r="V2820" s="10"/>
      <c r="W2820" s="10"/>
      <c r="X2820" s="29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</row>
    <row r="2821" spans="1:121" x14ac:dyDescent="0.15">
      <c r="A2821" s="102">
        <f t="shared" si="827"/>
        <v>43778</v>
      </c>
      <c r="B2821" s="103">
        <f t="shared" ca="1" si="836"/>
        <v>61460.523930209798</v>
      </c>
      <c r="C2821" s="104">
        <f t="shared" si="828"/>
        <v>61168.999999999796</v>
      </c>
      <c r="D2821" s="105">
        <f ca="1">IF(A2821&lt;$B$1,VLOOKUP(A2821,[1]DI!$A$4:$B$15000,2,FALSE),0)</f>
        <v>0</v>
      </c>
      <c r="E2821" s="106">
        <f t="shared" ca="1" si="820"/>
        <v>1</v>
      </c>
      <c r="F2821" s="106">
        <f ca="1">(TRUNC(PRODUCT($E$12:$E2820),16))</f>
        <v>2.0307156546121301</v>
      </c>
      <c r="G2821" s="106">
        <f t="shared" ca="1" si="829"/>
        <v>2.0250584386438999</v>
      </c>
      <c r="H2821" s="106">
        <f t="shared" ca="1" si="821"/>
        <v>1.0027936099999999</v>
      </c>
      <c r="I2821" s="105">
        <f t="shared" si="830"/>
        <v>3.5999999999999997E-2</v>
      </c>
      <c r="J2821" s="118">
        <f t="shared" si="831"/>
        <v>43760</v>
      </c>
      <c r="K2821" s="112">
        <f t="shared" si="832"/>
        <v>13</v>
      </c>
      <c r="L2821" s="108">
        <f t="shared" si="833"/>
        <v>14</v>
      </c>
      <c r="M2821" s="109">
        <f t="shared" si="822"/>
        <v>1.0019667729999999</v>
      </c>
      <c r="N2821" s="109">
        <f t="shared" ca="1" si="823"/>
        <v>1.0047658770000001</v>
      </c>
      <c r="O2821" s="108">
        <f t="shared" si="837"/>
        <v>0</v>
      </c>
      <c r="P2821" s="106">
        <f t="shared" ca="1" si="824"/>
        <v>291.52393021</v>
      </c>
      <c r="Q2821" s="113">
        <f t="shared" si="825"/>
        <v>0</v>
      </c>
      <c r="R2821" s="106">
        <f t="shared" si="826"/>
        <v>0</v>
      </c>
      <c r="S2821" s="114" t="str">
        <f t="shared" si="834"/>
        <v>A+J=</v>
      </c>
      <c r="T2821" s="107">
        <f t="shared" si="835"/>
        <v>43791</v>
      </c>
      <c r="U2821" s="10"/>
      <c r="V2821" s="10"/>
      <c r="W2821" s="10"/>
      <c r="X2821" s="29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</row>
    <row r="2822" spans="1:121" x14ac:dyDescent="0.15">
      <c r="A2822" s="102">
        <f t="shared" si="827"/>
        <v>43779</v>
      </c>
      <c r="B2822" s="103">
        <f t="shared" ca="1" si="836"/>
        <v>61460.523930209798</v>
      </c>
      <c r="C2822" s="104">
        <f t="shared" si="828"/>
        <v>61168.999999999796</v>
      </c>
      <c r="D2822" s="105">
        <f ca="1">IF(A2822&lt;$B$1,VLOOKUP(A2822,[1]DI!$A$4:$B$15000,2,FALSE),0)</f>
        <v>0</v>
      </c>
      <c r="E2822" s="106">
        <f t="shared" ca="1" si="820"/>
        <v>1</v>
      </c>
      <c r="F2822" s="106">
        <f ca="1">(TRUNC(PRODUCT($E$12:$E2821),16))</f>
        <v>2.0307156546121301</v>
      </c>
      <c r="G2822" s="106">
        <f t="shared" ca="1" si="829"/>
        <v>2.0250584386438999</v>
      </c>
      <c r="H2822" s="106">
        <f t="shared" ca="1" si="821"/>
        <v>1.0027936099999999</v>
      </c>
      <c r="I2822" s="105">
        <f t="shared" si="830"/>
        <v>3.5999999999999997E-2</v>
      </c>
      <c r="J2822" s="118">
        <f t="shared" si="831"/>
        <v>43760</v>
      </c>
      <c r="K2822" s="112">
        <f t="shared" si="832"/>
        <v>13</v>
      </c>
      <c r="L2822" s="108">
        <f t="shared" si="833"/>
        <v>14</v>
      </c>
      <c r="M2822" s="109">
        <f t="shared" si="822"/>
        <v>1.0019667729999999</v>
      </c>
      <c r="N2822" s="109">
        <f t="shared" ca="1" si="823"/>
        <v>1.0047658770000001</v>
      </c>
      <c r="O2822" s="108">
        <f t="shared" si="837"/>
        <v>0</v>
      </c>
      <c r="P2822" s="106">
        <f t="shared" ca="1" si="824"/>
        <v>291.52393021</v>
      </c>
      <c r="Q2822" s="113">
        <f t="shared" si="825"/>
        <v>0</v>
      </c>
      <c r="R2822" s="106">
        <f t="shared" si="826"/>
        <v>0</v>
      </c>
      <c r="S2822" s="114" t="str">
        <f t="shared" si="834"/>
        <v>A+J=</v>
      </c>
      <c r="T2822" s="107">
        <f t="shared" si="835"/>
        <v>43791</v>
      </c>
      <c r="U2822" s="10"/>
      <c r="V2822" s="10"/>
      <c r="W2822" s="10"/>
      <c r="X2822" s="29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</row>
    <row r="2823" spans="1:121" x14ac:dyDescent="0.15">
      <c r="A2823" s="102">
        <f t="shared" si="827"/>
        <v>43780</v>
      </c>
      <c r="B2823" s="103">
        <f t="shared" ca="1" si="836"/>
        <v>61460.523930209798</v>
      </c>
      <c r="C2823" s="104">
        <f t="shared" si="828"/>
        <v>61168.999999999796</v>
      </c>
      <c r="D2823" s="105">
        <f ca="1">IF(A2823&lt;$B$1,VLOOKUP(A2823,[1]DI!$A$4:$B$15000,2,FALSE),0)</f>
        <v>4.9000000000000002E-2</v>
      </c>
      <c r="E2823" s="106">
        <f t="shared" ca="1" si="820"/>
        <v>1.0001898499999999</v>
      </c>
      <c r="F2823" s="106">
        <f ca="1">(TRUNC(PRODUCT($E$12:$E2822),16))</f>
        <v>2.0307156546121301</v>
      </c>
      <c r="G2823" s="106">
        <f t="shared" ca="1" si="829"/>
        <v>2.0250584386438999</v>
      </c>
      <c r="H2823" s="106">
        <f t="shared" ca="1" si="821"/>
        <v>1.0027936099999999</v>
      </c>
      <c r="I2823" s="105">
        <f t="shared" si="830"/>
        <v>3.5999999999999997E-2</v>
      </c>
      <c r="J2823" s="118">
        <f t="shared" si="831"/>
        <v>43760</v>
      </c>
      <c r="K2823" s="112">
        <f t="shared" si="832"/>
        <v>14</v>
      </c>
      <c r="L2823" s="108">
        <f t="shared" si="833"/>
        <v>14</v>
      </c>
      <c r="M2823" s="109">
        <f t="shared" si="822"/>
        <v>1.0019667729999999</v>
      </c>
      <c r="N2823" s="109">
        <f t="shared" ca="1" si="823"/>
        <v>1.0047658770000001</v>
      </c>
      <c r="O2823" s="108">
        <f t="shared" si="837"/>
        <v>0</v>
      </c>
      <c r="P2823" s="106">
        <f t="shared" ca="1" si="824"/>
        <v>291.52393021</v>
      </c>
      <c r="Q2823" s="113">
        <f t="shared" si="825"/>
        <v>0</v>
      </c>
      <c r="R2823" s="106">
        <f t="shared" si="826"/>
        <v>0</v>
      </c>
      <c r="S2823" s="114" t="str">
        <f t="shared" si="834"/>
        <v>A+J=</v>
      </c>
      <c r="T2823" s="107">
        <f t="shared" si="835"/>
        <v>43791</v>
      </c>
      <c r="U2823" s="10"/>
      <c r="V2823" s="10"/>
      <c r="W2823" s="10"/>
      <c r="X2823" s="29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</row>
    <row r="2824" spans="1:121" x14ac:dyDescent="0.15">
      <c r="A2824" s="102">
        <f t="shared" si="827"/>
        <v>43781</v>
      </c>
      <c r="B2824" s="103">
        <f t="shared" ca="1" si="836"/>
        <v>61480.820171419793</v>
      </c>
      <c r="C2824" s="104">
        <f t="shared" si="828"/>
        <v>61168.999999999796</v>
      </c>
      <c r="D2824" s="105">
        <f ca="1">IF(A2824&lt;$B$1,VLOOKUP(A2824,[1]DI!$A$4:$B$15000,2,FALSE),0)</f>
        <v>4.9000000000000002E-2</v>
      </c>
      <c r="E2824" s="106">
        <f t="shared" ca="1" si="820"/>
        <v>1.0001898499999999</v>
      </c>
      <c r="F2824" s="106">
        <f ca="1">(TRUNC(PRODUCT($E$12:$E2823),16))</f>
        <v>2.0311011859791601</v>
      </c>
      <c r="G2824" s="106">
        <f t="shared" ca="1" si="829"/>
        <v>2.0250584386438999</v>
      </c>
      <c r="H2824" s="106">
        <f t="shared" ca="1" si="821"/>
        <v>1.0029839899999999</v>
      </c>
      <c r="I2824" s="105">
        <f t="shared" si="830"/>
        <v>3.5999999999999997E-2</v>
      </c>
      <c r="J2824" s="118">
        <f t="shared" si="831"/>
        <v>43760</v>
      </c>
      <c r="K2824" s="112">
        <f t="shared" si="832"/>
        <v>15</v>
      </c>
      <c r="L2824" s="108">
        <f t="shared" si="833"/>
        <v>15</v>
      </c>
      <c r="M2824" s="109">
        <f t="shared" si="822"/>
        <v>1.0021074050000001</v>
      </c>
      <c r="N2824" s="109">
        <f t="shared" ca="1" si="823"/>
        <v>1.005097683</v>
      </c>
      <c r="O2824" s="108">
        <f t="shared" si="837"/>
        <v>0</v>
      </c>
      <c r="P2824" s="106">
        <f t="shared" ca="1" si="824"/>
        <v>311.82017142000001</v>
      </c>
      <c r="Q2824" s="113">
        <f t="shared" si="825"/>
        <v>0</v>
      </c>
      <c r="R2824" s="106">
        <f t="shared" si="826"/>
        <v>0</v>
      </c>
      <c r="S2824" s="114" t="str">
        <f t="shared" si="834"/>
        <v>A+J=</v>
      </c>
      <c r="T2824" s="107">
        <f t="shared" si="835"/>
        <v>43791</v>
      </c>
      <c r="U2824" s="10"/>
      <c r="V2824" s="10"/>
      <c r="W2824" s="10"/>
      <c r="X2824" s="29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</row>
    <row r="2825" spans="1:121" x14ac:dyDescent="0.15">
      <c r="A2825" s="102">
        <f t="shared" si="827"/>
        <v>43782</v>
      </c>
      <c r="B2825" s="103">
        <f t="shared" ca="1" si="836"/>
        <v>61501.122713039797</v>
      </c>
      <c r="C2825" s="104">
        <f t="shared" si="828"/>
        <v>61168.999999999796</v>
      </c>
      <c r="D2825" s="105">
        <f ca="1">IF(A2825&lt;$B$1,VLOOKUP(A2825,[1]DI!$A$4:$B$15000,2,FALSE),0)</f>
        <v>4.9000000000000002E-2</v>
      </c>
      <c r="E2825" s="106">
        <f t="shared" ca="1" si="820"/>
        <v>1.0001898499999999</v>
      </c>
      <c r="F2825" s="106">
        <f ca="1">(TRUNC(PRODUCT($E$12:$E2824),16))</f>
        <v>2.0314867905393199</v>
      </c>
      <c r="G2825" s="106">
        <f t="shared" ca="1" si="829"/>
        <v>2.0250584386438999</v>
      </c>
      <c r="H2825" s="106">
        <f t="shared" ca="1" si="821"/>
        <v>1.0031744</v>
      </c>
      <c r="I2825" s="105">
        <f t="shared" si="830"/>
        <v>3.5999999999999997E-2</v>
      </c>
      <c r="J2825" s="118">
        <f t="shared" si="831"/>
        <v>43760</v>
      </c>
      <c r="K2825" s="112">
        <f t="shared" si="832"/>
        <v>16</v>
      </c>
      <c r="L2825" s="108">
        <f t="shared" si="833"/>
        <v>16</v>
      </c>
      <c r="M2825" s="109">
        <f t="shared" si="822"/>
        <v>1.002248056</v>
      </c>
      <c r="N2825" s="109">
        <f t="shared" ca="1" si="823"/>
        <v>1.005429592</v>
      </c>
      <c r="O2825" s="108">
        <f t="shared" si="837"/>
        <v>0</v>
      </c>
      <c r="P2825" s="106">
        <f t="shared" ca="1" si="824"/>
        <v>332.12271304000001</v>
      </c>
      <c r="Q2825" s="113">
        <f t="shared" si="825"/>
        <v>0</v>
      </c>
      <c r="R2825" s="106">
        <f t="shared" si="826"/>
        <v>0</v>
      </c>
      <c r="S2825" s="114" t="str">
        <f t="shared" si="834"/>
        <v>A+J=</v>
      </c>
      <c r="T2825" s="107">
        <f t="shared" si="835"/>
        <v>43791</v>
      </c>
      <c r="U2825" s="10"/>
      <c r="V2825" s="10"/>
      <c r="W2825" s="10"/>
      <c r="X2825" s="29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</row>
    <row r="2826" spans="1:121" x14ac:dyDescent="0.15">
      <c r="A2826" s="102">
        <f t="shared" si="827"/>
        <v>43783</v>
      </c>
      <c r="B2826" s="103">
        <f t="shared" ca="1" si="836"/>
        <v>61521.432839619796</v>
      </c>
      <c r="C2826" s="104">
        <f t="shared" si="828"/>
        <v>61168.999999999796</v>
      </c>
      <c r="D2826" s="105">
        <f ca="1">IF(A2826&lt;$B$1,VLOOKUP(A2826,[1]DI!$A$4:$B$15000,2,FALSE),0)</f>
        <v>4.9000000000000002E-2</v>
      </c>
      <c r="E2826" s="106">
        <f t="shared" ca="1" si="820"/>
        <v>1.0001898499999999</v>
      </c>
      <c r="F2826" s="106">
        <f ca="1">(TRUNC(PRODUCT($E$12:$E2825),16))</f>
        <v>2.0318724683065001</v>
      </c>
      <c r="G2826" s="106">
        <f t="shared" ca="1" si="829"/>
        <v>2.0250584386438999</v>
      </c>
      <c r="H2826" s="106">
        <f t="shared" ca="1" si="821"/>
        <v>1.00336486</v>
      </c>
      <c r="I2826" s="105">
        <f t="shared" si="830"/>
        <v>3.5999999999999997E-2</v>
      </c>
      <c r="J2826" s="118">
        <f t="shared" si="831"/>
        <v>43760</v>
      </c>
      <c r="K2826" s="112">
        <f t="shared" si="832"/>
        <v>17</v>
      </c>
      <c r="L2826" s="108">
        <f t="shared" si="833"/>
        <v>17</v>
      </c>
      <c r="M2826" s="109">
        <f t="shared" si="822"/>
        <v>1.002388727</v>
      </c>
      <c r="N2826" s="109">
        <f t="shared" ca="1" si="823"/>
        <v>1.0057616250000001</v>
      </c>
      <c r="O2826" s="108">
        <f t="shared" si="837"/>
        <v>0</v>
      </c>
      <c r="P2826" s="106">
        <f t="shared" ca="1" si="824"/>
        <v>352.43283961999998</v>
      </c>
      <c r="Q2826" s="113">
        <f t="shared" si="825"/>
        <v>0</v>
      </c>
      <c r="R2826" s="106">
        <f t="shared" si="826"/>
        <v>0</v>
      </c>
      <c r="S2826" s="114" t="str">
        <f t="shared" si="834"/>
        <v>A+J=</v>
      </c>
      <c r="T2826" s="107">
        <f t="shared" si="835"/>
        <v>43791</v>
      </c>
      <c r="U2826" s="10"/>
      <c r="V2826" s="10"/>
      <c r="W2826" s="10"/>
      <c r="X2826" s="29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</row>
    <row r="2827" spans="1:121" x14ac:dyDescent="0.15">
      <c r="A2827" s="102">
        <f t="shared" si="827"/>
        <v>43784</v>
      </c>
      <c r="B2827" s="103">
        <f t="shared" ca="1" si="836"/>
        <v>61541.748654909796</v>
      </c>
      <c r="C2827" s="104">
        <f t="shared" si="828"/>
        <v>61168.999999999796</v>
      </c>
      <c r="D2827" s="105">
        <f ca="1">IF(A2827&lt;$B$1,VLOOKUP(A2827,[1]DI!$A$4:$B$15000,2,FALSE),0)</f>
        <v>0</v>
      </c>
      <c r="E2827" s="106">
        <f t="shared" ca="1" si="820"/>
        <v>1</v>
      </c>
      <c r="F2827" s="106">
        <f ca="1">(TRUNC(PRODUCT($E$12:$E2826),16))</f>
        <v>2.0322582192946101</v>
      </c>
      <c r="G2827" s="106">
        <f t="shared" ca="1" si="829"/>
        <v>2.0250584386438999</v>
      </c>
      <c r="H2827" s="106">
        <f t="shared" ca="1" si="821"/>
        <v>1.0035553399999999</v>
      </c>
      <c r="I2827" s="105">
        <f t="shared" si="830"/>
        <v>3.5999999999999997E-2</v>
      </c>
      <c r="J2827" s="118">
        <f t="shared" si="831"/>
        <v>43760</v>
      </c>
      <c r="K2827" s="112">
        <f t="shared" si="832"/>
        <v>17</v>
      </c>
      <c r="L2827" s="108">
        <f t="shared" si="833"/>
        <v>18</v>
      </c>
      <c r="M2827" s="109">
        <f t="shared" si="822"/>
        <v>1.0025294179999999</v>
      </c>
      <c r="N2827" s="109">
        <f t="shared" ca="1" si="823"/>
        <v>1.0060937510000001</v>
      </c>
      <c r="O2827" s="108">
        <f t="shared" si="837"/>
        <v>0</v>
      </c>
      <c r="P2827" s="106">
        <f t="shared" ca="1" si="824"/>
        <v>372.74865491000003</v>
      </c>
      <c r="Q2827" s="113">
        <f t="shared" si="825"/>
        <v>0</v>
      </c>
      <c r="R2827" s="106">
        <f t="shared" si="826"/>
        <v>0</v>
      </c>
      <c r="S2827" s="114" t="str">
        <f t="shared" si="834"/>
        <v>A+J=</v>
      </c>
      <c r="T2827" s="107">
        <f t="shared" si="835"/>
        <v>43791</v>
      </c>
      <c r="U2827" s="10"/>
      <c r="V2827" s="10"/>
      <c r="W2827" s="10"/>
      <c r="X2827" s="29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</row>
    <row r="2828" spans="1:121" x14ac:dyDescent="0.15">
      <c r="A2828" s="102">
        <f t="shared" si="827"/>
        <v>43785</v>
      </c>
      <c r="B2828" s="103">
        <f t="shared" ca="1" si="836"/>
        <v>61541.748654909796</v>
      </c>
      <c r="C2828" s="104">
        <f t="shared" si="828"/>
        <v>61168.999999999796</v>
      </c>
      <c r="D2828" s="105">
        <f ca="1">IF(A2828&lt;$B$1,VLOOKUP(A2828,[1]DI!$A$4:$B$15000,2,FALSE),0)</f>
        <v>0</v>
      </c>
      <c r="E2828" s="106">
        <f t="shared" ref="E2828:E2891" ca="1" si="838">ROUND(((1+D2828)^(1/252)),8)</f>
        <v>1</v>
      </c>
      <c r="F2828" s="106">
        <f ca="1">(TRUNC(PRODUCT($E$12:$E2827),16))</f>
        <v>2.0322582192946101</v>
      </c>
      <c r="G2828" s="106">
        <f t="shared" ca="1" si="829"/>
        <v>2.0250584386438999</v>
      </c>
      <c r="H2828" s="106">
        <f t="shared" ref="H2828:H2891" ca="1" si="839">ROUND(F2828/G2828,8)</f>
        <v>1.0035553399999999</v>
      </c>
      <c r="I2828" s="105">
        <f t="shared" si="830"/>
        <v>3.5999999999999997E-2</v>
      </c>
      <c r="J2828" s="118">
        <f t="shared" si="831"/>
        <v>43760</v>
      </c>
      <c r="K2828" s="112">
        <f t="shared" si="832"/>
        <v>17</v>
      </c>
      <c r="L2828" s="108">
        <f t="shared" si="833"/>
        <v>18</v>
      </c>
      <c r="M2828" s="109">
        <f t="shared" ref="M2828:M2891" si="840">ROUND((I2828+1)^(L2828/252),9)</f>
        <v>1.0025294179999999</v>
      </c>
      <c r="N2828" s="109">
        <f t="shared" ref="N2828:N2891" ca="1" si="841">ROUND(H2828*M2828,9)</f>
        <v>1.0060937510000001</v>
      </c>
      <c r="O2828" s="108">
        <f t="shared" si="837"/>
        <v>0</v>
      </c>
      <c r="P2828" s="106">
        <f t="shared" ref="P2828:P2891" ca="1" si="842">TRUNC(((N2828-1)*C2828),8)</f>
        <v>372.74865491000003</v>
      </c>
      <c r="Q2828" s="113">
        <f t="shared" ref="Q2828:Q2891" si="843">IF($O2828&gt;0,VLOOKUP($O2828,$W$12:$AC$150,7),0)</f>
        <v>0</v>
      </c>
      <c r="R2828" s="106">
        <f t="shared" ref="R2828:R2891" si="844">IF(Q2828&gt;0,TRUNC(Q2828*C$12,8),0)</f>
        <v>0</v>
      </c>
      <c r="S2828" s="114" t="str">
        <f t="shared" si="834"/>
        <v>A+J=</v>
      </c>
      <c r="T2828" s="107">
        <f t="shared" si="835"/>
        <v>43791</v>
      </c>
      <c r="U2828" s="10"/>
      <c r="V2828" s="10"/>
      <c r="W2828" s="10"/>
      <c r="X2828" s="29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</row>
    <row r="2829" spans="1:121" x14ac:dyDescent="0.15">
      <c r="A2829" s="102">
        <f t="shared" ref="A2829:A2892" si="845">(A2828+1)</f>
        <v>43786</v>
      </c>
      <c r="B2829" s="103">
        <f t="shared" ca="1" si="836"/>
        <v>61541.748654909796</v>
      </c>
      <c r="C2829" s="104">
        <f t="shared" ref="C2829:C2892" si="846">(C2828-R2828)</f>
        <v>61168.999999999796</v>
      </c>
      <c r="D2829" s="105">
        <f ca="1">IF(A2829&lt;$B$1,VLOOKUP(A2829,[1]DI!$A$4:$B$15000,2,FALSE),0)</f>
        <v>0</v>
      </c>
      <c r="E2829" s="106">
        <f t="shared" ca="1" si="838"/>
        <v>1</v>
      </c>
      <c r="F2829" s="106">
        <f ca="1">(TRUNC(PRODUCT($E$12:$E2828),16))</f>
        <v>2.0322582192946101</v>
      </c>
      <c r="G2829" s="106">
        <f t="shared" ref="G2829:G2892" ca="1" si="847">IF(O2828&gt;0,F2828,G2828)</f>
        <v>2.0250584386438999</v>
      </c>
      <c r="H2829" s="106">
        <f t="shared" ca="1" si="839"/>
        <v>1.0035553399999999</v>
      </c>
      <c r="I2829" s="105">
        <f t="shared" ref="I2829:I2892" si="848">I2828</f>
        <v>3.5999999999999997E-2</v>
      </c>
      <c r="J2829" s="118">
        <f t="shared" ref="J2829:J2892" si="849">IF(O2828&gt;0,VLOOKUP(O2828,W$12:AG$150,2),J2828)</f>
        <v>43760</v>
      </c>
      <c r="K2829" s="112">
        <f t="shared" ref="K2829:K2892" si="850">IF(A2829&gt;J2829,IF(NETWORKDAYS(J2829,A2829,$W$160:$W$544)-1=0,1,NETWORKDAYS(J2829,A2829,$W$160:$W$544)-1),0)</f>
        <v>17</v>
      </c>
      <c r="L2829" s="108">
        <f t="shared" ref="L2829:L2892" si="851">IF(AND(K2829=1,K2828=1),1,IF(K2829&gt;0,IF(K2829=K2828,K2829+1,K2829),0))</f>
        <v>18</v>
      </c>
      <c r="M2829" s="109">
        <f t="shared" si="840"/>
        <v>1.0025294179999999</v>
      </c>
      <c r="N2829" s="109">
        <f t="shared" ca="1" si="841"/>
        <v>1.0060937510000001</v>
      </c>
      <c r="O2829" s="108">
        <f t="shared" si="837"/>
        <v>0</v>
      </c>
      <c r="P2829" s="106">
        <f t="shared" ca="1" si="842"/>
        <v>372.74865491000003</v>
      </c>
      <c r="Q2829" s="113">
        <f t="shared" si="843"/>
        <v>0</v>
      </c>
      <c r="R2829" s="106">
        <f t="shared" si="844"/>
        <v>0</v>
      </c>
      <c r="S2829" s="114" t="str">
        <f t="shared" ref="S2829:S2892" si="852">IF(O2828&gt;0,VLOOKUP(O2828,W$12:AG$150,10),S2828)</f>
        <v>A+J=</v>
      </c>
      <c r="T2829" s="107">
        <f t="shared" ref="T2829:T2892" si="853">IF(O2828&gt;0,VLOOKUP(O2828,W$12:AG$150,11),T2828)</f>
        <v>43791</v>
      </c>
      <c r="U2829" s="10"/>
      <c r="V2829" s="10"/>
      <c r="W2829" s="10"/>
      <c r="X2829" s="29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</row>
    <row r="2830" spans="1:121" x14ac:dyDescent="0.15">
      <c r="A2830" s="102">
        <f t="shared" si="845"/>
        <v>43787</v>
      </c>
      <c r="B2830" s="103">
        <f t="shared" ref="B2830:B2893" ca="1" si="854">IF(A2830&lt;=TODAY(),C2830+P2830,IF(AND(A2830&gt;TODAY(),A2830&lt;=$B$1),IF(VLOOKUP(TODAY(),$A$10:$D$5000,4,FALSE)=0,"n.d",C2830+P2830),"n.d"))</f>
        <v>61541.748654909796</v>
      </c>
      <c r="C2830" s="104">
        <f t="shared" si="846"/>
        <v>61168.999999999796</v>
      </c>
      <c r="D2830" s="105">
        <f ca="1">IF(A2830&lt;$B$1,VLOOKUP(A2830,[1]DI!$A$4:$B$15000,2,FALSE),0)</f>
        <v>4.9000000000000002E-2</v>
      </c>
      <c r="E2830" s="106">
        <f t="shared" ca="1" si="838"/>
        <v>1.0001898499999999</v>
      </c>
      <c r="F2830" s="106">
        <f ca="1">(TRUNC(PRODUCT($E$12:$E2829),16))</f>
        <v>2.0322582192946101</v>
      </c>
      <c r="G2830" s="106">
        <f t="shared" ca="1" si="847"/>
        <v>2.0250584386438999</v>
      </c>
      <c r="H2830" s="106">
        <f t="shared" ca="1" si="839"/>
        <v>1.0035553399999999</v>
      </c>
      <c r="I2830" s="105">
        <f t="shared" si="848"/>
        <v>3.5999999999999997E-2</v>
      </c>
      <c r="J2830" s="118">
        <f t="shared" si="849"/>
        <v>43760</v>
      </c>
      <c r="K2830" s="112">
        <f t="shared" si="850"/>
        <v>18</v>
      </c>
      <c r="L2830" s="108">
        <f t="shared" si="851"/>
        <v>18</v>
      </c>
      <c r="M2830" s="109">
        <f t="shared" si="840"/>
        <v>1.0025294179999999</v>
      </c>
      <c r="N2830" s="109">
        <f t="shared" ca="1" si="841"/>
        <v>1.0060937510000001</v>
      </c>
      <c r="O2830" s="108">
        <f t="shared" ref="O2830:O2893" si="855">IF(VLOOKUP(A2830,X$12:AE$151,8)=VLOOKUP(A2829,X$12:AE$151,8),0,VLOOKUP(A2830,X$12:AE$151,8))</f>
        <v>0</v>
      </c>
      <c r="P2830" s="106">
        <f t="shared" ca="1" si="842"/>
        <v>372.74865491000003</v>
      </c>
      <c r="Q2830" s="113">
        <f t="shared" si="843"/>
        <v>0</v>
      </c>
      <c r="R2830" s="106">
        <f t="shared" si="844"/>
        <v>0</v>
      </c>
      <c r="S2830" s="114" t="str">
        <f t="shared" si="852"/>
        <v>A+J=</v>
      </c>
      <c r="T2830" s="107">
        <f t="shared" si="853"/>
        <v>43791</v>
      </c>
      <c r="U2830" s="10"/>
      <c r="V2830" s="10"/>
      <c r="W2830" s="10"/>
      <c r="X2830" s="29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</row>
    <row r="2831" spans="1:121" x14ac:dyDescent="0.15">
      <c r="A2831" s="102">
        <f t="shared" si="845"/>
        <v>43788</v>
      </c>
      <c r="B2831" s="103">
        <f t="shared" ca="1" si="854"/>
        <v>61562.072055159799</v>
      </c>
      <c r="C2831" s="104">
        <f t="shared" si="846"/>
        <v>61168.999999999796</v>
      </c>
      <c r="D2831" s="105">
        <f ca="1">IF(A2831&lt;$B$1,VLOOKUP(A2831,[1]DI!$A$4:$B$15000,2,FALSE),0)</f>
        <v>4.9000000000000002E-2</v>
      </c>
      <c r="E2831" s="106">
        <f t="shared" ca="1" si="838"/>
        <v>1.0001898499999999</v>
      </c>
      <c r="F2831" s="106">
        <f ca="1">(TRUNC(PRODUCT($E$12:$E2830),16))</f>
        <v>2.0326440435175401</v>
      </c>
      <c r="G2831" s="106">
        <f t="shared" ca="1" si="847"/>
        <v>2.0250584386438999</v>
      </c>
      <c r="H2831" s="106">
        <f t="shared" ca="1" si="839"/>
        <v>1.0037458699999999</v>
      </c>
      <c r="I2831" s="105">
        <f t="shared" si="848"/>
        <v>3.5999999999999997E-2</v>
      </c>
      <c r="J2831" s="118">
        <f t="shared" si="849"/>
        <v>43760</v>
      </c>
      <c r="K2831" s="112">
        <f t="shared" si="850"/>
        <v>19</v>
      </c>
      <c r="L2831" s="108">
        <f t="shared" si="851"/>
        <v>19</v>
      </c>
      <c r="M2831" s="109">
        <f t="shared" si="840"/>
        <v>1.002670129</v>
      </c>
      <c r="N2831" s="109">
        <f t="shared" ca="1" si="841"/>
        <v>1.0064260009999999</v>
      </c>
      <c r="O2831" s="108">
        <f t="shared" si="855"/>
        <v>0</v>
      </c>
      <c r="P2831" s="106">
        <f t="shared" ca="1" si="842"/>
        <v>393.07205515999999</v>
      </c>
      <c r="Q2831" s="113">
        <f t="shared" si="843"/>
        <v>0</v>
      </c>
      <c r="R2831" s="106">
        <f t="shared" si="844"/>
        <v>0</v>
      </c>
      <c r="S2831" s="114" t="str">
        <f t="shared" si="852"/>
        <v>A+J=</v>
      </c>
      <c r="T2831" s="107">
        <f t="shared" si="853"/>
        <v>43791</v>
      </c>
      <c r="U2831" s="10"/>
      <c r="V2831" s="10"/>
      <c r="W2831" s="10"/>
      <c r="X2831" s="29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</row>
    <row r="2832" spans="1:121" x14ac:dyDescent="0.15">
      <c r="A2832" s="102">
        <f t="shared" si="845"/>
        <v>43789</v>
      </c>
      <c r="B2832" s="103">
        <f t="shared" ca="1" si="854"/>
        <v>61582.401755819796</v>
      </c>
      <c r="C2832" s="104">
        <f t="shared" si="846"/>
        <v>61168.999999999796</v>
      </c>
      <c r="D2832" s="105">
        <f ca="1">IF(A2832&lt;$B$1,VLOOKUP(A2832,[1]DI!$A$4:$B$15000,2,FALSE),0)</f>
        <v>4.9000000000000002E-2</v>
      </c>
      <c r="E2832" s="106">
        <f t="shared" ca="1" si="838"/>
        <v>1.0001898499999999</v>
      </c>
      <c r="F2832" s="106">
        <f ca="1">(TRUNC(PRODUCT($E$12:$E2831),16))</f>
        <v>2.0330299409892101</v>
      </c>
      <c r="G2832" s="106">
        <f t="shared" ca="1" si="847"/>
        <v>2.0250584386438999</v>
      </c>
      <c r="H2832" s="106">
        <f t="shared" ca="1" si="839"/>
        <v>1.00393643</v>
      </c>
      <c r="I2832" s="105">
        <f t="shared" si="848"/>
        <v>3.5999999999999997E-2</v>
      </c>
      <c r="J2832" s="118">
        <f t="shared" si="849"/>
        <v>43760</v>
      </c>
      <c r="K2832" s="112">
        <f t="shared" si="850"/>
        <v>20</v>
      </c>
      <c r="L2832" s="108">
        <f t="shared" si="851"/>
        <v>20</v>
      </c>
      <c r="M2832" s="109">
        <f t="shared" si="840"/>
        <v>1.002810859</v>
      </c>
      <c r="N2832" s="109">
        <f t="shared" ca="1" si="841"/>
        <v>1.006758354</v>
      </c>
      <c r="O2832" s="108">
        <f t="shared" si="855"/>
        <v>0</v>
      </c>
      <c r="P2832" s="106">
        <f t="shared" ca="1" si="842"/>
        <v>413.40175582000001</v>
      </c>
      <c r="Q2832" s="113">
        <f t="shared" si="843"/>
        <v>0</v>
      </c>
      <c r="R2832" s="106">
        <f t="shared" si="844"/>
        <v>0</v>
      </c>
      <c r="S2832" s="114" t="str">
        <f t="shared" si="852"/>
        <v>A+J=</v>
      </c>
      <c r="T2832" s="107">
        <f t="shared" si="853"/>
        <v>43791</v>
      </c>
      <c r="U2832" s="10"/>
      <c r="V2832" s="10"/>
      <c r="W2832" s="10"/>
      <c r="X2832" s="29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</row>
    <row r="2833" spans="1:121" x14ac:dyDescent="0.15">
      <c r="A2833" s="102">
        <f t="shared" si="845"/>
        <v>43790</v>
      </c>
      <c r="B2833" s="103">
        <f t="shared" ca="1" si="854"/>
        <v>61602.738368569793</v>
      </c>
      <c r="C2833" s="104">
        <f t="shared" si="846"/>
        <v>61168.999999999796</v>
      </c>
      <c r="D2833" s="105">
        <f ca="1">IF(A2833&lt;$B$1,VLOOKUP(A2833,[1]DI!$A$4:$B$15000,2,FALSE),0)</f>
        <v>4.9000000000000002E-2</v>
      </c>
      <c r="E2833" s="106">
        <f t="shared" ca="1" si="838"/>
        <v>1.0001898499999999</v>
      </c>
      <c r="F2833" s="106">
        <f ca="1">(TRUNC(PRODUCT($E$12:$E2832),16))</f>
        <v>2.0334159117235</v>
      </c>
      <c r="G2833" s="106">
        <f t="shared" ca="1" si="847"/>
        <v>2.0250584386438999</v>
      </c>
      <c r="H2833" s="106">
        <f t="shared" ca="1" si="839"/>
        <v>1.00412703</v>
      </c>
      <c r="I2833" s="105">
        <f t="shared" si="848"/>
        <v>3.5999999999999997E-2</v>
      </c>
      <c r="J2833" s="118">
        <f t="shared" si="849"/>
        <v>43760</v>
      </c>
      <c r="K2833" s="112">
        <f t="shared" si="850"/>
        <v>21</v>
      </c>
      <c r="L2833" s="108">
        <f t="shared" si="851"/>
        <v>21</v>
      </c>
      <c r="M2833" s="109">
        <f t="shared" si="840"/>
        <v>1.0029516089999999</v>
      </c>
      <c r="N2833" s="109">
        <f t="shared" ca="1" si="841"/>
        <v>1.0070908199999999</v>
      </c>
      <c r="O2833" s="108">
        <f t="shared" si="855"/>
        <v>0</v>
      </c>
      <c r="P2833" s="106">
        <f t="shared" ca="1" si="842"/>
        <v>433.73836856999998</v>
      </c>
      <c r="Q2833" s="113">
        <f t="shared" si="843"/>
        <v>0</v>
      </c>
      <c r="R2833" s="106">
        <f t="shared" si="844"/>
        <v>0</v>
      </c>
      <c r="S2833" s="114" t="str">
        <f t="shared" si="852"/>
        <v>A+J=</v>
      </c>
      <c r="T2833" s="107">
        <f t="shared" si="853"/>
        <v>43791</v>
      </c>
      <c r="U2833" s="10"/>
      <c r="V2833" s="10"/>
      <c r="W2833" s="10"/>
      <c r="X2833" s="29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</row>
    <row r="2834" spans="1:121" x14ac:dyDescent="0.15">
      <c r="A2834" s="102">
        <f t="shared" si="845"/>
        <v>43791</v>
      </c>
      <c r="B2834" s="103">
        <f t="shared" ca="1" si="854"/>
        <v>61623.081404069795</v>
      </c>
      <c r="C2834" s="104">
        <f t="shared" si="846"/>
        <v>61168.999999999796</v>
      </c>
      <c r="D2834" s="105">
        <f ca="1">IF(A2834&lt;$B$1,VLOOKUP(A2834,[1]DI!$A$4:$B$15000,2,FALSE),0)</f>
        <v>4.9000000000000002E-2</v>
      </c>
      <c r="E2834" s="106">
        <f t="shared" ca="1" si="838"/>
        <v>1.0001898499999999</v>
      </c>
      <c r="F2834" s="106">
        <f ca="1">(TRUNC(PRODUCT($E$12:$E2833),16))</f>
        <v>2.0338019557343401</v>
      </c>
      <c r="G2834" s="106">
        <f t="shared" ca="1" si="847"/>
        <v>2.0250584386438999</v>
      </c>
      <c r="H2834" s="106">
        <f t="shared" ca="1" si="839"/>
        <v>1.0043176599999999</v>
      </c>
      <c r="I2834" s="105">
        <f t="shared" si="848"/>
        <v>3.5999999999999997E-2</v>
      </c>
      <c r="J2834" s="118">
        <f t="shared" si="849"/>
        <v>43760</v>
      </c>
      <c r="K2834" s="112">
        <f t="shared" si="850"/>
        <v>22</v>
      </c>
      <c r="L2834" s="108">
        <f t="shared" si="851"/>
        <v>22</v>
      </c>
      <c r="M2834" s="109">
        <f t="shared" si="840"/>
        <v>1.0030923789999999</v>
      </c>
      <c r="N2834" s="109">
        <f t="shared" ca="1" si="841"/>
        <v>1.0074233909999999</v>
      </c>
      <c r="O2834" s="108">
        <f t="shared" si="855"/>
        <v>77</v>
      </c>
      <c r="P2834" s="106">
        <f t="shared" ca="1" si="842"/>
        <v>454.08140407000002</v>
      </c>
      <c r="Q2834" s="113">
        <f t="shared" si="843"/>
        <v>8.3299999999999997E-4</v>
      </c>
      <c r="R2834" s="106">
        <f t="shared" si="844"/>
        <v>83.3</v>
      </c>
      <c r="S2834" s="114" t="str">
        <f t="shared" si="852"/>
        <v>A+J=</v>
      </c>
      <c r="T2834" s="107">
        <f t="shared" si="853"/>
        <v>43791</v>
      </c>
      <c r="U2834" s="10"/>
      <c r="V2834" s="10"/>
      <c r="W2834" s="10"/>
      <c r="X2834" s="29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</row>
    <row r="2835" spans="1:121" x14ac:dyDescent="0.15">
      <c r="A2835" s="102">
        <f t="shared" si="845"/>
        <v>43792</v>
      </c>
      <c r="B2835" s="103">
        <f t="shared" ca="1" si="854"/>
        <v>61105.872513959795</v>
      </c>
      <c r="C2835" s="104">
        <f t="shared" si="846"/>
        <v>61085.699999999793</v>
      </c>
      <c r="D2835" s="105">
        <f ca="1">IF(A2835&lt;$B$1,VLOOKUP(A2835,[1]DI!$A$4:$B$15000,2,FALSE),0)</f>
        <v>0</v>
      </c>
      <c r="E2835" s="106">
        <f t="shared" ca="1" si="838"/>
        <v>1</v>
      </c>
      <c r="F2835" s="106">
        <f ca="1">(TRUNC(PRODUCT($E$12:$E2834),16))</f>
        <v>2.0341880730356401</v>
      </c>
      <c r="G2835" s="106">
        <f t="shared" ca="1" si="847"/>
        <v>2.0338019557343401</v>
      </c>
      <c r="H2835" s="106">
        <f t="shared" ca="1" si="839"/>
        <v>1.0001898499999999</v>
      </c>
      <c r="I2835" s="105">
        <f t="shared" si="848"/>
        <v>3.5999999999999997E-2</v>
      </c>
      <c r="J2835" s="118">
        <f t="shared" si="849"/>
        <v>43791</v>
      </c>
      <c r="K2835" s="112">
        <f t="shared" si="850"/>
        <v>1</v>
      </c>
      <c r="L2835" s="108">
        <f t="shared" si="851"/>
        <v>1</v>
      </c>
      <c r="M2835" s="109">
        <f t="shared" si="840"/>
        <v>1.000140356</v>
      </c>
      <c r="N2835" s="109">
        <f t="shared" ca="1" si="841"/>
        <v>1.0003302329999999</v>
      </c>
      <c r="O2835" s="108">
        <f t="shared" si="855"/>
        <v>0</v>
      </c>
      <c r="P2835" s="106">
        <f t="shared" ca="1" si="842"/>
        <v>20.17251396</v>
      </c>
      <c r="Q2835" s="113">
        <f t="shared" si="843"/>
        <v>0</v>
      </c>
      <c r="R2835" s="106">
        <f t="shared" si="844"/>
        <v>0</v>
      </c>
      <c r="S2835" s="114" t="str">
        <f t="shared" si="852"/>
        <v>A+J=</v>
      </c>
      <c r="T2835" s="107">
        <f t="shared" si="853"/>
        <v>43822</v>
      </c>
      <c r="U2835" s="10"/>
      <c r="V2835" s="10"/>
      <c r="W2835" s="10"/>
      <c r="X2835" s="29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</row>
    <row r="2836" spans="1:121" x14ac:dyDescent="0.15">
      <c r="A2836" s="102">
        <f t="shared" si="845"/>
        <v>43793</v>
      </c>
      <c r="B2836" s="103">
        <f t="shared" ca="1" si="854"/>
        <v>61105.872513959795</v>
      </c>
      <c r="C2836" s="104">
        <f t="shared" si="846"/>
        <v>61085.699999999793</v>
      </c>
      <c r="D2836" s="105">
        <f ca="1">IF(A2836&lt;$B$1,VLOOKUP(A2836,[1]DI!$A$4:$B$15000,2,FALSE),0)</f>
        <v>0</v>
      </c>
      <c r="E2836" s="106">
        <f t="shared" ca="1" si="838"/>
        <v>1</v>
      </c>
      <c r="F2836" s="106">
        <f ca="1">(TRUNC(PRODUCT($E$12:$E2835),16))</f>
        <v>2.0341880730356401</v>
      </c>
      <c r="G2836" s="106">
        <f t="shared" ca="1" si="847"/>
        <v>2.0338019557343401</v>
      </c>
      <c r="H2836" s="106">
        <f t="shared" ca="1" si="839"/>
        <v>1.0001898499999999</v>
      </c>
      <c r="I2836" s="105">
        <f t="shared" si="848"/>
        <v>3.5999999999999997E-2</v>
      </c>
      <c r="J2836" s="118">
        <f t="shared" si="849"/>
        <v>43791</v>
      </c>
      <c r="K2836" s="112">
        <f t="shared" si="850"/>
        <v>1</v>
      </c>
      <c r="L2836" s="108">
        <f t="shared" si="851"/>
        <v>1</v>
      </c>
      <c r="M2836" s="109">
        <f t="shared" si="840"/>
        <v>1.000140356</v>
      </c>
      <c r="N2836" s="109">
        <f t="shared" ca="1" si="841"/>
        <v>1.0003302329999999</v>
      </c>
      <c r="O2836" s="108">
        <f t="shared" si="855"/>
        <v>0</v>
      </c>
      <c r="P2836" s="106">
        <f t="shared" ca="1" si="842"/>
        <v>20.17251396</v>
      </c>
      <c r="Q2836" s="113">
        <f t="shared" si="843"/>
        <v>0</v>
      </c>
      <c r="R2836" s="106">
        <f t="shared" si="844"/>
        <v>0</v>
      </c>
      <c r="S2836" s="114" t="str">
        <f t="shared" si="852"/>
        <v>A+J=</v>
      </c>
      <c r="T2836" s="107">
        <f t="shared" si="853"/>
        <v>43822</v>
      </c>
      <c r="U2836" s="10"/>
      <c r="V2836" s="10"/>
      <c r="W2836" s="10"/>
      <c r="X2836" s="29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</row>
    <row r="2837" spans="1:121" x14ac:dyDescent="0.15">
      <c r="A2837" s="102">
        <f t="shared" si="845"/>
        <v>43794</v>
      </c>
      <c r="B2837" s="103">
        <f t="shared" ca="1" si="854"/>
        <v>61105.872513959795</v>
      </c>
      <c r="C2837" s="104">
        <f t="shared" si="846"/>
        <v>61085.699999999793</v>
      </c>
      <c r="D2837" s="105">
        <f ca="1">IF(A2837&lt;$B$1,VLOOKUP(A2837,[1]DI!$A$4:$B$15000,2,FALSE),0)</f>
        <v>4.9000000000000002E-2</v>
      </c>
      <c r="E2837" s="106">
        <f t="shared" ca="1" si="838"/>
        <v>1.0001898499999999</v>
      </c>
      <c r="F2837" s="106">
        <f ca="1">(TRUNC(PRODUCT($E$12:$E2836),16))</f>
        <v>2.0341880730356401</v>
      </c>
      <c r="G2837" s="106">
        <f t="shared" ca="1" si="847"/>
        <v>2.0338019557343401</v>
      </c>
      <c r="H2837" s="106">
        <f t="shared" ca="1" si="839"/>
        <v>1.0001898499999999</v>
      </c>
      <c r="I2837" s="105">
        <f t="shared" si="848"/>
        <v>3.5999999999999997E-2</v>
      </c>
      <c r="J2837" s="118">
        <f t="shared" si="849"/>
        <v>43791</v>
      </c>
      <c r="K2837" s="112">
        <f t="shared" si="850"/>
        <v>1</v>
      </c>
      <c r="L2837" s="108">
        <f t="shared" si="851"/>
        <v>1</v>
      </c>
      <c r="M2837" s="109">
        <f t="shared" si="840"/>
        <v>1.000140356</v>
      </c>
      <c r="N2837" s="109">
        <f t="shared" ca="1" si="841"/>
        <v>1.0003302329999999</v>
      </c>
      <c r="O2837" s="108">
        <f t="shared" si="855"/>
        <v>0</v>
      </c>
      <c r="P2837" s="106">
        <f t="shared" ca="1" si="842"/>
        <v>20.17251396</v>
      </c>
      <c r="Q2837" s="113">
        <f t="shared" si="843"/>
        <v>0</v>
      </c>
      <c r="R2837" s="106">
        <f t="shared" si="844"/>
        <v>0</v>
      </c>
      <c r="S2837" s="114" t="str">
        <f t="shared" si="852"/>
        <v>A+J=</v>
      </c>
      <c r="T2837" s="107">
        <f t="shared" si="853"/>
        <v>43822</v>
      </c>
      <c r="U2837" s="10"/>
      <c r="V2837" s="10"/>
      <c r="W2837" s="10"/>
      <c r="X2837" s="29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</row>
    <row r="2838" spans="1:121" x14ac:dyDescent="0.15">
      <c r="A2838" s="102">
        <f t="shared" si="845"/>
        <v>43795</v>
      </c>
      <c r="B2838" s="103">
        <f t="shared" ca="1" si="854"/>
        <v>61126.051869529794</v>
      </c>
      <c r="C2838" s="104">
        <f t="shared" si="846"/>
        <v>61085.699999999793</v>
      </c>
      <c r="D2838" s="105">
        <f ca="1">IF(A2838&lt;$B$1,VLOOKUP(A2838,[1]DI!$A$4:$B$15000,2,FALSE),0)</f>
        <v>4.9000000000000002E-2</v>
      </c>
      <c r="E2838" s="106">
        <f t="shared" ca="1" si="838"/>
        <v>1.0001898499999999</v>
      </c>
      <c r="F2838" s="106">
        <f ca="1">(TRUNC(PRODUCT($E$12:$E2837),16))</f>
        <v>2.0345742636413</v>
      </c>
      <c r="G2838" s="106">
        <f t="shared" ca="1" si="847"/>
        <v>2.0338019557343401</v>
      </c>
      <c r="H2838" s="106">
        <f t="shared" ca="1" si="839"/>
        <v>1.0003797400000001</v>
      </c>
      <c r="I2838" s="105">
        <f t="shared" si="848"/>
        <v>3.5999999999999997E-2</v>
      </c>
      <c r="J2838" s="118">
        <f t="shared" si="849"/>
        <v>43791</v>
      </c>
      <c r="K2838" s="112">
        <f t="shared" si="850"/>
        <v>2</v>
      </c>
      <c r="L2838" s="108">
        <f t="shared" si="851"/>
        <v>2</v>
      </c>
      <c r="M2838" s="109">
        <f t="shared" si="840"/>
        <v>1.0002807309999999</v>
      </c>
      <c r="N2838" s="109">
        <f t="shared" ca="1" si="841"/>
        <v>1.000660578</v>
      </c>
      <c r="O2838" s="108">
        <f t="shared" si="855"/>
        <v>0</v>
      </c>
      <c r="P2838" s="106">
        <f t="shared" ca="1" si="842"/>
        <v>40.351869530000002</v>
      </c>
      <c r="Q2838" s="113">
        <f t="shared" si="843"/>
        <v>0</v>
      </c>
      <c r="R2838" s="106">
        <f t="shared" si="844"/>
        <v>0</v>
      </c>
      <c r="S2838" s="114" t="str">
        <f t="shared" si="852"/>
        <v>A+J=</v>
      </c>
      <c r="T2838" s="107">
        <f t="shared" si="853"/>
        <v>43822</v>
      </c>
      <c r="U2838" s="10"/>
      <c r="V2838" s="10"/>
      <c r="W2838" s="10"/>
      <c r="X2838" s="29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</row>
    <row r="2839" spans="1:121" x14ac:dyDescent="0.15">
      <c r="A2839" s="102">
        <f t="shared" si="845"/>
        <v>43796</v>
      </c>
      <c r="B2839" s="103">
        <f t="shared" ca="1" si="854"/>
        <v>61146.237516919791</v>
      </c>
      <c r="C2839" s="104">
        <f t="shared" si="846"/>
        <v>61085.699999999793</v>
      </c>
      <c r="D2839" s="105">
        <f ca="1">IF(A2839&lt;$B$1,VLOOKUP(A2839,[1]DI!$A$4:$B$15000,2,FALSE),0)</f>
        <v>4.9000000000000002E-2</v>
      </c>
      <c r="E2839" s="106">
        <f t="shared" ca="1" si="838"/>
        <v>1.0001898499999999</v>
      </c>
      <c r="F2839" s="106">
        <f ca="1">(TRUNC(PRODUCT($E$12:$E2838),16))</f>
        <v>2.0349605275652598</v>
      </c>
      <c r="G2839" s="106">
        <f t="shared" ca="1" si="847"/>
        <v>2.0338019557343401</v>
      </c>
      <c r="H2839" s="106">
        <f t="shared" ca="1" si="839"/>
        <v>1.00056966</v>
      </c>
      <c r="I2839" s="105">
        <f t="shared" si="848"/>
        <v>3.5999999999999997E-2</v>
      </c>
      <c r="J2839" s="118">
        <f t="shared" si="849"/>
        <v>43791</v>
      </c>
      <c r="K2839" s="112">
        <f t="shared" si="850"/>
        <v>3</v>
      </c>
      <c r="L2839" s="108">
        <f t="shared" si="851"/>
        <v>3</v>
      </c>
      <c r="M2839" s="109">
        <f t="shared" si="840"/>
        <v>1.000421126</v>
      </c>
      <c r="N2839" s="109">
        <f t="shared" ca="1" si="841"/>
        <v>1.0009910259999999</v>
      </c>
      <c r="O2839" s="108">
        <f t="shared" si="855"/>
        <v>0</v>
      </c>
      <c r="P2839" s="106">
        <f t="shared" ca="1" si="842"/>
        <v>60.537516920000002</v>
      </c>
      <c r="Q2839" s="113">
        <f t="shared" si="843"/>
        <v>0</v>
      </c>
      <c r="R2839" s="106">
        <f t="shared" si="844"/>
        <v>0</v>
      </c>
      <c r="S2839" s="114" t="str">
        <f t="shared" si="852"/>
        <v>A+J=</v>
      </c>
      <c r="T2839" s="107">
        <f t="shared" si="853"/>
        <v>43822</v>
      </c>
      <c r="U2839" s="10"/>
      <c r="V2839" s="10"/>
      <c r="W2839" s="10"/>
      <c r="X2839" s="29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</row>
    <row r="2840" spans="1:121" x14ac:dyDescent="0.15">
      <c r="A2840" s="102">
        <f t="shared" si="845"/>
        <v>43797</v>
      </c>
      <c r="B2840" s="103">
        <f t="shared" ca="1" si="854"/>
        <v>61166.430128089793</v>
      </c>
      <c r="C2840" s="104">
        <f t="shared" si="846"/>
        <v>61085.699999999793</v>
      </c>
      <c r="D2840" s="105">
        <f ca="1">IF(A2840&lt;$B$1,VLOOKUP(A2840,[1]DI!$A$4:$B$15000,2,FALSE),0)</f>
        <v>4.9000000000000002E-2</v>
      </c>
      <c r="E2840" s="106">
        <f t="shared" ca="1" si="838"/>
        <v>1.0001898499999999</v>
      </c>
      <c r="F2840" s="106">
        <f ca="1">(TRUNC(PRODUCT($E$12:$E2839),16))</f>
        <v>2.0353468648214199</v>
      </c>
      <c r="G2840" s="106">
        <f t="shared" ca="1" si="847"/>
        <v>2.0338019557343401</v>
      </c>
      <c r="H2840" s="106">
        <f t="shared" ca="1" si="839"/>
        <v>1.00075962</v>
      </c>
      <c r="I2840" s="105">
        <f t="shared" si="848"/>
        <v>3.5999999999999997E-2</v>
      </c>
      <c r="J2840" s="118">
        <f t="shared" si="849"/>
        <v>43791</v>
      </c>
      <c r="K2840" s="112">
        <f t="shared" si="850"/>
        <v>4</v>
      </c>
      <c r="L2840" s="108">
        <f t="shared" si="851"/>
        <v>4</v>
      </c>
      <c r="M2840" s="109">
        <f t="shared" si="840"/>
        <v>1.0005615409999999</v>
      </c>
      <c r="N2840" s="109">
        <f t="shared" ca="1" si="841"/>
        <v>1.0013215879999999</v>
      </c>
      <c r="O2840" s="108">
        <f t="shared" si="855"/>
        <v>0</v>
      </c>
      <c r="P2840" s="106">
        <f t="shared" ca="1" si="842"/>
        <v>80.730128089999994</v>
      </c>
      <c r="Q2840" s="113">
        <f t="shared" si="843"/>
        <v>0</v>
      </c>
      <c r="R2840" s="106">
        <f t="shared" si="844"/>
        <v>0</v>
      </c>
      <c r="S2840" s="114" t="str">
        <f t="shared" si="852"/>
        <v>A+J=</v>
      </c>
      <c r="T2840" s="107">
        <f t="shared" si="853"/>
        <v>43822</v>
      </c>
      <c r="U2840" s="10"/>
      <c r="V2840" s="10"/>
      <c r="W2840" s="10"/>
      <c r="X2840" s="29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</row>
    <row r="2841" spans="1:121" x14ac:dyDescent="0.15">
      <c r="A2841" s="102">
        <f t="shared" si="845"/>
        <v>43798</v>
      </c>
      <c r="B2841" s="103">
        <f t="shared" ca="1" si="854"/>
        <v>61186.62896998979</v>
      </c>
      <c r="C2841" s="104">
        <f t="shared" si="846"/>
        <v>61085.699999999793</v>
      </c>
      <c r="D2841" s="105">
        <f ca="1">IF(A2841&lt;$B$1,VLOOKUP(A2841,[1]DI!$A$4:$B$15000,2,FALSE),0)</f>
        <v>4.9000000000000002E-2</v>
      </c>
      <c r="E2841" s="106">
        <f t="shared" ca="1" si="838"/>
        <v>1.0001898499999999</v>
      </c>
      <c r="F2841" s="106">
        <f ca="1">(TRUNC(PRODUCT($E$12:$E2840),16))</f>
        <v>2.0357332754236999</v>
      </c>
      <c r="G2841" s="106">
        <f t="shared" ca="1" si="847"/>
        <v>2.0338019557343401</v>
      </c>
      <c r="H2841" s="106">
        <f t="shared" ca="1" si="839"/>
        <v>1.0009496099999999</v>
      </c>
      <c r="I2841" s="105">
        <f t="shared" si="848"/>
        <v>3.5999999999999997E-2</v>
      </c>
      <c r="J2841" s="118">
        <f t="shared" si="849"/>
        <v>43791</v>
      </c>
      <c r="K2841" s="112">
        <f t="shared" si="850"/>
        <v>5</v>
      </c>
      <c r="L2841" s="108">
        <f t="shared" si="851"/>
        <v>5</v>
      </c>
      <c r="M2841" s="109">
        <f t="shared" si="840"/>
        <v>1.0007019749999999</v>
      </c>
      <c r="N2841" s="109">
        <f t="shared" ca="1" si="841"/>
        <v>1.001652252</v>
      </c>
      <c r="O2841" s="108">
        <f t="shared" si="855"/>
        <v>0</v>
      </c>
      <c r="P2841" s="106">
        <f t="shared" ca="1" si="842"/>
        <v>100.92896999</v>
      </c>
      <c r="Q2841" s="113">
        <f t="shared" si="843"/>
        <v>0</v>
      </c>
      <c r="R2841" s="106">
        <f t="shared" si="844"/>
        <v>0</v>
      </c>
      <c r="S2841" s="114" t="str">
        <f t="shared" si="852"/>
        <v>A+J=</v>
      </c>
      <c r="T2841" s="107">
        <f t="shared" si="853"/>
        <v>43822</v>
      </c>
      <c r="U2841" s="10"/>
      <c r="V2841" s="10"/>
      <c r="W2841" s="10"/>
      <c r="X2841" s="29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</row>
    <row r="2842" spans="1:121" x14ac:dyDescent="0.15">
      <c r="A2842" s="102">
        <f t="shared" si="845"/>
        <v>43799</v>
      </c>
      <c r="B2842" s="103">
        <f t="shared" ca="1" si="854"/>
        <v>61206.834714579796</v>
      </c>
      <c r="C2842" s="104">
        <f t="shared" si="846"/>
        <v>61085.699999999793</v>
      </c>
      <c r="D2842" s="105">
        <f ca="1">IF(A2842&lt;$B$1,VLOOKUP(A2842,[1]DI!$A$4:$B$15000,2,FALSE),0)</f>
        <v>0</v>
      </c>
      <c r="E2842" s="106">
        <f t="shared" ca="1" si="838"/>
        <v>1</v>
      </c>
      <c r="F2842" s="106">
        <f ca="1">(TRUNC(PRODUCT($E$12:$E2841),16))</f>
        <v>2.0361197593860401</v>
      </c>
      <c r="G2842" s="106">
        <f t="shared" ca="1" si="847"/>
        <v>2.0338019557343401</v>
      </c>
      <c r="H2842" s="106">
        <f t="shared" ca="1" si="839"/>
        <v>1.0011396400000001</v>
      </c>
      <c r="I2842" s="105">
        <f t="shared" si="848"/>
        <v>3.5999999999999997E-2</v>
      </c>
      <c r="J2842" s="118">
        <f t="shared" si="849"/>
        <v>43791</v>
      </c>
      <c r="K2842" s="112">
        <f t="shared" si="850"/>
        <v>5</v>
      </c>
      <c r="L2842" s="108">
        <f t="shared" si="851"/>
        <v>6</v>
      </c>
      <c r="M2842" s="109">
        <f t="shared" si="840"/>
        <v>1.000842429</v>
      </c>
      <c r="N2842" s="109">
        <f t="shared" ca="1" si="841"/>
        <v>1.001983029</v>
      </c>
      <c r="O2842" s="108">
        <f t="shared" si="855"/>
        <v>0</v>
      </c>
      <c r="P2842" s="106">
        <f t="shared" ca="1" si="842"/>
        <v>121.13471457999999</v>
      </c>
      <c r="Q2842" s="113">
        <f t="shared" si="843"/>
        <v>0</v>
      </c>
      <c r="R2842" s="106">
        <f t="shared" si="844"/>
        <v>0</v>
      </c>
      <c r="S2842" s="114" t="str">
        <f t="shared" si="852"/>
        <v>A+J=</v>
      </c>
      <c r="T2842" s="107">
        <f t="shared" si="853"/>
        <v>43822</v>
      </c>
      <c r="U2842" s="10"/>
      <c r="V2842" s="10"/>
      <c r="W2842" s="10"/>
      <c r="X2842" s="29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</row>
    <row r="2843" spans="1:121" x14ac:dyDescent="0.15">
      <c r="A2843" s="102">
        <f t="shared" si="845"/>
        <v>43800</v>
      </c>
      <c r="B2843" s="103">
        <f t="shared" ca="1" si="854"/>
        <v>61206.834714579796</v>
      </c>
      <c r="C2843" s="104">
        <f t="shared" si="846"/>
        <v>61085.699999999793</v>
      </c>
      <c r="D2843" s="105">
        <f ca="1">IF(A2843&lt;$B$1,VLOOKUP(A2843,[1]DI!$A$4:$B$15000,2,FALSE),0)</f>
        <v>0</v>
      </c>
      <c r="E2843" s="106">
        <f t="shared" ca="1" si="838"/>
        <v>1</v>
      </c>
      <c r="F2843" s="106">
        <f ca="1">(TRUNC(PRODUCT($E$12:$E2842),16))</f>
        <v>2.0361197593860401</v>
      </c>
      <c r="G2843" s="106">
        <f t="shared" ca="1" si="847"/>
        <v>2.0338019557343401</v>
      </c>
      <c r="H2843" s="106">
        <f t="shared" ca="1" si="839"/>
        <v>1.0011396400000001</v>
      </c>
      <c r="I2843" s="105">
        <f t="shared" si="848"/>
        <v>3.5999999999999997E-2</v>
      </c>
      <c r="J2843" s="118">
        <f t="shared" si="849"/>
        <v>43791</v>
      </c>
      <c r="K2843" s="112">
        <f t="shared" si="850"/>
        <v>5</v>
      </c>
      <c r="L2843" s="108">
        <f t="shared" si="851"/>
        <v>6</v>
      </c>
      <c r="M2843" s="109">
        <f t="shared" si="840"/>
        <v>1.000842429</v>
      </c>
      <c r="N2843" s="109">
        <f t="shared" ca="1" si="841"/>
        <v>1.001983029</v>
      </c>
      <c r="O2843" s="108">
        <f t="shared" si="855"/>
        <v>0</v>
      </c>
      <c r="P2843" s="106">
        <f t="shared" ca="1" si="842"/>
        <v>121.13471457999999</v>
      </c>
      <c r="Q2843" s="113">
        <f t="shared" si="843"/>
        <v>0</v>
      </c>
      <c r="R2843" s="106">
        <f t="shared" si="844"/>
        <v>0</v>
      </c>
      <c r="S2843" s="114" t="str">
        <f t="shared" si="852"/>
        <v>A+J=</v>
      </c>
      <c r="T2843" s="107">
        <f t="shared" si="853"/>
        <v>43822</v>
      </c>
      <c r="U2843" s="10"/>
      <c r="V2843" s="10"/>
      <c r="W2843" s="10"/>
      <c r="X2843" s="29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</row>
    <row r="2844" spans="1:121" x14ac:dyDescent="0.15">
      <c r="A2844" s="102">
        <f t="shared" si="845"/>
        <v>43801</v>
      </c>
      <c r="B2844" s="103">
        <f t="shared" ca="1" si="854"/>
        <v>61206.834714579796</v>
      </c>
      <c r="C2844" s="104">
        <f t="shared" si="846"/>
        <v>61085.699999999793</v>
      </c>
      <c r="D2844" s="105">
        <f ca="1">IF(A2844&lt;$B$1,VLOOKUP(A2844,[1]DI!$A$4:$B$15000,2,FALSE),0)</f>
        <v>4.9000000000000002E-2</v>
      </c>
      <c r="E2844" s="106">
        <f t="shared" ca="1" si="838"/>
        <v>1.0001898499999999</v>
      </c>
      <c r="F2844" s="106">
        <f ca="1">(TRUNC(PRODUCT($E$12:$E2843),16))</f>
        <v>2.0361197593860401</v>
      </c>
      <c r="G2844" s="106">
        <f t="shared" ca="1" si="847"/>
        <v>2.0338019557343401</v>
      </c>
      <c r="H2844" s="106">
        <f t="shared" ca="1" si="839"/>
        <v>1.0011396400000001</v>
      </c>
      <c r="I2844" s="105">
        <f t="shared" si="848"/>
        <v>3.5999999999999997E-2</v>
      </c>
      <c r="J2844" s="118">
        <f t="shared" si="849"/>
        <v>43791</v>
      </c>
      <c r="K2844" s="112">
        <f t="shared" si="850"/>
        <v>6</v>
      </c>
      <c r="L2844" s="108">
        <f t="shared" si="851"/>
        <v>6</v>
      </c>
      <c r="M2844" s="109">
        <f t="shared" si="840"/>
        <v>1.000842429</v>
      </c>
      <c r="N2844" s="109">
        <f t="shared" ca="1" si="841"/>
        <v>1.001983029</v>
      </c>
      <c r="O2844" s="108">
        <f t="shared" si="855"/>
        <v>0</v>
      </c>
      <c r="P2844" s="106">
        <f t="shared" ca="1" si="842"/>
        <v>121.13471457999999</v>
      </c>
      <c r="Q2844" s="113">
        <f t="shared" si="843"/>
        <v>0</v>
      </c>
      <c r="R2844" s="106">
        <f t="shared" si="844"/>
        <v>0</v>
      </c>
      <c r="S2844" s="114" t="str">
        <f t="shared" si="852"/>
        <v>A+J=</v>
      </c>
      <c r="T2844" s="107">
        <f t="shared" si="853"/>
        <v>43822</v>
      </c>
      <c r="U2844" s="10"/>
      <c r="V2844" s="10"/>
      <c r="W2844" s="10"/>
      <c r="X2844" s="29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</row>
    <row r="2845" spans="1:121" x14ac:dyDescent="0.15">
      <c r="A2845" s="102">
        <f t="shared" si="845"/>
        <v>43802</v>
      </c>
      <c r="B2845" s="103">
        <f t="shared" ca="1" si="854"/>
        <v>61227.047422939795</v>
      </c>
      <c r="C2845" s="104">
        <f t="shared" si="846"/>
        <v>61085.699999999793</v>
      </c>
      <c r="D2845" s="105">
        <f ca="1">IF(A2845&lt;$B$1,VLOOKUP(A2845,[1]DI!$A$4:$B$15000,2,FALSE),0)</f>
        <v>4.9000000000000002E-2</v>
      </c>
      <c r="E2845" s="106">
        <f t="shared" ca="1" si="838"/>
        <v>1.0001898499999999</v>
      </c>
      <c r="F2845" s="106">
        <f ca="1">(TRUNC(PRODUCT($E$12:$E2844),16))</f>
        <v>2.03650631672236</v>
      </c>
      <c r="G2845" s="106">
        <f t="shared" ca="1" si="847"/>
        <v>2.0338019557343401</v>
      </c>
      <c r="H2845" s="106">
        <f t="shared" ca="1" si="839"/>
        <v>1.00132971</v>
      </c>
      <c r="I2845" s="105">
        <f t="shared" si="848"/>
        <v>3.5999999999999997E-2</v>
      </c>
      <c r="J2845" s="118">
        <f t="shared" si="849"/>
        <v>43791</v>
      </c>
      <c r="K2845" s="112">
        <f t="shared" si="850"/>
        <v>7</v>
      </c>
      <c r="L2845" s="108">
        <f t="shared" si="851"/>
        <v>7</v>
      </c>
      <c r="M2845" s="109">
        <f t="shared" si="840"/>
        <v>1.0009829029999999</v>
      </c>
      <c r="N2845" s="109">
        <f t="shared" ca="1" si="841"/>
        <v>1.00231392</v>
      </c>
      <c r="O2845" s="108">
        <f t="shared" si="855"/>
        <v>0</v>
      </c>
      <c r="P2845" s="106">
        <f t="shared" ca="1" si="842"/>
        <v>141.34742294</v>
      </c>
      <c r="Q2845" s="113">
        <f t="shared" si="843"/>
        <v>0</v>
      </c>
      <c r="R2845" s="106">
        <f t="shared" si="844"/>
        <v>0</v>
      </c>
      <c r="S2845" s="114" t="str">
        <f t="shared" si="852"/>
        <v>A+J=</v>
      </c>
      <c r="T2845" s="107">
        <f t="shared" si="853"/>
        <v>43822</v>
      </c>
      <c r="U2845" s="10"/>
      <c r="V2845" s="10"/>
      <c r="W2845" s="10"/>
      <c r="X2845" s="29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</row>
    <row r="2846" spans="1:121" x14ac:dyDescent="0.15">
      <c r="A2846" s="102">
        <f t="shared" si="845"/>
        <v>43803</v>
      </c>
      <c r="B2846" s="103">
        <f t="shared" ca="1" si="854"/>
        <v>61247.266423119792</v>
      </c>
      <c r="C2846" s="104">
        <f t="shared" si="846"/>
        <v>61085.699999999793</v>
      </c>
      <c r="D2846" s="105">
        <f ca="1">IF(A2846&lt;$B$1,VLOOKUP(A2846,[1]DI!$A$4:$B$15000,2,FALSE),0)</f>
        <v>4.9000000000000002E-2</v>
      </c>
      <c r="E2846" s="106">
        <f t="shared" ca="1" si="838"/>
        <v>1.0001898499999999</v>
      </c>
      <c r="F2846" s="106">
        <f ca="1">(TRUNC(PRODUCT($E$12:$E2845),16))</f>
        <v>2.03689294744659</v>
      </c>
      <c r="G2846" s="106">
        <f t="shared" ca="1" si="847"/>
        <v>2.0338019557343401</v>
      </c>
      <c r="H2846" s="106">
        <f t="shared" ca="1" si="839"/>
        <v>1.00151981</v>
      </c>
      <c r="I2846" s="105">
        <f t="shared" si="848"/>
        <v>3.5999999999999997E-2</v>
      </c>
      <c r="J2846" s="118">
        <f t="shared" si="849"/>
        <v>43791</v>
      </c>
      <c r="K2846" s="112">
        <f t="shared" si="850"/>
        <v>8</v>
      </c>
      <c r="L2846" s="108">
        <f t="shared" si="851"/>
        <v>8</v>
      </c>
      <c r="M2846" s="109">
        <f t="shared" si="840"/>
        <v>1.001123397</v>
      </c>
      <c r="N2846" s="109">
        <f t="shared" ca="1" si="841"/>
        <v>1.002644914</v>
      </c>
      <c r="O2846" s="108">
        <f t="shared" si="855"/>
        <v>0</v>
      </c>
      <c r="P2846" s="106">
        <f t="shared" ca="1" si="842"/>
        <v>161.56642312</v>
      </c>
      <c r="Q2846" s="113">
        <f t="shared" si="843"/>
        <v>0</v>
      </c>
      <c r="R2846" s="106">
        <f t="shared" si="844"/>
        <v>0</v>
      </c>
      <c r="S2846" s="114" t="str">
        <f t="shared" si="852"/>
        <v>A+J=</v>
      </c>
      <c r="T2846" s="107">
        <f t="shared" si="853"/>
        <v>43822</v>
      </c>
      <c r="U2846" s="10"/>
      <c r="V2846" s="10"/>
      <c r="W2846" s="10"/>
      <c r="X2846" s="29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</row>
    <row r="2847" spans="1:121" x14ac:dyDescent="0.15">
      <c r="A2847" s="102">
        <f t="shared" si="845"/>
        <v>43804</v>
      </c>
      <c r="B2847" s="103">
        <f t="shared" ca="1" si="854"/>
        <v>61267.492325989791</v>
      </c>
      <c r="C2847" s="104">
        <f t="shared" si="846"/>
        <v>61085.699999999793</v>
      </c>
      <c r="D2847" s="105">
        <f ca="1">IF(A2847&lt;$B$1,VLOOKUP(A2847,[1]DI!$A$4:$B$15000,2,FALSE),0)</f>
        <v>4.9000000000000002E-2</v>
      </c>
      <c r="E2847" s="106">
        <f t="shared" ca="1" si="838"/>
        <v>1.0001898499999999</v>
      </c>
      <c r="F2847" s="106">
        <f ca="1">(TRUNC(PRODUCT($E$12:$E2846),16))</f>
        <v>2.0372796515726601</v>
      </c>
      <c r="G2847" s="106">
        <f t="shared" ca="1" si="847"/>
        <v>2.0338019557343401</v>
      </c>
      <c r="H2847" s="106">
        <f t="shared" ca="1" si="839"/>
        <v>1.00170995</v>
      </c>
      <c r="I2847" s="105">
        <f t="shared" si="848"/>
        <v>3.5999999999999997E-2</v>
      </c>
      <c r="J2847" s="118">
        <f t="shared" si="849"/>
        <v>43791</v>
      </c>
      <c r="K2847" s="112">
        <f t="shared" si="850"/>
        <v>9</v>
      </c>
      <c r="L2847" s="108">
        <f t="shared" si="851"/>
        <v>9</v>
      </c>
      <c r="M2847" s="109">
        <f t="shared" si="840"/>
        <v>1.00126391</v>
      </c>
      <c r="N2847" s="109">
        <f t="shared" ca="1" si="841"/>
        <v>1.0029760210000001</v>
      </c>
      <c r="O2847" s="108">
        <f t="shared" si="855"/>
        <v>0</v>
      </c>
      <c r="P2847" s="106">
        <f t="shared" ca="1" si="842"/>
        <v>181.79232598999999</v>
      </c>
      <c r="Q2847" s="113">
        <f t="shared" si="843"/>
        <v>0</v>
      </c>
      <c r="R2847" s="106">
        <f t="shared" si="844"/>
        <v>0</v>
      </c>
      <c r="S2847" s="114" t="str">
        <f t="shared" si="852"/>
        <v>A+J=</v>
      </c>
      <c r="T2847" s="107">
        <f t="shared" si="853"/>
        <v>43822</v>
      </c>
      <c r="U2847" s="10"/>
      <c r="V2847" s="10"/>
      <c r="W2847" s="10"/>
      <c r="X2847" s="29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</row>
    <row r="2848" spans="1:121" x14ac:dyDescent="0.15">
      <c r="A2848" s="102">
        <f t="shared" si="845"/>
        <v>43805</v>
      </c>
      <c r="B2848" s="103">
        <f t="shared" ca="1" si="854"/>
        <v>61287.724581779796</v>
      </c>
      <c r="C2848" s="104">
        <f t="shared" si="846"/>
        <v>61085.699999999793</v>
      </c>
      <c r="D2848" s="105">
        <f ca="1">IF(A2848&lt;$B$1,VLOOKUP(A2848,[1]DI!$A$4:$B$15000,2,FALSE),0)</f>
        <v>4.9000000000000002E-2</v>
      </c>
      <c r="E2848" s="106">
        <f t="shared" ca="1" si="838"/>
        <v>1.0001898499999999</v>
      </c>
      <c r="F2848" s="106">
        <f ca="1">(TRUNC(PRODUCT($E$12:$E2847),16))</f>
        <v>2.0376664291145099</v>
      </c>
      <c r="G2848" s="106">
        <f t="shared" ca="1" si="847"/>
        <v>2.0338019557343401</v>
      </c>
      <c r="H2848" s="106">
        <f t="shared" ca="1" si="839"/>
        <v>1.0019001199999999</v>
      </c>
      <c r="I2848" s="105">
        <f t="shared" si="848"/>
        <v>3.5999999999999997E-2</v>
      </c>
      <c r="J2848" s="118">
        <f t="shared" si="849"/>
        <v>43791</v>
      </c>
      <c r="K2848" s="112">
        <f t="shared" si="850"/>
        <v>10</v>
      </c>
      <c r="L2848" s="108">
        <f t="shared" si="851"/>
        <v>10</v>
      </c>
      <c r="M2848" s="109">
        <f t="shared" si="840"/>
        <v>1.001404443</v>
      </c>
      <c r="N2848" s="109">
        <f t="shared" ca="1" si="841"/>
        <v>1.003307232</v>
      </c>
      <c r="O2848" s="108">
        <f t="shared" si="855"/>
        <v>0</v>
      </c>
      <c r="P2848" s="106">
        <f t="shared" ca="1" si="842"/>
        <v>202.02458178000001</v>
      </c>
      <c r="Q2848" s="113">
        <f t="shared" si="843"/>
        <v>0</v>
      </c>
      <c r="R2848" s="106">
        <f t="shared" si="844"/>
        <v>0</v>
      </c>
      <c r="S2848" s="114" t="str">
        <f t="shared" si="852"/>
        <v>A+J=</v>
      </c>
      <c r="T2848" s="107">
        <f t="shared" si="853"/>
        <v>43822</v>
      </c>
      <c r="U2848" s="10"/>
      <c r="V2848" s="10"/>
      <c r="W2848" s="10"/>
      <c r="X2848" s="29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</row>
    <row r="2849" spans="1:121" x14ac:dyDescent="0.15">
      <c r="A2849" s="102">
        <f t="shared" si="845"/>
        <v>43806</v>
      </c>
      <c r="B2849" s="103">
        <f t="shared" ca="1" si="854"/>
        <v>61307.963740239793</v>
      </c>
      <c r="C2849" s="104">
        <f t="shared" si="846"/>
        <v>61085.699999999793</v>
      </c>
      <c r="D2849" s="105">
        <f ca="1">IF(A2849&lt;$B$1,VLOOKUP(A2849,[1]DI!$A$4:$B$15000,2,FALSE),0)</f>
        <v>0</v>
      </c>
      <c r="E2849" s="106">
        <f t="shared" ca="1" si="838"/>
        <v>1</v>
      </c>
      <c r="F2849" s="106">
        <f ca="1">(TRUNC(PRODUCT($E$12:$E2848),16))</f>
        <v>2.0380532800860802</v>
      </c>
      <c r="G2849" s="106">
        <f t="shared" ca="1" si="847"/>
        <v>2.0338019557343401</v>
      </c>
      <c r="H2849" s="106">
        <f t="shared" ca="1" si="839"/>
        <v>1.0020903299999999</v>
      </c>
      <c r="I2849" s="105">
        <f t="shared" si="848"/>
        <v>3.5999999999999997E-2</v>
      </c>
      <c r="J2849" s="118">
        <f t="shared" si="849"/>
        <v>43791</v>
      </c>
      <c r="K2849" s="112">
        <f t="shared" si="850"/>
        <v>10</v>
      </c>
      <c r="L2849" s="108">
        <f t="shared" si="851"/>
        <v>11</v>
      </c>
      <c r="M2849" s="109">
        <f t="shared" si="840"/>
        <v>1.001544996</v>
      </c>
      <c r="N2849" s="109">
        <f t="shared" ca="1" si="841"/>
        <v>1.0036385560000001</v>
      </c>
      <c r="O2849" s="108">
        <f t="shared" si="855"/>
        <v>0</v>
      </c>
      <c r="P2849" s="106">
        <f t="shared" ca="1" si="842"/>
        <v>222.26374024</v>
      </c>
      <c r="Q2849" s="113">
        <f t="shared" si="843"/>
        <v>0</v>
      </c>
      <c r="R2849" s="106">
        <f t="shared" si="844"/>
        <v>0</v>
      </c>
      <c r="S2849" s="114" t="str">
        <f t="shared" si="852"/>
        <v>A+J=</v>
      </c>
      <c r="T2849" s="107">
        <f t="shared" si="853"/>
        <v>43822</v>
      </c>
      <c r="U2849" s="10"/>
      <c r="V2849" s="10"/>
      <c r="W2849" s="10"/>
      <c r="X2849" s="29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</row>
    <row r="2850" spans="1:121" x14ac:dyDescent="0.15">
      <c r="A2850" s="102">
        <f t="shared" si="845"/>
        <v>43807</v>
      </c>
      <c r="B2850" s="103">
        <f t="shared" ca="1" si="854"/>
        <v>61307.963740239793</v>
      </c>
      <c r="C2850" s="104">
        <f t="shared" si="846"/>
        <v>61085.699999999793</v>
      </c>
      <c r="D2850" s="105">
        <f ca="1">IF(A2850&lt;$B$1,VLOOKUP(A2850,[1]DI!$A$4:$B$15000,2,FALSE),0)</f>
        <v>0</v>
      </c>
      <c r="E2850" s="106">
        <f t="shared" ca="1" si="838"/>
        <v>1</v>
      </c>
      <c r="F2850" s="106">
        <f ca="1">(TRUNC(PRODUCT($E$12:$E2849),16))</f>
        <v>2.0380532800860802</v>
      </c>
      <c r="G2850" s="106">
        <f t="shared" ca="1" si="847"/>
        <v>2.0338019557343401</v>
      </c>
      <c r="H2850" s="106">
        <f t="shared" ca="1" si="839"/>
        <v>1.0020903299999999</v>
      </c>
      <c r="I2850" s="105">
        <f t="shared" si="848"/>
        <v>3.5999999999999997E-2</v>
      </c>
      <c r="J2850" s="118">
        <f t="shared" si="849"/>
        <v>43791</v>
      </c>
      <c r="K2850" s="112">
        <f t="shared" si="850"/>
        <v>10</v>
      </c>
      <c r="L2850" s="108">
        <f t="shared" si="851"/>
        <v>11</v>
      </c>
      <c r="M2850" s="109">
        <f t="shared" si="840"/>
        <v>1.001544996</v>
      </c>
      <c r="N2850" s="109">
        <f t="shared" ca="1" si="841"/>
        <v>1.0036385560000001</v>
      </c>
      <c r="O2850" s="108">
        <f t="shared" si="855"/>
        <v>0</v>
      </c>
      <c r="P2850" s="106">
        <f t="shared" ca="1" si="842"/>
        <v>222.26374024</v>
      </c>
      <c r="Q2850" s="113">
        <f t="shared" si="843"/>
        <v>0</v>
      </c>
      <c r="R2850" s="106">
        <f t="shared" si="844"/>
        <v>0</v>
      </c>
      <c r="S2850" s="114" t="str">
        <f t="shared" si="852"/>
        <v>A+J=</v>
      </c>
      <c r="T2850" s="107">
        <f t="shared" si="853"/>
        <v>43822</v>
      </c>
      <c r="U2850" s="10"/>
      <c r="V2850" s="10"/>
      <c r="W2850" s="10"/>
      <c r="X2850" s="29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</row>
    <row r="2851" spans="1:121" x14ac:dyDescent="0.15">
      <c r="A2851" s="102">
        <f t="shared" si="845"/>
        <v>43808</v>
      </c>
      <c r="B2851" s="103">
        <f t="shared" ca="1" si="854"/>
        <v>61307.963740239793</v>
      </c>
      <c r="C2851" s="104">
        <f t="shared" si="846"/>
        <v>61085.699999999793</v>
      </c>
      <c r="D2851" s="105">
        <f ca="1">IF(A2851&lt;$B$1,VLOOKUP(A2851,[1]DI!$A$4:$B$15000,2,FALSE),0)</f>
        <v>4.9000000000000002E-2</v>
      </c>
      <c r="E2851" s="106">
        <f t="shared" ca="1" si="838"/>
        <v>1.0001898499999999</v>
      </c>
      <c r="F2851" s="106">
        <f ca="1">(TRUNC(PRODUCT($E$12:$E2850),16))</f>
        <v>2.0380532800860802</v>
      </c>
      <c r="G2851" s="106">
        <f t="shared" ca="1" si="847"/>
        <v>2.0338019557343401</v>
      </c>
      <c r="H2851" s="106">
        <f t="shared" ca="1" si="839"/>
        <v>1.0020903299999999</v>
      </c>
      <c r="I2851" s="105">
        <f t="shared" si="848"/>
        <v>3.5999999999999997E-2</v>
      </c>
      <c r="J2851" s="118">
        <f t="shared" si="849"/>
        <v>43791</v>
      </c>
      <c r="K2851" s="112">
        <f t="shared" si="850"/>
        <v>11</v>
      </c>
      <c r="L2851" s="108">
        <f t="shared" si="851"/>
        <v>11</v>
      </c>
      <c r="M2851" s="109">
        <f t="shared" si="840"/>
        <v>1.001544996</v>
      </c>
      <c r="N2851" s="109">
        <f t="shared" ca="1" si="841"/>
        <v>1.0036385560000001</v>
      </c>
      <c r="O2851" s="108">
        <f t="shared" si="855"/>
        <v>0</v>
      </c>
      <c r="P2851" s="106">
        <f t="shared" ca="1" si="842"/>
        <v>222.26374024</v>
      </c>
      <c r="Q2851" s="113">
        <f t="shared" si="843"/>
        <v>0</v>
      </c>
      <c r="R2851" s="106">
        <f t="shared" si="844"/>
        <v>0</v>
      </c>
      <c r="S2851" s="114" t="str">
        <f t="shared" si="852"/>
        <v>A+J=</v>
      </c>
      <c r="T2851" s="107">
        <f t="shared" si="853"/>
        <v>43822</v>
      </c>
      <c r="U2851" s="10"/>
      <c r="V2851" s="10"/>
      <c r="W2851" s="10"/>
      <c r="X2851" s="29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</row>
    <row r="2852" spans="1:121" x14ac:dyDescent="0.15">
      <c r="A2852" s="102">
        <f t="shared" si="845"/>
        <v>43809</v>
      </c>
      <c r="B2852" s="103">
        <f t="shared" ca="1" si="854"/>
        <v>61328.209801399797</v>
      </c>
      <c r="C2852" s="104">
        <f t="shared" si="846"/>
        <v>61085.699999999793</v>
      </c>
      <c r="D2852" s="105">
        <f ca="1">IF(A2852&lt;$B$1,VLOOKUP(A2852,[1]DI!$A$4:$B$15000,2,FALSE),0)</f>
        <v>4.9000000000000002E-2</v>
      </c>
      <c r="E2852" s="106">
        <f t="shared" ca="1" si="838"/>
        <v>1.0001898499999999</v>
      </c>
      <c r="F2852" s="106">
        <f ca="1">(TRUNC(PRODUCT($E$12:$E2851),16))</f>
        <v>2.0384402045012999</v>
      </c>
      <c r="G2852" s="106">
        <f t="shared" ca="1" si="847"/>
        <v>2.0338019557343401</v>
      </c>
      <c r="H2852" s="106">
        <f t="shared" ca="1" si="839"/>
        <v>1.0022805800000001</v>
      </c>
      <c r="I2852" s="105">
        <f t="shared" si="848"/>
        <v>3.5999999999999997E-2</v>
      </c>
      <c r="J2852" s="118">
        <f t="shared" si="849"/>
        <v>43791</v>
      </c>
      <c r="K2852" s="112">
        <f t="shared" si="850"/>
        <v>12</v>
      </c>
      <c r="L2852" s="108">
        <f t="shared" si="851"/>
        <v>12</v>
      </c>
      <c r="M2852" s="109">
        <f t="shared" si="840"/>
        <v>1.0016855689999999</v>
      </c>
      <c r="N2852" s="109">
        <f t="shared" ca="1" si="841"/>
        <v>1.0039699929999999</v>
      </c>
      <c r="O2852" s="108">
        <f t="shared" si="855"/>
        <v>0</v>
      </c>
      <c r="P2852" s="106">
        <f t="shared" ca="1" si="842"/>
        <v>242.50980139999999</v>
      </c>
      <c r="Q2852" s="113">
        <f t="shared" si="843"/>
        <v>0</v>
      </c>
      <c r="R2852" s="106">
        <f t="shared" si="844"/>
        <v>0</v>
      </c>
      <c r="S2852" s="114" t="str">
        <f t="shared" si="852"/>
        <v>A+J=</v>
      </c>
      <c r="T2852" s="107">
        <f t="shared" si="853"/>
        <v>43822</v>
      </c>
      <c r="U2852" s="10"/>
      <c r="V2852" s="10"/>
      <c r="W2852" s="10"/>
      <c r="X2852" s="29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</row>
    <row r="2853" spans="1:121" x14ac:dyDescent="0.15">
      <c r="A2853" s="102">
        <f t="shared" si="845"/>
        <v>43810</v>
      </c>
      <c r="B2853" s="103">
        <f t="shared" ca="1" si="854"/>
        <v>61348.462154369794</v>
      </c>
      <c r="C2853" s="104">
        <f t="shared" si="846"/>
        <v>61085.699999999793</v>
      </c>
      <c r="D2853" s="105">
        <f ca="1">IF(A2853&lt;$B$1,VLOOKUP(A2853,[1]DI!$A$4:$B$15000,2,FALSE),0)</f>
        <v>4.9000000000000002E-2</v>
      </c>
      <c r="E2853" s="106">
        <f t="shared" ca="1" si="838"/>
        <v>1.0001898499999999</v>
      </c>
      <c r="F2853" s="106">
        <f ca="1">(TRUNC(PRODUCT($E$12:$E2852),16))</f>
        <v>2.0388272023741298</v>
      </c>
      <c r="G2853" s="106">
        <f t="shared" ca="1" si="847"/>
        <v>2.0338019557343401</v>
      </c>
      <c r="H2853" s="106">
        <f t="shared" ca="1" si="839"/>
        <v>1.0024708600000001</v>
      </c>
      <c r="I2853" s="105">
        <f t="shared" si="848"/>
        <v>3.5999999999999997E-2</v>
      </c>
      <c r="J2853" s="118">
        <f t="shared" si="849"/>
        <v>43791</v>
      </c>
      <c r="K2853" s="112">
        <f t="shared" si="850"/>
        <v>13</v>
      </c>
      <c r="L2853" s="108">
        <f t="shared" si="851"/>
        <v>13</v>
      </c>
      <c r="M2853" s="109">
        <f t="shared" si="840"/>
        <v>1.0018261610000001</v>
      </c>
      <c r="N2853" s="109">
        <f t="shared" ca="1" si="841"/>
        <v>1.004301533</v>
      </c>
      <c r="O2853" s="108">
        <f t="shared" si="855"/>
        <v>0</v>
      </c>
      <c r="P2853" s="106">
        <f t="shared" ca="1" si="842"/>
        <v>262.76215437000002</v>
      </c>
      <c r="Q2853" s="113">
        <f t="shared" si="843"/>
        <v>0</v>
      </c>
      <c r="R2853" s="106">
        <f t="shared" si="844"/>
        <v>0</v>
      </c>
      <c r="S2853" s="114" t="str">
        <f t="shared" si="852"/>
        <v>A+J=</v>
      </c>
      <c r="T2853" s="107">
        <f t="shared" si="853"/>
        <v>43822</v>
      </c>
      <c r="U2853" s="10"/>
      <c r="V2853" s="10"/>
      <c r="W2853" s="10"/>
      <c r="X2853" s="29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</row>
    <row r="2854" spans="1:121" x14ac:dyDescent="0.15">
      <c r="A2854" s="102">
        <f t="shared" si="845"/>
        <v>43811</v>
      </c>
      <c r="B2854" s="103">
        <f t="shared" ca="1" si="854"/>
        <v>61368.721471119796</v>
      </c>
      <c r="C2854" s="104">
        <f t="shared" si="846"/>
        <v>61085.699999999793</v>
      </c>
      <c r="D2854" s="105">
        <f ca="1">IF(A2854&lt;$B$1,VLOOKUP(A2854,[1]DI!$A$4:$B$15000,2,FALSE),0)</f>
        <v>4.4000000000000004E-2</v>
      </c>
      <c r="E2854" s="106">
        <f t="shared" ca="1" si="838"/>
        <v>1.0001708899999999</v>
      </c>
      <c r="F2854" s="106">
        <f ca="1">(TRUNC(PRODUCT($E$12:$E2853),16))</f>
        <v>2.0392142737185002</v>
      </c>
      <c r="G2854" s="106">
        <f t="shared" ca="1" si="847"/>
        <v>2.0338019557343401</v>
      </c>
      <c r="H2854" s="106">
        <f t="shared" ca="1" si="839"/>
        <v>1.00266118</v>
      </c>
      <c r="I2854" s="105">
        <f t="shared" si="848"/>
        <v>3.5999999999999997E-2</v>
      </c>
      <c r="J2854" s="118">
        <f t="shared" si="849"/>
        <v>43791</v>
      </c>
      <c r="K2854" s="112">
        <f t="shared" si="850"/>
        <v>14</v>
      </c>
      <c r="L2854" s="108">
        <f t="shared" si="851"/>
        <v>14</v>
      </c>
      <c r="M2854" s="109">
        <f t="shared" si="840"/>
        <v>1.0019667729999999</v>
      </c>
      <c r="N2854" s="109">
        <f t="shared" ca="1" si="841"/>
        <v>1.004633187</v>
      </c>
      <c r="O2854" s="108">
        <f t="shared" si="855"/>
        <v>0</v>
      </c>
      <c r="P2854" s="106">
        <f t="shared" ca="1" si="842"/>
        <v>283.02147112</v>
      </c>
      <c r="Q2854" s="113">
        <f t="shared" si="843"/>
        <v>0</v>
      </c>
      <c r="R2854" s="106">
        <f t="shared" si="844"/>
        <v>0</v>
      </c>
      <c r="S2854" s="114" t="str">
        <f t="shared" si="852"/>
        <v>A+J=</v>
      </c>
      <c r="T2854" s="107">
        <f t="shared" si="853"/>
        <v>43822</v>
      </c>
      <c r="U2854" s="10"/>
      <c r="V2854" s="10"/>
      <c r="W2854" s="10"/>
      <c r="X2854" s="29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</row>
    <row r="2855" spans="1:121" x14ac:dyDescent="0.15">
      <c r="A2855" s="102">
        <f t="shared" si="845"/>
        <v>43812</v>
      </c>
      <c r="B2855" s="103">
        <f t="shared" ca="1" si="854"/>
        <v>61387.824007969793</v>
      </c>
      <c r="C2855" s="104">
        <f t="shared" si="846"/>
        <v>61085.699999999793</v>
      </c>
      <c r="D2855" s="105">
        <f ca="1">IF(A2855&lt;$B$1,VLOOKUP(A2855,[1]DI!$A$4:$B$15000,2,FALSE),0)</f>
        <v>4.4000000000000004E-2</v>
      </c>
      <c r="E2855" s="106">
        <f t="shared" ca="1" si="838"/>
        <v>1.0001708899999999</v>
      </c>
      <c r="F2855" s="106">
        <f ca="1">(TRUNC(PRODUCT($E$12:$E2854),16))</f>
        <v>2.03956275504573</v>
      </c>
      <c r="G2855" s="106">
        <f t="shared" ca="1" si="847"/>
        <v>2.0338019557343401</v>
      </c>
      <c r="H2855" s="106">
        <f t="shared" ca="1" si="839"/>
        <v>1.0028325300000001</v>
      </c>
      <c r="I2855" s="105">
        <f t="shared" si="848"/>
        <v>3.5999999999999997E-2</v>
      </c>
      <c r="J2855" s="118">
        <f t="shared" si="849"/>
        <v>43791</v>
      </c>
      <c r="K2855" s="112">
        <f t="shared" si="850"/>
        <v>15</v>
      </c>
      <c r="L2855" s="108">
        <f t="shared" si="851"/>
        <v>15</v>
      </c>
      <c r="M2855" s="109">
        <f t="shared" si="840"/>
        <v>1.0021074050000001</v>
      </c>
      <c r="N2855" s="109">
        <f t="shared" ca="1" si="841"/>
        <v>1.0049459039999999</v>
      </c>
      <c r="O2855" s="108">
        <f t="shared" si="855"/>
        <v>0</v>
      </c>
      <c r="P2855" s="106">
        <f t="shared" ca="1" si="842"/>
        <v>302.12400796999998</v>
      </c>
      <c r="Q2855" s="113">
        <f t="shared" si="843"/>
        <v>0</v>
      </c>
      <c r="R2855" s="106">
        <f t="shared" si="844"/>
        <v>0</v>
      </c>
      <c r="S2855" s="114" t="str">
        <f t="shared" si="852"/>
        <v>A+J=</v>
      </c>
      <c r="T2855" s="107">
        <f t="shared" si="853"/>
        <v>43822</v>
      </c>
      <c r="U2855" s="10"/>
      <c r="V2855" s="10"/>
      <c r="W2855" s="10"/>
      <c r="X2855" s="29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</row>
    <row r="2856" spans="1:121" x14ac:dyDescent="0.15">
      <c r="A2856" s="102">
        <f t="shared" si="845"/>
        <v>43813</v>
      </c>
      <c r="B2856" s="103">
        <f t="shared" ca="1" si="854"/>
        <v>61406.931920359792</v>
      </c>
      <c r="C2856" s="104">
        <f t="shared" si="846"/>
        <v>61085.699999999793</v>
      </c>
      <c r="D2856" s="105">
        <f ca="1">IF(A2856&lt;$B$1,VLOOKUP(A2856,[1]DI!$A$4:$B$15000,2,FALSE),0)</f>
        <v>0</v>
      </c>
      <c r="E2856" s="106">
        <f t="shared" ca="1" si="838"/>
        <v>1</v>
      </c>
      <c r="F2856" s="106">
        <f ca="1">(TRUNC(PRODUCT($E$12:$E2855),16))</f>
        <v>2.0399112959249401</v>
      </c>
      <c r="G2856" s="106">
        <f t="shared" ca="1" si="847"/>
        <v>2.0338019557343401</v>
      </c>
      <c r="H2856" s="106">
        <f t="shared" ca="1" si="839"/>
        <v>1.0030038999999999</v>
      </c>
      <c r="I2856" s="105">
        <f t="shared" si="848"/>
        <v>3.5999999999999997E-2</v>
      </c>
      <c r="J2856" s="118">
        <f t="shared" si="849"/>
        <v>43791</v>
      </c>
      <c r="K2856" s="112">
        <f t="shared" si="850"/>
        <v>15</v>
      </c>
      <c r="L2856" s="108">
        <f t="shared" si="851"/>
        <v>16</v>
      </c>
      <c r="M2856" s="109">
        <f t="shared" si="840"/>
        <v>1.002248056</v>
      </c>
      <c r="N2856" s="109">
        <f t="shared" ca="1" si="841"/>
        <v>1.005258709</v>
      </c>
      <c r="O2856" s="108">
        <f t="shared" si="855"/>
        <v>0</v>
      </c>
      <c r="P2856" s="106">
        <f t="shared" ca="1" si="842"/>
        <v>321.23192036</v>
      </c>
      <c r="Q2856" s="113">
        <f t="shared" si="843"/>
        <v>0</v>
      </c>
      <c r="R2856" s="106">
        <f t="shared" si="844"/>
        <v>0</v>
      </c>
      <c r="S2856" s="114" t="str">
        <f t="shared" si="852"/>
        <v>A+J=</v>
      </c>
      <c r="T2856" s="107">
        <f t="shared" si="853"/>
        <v>43822</v>
      </c>
      <c r="U2856" s="10"/>
      <c r="V2856" s="10"/>
      <c r="W2856" s="10"/>
      <c r="X2856" s="29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</row>
    <row r="2857" spans="1:121" x14ac:dyDescent="0.15">
      <c r="A2857" s="102">
        <f t="shared" si="845"/>
        <v>43814</v>
      </c>
      <c r="B2857" s="103">
        <f t="shared" ca="1" si="854"/>
        <v>61406.931920359792</v>
      </c>
      <c r="C2857" s="104">
        <f t="shared" si="846"/>
        <v>61085.699999999793</v>
      </c>
      <c r="D2857" s="105">
        <f ca="1">IF(A2857&lt;$B$1,VLOOKUP(A2857,[1]DI!$A$4:$B$15000,2,FALSE),0)</f>
        <v>0</v>
      </c>
      <c r="E2857" s="106">
        <f t="shared" ca="1" si="838"/>
        <v>1</v>
      </c>
      <c r="F2857" s="106">
        <f ca="1">(TRUNC(PRODUCT($E$12:$E2856),16))</f>
        <v>2.0399112959249401</v>
      </c>
      <c r="G2857" s="106">
        <f t="shared" ca="1" si="847"/>
        <v>2.0338019557343401</v>
      </c>
      <c r="H2857" s="106">
        <f t="shared" ca="1" si="839"/>
        <v>1.0030038999999999</v>
      </c>
      <c r="I2857" s="105">
        <f t="shared" si="848"/>
        <v>3.5999999999999997E-2</v>
      </c>
      <c r="J2857" s="118">
        <f t="shared" si="849"/>
        <v>43791</v>
      </c>
      <c r="K2857" s="112">
        <f t="shared" si="850"/>
        <v>15</v>
      </c>
      <c r="L2857" s="108">
        <f t="shared" si="851"/>
        <v>16</v>
      </c>
      <c r="M2857" s="109">
        <f t="shared" si="840"/>
        <v>1.002248056</v>
      </c>
      <c r="N2857" s="109">
        <f t="shared" ca="1" si="841"/>
        <v>1.005258709</v>
      </c>
      <c r="O2857" s="108">
        <f t="shared" si="855"/>
        <v>0</v>
      </c>
      <c r="P2857" s="106">
        <f t="shared" ca="1" si="842"/>
        <v>321.23192036</v>
      </c>
      <c r="Q2857" s="113">
        <f t="shared" si="843"/>
        <v>0</v>
      </c>
      <c r="R2857" s="106">
        <f t="shared" si="844"/>
        <v>0</v>
      </c>
      <c r="S2857" s="114" t="str">
        <f t="shared" si="852"/>
        <v>A+J=</v>
      </c>
      <c r="T2857" s="107">
        <f t="shared" si="853"/>
        <v>43822</v>
      </c>
      <c r="U2857" s="10"/>
      <c r="V2857" s="10"/>
      <c r="W2857" s="10"/>
      <c r="X2857" s="29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</row>
    <row r="2858" spans="1:121" x14ac:dyDescent="0.15">
      <c r="A2858" s="102">
        <f t="shared" si="845"/>
        <v>43815</v>
      </c>
      <c r="B2858" s="103">
        <f t="shared" ca="1" si="854"/>
        <v>61406.931920359792</v>
      </c>
      <c r="C2858" s="104">
        <f t="shared" si="846"/>
        <v>61085.699999999793</v>
      </c>
      <c r="D2858" s="105">
        <f ca="1">IF(A2858&lt;$B$1,VLOOKUP(A2858,[1]DI!$A$4:$B$15000,2,FALSE),0)</f>
        <v>4.4000000000000004E-2</v>
      </c>
      <c r="E2858" s="106">
        <f t="shared" ca="1" si="838"/>
        <v>1.0001708899999999</v>
      </c>
      <c r="F2858" s="106">
        <f ca="1">(TRUNC(PRODUCT($E$12:$E2857),16))</f>
        <v>2.0399112959249401</v>
      </c>
      <c r="G2858" s="106">
        <f t="shared" ca="1" si="847"/>
        <v>2.0338019557343401</v>
      </c>
      <c r="H2858" s="106">
        <f t="shared" ca="1" si="839"/>
        <v>1.0030038999999999</v>
      </c>
      <c r="I2858" s="105">
        <f t="shared" si="848"/>
        <v>3.5999999999999997E-2</v>
      </c>
      <c r="J2858" s="118">
        <f t="shared" si="849"/>
        <v>43791</v>
      </c>
      <c r="K2858" s="112">
        <f t="shared" si="850"/>
        <v>16</v>
      </c>
      <c r="L2858" s="108">
        <f t="shared" si="851"/>
        <v>16</v>
      </c>
      <c r="M2858" s="109">
        <f t="shared" si="840"/>
        <v>1.002248056</v>
      </c>
      <c r="N2858" s="109">
        <f t="shared" ca="1" si="841"/>
        <v>1.005258709</v>
      </c>
      <c r="O2858" s="108">
        <f t="shared" si="855"/>
        <v>0</v>
      </c>
      <c r="P2858" s="106">
        <f t="shared" ca="1" si="842"/>
        <v>321.23192036</v>
      </c>
      <c r="Q2858" s="113">
        <f t="shared" si="843"/>
        <v>0</v>
      </c>
      <c r="R2858" s="106">
        <f t="shared" si="844"/>
        <v>0</v>
      </c>
      <c r="S2858" s="114" t="str">
        <f t="shared" si="852"/>
        <v>A+J=</v>
      </c>
      <c r="T2858" s="107">
        <f t="shared" si="853"/>
        <v>43822</v>
      </c>
      <c r="U2858" s="10"/>
      <c r="V2858" s="10"/>
      <c r="W2858" s="10"/>
      <c r="X2858" s="29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</row>
    <row r="2859" spans="1:121" x14ac:dyDescent="0.15">
      <c r="A2859" s="102">
        <f t="shared" si="845"/>
        <v>43816</v>
      </c>
      <c r="B2859" s="103">
        <f t="shared" ca="1" si="854"/>
        <v>61426.045819139792</v>
      </c>
      <c r="C2859" s="104">
        <f t="shared" si="846"/>
        <v>61085.699999999793</v>
      </c>
      <c r="D2859" s="105">
        <f ca="1">IF(A2859&lt;$B$1,VLOOKUP(A2859,[1]DI!$A$4:$B$15000,2,FALSE),0)</f>
        <v>4.4000000000000004E-2</v>
      </c>
      <c r="E2859" s="106">
        <f t="shared" ca="1" si="838"/>
        <v>1.0001708899999999</v>
      </c>
      <c r="F2859" s="106">
        <f ca="1">(TRUNC(PRODUCT($E$12:$E2858),16))</f>
        <v>2.0402598963663099</v>
      </c>
      <c r="G2859" s="106">
        <f t="shared" ca="1" si="847"/>
        <v>2.0338019557343401</v>
      </c>
      <c r="H2859" s="106">
        <f t="shared" ca="1" si="839"/>
        <v>1.0031753000000001</v>
      </c>
      <c r="I2859" s="105">
        <f t="shared" si="848"/>
        <v>3.5999999999999997E-2</v>
      </c>
      <c r="J2859" s="118">
        <f t="shared" si="849"/>
        <v>43791</v>
      </c>
      <c r="K2859" s="112">
        <f t="shared" si="850"/>
        <v>17</v>
      </c>
      <c r="L2859" s="108">
        <f t="shared" si="851"/>
        <v>17</v>
      </c>
      <c r="M2859" s="109">
        <f t="shared" si="840"/>
        <v>1.002388727</v>
      </c>
      <c r="N2859" s="109">
        <f t="shared" ca="1" si="841"/>
        <v>1.005571612</v>
      </c>
      <c r="O2859" s="108">
        <f t="shared" si="855"/>
        <v>0</v>
      </c>
      <c r="P2859" s="106">
        <f t="shared" ca="1" si="842"/>
        <v>340.34581914</v>
      </c>
      <c r="Q2859" s="113">
        <f t="shared" si="843"/>
        <v>0</v>
      </c>
      <c r="R2859" s="106">
        <f t="shared" si="844"/>
        <v>0</v>
      </c>
      <c r="S2859" s="114" t="str">
        <f t="shared" si="852"/>
        <v>A+J=</v>
      </c>
      <c r="T2859" s="107">
        <f t="shared" si="853"/>
        <v>43822</v>
      </c>
      <c r="U2859" s="10"/>
      <c r="V2859" s="10"/>
      <c r="W2859" s="10"/>
      <c r="X2859" s="29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</row>
    <row r="2860" spans="1:121" x14ac:dyDescent="0.15">
      <c r="A2860" s="102">
        <f t="shared" si="845"/>
        <v>43817</v>
      </c>
      <c r="B2860" s="103">
        <f t="shared" ca="1" si="854"/>
        <v>61445.166315189796</v>
      </c>
      <c r="C2860" s="104">
        <f t="shared" si="846"/>
        <v>61085.699999999793</v>
      </c>
      <c r="D2860" s="105">
        <f ca="1">IF(A2860&lt;$B$1,VLOOKUP(A2860,[1]DI!$A$4:$B$15000,2,FALSE),0)</f>
        <v>4.4000000000000004E-2</v>
      </c>
      <c r="E2860" s="106">
        <f t="shared" ca="1" si="838"/>
        <v>1.0001708899999999</v>
      </c>
      <c r="F2860" s="106">
        <f ca="1">(TRUNC(PRODUCT($E$12:$E2859),16))</f>
        <v>2.0406085563799898</v>
      </c>
      <c r="G2860" s="106">
        <f t="shared" ca="1" si="847"/>
        <v>2.0338019557343401</v>
      </c>
      <c r="H2860" s="106">
        <f t="shared" ca="1" si="839"/>
        <v>1.00334674</v>
      </c>
      <c r="I2860" s="105">
        <f t="shared" si="848"/>
        <v>3.5999999999999997E-2</v>
      </c>
      <c r="J2860" s="118">
        <f t="shared" si="849"/>
        <v>43791</v>
      </c>
      <c r="K2860" s="112">
        <f t="shared" si="850"/>
        <v>18</v>
      </c>
      <c r="L2860" s="108">
        <f t="shared" si="851"/>
        <v>18</v>
      </c>
      <c r="M2860" s="109">
        <f t="shared" si="840"/>
        <v>1.0025294179999999</v>
      </c>
      <c r="N2860" s="109">
        <f t="shared" ca="1" si="841"/>
        <v>1.005884623</v>
      </c>
      <c r="O2860" s="108">
        <f t="shared" si="855"/>
        <v>0</v>
      </c>
      <c r="P2860" s="106">
        <f t="shared" ca="1" si="842"/>
        <v>359.46631518999999</v>
      </c>
      <c r="Q2860" s="113">
        <f t="shared" si="843"/>
        <v>0</v>
      </c>
      <c r="R2860" s="106">
        <f t="shared" si="844"/>
        <v>0</v>
      </c>
      <c r="S2860" s="114" t="str">
        <f t="shared" si="852"/>
        <v>A+J=</v>
      </c>
      <c r="T2860" s="107">
        <f t="shared" si="853"/>
        <v>43822</v>
      </c>
      <c r="U2860" s="10"/>
      <c r="V2860" s="10"/>
      <c r="W2860" s="10"/>
      <c r="X2860" s="29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</row>
    <row r="2861" spans="1:121" x14ac:dyDescent="0.15">
      <c r="A2861" s="102">
        <f t="shared" si="845"/>
        <v>43818</v>
      </c>
      <c r="B2861" s="103">
        <f t="shared" ca="1" si="854"/>
        <v>61464.29224785979</v>
      </c>
      <c r="C2861" s="104">
        <f t="shared" si="846"/>
        <v>61085.699999999793</v>
      </c>
      <c r="D2861" s="105">
        <f ca="1">IF(A2861&lt;$B$1,VLOOKUP(A2861,[1]DI!$A$4:$B$15000,2,FALSE),0)</f>
        <v>4.4000000000000004E-2</v>
      </c>
      <c r="E2861" s="106">
        <f t="shared" ca="1" si="838"/>
        <v>1.0001708899999999</v>
      </c>
      <c r="F2861" s="106">
        <f ca="1">(TRUNC(PRODUCT($E$12:$E2860),16))</f>
        <v>2.04095727597619</v>
      </c>
      <c r="G2861" s="106">
        <f t="shared" ca="1" si="847"/>
        <v>2.0338019557343401</v>
      </c>
      <c r="H2861" s="106">
        <f t="shared" ca="1" si="839"/>
        <v>1.0035182</v>
      </c>
      <c r="I2861" s="105">
        <f t="shared" si="848"/>
        <v>3.5999999999999997E-2</v>
      </c>
      <c r="J2861" s="118">
        <f t="shared" si="849"/>
        <v>43791</v>
      </c>
      <c r="K2861" s="112">
        <f t="shared" si="850"/>
        <v>19</v>
      </c>
      <c r="L2861" s="108">
        <f t="shared" si="851"/>
        <v>19</v>
      </c>
      <c r="M2861" s="109">
        <f t="shared" si="840"/>
        <v>1.002670129</v>
      </c>
      <c r="N2861" s="109">
        <f t="shared" ca="1" si="841"/>
        <v>1.0061977230000001</v>
      </c>
      <c r="O2861" s="108">
        <f t="shared" si="855"/>
        <v>0</v>
      </c>
      <c r="P2861" s="106">
        <f t="shared" ca="1" si="842"/>
        <v>378.59224785999999</v>
      </c>
      <c r="Q2861" s="113">
        <f t="shared" si="843"/>
        <v>0</v>
      </c>
      <c r="R2861" s="106">
        <f t="shared" si="844"/>
        <v>0</v>
      </c>
      <c r="S2861" s="114" t="str">
        <f t="shared" si="852"/>
        <v>A+J=</v>
      </c>
      <c r="T2861" s="107">
        <f t="shared" si="853"/>
        <v>43822</v>
      </c>
      <c r="U2861" s="10"/>
      <c r="V2861" s="10"/>
      <c r="W2861" s="10"/>
      <c r="X2861" s="29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</row>
    <row r="2862" spans="1:121" x14ac:dyDescent="0.15">
      <c r="A2862" s="102">
        <f t="shared" si="845"/>
        <v>43819</v>
      </c>
      <c r="B2862" s="103">
        <f t="shared" ca="1" si="854"/>
        <v>61483.424105839797</v>
      </c>
      <c r="C2862" s="104">
        <f t="shared" si="846"/>
        <v>61085.699999999793</v>
      </c>
      <c r="D2862" s="105">
        <f ca="1">IF(A2862&lt;$B$1,VLOOKUP(A2862,[1]DI!$A$4:$B$15000,2,FALSE),0)</f>
        <v>4.4000000000000004E-2</v>
      </c>
      <c r="E2862" s="106">
        <f t="shared" ca="1" si="838"/>
        <v>1.0001708899999999</v>
      </c>
      <c r="F2862" s="106">
        <f ca="1">(TRUNC(PRODUCT($E$12:$E2861),16))</f>
        <v>2.0413060551650899</v>
      </c>
      <c r="G2862" s="106">
        <f t="shared" ca="1" si="847"/>
        <v>2.0338019557343401</v>
      </c>
      <c r="H2862" s="106">
        <f t="shared" ca="1" si="839"/>
        <v>1.0036896900000001</v>
      </c>
      <c r="I2862" s="105">
        <f t="shared" si="848"/>
        <v>3.5999999999999997E-2</v>
      </c>
      <c r="J2862" s="118">
        <f t="shared" si="849"/>
        <v>43791</v>
      </c>
      <c r="K2862" s="112">
        <f t="shared" si="850"/>
        <v>20</v>
      </c>
      <c r="L2862" s="108">
        <f t="shared" si="851"/>
        <v>20</v>
      </c>
      <c r="M2862" s="109">
        <f t="shared" si="840"/>
        <v>1.002810859</v>
      </c>
      <c r="N2862" s="109">
        <f t="shared" ca="1" si="841"/>
        <v>1.00651092</v>
      </c>
      <c r="O2862" s="108">
        <f t="shared" si="855"/>
        <v>0</v>
      </c>
      <c r="P2862" s="106">
        <f t="shared" ca="1" si="842"/>
        <v>397.72410583999999</v>
      </c>
      <c r="Q2862" s="113">
        <f t="shared" si="843"/>
        <v>0</v>
      </c>
      <c r="R2862" s="106">
        <f t="shared" si="844"/>
        <v>0</v>
      </c>
      <c r="S2862" s="114" t="str">
        <f t="shared" si="852"/>
        <v>A+J=</v>
      </c>
      <c r="T2862" s="107">
        <f t="shared" si="853"/>
        <v>43822</v>
      </c>
      <c r="U2862" s="10"/>
      <c r="V2862" s="10"/>
      <c r="W2862" s="10"/>
      <c r="X2862" s="29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</row>
    <row r="2863" spans="1:121" x14ac:dyDescent="0.15">
      <c r="A2863" s="102">
        <f t="shared" si="845"/>
        <v>43820</v>
      </c>
      <c r="B2863" s="103">
        <f t="shared" ca="1" si="854"/>
        <v>61502.56201130979</v>
      </c>
      <c r="C2863" s="104">
        <f t="shared" si="846"/>
        <v>61085.699999999793</v>
      </c>
      <c r="D2863" s="105">
        <f ca="1">IF(A2863&lt;$B$1,VLOOKUP(A2863,[1]DI!$A$4:$B$15000,2,FALSE),0)</f>
        <v>0</v>
      </c>
      <c r="E2863" s="106">
        <f t="shared" ca="1" si="838"/>
        <v>1</v>
      </c>
      <c r="F2863" s="106">
        <f ca="1">(TRUNC(PRODUCT($E$12:$E2862),16))</f>
        <v>2.0416548939568502</v>
      </c>
      <c r="G2863" s="106">
        <f t="shared" ca="1" si="847"/>
        <v>2.0338019557343401</v>
      </c>
      <c r="H2863" s="106">
        <f t="shared" ca="1" si="839"/>
        <v>1.0038612099999999</v>
      </c>
      <c r="I2863" s="105">
        <f t="shared" si="848"/>
        <v>3.5999999999999997E-2</v>
      </c>
      <c r="J2863" s="118">
        <f t="shared" si="849"/>
        <v>43791</v>
      </c>
      <c r="K2863" s="112">
        <f t="shared" si="850"/>
        <v>20</v>
      </c>
      <c r="L2863" s="108">
        <f t="shared" si="851"/>
        <v>21</v>
      </c>
      <c r="M2863" s="109">
        <f t="shared" si="840"/>
        <v>1.0029516089999999</v>
      </c>
      <c r="N2863" s="109">
        <f t="shared" ca="1" si="841"/>
        <v>1.006824216</v>
      </c>
      <c r="O2863" s="108">
        <f t="shared" si="855"/>
        <v>0</v>
      </c>
      <c r="P2863" s="106">
        <f t="shared" ca="1" si="842"/>
        <v>416.86201131000001</v>
      </c>
      <c r="Q2863" s="113">
        <f t="shared" si="843"/>
        <v>0</v>
      </c>
      <c r="R2863" s="106">
        <f t="shared" si="844"/>
        <v>0</v>
      </c>
      <c r="S2863" s="114" t="str">
        <f t="shared" si="852"/>
        <v>A+J=</v>
      </c>
      <c r="T2863" s="107">
        <f t="shared" si="853"/>
        <v>43822</v>
      </c>
      <c r="U2863" s="10"/>
      <c r="V2863" s="10"/>
      <c r="W2863" s="10"/>
      <c r="X2863" s="29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</row>
    <row r="2864" spans="1:121" x14ac:dyDescent="0.15">
      <c r="A2864" s="102">
        <f t="shared" si="845"/>
        <v>43821</v>
      </c>
      <c r="B2864" s="103">
        <f t="shared" ca="1" si="854"/>
        <v>61502.56201130979</v>
      </c>
      <c r="C2864" s="104">
        <f t="shared" si="846"/>
        <v>61085.699999999793</v>
      </c>
      <c r="D2864" s="105">
        <f ca="1">IF(A2864&lt;$B$1,VLOOKUP(A2864,[1]DI!$A$4:$B$15000,2,FALSE),0)</f>
        <v>0</v>
      </c>
      <c r="E2864" s="106">
        <f t="shared" ca="1" si="838"/>
        <v>1</v>
      </c>
      <c r="F2864" s="106">
        <f ca="1">(TRUNC(PRODUCT($E$12:$E2863),16))</f>
        <v>2.0416548939568502</v>
      </c>
      <c r="G2864" s="106">
        <f t="shared" ca="1" si="847"/>
        <v>2.0338019557343401</v>
      </c>
      <c r="H2864" s="106">
        <f t="shared" ca="1" si="839"/>
        <v>1.0038612099999999</v>
      </c>
      <c r="I2864" s="105">
        <f t="shared" si="848"/>
        <v>3.5999999999999997E-2</v>
      </c>
      <c r="J2864" s="118">
        <f t="shared" si="849"/>
        <v>43791</v>
      </c>
      <c r="K2864" s="112">
        <f t="shared" si="850"/>
        <v>20</v>
      </c>
      <c r="L2864" s="108">
        <f t="shared" si="851"/>
        <v>21</v>
      </c>
      <c r="M2864" s="109">
        <f t="shared" si="840"/>
        <v>1.0029516089999999</v>
      </c>
      <c r="N2864" s="109">
        <f t="shared" ca="1" si="841"/>
        <v>1.006824216</v>
      </c>
      <c r="O2864" s="108">
        <f t="shared" si="855"/>
        <v>0</v>
      </c>
      <c r="P2864" s="106">
        <f t="shared" ca="1" si="842"/>
        <v>416.86201131000001</v>
      </c>
      <c r="Q2864" s="113">
        <f t="shared" si="843"/>
        <v>0</v>
      </c>
      <c r="R2864" s="106">
        <f t="shared" si="844"/>
        <v>0</v>
      </c>
      <c r="S2864" s="114" t="str">
        <f t="shared" si="852"/>
        <v>A+J=</v>
      </c>
      <c r="T2864" s="107">
        <f t="shared" si="853"/>
        <v>43822</v>
      </c>
      <c r="U2864" s="10"/>
      <c r="V2864" s="10"/>
      <c r="W2864" s="10"/>
      <c r="X2864" s="29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</row>
    <row r="2865" spans="1:121" x14ac:dyDescent="0.15">
      <c r="A2865" s="102">
        <f t="shared" si="845"/>
        <v>43822</v>
      </c>
      <c r="B2865" s="103">
        <f t="shared" ca="1" si="854"/>
        <v>61502.56201130979</v>
      </c>
      <c r="C2865" s="104">
        <f t="shared" si="846"/>
        <v>61085.699999999793</v>
      </c>
      <c r="D2865" s="105">
        <f ca="1">IF(A2865&lt;$B$1,VLOOKUP(A2865,[1]DI!$A$4:$B$15000,2,FALSE),0)</f>
        <v>4.4000000000000004E-2</v>
      </c>
      <c r="E2865" s="106">
        <f t="shared" ca="1" si="838"/>
        <v>1.0001708899999999</v>
      </c>
      <c r="F2865" s="106">
        <f ca="1">(TRUNC(PRODUCT($E$12:$E2864),16))</f>
        <v>2.0416548939568502</v>
      </c>
      <c r="G2865" s="106">
        <f t="shared" ca="1" si="847"/>
        <v>2.0338019557343401</v>
      </c>
      <c r="H2865" s="106">
        <f t="shared" ca="1" si="839"/>
        <v>1.0038612099999999</v>
      </c>
      <c r="I2865" s="105">
        <f t="shared" si="848"/>
        <v>3.5999999999999997E-2</v>
      </c>
      <c r="J2865" s="118">
        <f t="shared" si="849"/>
        <v>43791</v>
      </c>
      <c r="K2865" s="112">
        <f t="shared" si="850"/>
        <v>21</v>
      </c>
      <c r="L2865" s="108">
        <f t="shared" si="851"/>
        <v>21</v>
      </c>
      <c r="M2865" s="109">
        <f t="shared" si="840"/>
        <v>1.0029516089999999</v>
      </c>
      <c r="N2865" s="109">
        <f t="shared" ca="1" si="841"/>
        <v>1.006824216</v>
      </c>
      <c r="O2865" s="108">
        <f t="shared" si="855"/>
        <v>78</v>
      </c>
      <c r="P2865" s="106">
        <f t="shared" ca="1" si="842"/>
        <v>416.86201131000001</v>
      </c>
      <c r="Q2865" s="113">
        <f t="shared" si="843"/>
        <v>8.3299999999999997E-4</v>
      </c>
      <c r="R2865" s="106">
        <f t="shared" si="844"/>
        <v>83.3</v>
      </c>
      <c r="S2865" s="114" t="str">
        <f t="shared" si="852"/>
        <v>A+J=</v>
      </c>
      <c r="T2865" s="107">
        <f t="shared" si="853"/>
        <v>43822</v>
      </c>
      <c r="U2865" s="49"/>
      <c r="V2865" s="10"/>
      <c r="W2865" s="10"/>
      <c r="X2865" s="29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</row>
    <row r="2866" spans="1:121" x14ac:dyDescent="0.15">
      <c r="A2866" s="102">
        <f t="shared" si="845"/>
        <v>43823</v>
      </c>
      <c r="B2866" s="103">
        <f t="shared" ca="1" si="854"/>
        <v>61021.388217039792</v>
      </c>
      <c r="C2866" s="104">
        <f t="shared" si="846"/>
        <v>61002.39999999979</v>
      </c>
      <c r="D2866" s="105">
        <f ca="1">IF(A2866&lt;$B$1,VLOOKUP(A2866,[1]DI!$A$4:$B$15000,2,FALSE),0)</f>
        <v>4.4000000000000004E-2</v>
      </c>
      <c r="E2866" s="106">
        <f t="shared" ca="1" si="838"/>
        <v>1.0001708899999999</v>
      </c>
      <c r="F2866" s="106">
        <f ca="1">(TRUNC(PRODUCT($E$12:$E2865),16))</f>
        <v>2.0420037923616801</v>
      </c>
      <c r="G2866" s="106">
        <f t="shared" ca="1" si="847"/>
        <v>2.0416548939568502</v>
      </c>
      <c r="H2866" s="106">
        <f t="shared" ca="1" si="839"/>
        <v>1.0001708899999999</v>
      </c>
      <c r="I2866" s="105">
        <f t="shared" si="848"/>
        <v>3.5999999999999997E-2</v>
      </c>
      <c r="J2866" s="118">
        <f t="shared" si="849"/>
        <v>43822</v>
      </c>
      <c r="K2866" s="112">
        <f t="shared" si="850"/>
        <v>1</v>
      </c>
      <c r="L2866" s="108">
        <f t="shared" si="851"/>
        <v>1</v>
      </c>
      <c r="M2866" s="109">
        <f t="shared" si="840"/>
        <v>1.000140356</v>
      </c>
      <c r="N2866" s="109">
        <f t="shared" ca="1" si="841"/>
        <v>1.0003112700000001</v>
      </c>
      <c r="O2866" s="108">
        <f t="shared" si="855"/>
        <v>0</v>
      </c>
      <c r="P2866" s="106">
        <f t="shared" ca="1" si="842"/>
        <v>18.988217039999999</v>
      </c>
      <c r="Q2866" s="113">
        <f t="shared" si="843"/>
        <v>0</v>
      </c>
      <c r="R2866" s="106">
        <f t="shared" si="844"/>
        <v>0</v>
      </c>
      <c r="S2866" s="114" t="str">
        <f t="shared" si="852"/>
        <v>A+J=</v>
      </c>
      <c r="T2866" s="107">
        <f t="shared" si="853"/>
        <v>43852</v>
      </c>
      <c r="U2866" s="10"/>
      <c r="V2866" s="10"/>
      <c r="W2866" s="10"/>
      <c r="X2866" s="29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</row>
    <row r="2867" spans="1:121" x14ac:dyDescent="0.15">
      <c r="A2867" s="102">
        <f t="shared" si="845"/>
        <v>43824</v>
      </c>
      <c r="B2867" s="103">
        <f t="shared" ca="1" si="854"/>
        <v>61031.816211309793</v>
      </c>
      <c r="C2867" s="104">
        <f t="shared" si="846"/>
        <v>61002.39999999979</v>
      </c>
      <c r="D2867" s="105">
        <f ca="1">IF(A2867&lt;$B$1,VLOOKUP(A2867,[1]DI!$A$4:$B$15000,2,FALSE),0)</f>
        <v>0</v>
      </c>
      <c r="E2867" s="106">
        <f t="shared" ca="1" si="838"/>
        <v>1</v>
      </c>
      <c r="F2867" s="106">
        <f ca="1">(TRUNC(PRODUCT($E$12:$E2866),16))</f>
        <v>2.0423527503897598</v>
      </c>
      <c r="G2867" s="106">
        <f t="shared" ca="1" si="847"/>
        <v>2.0416548939568502</v>
      </c>
      <c r="H2867" s="106">
        <f t="shared" ca="1" si="839"/>
        <v>1.0003418100000001</v>
      </c>
      <c r="I2867" s="105">
        <f t="shared" si="848"/>
        <v>3.5999999999999997E-2</v>
      </c>
      <c r="J2867" s="118">
        <f t="shared" si="849"/>
        <v>43822</v>
      </c>
      <c r="K2867" s="112">
        <f t="shared" si="850"/>
        <v>1</v>
      </c>
      <c r="L2867" s="108">
        <f t="shared" si="851"/>
        <v>1</v>
      </c>
      <c r="M2867" s="109">
        <f t="shared" si="840"/>
        <v>1.000140356</v>
      </c>
      <c r="N2867" s="109">
        <f t="shared" ca="1" si="841"/>
        <v>1.000482214</v>
      </c>
      <c r="O2867" s="108">
        <f t="shared" si="855"/>
        <v>0</v>
      </c>
      <c r="P2867" s="106">
        <f t="shared" ca="1" si="842"/>
        <v>29.416211310000001</v>
      </c>
      <c r="Q2867" s="113">
        <f t="shared" si="843"/>
        <v>0</v>
      </c>
      <c r="R2867" s="106">
        <f t="shared" si="844"/>
        <v>0</v>
      </c>
      <c r="S2867" s="114" t="str">
        <f t="shared" si="852"/>
        <v>A+J=</v>
      </c>
      <c r="T2867" s="107">
        <f t="shared" si="853"/>
        <v>43852</v>
      </c>
      <c r="U2867" s="10"/>
      <c r="V2867" s="10"/>
      <c r="W2867" s="10"/>
      <c r="X2867" s="29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</row>
    <row r="2868" spans="1:121" x14ac:dyDescent="0.15">
      <c r="A2868" s="102">
        <f t="shared" si="845"/>
        <v>43825</v>
      </c>
      <c r="B2868" s="103">
        <f t="shared" ca="1" si="854"/>
        <v>61040.382351319793</v>
      </c>
      <c r="C2868" s="104">
        <f t="shared" si="846"/>
        <v>61002.39999999979</v>
      </c>
      <c r="D2868" s="105">
        <f ca="1">IF(A2868&lt;$B$1,VLOOKUP(A2868,[1]DI!$A$4:$B$15000,2,FALSE),0)</f>
        <v>4.4000000000000004E-2</v>
      </c>
      <c r="E2868" s="106">
        <f t="shared" ca="1" si="838"/>
        <v>1.0001708899999999</v>
      </c>
      <c r="F2868" s="106">
        <f ca="1">(TRUNC(PRODUCT($E$12:$E2867),16))</f>
        <v>2.0423527503897598</v>
      </c>
      <c r="G2868" s="106">
        <f t="shared" ca="1" si="847"/>
        <v>2.0416548939568502</v>
      </c>
      <c r="H2868" s="106">
        <f t="shared" ca="1" si="839"/>
        <v>1.0003418100000001</v>
      </c>
      <c r="I2868" s="105">
        <f t="shared" si="848"/>
        <v>3.5999999999999997E-2</v>
      </c>
      <c r="J2868" s="118">
        <f t="shared" si="849"/>
        <v>43822</v>
      </c>
      <c r="K2868" s="112">
        <f t="shared" si="850"/>
        <v>2</v>
      </c>
      <c r="L2868" s="108">
        <f t="shared" si="851"/>
        <v>2</v>
      </c>
      <c r="M2868" s="109">
        <f t="shared" si="840"/>
        <v>1.0002807309999999</v>
      </c>
      <c r="N2868" s="109">
        <f t="shared" ca="1" si="841"/>
        <v>1.000622637</v>
      </c>
      <c r="O2868" s="108">
        <f t="shared" si="855"/>
        <v>0</v>
      </c>
      <c r="P2868" s="106">
        <f t="shared" ca="1" si="842"/>
        <v>37.982351319999999</v>
      </c>
      <c r="Q2868" s="113">
        <f t="shared" si="843"/>
        <v>0</v>
      </c>
      <c r="R2868" s="106">
        <f t="shared" si="844"/>
        <v>0</v>
      </c>
      <c r="S2868" s="114" t="str">
        <f t="shared" si="852"/>
        <v>A+J=</v>
      </c>
      <c r="T2868" s="107">
        <f t="shared" si="853"/>
        <v>43852</v>
      </c>
      <c r="U2868" s="10"/>
      <c r="V2868" s="10"/>
      <c r="W2868" s="10"/>
      <c r="X2868" s="29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</row>
    <row r="2869" spans="1:121" x14ac:dyDescent="0.15">
      <c r="A2869" s="102">
        <f t="shared" si="845"/>
        <v>43826</v>
      </c>
      <c r="B2869" s="103">
        <f t="shared" ca="1" si="854"/>
        <v>61059.382463839793</v>
      </c>
      <c r="C2869" s="104">
        <f t="shared" si="846"/>
        <v>61002.39999999979</v>
      </c>
      <c r="D2869" s="105">
        <f ca="1">IF(A2869&lt;$B$1,VLOOKUP(A2869,[1]DI!$A$4:$B$15000,2,FALSE),0)</f>
        <v>4.4000000000000004E-2</v>
      </c>
      <c r="E2869" s="106">
        <f t="shared" ca="1" si="838"/>
        <v>1.0001708899999999</v>
      </c>
      <c r="F2869" s="106">
        <f ca="1">(TRUNC(PRODUCT($E$12:$E2868),16))</f>
        <v>2.0427017680512698</v>
      </c>
      <c r="G2869" s="106">
        <f t="shared" ca="1" si="847"/>
        <v>2.0416548939568502</v>
      </c>
      <c r="H2869" s="106">
        <f t="shared" ca="1" si="839"/>
        <v>1.0005127599999999</v>
      </c>
      <c r="I2869" s="105">
        <f t="shared" si="848"/>
        <v>3.5999999999999997E-2</v>
      </c>
      <c r="J2869" s="118">
        <f t="shared" si="849"/>
        <v>43822</v>
      </c>
      <c r="K2869" s="112">
        <f t="shared" si="850"/>
        <v>3</v>
      </c>
      <c r="L2869" s="108">
        <f t="shared" si="851"/>
        <v>3</v>
      </c>
      <c r="M2869" s="109">
        <f t="shared" si="840"/>
        <v>1.000421126</v>
      </c>
      <c r="N2869" s="109">
        <f t="shared" ca="1" si="841"/>
        <v>1.000934102</v>
      </c>
      <c r="O2869" s="108">
        <f t="shared" si="855"/>
        <v>0</v>
      </c>
      <c r="P2869" s="106">
        <f t="shared" ca="1" si="842"/>
        <v>56.982463840000001</v>
      </c>
      <c r="Q2869" s="113">
        <f t="shared" si="843"/>
        <v>0</v>
      </c>
      <c r="R2869" s="106">
        <f t="shared" si="844"/>
        <v>0</v>
      </c>
      <c r="S2869" s="114" t="str">
        <f t="shared" si="852"/>
        <v>A+J=</v>
      </c>
      <c r="T2869" s="107">
        <f t="shared" si="853"/>
        <v>43852</v>
      </c>
      <c r="U2869" s="10"/>
      <c r="V2869" s="10"/>
      <c r="W2869" s="10"/>
      <c r="X2869" s="29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</row>
    <row r="2870" spans="1:121" x14ac:dyDescent="0.15">
      <c r="A2870" s="102">
        <f t="shared" si="845"/>
        <v>43827</v>
      </c>
      <c r="B2870" s="103">
        <f t="shared" ca="1" si="854"/>
        <v>61078.388554589794</v>
      </c>
      <c r="C2870" s="104">
        <f t="shared" si="846"/>
        <v>61002.39999999979</v>
      </c>
      <c r="D2870" s="105">
        <f ca="1">IF(A2870&lt;$B$1,VLOOKUP(A2870,[1]DI!$A$4:$B$15000,2,FALSE),0)</f>
        <v>0</v>
      </c>
      <c r="E2870" s="106">
        <f t="shared" ca="1" si="838"/>
        <v>1</v>
      </c>
      <c r="F2870" s="106">
        <f ca="1">(TRUNC(PRODUCT($E$12:$E2869),16))</f>
        <v>2.0430508453564098</v>
      </c>
      <c r="G2870" s="106">
        <f t="shared" ca="1" si="847"/>
        <v>2.0416548939568502</v>
      </c>
      <c r="H2870" s="106">
        <f t="shared" ca="1" si="839"/>
        <v>1.0006837399999999</v>
      </c>
      <c r="I2870" s="105">
        <f t="shared" si="848"/>
        <v>3.5999999999999997E-2</v>
      </c>
      <c r="J2870" s="118">
        <f t="shared" si="849"/>
        <v>43822</v>
      </c>
      <c r="K2870" s="112">
        <f t="shared" si="850"/>
        <v>3</v>
      </c>
      <c r="L2870" s="108">
        <f t="shared" si="851"/>
        <v>4</v>
      </c>
      <c r="M2870" s="109">
        <f t="shared" si="840"/>
        <v>1.0005615409999999</v>
      </c>
      <c r="N2870" s="109">
        <f t="shared" ca="1" si="841"/>
        <v>1.0012456649999999</v>
      </c>
      <c r="O2870" s="108">
        <f t="shared" si="855"/>
        <v>0</v>
      </c>
      <c r="P2870" s="106">
        <f t="shared" ca="1" si="842"/>
        <v>75.988554590000007</v>
      </c>
      <c r="Q2870" s="113">
        <f t="shared" si="843"/>
        <v>0</v>
      </c>
      <c r="R2870" s="106">
        <f t="shared" si="844"/>
        <v>0</v>
      </c>
      <c r="S2870" s="114" t="str">
        <f t="shared" si="852"/>
        <v>A+J=</v>
      </c>
      <c r="T2870" s="107">
        <f t="shared" si="853"/>
        <v>43852</v>
      </c>
      <c r="U2870" s="10"/>
      <c r="V2870" s="10"/>
      <c r="W2870" s="10"/>
      <c r="X2870" s="29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</row>
    <row r="2871" spans="1:121" x14ac:dyDescent="0.15">
      <c r="A2871" s="102">
        <f t="shared" si="845"/>
        <v>43828</v>
      </c>
      <c r="B2871" s="103">
        <f t="shared" ca="1" si="854"/>
        <v>61078.388554589794</v>
      </c>
      <c r="C2871" s="104">
        <f t="shared" si="846"/>
        <v>61002.39999999979</v>
      </c>
      <c r="D2871" s="105">
        <f ca="1">IF(A2871&lt;$B$1,VLOOKUP(A2871,[1]DI!$A$4:$B$15000,2,FALSE),0)</f>
        <v>0</v>
      </c>
      <c r="E2871" s="106">
        <f t="shared" ca="1" si="838"/>
        <v>1</v>
      </c>
      <c r="F2871" s="106">
        <f ca="1">(TRUNC(PRODUCT($E$12:$E2870),16))</f>
        <v>2.0430508453564098</v>
      </c>
      <c r="G2871" s="106">
        <f t="shared" ca="1" si="847"/>
        <v>2.0416548939568502</v>
      </c>
      <c r="H2871" s="106">
        <f t="shared" ca="1" si="839"/>
        <v>1.0006837399999999</v>
      </c>
      <c r="I2871" s="105">
        <f t="shared" si="848"/>
        <v>3.5999999999999997E-2</v>
      </c>
      <c r="J2871" s="118">
        <f t="shared" si="849"/>
        <v>43822</v>
      </c>
      <c r="K2871" s="112">
        <f t="shared" si="850"/>
        <v>3</v>
      </c>
      <c r="L2871" s="108">
        <f t="shared" si="851"/>
        <v>4</v>
      </c>
      <c r="M2871" s="109">
        <f t="shared" si="840"/>
        <v>1.0005615409999999</v>
      </c>
      <c r="N2871" s="109">
        <f t="shared" ca="1" si="841"/>
        <v>1.0012456649999999</v>
      </c>
      <c r="O2871" s="108">
        <f t="shared" si="855"/>
        <v>0</v>
      </c>
      <c r="P2871" s="106">
        <f t="shared" ca="1" si="842"/>
        <v>75.988554590000007</v>
      </c>
      <c r="Q2871" s="113">
        <f t="shared" si="843"/>
        <v>0</v>
      </c>
      <c r="R2871" s="106">
        <f t="shared" si="844"/>
        <v>0</v>
      </c>
      <c r="S2871" s="114" t="str">
        <f t="shared" si="852"/>
        <v>A+J=</v>
      </c>
      <c r="T2871" s="107">
        <f t="shared" si="853"/>
        <v>43852</v>
      </c>
      <c r="U2871" s="10"/>
      <c r="V2871" s="10"/>
      <c r="W2871" s="10"/>
      <c r="X2871" s="29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</row>
    <row r="2872" spans="1:121" x14ac:dyDescent="0.15">
      <c r="A2872" s="102">
        <f t="shared" si="845"/>
        <v>43829</v>
      </c>
      <c r="B2872" s="103">
        <f t="shared" ca="1" si="854"/>
        <v>61078.388554589794</v>
      </c>
      <c r="C2872" s="104">
        <f t="shared" si="846"/>
        <v>61002.39999999979</v>
      </c>
      <c r="D2872" s="105">
        <f ca="1">IF(A2872&lt;$B$1,VLOOKUP(A2872,[1]DI!$A$4:$B$15000,2,FALSE),0)</f>
        <v>4.4000000000000004E-2</v>
      </c>
      <c r="E2872" s="106">
        <f t="shared" ca="1" si="838"/>
        <v>1.0001708899999999</v>
      </c>
      <c r="F2872" s="106">
        <f ca="1">(TRUNC(PRODUCT($E$12:$E2871),16))</f>
        <v>2.0430508453564098</v>
      </c>
      <c r="G2872" s="106">
        <f t="shared" ca="1" si="847"/>
        <v>2.0416548939568502</v>
      </c>
      <c r="H2872" s="106">
        <f t="shared" ca="1" si="839"/>
        <v>1.0006837399999999</v>
      </c>
      <c r="I2872" s="105">
        <f t="shared" si="848"/>
        <v>3.5999999999999997E-2</v>
      </c>
      <c r="J2872" s="118">
        <f t="shared" si="849"/>
        <v>43822</v>
      </c>
      <c r="K2872" s="112">
        <f t="shared" si="850"/>
        <v>4</v>
      </c>
      <c r="L2872" s="108">
        <f t="shared" si="851"/>
        <v>4</v>
      </c>
      <c r="M2872" s="109">
        <f t="shared" si="840"/>
        <v>1.0005615409999999</v>
      </c>
      <c r="N2872" s="109">
        <f t="shared" ca="1" si="841"/>
        <v>1.0012456649999999</v>
      </c>
      <c r="O2872" s="108">
        <f t="shared" si="855"/>
        <v>0</v>
      </c>
      <c r="P2872" s="106">
        <f t="shared" ca="1" si="842"/>
        <v>75.988554590000007</v>
      </c>
      <c r="Q2872" s="113">
        <f t="shared" si="843"/>
        <v>0</v>
      </c>
      <c r="R2872" s="106">
        <f t="shared" si="844"/>
        <v>0</v>
      </c>
      <c r="S2872" s="114" t="str">
        <f t="shared" si="852"/>
        <v>A+J=</v>
      </c>
      <c r="T2872" s="107">
        <f t="shared" si="853"/>
        <v>43852</v>
      </c>
      <c r="U2872" s="10"/>
      <c r="V2872" s="10"/>
      <c r="W2872" s="10"/>
      <c r="X2872" s="29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</row>
    <row r="2873" spans="1:121" x14ac:dyDescent="0.15">
      <c r="A2873" s="102">
        <f t="shared" si="845"/>
        <v>43830</v>
      </c>
      <c r="B2873" s="103">
        <f t="shared" ca="1" si="854"/>
        <v>61097.399952549793</v>
      </c>
      <c r="C2873" s="104">
        <f t="shared" si="846"/>
        <v>61002.39999999979</v>
      </c>
      <c r="D2873" s="105">
        <f ca="1">IF(A2873&lt;$B$1,VLOOKUP(A2873,[1]DI!$A$4:$B$15000,2,FALSE),0)</f>
        <v>4.4000000000000004E-2</v>
      </c>
      <c r="E2873" s="106">
        <f t="shared" ca="1" si="838"/>
        <v>1.0001708899999999</v>
      </c>
      <c r="F2873" s="106">
        <f ca="1">(TRUNC(PRODUCT($E$12:$E2872),16))</f>
        <v>2.0433999823153801</v>
      </c>
      <c r="G2873" s="106">
        <f t="shared" ca="1" si="847"/>
        <v>2.0416548939568502</v>
      </c>
      <c r="H2873" s="106">
        <f t="shared" ca="1" si="839"/>
        <v>1.0008547400000001</v>
      </c>
      <c r="I2873" s="105">
        <f t="shared" si="848"/>
        <v>3.5999999999999997E-2</v>
      </c>
      <c r="J2873" s="118">
        <f t="shared" si="849"/>
        <v>43822</v>
      </c>
      <c r="K2873" s="112">
        <f t="shared" si="850"/>
        <v>5</v>
      </c>
      <c r="L2873" s="108">
        <f t="shared" si="851"/>
        <v>5</v>
      </c>
      <c r="M2873" s="109">
        <f t="shared" si="840"/>
        <v>1.0007019749999999</v>
      </c>
      <c r="N2873" s="109">
        <f t="shared" ca="1" si="841"/>
        <v>1.0015573149999999</v>
      </c>
      <c r="O2873" s="108">
        <f t="shared" si="855"/>
        <v>0</v>
      </c>
      <c r="P2873" s="106">
        <f t="shared" ca="1" si="842"/>
        <v>94.999952550000003</v>
      </c>
      <c r="Q2873" s="113">
        <f t="shared" si="843"/>
        <v>0</v>
      </c>
      <c r="R2873" s="106">
        <f t="shared" si="844"/>
        <v>0</v>
      </c>
      <c r="S2873" s="114" t="str">
        <f t="shared" si="852"/>
        <v>A+J=</v>
      </c>
      <c r="T2873" s="107">
        <f t="shared" si="853"/>
        <v>43852</v>
      </c>
      <c r="U2873" s="10"/>
      <c r="V2873" s="10"/>
      <c r="W2873" s="10"/>
      <c r="X2873" s="29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</row>
    <row r="2874" spans="1:121" x14ac:dyDescent="0.15">
      <c r="A2874" s="102">
        <f t="shared" si="845"/>
        <v>43831</v>
      </c>
      <c r="B2874" s="103">
        <f t="shared" ca="1" si="854"/>
        <v>61116.417938769788</v>
      </c>
      <c r="C2874" s="104">
        <f t="shared" si="846"/>
        <v>61002.39999999979</v>
      </c>
      <c r="D2874" s="105">
        <f ca="1">IF(A2874&lt;$B$1,VLOOKUP(A2874,[1]DI!$A$4:$B$15000,2,FALSE),0)</f>
        <v>0</v>
      </c>
      <c r="E2874" s="106">
        <f t="shared" ca="1" si="838"/>
        <v>1</v>
      </c>
      <c r="F2874" s="106">
        <f ca="1">(TRUNC(PRODUCT($E$12:$E2873),16))</f>
        <v>2.04374917893835</v>
      </c>
      <c r="G2874" s="106">
        <f t="shared" ca="1" si="847"/>
        <v>2.0416548939568502</v>
      </c>
      <c r="H2874" s="106">
        <f t="shared" ca="1" si="839"/>
        <v>1.00102578</v>
      </c>
      <c r="I2874" s="105">
        <f t="shared" si="848"/>
        <v>3.5999999999999997E-2</v>
      </c>
      <c r="J2874" s="118">
        <f t="shared" si="849"/>
        <v>43822</v>
      </c>
      <c r="K2874" s="112">
        <f t="shared" si="850"/>
        <v>5</v>
      </c>
      <c r="L2874" s="108">
        <f t="shared" si="851"/>
        <v>6</v>
      </c>
      <c r="M2874" s="109">
        <f t="shared" si="840"/>
        <v>1.000842429</v>
      </c>
      <c r="N2874" s="109">
        <f t="shared" ca="1" si="841"/>
        <v>1.0018690729999999</v>
      </c>
      <c r="O2874" s="108">
        <f t="shared" si="855"/>
        <v>0</v>
      </c>
      <c r="P2874" s="106">
        <f t="shared" ca="1" si="842"/>
        <v>114.01793877</v>
      </c>
      <c r="Q2874" s="113">
        <f t="shared" si="843"/>
        <v>0</v>
      </c>
      <c r="R2874" s="106">
        <f t="shared" si="844"/>
        <v>0</v>
      </c>
      <c r="S2874" s="114" t="str">
        <f t="shared" si="852"/>
        <v>A+J=</v>
      </c>
      <c r="T2874" s="107">
        <f t="shared" si="853"/>
        <v>43852</v>
      </c>
      <c r="U2874" s="10"/>
      <c r="V2874" s="10"/>
      <c r="W2874" s="10"/>
      <c r="X2874" s="29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</row>
    <row r="2875" spans="1:121" x14ac:dyDescent="0.15">
      <c r="A2875" s="102">
        <f t="shared" si="845"/>
        <v>43832</v>
      </c>
      <c r="B2875" s="103">
        <f t="shared" ca="1" si="854"/>
        <v>61116.417938769788</v>
      </c>
      <c r="C2875" s="104">
        <f t="shared" si="846"/>
        <v>61002.39999999979</v>
      </c>
      <c r="D2875" s="105">
        <f ca="1">IF(A2875&lt;$B$1,VLOOKUP(A2875,[1]DI!$A$4:$B$15000,2,FALSE),0)</f>
        <v>4.4000000000000004E-2</v>
      </c>
      <c r="E2875" s="106">
        <f t="shared" ca="1" si="838"/>
        <v>1.0001708899999999</v>
      </c>
      <c r="F2875" s="106">
        <f ca="1">(TRUNC(PRODUCT($E$12:$E2874),16))</f>
        <v>2.04374917893835</v>
      </c>
      <c r="G2875" s="106">
        <f t="shared" ca="1" si="847"/>
        <v>2.0416548939568502</v>
      </c>
      <c r="H2875" s="106">
        <f t="shared" ca="1" si="839"/>
        <v>1.00102578</v>
      </c>
      <c r="I2875" s="105">
        <f t="shared" si="848"/>
        <v>3.5999999999999997E-2</v>
      </c>
      <c r="J2875" s="118">
        <f t="shared" si="849"/>
        <v>43822</v>
      </c>
      <c r="K2875" s="112">
        <f t="shared" si="850"/>
        <v>6</v>
      </c>
      <c r="L2875" s="108">
        <f t="shared" si="851"/>
        <v>6</v>
      </c>
      <c r="M2875" s="109">
        <f t="shared" si="840"/>
        <v>1.000842429</v>
      </c>
      <c r="N2875" s="109">
        <f t="shared" ca="1" si="841"/>
        <v>1.0018690729999999</v>
      </c>
      <c r="O2875" s="108">
        <f t="shared" si="855"/>
        <v>0</v>
      </c>
      <c r="P2875" s="106">
        <f t="shared" ca="1" si="842"/>
        <v>114.01793877</v>
      </c>
      <c r="Q2875" s="113">
        <f t="shared" si="843"/>
        <v>0</v>
      </c>
      <c r="R2875" s="106">
        <f t="shared" si="844"/>
        <v>0</v>
      </c>
      <c r="S2875" s="114" t="str">
        <f t="shared" si="852"/>
        <v>A+J=</v>
      </c>
      <c r="T2875" s="107">
        <f t="shared" si="853"/>
        <v>43852</v>
      </c>
      <c r="U2875" s="10"/>
      <c r="V2875" s="10"/>
      <c r="W2875" s="10"/>
      <c r="X2875" s="29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</row>
    <row r="2876" spans="1:121" x14ac:dyDescent="0.15">
      <c r="A2876" s="102">
        <f t="shared" si="845"/>
        <v>43833</v>
      </c>
      <c r="B2876" s="103">
        <f t="shared" ca="1" si="854"/>
        <v>61135.441293199794</v>
      </c>
      <c r="C2876" s="104">
        <f t="shared" si="846"/>
        <v>61002.39999999979</v>
      </c>
      <c r="D2876" s="105">
        <f ca="1">IF(A2876&lt;$B$1,VLOOKUP(A2876,[1]DI!$A$4:$B$15000,2,FALSE),0)</f>
        <v>4.4000000000000004E-2</v>
      </c>
      <c r="E2876" s="106">
        <f t="shared" ca="1" si="838"/>
        <v>1.0001708899999999</v>
      </c>
      <c r="F2876" s="106">
        <f ca="1">(TRUNC(PRODUCT($E$12:$E2875),16))</f>
        <v>2.04409843523554</v>
      </c>
      <c r="G2876" s="106">
        <f t="shared" ca="1" si="847"/>
        <v>2.0416548939568502</v>
      </c>
      <c r="H2876" s="106">
        <f t="shared" ca="1" si="839"/>
        <v>1.00119684</v>
      </c>
      <c r="I2876" s="105">
        <f t="shared" si="848"/>
        <v>3.5999999999999997E-2</v>
      </c>
      <c r="J2876" s="118">
        <f t="shared" si="849"/>
        <v>43822</v>
      </c>
      <c r="K2876" s="112">
        <f t="shared" si="850"/>
        <v>7</v>
      </c>
      <c r="L2876" s="108">
        <f t="shared" si="851"/>
        <v>7</v>
      </c>
      <c r="M2876" s="109">
        <f t="shared" si="840"/>
        <v>1.0009829029999999</v>
      </c>
      <c r="N2876" s="109">
        <f t="shared" ca="1" si="841"/>
        <v>1.0021809189999999</v>
      </c>
      <c r="O2876" s="108">
        <f t="shared" si="855"/>
        <v>0</v>
      </c>
      <c r="P2876" s="106">
        <f t="shared" ca="1" si="842"/>
        <v>133.04129320000001</v>
      </c>
      <c r="Q2876" s="113">
        <f t="shared" si="843"/>
        <v>0</v>
      </c>
      <c r="R2876" s="106">
        <f t="shared" si="844"/>
        <v>0</v>
      </c>
      <c r="S2876" s="114" t="str">
        <f t="shared" si="852"/>
        <v>A+J=</v>
      </c>
      <c r="T2876" s="107">
        <f t="shared" si="853"/>
        <v>43852</v>
      </c>
      <c r="U2876" s="10"/>
      <c r="V2876" s="10"/>
      <c r="W2876" s="10"/>
      <c r="X2876" s="29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</row>
    <row r="2877" spans="1:121" x14ac:dyDescent="0.15">
      <c r="A2877" s="102">
        <f t="shared" si="845"/>
        <v>43834</v>
      </c>
      <c r="B2877" s="103">
        <f t="shared" ca="1" si="854"/>
        <v>61154.471296889787</v>
      </c>
      <c r="C2877" s="104">
        <f t="shared" si="846"/>
        <v>61002.39999999979</v>
      </c>
      <c r="D2877" s="105">
        <f ca="1">IF(A2877&lt;$B$1,VLOOKUP(A2877,[1]DI!$A$4:$B$15000,2,FALSE),0)</f>
        <v>0</v>
      </c>
      <c r="E2877" s="106">
        <f t="shared" ca="1" si="838"/>
        <v>1</v>
      </c>
      <c r="F2877" s="106">
        <f ca="1">(TRUNC(PRODUCT($E$12:$E2876),16))</f>
        <v>2.04444775121714</v>
      </c>
      <c r="G2877" s="106">
        <f t="shared" ca="1" si="847"/>
        <v>2.0416548939568502</v>
      </c>
      <c r="H2877" s="106">
        <f t="shared" ca="1" si="839"/>
        <v>1.00136794</v>
      </c>
      <c r="I2877" s="105">
        <f t="shared" si="848"/>
        <v>3.5999999999999997E-2</v>
      </c>
      <c r="J2877" s="118">
        <f t="shared" si="849"/>
        <v>43822</v>
      </c>
      <c r="K2877" s="112">
        <f t="shared" si="850"/>
        <v>7</v>
      </c>
      <c r="L2877" s="108">
        <f t="shared" si="851"/>
        <v>8</v>
      </c>
      <c r="M2877" s="109">
        <f t="shared" si="840"/>
        <v>1.001123397</v>
      </c>
      <c r="N2877" s="109">
        <f t="shared" ca="1" si="841"/>
        <v>1.0024928740000001</v>
      </c>
      <c r="O2877" s="108">
        <f t="shared" si="855"/>
        <v>0</v>
      </c>
      <c r="P2877" s="106">
        <f t="shared" ca="1" si="842"/>
        <v>152.07129689000001</v>
      </c>
      <c r="Q2877" s="113">
        <f t="shared" si="843"/>
        <v>0</v>
      </c>
      <c r="R2877" s="106">
        <f t="shared" si="844"/>
        <v>0</v>
      </c>
      <c r="S2877" s="114" t="str">
        <f t="shared" si="852"/>
        <v>A+J=</v>
      </c>
      <c r="T2877" s="107">
        <f t="shared" si="853"/>
        <v>43852</v>
      </c>
      <c r="U2877" s="10"/>
      <c r="V2877" s="10"/>
      <c r="W2877" s="10"/>
      <c r="X2877" s="29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</row>
    <row r="2878" spans="1:121" x14ac:dyDescent="0.15">
      <c r="A2878" s="102">
        <f t="shared" si="845"/>
        <v>43835</v>
      </c>
      <c r="B2878" s="103">
        <f t="shared" ca="1" si="854"/>
        <v>61154.471296889787</v>
      </c>
      <c r="C2878" s="104">
        <f t="shared" si="846"/>
        <v>61002.39999999979</v>
      </c>
      <c r="D2878" s="105">
        <f ca="1">IF(A2878&lt;$B$1,VLOOKUP(A2878,[1]DI!$A$4:$B$15000,2,FALSE),0)</f>
        <v>0</v>
      </c>
      <c r="E2878" s="106">
        <f t="shared" ca="1" si="838"/>
        <v>1</v>
      </c>
      <c r="F2878" s="106">
        <f ca="1">(TRUNC(PRODUCT($E$12:$E2877),16))</f>
        <v>2.04444775121714</v>
      </c>
      <c r="G2878" s="106">
        <f t="shared" ca="1" si="847"/>
        <v>2.0416548939568502</v>
      </c>
      <c r="H2878" s="106">
        <f t="shared" ca="1" si="839"/>
        <v>1.00136794</v>
      </c>
      <c r="I2878" s="105">
        <f t="shared" si="848"/>
        <v>3.5999999999999997E-2</v>
      </c>
      <c r="J2878" s="118">
        <f t="shared" si="849"/>
        <v>43822</v>
      </c>
      <c r="K2878" s="112">
        <f t="shared" si="850"/>
        <v>7</v>
      </c>
      <c r="L2878" s="108">
        <f t="shared" si="851"/>
        <v>8</v>
      </c>
      <c r="M2878" s="109">
        <f t="shared" si="840"/>
        <v>1.001123397</v>
      </c>
      <c r="N2878" s="109">
        <f t="shared" ca="1" si="841"/>
        <v>1.0024928740000001</v>
      </c>
      <c r="O2878" s="108">
        <f t="shared" si="855"/>
        <v>0</v>
      </c>
      <c r="P2878" s="106">
        <f t="shared" ca="1" si="842"/>
        <v>152.07129689000001</v>
      </c>
      <c r="Q2878" s="113">
        <f t="shared" si="843"/>
        <v>0</v>
      </c>
      <c r="R2878" s="106">
        <f t="shared" si="844"/>
        <v>0</v>
      </c>
      <c r="S2878" s="114" t="str">
        <f t="shared" si="852"/>
        <v>A+J=</v>
      </c>
      <c r="T2878" s="107">
        <f t="shared" si="853"/>
        <v>43852</v>
      </c>
      <c r="U2878" s="10"/>
      <c r="V2878" s="10"/>
      <c r="W2878" s="10"/>
      <c r="X2878" s="29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</row>
    <row r="2879" spans="1:121" x14ac:dyDescent="0.15">
      <c r="A2879" s="102">
        <f t="shared" si="845"/>
        <v>43836</v>
      </c>
      <c r="B2879" s="103">
        <f t="shared" ca="1" si="854"/>
        <v>61154.471296889787</v>
      </c>
      <c r="C2879" s="104">
        <f t="shared" si="846"/>
        <v>61002.39999999979</v>
      </c>
      <c r="D2879" s="105">
        <f ca="1">IF(A2879&lt;$B$1,VLOOKUP(A2879,[1]DI!$A$4:$B$15000,2,FALSE),0)</f>
        <v>4.4000000000000004E-2</v>
      </c>
      <c r="E2879" s="106">
        <f t="shared" ca="1" si="838"/>
        <v>1.0001708899999999</v>
      </c>
      <c r="F2879" s="106">
        <f ca="1">(TRUNC(PRODUCT($E$12:$E2878),16))</f>
        <v>2.04444775121714</v>
      </c>
      <c r="G2879" s="106">
        <f t="shared" ca="1" si="847"/>
        <v>2.0416548939568502</v>
      </c>
      <c r="H2879" s="106">
        <f t="shared" ca="1" si="839"/>
        <v>1.00136794</v>
      </c>
      <c r="I2879" s="105">
        <f t="shared" si="848"/>
        <v>3.5999999999999997E-2</v>
      </c>
      <c r="J2879" s="118">
        <f t="shared" si="849"/>
        <v>43822</v>
      </c>
      <c r="K2879" s="112">
        <f t="shared" si="850"/>
        <v>8</v>
      </c>
      <c r="L2879" s="108">
        <f t="shared" si="851"/>
        <v>8</v>
      </c>
      <c r="M2879" s="109">
        <f t="shared" si="840"/>
        <v>1.001123397</v>
      </c>
      <c r="N2879" s="109">
        <f t="shared" ca="1" si="841"/>
        <v>1.0024928740000001</v>
      </c>
      <c r="O2879" s="108">
        <f t="shared" si="855"/>
        <v>0</v>
      </c>
      <c r="P2879" s="106">
        <f t="shared" ca="1" si="842"/>
        <v>152.07129689000001</v>
      </c>
      <c r="Q2879" s="113">
        <f t="shared" si="843"/>
        <v>0</v>
      </c>
      <c r="R2879" s="106">
        <f t="shared" si="844"/>
        <v>0</v>
      </c>
      <c r="S2879" s="114" t="str">
        <f t="shared" si="852"/>
        <v>A+J=</v>
      </c>
      <c r="T2879" s="107">
        <f t="shared" si="853"/>
        <v>43852</v>
      </c>
      <c r="U2879" s="10"/>
      <c r="V2879" s="10"/>
      <c r="W2879" s="10"/>
      <c r="X2879" s="29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</row>
    <row r="2880" spans="1:121" x14ac:dyDescent="0.15">
      <c r="A2880" s="102">
        <f t="shared" si="845"/>
        <v>43837</v>
      </c>
      <c r="B2880" s="103">
        <f t="shared" ca="1" si="854"/>
        <v>61173.506546789788</v>
      </c>
      <c r="C2880" s="104">
        <f t="shared" si="846"/>
        <v>61002.39999999979</v>
      </c>
      <c r="D2880" s="105">
        <f ca="1">IF(A2880&lt;$B$1,VLOOKUP(A2880,[1]DI!$A$4:$B$15000,2,FALSE),0)</f>
        <v>4.4000000000000004E-2</v>
      </c>
      <c r="E2880" s="106">
        <f t="shared" ca="1" si="838"/>
        <v>1.0001708899999999</v>
      </c>
      <c r="F2880" s="106">
        <f ca="1">(TRUNC(PRODUCT($E$12:$E2879),16))</f>
        <v>2.04479712689335</v>
      </c>
      <c r="G2880" s="106">
        <f t="shared" ca="1" si="847"/>
        <v>2.0416548939568502</v>
      </c>
      <c r="H2880" s="106">
        <f t="shared" ca="1" si="839"/>
        <v>1.00153906</v>
      </c>
      <c r="I2880" s="105">
        <f t="shared" si="848"/>
        <v>3.5999999999999997E-2</v>
      </c>
      <c r="J2880" s="118">
        <f t="shared" si="849"/>
        <v>43822</v>
      </c>
      <c r="K2880" s="112">
        <f t="shared" si="850"/>
        <v>9</v>
      </c>
      <c r="L2880" s="108">
        <f t="shared" si="851"/>
        <v>9</v>
      </c>
      <c r="M2880" s="109">
        <f t="shared" si="840"/>
        <v>1.00126391</v>
      </c>
      <c r="N2880" s="109">
        <f t="shared" ca="1" si="841"/>
        <v>1.002804915</v>
      </c>
      <c r="O2880" s="108">
        <f t="shared" si="855"/>
        <v>0</v>
      </c>
      <c r="P2880" s="106">
        <f t="shared" ca="1" si="842"/>
        <v>171.10654679000001</v>
      </c>
      <c r="Q2880" s="113">
        <f t="shared" si="843"/>
        <v>0</v>
      </c>
      <c r="R2880" s="106">
        <f t="shared" si="844"/>
        <v>0</v>
      </c>
      <c r="S2880" s="114" t="str">
        <f t="shared" si="852"/>
        <v>A+J=</v>
      </c>
      <c r="T2880" s="107">
        <f t="shared" si="853"/>
        <v>43852</v>
      </c>
      <c r="U2880" s="10"/>
      <c r="V2880" s="10"/>
      <c r="W2880" s="10"/>
      <c r="X2880" s="29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</row>
    <row r="2881" spans="1:121" x14ac:dyDescent="0.15">
      <c r="A2881" s="102">
        <f t="shared" si="845"/>
        <v>43838</v>
      </c>
      <c r="B2881" s="103">
        <f t="shared" ca="1" si="854"/>
        <v>61192.547835929792</v>
      </c>
      <c r="C2881" s="104">
        <f t="shared" si="846"/>
        <v>61002.39999999979</v>
      </c>
      <c r="D2881" s="105">
        <f ca="1">IF(A2881&lt;$B$1,VLOOKUP(A2881,[1]DI!$A$4:$B$15000,2,FALSE),0)</f>
        <v>4.4000000000000004E-2</v>
      </c>
      <c r="E2881" s="106">
        <f t="shared" ca="1" si="838"/>
        <v>1.0001708899999999</v>
      </c>
      <c r="F2881" s="106">
        <f ca="1">(TRUNC(PRODUCT($E$12:$E2880),16))</f>
        <v>2.0451465622743599</v>
      </c>
      <c r="G2881" s="106">
        <f t="shared" ca="1" si="847"/>
        <v>2.0416548939568502</v>
      </c>
      <c r="H2881" s="106">
        <f t="shared" ca="1" si="839"/>
        <v>1.0017102099999999</v>
      </c>
      <c r="I2881" s="105">
        <f t="shared" si="848"/>
        <v>3.5999999999999997E-2</v>
      </c>
      <c r="J2881" s="118">
        <f t="shared" si="849"/>
        <v>43822</v>
      </c>
      <c r="K2881" s="112">
        <f t="shared" si="850"/>
        <v>10</v>
      </c>
      <c r="L2881" s="108">
        <f t="shared" si="851"/>
        <v>10</v>
      </c>
      <c r="M2881" s="109">
        <f t="shared" si="840"/>
        <v>1.001404443</v>
      </c>
      <c r="N2881" s="109">
        <f t="shared" ca="1" si="841"/>
        <v>1.0031170549999999</v>
      </c>
      <c r="O2881" s="108">
        <f t="shared" si="855"/>
        <v>0</v>
      </c>
      <c r="P2881" s="106">
        <f t="shared" ca="1" si="842"/>
        <v>190.14783593000001</v>
      </c>
      <c r="Q2881" s="113">
        <f t="shared" si="843"/>
        <v>0</v>
      </c>
      <c r="R2881" s="106">
        <f t="shared" si="844"/>
        <v>0</v>
      </c>
      <c r="S2881" s="114" t="str">
        <f t="shared" si="852"/>
        <v>A+J=</v>
      </c>
      <c r="T2881" s="107">
        <f t="shared" si="853"/>
        <v>43852</v>
      </c>
      <c r="U2881" s="10"/>
      <c r="V2881" s="10"/>
      <c r="W2881" s="10"/>
      <c r="X2881" s="29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</row>
    <row r="2882" spans="1:121" x14ac:dyDescent="0.15">
      <c r="A2882" s="102">
        <f t="shared" si="845"/>
        <v>43839</v>
      </c>
      <c r="B2882" s="103">
        <f t="shared" ca="1" si="854"/>
        <v>61211.595713319788</v>
      </c>
      <c r="C2882" s="104">
        <f t="shared" si="846"/>
        <v>61002.39999999979</v>
      </c>
      <c r="D2882" s="105">
        <f ca="1">IF(A2882&lt;$B$1,VLOOKUP(A2882,[1]DI!$A$4:$B$15000,2,FALSE),0)</f>
        <v>4.4000000000000004E-2</v>
      </c>
      <c r="E2882" s="106">
        <f t="shared" ca="1" si="838"/>
        <v>1.0001708899999999</v>
      </c>
      <c r="F2882" s="106">
        <f ca="1">(TRUNC(PRODUCT($E$12:$E2881),16))</f>
        <v>2.0454960573703902</v>
      </c>
      <c r="G2882" s="106">
        <f t="shared" ca="1" si="847"/>
        <v>2.0416548939568502</v>
      </c>
      <c r="H2882" s="106">
        <f t="shared" ca="1" si="839"/>
        <v>1.0018814</v>
      </c>
      <c r="I2882" s="105">
        <f t="shared" si="848"/>
        <v>3.5999999999999997E-2</v>
      </c>
      <c r="J2882" s="118">
        <f t="shared" si="849"/>
        <v>43822</v>
      </c>
      <c r="K2882" s="112">
        <f t="shared" si="850"/>
        <v>11</v>
      </c>
      <c r="L2882" s="108">
        <f t="shared" si="851"/>
        <v>11</v>
      </c>
      <c r="M2882" s="109">
        <f t="shared" si="840"/>
        <v>1.001544996</v>
      </c>
      <c r="N2882" s="109">
        <f t="shared" ca="1" si="841"/>
        <v>1.0034293030000001</v>
      </c>
      <c r="O2882" s="108">
        <f t="shared" si="855"/>
        <v>0</v>
      </c>
      <c r="P2882" s="106">
        <f t="shared" ca="1" si="842"/>
        <v>209.19571332000001</v>
      </c>
      <c r="Q2882" s="113">
        <f t="shared" si="843"/>
        <v>0</v>
      </c>
      <c r="R2882" s="106">
        <f t="shared" si="844"/>
        <v>0</v>
      </c>
      <c r="S2882" s="114" t="str">
        <f t="shared" si="852"/>
        <v>A+J=</v>
      </c>
      <c r="T2882" s="107">
        <f t="shared" si="853"/>
        <v>43852</v>
      </c>
      <c r="U2882" s="10"/>
      <c r="V2882" s="10"/>
      <c r="W2882" s="10"/>
      <c r="X2882" s="29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</row>
    <row r="2883" spans="1:121" x14ac:dyDescent="0.15">
      <c r="A2883" s="102">
        <f t="shared" si="845"/>
        <v>43840</v>
      </c>
      <c r="B2883" s="103">
        <f t="shared" ca="1" si="854"/>
        <v>61230.648958929793</v>
      </c>
      <c r="C2883" s="104">
        <f t="shared" si="846"/>
        <v>61002.39999999979</v>
      </c>
      <c r="D2883" s="105">
        <f ca="1">IF(A2883&lt;$B$1,VLOOKUP(A2883,[1]DI!$A$4:$B$15000,2,FALSE),0)</f>
        <v>4.4000000000000004E-2</v>
      </c>
      <c r="E2883" s="106">
        <f t="shared" ca="1" si="838"/>
        <v>1.0001708899999999</v>
      </c>
      <c r="F2883" s="106">
        <f ca="1">(TRUNC(PRODUCT($E$12:$E2882),16))</f>
        <v>2.0458456121916302</v>
      </c>
      <c r="G2883" s="106">
        <f t="shared" ca="1" si="847"/>
        <v>2.0416548939568502</v>
      </c>
      <c r="H2883" s="106">
        <f t="shared" ca="1" si="839"/>
        <v>1.00205261</v>
      </c>
      <c r="I2883" s="105">
        <f t="shared" si="848"/>
        <v>3.5999999999999997E-2</v>
      </c>
      <c r="J2883" s="118">
        <f t="shared" si="849"/>
        <v>43822</v>
      </c>
      <c r="K2883" s="112">
        <f t="shared" si="850"/>
        <v>12</v>
      </c>
      <c r="L2883" s="108">
        <f t="shared" si="851"/>
        <v>12</v>
      </c>
      <c r="M2883" s="109">
        <f t="shared" si="840"/>
        <v>1.0016855689999999</v>
      </c>
      <c r="N2883" s="109">
        <f t="shared" ca="1" si="841"/>
        <v>1.003741639</v>
      </c>
      <c r="O2883" s="108">
        <f t="shared" si="855"/>
        <v>0</v>
      </c>
      <c r="P2883" s="106">
        <f t="shared" ca="1" si="842"/>
        <v>228.24895892999999</v>
      </c>
      <c r="Q2883" s="113">
        <f t="shared" si="843"/>
        <v>0</v>
      </c>
      <c r="R2883" s="106">
        <f t="shared" si="844"/>
        <v>0</v>
      </c>
      <c r="S2883" s="114" t="str">
        <f t="shared" si="852"/>
        <v>A+J=</v>
      </c>
      <c r="T2883" s="107">
        <f t="shared" si="853"/>
        <v>43852</v>
      </c>
      <c r="U2883" s="10"/>
      <c r="V2883" s="10"/>
      <c r="W2883" s="10"/>
      <c r="X2883" s="29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</row>
    <row r="2884" spans="1:121" x14ac:dyDescent="0.15">
      <c r="A2884" s="102">
        <f t="shared" si="845"/>
        <v>43841</v>
      </c>
      <c r="B2884" s="103">
        <f t="shared" ca="1" si="854"/>
        <v>61249.708121769792</v>
      </c>
      <c r="C2884" s="104">
        <f t="shared" si="846"/>
        <v>61002.39999999979</v>
      </c>
      <c r="D2884" s="105">
        <f ca="1">IF(A2884&lt;$B$1,VLOOKUP(A2884,[1]DI!$A$4:$B$15000,2,FALSE),0)</f>
        <v>0</v>
      </c>
      <c r="E2884" s="106">
        <f t="shared" ca="1" si="838"/>
        <v>1</v>
      </c>
      <c r="F2884" s="106">
        <f ca="1">(TRUNC(PRODUCT($E$12:$E2883),16))</f>
        <v>2.0461952267483001</v>
      </c>
      <c r="G2884" s="106">
        <f t="shared" ca="1" si="847"/>
        <v>2.0416548939568502</v>
      </c>
      <c r="H2884" s="106">
        <f t="shared" ca="1" si="839"/>
        <v>1.00222385</v>
      </c>
      <c r="I2884" s="105">
        <f t="shared" si="848"/>
        <v>3.5999999999999997E-2</v>
      </c>
      <c r="J2884" s="118">
        <f t="shared" si="849"/>
        <v>43822</v>
      </c>
      <c r="K2884" s="112">
        <f t="shared" si="850"/>
        <v>12</v>
      </c>
      <c r="L2884" s="108">
        <f t="shared" si="851"/>
        <v>13</v>
      </c>
      <c r="M2884" s="109">
        <f t="shared" si="840"/>
        <v>1.0018261610000001</v>
      </c>
      <c r="N2884" s="109">
        <f t="shared" ca="1" si="841"/>
        <v>1.004054072</v>
      </c>
      <c r="O2884" s="108">
        <f t="shared" si="855"/>
        <v>0</v>
      </c>
      <c r="P2884" s="106">
        <f t="shared" ca="1" si="842"/>
        <v>247.30812177000001</v>
      </c>
      <c r="Q2884" s="113">
        <f t="shared" si="843"/>
        <v>0</v>
      </c>
      <c r="R2884" s="106">
        <f t="shared" si="844"/>
        <v>0</v>
      </c>
      <c r="S2884" s="114" t="str">
        <f t="shared" si="852"/>
        <v>A+J=</v>
      </c>
      <c r="T2884" s="107">
        <f t="shared" si="853"/>
        <v>43852</v>
      </c>
      <c r="U2884" s="10"/>
      <c r="V2884" s="10"/>
      <c r="W2884" s="10"/>
      <c r="X2884" s="29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</row>
    <row r="2885" spans="1:121" x14ac:dyDescent="0.15">
      <c r="A2885" s="102">
        <f t="shared" si="845"/>
        <v>43842</v>
      </c>
      <c r="B2885" s="103">
        <f t="shared" ca="1" si="854"/>
        <v>61249.708121769792</v>
      </c>
      <c r="C2885" s="104">
        <f t="shared" si="846"/>
        <v>61002.39999999979</v>
      </c>
      <c r="D2885" s="105">
        <f ca="1">IF(A2885&lt;$B$1,VLOOKUP(A2885,[1]DI!$A$4:$B$15000,2,FALSE),0)</f>
        <v>0</v>
      </c>
      <c r="E2885" s="106">
        <f t="shared" ca="1" si="838"/>
        <v>1</v>
      </c>
      <c r="F2885" s="106">
        <f ca="1">(TRUNC(PRODUCT($E$12:$E2884),16))</f>
        <v>2.0461952267483001</v>
      </c>
      <c r="G2885" s="106">
        <f t="shared" ca="1" si="847"/>
        <v>2.0416548939568502</v>
      </c>
      <c r="H2885" s="106">
        <f t="shared" ca="1" si="839"/>
        <v>1.00222385</v>
      </c>
      <c r="I2885" s="105">
        <f t="shared" si="848"/>
        <v>3.5999999999999997E-2</v>
      </c>
      <c r="J2885" s="118">
        <f t="shared" si="849"/>
        <v>43822</v>
      </c>
      <c r="K2885" s="112">
        <f t="shared" si="850"/>
        <v>12</v>
      </c>
      <c r="L2885" s="108">
        <f t="shared" si="851"/>
        <v>13</v>
      </c>
      <c r="M2885" s="109">
        <f t="shared" si="840"/>
        <v>1.0018261610000001</v>
      </c>
      <c r="N2885" s="109">
        <f t="shared" ca="1" si="841"/>
        <v>1.004054072</v>
      </c>
      <c r="O2885" s="108">
        <f t="shared" si="855"/>
        <v>0</v>
      </c>
      <c r="P2885" s="106">
        <f t="shared" ca="1" si="842"/>
        <v>247.30812177000001</v>
      </c>
      <c r="Q2885" s="113">
        <f t="shared" si="843"/>
        <v>0</v>
      </c>
      <c r="R2885" s="106">
        <f t="shared" si="844"/>
        <v>0</v>
      </c>
      <c r="S2885" s="114" t="str">
        <f t="shared" si="852"/>
        <v>A+J=</v>
      </c>
      <c r="T2885" s="107">
        <f t="shared" si="853"/>
        <v>43852</v>
      </c>
      <c r="U2885" s="10"/>
      <c r="V2885" s="10"/>
      <c r="W2885" s="10"/>
      <c r="X2885" s="29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</row>
    <row r="2886" spans="1:121" x14ac:dyDescent="0.15">
      <c r="A2886" s="102">
        <f t="shared" si="845"/>
        <v>43843</v>
      </c>
      <c r="B2886" s="103">
        <f t="shared" ca="1" si="854"/>
        <v>61249.708121769792</v>
      </c>
      <c r="C2886" s="104">
        <f t="shared" si="846"/>
        <v>61002.39999999979</v>
      </c>
      <c r="D2886" s="105">
        <f ca="1">IF(A2886&lt;$B$1,VLOOKUP(A2886,[1]DI!$A$4:$B$15000,2,FALSE),0)</f>
        <v>4.4000000000000004E-2</v>
      </c>
      <c r="E2886" s="106">
        <f t="shared" ca="1" si="838"/>
        <v>1.0001708899999999</v>
      </c>
      <c r="F2886" s="106">
        <f ca="1">(TRUNC(PRODUCT($E$12:$E2885),16))</f>
        <v>2.0461952267483001</v>
      </c>
      <c r="G2886" s="106">
        <f t="shared" ca="1" si="847"/>
        <v>2.0416548939568502</v>
      </c>
      <c r="H2886" s="106">
        <f t="shared" ca="1" si="839"/>
        <v>1.00222385</v>
      </c>
      <c r="I2886" s="105">
        <f t="shared" si="848"/>
        <v>3.5999999999999997E-2</v>
      </c>
      <c r="J2886" s="118">
        <f t="shared" si="849"/>
        <v>43822</v>
      </c>
      <c r="K2886" s="112">
        <f t="shared" si="850"/>
        <v>13</v>
      </c>
      <c r="L2886" s="108">
        <f t="shared" si="851"/>
        <v>13</v>
      </c>
      <c r="M2886" s="109">
        <f t="shared" si="840"/>
        <v>1.0018261610000001</v>
      </c>
      <c r="N2886" s="109">
        <f t="shared" ca="1" si="841"/>
        <v>1.004054072</v>
      </c>
      <c r="O2886" s="108">
        <f t="shared" si="855"/>
        <v>0</v>
      </c>
      <c r="P2886" s="106">
        <f t="shared" ca="1" si="842"/>
        <v>247.30812177000001</v>
      </c>
      <c r="Q2886" s="113">
        <f t="shared" si="843"/>
        <v>0</v>
      </c>
      <c r="R2886" s="106">
        <f t="shared" si="844"/>
        <v>0</v>
      </c>
      <c r="S2886" s="114" t="str">
        <f t="shared" si="852"/>
        <v>A+J=</v>
      </c>
      <c r="T2886" s="107">
        <f t="shared" si="853"/>
        <v>43852</v>
      </c>
      <c r="U2886" s="10"/>
      <c r="V2886" s="10"/>
      <c r="W2886" s="10"/>
      <c r="X2886" s="29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</row>
    <row r="2887" spans="1:121" x14ac:dyDescent="0.15">
      <c r="A2887" s="102">
        <f t="shared" si="845"/>
        <v>43844</v>
      </c>
      <c r="B2887" s="103">
        <f t="shared" ca="1" si="854"/>
        <v>61268.773323839792</v>
      </c>
      <c r="C2887" s="104">
        <f t="shared" si="846"/>
        <v>61002.39999999979</v>
      </c>
      <c r="D2887" s="105">
        <f ca="1">IF(A2887&lt;$B$1,VLOOKUP(A2887,[1]DI!$A$4:$B$15000,2,FALSE),0)</f>
        <v>4.4000000000000004E-2</v>
      </c>
      <c r="E2887" s="106">
        <f t="shared" ca="1" si="838"/>
        <v>1.0001708899999999</v>
      </c>
      <c r="F2887" s="106">
        <f ca="1">(TRUNC(PRODUCT($E$12:$E2886),16))</f>
        <v>2.0465449010505998</v>
      </c>
      <c r="G2887" s="106">
        <f t="shared" ca="1" si="847"/>
        <v>2.0416548939568502</v>
      </c>
      <c r="H2887" s="106">
        <f t="shared" ca="1" si="839"/>
        <v>1.0023951200000001</v>
      </c>
      <c r="I2887" s="105">
        <f t="shared" si="848"/>
        <v>3.5999999999999997E-2</v>
      </c>
      <c r="J2887" s="118">
        <f t="shared" si="849"/>
        <v>43822</v>
      </c>
      <c r="K2887" s="112">
        <f t="shared" si="850"/>
        <v>14</v>
      </c>
      <c r="L2887" s="108">
        <f t="shared" si="851"/>
        <v>14</v>
      </c>
      <c r="M2887" s="109">
        <f t="shared" si="840"/>
        <v>1.0019667729999999</v>
      </c>
      <c r="N2887" s="109">
        <f t="shared" ca="1" si="841"/>
        <v>1.0043666040000001</v>
      </c>
      <c r="O2887" s="108">
        <f t="shared" si="855"/>
        <v>0</v>
      </c>
      <c r="P2887" s="106">
        <f t="shared" ca="1" si="842"/>
        <v>266.37332384000001</v>
      </c>
      <c r="Q2887" s="113">
        <f t="shared" si="843"/>
        <v>0</v>
      </c>
      <c r="R2887" s="106">
        <f t="shared" si="844"/>
        <v>0</v>
      </c>
      <c r="S2887" s="114" t="str">
        <f t="shared" si="852"/>
        <v>A+J=</v>
      </c>
      <c r="T2887" s="107">
        <f t="shared" si="853"/>
        <v>43852</v>
      </c>
      <c r="U2887" s="10"/>
      <c r="V2887" s="10"/>
      <c r="W2887" s="10"/>
      <c r="X2887" s="29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</row>
    <row r="2888" spans="1:121" x14ac:dyDescent="0.15">
      <c r="A2888" s="102">
        <f t="shared" si="845"/>
        <v>43845</v>
      </c>
      <c r="B2888" s="103">
        <f t="shared" ca="1" si="854"/>
        <v>61287.844443149792</v>
      </c>
      <c r="C2888" s="104">
        <f t="shared" si="846"/>
        <v>61002.39999999979</v>
      </c>
      <c r="D2888" s="105">
        <f ca="1">IF(A2888&lt;$B$1,VLOOKUP(A2888,[1]DI!$A$4:$B$15000,2,FALSE),0)</f>
        <v>4.4000000000000004E-2</v>
      </c>
      <c r="E2888" s="106">
        <f t="shared" ca="1" si="838"/>
        <v>1.0001708899999999</v>
      </c>
      <c r="F2888" s="106">
        <f ca="1">(TRUNC(PRODUCT($E$12:$E2887),16))</f>
        <v>2.0468946351087398</v>
      </c>
      <c r="G2888" s="106">
        <f t="shared" ca="1" si="847"/>
        <v>2.0416548939568502</v>
      </c>
      <c r="H2888" s="106">
        <f t="shared" ca="1" si="839"/>
        <v>1.00256642</v>
      </c>
      <c r="I2888" s="105">
        <f t="shared" si="848"/>
        <v>3.5999999999999997E-2</v>
      </c>
      <c r="J2888" s="118">
        <f t="shared" si="849"/>
        <v>43822</v>
      </c>
      <c r="K2888" s="112">
        <f t="shared" si="850"/>
        <v>15</v>
      </c>
      <c r="L2888" s="108">
        <f t="shared" si="851"/>
        <v>15</v>
      </c>
      <c r="M2888" s="109">
        <f t="shared" si="840"/>
        <v>1.0021074050000001</v>
      </c>
      <c r="N2888" s="109">
        <f t="shared" ca="1" si="841"/>
        <v>1.0046792330000001</v>
      </c>
      <c r="O2888" s="108">
        <f t="shared" si="855"/>
        <v>0</v>
      </c>
      <c r="P2888" s="106">
        <f t="shared" ca="1" si="842"/>
        <v>285.44444314999998</v>
      </c>
      <c r="Q2888" s="113">
        <f t="shared" si="843"/>
        <v>0</v>
      </c>
      <c r="R2888" s="106">
        <f t="shared" si="844"/>
        <v>0</v>
      </c>
      <c r="S2888" s="114" t="str">
        <f t="shared" si="852"/>
        <v>A+J=</v>
      </c>
      <c r="T2888" s="107">
        <f t="shared" si="853"/>
        <v>43852</v>
      </c>
      <c r="U2888" s="10"/>
      <c r="V2888" s="10"/>
      <c r="W2888" s="10"/>
      <c r="X2888" s="29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</row>
    <row r="2889" spans="1:121" x14ac:dyDescent="0.15">
      <c r="A2889" s="102">
        <f t="shared" si="845"/>
        <v>43846</v>
      </c>
      <c r="B2889" s="103">
        <f t="shared" ca="1" si="854"/>
        <v>61306.921601699789</v>
      </c>
      <c r="C2889" s="104">
        <f t="shared" si="846"/>
        <v>61002.39999999979</v>
      </c>
      <c r="D2889" s="105">
        <f ca="1">IF(A2889&lt;$B$1,VLOOKUP(A2889,[1]DI!$A$4:$B$15000,2,FALSE),0)</f>
        <v>4.4000000000000004E-2</v>
      </c>
      <c r="E2889" s="106">
        <f t="shared" ca="1" si="838"/>
        <v>1.0001708899999999</v>
      </c>
      <c r="F2889" s="106">
        <f ca="1">(TRUNC(PRODUCT($E$12:$E2888),16))</f>
        <v>2.0472444289329301</v>
      </c>
      <c r="G2889" s="106">
        <f t="shared" ca="1" si="847"/>
        <v>2.0416548939568502</v>
      </c>
      <c r="H2889" s="106">
        <f t="shared" ca="1" si="839"/>
        <v>1.0027377500000001</v>
      </c>
      <c r="I2889" s="105">
        <f t="shared" si="848"/>
        <v>3.5999999999999997E-2</v>
      </c>
      <c r="J2889" s="118">
        <f t="shared" si="849"/>
        <v>43822</v>
      </c>
      <c r="K2889" s="112">
        <f t="shared" si="850"/>
        <v>16</v>
      </c>
      <c r="L2889" s="108">
        <f t="shared" si="851"/>
        <v>16</v>
      </c>
      <c r="M2889" s="109">
        <f t="shared" si="840"/>
        <v>1.002248056</v>
      </c>
      <c r="N2889" s="109">
        <f t="shared" ca="1" si="841"/>
        <v>1.004991961</v>
      </c>
      <c r="O2889" s="108">
        <f t="shared" si="855"/>
        <v>0</v>
      </c>
      <c r="P2889" s="106">
        <f t="shared" ca="1" si="842"/>
        <v>304.52160170000002</v>
      </c>
      <c r="Q2889" s="113">
        <f t="shared" si="843"/>
        <v>0</v>
      </c>
      <c r="R2889" s="106">
        <f t="shared" si="844"/>
        <v>0</v>
      </c>
      <c r="S2889" s="114" t="str">
        <f t="shared" si="852"/>
        <v>A+J=</v>
      </c>
      <c r="T2889" s="107">
        <f t="shared" si="853"/>
        <v>43852</v>
      </c>
      <c r="U2889" s="10"/>
      <c r="V2889" s="10"/>
      <c r="W2889" s="10"/>
      <c r="X2889" s="29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</row>
    <row r="2890" spans="1:121" x14ac:dyDescent="0.15">
      <c r="A2890" s="102">
        <f t="shared" si="845"/>
        <v>43847</v>
      </c>
      <c r="B2890" s="103">
        <f t="shared" ca="1" si="854"/>
        <v>61326.004677479788</v>
      </c>
      <c r="C2890" s="104">
        <f t="shared" si="846"/>
        <v>61002.39999999979</v>
      </c>
      <c r="D2890" s="105">
        <f ca="1">IF(A2890&lt;$B$1,VLOOKUP(A2890,[1]DI!$A$4:$B$15000,2,FALSE),0)</f>
        <v>4.4000000000000004E-2</v>
      </c>
      <c r="E2890" s="106">
        <f t="shared" ca="1" si="838"/>
        <v>1.0001708899999999</v>
      </c>
      <c r="F2890" s="106">
        <f ca="1">(TRUNC(PRODUCT($E$12:$E2889),16))</f>
        <v>2.0475942825333902</v>
      </c>
      <c r="G2890" s="106">
        <f t="shared" ca="1" si="847"/>
        <v>2.0416548939568502</v>
      </c>
      <c r="H2890" s="106">
        <f t="shared" ca="1" si="839"/>
        <v>1.00290911</v>
      </c>
      <c r="I2890" s="105">
        <f t="shared" si="848"/>
        <v>3.5999999999999997E-2</v>
      </c>
      <c r="J2890" s="118">
        <f t="shared" si="849"/>
        <v>43822</v>
      </c>
      <c r="K2890" s="112">
        <f t="shared" si="850"/>
        <v>17</v>
      </c>
      <c r="L2890" s="108">
        <f t="shared" si="851"/>
        <v>17</v>
      </c>
      <c r="M2890" s="109">
        <f t="shared" si="840"/>
        <v>1.002388727</v>
      </c>
      <c r="N2890" s="109">
        <f t="shared" ca="1" si="841"/>
        <v>1.005304786</v>
      </c>
      <c r="O2890" s="108">
        <f t="shared" si="855"/>
        <v>0</v>
      </c>
      <c r="P2890" s="106">
        <f t="shared" ca="1" si="842"/>
        <v>323.60467748000002</v>
      </c>
      <c r="Q2890" s="113">
        <f t="shared" si="843"/>
        <v>0</v>
      </c>
      <c r="R2890" s="106">
        <f t="shared" si="844"/>
        <v>0</v>
      </c>
      <c r="S2890" s="114" t="str">
        <f t="shared" si="852"/>
        <v>A+J=</v>
      </c>
      <c r="T2890" s="107">
        <f t="shared" si="853"/>
        <v>43852</v>
      </c>
      <c r="U2890" s="10"/>
      <c r="V2890" s="10"/>
      <c r="W2890" s="10"/>
      <c r="X2890" s="29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</row>
    <row r="2891" spans="1:121" x14ac:dyDescent="0.15">
      <c r="A2891" s="102">
        <f t="shared" si="845"/>
        <v>43848</v>
      </c>
      <c r="B2891" s="103">
        <f t="shared" ca="1" si="854"/>
        <v>61345.093182469791</v>
      </c>
      <c r="C2891" s="104">
        <f t="shared" si="846"/>
        <v>61002.39999999979</v>
      </c>
      <c r="D2891" s="105">
        <f ca="1">IF(A2891&lt;$B$1,VLOOKUP(A2891,[1]DI!$A$4:$B$15000,2,FALSE),0)</f>
        <v>0</v>
      </c>
      <c r="E2891" s="106">
        <f t="shared" ca="1" si="838"/>
        <v>1</v>
      </c>
      <c r="F2891" s="106">
        <f ca="1">(TRUNC(PRODUCT($E$12:$E2890),16))</f>
        <v>2.0479441959203299</v>
      </c>
      <c r="G2891" s="106">
        <f t="shared" ca="1" si="847"/>
        <v>2.0416548939568502</v>
      </c>
      <c r="H2891" s="106">
        <f t="shared" ca="1" si="839"/>
        <v>1.0030804900000001</v>
      </c>
      <c r="I2891" s="105">
        <f t="shared" si="848"/>
        <v>3.5999999999999997E-2</v>
      </c>
      <c r="J2891" s="118">
        <f t="shared" si="849"/>
        <v>43822</v>
      </c>
      <c r="K2891" s="112">
        <f t="shared" si="850"/>
        <v>17</v>
      </c>
      <c r="L2891" s="108">
        <f t="shared" si="851"/>
        <v>18</v>
      </c>
      <c r="M2891" s="109">
        <f t="shared" si="840"/>
        <v>1.0025294179999999</v>
      </c>
      <c r="N2891" s="109">
        <f t="shared" ca="1" si="841"/>
        <v>1.0056176999999999</v>
      </c>
      <c r="O2891" s="108">
        <f t="shared" si="855"/>
        <v>0</v>
      </c>
      <c r="P2891" s="106">
        <f t="shared" ca="1" si="842"/>
        <v>342.69318247000001</v>
      </c>
      <c r="Q2891" s="113">
        <f t="shared" si="843"/>
        <v>0</v>
      </c>
      <c r="R2891" s="106">
        <f t="shared" si="844"/>
        <v>0</v>
      </c>
      <c r="S2891" s="114" t="str">
        <f t="shared" si="852"/>
        <v>A+J=</v>
      </c>
      <c r="T2891" s="107">
        <f t="shared" si="853"/>
        <v>43852</v>
      </c>
      <c r="U2891" s="10"/>
      <c r="V2891" s="10"/>
      <c r="W2891" s="10"/>
      <c r="X2891" s="29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</row>
    <row r="2892" spans="1:121" x14ac:dyDescent="0.15">
      <c r="A2892" s="102">
        <f t="shared" si="845"/>
        <v>43849</v>
      </c>
      <c r="B2892" s="103">
        <f t="shared" ca="1" si="854"/>
        <v>61345.093182469791</v>
      </c>
      <c r="C2892" s="104">
        <f t="shared" si="846"/>
        <v>61002.39999999979</v>
      </c>
      <c r="D2892" s="105">
        <f ca="1">IF(A2892&lt;$B$1,VLOOKUP(A2892,[1]DI!$A$4:$B$15000,2,FALSE),0)</f>
        <v>0</v>
      </c>
      <c r="E2892" s="106">
        <f t="shared" ref="E2892:E2955" ca="1" si="856">ROUND(((1+D2892)^(1/252)),8)</f>
        <v>1</v>
      </c>
      <c r="F2892" s="106">
        <f ca="1">(TRUNC(PRODUCT($E$12:$E2891),16))</f>
        <v>2.0479441959203299</v>
      </c>
      <c r="G2892" s="106">
        <f t="shared" ca="1" si="847"/>
        <v>2.0416548939568502</v>
      </c>
      <c r="H2892" s="106">
        <f t="shared" ref="H2892:H2955" ca="1" si="857">ROUND(F2892/G2892,8)</f>
        <v>1.0030804900000001</v>
      </c>
      <c r="I2892" s="105">
        <f t="shared" si="848"/>
        <v>3.5999999999999997E-2</v>
      </c>
      <c r="J2892" s="118">
        <f t="shared" si="849"/>
        <v>43822</v>
      </c>
      <c r="K2892" s="112">
        <f t="shared" si="850"/>
        <v>17</v>
      </c>
      <c r="L2892" s="108">
        <f t="shared" si="851"/>
        <v>18</v>
      </c>
      <c r="M2892" s="109">
        <f t="shared" ref="M2892:M2955" si="858">ROUND((I2892+1)^(L2892/252),9)</f>
        <v>1.0025294179999999</v>
      </c>
      <c r="N2892" s="109">
        <f t="shared" ref="N2892:N2955" ca="1" si="859">ROUND(H2892*M2892,9)</f>
        <v>1.0056176999999999</v>
      </c>
      <c r="O2892" s="108">
        <f t="shared" si="855"/>
        <v>0</v>
      </c>
      <c r="P2892" s="106">
        <f t="shared" ref="P2892:P2955" ca="1" si="860">TRUNC(((N2892-1)*C2892),8)</f>
        <v>342.69318247000001</v>
      </c>
      <c r="Q2892" s="113">
        <f t="shared" ref="Q2892:Q2955" si="861">IF($O2892&gt;0,VLOOKUP($O2892,$W$12:$AC$150,7),0)</f>
        <v>0</v>
      </c>
      <c r="R2892" s="106">
        <f t="shared" ref="R2892:R2955" si="862">IF(Q2892&gt;0,TRUNC(Q2892*C$12,8),0)</f>
        <v>0</v>
      </c>
      <c r="S2892" s="114" t="str">
        <f t="shared" si="852"/>
        <v>A+J=</v>
      </c>
      <c r="T2892" s="107">
        <f t="shared" si="853"/>
        <v>43852</v>
      </c>
      <c r="U2892" s="10"/>
      <c r="V2892" s="10"/>
      <c r="W2892" s="10"/>
      <c r="X2892" s="29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</row>
    <row r="2893" spans="1:121" x14ac:dyDescent="0.15">
      <c r="A2893" s="102">
        <f t="shared" ref="A2893:A2956" si="863">(A2892+1)</f>
        <v>43850</v>
      </c>
      <c r="B2893" s="103">
        <f t="shared" ca="1" si="854"/>
        <v>61345.093182469791</v>
      </c>
      <c r="C2893" s="104">
        <f t="shared" ref="C2893:C2956" si="864">(C2892-R2892)</f>
        <v>61002.39999999979</v>
      </c>
      <c r="D2893" s="105">
        <f ca="1">IF(A2893&lt;$B$1,VLOOKUP(A2893,[1]DI!$A$4:$B$15000,2,FALSE),0)</f>
        <v>4.4000000000000004E-2</v>
      </c>
      <c r="E2893" s="106">
        <f t="shared" ca="1" si="856"/>
        <v>1.0001708899999999</v>
      </c>
      <c r="F2893" s="106">
        <f ca="1">(TRUNC(PRODUCT($E$12:$E2892),16))</f>
        <v>2.0479441959203299</v>
      </c>
      <c r="G2893" s="106">
        <f t="shared" ref="G2893:G2956" ca="1" si="865">IF(O2892&gt;0,F2892,G2892)</f>
        <v>2.0416548939568502</v>
      </c>
      <c r="H2893" s="106">
        <f t="shared" ca="1" si="857"/>
        <v>1.0030804900000001</v>
      </c>
      <c r="I2893" s="105">
        <f t="shared" ref="I2893:I2956" si="866">I2892</f>
        <v>3.5999999999999997E-2</v>
      </c>
      <c r="J2893" s="118">
        <f t="shared" ref="J2893:J2956" si="867">IF(O2892&gt;0,VLOOKUP(O2892,W$12:AG$150,2),J2892)</f>
        <v>43822</v>
      </c>
      <c r="K2893" s="112">
        <f t="shared" ref="K2893:K2956" si="868">IF(A2893&gt;J2893,IF(NETWORKDAYS(J2893,A2893,$W$160:$W$544)-1=0,1,NETWORKDAYS(J2893,A2893,$W$160:$W$544)-1),0)</f>
        <v>18</v>
      </c>
      <c r="L2893" s="108">
        <f t="shared" ref="L2893:L2956" si="869">IF(AND(K2893=1,K2892=1),1,IF(K2893&gt;0,IF(K2893=K2892,K2893+1,K2893),0))</f>
        <v>18</v>
      </c>
      <c r="M2893" s="109">
        <f t="shared" si="858"/>
        <v>1.0025294179999999</v>
      </c>
      <c r="N2893" s="109">
        <f t="shared" ca="1" si="859"/>
        <v>1.0056176999999999</v>
      </c>
      <c r="O2893" s="108">
        <f t="shared" si="855"/>
        <v>0</v>
      </c>
      <c r="P2893" s="106">
        <f t="shared" ca="1" si="860"/>
        <v>342.69318247000001</v>
      </c>
      <c r="Q2893" s="113">
        <f t="shared" si="861"/>
        <v>0</v>
      </c>
      <c r="R2893" s="106">
        <f t="shared" si="862"/>
        <v>0</v>
      </c>
      <c r="S2893" s="114" t="str">
        <f t="shared" ref="S2893:S2956" si="870">IF(O2892&gt;0,VLOOKUP(O2892,W$12:AG$150,10),S2892)</f>
        <v>A+J=</v>
      </c>
      <c r="T2893" s="107">
        <f t="shared" ref="T2893:T2956" si="871">IF(O2892&gt;0,VLOOKUP(O2892,W$12:AG$150,11),T2892)</f>
        <v>43852</v>
      </c>
      <c r="U2893" s="10"/>
      <c r="V2893" s="10"/>
      <c r="W2893" s="10"/>
      <c r="X2893" s="29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</row>
    <row r="2894" spans="1:121" x14ac:dyDescent="0.15">
      <c r="A2894" s="102">
        <f t="shared" si="863"/>
        <v>43851</v>
      </c>
      <c r="B2894" s="103">
        <f t="shared" ref="B2894:B2957" ca="1" si="872">IF(A2894&lt;=TODAY(),C2894+P2894,IF(AND(A2894&gt;TODAY(),A2894&lt;=$B$1),IF(VLOOKUP(TODAY(),$A$10:$D$5000,4,FALSE)=0,"n.d",C2894+P2894),"n.d"))</f>
        <v>61364.188275729794</v>
      </c>
      <c r="C2894" s="104">
        <f t="shared" si="864"/>
        <v>61002.39999999979</v>
      </c>
      <c r="D2894" s="105">
        <f ca="1">IF(A2894&lt;$B$1,VLOOKUP(A2894,[1]DI!$A$4:$B$15000,2,FALSE),0)</f>
        <v>4.4000000000000004E-2</v>
      </c>
      <c r="E2894" s="106">
        <f t="shared" ca="1" si="856"/>
        <v>1.0001708899999999</v>
      </c>
      <c r="F2894" s="106">
        <f ca="1">(TRUNC(PRODUCT($E$12:$E2893),16))</f>
        <v>2.0482941691039702</v>
      </c>
      <c r="G2894" s="106">
        <f t="shared" ca="1" si="865"/>
        <v>2.0416548939568502</v>
      </c>
      <c r="H2894" s="106">
        <f t="shared" ca="1" si="857"/>
        <v>1.0032519099999999</v>
      </c>
      <c r="I2894" s="105">
        <f t="shared" si="866"/>
        <v>3.5999999999999997E-2</v>
      </c>
      <c r="J2894" s="118">
        <f t="shared" si="867"/>
        <v>43822</v>
      </c>
      <c r="K2894" s="112">
        <f t="shared" si="868"/>
        <v>19</v>
      </c>
      <c r="L2894" s="108">
        <f t="shared" si="869"/>
        <v>19</v>
      </c>
      <c r="M2894" s="109">
        <f t="shared" si="858"/>
        <v>1.002670129</v>
      </c>
      <c r="N2894" s="109">
        <f t="shared" ca="1" si="859"/>
        <v>1.005930722</v>
      </c>
      <c r="O2894" s="108">
        <f t="shared" ref="O2894:O2957" si="873">IF(VLOOKUP(A2894,X$12:AE$151,8)=VLOOKUP(A2893,X$12:AE$151,8),0,VLOOKUP(A2894,X$12:AE$151,8))</f>
        <v>0</v>
      </c>
      <c r="P2894" s="106">
        <f t="shared" ca="1" si="860"/>
        <v>361.78827573000001</v>
      </c>
      <c r="Q2894" s="113">
        <f t="shared" si="861"/>
        <v>0</v>
      </c>
      <c r="R2894" s="106">
        <f t="shared" si="862"/>
        <v>0</v>
      </c>
      <c r="S2894" s="114" t="str">
        <f t="shared" si="870"/>
        <v>A+J=</v>
      </c>
      <c r="T2894" s="107">
        <f t="shared" si="871"/>
        <v>43852</v>
      </c>
      <c r="U2894" s="10"/>
      <c r="V2894" s="10"/>
      <c r="W2894" s="10"/>
      <c r="X2894" s="29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</row>
    <row r="2895" spans="1:121" x14ac:dyDescent="0.15">
      <c r="A2895" s="102">
        <f t="shared" si="863"/>
        <v>43852</v>
      </c>
      <c r="B2895" s="103">
        <f t="shared" ca="1" si="872"/>
        <v>61383.288737189789</v>
      </c>
      <c r="C2895" s="104">
        <f t="shared" si="864"/>
        <v>61002.39999999979</v>
      </c>
      <c r="D2895" s="105">
        <f ca="1">IF(A2895&lt;$B$1,VLOOKUP(A2895,[1]DI!$A$4:$B$15000,2,FALSE),0)</f>
        <v>4.4000000000000004E-2</v>
      </c>
      <c r="E2895" s="106">
        <f t="shared" ca="1" si="856"/>
        <v>1.0001708899999999</v>
      </c>
      <c r="F2895" s="106">
        <f ca="1">(TRUNC(PRODUCT($E$12:$E2894),16))</f>
        <v>2.0486442020945299</v>
      </c>
      <c r="G2895" s="106">
        <f t="shared" ca="1" si="865"/>
        <v>2.0416548939568502</v>
      </c>
      <c r="H2895" s="106">
        <f t="shared" ca="1" si="857"/>
        <v>1.00342335</v>
      </c>
      <c r="I2895" s="105">
        <f t="shared" si="866"/>
        <v>3.5999999999999997E-2</v>
      </c>
      <c r="J2895" s="118">
        <f t="shared" si="867"/>
        <v>43822</v>
      </c>
      <c r="K2895" s="112">
        <f t="shared" si="868"/>
        <v>20</v>
      </c>
      <c r="L2895" s="108">
        <f t="shared" si="869"/>
        <v>20</v>
      </c>
      <c r="M2895" s="109">
        <f t="shared" si="858"/>
        <v>1.002810859</v>
      </c>
      <c r="N2895" s="109">
        <f t="shared" ca="1" si="859"/>
        <v>1.006243832</v>
      </c>
      <c r="O2895" s="108">
        <f t="shared" si="873"/>
        <v>79</v>
      </c>
      <c r="P2895" s="106">
        <f t="shared" ca="1" si="860"/>
        <v>380.88873718999997</v>
      </c>
      <c r="Q2895" s="113">
        <f t="shared" si="861"/>
        <v>5.0000000000000001E-3</v>
      </c>
      <c r="R2895" s="106">
        <f t="shared" si="862"/>
        <v>500</v>
      </c>
      <c r="S2895" s="114" t="str">
        <f t="shared" si="870"/>
        <v>A+J=</v>
      </c>
      <c r="T2895" s="107">
        <f t="shared" si="871"/>
        <v>43852</v>
      </c>
      <c r="U2895" s="10"/>
      <c r="V2895" s="10"/>
      <c r="W2895" s="10"/>
      <c r="X2895" s="29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</row>
    <row r="2896" spans="1:121" x14ac:dyDescent="0.15">
      <c r="A2896" s="102">
        <f t="shared" si="863"/>
        <v>43853</v>
      </c>
      <c r="B2896" s="103">
        <f t="shared" ca="1" si="872"/>
        <v>60521.232582039789</v>
      </c>
      <c r="C2896" s="104">
        <f t="shared" si="864"/>
        <v>60502.39999999979</v>
      </c>
      <c r="D2896" s="105">
        <f ca="1">IF(A2896&lt;$B$1,VLOOKUP(A2896,[1]DI!$A$4:$B$15000,2,FALSE),0)</f>
        <v>4.4000000000000004E-2</v>
      </c>
      <c r="E2896" s="106">
        <f t="shared" ca="1" si="856"/>
        <v>1.0001708899999999</v>
      </c>
      <c r="F2896" s="106">
        <f ca="1">(TRUNC(PRODUCT($E$12:$E2895),16))</f>
        <v>2.0489942949022302</v>
      </c>
      <c r="G2896" s="106">
        <f t="shared" ca="1" si="865"/>
        <v>2.0486442020945299</v>
      </c>
      <c r="H2896" s="106">
        <f t="shared" ca="1" si="857"/>
        <v>1.0001708899999999</v>
      </c>
      <c r="I2896" s="105">
        <f t="shared" si="866"/>
        <v>3.5999999999999997E-2</v>
      </c>
      <c r="J2896" s="118">
        <f t="shared" si="867"/>
        <v>43852</v>
      </c>
      <c r="K2896" s="112">
        <f t="shared" si="868"/>
        <v>1</v>
      </c>
      <c r="L2896" s="108">
        <f t="shared" si="869"/>
        <v>1</v>
      </c>
      <c r="M2896" s="109">
        <f t="shared" si="858"/>
        <v>1.000140356</v>
      </c>
      <c r="N2896" s="109">
        <f t="shared" ca="1" si="859"/>
        <v>1.0003112700000001</v>
      </c>
      <c r="O2896" s="108">
        <f t="shared" si="873"/>
        <v>0</v>
      </c>
      <c r="P2896" s="106">
        <f t="shared" ca="1" si="860"/>
        <v>18.832582039999998</v>
      </c>
      <c r="Q2896" s="113">
        <f t="shared" si="861"/>
        <v>0</v>
      </c>
      <c r="R2896" s="106">
        <f t="shared" si="862"/>
        <v>0</v>
      </c>
      <c r="S2896" s="114" t="str">
        <f t="shared" si="870"/>
        <v>A+J=</v>
      </c>
      <c r="T2896" s="107">
        <f t="shared" si="871"/>
        <v>43887</v>
      </c>
      <c r="U2896" s="10"/>
      <c r="V2896" s="10"/>
      <c r="W2896" s="10"/>
      <c r="X2896" s="29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</row>
    <row r="2897" spans="1:121" x14ac:dyDescent="0.15">
      <c r="A2897" s="102">
        <f t="shared" si="863"/>
        <v>43854</v>
      </c>
      <c r="B2897" s="103">
        <f t="shared" ca="1" si="872"/>
        <v>60540.071032819789</v>
      </c>
      <c r="C2897" s="104">
        <f t="shared" si="864"/>
        <v>60502.39999999979</v>
      </c>
      <c r="D2897" s="105">
        <f ca="1">IF(A2897&lt;$B$1,VLOOKUP(A2897,[1]DI!$A$4:$B$15000,2,FALSE),0)</f>
        <v>4.4000000000000004E-2</v>
      </c>
      <c r="E2897" s="106">
        <f t="shared" ca="1" si="856"/>
        <v>1.0001708899999999</v>
      </c>
      <c r="F2897" s="106">
        <f ca="1">(TRUNC(PRODUCT($E$12:$E2896),16))</f>
        <v>2.0493444475372802</v>
      </c>
      <c r="G2897" s="106">
        <f t="shared" ca="1" si="865"/>
        <v>2.0486442020945299</v>
      </c>
      <c r="H2897" s="106">
        <f t="shared" ca="1" si="857"/>
        <v>1.0003418100000001</v>
      </c>
      <c r="I2897" s="105">
        <f t="shared" si="866"/>
        <v>3.5999999999999997E-2</v>
      </c>
      <c r="J2897" s="118">
        <f t="shared" si="867"/>
        <v>43852</v>
      </c>
      <c r="K2897" s="112">
        <f t="shared" si="868"/>
        <v>2</v>
      </c>
      <c r="L2897" s="108">
        <f t="shared" si="869"/>
        <v>2</v>
      </c>
      <c r="M2897" s="109">
        <f t="shared" si="858"/>
        <v>1.0002807309999999</v>
      </c>
      <c r="N2897" s="109">
        <f t="shared" ca="1" si="859"/>
        <v>1.000622637</v>
      </c>
      <c r="O2897" s="108">
        <f t="shared" si="873"/>
        <v>0</v>
      </c>
      <c r="P2897" s="106">
        <f t="shared" ca="1" si="860"/>
        <v>37.671032820000001</v>
      </c>
      <c r="Q2897" s="113">
        <f t="shared" si="861"/>
        <v>0</v>
      </c>
      <c r="R2897" s="106">
        <f t="shared" si="862"/>
        <v>0</v>
      </c>
      <c r="S2897" s="114" t="str">
        <f t="shared" si="870"/>
        <v>A+J=</v>
      </c>
      <c r="T2897" s="107">
        <f t="shared" si="871"/>
        <v>43887</v>
      </c>
      <c r="U2897" s="10"/>
      <c r="V2897" s="10"/>
      <c r="W2897" s="10"/>
      <c r="X2897" s="29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</row>
    <row r="2898" spans="1:121" x14ac:dyDescent="0.15">
      <c r="A2898" s="102">
        <f t="shared" si="863"/>
        <v>43855</v>
      </c>
      <c r="B2898" s="103">
        <f t="shared" ca="1" si="872"/>
        <v>60558.915412839793</v>
      </c>
      <c r="C2898" s="104">
        <f t="shared" si="864"/>
        <v>60502.39999999979</v>
      </c>
      <c r="D2898" s="105">
        <f ca="1">IF(A2898&lt;$B$1,VLOOKUP(A2898,[1]DI!$A$4:$B$15000,2,FALSE),0)</f>
        <v>0</v>
      </c>
      <c r="E2898" s="106">
        <f t="shared" ca="1" si="856"/>
        <v>1</v>
      </c>
      <c r="F2898" s="106">
        <f ca="1">(TRUNC(PRODUCT($E$12:$E2897),16))</f>
        <v>2.0496946600099202</v>
      </c>
      <c r="G2898" s="106">
        <f t="shared" ca="1" si="865"/>
        <v>2.0486442020945299</v>
      </c>
      <c r="H2898" s="106">
        <f t="shared" ca="1" si="857"/>
        <v>1.0005127599999999</v>
      </c>
      <c r="I2898" s="105">
        <f t="shared" si="866"/>
        <v>3.5999999999999997E-2</v>
      </c>
      <c r="J2898" s="118">
        <f t="shared" si="867"/>
        <v>43852</v>
      </c>
      <c r="K2898" s="112">
        <f t="shared" si="868"/>
        <v>2</v>
      </c>
      <c r="L2898" s="108">
        <f t="shared" si="869"/>
        <v>3</v>
      </c>
      <c r="M2898" s="109">
        <f t="shared" si="858"/>
        <v>1.000421126</v>
      </c>
      <c r="N2898" s="109">
        <f t="shared" ca="1" si="859"/>
        <v>1.000934102</v>
      </c>
      <c r="O2898" s="108">
        <f t="shared" si="873"/>
        <v>0</v>
      </c>
      <c r="P2898" s="106">
        <f t="shared" ca="1" si="860"/>
        <v>56.515412840000003</v>
      </c>
      <c r="Q2898" s="113">
        <f t="shared" si="861"/>
        <v>0</v>
      </c>
      <c r="R2898" s="106">
        <f t="shared" si="862"/>
        <v>0</v>
      </c>
      <c r="S2898" s="114" t="str">
        <f t="shared" si="870"/>
        <v>A+J=</v>
      </c>
      <c r="T2898" s="107">
        <f t="shared" si="871"/>
        <v>43887</v>
      </c>
      <c r="U2898" s="10"/>
      <c r="V2898" s="10"/>
      <c r="W2898" s="10"/>
      <c r="X2898" s="29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</row>
    <row r="2899" spans="1:121" x14ac:dyDescent="0.15">
      <c r="A2899" s="102">
        <f t="shared" si="863"/>
        <v>43856</v>
      </c>
      <c r="B2899" s="103">
        <f t="shared" ca="1" si="872"/>
        <v>60558.915412839793</v>
      </c>
      <c r="C2899" s="104">
        <f t="shared" si="864"/>
        <v>60502.39999999979</v>
      </c>
      <c r="D2899" s="105">
        <f ca="1">IF(A2899&lt;$B$1,VLOOKUP(A2899,[1]DI!$A$4:$B$15000,2,FALSE),0)</f>
        <v>0</v>
      </c>
      <c r="E2899" s="106">
        <f t="shared" ca="1" si="856"/>
        <v>1</v>
      </c>
      <c r="F2899" s="106">
        <f ca="1">(TRUNC(PRODUCT($E$12:$E2898),16))</f>
        <v>2.0496946600099202</v>
      </c>
      <c r="G2899" s="106">
        <f t="shared" ca="1" si="865"/>
        <v>2.0486442020945299</v>
      </c>
      <c r="H2899" s="106">
        <f t="shared" ca="1" si="857"/>
        <v>1.0005127599999999</v>
      </c>
      <c r="I2899" s="105">
        <f t="shared" si="866"/>
        <v>3.5999999999999997E-2</v>
      </c>
      <c r="J2899" s="118">
        <f t="shared" si="867"/>
        <v>43852</v>
      </c>
      <c r="K2899" s="112">
        <f t="shared" si="868"/>
        <v>2</v>
      </c>
      <c r="L2899" s="108">
        <f t="shared" si="869"/>
        <v>3</v>
      </c>
      <c r="M2899" s="109">
        <f t="shared" si="858"/>
        <v>1.000421126</v>
      </c>
      <c r="N2899" s="109">
        <f t="shared" ca="1" si="859"/>
        <v>1.000934102</v>
      </c>
      <c r="O2899" s="108">
        <f t="shared" si="873"/>
        <v>0</v>
      </c>
      <c r="P2899" s="106">
        <f t="shared" ca="1" si="860"/>
        <v>56.515412840000003</v>
      </c>
      <c r="Q2899" s="113">
        <f t="shared" si="861"/>
        <v>0</v>
      </c>
      <c r="R2899" s="106">
        <f t="shared" si="862"/>
        <v>0</v>
      </c>
      <c r="S2899" s="114" t="str">
        <f t="shared" si="870"/>
        <v>A+J=</v>
      </c>
      <c r="T2899" s="107">
        <f t="shared" si="871"/>
        <v>43887</v>
      </c>
      <c r="U2899" s="10"/>
      <c r="V2899" s="10"/>
      <c r="W2899" s="10"/>
      <c r="X2899" s="29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</row>
    <row r="2900" spans="1:121" x14ac:dyDescent="0.15">
      <c r="A2900" s="102">
        <f t="shared" si="863"/>
        <v>43857</v>
      </c>
      <c r="B2900" s="103">
        <f t="shared" ca="1" si="872"/>
        <v>60558.915412839793</v>
      </c>
      <c r="C2900" s="104">
        <f t="shared" si="864"/>
        <v>60502.39999999979</v>
      </c>
      <c r="D2900" s="105">
        <f ca="1">IF(A2900&lt;$B$1,VLOOKUP(A2900,[1]DI!$A$4:$B$15000,2,FALSE),0)</f>
        <v>4.4000000000000004E-2</v>
      </c>
      <c r="E2900" s="106">
        <f t="shared" ca="1" si="856"/>
        <v>1.0001708899999999</v>
      </c>
      <c r="F2900" s="106">
        <f ca="1">(TRUNC(PRODUCT($E$12:$E2899),16))</f>
        <v>2.0496946600099202</v>
      </c>
      <c r="G2900" s="106">
        <f t="shared" ca="1" si="865"/>
        <v>2.0486442020945299</v>
      </c>
      <c r="H2900" s="106">
        <f t="shared" ca="1" si="857"/>
        <v>1.0005127599999999</v>
      </c>
      <c r="I2900" s="105">
        <f t="shared" si="866"/>
        <v>3.5999999999999997E-2</v>
      </c>
      <c r="J2900" s="118">
        <f t="shared" si="867"/>
        <v>43852</v>
      </c>
      <c r="K2900" s="112">
        <f t="shared" si="868"/>
        <v>3</v>
      </c>
      <c r="L2900" s="108">
        <f t="shared" si="869"/>
        <v>3</v>
      </c>
      <c r="M2900" s="109">
        <f t="shared" si="858"/>
        <v>1.000421126</v>
      </c>
      <c r="N2900" s="109">
        <f t="shared" ca="1" si="859"/>
        <v>1.000934102</v>
      </c>
      <c r="O2900" s="108">
        <f t="shared" si="873"/>
        <v>0</v>
      </c>
      <c r="P2900" s="106">
        <f t="shared" ca="1" si="860"/>
        <v>56.515412840000003</v>
      </c>
      <c r="Q2900" s="113">
        <f t="shared" si="861"/>
        <v>0</v>
      </c>
      <c r="R2900" s="106">
        <f t="shared" si="862"/>
        <v>0</v>
      </c>
      <c r="S2900" s="114" t="str">
        <f t="shared" si="870"/>
        <v>A+J=</v>
      </c>
      <c r="T2900" s="107">
        <f t="shared" si="871"/>
        <v>43887</v>
      </c>
      <c r="U2900" s="10"/>
      <c r="V2900" s="10"/>
      <c r="W2900" s="10"/>
      <c r="X2900" s="29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</row>
    <row r="2901" spans="1:121" x14ac:dyDescent="0.15">
      <c r="A2901" s="102">
        <f t="shared" si="863"/>
        <v>43858</v>
      </c>
      <c r="B2901" s="103">
        <f t="shared" ca="1" si="872"/>
        <v>60577.765722089789</v>
      </c>
      <c r="C2901" s="104">
        <f t="shared" si="864"/>
        <v>60502.39999999979</v>
      </c>
      <c r="D2901" s="105">
        <f ca="1">IF(A2901&lt;$B$1,VLOOKUP(A2901,[1]DI!$A$4:$B$15000,2,FALSE),0)</f>
        <v>4.4000000000000004E-2</v>
      </c>
      <c r="E2901" s="106">
        <f t="shared" ca="1" si="856"/>
        <v>1.0001708899999999</v>
      </c>
      <c r="F2901" s="106">
        <f ca="1">(TRUNC(PRODUCT($E$12:$E2900),16))</f>
        <v>2.05004493233037</v>
      </c>
      <c r="G2901" s="106">
        <f t="shared" ca="1" si="865"/>
        <v>2.0486442020945299</v>
      </c>
      <c r="H2901" s="106">
        <f t="shared" ca="1" si="857"/>
        <v>1.0006837399999999</v>
      </c>
      <c r="I2901" s="105">
        <f t="shared" si="866"/>
        <v>3.5999999999999997E-2</v>
      </c>
      <c r="J2901" s="118">
        <f t="shared" si="867"/>
        <v>43852</v>
      </c>
      <c r="K2901" s="112">
        <f t="shared" si="868"/>
        <v>4</v>
      </c>
      <c r="L2901" s="108">
        <f t="shared" si="869"/>
        <v>4</v>
      </c>
      <c r="M2901" s="109">
        <f t="shared" si="858"/>
        <v>1.0005615409999999</v>
      </c>
      <c r="N2901" s="109">
        <f t="shared" ca="1" si="859"/>
        <v>1.0012456649999999</v>
      </c>
      <c r="O2901" s="108">
        <f t="shared" si="873"/>
        <v>0</v>
      </c>
      <c r="P2901" s="106">
        <f t="shared" ca="1" si="860"/>
        <v>75.365722090000006</v>
      </c>
      <c r="Q2901" s="113">
        <f t="shared" si="861"/>
        <v>0</v>
      </c>
      <c r="R2901" s="106">
        <f t="shared" si="862"/>
        <v>0</v>
      </c>
      <c r="S2901" s="114" t="str">
        <f t="shared" si="870"/>
        <v>A+J=</v>
      </c>
      <c r="T2901" s="107">
        <f t="shared" si="871"/>
        <v>43887</v>
      </c>
      <c r="U2901" s="10"/>
      <c r="V2901" s="10"/>
      <c r="W2901" s="10"/>
      <c r="X2901" s="29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</row>
    <row r="2902" spans="1:121" x14ac:dyDescent="0.15">
      <c r="A2902" s="102">
        <f t="shared" si="863"/>
        <v>43859</v>
      </c>
      <c r="B2902" s="103">
        <f t="shared" ca="1" si="872"/>
        <v>60596.621295049794</v>
      </c>
      <c r="C2902" s="104">
        <f t="shared" si="864"/>
        <v>60502.39999999979</v>
      </c>
      <c r="D2902" s="105">
        <f ca="1">IF(A2902&lt;$B$1,VLOOKUP(A2902,[1]DI!$A$4:$B$15000,2,FALSE),0)</f>
        <v>4.4000000000000004E-2</v>
      </c>
      <c r="E2902" s="106">
        <f t="shared" ca="1" si="856"/>
        <v>1.0001708899999999</v>
      </c>
      <c r="F2902" s="106">
        <f ca="1">(TRUNC(PRODUCT($E$12:$E2901),16))</f>
        <v>2.0503952645088601</v>
      </c>
      <c r="G2902" s="106">
        <f t="shared" ca="1" si="865"/>
        <v>2.0486442020945299</v>
      </c>
      <c r="H2902" s="106">
        <f t="shared" ca="1" si="857"/>
        <v>1.0008547400000001</v>
      </c>
      <c r="I2902" s="105">
        <f t="shared" si="866"/>
        <v>3.5999999999999997E-2</v>
      </c>
      <c r="J2902" s="118">
        <f t="shared" si="867"/>
        <v>43852</v>
      </c>
      <c r="K2902" s="112">
        <f t="shared" si="868"/>
        <v>5</v>
      </c>
      <c r="L2902" s="108">
        <f t="shared" si="869"/>
        <v>5</v>
      </c>
      <c r="M2902" s="109">
        <f t="shared" si="858"/>
        <v>1.0007019749999999</v>
      </c>
      <c r="N2902" s="109">
        <f t="shared" ca="1" si="859"/>
        <v>1.0015573149999999</v>
      </c>
      <c r="O2902" s="108">
        <f t="shared" si="873"/>
        <v>0</v>
      </c>
      <c r="P2902" s="106">
        <f t="shared" ca="1" si="860"/>
        <v>94.221295049999995</v>
      </c>
      <c r="Q2902" s="113">
        <f t="shared" si="861"/>
        <v>0</v>
      </c>
      <c r="R2902" s="106">
        <f t="shared" si="862"/>
        <v>0</v>
      </c>
      <c r="S2902" s="114" t="str">
        <f t="shared" si="870"/>
        <v>A+J=</v>
      </c>
      <c r="T2902" s="107">
        <f t="shared" si="871"/>
        <v>43887</v>
      </c>
      <c r="U2902" s="10"/>
      <c r="V2902" s="10"/>
      <c r="W2902" s="10"/>
      <c r="X2902" s="29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</row>
    <row r="2903" spans="1:121" x14ac:dyDescent="0.15">
      <c r="A2903" s="102">
        <f t="shared" si="863"/>
        <v>43860</v>
      </c>
      <c r="B2903" s="103">
        <f t="shared" ca="1" si="872"/>
        <v>60615.483402269791</v>
      </c>
      <c r="C2903" s="104">
        <f t="shared" si="864"/>
        <v>60502.39999999979</v>
      </c>
      <c r="D2903" s="105">
        <f ca="1">IF(A2903&lt;$B$1,VLOOKUP(A2903,[1]DI!$A$4:$B$15000,2,FALSE),0)</f>
        <v>4.4000000000000004E-2</v>
      </c>
      <c r="E2903" s="106">
        <f t="shared" ca="1" si="856"/>
        <v>1.0001708899999999</v>
      </c>
      <c r="F2903" s="106">
        <f ca="1">(TRUNC(PRODUCT($E$12:$E2902),16))</f>
        <v>2.0507456565556099</v>
      </c>
      <c r="G2903" s="106">
        <f t="shared" ca="1" si="865"/>
        <v>2.0486442020945299</v>
      </c>
      <c r="H2903" s="106">
        <f t="shared" ca="1" si="857"/>
        <v>1.00102578</v>
      </c>
      <c r="I2903" s="105">
        <f t="shared" si="866"/>
        <v>3.5999999999999997E-2</v>
      </c>
      <c r="J2903" s="118">
        <f t="shared" si="867"/>
        <v>43852</v>
      </c>
      <c r="K2903" s="112">
        <f t="shared" si="868"/>
        <v>6</v>
      </c>
      <c r="L2903" s="108">
        <f t="shared" si="869"/>
        <v>6</v>
      </c>
      <c r="M2903" s="109">
        <f t="shared" si="858"/>
        <v>1.000842429</v>
      </c>
      <c r="N2903" s="109">
        <f t="shared" ca="1" si="859"/>
        <v>1.0018690729999999</v>
      </c>
      <c r="O2903" s="108">
        <f t="shared" si="873"/>
        <v>0</v>
      </c>
      <c r="P2903" s="106">
        <f t="shared" ca="1" si="860"/>
        <v>113.08340226999999</v>
      </c>
      <c r="Q2903" s="113">
        <f t="shared" si="861"/>
        <v>0</v>
      </c>
      <c r="R2903" s="106">
        <f t="shared" si="862"/>
        <v>0</v>
      </c>
      <c r="S2903" s="114" t="str">
        <f t="shared" si="870"/>
        <v>A+J=</v>
      </c>
      <c r="T2903" s="107">
        <f t="shared" si="871"/>
        <v>43887</v>
      </c>
      <c r="U2903" s="10"/>
      <c r="V2903" s="10"/>
      <c r="W2903" s="10"/>
      <c r="X2903" s="29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</row>
    <row r="2904" spans="1:121" x14ac:dyDescent="0.15">
      <c r="A2904" s="102">
        <f t="shared" si="863"/>
        <v>43861</v>
      </c>
      <c r="B2904" s="103">
        <f t="shared" ca="1" si="872"/>
        <v>60634.350833699791</v>
      </c>
      <c r="C2904" s="104">
        <f t="shared" si="864"/>
        <v>60502.39999999979</v>
      </c>
      <c r="D2904" s="105">
        <f ca="1">IF(A2904&lt;$B$1,VLOOKUP(A2904,[1]DI!$A$4:$B$15000,2,FALSE),0)</f>
        <v>4.4000000000000004E-2</v>
      </c>
      <c r="E2904" s="106">
        <f t="shared" ca="1" si="856"/>
        <v>1.0001708899999999</v>
      </c>
      <c r="F2904" s="106">
        <f ca="1">(TRUNC(PRODUCT($E$12:$E2903),16))</f>
        <v>2.0510961084808601</v>
      </c>
      <c r="G2904" s="106">
        <f t="shared" ca="1" si="865"/>
        <v>2.0486442020945299</v>
      </c>
      <c r="H2904" s="106">
        <f t="shared" ca="1" si="857"/>
        <v>1.00119684</v>
      </c>
      <c r="I2904" s="105">
        <f t="shared" si="866"/>
        <v>3.5999999999999997E-2</v>
      </c>
      <c r="J2904" s="118">
        <f t="shared" si="867"/>
        <v>43852</v>
      </c>
      <c r="K2904" s="112">
        <f t="shared" si="868"/>
        <v>7</v>
      </c>
      <c r="L2904" s="108">
        <f t="shared" si="869"/>
        <v>7</v>
      </c>
      <c r="M2904" s="109">
        <f t="shared" si="858"/>
        <v>1.0009829029999999</v>
      </c>
      <c r="N2904" s="109">
        <f t="shared" ca="1" si="859"/>
        <v>1.0021809189999999</v>
      </c>
      <c r="O2904" s="108">
        <f t="shared" si="873"/>
        <v>0</v>
      </c>
      <c r="P2904" s="106">
        <f t="shared" ca="1" si="860"/>
        <v>131.9508337</v>
      </c>
      <c r="Q2904" s="113">
        <f t="shared" si="861"/>
        <v>0</v>
      </c>
      <c r="R2904" s="106">
        <f t="shared" si="862"/>
        <v>0</v>
      </c>
      <c r="S2904" s="114" t="str">
        <f t="shared" si="870"/>
        <v>A+J=</v>
      </c>
      <c r="T2904" s="107">
        <f t="shared" si="871"/>
        <v>43887</v>
      </c>
      <c r="U2904" s="10"/>
      <c r="V2904" s="10"/>
      <c r="W2904" s="10"/>
      <c r="X2904" s="29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</row>
    <row r="2905" spans="1:121" x14ac:dyDescent="0.15">
      <c r="A2905" s="102">
        <f t="shared" si="863"/>
        <v>43862</v>
      </c>
      <c r="B2905" s="103">
        <f t="shared" ca="1" si="872"/>
        <v>60653.224859889793</v>
      </c>
      <c r="C2905" s="104">
        <f t="shared" si="864"/>
        <v>60502.39999999979</v>
      </c>
      <c r="D2905" s="105">
        <f ca="1">IF(A2905&lt;$B$1,VLOOKUP(A2905,[1]DI!$A$4:$B$15000,2,FALSE),0)</f>
        <v>0</v>
      </c>
      <c r="E2905" s="106">
        <f t="shared" ca="1" si="856"/>
        <v>1</v>
      </c>
      <c r="F2905" s="106">
        <f ca="1">(TRUNC(PRODUCT($E$12:$E2904),16))</f>
        <v>2.0514466202948398</v>
      </c>
      <c r="G2905" s="106">
        <f t="shared" ca="1" si="865"/>
        <v>2.0486442020945299</v>
      </c>
      <c r="H2905" s="106">
        <f t="shared" ca="1" si="857"/>
        <v>1.00136794</v>
      </c>
      <c r="I2905" s="105">
        <f t="shared" si="866"/>
        <v>3.5999999999999997E-2</v>
      </c>
      <c r="J2905" s="118">
        <f t="shared" si="867"/>
        <v>43852</v>
      </c>
      <c r="K2905" s="112">
        <f t="shared" si="868"/>
        <v>7</v>
      </c>
      <c r="L2905" s="108">
        <f t="shared" si="869"/>
        <v>8</v>
      </c>
      <c r="M2905" s="109">
        <f t="shared" si="858"/>
        <v>1.001123397</v>
      </c>
      <c r="N2905" s="109">
        <f t="shared" ca="1" si="859"/>
        <v>1.0024928740000001</v>
      </c>
      <c r="O2905" s="108">
        <f t="shared" si="873"/>
        <v>0</v>
      </c>
      <c r="P2905" s="106">
        <f t="shared" ca="1" si="860"/>
        <v>150.82485989</v>
      </c>
      <c r="Q2905" s="113">
        <f t="shared" si="861"/>
        <v>0</v>
      </c>
      <c r="R2905" s="106">
        <f t="shared" si="862"/>
        <v>0</v>
      </c>
      <c r="S2905" s="114" t="str">
        <f t="shared" si="870"/>
        <v>A+J=</v>
      </c>
      <c r="T2905" s="107">
        <f t="shared" si="871"/>
        <v>43887</v>
      </c>
      <c r="U2905" s="10"/>
      <c r="V2905" s="10"/>
      <c r="W2905" s="10"/>
      <c r="X2905" s="29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</row>
    <row r="2906" spans="1:121" x14ac:dyDescent="0.15">
      <c r="A2906" s="102">
        <f t="shared" si="863"/>
        <v>43863</v>
      </c>
      <c r="B2906" s="103">
        <f t="shared" ca="1" si="872"/>
        <v>60653.224859889793</v>
      </c>
      <c r="C2906" s="104">
        <f t="shared" si="864"/>
        <v>60502.39999999979</v>
      </c>
      <c r="D2906" s="105">
        <f ca="1">IF(A2906&lt;$B$1,VLOOKUP(A2906,[1]DI!$A$4:$B$15000,2,FALSE),0)</f>
        <v>0</v>
      </c>
      <c r="E2906" s="106">
        <f t="shared" ca="1" si="856"/>
        <v>1</v>
      </c>
      <c r="F2906" s="106">
        <f ca="1">(TRUNC(PRODUCT($E$12:$E2905),16))</f>
        <v>2.0514466202948398</v>
      </c>
      <c r="G2906" s="106">
        <f t="shared" ca="1" si="865"/>
        <v>2.0486442020945299</v>
      </c>
      <c r="H2906" s="106">
        <f t="shared" ca="1" si="857"/>
        <v>1.00136794</v>
      </c>
      <c r="I2906" s="105">
        <f t="shared" si="866"/>
        <v>3.5999999999999997E-2</v>
      </c>
      <c r="J2906" s="118">
        <f t="shared" si="867"/>
        <v>43852</v>
      </c>
      <c r="K2906" s="112">
        <f t="shared" si="868"/>
        <v>7</v>
      </c>
      <c r="L2906" s="108">
        <f t="shared" si="869"/>
        <v>8</v>
      </c>
      <c r="M2906" s="109">
        <f t="shared" si="858"/>
        <v>1.001123397</v>
      </c>
      <c r="N2906" s="109">
        <f t="shared" ca="1" si="859"/>
        <v>1.0024928740000001</v>
      </c>
      <c r="O2906" s="108">
        <f t="shared" si="873"/>
        <v>0</v>
      </c>
      <c r="P2906" s="106">
        <f t="shared" ca="1" si="860"/>
        <v>150.82485989</v>
      </c>
      <c r="Q2906" s="113">
        <f t="shared" si="861"/>
        <v>0</v>
      </c>
      <c r="R2906" s="106">
        <f t="shared" si="862"/>
        <v>0</v>
      </c>
      <c r="S2906" s="114" t="str">
        <f t="shared" si="870"/>
        <v>A+J=</v>
      </c>
      <c r="T2906" s="107">
        <f t="shared" si="871"/>
        <v>43887</v>
      </c>
      <c r="U2906" s="10"/>
      <c r="V2906" s="10"/>
      <c r="W2906" s="10"/>
      <c r="X2906" s="29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</row>
    <row r="2907" spans="1:121" x14ac:dyDescent="0.15">
      <c r="A2907" s="102">
        <f t="shared" si="863"/>
        <v>43864</v>
      </c>
      <c r="B2907" s="103">
        <f t="shared" ca="1" si="872"/>
        <v>60653.224859889793</v>
      </c>
      <c r="C2907" s="104">
        <f t="shared" si="864"/>
        <v>60502.39999999979</v>
      </c>
      <c r="D2907" s="105">
        <f ca="1">IF(A2907&lt;$B$1,VLOOKUP(A2907,[1]DI!$A$4:$B$15000,2,FALSE),0)</f>
        <v>4.4000000000000004E-2</v>
      </c>
      <c r="E2907" s="106">
        <f t="shared" ca="1" si="856"/>
        <v>1.0001708899999999</v>
      </c>
      <c r="F2907" s="106">
        <f ca="1">(TRUNC(PRODUCT($E$12:$E2906),16))</f>
        <v>2.0514466202948398</v>
      </c>
      <c r="G2907" s="106">
        <f t="shared" ca="1" si="865"/>
        <v>2.0486442020945299</v>
      </c>
      <c r="H2907" s="106">
        <f t="shared" ca="1" si="857"/>
        <v>1.00136794</v>
      </c>
      <c r="I2907" s="105">
        <f t="shared" si="866"/>
        <v>3.5999999999999997E-2</v>
      </c>
      <c r="J2907" s="118">
        <f t="shared" si="867"/>
        <v>43852</v>
      </c>
      <c r="K2907" s="112">
        <f t="shared" si="868"/>
        <v>8</v>
      </c>
      <c r="L2907" s="108">
        <f t="shared" si="869"/>
        <v>8</v>
      </c>
      <c r="M2907" s="109">
        <f t="shared" si="858"/>
        <v>1.001123397</v>
      </c>
      <c r="N2907" s="109">
        <f t="shared" ca="1" si="859"/>
        <v>1.0024928740000001</v>
      </c>
      <c r="O2907" s="108">
        <f t="shared" si="873"/>
        <v>0</v>
      </c>
      <c r="P2907" s="106">
        <f t="shared" ca="1" si="860"/>
        <v>150.82485989</v>
      </c>
      <c r="Q2907" s="113">
        <f t="shared" si="861"/>
        <v>0</v>
      </c>
      <c r="R2907" s="106">
        <f t="shared" si="862"/>
        <v>0</v>
      </c>
      <c r="S2907" s="114" t="str">
        <f t="shared" si="870"/>
        <v>A+J=</v>
      </c>
      <c r="T2907" s="107">
        <f t="shared" si="871"/>
        <v>43887</v>
      </c>
      <c r="U2907" s="10"/>
      <c r="V2907" s="10"/>
      <c r="W2907" s="10"/>
      <c r="X2907" s="29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</row>
    <row r="2908" spans="1:121" x14ac:dyDescent="0.15">
      <c r="A2908" s="102">
        <f t="shared" si="863"/>
        <v>43865</v>
      </c>
      <c r="B2908" s="103">
        <f t="shared" ca="1" si="872"/>
        <v>60672.104089289787</v>
      </c>
      <c r="C2908" s="104">
        <f t="shared" si="864"/>
        <v>60502.39999999979</v>
      </c>
      <c r="D2908" s="105">
        <f ca="1">IF(A2908&lt;$B$1,VLOOKUP(A2908,[1]DI!$A$4:$B$15000,2,FALSE),0)</f>
        <v>4.4000000000000004E-2</v>
      </c>
      <c r="E2908" s="106">
        <f t="shared" ca="1" si="856"/>
        <v>1.0001708899999999</v>
      </c>
      <c r="F2908" s="106">
        <f ca="1">(TRUNC(PRODUCT($E$12:$E2907),16))</f>
        <v>2.05179719200778</v>
      </c>
      <c r="G2908" s="106">
        <f t="shared" ca="1" si="865"/>
        <v>2.0486442020945299</v>
      </c>
      <c r="H2908" s="106">
        <f t="shared" ca="1" si="857"/>
        <v>1.00153906</v>
      </c>
      <c r="I2908" s="105">
        <f t="shared" si="866"/>
        <v>3.5999999999999997E-2</v>
      </c>
      <c r="J2908" s="118">
        <f t="shared" si="867"/>
        <v>43852</v>
      </c>
      <c r="K2908" s="112">
        <f t="shared" si="868"/>
        <v>9</v>
      </c>
      <c r="L2908" s="108">
        <f t="shared" si="869"/>
        <v>9</v>
      </c>
      <c r="M2908" s="109">
        <f t="shared" si="858"/>
        <v>1.00126391</v>
      </c>
      <c r="N2908" s="109">
        <f t="shared" ca="1" si="859"/>
        <v>1.002804915</v>
      </c>
      <c r="O2908" s="108">
        <f t="shared" si="873"/>
        <v>0</v>
      </c>
      <c r="P2908" s="106">
        <f t="shared" ca="1" si="860"/>
        <v>169.70408929000001</v>
      </c>
      <c r="Q2908" s="113">
        <f t="shared" si="861"/>
        <v>0</v>
      </c>
      <c r="R2908" s="106">
        <f t="shared" si="862"/>
        <v>0</v>
      </c>
      <c r="S2908" s="114" t="str">
        <f t="shared" si="870"/>
        <v>A+J=</v>
      </c>
      <c r="T2908" s="107">
        <f t="shared" si="871"/>
        <v>43887</v>
      </c>
      <c r="U2908" s="10"/>
      <c r="V2908" s="10"/>
      <c r="W2908" s="10"/>
      <c r="X2908" s="29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</row>
    <row r="2909" spans="1:121" x14ac:dyDescent="0.15">
      <c r="A2909" s="102">
        <f t="shared" si="863"/>
        <v>43866</v>
      </c>
      <c r="B2909" s="103">
        <f t="shared" ca="1" si="872"/>
        <v>60690.989308429787</v>
      </c>
      <c r="C2909" s="104">
        <f t="shared" si="864"/>
        <v>60502.39999999979</v>
      </c>
      <c r="D2909" s="105">
        <f ca="1">IF(A2909&lt;$B$1,VLOOKUP(A2909,[1]DI!$A$4:$B$15000,2,FALSE),0)</f>
        <v>4.4000000000000004E-2</v>
      </c>
      <c r="E2909" s="106">
        <f t="shared" ca="1" si="856"/>
        <v>1.0001708899999999</v>
      </c>
      <c r="F2909" s="106">
        <f ca="1">(TRUNC(PRODUCT($E$12:$E2908),16))</f>
        <v>2.05214782362992</v>
      </c>
      <c r="G2909" s="106">
        <f t="shared" ca="1" si="865"/>
        <v>2.0486442020945299</v>
      </c>
      <c r="H2909" s="106">
        <f t="shared" ca="1" si="857"/>
        <v>1.0017102099999999</v>
      </c>
      <c r="I2909" s="105">
        <f t="shared" si="866"/>
        <v>3.5999999999999997E-2</v>
      </c>
      <c r="J2909" s="118">
        <f t="shared" si="867"/>
        <v>43852</v>
      </c>
      <c r="K2909" s="112">
        <f t="shared" si="868"/>
        <v>10</v>
      </c>
      <c r="L2909" s="108">
        <f t="shared" si="869"/>
        <v>10</v>
      </c>
      <c r="M2909" s="109">
        <f t="shared" si="858"/>
        <v>1.001404443</v>
      </c>
      <c r="N2909" s="109">
        <f t="shared" ca="1" si="859"/>
        <v>1.0031170549999999</v>
      </c>
      <c r="O2909" s="108">
        <f t="shared" si="873"/>
        <v>0</v>
      </c>
      <c r="P2909" s="106">
        <f t="shared" ca="1" si="860"/>
        <v>188.58930842999999</v>
      </c>
      <c r="Q2909" s="113">
        <f t="shared" si="861"/>
        <v>0</v>
      </c>
      <c r="R2909" s="106">
        <f t="shared" si="862"/>
        <v>0</v>
      </c>
      <c r="S2909" s="114" t="str">
        <f t="shared" si="870"/>
        <v>A+J=</v>
      </c>
      <c r="T2909" s="107">
        <f t="shared" si="871"/>
        <v>43887</v>
      </c>
      <c r="U2909" s="10"/>
      <c r="V2909" s="10"/>
      <c r="W2909" s="10"/>
      <c r="X2909" s="29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</row>
    <row r="2910" spans="1:121" x14ac:dyDescent="0.15">
      <c r="A2910" s="102">
        <f t="shared" si="863"/>
        <v>43867</v>
      </c>
      <c r="B2910" s="103">
        <f t="shared" ca="1" si="872"/>
        <v>60709.881061819789</v>
      </c>
      <c r="C2910" s="104">
        <f t="shared" si="864"/>
        <v>60502.39999999979</v>
      </c>
      <c r="D2910" s="105">
        <f ca="1">IF(A2910&lt;$B$1,VLOOKUP(A2910,[1]DI!$A$4:$B$15000,2,FALSE),0)</f>
        <v>4.1500000000000002E-2</v>
      </c>
      <c r="E2910" s="106">
        <f t="shared" ca="1" si="856"/>
        <v>1.00016137</v>
      </c>
      <c r="F2910" s="106">
        <f ca="1">(TRUNC(PRODUCT($E$12:$E2909),16))</f>
        <v>2.0524985151715001</v>
      </c>
      <c r="G2910" s="106">
        <f t="shared" ca="1" si="865"/>
        <v>2.0486442020945299</v>
      </c>
      <c r="H2910" s="106">
        <f t="shared" ca="1" si="857"/>
        <v>1.0018814</v>
      </c>
      <c r="I2910" s="105">
        <f t="shared" si="866"/>
        <v>3.5999999999999997E-2</v>
      </c>
      <c r="J2910" s="118">
        <f t="shared" si="867"/>
        <v>43852</v>
      </c>
      <c r="K2910" s="112">
        <f t="shared" si="868"/>
        <v>11</v>
      </c>
      <c r="L2910" s="108">
        <f t="shared" si="869"/>
        <v>11</v>
      </c>
      <c r="M2910" s="109">
        <f t="shared" si="858"/>
        <v>1.001544996</v>
      </c>
      <c r="N2910" s="109">
        <f t="shared" ca="1" si="859"/>
        <v>1.0034293030000001</v>
      </c>
      <c r="O2910" s="108">
        <f t="shared" si="873"/>
        <v>0</v>
      </c>
      <c r="P2910" s="106">
        <f t="shared" ca="1" si="860"/>
        <v>207.48106182000001</v>
      </c>
      <c r="Q2910" s="113">
        <f t="shared" si="861"/>
        <v>0</v>
      </c>
      <c r="R2910" s="106">
        <f t="shared" si="862"/>
        <v>0</v>
      </c>
      <c r="S2910" s="114" t="str">
        <f t="shared" si="870"/>
        <v>A+J=</v>
      </c>
      <c r="T2910" s="107">
        <f t="shared" si="871"/>
        <v>43887</v>
      </c>
      <c r="U2910" s="10"/>
      <c r="V2910" s="10"/>
      <c r="W2910" s="10"/>
      <c r="X2910" s="29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</row>
    <row r="2911" spans="1:121" x14ac:dyDescent="0.15">
      <c r="A2911" s="102">
        <f t="shared" si="863"/>
        <v>43868</v>
      </c>
      <c r="B2911" s="103">
        <f t="shared" ca="1" si="872"/>
        <v>60728.199978489793</v>
      </c>
      <c r="C2911" s="104">
        <f t="shared" si="864"/>
        <v>60502.39999999979</v>
      </c>
      <c r="D2911" s="105">
        <f ca="1">IF(A2911&lt;$B$1,VLOOKUP(A2911,[1]DI!$A$4:$B$15000,2,FALSE),0)</f>
        <v>4.1500000000000002E-2</v>
      </c>
      <c r="E2911" s="106">
        <f t="shared" ca="1" si="856"/>
        <v>1.00016137</v>
      </c>
      <c r="F2911" s="106">
        <f ca="1">(TRUNC(PRODUCT($E$12:$E2910),16))</f>
        <v>2.0528297268568898</v>
      </c>
      <c r="G2911" s="106">
        <f t="shared" ca="1" si="865"/>
        <v>2.0486442020945299</v>
      </c>
      <c r="H2911" s="106">
        <f t="shared" ca="1" si="857"/>
        <v>1.00204307</v>
      </c>
      <c r="I2911" s="105">
        <f t="shared" si="866"/>
        <v>3.5999999999999997E-2</v>
      </c>
      <c r="J2911" s="118">
        <f t="shared" si="867"/>
        <v>43852</v>
      </c>
      <c r="K2911" s="112">
        <f t="shared" si="868"/>
        <v>12</v>
      </c>
      <c r="L2911" s="108">
        <f t="shared" si="869"/>
        <v>12</v>
      </c>
      <c r="M2911" s="109">
        <f t="shared" si="858"/>
        <v>1.0016855689999999</v>
      </c>
      <c r="N2911" s="109">
        <f t="shared" ca="1" si="859"/>
        <v>1.0037320830000001</v>
      </c>
      <c r="O2911" s="108">
        <f t="shared" si="873"/>
        <v>0</v>
      </c>
      <c r="P2911" s="106">
        <f t="shared" ca="1" si="860"/>
        <v>225.79997849</v>
      </c>
      <c r="Q2911" s="113">
        <f t="shared" si="861"/>
        <v>0</v>
      </c>
      <c r="R2911" s="106">
        <f t="shared" si="862"/>
        <v>0</v>
      </c>
      <c r="S2911" s="114" t="str">
        <f t="shared" si="870"/>
        <v>A+J=</v>
      </c>
      <c r="T2911" s="107">
        <f t="shared" si="871"/>
        <v>43887</v>
      </c>
      <c r="U2911" s="10"/>
      <c r="V2911" s="10"/>
      <c r="W2911" s="10"/>
      <c r="X2911" s="29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</row>
    <row r="2912" spans="1:121" x14ac:dyDescent="0.15">
      <c r="A2912" s="102">
        <f t="shared" si="863"/>
        <v>43869</v>
      </c>
      <c r="B2912" s="103">
        <f t="shared" ca="1" si="872"/>
        <v>60746.524582389793</v>
      </c>
      <c r="C2912" s="104">
        <f t="shared" si="864"/>
        <v>60502.39999999979</v>
      </c>
      <c r="D2912" s="105">
        <f ca="1">IF(A2912&lt;$B$1,VLOOKUP(A2912,[1]DI!$A$4:$B$15000,2,FALSE),0)</f>
        <v>0</v>
      </c>
      <c r="E2912" s="106">
        <f t="shared" ca="1" si="856"/>
        <v>1</v>
      </c>
      <c r="F2912" s="106">
        <f ca="1">(TRUNC(PRODUCT($E$12:$E2911),16))</f>
        <v>2.0531609919899201</v>
      </c>
      <c r="G2912" s="106">
        <f t="shared" ca="1" si="865"/>
        <v>2.0486442020945299</v>
      </c>
      <c r="H2912" s="106">
        <f t="shared" ca="1" si="857"/>
        <v>1.0022047700000001</v>
      </c>
      <c r="I2912" s="105">
        <f t="shared" si="866"/>
        <v>3.5999999999999997E-2</v>
      </c>
      <c r="J2912" s="118">
        <f t="shared" si="867"/>
        <v>43852</v>
      </c>
      <c r="K2912" s="112">
        <f t="shared" si="868"/>
        <v>12</v>
      </c>
      <c r="L2912" s="108">
        <f t="shared" si="869"/>
        <v>13</v>
      </c>
      <c r="M2912" s="109">
        <f t="shared" si="858"/>
        <v>1.0018261610000001</v>
      </c>
      <c r="N2912" s="109">
        <f t="shared" ca="1" si="859"/>
        <v>1.004034957</v>
      </c>
      <c r="O2912" s="108">
        <f t="shared" si="873"/>
        <v>0</v>
      </c>
      <c r="P2912" s="106">
        <f t="shared" ca="1" si="860"/>
        <v>244.12458239</v>
      </c>
      <c r="Q2912" s="113">
        <f t="shared" si="861"/>
        <v>0</v>
      </c>
      <c r="R2912" s="106">
        <f t="shared" si="862"/>
        <v>0</v>
      </c>
      <c r="S2912" s="114" t="str">
        <f t="shared" si="870"/>
        <v>A+J=</v>
      </c>
      <c r="T2912" s="107">
        <f t="shared" si="871"/>
        <v>43887</v>
      </c>
      <c r="U2912" s="10"/>
      <c r="V2912" s="10"/>
      <c r="W2912" s="10"/>
      <c r="X2912" s="29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</row>
    <row r="2913" spans="1:121" x14ac:dyDescent="0.15">
      <c r="A2913" s="102">
        <f t="shared" si="863"/>
        <v>43870</v>
      </c>
      <c r="B2913" s="103">
        <f t="shared" ca="1" si="872"/>
        <v>60746.524582389793</v>
      </c>
      <c r="C2913" s="104">
        <f t="shared" si="864"/>
        <v>60502.39999999979</v>
      </c>
      <c r="D2913" s="105">
        <f ca="1">IF(A2913&lt;$B$1,VLOOKUP(A2913,[1]DI!$A$4:$B$15000,2,FALSE),0)</f>
        <v>0</v>
      </c>
      <c r="E2913" s="106">
        <f t="shared" ca="1" si="856"/>
        <v>1</v>
      </c>
      <c r="F2913" s="106">
        <f ca="1">(TRUNC(PRODUCT($E$12:$E2912),16))</f>
        <v>2.0531609919899201</v>
      </c>
      <c r="G2913" s="106">
        <f t="shared" ca="1" si="865"/>
        <v>2.0486442020945299</v>
      </c>
      <c r="H2913" s="106">
        <f t="shared" ca="1" si="857"/>
        <v>1.0022047700000001</v>
      </c>
      <c r="I2913" s="105">
        <f t="shared" si="866"/>
        <v>3.5999999999999997E-2</v>
      </c>
      <c r="J2913" s="118">
        <f t="shared" si="867"/>
        <v>43852</v>
      </c>
      <c r="K2913" s="112">
        <f t="shared" si="868"/>
        <v>12</v>
      </c>
      <c r="L2913" s="108">
        <f t="shared" si="869"/>
        <v>13</v>
      </c>
      <c r="M2913" s="109">
        <f t="shared" si="858"/>
        <v>1.0018261610000001</v>
      </c>
      <c r="N2913" s="109">
        <f t="shared" ca="1" si="859"/>
        <v>1.004034957</v>
      </c>
      <c r="O2913" s="108">
        <f t="shared" si="873"/>
        <v>0</v>
      </c>
      <c r="P2913" s="106">
        <f t="shared" ca="1" si="860"/>
        <v>244.12458239</v>
      </c>
      <c r="Q2913" s="113">
        <f t="shared" si="861"/>
        <v>0</v>
      </c>
      <c r="R2913" s="106">
        <f t="shared" si="862"/>
        <v>0</v>
      </c>
      <c r="S2913" s="114" t="str">
        <f t="shared" si="870"/>
        <v>A+J=</v>
      </c>
      <c r="T2913" s="107">
        <f t="shared" si="871"/>
        <v>43887</v>
      </c>
      <c r="U2913" s="10"/>
      <c r="V2913" s="10"/>
      <c r="W2913" s="10"/>
      <c r="X2913" s="29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</row>
    <row r="2914" spans="1:121" x14ac:dyDescent="0.15">
      <c r="A2914" s="102">
        <f t="shared" si="863"/>
        <v>43871</v>
      </c>
      <c r="B2914" s="103">
        <f t="shared" ca="1" si="872"/>
        <v>60746.524582389793</v>
      </c>
      <c r="C2914" s="104">
        <f t="shared" si="864"/>
        <v>60502.39999999979</v>
      </c>
      <c r="D2914" s="105">
        <f ca="1">IF(A2914&lt;$B$1,VLOOKUP(A2914,[1]DI!$A$4:$B$15000,2,FALSE),0)</f>
        <v>4.1500000000000002E-2</v>
      </c>
      <c r="E2914" s="106">
        <f t="shared" ca="1" si="856"/>
        <v>1.00016137</v>
      </c>
      <c r="F2914" s="106">
        <f ca="1">(TRUNC(PRODUCT($E$12:$E2913),16))</f>
        <v>2.0531609919899201</v>
      </c>
      <c r="G2914" s="106">
        <f t="shared" ca="1" si="865"/>
        <v>2.0486442020945299</v>
      </c>
      <c r="H2914" s="106">
        <f t="shared" ca="1" si="857"/>
        <v>1.0022047700000001</v>
      </c>
      <c r="I2914" s="105">
        <f t="shared" si="866"/>
        <v>3.5999999999999997E-2</v>
      </c>
      <c r="J2914" s="118">
        <f t="shared" si="867"/>
        <v>43852</v>
      </c>
      <c r="K2914" s="112">
        <f t="shared" si="868"/>
        <v>13</v>
      </c>
      <c r="L2914" s="108">
        <f t="shared" si="869"/>
        <v>13</v>
      </c>
      <c r="M2914" s="109">
        <f t="shared" si="858"/>
        <v>1.0018261610000001</v>
      </c>
      <c r="N2914" s="109">
        <f t="shared" ca="1" si="859"/>
        <v>1.004034957</v>
      </c>
      <c r="O2914" s="108">
        <f t="shared" si="873"/>
        <v>0</v>
      </c>
      <c r="P2914" s="106">
        <f t="shared" ca="1" si="860"/>
        <v>244.12458239</v>
      </c>
      <c r="Q2914" s="113">
        <f t="shared" si="861"/>
        <v>0</v>
      </c>
      <c r="R2914" s="106">
        <f t="shared" si="862"/>
        <v>0</v>
      </c>
      <c r="S2914" s="114" t="str">
        <f t="shared" si="870"/>
        <v>A+J=</v>
      </c>
      <c r="T2914" s="107">
        <f t="shared" si="871"/>
        <v>43887</v>
      </c>
      <c r="U2914" s="10"/>
      <c r="V2914" s="10"/>
      <c r="W2914" s="10"/>
      <c r="X2914" s="29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</row>
    <row r="2915" spans="1:121" x14ac:dyDescent="0.15">
      <c r="A2915" s="102">
        <f t="shared" si="863"/>
        <v>43872</v>
      </c>
      <c r="B2915" s="103">
        <f t="shared" ca="1" si="872"/>
        <v>60764.854994519788</v>
      </c>
      <c r="C2915" s="104">
        <f t="shared" si="864"/>
        <v>60502.39999999979</v>
      </c>
      <c r="D2915" s="105">
        <f ca="1">IF(A2915&lt;$B$1,VLOOKUP(A2915,[1]DI!$A$4:$B$15000,2,FALSE),0)</f>
        <v>4.1500000000000002E-2</v>
      </c>
      <c r="E2915" s="106">
        <f t="shared" ca="1" si="856"/>
        <v>1.00016137</v>
      </c>
      <c r="F2915" s="106">
        <f ca="1">(TRUNC(PRODUCT($E$12:$E2914),16))</f>
        <v>2.0534923105791898</v>
      </c>
      <c r="G2915" s="106">
        <f t="shared" ca="1" si="865"/>
        <v>2.0486442020945299</v>
      </c>
      <c r="H2915" s="106">
        <f t="shared" ca="1" si="857"/>
        <v>1.0023664999999999</v>
      </c>
      <c r="I2915" s="105">
        <f t="shared" si="866"/>
        <v>3.5999999999999997E-2</v>
      </c>
      <c r="J2915" s="118">
        <f t="shared" si="867"/>
        <v>43852</v>
      </c>
      <c r="K2915" s="112">
        <f t="shared" si="868"/>
        <v>14</v>
      </c>
      <c r="L2915" s="108">
        <f t="shared" si="869"/>
        <v>14</v>
      </c>
      <c r="M2915" s="109">
        <f t="shared" si="858"/>
        <v>1.0019667729999999</v>
      </c>
      <c r="N2915" s="109">
        <f t="shared" ca="1" si="859"/>
        <v>1.0043379269999999</v>
      </c>
      <c r="O2915" s="108">
        <f t="shared" si="873"/>
        <v>0</v>
      </c>
      <c r="P2915" s="106">
        <f t="shared" ca="1" si="860"/>
        <v>262.45499452000001</v>
      </c>
      <c r="Q2915" s="113">
        <f t="shared" si="861"/>
        <v>0</v>
      </c>
      <c r="R2915" s="106">
        <f t="shared" si="862"/>
        <v>0</v>
      </c>
      <c r="S2915" s="114" t="str">
        <f t="shared" si="870"/>
        <v>A+J=</v>
      </c>
      <c r="T2915" s="107">
        <f t="shared" si="871"/>
        <v>43887</v>
      </c>
      <c r="U2915" s="10"/>
      <c r="V2915" s="10"/>
      <c r="W2915" s="10"/>
      <c r="X2915" s="29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</row>
    <row r="2916" spans="1:121" x14ac:dyDescent="0.15">
      <c r="A2916" s="102">
        <f t="shared" si="863"/>
        <v>43873</v>
      </c>
      <c r="B2916" s="103">
        <f t="shared" ca="1" si="872"/>
        <v>60783.190609849793</v>
      </c>
      <c r="C2916" s="104">
        <f t="shared" si="864"/>
        <v>60502.39999999979</v>
      </c>
      <c r="D2916" s="105">
        <f ca="1">IF(A2916&lt;$B$1,VLOOKUP(A2916,[1]DI!$A$4:$B$15000,2,FALSE),0)</f>
        <v>4.1500000000000002E-2</v>
      </c>
      <c r="E2916" s="106">
        <f t="shared" ca="1" si="856"/>
        <v>1.00016137</v>
      </c>
      <c r="F2916" s="106">
        <f ca="1">(TRUNC(PRODUCT($E$12:$E2915),16))</f>
        <v>2.0538236826333498</v>
      </c>
      <c r="G2916" s="106">
        <f t="shared" ca="1" si="865"/>
        <v>2.0486442020945299</v>
      </c>
      <c r="H2916" s="106">
        <f t="shared" ca="1" si="857"/>
        <v>1.0025282499999999</v>
      </c>
      <c r="I2916" s="105">
        <f t="shared" si="866"/>
        <v>3.5999999999999997E-2</v>
      </c>
      <c r="J2916" s="118">
        <f t="shared" si="867"/>
        <v>43852</v>
      </c>
      <c r="K2916" s="112">
        <f t="shared" si="868"/>
        <v>15</v>
      </c>
      <c r="L2916" s="108">
        <f t="shared" si="869"/>
        <v>15</v>
      </c>
      <c r="M2916" s="109">
        <f t="shared" si="858"/>
        <v>1.0021074050000001</v>
      </c>
      <c r="N2916" s="109">
        <f t="shared" ca="1" si="859"/>
        <v>1.004640983</v>
      </c>
      <c r="O2916" s="108">
        <f t="shared" si="873"/>
        <v>0</v>
      </c>
      <c r="P2916" s="106">
        <f t="shared" ca="1" si="860"/>
        <v>280.79060985000001</v>
      </c>
      <c r="Q2916" s="113">
        <f t="shared" si="861"/>
        <v>0</v>
      </c>
      <c r="R2916" s="106">
        <f t="shared" si="862"/>
        <v>0</v>
      </c>
      <c r="S2916" s="114" t="str">
        <f t="shared" si="870"/>
        <v>A+J=</v>
      </c>
      <c r="T2916" s="107">
        <f t="shared" si="871"/>
        <v>43887</v>
      </c>
      <c r="U2916" s="10"/>
      <c r="V2916" s="10"/>
      <c r="W2916" s="10"/>
      <c r="X2916" s="29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</row>
    <row r="2917" spans="1:121" x14ac:dyDescent="0.15">
      <c r="A2917" s="102">
        <f t="shared" si="863"/>
        <v>43874</v>
      </c>
      <c r="B2917" s="103">
        <f t="shared" ca="1" si="872"/>
        <v>60801.531912409788</v>
      </c>
      <c r="C2917" s="104">
        <f t="shared" si="864"/>
        <v>60502.39999999979</v>
      </c>
      <c r="D2917" s="105">
        <f ca="1">IF(A2917&lt;$B$1,VLOOKUP(A2917,[1]DI!$A$4:$B$15000,2,FALSE),0)</f>
        <v>4.1500000000000002E-2</v>
      </c>
      <c r="E2917" s="106">
        <f t="shared" ca="1" si="856"/>
        <v>1.00016137</v>
      </c>
      <c r="F2917" s="106">
        <f ca="1">(TRUNC(PRODUCT($E$12:$E2916),16))</f>
        <v>2.0541551081610199</v>
      </c>
      <c r="G2917" s="106">
        <f t="shared" ca="1" si="865"/>
        <v>2.0486442020945299</v>
      </c>
      <c r="H2917" s="106">
        <f t="shared" ca="1" si="857"/>
        <v>1.0026900299999999</v>
      </c>
      <c r="I2917" s="105">
        <f t="shared" si="866"/>
        <v>3.5999999999999997E-2</v>
      </c>
      <c r="J2917" s="118">
        <f t="shared" si="867"/>
        <v>43852</v>
      </c>
      <c r="K2917" s="112">
        <f t="shared" si="868"/>
        <v>16</v>
      </c>
      <c r="L2917" s="108">
        <f t="shared" si="869"/>
        <v>16</v>
      </c>
      <c r="M2917" s="109">
        <f t="shared" si="858"/>
        <v>1.002248056</v>
      </c>
      <c r="N2917" s="109">
        <f t="shared" ca="1" si="859"/>
        <v>1.004944133</v>
      </c>
      <c r="O2917" s="108">
        <f t="shared" si="873"/>
        <v>0</v>
      </c>
      <c r="P2917" s="106">
        <f t="shared" ca="1" si="860"/>
        <v>299.13191240999998</v>
      </c>
      <c r="Q2917" s="113">
        <f t="shared" si="861"/>
        <v>0</v>
      </c>
      <c r="R2917" s="106">
        <f t="shared" si="862"/>
        <v>0</v>
      </c>
      <c r="S2917" s="114" t="str">
        <f t="shared" si="870"/>
        <v>A+J=</v>
      </c>
      <c r="T2917" s="107">
        <f t="shared" si="871"/>
        <v>43887</v>
      </c>
      <c r="U2917" s="10"/>
      <c r="V2917" s="10"/>
      <c r="W2917" s="10"/>
      <c r="X2917" s="29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</row>
    <row r="2918" spans="1:121" x14ac:dyDescent="0.15">
      <c r="A2918" s="102">
        <f t="shared" si="863"/>
        <v>43875</v>
      </c>
      <c r="B2918" s="103">
        <f t="shared" ca="1" si="872"/>
        <v>60819.878418179789</v>
      </c>
      <c r="C2918" s="104">
        <f t="shared" si="864"/>
        <v>60502.39999999979</v>
      </c>
      <c r="D2918" s="105">
        <f ca="1">IF(A2918&lt;$B$1,VLOOKUP(A2918,[1]DI!$A$4:$B$15000,2,FALSE),0)</f>
        <v>4.1500000000000002E-2</v>
      </c>
      <c r="E2918" s="106">
        <f t="shared" ca="1" si="856"/>
        <v>1.00016137</v>
      </c>
      <c r="F2918" s="106">
        <f ca="1">(TRUNC(PRODUCT($E$12:$E2917),16))</f>
        <v>2.0544865871708202</v>
      </c>
      <c r="G2918" s="106">
        <f t="shared" ca="1" si="865"/>
        <v>2.0486442020945299</v>
      </c>
      <c r="H2918" s="106">
        <f t="shared" ca="1" si="857"/>
        <v>1.00285183</v>
      </c>
      <c r="I2918" s="105">
        <f t="shared" si="866"/>
        <v>3.5999999999999997E-2</v>
      </c>
      <c r="J2918" s="118">
        <f t="shared" si="867"/>
        <v>43852</v>
      </c>
      <c r="K2918" s="112">
        <f t="shared" si="868"/>
        <v>17</v>
      </c>
      <c r="L2918" s="108">
        <f t="shared" si="869"/>
        <v>17</v>
      </c>
      <c r="M2918" s="109">
        <f t="shared" si="858"/>
        <v>1.002388727</v>
      </c>
      <c r="N2918" s="109">
        <f t="shared" ca="1" si="859"/>
        <v>1.0052473689999999</v>
      </c>
      <c r="O2918" s="108">
        <f t="shared" si="873"/>
        <v>0</v>
      </c>
      <c r="P2918" s="106">
        <f t="shared" ca="1" si="860"/>
        <v>317.47841818000001</v>
      </c>
      <c r="Q2918" s="113">
        <f t="shared" si="861"/>
        <v>0</v>
      </c>
      <c r="R2918" s="106">
        <f t="shared" si="862"/>
        <v>0</v>
      </c>
      <c r="S2918" s="114" t="str">
        <f t="shared" si="870"/>
        <v>A+J=</v>
      </c>
      <c r="T2918" s="107">
        <f t="shared" si="871"/>
        <v>43887</v>
      </c>
      <c r="U2918" s="10"/>
      <c r="V2918" s="10"/>
      <c r="W2918" s="10"/>
      <c r="X2918" s="29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</row>
    <row r="2919" spans="1:121" x14ac:dyDescent="0.15">
      <c r="A2919" s="102">
        <f t="shared" si="863"/>
        <v>43876</v>
      </c>
      <c r="B2919" s="103">
        <f t="shared" ca="1" si="872"/>
        <v>60838.230732179793</v>
      </c>
      <c r="C2919" s="104">
        <f t="shared" si="864"/>
        <v>60502.39999999979</v>
      </c>
      <c r="D2919" s="105">
        <f ca="1">IF(A2919&lt;$B$1,VLOOKUP(A2919,[1]DI!$A$4:$B$15000,2,FALSE),0)</f>
        <v>0</v>
      </c>
      <c r="E2919" s="106">
        <f t="shared" ca="1" si="856"/>
        <v>1</v>
      </c>
      <c r="F2919" s="106">
        <f ca="1">(TRUNC(PRODUCT($E$12:$E2918),16))</f>
        <v>2.0548181196713902</v>
      </c>
      <c r="G2919" s="106">
        <f t="shared" ca="1" si="865"/>
        <v>2.0486442020945299</v>
      </c>
      <c r="H2919" s="106">
        <f t="shared" ca="1" si="857"/>
        <v>1.0030136599999999</v>
      </c>
      <c r="I2919" s="105">
        <f t="shared" si="866"/>
        <v>3.5999999999999997E-2</v>
      </c>
      <c r="J2919" s="118">
        <f t="shared" si="867"/>
        <v>43852</v>
      </c>
      <c r="K2919" s="112">
        <f t="shared" si="868"/>
        <v>17</v>
      </c>
      <c r="L2919" s="108">
        <f t="shared" si="869"/>
        <v>18</v>
      </c>
      <c r="M2919" s="109">
        <f t="shared" si="858"/>
        <v>1.0025294179999999</v>
      </c>
      <c r="N2919" s="109">
        <f t="shared" ca="1" si="859"/>
        <v>1.005550701</v>
      </c>
      <c r="O2919" s="108">
        <f t="shared" si="873"/>
        <v>0</v>
      </c>
      <c r="P2919" s="106">
        <f t="shared" ca="1" si="860"/>
        <v>335.83073217999998</v>
      </c>
      <c r="Q2919" s="113">
        <f t="shared" si="861"/>
        <v>0</v>
      </c>
      <c r="R2919" s="106">
        <f t="shared" si="862"/>
        <v>0</v>
      </c>
      <c r="S2919" s="114" t="str">
        <f t="shared" si="870"/>
        <v>A+J=</v>
      </c>
      <c r="T2919" s="107">
        <f t="shared" si="871"/>
        <v>43887</v>
      </c>
      <c r="U2919" s="10"/>
      <c r="V2919" s="10"/>
      <c r="W2919" s="10"/>
      <c r="X2919" s="29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</row>
    <row r="2920" spans="1:121" x14ac:dyDescent="0.15">
      <c r="A2920" s="102">
        <f t="shared" si="863"/>
        <v>43877</v>
      </c>
      <c r="B2920" s="103">
        <f t="shared" ca="1" si="872"/>
        <v>60838.230732179793</v>
      </c>
      <c r="C2920" s="104">
        <f t="shared" si="864"/>
        <v>60502.39999999979</v>
      </c>
      <c r="D2920" s="105">
        <f ca="1">IF(A2920&lt;$B$1,VLOOKUP(A2920,[1]DI!$A$4:$B$15000,2,FALSE),0)</f>
        <v>0</v>
      </c>
      <c r="E2920" s="106">
        <f t="shared" ca="1" si="856"/>
        <v>1</v>
      </c>
      <c r="F2920" s="106">
        <f ca="1">(TRUNC(PRODUCT($E$12:$E2919),16))</f>
        <v>2.0548181196713902</v>
      </c>
      <c r="G2920" s="106">
        <f t="shared" ca="1" si="865"/>
        <v>2.0486442020945299</v>
      </c>
      <c r="H2920" s="106">
        <f t="shared" ca="1" si="857"/>
        <v>1.0030136599999999</v>
      </c>
      <c r="I2920" s="105">
        <f t="shared" si="866"/>
        <v>3.5999999999999997E-2</v>
      </c>
      <c r="J2920" s="118">
        <f t="shared" si="867"/>
        <v>43852</v>
      </c>
      <c r="K2920" s="112">
        <f t="shared" si="868"/>
        <v>17</v>
      </c>
      <c r="L2920" s="108">
        <f t="shared" si="869"/>
        <v>18</v>
      </c>
      <c r="M2920" s="109">
        <f t="shared" si="858"/>
        <v>1.0025294179999999</v>
      </c>
      <c r="N2920" s="109">
        <f t="shared" ca="1" si="859"/>
        <v>1.005550701</v>
      </c>
      <c r="O2920" s="108">
        <f t="shared" si="873"/>
        <v>0</v>
      </c>
      <c r="P2920" s="106">
        <f t="shared" ca="1" si="860"/>
        <v>335.83073217999998</v>
      </c>
      <c r="Q2920" s="113">
        <f t="shared" si="861"/>
        <v>0</v>
      </c>
      <c r="R2920" s="106">
        <f t="shared" si="862"/>
        <v>0</v>
      </c>
      <c r="S2920" s="114" t="str">
        <f t="shared" si="870"/>
        <v>A+J=</v>
      </c>
      <c r="T2920" s="107">
        <f t="shared" si="871"/>
        <v>43887</v>
      </c>
      <c r="U2920" s="10"/>
      <c r="V2920" s="10"/>
      <c r="W2920" s="10"/>
      <c r="X2920" s="29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</row>
    <row r="2921" spans="1:121" x14ac:dyDescent="0.15">
      <c r="A2921" s="102">
        <f t="shared" si="863"/>
        <v>43878</v>
      </c>
      <c r="B2921" s="103">
        <f t="shared" ca="1" si="872"/>
        <v>60838.230732179793</v>
      </c>
      <c r="C2921" s="104">
        <f t="shared" si="864"/>
        <v>60502.39999999979</v>
      </c>
      <c r="D2921" s="105">
        <f ca="1">IF(A2921&lt;$B$1,VLOOKUP(A2921,[1]DI!$A$4:$B$15000,2,FALSE),0)</f>
        <v>4.1500000000000002E-2</v>
      </c>
      <c r="E2921" s="106">
        <f t="shared" ca="1" si="856"/>
        <v>1.00016137</v>
      </c>
      <c r="F2921" s="106">
        <f ca="1">(TRUNC(PRODUCT($E$12:$E2920),16))</f>
        <v>2.0548181196713902</v>
      </c>
      <c r="G2921" s="106">
        <f t="shared" ca="1" si="865"/>
        <v>2.0486442020945299</v>
      </c>
      <c r="H2921" s="106">
        <f t="shared" ca="1" si="857"/>
        <v>1.0030136599999999</v>
      </c>
      <c r="I2921" s="105">
        <f t="shared" si="866"/>
        <v>3.5999999999999997E-2</v>
      </c>
      <c r="J2921" s="118">
        <f t="shared" si="867"/>
        <v>43852</v>
      </c>
      <c r="K2921" s="112">
        <f t="shared" si="868"/>
        <v>18</v>
      </c>
      <c r="L2921" s="108">
        <f t="shared" si="869"/>
        <v>18</v>
      </c>
      <c r="M2921" s="109">
        <f t="shared" si="858"/>
        <v>1.0025294179999999</v>
      </c>
      <c r="N2921" s="109">
        <f t="shared" ca="1" si="859"/>
        <v>1.005550701</v>
      </c>
      <c r="O2921" s="108">
        <f t="shared" si="873"/>
        <v>0</v>
      </c>
      <c r="P2921" s="106">
        <f t="shared" ca="1" si="860"/>
        <v>335.83073217999998</v>
      </c>
      <c r="Q2921" s="113">
        <f t="shared" si="861"/>
        <v>0</v>
      </c>
      <c r="R2921" s="106">
        <f t="shared" si="862"/>
        <v>0</v>
      </c>
      <c r="S2921" s="114" t="str">
        <f t="shared" si="870"/>
        <v>A+J=</v>
      </c>
      <c r="T2921" s="107">
        <f t="shared" si="871"/>
        <v>43887</v>
      </c>
      <c r="U2921" s="10"/>
      <c r="V2921" s="10"/>
      <c r="W2921" s="10"/>
      <c r="X2921" s="29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</row>
    <row r="2922" spans="1:121" x14ac:dyDescent="0.15">
      <c r="A2922" s="102">
        <f t="shared" si="863"/>
        <v>43879</v>
      </c>
      <c r="B2922" s="103">
        <f t="shared" ca="1" si="872"/>
        <v>60856.588793899791</v>
      </c>
      <c r="C2922" s="104">
        <f t="shared" si="864"/>
        <v>60502.39999999979</v>
      </c>
      <c r="D2922" s="105">
        <f ca="1">IF(A2922&lt;$B$1,VLOOKUP(A2922,[1]DI!$A$4:$B$15000,2,FALSE),0)</f>
        <v>4.1500000000000002E-2</v>
      </c>
      <c r="E2922" s="106">
        <f t="shared" ca="1" si="856"/>
        <v>1.00016137</v>
      </c>
      <c r="F2922" s="106">
        <f ca="1">(TRUNC(PRODUCT($E$12:$E2921),16))</f>
        <v>2.0551497056713699</v>
      </c>
      <c r="G2922" s="106">
        <f t="shared" ca="1" si="865"/>
        <v>2.0486442020945299</v>
      </c>
      <c r="H2922" s="106">
        <f t="shared" ca="1" si="857"/>
        <v>1.0031755200000001</v>
      </c>
      <c r="I2922" s="105">
        <f t="shared" si="866"/>
        <v>3.5999999999999997E-2</v>
      </c>
      <c r="J2922" s="118">
        <f t="shared" si="867"/>
        <v>43852</v>
      </c>
      <c r="K2922" s="112">
        <f t="shared" si="868"/>
        <v>19</v>
      </c>
      <c r="L2922" s="108">
        <f t="shared" si="869"/>
        <v>19</v>
      </c>
      <c r="M2922" s="109">
        <f t="shared" si="858"/>
        <v>1.002670129</v>
      </c>
      <c r="N2922" s="109">
        <f t="shared" ca="1" si="859"/>
        <v>1.005854128</v>
      </c>
      <c r="O2922" s="108">
        <f t="shared" si="873"/>
        <v>0</v>
      </c>
      <c r="P2922" s="106">
        <f t="shared" ca="1" si="860"/>
        <v>354.18879390000001</v>
      </c>
      <c r="Q2922" s="113">
        <f t="shared" si="861"/>
        <v>0</v>
      </c>
      <c r="R2922" s="106">
        <f t="shared" si="862"/>
        <v>0</v>
      </c>
      <c r="S2922" s="114" t="str">
        <f t="shared" si="870"/>
        <v>A+J=</v>
      </c>
      <c r="T2922" s="107">
        <f t="shared" si="871"/>
        <v>43887</v>
      </c>
      <c r="U2922" s="10"/>
      <c r="V2922" s="10"/>
      <c r="W2922" s="10"/>
      <c r="X2922" s="29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</row>
    <row r="2923" spans="1:121" x14ac:dyDescent="0.15">
      <c r="A2923" s="102">
        <f t="shared" si="863"/>
        <v>43880</v>
      </c>
      <c r="B2923" s="103">
        <f t="shared" ca="1" si="872"/>
        <v>60874.951998329787</v>
      </c>
      <c r="C2923" s="104">
        <f t="shared" si="864"/>
        <v>60502.39999999979</v>
      </c>
      <c r="D2923" s="105">
        <f ca="1">IF(A2923&lt;$B$1,VLOOKUP(A2923,[1]DI!$A$4:$B$15000,2,FALSE),0)</f>
        <v>4.1500000000000002E-2</v>
      </c>
      <c r="E2923" s="106">
        <f t="shared" ca="1" si="856"/>
        <v>1.00016137</v>
      </c>
      <c r="F2923" s="106">
        <f ca="1">(TRUNC(PRODUCT($E$12:$E2922),16))</f>
        <v>2.0554813451793699</v>
      </c>
      <c r="G2923" s="106">
        <f t="shared" ca="1" si="865"/>
        <v>2.0486442020945299</v>
      </c>
      <c r="H2923" s="106">
        <f t="shared" ca="1" si="857"/>
        <v>1.0033373999999999</v>
      </c>
      <c r="I2923" s="105">
        <f t="shared" si="866"/>
        <v>3.5999999999999997E-2</v>
      </c>
      <c r="J2923" s="118">
        <f t="shared" si="867"/>
        <v>43852</v>
      </c>
      <c r="K2923" s="112">
        <f t="shared" si="868"/>
        <v>20</v>
      </c>
      <c r="L2923" s="108">
        <f t="shared" si="869"/>
        <v>20</v>
      </c>
      <c r="M2923" s="109">
        <f t="shared" si="858"/>
        <v>1.002810859</v>
      </c>
      <c r="N2923" s="109">
        <f t="shared" ca="1" si="859"/>
        <v>1.0061576400000001</v>
      </c>
      <c r="O2923" s="108">
        <f t="shared" si="873"/>
        <v>0</v>
      </c>
      <c r="P2923" s="106">
        <f t="shared" ca="1" si="860"/>
        <v>372.55199833</v>
      </c>
      <c r="Q2923" s="113">
        <f t="shared" si="861"/>
        <v>0</v>
      </c>
      <c r="R2923" s="106">
        <f t="shared" si="862"/>
        <v>0</v>
      </c>
      <c r="S2923" s="114" t="str">
        <f t="shared" si="870"/>
        <v>A+J=</v>
      </c>
      <c r="T2923" s="107">
        <f t="shared" si="871"/>
        <v>43887</v>
      </c>
      <c r="U2923" s="10"/>
      <c r="V2923" s="10"/>
      <c r="W2923" s="10"/>
      <c r="X2923" s="29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</row>
    <row r="2924" spans="1:121" x14ac:dyDescent="0.15">
      <c r="A2924" s="102">
        <f t="shared" si="863"/>
        <v>43881</v>
      </c>
      <c r="B2924" s="103">
        <f t="shared" ca="1" si="872"/>
        <v>60893.321010989792</v>
      </c>
      <c r="C2924" s="104">
        <f t="shared" si="864"/>
        <v>60502.39999999979</v>
      </c>
      <c r="D2924" s="105">
        <f ca="1">IF(A2924&lt;$B$1,VLOOKUP(A2924,[1]DI!$A$4:$B$15000,2,FALSE),0)</f>
        <v>4.1500000000000002E-2</v>
      </c>
      <c r="E2924" s="106">
        <f t="shared" ca="1" si="856"/>
        <v>1.00016137</v>
      </c>
      <c r="F2924" s="106">
        <f ca="1">(TRUNC(PRODUCT($E$12:$E2923),16))</f>
        <v>2.05581303820404</v>
      </c>
      <c r="G2924" s="106">
        <f t="shared" ca="1" si="865"/>
        <v>2.0486442020945299</v>
      </c>
      <c r="H2924" s="106">
        <f t="shared" ca="1" si="857"/>
        <v>1.00349931</v>
      </c>
      <c r="I2924" s="105">
        <f t="shared" si="866"/>
        <v>3.5999999999999997E-2</v>
      </c>
      <c r="J2924" s="118">
        <f t="shared" si="867"/>
        <v>43852</v>
      </c>
      <c r="K2924" s="112">
        <f t="shared" si="868"/>
        <v>21</v>
      </c>
      <c r="L2924" s="108">
        <f t="shared" si="869"/>
        <v>21</v>
      </c>
      <c r="M2924" s="109">
        <f t="shared" si="858"/>
        <v>1.0029516089999999</v>
      </c>
      <c r="N2924" s="109">
        <f t="shared" ca="1" si="859"/>
        <v>1.0064612479999999</v>
      </c>
      <c r="O2924" s="108">
        <f t="shared" si="873"/>
        <v>0</v>
      </c>
      <c r="P2924" s="106">
        <f t="shared" ca="1" si="860"/>
        <v>390.92101099000001</v>
      </c>
      <c r="Q2924" s="113">
        <f t="shared" si="861"/>
        <v>0</v>
      </c>
      <c r="R2924" s="106">
        <f t="shared" si="862"/>
        <v>0</v>
      </c>
      <c r="S2924" s="114" t="str">
        <f t="shared" si="870"/>
        <v>A+J=</v>
      </c>
      <c r="T2924" s="107">
        <f t="shared" si="871"/>
        <v>43887</v>
      </c>
      <c r="U2924" s="10"/>
      <c r="V2924" s="10"/>
      <c r="W2924" s="10"/>
      <c r="X2924" s="29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</row>
    <row r="2925" spans="1:121" x14ac:dyDescent="0.15">
      <c r="A2925" s="102">
        <f t="shared" si="863"/>
        <v>43882</v>
      </c>
      <c r="B2925" s="103">
        <f t="shared" ca="1" si="872"/>
        <v>60911.695166349789</v>
      </c>
      <c r="C2925" s="104">
        <f t="shared" si="864"/>
        <v>60502.39999999979</v>
      </c>
      <c r="D2925" s="105">
        <f ca="1">IF(A2925&lt;$B$1,VLOOKUP(A2925,[1]DI!$A$4:$B$15000,2,FALSE),0)</f>
        <v>4.1500000000000002E-2</v>
      </c>
      <c r="E2925" s="106">
        <f t="shared" ca="1" si="856"/>
        <v>1.00016137</v>
      </c>
      <c r="F2925" s="106">
        <f ca="1">(TRUNC(PRODUCT($E$12:$E2924),16))</f>
        <v>2.0561447847540202</v>
      </c>
      <c r="G2925" s="106">
        <f t="shared" ca="1" si="865"/>
        <v>2.0486442020945299</v>
      </c>
      <c r="H2925" s="106">
        <f t="shared" ca="1" si="857"/>
        <v>1.00366124</v>
      </c>
      <c r="I2925" s="105">
        <f t="shared" si="866"/>
        <v>3.5999999999999997E-2</v>
      </c>
      <c r="J2925" s="118">
        <f t="shared" si="867"/>
        <v>43852</v>
      </c>
      <c r="K2925" s="112">
        <f t="shared" si="868"/>
        <v>22</v>
      </c>
      <c r="L2925" s="108">
        <f t="shared" si="869"/>
        <v>22</v>
      </c>
      <c r="M2925" s="109">
        <f t="shared" si="858"/>
        <v>1.0030923789999999</v>
      </c>
      <c r="N2925" s="109">
        <f t="shared" ca="1" si="859"/>
        <v>1.0067649409999999</v>
      </c>
      <c r="O2925" s="108">
        <f t="shared" si="873"/>
        <v>0</v>
      </c>
      <c r="P2925" s="106">
        <f t="shared" ca="1" si="860"/>
        <v>409.29516634999999</v>
      </c>
      <c r="Q2925" s="113">
        <f t="shared" si="861"/>
        <v>0</v>
      </c>
      <c r="R2925" s="106">
        <f t="shared" si="862"/>
        <v>0</v>
      </c>
      <c r="S2925" s="114" t="str">
        <f t="shared" si="870"/>
        <v>A+J=</v>
      </c>
      <c r="T2925" s="107">
        <f t="shared" si="871"/>
        <v>43887</v>
      </c>
      <c r="U2925" s="10"/>
      <c r="V2925" s="10"/>
      <c r="W2925" s="10"/>
      <c r="X2925" s="29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</row>
    <row r="2926" spans="1:121" x14ac:dyDescent="0.15">
      <c r="A2926" s="102">
        <f t="shared" si="863"/>
        <v>43883</v>
      </c>
      <c r="B2926" s="103">
        <f t="shared" ca="1" si="872"/>
        <v>60930.075129949793</v>
      </c>
      <c r="C2926" s="104">
        <f t="shared" si="864"/>
        <v>60502.39999999979</v>
      </c>
      <c r="D2926" s="105">
        <f ca="1">IF(A2926&lt;$B$1,VLOOKUP(A2926,[1]DI!$A$4:$B$15000,2,FALSE),0)</f>
        <v>0</v>
      </c>
      <c r="E2926" s="106">
        <f t="shared" ca="1" si="856"/>
        <v>1</v>
      </c>
      <c r="F2926" s="106">
        <f ca="1">(TRUNC(PRODUCT($E$12:$E2925),16))</f>
        <v>2.0564765848379301</v>
      </c>
      <c r="G2926" s="106">
        <f t="shared" ca="1" si="865"/>
        <v>2.0486442020945299</v>
      </c>
      <c r="H2926" s="106">
        <f t="shared" ca="1" si="857"/>
        <v>1.0038232</v>
      </c>
      <c r="I2926" s="105">
        <f t="shared" si="866"/>
        <v>3.5999999999999997E-2</v>
      </c>
      <c r="J2926" s="118">
        <f t="shared" si="867"/>
        <v>43852</v>
      </c>
      <c r="K2926" s="112">
        <f t="shared" si="868"/>
        <v>22</v>
      </c>
      <c r="L2926" s="108">
        <f t="shared" si="869"/>
        <v>23</v>
      </c>
      <c r="M2926" s="109">
        <f t="shared" si="858"/>
        <v>1.003233169</v>
      </c>
      <c r="N2926" s="109">
        <f t="shared" ca="1" si="859"/>
        <v>1.0070687300000001</v>
      </c>
      <c r="O2926" s="108">
        <f t="shared" si="873"/>
        <v>0</v>
      </c>
      <c r="P2926" s="106">
        <f t="shared" ca="1" si="860"/>
        <v>427.67512994999998</v>
      </c>
      <c r="Q2926" s="113">
        <f t="shared" si="861"/>
        <v>0</v>
      </c>
      <c r="R2926" s="106">
        <f t="shared" si="862"/>
        <v>0</v>
      </c>
      <c r="S2926" s="114" t="str">
        <f t="shared" si="870"/>
        <v>A+J=</v>
      </c>
      <c r="T2926" s="107">
        <f t="shared" si="871"/>
        <v>43887</v>
      </c>
      <c r="U2926" s="10"/>
      <c r="V2926" s="10"/>
      <c r="W2926" s="10"/>
      <c r="X2926" s="29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</row>
    <row r="2927" spans="1:121" x14ac:dyDescent="0.15">
      <c r="A2927" s="102">
        <f t="shared" si="863"/>
        <v>43884</v>
      </c>
      <c r="B2927" s="103">
        <f t="shared" ca="1" si="872"/>
        <v>60930.075129949793</v>
      </c>
      <c r="C2927" s="104">
        <f t="shared" si="864"/>
        <v>60502.39999999979</v>
      </c>
      <c r="D2927" s="105">
        <f ca="1">IF(A2927&lt;$B$1,VLOOKUP(A2927,[1]DI!$A$4:$B$15000,2,FALSE),0)</f>
        <v>0</v>
      </c>
      <c r="E2927" s="106">
        <f t="shared" ca="1" si="856"/>
        <v>1</v>
      </c>
      <c r="F2927" s="106">
        <f ca="1">(TRUNC(PRODUCT($E$12:$E2926),16))</f>
        <v>2.0564765848379301</v>
      </c>
      <c r="G2927" s="106">
        <f t="shared" ca="1" si="865"/>
        <v>2.0486442020945299</v>
      </c>
      <c r="H2927" s="106">
        <f t="shared" ca="1" si="857"/>
        <v>1.0038232</v>
      </c>
      <c r="I2927" s="105">
        <f t="shared" si="866"/>
        <v>3.5999999999999997E-2</v>
      </c>
      <c r="J2927" s="118">
        <f t="shared" si="867"/>
        <v>43852</v>
      </c>
      <c r="K2927" s="112">
        <f t="shared" si="868"/>
        <v>22</v>
      </c>
      <c r="L2927" s="108">
        <f t="shared" si="869"/>
        <v>23</v>
      </c>
      <c r="M2927" s="109">
        <f t="shared" si="858"/>
        <v>1.003233169</v>
      </c>
      <c r="N2927" s="109">
        <f t="shared" ca="1" si="859"/>
        <v>1.0070687300000001</v>
      </c>
      <c r="O2927" s="108">
        <f t="shared" si="873"/>
        <v>0</v>
      </c>
      <c r="P2927" s="106">
        <f t="shared" ca="1" si="860"/>
        <v>427.67512994999998</v>
      </c>
      <c r="Q2927" s="113">
        <f t="shared" si="861"/>
        <v>0</v>
      </c>
      <c r="R2927" s="106">
        <f t="shared" si="862"/>
        <v>0</v>
      </c>
      <c r="S2927" s="114" t="str">
        <f t="shared" si="870"/>
        <v>A+J=</v>
      </c>
      <c r="T2927" s="107">
        <f t="shared" si="871"/>
        <v>43887</v>
      </c>
      <c r="U2927" s="10"/>
      <c r="V2927" s="10"/>
      <c r="W2927" s="10"/>
      <c r="X2927" s="29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</row>
    <row r="2928" spans="1:121" x14ac:dyDescent="0.15">
      <c r="A2928" s="102">
        <f t="shared" si="863"/>
        <v>43885</v>
      </c>
      <c r="B2928" s="103">
        <f t="shared" ca="1" si="872"/>
        <v>60930.075129949793</v>
      </c>
      <c r="C2928" s="104">
        <f t="shared" si="864"/>
        <v>60502.39999999979</v>
      </c>
      <c r="D2928" s="105">
        <f ca="1">IF(A2928&lt;$B$1,VLOOKUP(A2928,[1]DI!$A$4:$B$15000,2,FALSE),0)</f>
        <v>0</v>
      </c>
      <c r="E2928" s="106">
        <f t="shared" ca="1" si="856"/>
        <v>1</v>
      </c>
      <c r="F2928" s="106">
        <f ca="1">(TRUNC(PRODUCT($E$12:$E2927),16))</f>
        <v>2.0564765848379301</v>
      </c>
      <c r="G2928" s="106">
        <f t="shared" ca="1" si="865"/>
        <v>2.0486442020945299</v>
      </c>
      <c r="H2928" s="106">
        <f t="shared" ca="1" si="857"/>
        <v>1.0038232</v>
      </c>
      <c r="I2928" s="105">
        <f t="shared" si="866"/>
        <v>3.5999999999999997E-2</v>
      </c>
      <c r="J2928" s="118">
        <f t="shared" si="867"/>
        <v>43852</v>
      </c>
      <c r="K2928" s="112">
        <f t="shared" si="868"/>
        <v>22</v>
      </c>
      <c r="L2928" s="108">
        <f t="shared" si="869"/>
        <v>23</v>
      </c>
      <c r="M2928" s="109">
        <f t="shared" si="858"/>
        <v>1.003233169</v>
      </c>
      <c r="N2928" s="109">
        <f t="shared" ca="1" si="859"/>
        <v>1.0070687300000001</v>
      </c>
      <c r="O2928" s="108">
        <f t="shared" si="873"/>
        <v>0</v>
      </c>
      <c r="P2928" s="106">
        <f t="shared" ca="1" si="860"/>
        <v>427.67512994999998</v>
      </c>
      <c r="Q2928" s="113">
        <f t="shared" si="861"/>
        <v>0</v>
      </c>
      <c r="R2928" s="106">
        <f t="shared" si="862"/>
        <v>0</v>
      </c>
      <c r="S2928" s="114" t="str">
        <f t="shared" si="870"/>
        <v>A+J=</v>
      </c>
      <c r="T2928" s="107">
        <f t="shared" si="871"/>
        <v>43887</v>
      </c>
      <c r="U2928" s="10"/>
      <c r="V2928" s="10"/>
      <c r="W2928" s="10"/>
      <c r="X2928" s="29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</row>
    <row r="2929" spans="1:121" x14ac:dyDescent="0.15">
      <c r="A2929" s="102">
        <f t="shared" si="863"/>
        <v>43886</v>
      </c>
      <c r="B2929" s="103">
        <f t="shared" ca="1" si="872"/>
        <v>60930.075129949793</v>
      </c>
      <c r="C2929" s="104">
        <f t="shared" si="864"/>
        <v>60502.39999999979</v>
      </c>
      <c r="D2929" s="105">
        <f ca="1">IF(A2929&lt;$B$1,VLOOKUP(A2929,[1]DI!$A$4:$B$15000,2,FALSE),0)</f>
        <v>0</v>
      </c>
      <c r="E2929" s="106">
        <f t="shared" ca="1" si="856"/>
        <v>1</v>
      </c>
      <c r="F2929" s="106">
        <f ca="1">(TRUNC(PRODUCT($E$12:$E2928),16))</f>
        <v>2.0564765848379301</v>
      </c>
      <c r="G2929" s="106">
        <f t="shared" ca="1" si="865"/>
        <v>2.0486442020945299</v>
      </c>
      <c r="H2929" s="106">
        <f t="shared" ca="1" si="857"/>
        <v>1.0038232</v>
      </c>
      <c r="I2929" s="105">
        <f t="shared" si="866"/>
        <v>3.5999999999999997E-2</v>
      </c>
      <c r="J2929" s="118">
        <f t="shared" si="867"/>
        <v>43852</v>
      </c>
      <c r="K2929" s="112">
        <f t="shared" si="868"/>
        <v>22</v>
      </c>
      <c r="L2929" s="108">
        <f t="shared" si="869"/>
        <v>23</v>
      </c>
      <c r="M2929" s="109">
        <f t="shared" si="858"/>
        <v>1.003233169</v>
      </c>
      <c r="N2929" s="109">
        <f t="shared" ca="1" si="859"/>
        <v>1.0070687300000001</v>
      </c>
      <c r="O2929" s="108">
        <f t="shared" si="873"/>
        <v>0</v>
      </c>
      <c r="P2929" s="106">
        <f t="shared" ca="1" si="860"/>
        <v>427.67512994999998</v>
      </c>
      <c r="Q2929" s="113">
        <f t="shared" si="861"/>
        <v>0</v>
      </c>
      <c r="R2929" s="106">
        <f t="shared" si="862"/>
        <v>0</v>
      </c>
      <c r="S2929" s="114" t="str">
        <f t="shared" si="870"/>
        <v>A+J=</v>
      </c>
      <c r="T2929" s="107">
        <f t="shared" si="871"/>
        <v>43887</v>
      </c>
      <c r="U2929" s="10"/>
      <c r="V2929" s="10"/>
      <c r="W2929" s="10"/>
      <c r="X2929" s="29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</row>
    <row r="2930" spans="1:121" x14ac:dyDescent="0.15">
      <c r="A2930" s="102">
        <f t="shared" si="863"/>
        <v>43887</v>
      </c>
      <c r="B2930" s="103">
        <f t="shared" ca="1" si="872"/>
        <v>60930.075129949793</v>
      </c>
      <c r="C2930" s="104">
        <f t="shared" si="864"/>
        <v>60502.39999999979</v>
      </c>
      <c r="D2930" s="105">
        <f ca="1">IF(A2930&lt;$B$1,VLOOKUP(A2930,[1]DI!$A$4:$B$15000,2,FALSE),0)</f>
        <v>4.1500000000000002E-2</v>
      </c>
      <c r="E2930" s="106">
        <f t="shared" ca="1" si="856"/>
        <v>1.00016137</v>
      </c>
      <c r="F2930" s="106">
        <f ca="1">(TRUNC(PRODUCT($E$12:$E2929),16))</f>
        <v>2.0564765848379301</v>
      </c>
      <c r="G2930" s="106">
        <f t="shared" ca="1" si="865"/>
        <v>2.0486442020945299</v>
      </c>
      <c r="H2930" s="106">
        <f t="shared" ca="1" si="857"/>
        <v>1.0038232</v>
      </c>
      <c r="I2930" s="105">
        <f t="shared" si="866"/>
        <v>3.5999999999999997E-2</v>
      </c>
      <c r="J2930" s="118">
        <f t="shared" si="867"/>
        <v>43852</v>
      </c>
      <c r="K2930" s="112">
        <f t="shared" si="868"/>
        <v>23</v>
      </c>
      <c r="L2930" s="108">
        <f t="shared" si="869"/>
        <v>23</v>
      </c>
      <c r="M2930" s="109">
        <f t="shared" si="858"/>
        <v>1.003233169</v>
      </c>
      <c r="N2930" s="109">
        <f t="shared" ca="1" si="859"/>
        <v>1.0070687300000001</v>
      </c>
      <c r="O2930" s="108">
        <f t="shared" si="873"/>
        <v>80</v>
      </c>
      <c r="P2930" s="106">
        <f t="shared" ca="1" si="860"/>
        <v>427.67512994999998</v>
      </c>
      <c r="Q2930" s="113">
        <f t="shared" si="861"/>
        <v>5.0000000000000001E-3</v>
      </c>
      <c r="R2930" s="106">
        <f t="shared" si="862"/>
        <v>500</v>
      </c>
      <c r="S2930" s="114" t="str">
        <f t="shared" si="870"/>
        <v>A+J=</v>
      </c>
      <c r="T2930" s="107">
        <f t="shared" si="871"/>
        <v>43887</v>
      </c>
      <c r="U2930" s="10"/>
      <c r="V2930" s="10"/>
      <c r="W2930" s="10"/>
      <c r="X2930" s="29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</row>
    <row r="2931" spans="1:121" x14ac:dyDescent="0.15">
      <c r="A2931" s="102">
        <f t="shared" si="863"/>
        <v>43888</v>
      </c>
      <c r="B2931" s="103">
        <f t="shared" ca="1" si="872"/>
        <v>60020.50566418979</v>
      </c>
      <c r="C2931" s="104">
        <f t="shared" si="864"/>
        <v>60002.39999999979</v>
      </c>
      <c r="D2931" s="105">
        <f ca="1">IF(A2931&lt;$B$1,VLOOKUP(A2931,[1]DI!$A$4:$B$15000,2,FALSE),0)</f>
        <v>4.1500000000000002E-2</v>
      </c>
      <c r="E2931" s="106">
        <f t="shared" ca="1" si="856"/>
        <v>1.00016137</v>
      </c>
      <c r="F2931" s="106">
        <f ca="1">(TRUNC(PRODUCT($E$12:$E2930),16))</f>
        <v>2.0568084384644298</v>
      </c>
      <c r="G2931" s="106">
        <f t="shared" ca="1" si="865"/>
        <v>2.0564765848379301</v>
      </c>
      <c r="H2931" s="106">
        <f t="shared" ca="1" si="857"/>
        <v>1.00016137</v>
      </c>
      <c r="I2931" s="105">
        <f t="shared" si="866"/>
        <v>3.5999999999999997E-2</v>
      </c>
      <c r="J2931" s="118">
        <f t="shared" si="867"/>
        <v>43887</v>
      </c>
      <c r="K2931" s="112">
        <f t="shared" si="868"/>
        <v>1</v>
      </c>
      <c r="L2931" s="108">
        <f t="shared" si="869"/>
        <v>1</v>
      </c>
      <c r="M2931" s="109">
        <f t="shared" si="858"/>
        <v>1.000140356</v>
      </c>
      <c r="N2931" s="109">
        <f t="shared" ca="1" si="859"/>
        <v>1.0003017489999999</v>
      </c>
      <c r="O2931" s="108">
        <f t="shared" si="873"/>
        <v>0</v>
      </c>
      <c r="P2931" s="106">
        <f t="shared" ca="1" si="860"/>
        <v>18.105664189999999</v>
      </c>
      <c r="Q2931" s="113">
        <f t="shared" si="861"/>
        <v>0</v>
      </c>
      <c r="R2931" s="106">
        <f t="shared" si="862"/>
        <v>0</v>
      </c>
      <c r="S2931" s="114" t="str">
        <f t="shared" si="870"/>
        <v>A+J=</v>
      </c>
      <c r="T2931" s="107">
        <f t="shared" si="871"/>
        <v>43913</v>
      </c>
      <c r="U2931" s="10"/>
      <c r="V2931" s="10"/>
      <c r="W2931" s="10"/>
      <c r="X2931" s="29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</row>
    <row r="2932" spans="1:121" x14ac:dyDescent="0.15">
      <c r="A2932" s="102">
        <f t="shared" si="863"/>
        <v>43889</v>
      </c>
      <c r="B2932" s="103">
        <f t="shared" ca="1" si="872"/>
        <v>60038.61696861979</v>
      </c>
      <c r="C2932" s="104">
        <f t="shared" si="864"/>
        <v>60002.39999999979</v>
      </c>
      <c r="D2932" s="105">
        <f ca="1">IF(A2932&lt;$B$1,VLOOKUP(A2932,[1]DI!$A$4:$B$15000,2,FALSE),0)</f>
        <v>4.1500000000000002E-2</v>
      </c>
      <c r="E2932" s="106">
        <f t="shared" ca="1" si="856"/>
        <v>1.00016137</v>
      </c>
      <c r="F2932" s="106">
        <f ca="1">(TRUNC(PRODUCT($E$12:$E2931),16))</f>
        <v>2.0571403456421402</v>
      </c>
      <c r="G2932" s="106">
        <f t="shared" ca="1" si="865"/>
        <v>2.0564765848379301</v>
      </c>
      <c r="H2932" s="106">
        <f t="shared" ca="1" si="857"/>
        <v>1.0003227699999999</v>
      </c>
      <c r="I2932" s="105">
        <f t="shared" si="866"/>
        <v>3.5999999999999997E-2</v>
      </c>
      <c r="J2932" s="118">
        <f t="shared" si="867"/>
        <v>43887</v>
      </c>
      <c r="K2932" s="112">
        <f t="shared" si="868"/>
        <v>2</v>
      </c>
      <c r="L2932" s="108">
        <f t="shared" si="869"/>
        <v>2</v>
      </c>
      <c r="M2932" s="109">
        <f t="shared" si="858"/>
        <v>1.0002807309999999</v>
      </c>
      <c r="N2932" s="109">
        <f t="shared" ca="1" si="859"/>
        <v>1.000603592</v>
      </c>
      <c r="O2932" s="108">
        <f t="shared" si="873"/>
        <v>0</v>
      </c>
      <c r="P2932" s="106">
        <f t="shared" ca="1" si="860"/>
        <v>36.216968620000003</v>
      </c>
      <c r="Q2932" s="113">
        <f t="shared" si="861"/>
        <v>0</v>
      </c>
      <c r="R2932" s="106">
        <f t="shared" si="862"/>
        <v>0</v>
      </c>
      <c r="S2932" s="114" t="str">
        <f t="shared" si="870"/>
        <v>A+J=</v>
      </c>
      <c r="T2932" s="107">
        <f t="shared" si="871"/>
        <v>43913</v>
      </c>
      <c r="U2932" s="10"/>
      <c r="V2932" s="10"/>
      <c r="W2932" s="10"/>
      <c r="X2932" s="29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</row>
    <row r="2933" spans="1:121" x14ac:dyDescent="0.15">
      <c r="A2933" s="102">
        <f t="shared" si="863"/>
        <v>43890</v>
      </c>
      <c r="B2933" s="103">
        <f t="shared" ca="1" si="872"/>
        <v>60056.733373239789</v>
      </c>
      <c r="C2933" s="104">
        <f t="shared" si="864"/>
        <v>60002.39999999979</v>
      </c>
      <c r="D2933" s="105">
        <f ca="1">IF(A2933&lt;$B$1,VLOOKUP(A2933,[1]DI!$A$4:$B$15000,2,FALSE),0)</f>
        <v>0</v>
      </c>
      <c r="E2933" s="106">
        <f t="shared" ca="1" si="856"/>
        <v>1</v>
      </c>
      <c r="F2933" s="106">
        <f ca="1">(TRUNC(PRODUCT($E$12:$E2932),16))</f>
        <v>2.05747230637972</v>
      </c>
      <c r="G2933" s="106">
        <f t="shared" ca="1" si="865"/>
        <v>2.0564765848379301</v>
      </c>
      <c r="H2933" s="106">
        <f t="shared" ca="1" si="857"/>
        <v>1.0004841900000001</v>
      </c>
      <c r="I2933" s="105">
        <f t="shared" si="866"/>
        <v>3.5999999999999997E-2</v>
      </c>
      <c r="J2933" s="118">
        <f t="shared" si="867"/>
        <v>43887</v>
      </c>
      <c r="K2933" s="112">
        <f t="shared" si="868"/>
        <v>2</v>
      </c>
      <c r="L2933" s="108">
        <f t="shared" si="869"/>
        <v>3</v>
      </c>
      <c r="M2933" s="109">
        <f t="shared" si="858"/>
        <v>1.000421126</v>
      </c>
      <c r="N2933" s="109">
        <f t="shared" ca="1" si="859"/>
        <v>1.0009055200000001</v>
      </c>
      <c r="O2933" s="108">
        <f t="shared" si="873"/>
        <v>0</v>
      </c>
      <c r="P2933" s="106">
        <f t="shared" ca="1" si="860"/>
        <v>54.33337324</v>
      </c>
      <c r="Q2933" s="113">
        <f t="shared" si="861"/>
        <v>0</v>
      </c>
      <c r="R2933" s="106">
        <f t="shared" si="862"/>
        <v>0</v>
      </c>
      <c r="S2933" s="114" t="str">
        <f t="shared" si="870"/>
        <v>A+J=</v>
      </c>
      <c r="T2933" s="107">
        <f t="shared" si="871"/>
        <v>43913</v>
      </c>
      <c r="U2933" s="10"/>
      <c r="V2933" s="10"/>
      <c r="W2933" s="10"/>
      <c r="X2933" s="29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</row>
    <row r="2934" spans="1:121" x14ac:dyDescent="0.15">
      <c r="A2934" s="102">
        <f t="shared" si="863"/>
        <v>43891</v>
      </c>
      <c r="B2934" s="103">
        <f t="shared" ca="1" si="872"/>
        <v>60056.733373239789</v>
      </c>
      <c r="C2934" s="104">
        <f t="shared" si="864"/>
        <v>60002.39999999979</v>
      </c>
      <c r="D2934" s="105">
        <f ca="1">IF(A2934&lt;$B$1,VLOOKUP(A2934,[1]DI!$A$4:$B$15000,2,FALSE),0)</f>
        <v>0</v>
      </c>
      <c r="E2934" s="106">
        <f t="shared" ca="1" si="856"/>
        <v>1</v>
      </c>
      <c r="F2934" s="106">
        <f ca="1">(TRUNC(PRODUCT($E$12:$E2933),16))</f>
        <v>2.05747230637972</v>
      </c>
      <c r="G2934" s="106">
        <f t="shared" ca="1" si="865"/>
        <v>2.0564765848379301</v>
      </c>
      <c r="H2934" s="106">
        <f t="shared" ca="1" si="857"/>
        <v>1.0004841900000001</v>
      </c>
      <c r="I2934" s="105">
        <f t="shared" si="866"/>
        <v>3.5999999999999997E-2</v>
      </c>
      <c r="J2934" s="118">
        <f t="shared" si="867"/>
        <v>43887</v>
      </c>
      <c r="K2934" s="112">
        <f t="shared" si="868"/>
        <v>2</v>
      </c>
      <c r="L2934" s="108">
        <f t="shared" si="869"/>
        <v>3</v>
      </c>
      <c r="M2934" s="109">
        <f t="shared" si="858"/>
        <v>1.000421126</v>
      </c>
      <c r="N2934" s="109">
        <f t="shared" ca="1" si="859"/>
        <v>1.0009055200000001</v>
      </c>
      <c r="O2934" s="108">
        <f t="shared" si="873"/>
        <v>0</v>
      </c>
      <c r="P2934" s="106">
        <f t="shared" ca="1" si="860"/>
        <v>54.33337324</v>
      </c>
      <c r="Q2934" s="113">
        <f t="shared" si="861"/>
        <v>0</v>
      </c>
      <c r="R2934" s="106">
        <f t="shared" si="862"/>
        <v>0</v>
      </c>
      <c r="S2934" s="114" t="str">
        <f t="shared" si="870"/>
        <v>A+J=</v>
      </c>
      <c r="T2934" s="107">
        <f t="shared" si="871"/>
        <v>43913</v>
      </c>
      <c r="U2934" s="27"/>
      <c r="V2934" s="27"/>
      <c r="W2934" s="27"/>
      <c r="X2934" s="33"/>
      <c r="Y2934" s="20"/>
      <c r="Z2934" s="23"/>
      <c r="AA2934" s="27"/>
      <c r="AB2934" s="20"/>
      <c r="AC2934" s="20"/>
      <c r="AD2934" s="20"/>
      <c r="AE2934" s="27"/>
      <c r="AF2934" s="21"/>
      <c r="AG2934" s="27"/>
      <c r="AH2934" s="27"/>
      <c r="AI2934" s="23"/>
      <c r="AJ2934" s="23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  <c r="AZ2934" s="23"/>
      <c r="BA2934" s="23"/>
      <c r="BB2934" s="23"/>
      <c r="BC2934" s="23"/>
      <c r="BD2934" s="23"/>
      <c r="BE2934" s="23"/>
      <c r="BF2934" s="23"/>
      <c r="BG2934" s="23"/>
      <c r="BH2934" s="23"/>
      <c r="BI2934" s="23"/>
      <c r="BJ2934" s="23"/>
      <c r="BK2934" s="23"/>
      <c r="BL2934" s="23"/>
      <c r="BM2934" s="23"/>
      <c r="BN2934" s="23"/>
      <c r="BO2934" s="23"/>
      <c r="BP2934" s="23"/>
      <c r="BQ2934" s="23"/>
      <c r="BR2934" s="23"/>
      <c r="BS2934" s="23"/>
      <c r="BT2934" s="23"/>
      <c r="BU2934" s="23"/>
      <c r="BV2934" s="23"/>
      <c r="BW2934" s="23"/>
      <c r="BX2934" s="23"/>
      <c r="BY2934" s="23"/>
      <c r="BZ2934" s="23"/>
      <c r="CA2934" s="23"/>
      <c r="CB2934" s="23"/>
      <c r="CC2934" s="23"/>
      <c r="CD2934" s="23"/>
      <c r="CE2934" s="23"/>
      <c r="CF2934" s="23"/>
      <c r="CG2934" s="23"/>
      <c r="CH2934" s="23"/>
      <c r="CI2934" s="23"/>
      <c r="CJ2934" s="23"/>
      <c r="CK2934" s="23"/>
      <c r="CL2934" s="23"/>
      <c r="CM2934" s="23"/>
      <c r="CN2934" s="23"/>
      <c r="CO2934" s="23"/>
      <c r="CP2934" s="23"/>
      <c r="CQ2934" s="23"/>
      <c r="CR2934" s="23"/>
      <c r="CS2934" s="23"/>
      <c r="CT2934" s="23"/>
      <c r="CU2934" s="23"/>
      <c r="CV2934" s="23"/>
      <c r="CW2934" s="23"/>
      <c r="CX2934" s="23"/>
      <c r="CY2934" s="23"/>
      <c r="CZ2934" s="23"/>
      <c r="DA2934" s="23"/>
      <c r="DB2934" s="23"/>
      <c r="DC2934" s="23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</row>
    <row r="2935" spans="1:121" x14ac:dyDescent="0.15">
      <c r="A2935" s="102">
        <f t="shared" si="863"/>
        <v>43892</v>
      </c>
      <c r="B2935" s="103">
        <f t="shared" ca="1" si="872"/>
        <v>60056.733373239789</v>
      </c>
      <c r="C2935" s="104">
        <f t="shared" si="864"/>
        <v>60002.39999999979</v>
      </c>
      <c r="D2935" s="105">
        <f ca="1">IF(A2935&lt;$B$1,VLOOKUP(A2935,[1]DI!$A$4:$B$15000,2,FALSE),0)</f>
        <v>4.1500000000000002E-2</v>
      </c>
      <c r="E2935" s="106">
        <f t="shared" ca="1" si="856"/>
        <v>1.00016137</v>
      </c>
      <c r="F2935" s="106">
        <f ca="1">(TRUNC(PRODUCT($E$12:$E2934),16))</f>
        <v>2.05747230637972</v>
      </c>
      <c r="G2935" s="106">
        <f t="shared" ca="1" si="865"/>
        <v>2.0564765848379301</v>
      </c>
      <c r="H2935" s="106">
        <f t="shared" ca="1" si="857"/>
        <v>1.0004841900000001</v>
      </c>
      <c r="I2935" s="105">
        <f t="shared" si="866"/>
        <v>3.5999999999999997E-2</v>
      </c>
      <c r="J2935" s="118">
        <f t="shared" si="867"/>
        <v>43887</v>
      </c>
      <c r="K2935" s="112">
        <f t="shared" si="868"/>
        <v>3</v>
      </c>
      <c r="L2935" s="108">
        <f t="shared" si="869"/>
        <v>3</v>
      </c>
      <c r="M2935" s="109">
        <f t="shared" si="858"/>
        <v>1.000421126</v>
      </c>
      <c r="N2935" s="109">
        <f t="shared" ca="1" si="859"/>
        <v>1.0009055200000001</v>
      </c>
      <c r="O2935" s="108">
        <f t="shared" si="873"/>
        <v>0</v>
      </c>
      <c r="P2935" s="106">
        <f t="shared" ca="1" si="860"/>
        <v>54.33337324</v>
      </c>
      <c r="Q2935" s="113">
        <f t="shared" si="861"/>
        <v>0</v>
      </c>
      <c r="R2935" s="106">
        <f t="shared" si="862"/>
        <v>0</v>
      </c>
      <c r="S2935" s="114" t="str">
        <f t="shared" si="870"/>
        <v>A+J=</v>
      </c>
      <c r="T2935" s="107">
        <f t="shared" si="871"/>
        <v>43913</v>
      </c>
      <c r="U2935" s="10"/>
      <c r="V2935" s="10"/>
      <c r="W2935" s="10"/>
      <c r="X2935" s="29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</row>
    <row r="2936" spans="1:121" x14ac:dyDescent="0.15">
      <c r="A2936" s="102">
        <f t="shared" si="863"/>
        <v>43893</v>
      </c>
      <c r="B2936" s="103">
        <f t="shared" ca="1" si="872"/>
        <v>60074.855538099793</v>
      </c>
      <c r="C2936" s="104">
        <f t="shared" si="864"/>
        <v>60002.39999999979</v>
      </c>
      <c r="D2936" s="105">
        <f ca="1">IF(A2936&lt;$B$1,VLOOKUP(A2936,[1]DI!$A$4:$B$15000,2,FALSE),0)</f>
        <v>4.1500000000000002E-2</v>
      </c>
      <c r="E2936" s="106">
        <f t="shared" ca="1" si="856"/>
        <v>1.00016137</v>
      </c>
      <c r="F2936" s="106">
        <f ca="1">(TRUNC(PRODUCT($E$12:$E2935),16))</f>
        <v>2.0578043206858001</v>
      </c>
      <c r="G2936" s="106">
        <f t="shared" ca="1" si="865"/>
        <v>2.0564765848379301</v>
      </c>
      <c r="H2936" s="106">
        <f t="shared" ca="1" si="857"/>
        <v>1.0006456399999999</v>
      </c>
      <c r="I2936" s="105">
        <f t="shared" si="866"/>
        <v>3.5999999999999997E-2</v>
      </c>
      <c r="J2936" s="118">
        <f t="shared" si="867"/>
        <v>43887</v>
      </c>
      <c r="K2936" s="112">
        <f t="shared" si="868"/>
        <v>4</v>
      </c>
      <c r="L2936" s="108">
        <f t="shared" si="869"/>
        <v>4</v>
      </c>
      <c r="M2936" s="109">
        <f t="shared" si="858"/>
        <v>1.0005615409999999</v>
      </c>
      <c r="N2936" s="109">
        <f t="shared" ca="1" si="859"/>
        <v>1.0012075439999999</v>
      </c>
      <c r="O2936" s="108">
        <f t="shared" si="873"/>
        <v>0</v>
      </c>
      <c r="P2936" s="106">
        <f t="shared" ca="1" si="860"/>
        <v>72.455538099999998</v>
      </c>
      <c r="Q2936" s="113">
        <f t="shared" si="861"/>
        <v>0</v>
      </c>
      <c r="R2936" s="106">
        <f t="shared" si="862"/>
        <v>0</v>
      </c>
      <c r="S2936" s="114" t="str">
        <f t="shared" si="870"/>
        <v>A+J=</v>
      </c>
      <c r="T2936" s="107">
        <f t="shared" si="871"/>
        <v>43913</v>
      </c>
      <c r="U2936" s="27"/>
      <c r="V2936" s="27"/>
      <c r="W2936" s="27"/>
      <c r="X2936" s="33"/>
      <c r="Y2936" s="20"/>
      <c r="Z2936" s="23"/>
      <c r="AA2936" s="27"/>
      <c r="AB2936" s="20"/>
      <c r="AC2936" s="20"/>
      <c r="AD2936" s="20"/>
      <c r="AE2936" s="27"/>
      <c r="AF2936" s="21"/>
      <c r="AG2936" s="27"/>
      <c r="AH2936" s="27"/>
      <c r="AI2936" s="23"/>
      <c r="AJ2936" s="23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  <c r="AZ2936" s="23"/>
      <c r="BA2936" s="23"/>
      <c r="BB2936" s="23"/>
      <c r="BC2936" s="23"/>
      <c r="BD2936" s="23"/>
      <c r="BE2936" s="23"/>
      <c r="BF2936" s="23"/>
      <c r="BG2936" s="23"/>
      <c r="BH2936" s="23"/>
      <c r="BI2936" s="23"/>
      <c r="BJ2936" s="23"/>
      <c r="BK2936" s="23"/>
      <c r="BL2936" s="23"/>
      <c r="BM2936" s="23"/>
      <c r="BN2936" s="23"/>
      <c r="BO2936" s="23"/>
      <c r="BP2936" s="23"/>
      <c r="BQ2936" s="23"/>
      <c r="BR2936" s="23"/>
      <c r="BS2936" s="23"/>
      <c r="BT2936" s="23"/>
      <c r="BU2936" s="23"/>
      <c r="BV2936" s="23"/>
      <c r="BW2936" s="23"/>
      <c r="BX2936" s="23"/>
      <c r="BY2936" s="23"/>
      <c r="BZ2936" s="23"/>
      <c r="CA2936" s="23"/>
      <c r="CB2936" s="23"/>
      <c r="CC2936" s="23"/>
      <c r="CD2936" s="23"/>
      <c r="CE2936" s="23"/>
      <c r="CF2936" s="23"/>
      <c r="CG2936" s="23"/>
      <c r="CH2936" s="23"/>
      <c r="CI2936" s="23"/>
      <c r="CJ2936" s="23"/>
      <c r="CK2936" s="23"/>
      <c r="CL2936" s="23"/>
      <c r="CM2936" s="23"/>
      <c r="CN2936" s="23"/>
      <c r="CO2936" s="23"/>
      <c r="CP2936" s="23"/>
      <c r="CQ2936" s="23"/>
      <c r="CR2936" s="23"/>
      <c r="CS2936" s="23"/>
      <c r="CT2936" s="23"/>
      <c r="CU2936" s="23"/>
      <c r="CV2936" s="23"/>
      <c r="CW2936" s="23"/>
      <c r="CX2936" s="23"/>
      <c r="CY2936" s="23"/>
      <c r="CZ2936" s="23"/>
      <c r="DA2936" s="23"/>
      <c r="DB2936" s="23"/>
      <c r="DC2936" s="23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</row>
    <row r="2937" spans="1:121" x14ac:dyDescent="0.15">
      <c r="A2937" s="102">
        <f t="shared" si="863"/>
        <v>43894</v>
      </c>
      <c r="B2937" s="103">
        <f t="shared" ca="1" si="872"/>
        <v>60092.982743159788</v>
      </c>
      <c r="C2937" s="104">
        <f t="shared" si="864"/>
        <v>60002.39999999979</v>
      </c>
      <c r="D2937" s="105">
        <f ca="1">IF(A2937&lt;$B$1,VLOOKUP(A2937,[1]DI!$A$4:$B$15000,2,FALSE),0)</f>
        <v>4.1500000000000002E-2</v>
      </c>
      <c r="E2937" s="106">
        <f t="shared" ca="1" si="856"/>
        <v>1.00016137</v>
      </c>
      <c r="F2937" s="106">
        <f ca="1">(TRUNC(PRODUCT($E$12:$E2936),16))</f>
        <v>2.05813638856903</v>
      </c>
      <c r="G2937" s="106">
        <f t="shared" ca="1" si="865"/>
        <v>2.0564765848379301</v>
      </c>
      <c r="H2937" s="106">
        <f t="shared" ca="1" si="857"/>
        <v>1.00080711</v>
      </c>
      <c r="I2937" s="105">
        <f t="shared" si="866"/>
        <v>3.5999999999999997E-2</v>
      </c>
      <c r="J2937" s="118">
        <f t="shared" si="867"/>
        <v>43887</v>
      </c>
      <c r="K2937" s="112">
        <f t="shared" si="868"/>
        <v>5</v>
      </c>
      <c r="L2937" s="108">
        <f t="shared" si="869"/>
        <v>5</v>
      </c>
      <c r="M2937" s="109">
        <f t="shared" si="858"/>
        <v>1.0007019749999999</v>
      </c>
      <c r="N2937" s="109">
        <f t="shared" ca="1" si="859"/>
        <v>1.001509652</v>
      </c>
      <c r="O2937" s="108">
        <f t="shared" si="873"/>
        <v>0</v>
      </c>
      <c r="P2937" s="106">
        <f t="shared" ca="1" si="860"/>
        <v>90.582743160000007</v>
      </c>
      <c r="Q2937" s="113">
        <f t="shared" si="861"/>
        <v>0</v>
      </c>
      <c r="R2937" s="106">
        <f t="shared" si="862"/>
        <v>0</v>
      </c>
      <c r="S2937" s="114" t="str">
        <f t="shared" si="870"/>
        <v>A+J=</v>
      </c>
      <c r="T2937" s="107">
        <f t="shared" si="871"/>
        <v>43913</v>
      </c>
      <c r="U2937" s="10"/>
      <c r="V2937" s="10"/>
      <c r="W2937" s="10"/>
      <c r="X2937" s="29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</row>
    <row r="2938" spans="1:121" x14ac:dyDescent="0.15">
      <c r="A2938" s="102">
        <f t="shared" si="863"/>
        <v>43895</v>
      </c>
      <c r="B2938" s="103">
        <f t="shared" ca="1" si="872"/>
        <v>60111.115648449791</v>
      </c>
      <c r="C2938" s="104">
        <f t="shared" si="864"/>
        <v>60002.39999999979</v>
      </c>
      <c r="D2938" s="105">
        <f ca="1">IF(A2938&lt;$B$1,VLOOKUP(A2938,[1]DI!$A$4:$B$15000,2,FALSE),0)</f>
        <v>4.1500000000000002E-2</v>
      </c>
      <c r="E2938" s="106">
        <f t="shared" ca="1" si="856"/>
        <v>1.00016137</v>
      </c>
      <c r="F2938" s="106">
        <f ca="1">(TRUNC(PRODUCT($E$12:$E2937),16))</f>
        <v>2.05846851003805</v>
      </c>
      <c r="G2938" s="106">
        <f t="shared" ca="1" si="865"/>
        <v>2.0564765848379301</v>
      </c>
      <c r="H2938" s="106">
        <f t="shared" ca="1" si="857"/>
        <v>1.0009686099999999</v>
      </c>
      <c r="I2938" s="105">
        <f t="shared" si="866"/>
        <v>3.5999999999999997E-2</v>
      </c>
      <c r="J2938" s="118">
        <f t="shared" si="867"/>
        <v>43887</v>
      </c>
      <c r="K2938" s="112">
        <f t="shared" si="868"/>
        <v>6</v>
      </c>
      <c r="L2938" s="108">
        <f t="shared" si="869"/>
        <v>6</v>
      </c>
      <c r="M2938" s="109">
        <f t="shared" si="858"/>
        <v>1.000842429</v>
      </c>
      <c r="N2938" s="109">
        <f t="shared" ca="1" si="859"/>
        <v>1.0018118549999999</v>
      </c>
      <c r="O2938" s="108">
        <f t="shared" si="873"/>
        <v>0</v>
      </c>
      <c r="P2938" s="106">
        <f t="shared" ca="1" si="860"/>
        <v>108.71564845</v>
      </c>
      <c r="Q2938" s="113">
        <f t="shared" si="861"/>
        <v>0</v>
      </c>
      <c r="R2938" s="106">
        <f t="shared" si="862"/>
        <v>0</v>
      </c>
      <c r="S2938" s="114" t="str">
        <f t="shared" si="870"/>
        <v>A+J=</v>
      </c>
      <c r="T2938" s="107">
        <f t="shared" si="871"/>
        <v>43913</v>
      </c>
      <c r="U2938" s="10"/>
      <c r="V2938" s="10"/>
      <c r="W2938" s="10"/>
      <c r="X2938" s="29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</row>
    <row r="2939" spans="1:121" x14ac:dyDescent="0.15">
      <c r="A2939" s="102">
        <f t="shared" si="863"/>
        <v>43896</v>
      </c>
      <c r="B2939" s="103">
        <f t="shared" ca="1" si="872"/>
        <v>60129.254313959791</v>
      </c>
      <c r="C2939" s="104">
        <f t="shared" si="864"/>
        <v>60002.39999999979</v>
      </c>
      <c r="D2939" s="105">
        <f ca="1">IF(A2939&lt;$B$1,VLOOKUP(A2939,[1]DI!$A$4:$B$15000,2,FALSE),0)</f>
        <v>4.1500000000000002E-2</v>
      </c>
      <c r="E2939" s="106">
        <f t="shared" ca="1" si="856"/>
        <v>1.00016137</v>
      </c>
      <c r="F2939" s="106">
        <f ca="1">(TRUNC(PRODUCT($E$12:$E2938),16))</f>
        <v>2.0588006851015201</v>
      </c>
      <c r="G2939" s="106">
        <f t="shared" ca="1" si="865"/>
        <v>2.0564765848379301</v>
      </c>
      <c r="H2939" s="106">
        <f t="shared" ca="1" si="857"/>
        <v>1.0011301399999999</v>
      </c>
      <c r="I2939" s="105">
        <f t="shared" si="866"/>
        <v>3.5999999999999997E-2</v>
      </c>
      <c r="J2939" s="118">
        <f t="shared" si="867"/>
        <v>43887</v>
      </c>
      <c r="K2939" s="112">
        <f t="shared" si="868"/>
        <v>7</v>
      </c>
      <c r="L2939" s="108">
        <f t="shared" si="869"/>
        <v>7</v>
      </c>
      <c r="M2939" s="109">
        <f t="shared" si="858"/>
        <v>1.0009829029999999</v>
      </c>
      <c r="N2939" s="109">
        <f t="shared" ca="1" si="859"/>
        <v>1.002114154</v>
      </c>
      <c r="O2939" s="108">
        <f t="shared" si="873"/>
        <v>0</v>
      </c>
      <c r="P2939" s="106">
        <f t="shared" ca="1" si="860"/>
        <v>126.85431396</v>
      </c>
      <c r="Q2939" s="113">
        <f t="shared" si="861"/>
        <v>0</v>
      </c>
      <c r="R2939" s="106">
        <f t="shared" si="862"/>
        <v>0</v>
      </c>
      <c r="S2939" s="114" t="str">
        <f t="shared" si="870"/>
        <v>A+J=</v>
      </c>
      <c r="T2939" s="107">
        <f t="shared" si="871"/>
        <v>43913</v>
      </c>
      <c r="U2939" s="10"/>
      <c r="V2939" s="10"/>
      <c r="W2939" s="10"/>
      <c r="X2939" s="29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</row>
    <row r="2940" spans="1:121" x14ac:dyDescent="0.15">
      <c r="A2940" s="102">
        <f t="shared" si="863"/>
        <v>43897</v>
      </c>
      <c r="B2940" s="103">
        <f t="shared" ca="1" si="872"/>
        <v>60147.398079689789</v>
      </c>
      <c r="C2940" s="104">
        <f t="shared" si="864"/>
        <v>60002.39999999979</v>
      </c>
      <c r="D2940" s="105">
        <f ca="1">IF(A2940&lt;$B$1,VLOOKUP(A2940,[1]DI!$A$4:$B$15000,2,FALSE),0)</f>
        <v>0</v>
      </c>
      <c r="E2940" s="106">
        <f t="shared" ca="1" si="856"/>
        <v>1</v>
      </c>
      <c r="F2940" s="106">
        <f ca="1">(TRUNC(PRODUCT($E$12:$E2939),16))</f>
        <v>2.0591329137680701</v>
      </c>
      <c r="G2940" s="106">
        <f t="shared" ca="1" si="865"/>
        <v>2.0564765848379301</v>
      </c>
      <c r="H2940" s="106">
        <f t="shared" ca="1" si="857"/>
        <v>1.00129169</v>
      </c>
      <c r="I2940" s="105">
        <f t="shared" si="866"/>
        <v>3.5999999999999997E-2</v>
      </c>
      <c r="J2940" s="118">
        <f t="shared" si="867"/>
        <v>43887</v>
      </c>
      <c r="K2940" s="112">
        <f t="shared" si="868"/>
        <v>7</v>
      </c>
      <c r="L2940" s="108">
        <f t="shared" si="869"/>
        <v>8</v>
      </c>
      <c r="M2940" s="109">
        <f t="shared" si="858"/>
        <v>1.001123397</v>
      </c>
      <c r="N2940" s="109">
        <f t="shared" ca="1" si="859"/>
        <v>1.0024165380000001</v>
      </c>
      <c r="O2940" s="108">
        <f t="shared" si="873"/>
        <v>0</v>
      </c>
      <c r="P2940" s="106">
        <f t="shared" ca="1" si="860"/>
        <v>144.99807969</v>
      </c>
      <c r="Q2940" s="113">
        <f t="shared" si="861"/>
        <v>0</v>
      </c>
      <c r="R2940" s="106">
        <f t="shared" si="862"/>
        <v>0</v>
      </c>
      <c r="S2940" s="114" t="str">
        <f t="shared" si="870"/>
        <v>A+J=</v>
      </c>
      <c r="T2940" s="107">
        <f t="shared" si="871"/>
        <v>43913</v>
      </c>
      <c r="U2940" s="10"/>
      <c r="V2940" s="10"/>
      <c r="W2940" s="10"/>
      <c r="X2940" s="29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</row>
    <row r="2941" spans="1:121" x14ac:dyDescent="0.15">
      <c r="A2941" s="102">
        <f t="shared" si="863"/>
        <v>43898</v>
      </c>
      <c r="B2941" s="103">
        <f t="shared" ca="1" si="872"/>
        <v>60147.398079689789</v>
      </c>
      <c r="C2941" s="104">
        <f t="shared" si="864"/>
        <v>60002.39999999979</v>
      </c>
      <c r="D2941" s="105">
        <f ca="1">IF(A2941&lt;$B$1,VLOOKUP(A2941,[1]DI!$A$4:$B$15000,2,FALSE),0)</f>
        <v>0</v>
      </c>
      <c r="E2941" s="106">
        <f t="shared" ca="1" si="856"/>
        <v>1</v>
      </c>
      <c r="F2941" s="106">
        <f ca="1">(TRUNC(PRODUCT($E$12:$E2940),16))</f>
        <v>2.0591329137680701</v>
      </c>
      <c r="G2941" s="106">
        <f t="shared" ca="1" si="865"/>
        <v>2.0564765848379301</v>
      </c>
      <c r="H2941" s="106">
        <f t="shared" ca="1" si="857"/>
        <v>1.00129169</v>
      </c>
      <c r="I2941" s="105">
        <f t="shared" si="866"/>
        <v>3.5999999999999997E-2</v>
      </c>
      <c r="J2941" s="118">
        <f t="shared" si="867"/>
        <v>43887</v>
      </c>
      <c r="K2941" s="112">
        <f t="shared" si="868"/>
        <v>7</v>
      </c>
      <c r="L2941" s="108">
        <f t="shared" si="869"/>
        <v>8</v>
      </c>
      <c r="M2941" s="109">
        <f t="shared" si="858"/>
        <v>1.001123397</v>
      </c>
      <c r="N2941" s="109">
        <f t="shared" ca="1" si="859"/>
        <v>1.0024165380000001</v>
      </c>
      <c r="O2941" s="108">
        <f t="shared" si="873"/>
        <v>0</v>
      </c>
      <c r="P2941" s="106">
        <f t="shared" ca="1" si="860"/>
        <v>144.99807969</v>
      </c>
      <c r="Q2941" s="113">
        <f t="shared" si="861"/>
        <v>0</v>
      </c>
      <c r="R2941" s="106">
        <f t="shared" si="862"/>
        <v>0</v>
      </c>
      <c r="S2941" s="114" t="str">
        <f t="shared" si="870"/>
        <v>A+J=</v>
      </c>
      <c r="T2941" s="107">
        <f t="shared" si="871"/>
        <v>43913</v>
      </c>
      <c r="U2941" s="10"/>
      <c r="V2941" s="10"/>
      <c r="W2941" s="10"/>
      <c r="X2941" s="29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</row>
    <row r="2942" spans="1:121" x14ac:dyDescent="0.15">
      <c r="A2942" s="102">
        <f t="shared" si="863"/>
        <v>43899</v>
      </c>
      <c r="B2942" s="103">
        <f t="shared" ca="1" si="872"/>
        <v>60147.398079689789</v>
      </c>
      <c r="C2942" s="104">
        <f t="shared" si="864"/>
        <v>60002.39999999979</v>
      </c>
      <c r="D2942" s="105">
        <f ca="1">IF(A2942&lt;$B$1,VLOOKUP(A2942,[1]DI!$A$4:$B$15000,2,FALSE),0)</f>
        <v>4.1500000000000002E-2</v>
      </c>
      <c r="E2942" s="106">
        <f t="shared" ca="1" si="856"/>
        <v>1.00016137</v>
      </c>
      <c r="F2942" s="106">
        <f ca="1">(TRUNC(PRODUCT($E$12:$E2941),16))</f>
        <v>2.0591329137680701</v>
      </c>
      <c r="G2942" s="106">
        <f t="shared" ca="1" si="865"/>
        <v>2.0564765848379301</v>
      </c>
      <c r="H2942" s="106">
        <f t="shared" ca="1" si="857"/>
        <v>1.00129169</v>
      </c>
      <c r="I2942" s="105">
        <f t="shared" si="866"/>
        <v>3.5999999999999997E-2</v>
      </c>
      <c r="J2942" s="118">
        <f t="shared" si="867"/>
        <v>43887</v>
      </c>
      <c r="K2942" s="112">
        <f t="shared" si="868"/>
        <v>8</v>
      </c>
      <c r="L2942" s="108">
        <f t="shared" si="869"/>
        <v>8</v>
      </c>
      <c r="M2942" s="109">
        <f t="shared" si="858"/>
        <v>1.001123397</v>
      </c>
      <c r="N2942" s="109">
        <f t="shared" ca="1" si="859"/>
        <v>1.0024165380000001</v>
      </c>
      <c r="O2942" s="108">
        <f t="shared" si="873"/>
        <v>0</v>
      </c>
      <c r="P2942" s="106">
        <f t="shared" ca="1" si="860"/>
        <v>144.99807969</v>
      </c>
      <c r="Q2942" s="113">
        <f t="shared" si="861"/>
        <v>0</v>
      </c>
      <c r="R2942" s="106">
        <f t="shared" si="862"/>
        <v>0</v>
      </c>
      <c r="S2942" s="114" t="str">
        <f t="shared" si="870"/>
        <v>A+J=</v>
      </c>
      <c r="T2942" s="107">
        <f t="shared" si="871"/>
        <v>43913</v>
      </c>
      <c r="U2942" s="10"/>
      <c r="V2942" s="10"/>
      <c r="W2942" s="10"/>
      <c r="X2942" s="29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</row>
    <row r="2943" spans="1:121" x14ac:dyDescent="0.15">
      <c r="A2943" s="102">
        <f t="shared" si="863"/>
        <v>43900</v>
      </c>
      <c r="B2943" s="103">
        <f t="shared" ca="1" si="872"/>
        <v>60165.547545639791</v>
      </c>
      <c r="C2943" s="104">
        <f t="shared" si="864"/>
        <v>60002.39999999979</v>
      </c>
      <c r="D2943" s="105">
        <f ca="1">IF(A2943&lt;$B$1,VLOOKUP(A2943,[1]DI!$A$4:$B$15000,2,FALSE),0)</f>
        <v>4.1500000000000002E-2</v>
      </c>
      <c r="E2943" s="106">
        <f t="shared" ca="1" si="856"/>
        <v>1.00016137</v>
      </c>
      <c r="F2943" s="106">
        <f ca="1">(TRUNC(PRODUCT($E$12:$E2942),16))</f>
        <v>2.0594651960463701</v>
      </c>
      <c r="G2943" s="106">
        <f t="shared" ca="1" si="865"/>
        <v>2.0564765848379301</v>
      </c>
      <c r="H2943" s="106">
        <f t="shared" ca="1" si="857"/>
        <v>1.0014532700000001</v>
      </c>
      <c r="I2943" s="105">
        <f t="shared" si="866"/>
        <v>3.5999999999999997E-2</v>
      </c>
      <c r="J2943" s="118">
        <f t="shared" si="867"/>
        <v>43887</v>
      </c>
      <c r="K2943" s="112">
        <f t="shared" si="868"/>
        <v>9</v>
      </c>
      <c r="L2943" s="108">
        <f t="shared" si="869"/>
        <v>9</v>
      </c>
      <c r="M2943" s="109">
        <f t="shared" si="858"/>
        <v>1.00126391</v>
      </c>
      <c r="N2943" s="109">
        <f t="shared" ca="1" si="859"/>
        <v>1.002719017</v>
      </c>
      <c r="O2943" s="108">
        <f t="shared" si="873"/>
        <v>0</v>
      </c>
      <c r="P2943" s="106">
        <f t="shared" ca="1" si="860"/>
        <v>163.14754564</v>
      </c>
      <c r="Q2943" s="113">
        <f t="shared" si="861"/>
        <v>0</v>
      </c>
      <c r="R2943" s="106">
        <f t="shared" si="862"/>
        <v>0</v>
      </c>
      <c r="S2943" s="114" t="str">
        <f t="shared" si="870"/>
        <v>A+J=</v>
      </c>
      <c r="T2943" s="107">
        <f t="shared" si="871"/>
        <v>43913</v>
      </c>
      <c r="U2943" s="10"/>
      <c r="V2943" s="10"/>
      <c r="W2943" s="10"/>
      <c r="X2943" s="29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</row>
    <row r="2944" spans="1:121" x14ac:dyDescent="0.15">
      <c r="A2944" s="102">
        <f t="shared" si="863"/>
        <v>43901</v>
      </c>
      <c r="B2944" s="103">
        <f t="shared" ca="1" si="872"/>
        <v>60183.702111789789</v>
      </c>
      <c r="C2944" s="104">
        <f t="shared" si="864"/>
        <v>60002.39999999979</v>
      </c>
      <c r="D2944" s="105">
        <f ca="1">IF(A2944&lt;$B$1,VLOOKUP(A2944,[1]DI!$A$4:$B$15000,2,FALSE),0)</f>
        <v>4.1500000000000002E-2</v>
      </c>
      <c r="E2944" s="106">
        <f t="shared" ca="1" si="856"/>
        <v>1.00016137</v>
      </c>
      <c r="F2944" s="106">
        <f ca="1">(TRUNC(PRODUCT($E$12:$E2943),16))</f>
        <v>2.0597975319450499</v>
      </c>
      <c r="G2944" s="106">
        <f t="shared" ca="1" si="865"/>
        <v>2.0564765848379301</v>
      </c>
      <c r="H2944" s="106">
        <f t="shared" ca="1" si="857"/>
        <v>1.00161487</v>
      </c>
      <c r="I2944" s="105">
        <f t="shared" si="866"/>
        <v>3.5999999999999997E-2</v>
      </c>
      <c r="J2944" s="118">
        <f t="shared" si="867"/>
        <v>43887</v>
      </c>
      <c r="K2944" s="112">
        <f t="shared" si="868"/>
        <v>10</v>
      </c>
      <c r="L2944" s="108">
        <f t="shared" si="869"/>
        <v>10</v>
      </c>
      <c r="M2944" s="109">
        <f t="shared" si="858"/>
        <v>1.001404443</v>
      </c>
      <c r="N2944" s="109">
        <f t="shared" ca="1" si="859"/>
        <v>1.0030215810000001</v>
      </c>
      <c r="O2944" s="108">
        <f t="shared" si="873"/>
        <v>0</v>
      </c>
      <c r="P2944" s="106">
        <f t="shared" ca="1" si="860"/>
        <v>181.30211179</v>
      </c>
      <c r="Q2944" s="113">
        <f t="shared" si="861"/>
        <v>0</v>
      </c>
      <c r="R2944" s="106">
        <f t="shared" si="862"/>
        <v>0</v>
      </c>
      <c r="S2944" s="114" t="str">
        <f t="shared" si="870"/>
        <v>A+J=</v>
      </c>
      <c r="T2944" s="107">
        <f t="shared" si="871"/>
        <v>43913</v>
      </c>
      <c r="U2944" s="10"/>
      <c r="V2944" s="10"/>
      <c r="W2944" s="10"/>
      <c r="X2944" s="29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</row>
    <row r="2945" spans="1:121" x14ac:dyDescent="0.15">
      <c r="A2945" s="102">
        <f t="shared" si="863"/>
        <v>43902</v>
      </c>
      <c r="B2945" s="103">
        <f t="shared" ca="1" si="872"/>
        <v>60201.862438169788</v>
      </c>
      <c r="C2945" s="104">
        <f t="shared" si="864"/>
        <v>60002.39999999979</v>
      </c>
      <c r="D2945" s="105">
        <f ca="1">IF(A2945&lt;$B$1,VLOOKUP(A2945,[1]DI!$A$4:$B$15000,2,FALSE),0)</f>
        <v>4.1500000000000002E-2</v>
      </c>
      <c r="E2945" s="106">
        <f t="shared" ca="1" si="856"/>
        <v>1.00016137</v>
      </c>
      <c r="F2945" s="106">
        <f ca="1">(TRUNC(PRODUCT($E$12:$E2944),16))</f>
        <v>2.0601299214727802</v>
      </c>
      <c r="G2945" s="106">
        <f t="shared" ca="1" si="865"/>
        <v>2.0564765848379301</v>
      </c>
      <c r="H2945" s="106">
        <f t="shared" ca="1" si="857"/>
        <v>1.0017765000000001</v>
      </c>
      <c r="I2945" s="105">
        <f t="shared" si="866"/>
        <v>3.5999999999999997E-2</v>
      </c>
      <c r="J2945" s="118">
        <f t="shared" si="867"/>
        <v>43887</v>
      </c>
      <c r="K2945" s="112">
        <f t="shared" si="868"/>
        <v>11</v>
      </c>
      <c r="L2945" s="108">
        <f t="shared" si="869"/>
        <v>11</v>
      </c>
      <c r="M2945" s="109">
        <f t="shared" si="858"/>
        <v>1.001544996</v>
      </c>
      <c r="N2945" s="109">
        <f t="shared" ca="1" si="859"/>
        <v>1.0033242410000001</v>
      </c>
      <c r="O2945" s="108">
        <f t="shared" si="873"/>
        <v>0</v>
      </c>
      <c r="P2945" s="106">
        <f t="shared" ca="1" si="860"/>
        <v>199.46243817000001</v>
      </c>
      <c r="Q2945" s="113">
        <f t="shared" si="861"/>
        <v>0</v>
      </c>
      <c r="R2945" s="106">
        <f t="shared" si="862"/>
        <v>0</v>
      </c>
      <c r="S2945" s="114" t="str">
        <f t="shared" si="870"/>
        <v>A+J=</v>
      </c>
      <c r="T2945" s="107">
        <f t="shared" si="871"/>
        <v>43913</v>
      </c>
      <c r="U2945" s="10"/>
      <c r="V2945" s="10"/>
      <c r="W2945" s="10"/>
      <c r="X2945" s="29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</row>
    <row r="2946" spans="1:121" x14ac:dyDescent="0.15">
      <c r="A2946" s="102">
        <f t="shared" si="863"/>
        <v>43903</v>
      </c>
      <c r="B2946" s="103">
        <f t="shared" ca="1" si="872"/>
        <v>60220.028464789793</v>
      </c>
      <c r="C2946" s="104">
        <f t="shared" si="864"/>
        <v>60002.39999999979</v>
      </c>
      <c r="D2946" s="105">
        <f ca="1">IF(A2946&lt;$B$1,VLOOKUP(A2946,[1]DI!$A$4:$B$15000,2,FALSE),0)</f>
        <v>4.1500000000000002E-2</v>
      </c>
      <c r="E2946" s="106">
        <f t="shared" ca="1" si="856"/>
        <v>1.00016137</v>
      </c>
      <c r="F2946" s="106">
        <f ca="1">(TRUNC(PRODUCT($E$12:$E2945),16))</f>
        <v>2.0604623646382101</v>
      </c>
      <c r="G2946" s="106">
        <f t="shared" ca="1" si="865"/>
        <v>2.0564765848379301</v>
      </c>
      <c r="H2946" s="106">
        <f t="shared" ca="1" si="857"/>
        <v>1.0019381599999999</v>
      </c>
      <c r="I2946" s="105">
        <f t="shared" si="866"/>
        <v>3.5999999999999997E-2</v>
      </c>
      <c r="J2946" s="118">
        <f t="shared" si="867"/>
        <v>43887</v>
      </c>
      <c r="K2946" s="112">
        <f t="shared" si="868"/>
        <v>12</v>
      </c>
      <c r="L2946" s="108">
        <f t="shared" si="869"/>
        <v>12</v>
      </c>
      <c r="M2946" s="109">
        <f t="shared" si="858"/>
        <v>1.0016855689999999</v>
      </c>
      <c r="N2946" s="109">
        <f t="shared" ca="1" si="859"/>
        <v>1.0036269959999999</v>
      </c>
      <c r="O2946" s="108">
        <f t="shared" si="873"/>
        <v>0</v>
      </c>
      <c r="P2946" s="106">
        <f t="shared" ca="1" si="860"/>
        <v>217.62846479000001</v>
      </c>
      <c r="Q2946" s="113">
        <f t="shared" si="861"/>
        <v>0</v>
      </c>
      <c r="R2946" s="106">
        <f t="shared" si="862"/>
        <v>0</v>
      </c>
      <c r="S2946" s="114" t="str">
        <f t="shared" si="870"/>
        <v>A+J=</v>
      </c>
      <c r="T2946" s="107">
        <f t="shared" si="871"/>
        <v>43913</v>
      </c>
      <c r="U2946" s="10"/>
      <c r="V2946" s="10"/>
      <c r="W2946" s="10"/>
      <c r="X2946" s="29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</row>
    <row r="2947" spans="1:121" x14ac:dyDescent="0.15">
      <c r="A2947" s="102">
        <f t="shared" si="863"/>
        <v>43904</v>
      </c>
      <c r="B2947" s="103">
        <f t="shared" ca="1" si="872"/>
        <v>60238.19959159979</v>
      </c>
      <c r="C2947" s="104">
        <f t="shared" si="864"/>
        <v>60002.39999999979</v>
      </c>
      <c r="D2947" s="105">
        <f ca="1">IF(A2947&lt;$B$1,VLOOKUP(A2947,[1]DI!$A$4:$B$15000,2,FALSE),0)</f>
        <v>0</v>
      </c>
      <c r="E2947" s="106">
        <f t="shared" ca="1" si="856"/>
        <v>1</v>
      </c>
      <c r="F2947" s="106">
        <f ca="1">(TRUNC(PRODUCT($E$12:$E2946),16))</f>
        <v>2.06079486144999</v>
      </c>
      <c r="G2947" s="106">
        <f t="shared" ca="1" si="865"/>
        <v>2.0564765848379301</v>
      </c>
      <c r="H2947" s="106">
        <f t="shared" ca="1" si="857"/>
        <v>1.0020998400000001</v>
      </c>
      <c r="I2947" s="105">
        <f t="shared" si="866"/>
        <v>3.5999999999999997E-2</v>
      </c>
      <c r="J2947" s="118">
        <f t="shared" si="867"/>
        <v>43887</v>
      </c>
      <c r="K2947" s="112">
        <f t="shared" si="868"/>
        <v>12</v>
      </c>
      <c r="L2947" s="108">
        <f t="shared" si="869"/>
        <v>13</v>
      </c>
      <c r="M2947" s="109">
        <f t="shared" si="858"/>
        <v>1.0018261610000001</v>
      </c>
      <c r="N2947" s="109">
        <f t="shared" ca="1" si="859"/>
        <v>1.003929836</v>
      </c>
      <c r="O2947" s="108">
        <f t="shared" si="873"/>
        <v>0</v>
      </c>
      <c r="P2947" s="106">
        <f t="shared" ca="1" si="860"/>
        <v>235.79959160000001</v>
      </c>
      <c r="Q2947" s="113">
        <f t="shared" si="861"/>
        <v>0</v>
      </c>
      <c r="R2947" s="106">
        <f t="shared" si="862"/>
        <v>0</v>
      </c>
      <c r="S2947" s="114" t="str">
        <f t="shared" si="870"/>
        <v>A+J=</v>
      </c>
      <c r="T2947" s="107">
        <f t="shared" si="871"/>
        <v>43913</v>
      </c>
      <c r="U2947" s="10"/>
      <c r="V2947" s="10"/>
      <c r="W2947" s="10"/>
      <c r="X2947" s="29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</row>
    <row r="2948" spans="1:121" x14ac:dyDescent="0.15">
      <c r="A2948" s="102">
        <f t="shared" si="863"/>
        <v>43905</v>
      </c>
      <c r="B2948" s="103">
        <f t="shared" ca="1" si="872"/>
        <v>60238.19959159979</v>
      </c>
      <c r="C2948" s="104">
        <f t="shared" si="864"/>
        <v>60002.39999999979</v>
      </c>
      <c r="D2948" s="105">
        <f ca="1">IF(A2948&lt;$B$1,VLOOKUP(A2948,[1]DI!$A$4:$B$15000,2,FALSE),0)</f>
        <v>0</v>
      </c>
      <c r="E2948" s="106">
        <f t="shared" ca="1" si="856"/>
        <v>1</v>
      </c>
      <c r="F2948" s="106">
        <f ca="1">(TRUNC(PRODUCT($E$12:$E2947),16))</f>
        <v>2.06079486144999</v>
      </c>
      <c r="G2948" s="106">
        <f t="shared" ca="1" si="865"/>
        <v>2.0564765848379301</v>
      </c>
      <c r="H2948" s="106">
        <f t="shared" ca="1" si="857"/>
        <v>1.0020998400000001</v>
      </c>
      <c r="I2948" s="105">
        <f t="shared" si="866"/>
        <v>3.5999999999999997E-2</v>
      </c>
      <c r="J2948" s="118">
        <f t="shared" si="867"/>
        <v>43887</v>
      </c>
      <c r="K2948" s="112">
        <f t="shared" si="868"/>
        <v>12</v>
      </c>
      <c r="L2948" s="108">
        <f t="shared" si="869"/>
        <v>13</v>
      </c>
      <c r="M2948" s="109">
        <f t="shared" si="858"/>
        <v>1.0018261610000001</v>
      </c>
      <c r="N2948" s="109">
        <f t="shared" ca="1" si="859"/>
        <v>1.003929836</v>
      </c>
      <c r="O2948" s="108">
        <f t="shared" si="873"/>
        <v>0</v>
      </c>
      <c r="P2948" s="106">
        <f t="shared" ca="1" si="860"/>
        <v>235.79959160000001</v>
      </c>
      <c r="Q2948" s="113">
        <f t="shared" si="861"/>
        <v>0</v>
      </c>
      <c r="R2948" s="106">
        <f t="shared" si="862"/>
        <v>0</v>
      </c>
      <c r="S2948" s="114" t="str">
        <f t="shared" si="870"/>
        <v>A+J=</v>
      </c>
      <c r="T2948" s="107">
        <f t="shared" si="871"/>
        <v>43913</v>
      </c>
      <c r="U2948" s="10"/>
      <c r="V2948" s="10"/>
      <c r="W2948" s="10"/>
      <c r="X2948" s="29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</row>
    <row r="2949" spans="1:121" x14ac:dyDescent="0.15">
      <c r="A2949" s="102">
        <f t="shared" si="863"/>
        <v>43906</v>
      </c>
      <c r="B2949" s="103">
        <f t="shared" ca="1" si="872"/>
        <v>60238.19959159979</v>
      </c>
      <c r="C2949" s="104">
        <f t="shared" si="864"/>
        <v>60002.39999999979</v>
      </c>
      <c r="D2949" s="105">
        <f ca="1">IF(A2949&lt;$B$1,VLOOKUP(A2949,[1]DI!$A$4:$B$15000,2,FALSE),0)</f>
        <v>4.1500000000000002E-2</v>
      </c>
      <c r="E2949" s="106">
        <f t="shared" ca="1" si="856"/>
        <v>1.00016137</v>
      </c>
      <c r="F2949" s="106">
        <f ca="1">(TRUNC(PRODUCT($E$12:$E2948),16))</f>
        <v>2.06079486144999</v>
      </c>
      <c r="G2949" s="106">
        <f t="shared" ca="1" si="865"/>
        <v>2.0564765848379301</v>
      </c>
      <c r="H2949" s="106">
        <f t="shared" ca="1" si="857"/>
        <v>1.0020998400000001</v>
      </c>
      <c r="I2949" s="105">
        <f t="shared" si="866"/>
        <v>3.5999999999999997E-2</v>
      </c>
      <c r="J2949" s="118">
        <f t="shared" si="867"/>
        <v>43887</v>
      </c>
      <c r="K2949" s="112">
        <f t="shared" si="868"/>
        <v>13</v>
      </c>
      <c r="L2949" s="108">
        <f t="shared" si="869"/>
        <v>13</v>
      </c>
      <c r="M2949" s="109">
        <f t="shared" si="858"/>
        <v>1.0018261610000001</v>
      </c>
      <c r="N2949" s="109">
        <f t="shared" ca="1" si="859"/>
        <v>1.003929836</v>
      </c>
      <c r="O2949" s="108">
        <f t="shared" si="873"/>
        <v>0</v>
      </c>
      <c r="P2949" s="106">
        <f t="shared" ca="1" si="860"/>
        <v>235.79959160000001</v>
      </c>
      <c r="Q2949" s="113">
        <f t="shared" si="861"/>
        <v>0</v>
      </c>
      <c r="R2949" s="106">
        <f t="shared" si="862"/>
        <v>0</v>
      </c>
      <c r="S2949" s="114" t="str">
        <f t="shared" si="870"/>
        <v>A+J=</v>
      </c>
      <c r="T2949" s="107">
        <f t="shared" si="871"/>
        <v>43913</v>
      </c>
      <c r="U2949" s="10"/>
      <c r="V2949" s="10"/>
      <c r="W2949" s="10"/>
      <c r="X2949" s="29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</row>
    <row r="2950" spans="1:121" x14ac:dyDescent="0.15">
      <c r="A2950" s="102">
        <f t="shared" si="863"/>
        <v>43907</v>
      </c>
      <c r="B2950" s="103">
        <f t="shared" ca="1" si="872"/>
        <v>60256.376418649794</v>
      </c>
      <c r="C2950" s="104">
        <f t="shared" si="864"/>
        <v>60002.39999999979</v>
      </c>
      <c r="D2950" s="105">
        <f ca="1">IF(A2950&lt;$B$1,VLOOKUP(A2950,[1]DI!$A$4:$B$15000,2,FALSE),0)</f>
        <v>4.1500000000000002E-2</v>
      </c>
      <c r="E2950" s="106">
        <f t="shared" ca="1" si="856"/>
        <v>1.00016137</v>
      </c>
      <c r="F2950" s="106">
        <f ca="1">(TRUNC(PRODUCT($E$12:$E2949),16))</f>
        <v>2.0611274119167899</v>
      </c>
      <c r="G2950" s="106">
        <f t="shared" ca="1" si="865"/>
        <v>2.0564765848379301</v>
      </c>
      <c r="H2950" s="106">
        <f t="shared" ca="1" si="857"/>
        <v>1.0022615500000001</v>
      </c>
      <c r="I2950" s="105">
        <f t="shared" si="866"/>
        <v>3.5999999999999997E-2</v>
      </c>
      <c r="J2950" s="118">
        <f t="shared" si="867"/>
        <v>43887</v>
      </c>
      <c r="K2950" s="112">
        <f t="shared" si="868"/>
        <v>14</v>
      </c>
      <c r="L2950" s="108">
        <f t="shared" si="869"/>
        <v>14</v>
      </c>
      <c r="M2950" s="109">
        <f t="shared" si="858"/>
        <v>1.0019667729999999</v>
      </c>
      <c r="N2950" s="109">
        <f t="shared" ca="1" si="859"/>
        <v>1.0042327710000001</v>
      </c>
      <c r="O2950" s="108">
        <f t="shared" si="873"/>
        <v>0</v>
      </c>
      <c r="P2950" s="106">
        <f t="shared" ca="1" si="860"/>
        <v>253.97641865</v>
      </c>
      <c r="Q2950" s="113">
        <f t="shared" si="861"/>
        <v>0</v>
      </c>
      <c r="R2950" s="106">
        <f t="shared" si="862"/>
        <v>0</v>
      </c>
      <c r="S2950" s="114" t="str">
        <f t="shared" si="870"/>
        <v>A+J=</v>
      </c>
      <c r="T2950" s="107">
        <f t="shared" si="871"/>
        <v>43913</v>
      </c>
      <c r="U2950" s="10"/>
      <c r="V2950" s="10"/>
      <c r="W2950" s="10"/>
      <c r="X2950" s="29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</row>
    <row r="2951" spans="1:121" x14ac:dyDescent="0.15">
      <c r="A2951" s="102">
        <f t="shared" si="863"/>
        <v>43908</v>
      </c>
      <c r="B2951" s="103">
        <f t="shared" ca="1" si="872"/>
        <v>60274.559005919793</v>
      </c>
      <c r="C2951" s="104">
        <f t="shared" si="864"/>
        <v>60002.39999999979</v>
      </c>
      <c r="D2951" s="105">
        <f ca="1">IF(A2951&lt;$B$1,VLOOKUP(A2951,[1]DI!$A$4:$B$15000,2,FALSE),0)</f>
        <v>4.1500000000000002E-2</v>
      </c>
      <c r="E2951" s="106">
        <f t="shared" ca="1" si="856"/>
        <v>1.00016137</v>
      </c>
      <c r="F2951" s="106">
        <f ca="1">(TRUNC(PRODUCT($E$12:$E2950),16))</f>
        <v>2.06146001604725</v>
      </c>
      <c r="G2951" s="106">
        <f t="shared" ca="1" si="865"/>
        <v>2.0564765848379301</v>
      </c>
      <c r="H2951" s="106">
        <f t="shared" ca="1" si="857"/>
        <v>1.0024232900000001</v>
      </c>
      <c r="I2951" s="105">
        <f t="shared" si="866"/>
        <v>3.5999999999999997E-2</v>
      </c>
      <c r="J2951" s="118">
        <f t="shared" si="867"/>
        <v>43887</v>
      </c>
      <c r="K2951" s="112">
        <f t="shared" si="868"/>
        <v>15</v>
      </c>
      <c r="L2951" s="108">
        <f t="shared" si="869"/>
        <v>15</v>
      </c>
      <c r="M2951" s="109">
        <f t="shared" si="858"/>
        <v>1.0021074050000001</v>
      </c>
      <c r="N2951" s="109">
        <f t="shared" ca="1" si="859"/>
        <v>1.0045358019999999</v>
      </c>
      <c r="O2951" s="108">
        <f t="shared" si="873"/>
        <v>0</v>
      </c>
      <c r="P2951" s="106">
        <f t="shared" ca="1" si="860"/>
        <v>272.15900592000003</v>
      </c>
      <c r="Q2951" s="113">
        <f t="shared" si="861"/>
        <v>0</v>
      </c>
      <c r="R2951" s="106">
        <f t="shared" si="862"/>
        <v>0</v>
      </c>
      <c r="S2951" s="114" t="str">
        <f t="shared" si="870"/>
        <v>A+J=</v>
      </c>
      <c r="T2951" s="107">
        <f t="shared" si="871"/>
        <v>43913</v>
      </c>
      <c r="U2951" s="10"/>
      <c r="V2951" s="10"/>
      <c r="W2951" s="10"/>
      <c r="X2951" s="29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</row>
    <row r="2952" spans="1:121" x14ac:dyDescent="0.15">
      <c r="A2952" s="102">
        <f t="shared" si="863"/>
        <v>43909</v>
      </c>
      <c r="B2952" s="103">
        <f t="shared" ca="1" si="872"/>
        <v>60292.746633399787</v>
      </c>
      <c r="C2952" s="104">
        <f t="shared" si="864"/>
        <v>60002.39999999979</v>
      </c>
      <c r="D2952" s="105">
        <f ca="1">IF(A2952&lt;$B$1,VLOOKUP(A2952,[1]DI!$A$4:$B$15000,2,FALSE),0)</f>
        <v>3.6500000000000005E-2</v>
      </c>
      <c r="E2952" s="106">
        <f t="shared" ca="1" si="856"/>
        <v>1.00014227</v>
      </c>
      <c r="F2952" s="106">
        <f ca="1">(TRUNC(PRODUCT($E$12:$E2951),16))</f>
        <v>2.0617926738500398</v>
      </c>
      <c r="G2952" s="106">
        <f t="shared" ca="1" si="865"/>
        <v>2.0564765848379301</v>
      </c>
      <c r="H2952" s="106">
        <f t="shared" ca="1" si="857"/>
        <v>1.00258505</v>
      </c>
      <c r="I2952" s="105">
        <f t="shared" si="866"/>
        <v>3.5999999999999997E-2</v>
      </c>
      <c r="J2952" s="118">
        <f t="shared" si="867"/>
        <v>43887</v>
      </c>
      <c r="K2952" s="112">
        <f t="shared" si="868"/>
        <v>16</v>
      </c>
      <c r="L2952" s="108">
        <f t="shared" si="869"/>
        <v>16</v>
      </c>
      <c r="M2952" s="109">
        <f t="shared" si="858"/>
        <v>1.002248056</v>
      </c>
      <c r="N2952" s="109">
        <f t="shared" ca="1" si="859"/>
        <v>1.0048389170000001</v>
      </c>
      <c r="O2952" s="108">
        <f t="shared" si="873"/>
        <v>0</v>
      </c>
      <c r="P2952" s="106">
        <f t="shared" ca="1" si="860"/>
        <v>290.34663339999997</v>
      </c>
      <c r="Q2952" s="113">
        <f t="shared" si="861"/>
        <v>0</v>
      </c>
      <c r="R2952" s="106">
        <f t="shared" si="862"/>
        <v>0</v>
      </c>
      <c r="S2952" s="114" t="str">
        <f t="shared" si="870"/>
        <v>A+J=</v>
      </c>
      <c r="T2952" s="107">
        <f t="shared" si="871"/>
        <v>43913</v>
      </c>
      <c r="U2952" s="10"/>
      <c r="V2952" s="10"/>
      <c r="W2952" s="10"/>
      <c r="X2952" s="29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</row>
    <row r="2953" spans="1:121" x14ac:dyDescent="0.15">
      <c r="A2953" s="102">
        <f t="shared" si="863"/>
        <v>43910</v>
      </c>
      <c r="B2953" s="103">
        <f t="shared" ca="1" si="872"/>
        <v>60309.787675009793</v>
      </c>
      <c r="C2953" s="104">
        <f t="shared" si="864"/>
        <v>60002.39999999979</v>
      </c>
      <c r="D2953" s="105">
        <f ca="1">IF(A2953&lt;$B$1,VLOOKUP(A2953,[1]DI!$A$4:$B$15000,2,FALSE),0)</f>
        <v>3.6500000000000005E-2</v>
      </c>
      <c r="E2953" s="106">
        <f t="shared" ca="1" si="856"/>
        <v>1.00014227</v>
      </c>
      <c r="F2953" s="106">
        <f ca="1">(TRUNC(PRODUCT($E$12:$E2952),16))</f>
        <v>2.06208600509374</v>
      </c>
      <c r="G2953" s="106">
        <f t="shared" ca="1" si="865"/>
        <v>2.0564765848379301</v>
      </c>
      <c r="H2953" s="106">
        <f t="shared" ca="1" si="857"/>
        <v>1.00272768</v>
      </c>
      <c r="I2953" s="105">
        <f t="shared" si="866"/>
        <v>3.5999999999999997E-2</v>
      </c>
      <c r="J2953" s="118">
        <f t="shared" si="867"/>
        <v>43887</v>
      </c>
      <c r="K2953" s="112">
        <f t="shared" si="868"/>
        <v>17</v>
      </c>
      <c r="L2953" s="108">
        <f t="shared" si="869"/>
        <v>17</v>
      </c>
      <c r="M2953" s="109">
        <f t="shared" si="858"/>
        <v>1.002388727</v>
      </c>
      <c r="N2953" s="109">
        <f t="shared" ca="1" si="859"/>
        <v>1.0051229230000001</v>
      </c>
      <c r="O2953" s="108">
        <f t="shared" si="873"/>
        <v>0</v>
      </c>
      <c r="P2953" s="106">
        <f t="shared" ca="1" si="860"/>
        <v>307.38767501000001</v>
      </c>
      <c r="Q2953" s="113">
        <f t="shared" si="861"/>
        <v>0</v>
      </c>
      <c r="R2953" s="106">
        <f t="shared" si="862"/>
        <v>0</v>
      </c>
      <c r="S2953" s="114" t="str">
        <f t="shared" si="870"/>
        <v>A+J=</v>
      </c>
      <c r="T2953" s="107">
        <f t="shared" si="871"/>
        <v>43913</v>
      </c>
      <c r="U2953" s="10"/>
      <c r="V2953" s="10"/>
      <c r="W2953" s="10"/>
      <c r="X2953" s="29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</row>
    <row r="2954" spans="1:121" x14ac:dyDescent="0.15">
      <c r="A2954" s="102">
        <f t="shared" si="863"/>
        <v>43911</v>
      </c>
      <c r="B2954" s="103">
        <f t="shared" ca="1" si="872"/>
        <v>60326.834056839791</v>
      </c>
      <c r="C2954" s="104">
        <f t="shared" si="864"/>
        <v>60002.39999999979</v>
      </c>
      <c r="D2954" s="105">
        <f ca="1">IF(A2954&lt;$B$1,VLOOKUP(A2954,[1]DI!$A$4:$B$15000,2,FALSE),0)</f>
        <v>0</v>
      </c>
      <c r="E2954" s="106">
        <f t="shared" ca="1" si="856"/>
        <v>1</v>
      </c>
      <c r="F2954" s="106">
        <f ca="1">(TRUNC(PRODUCT($E$12:$E2953),16))</f>
        <v>2.0623793780696902</v>
      </c>
      <c r="G2954" s="106">
        <f t="shared" ca="1" si="865"/>
        <v>2.0564765848379301</v>
      </c>
      <c r="H2954" s="106">
        <f t="shared" ca="1" si="857"/>
        <v>1.0028703400000001</v>
      </c>
      <c r="I2954" s="105">
        <f t="shared" si="866"/>
        <v>3.5999999999999997E-2</v>
      </c>
      <c r="J2954" s="118">
        <f t="shared" si="867"/>
        <v>43887</v>
      </c>
      <c r="K2954" s="112">
        <f t="shared" si="868"/>
        <v>17</v>
      </c>
      <c r="L2954" s="108">
        <f t="shared" si="869"/>
        <v>18</v>
      </c>
      <c r="M2954" s="109">
        <f t="shared" si="858"/>
        <v>1.0025294179999999</v>
      </c>
      <c r="N2954" s="109">
        <f t="shared" ca="1" si="859"/>
        <v>1.0054070180000001</v>
      </c>
      <c r="O2954" s="108">
        <f t="shared" si="873"/>
        <v>0</v>
      </c>
      <c r="P2954" s="106">
        <f t="shared" ca="1" si="860"/>
        <v>324.43405683999998</v>
      </c>
      <c r="Q2954" s="113">
        <f t="shared" si="861"/>
        <v>0</v>
      </c>
      <c r="R2954" s="106">
        <f t="shared" si="862"/>
        <v>0</v>
      </c>
      <c r="S2954" s="114" t="str">
        <f t="shared" si="870"/>
        <v>A+J=</v>
      </c>
      <c r="T2954" s="107">
        <f t="shared" si="871"/>
        <v>43913</v>
      </c>
      <c r="U2954" s="10"/>
      <c r="V2954" s="10"/>
      <c r="W2954" s="10"/>
      <c r="X2954" s="29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</row>
    <row r="2955" spans="1:121" x14ac:dyDescent="0.15">
      <c r="A2955" s="102">
        <f t="shared" si="863"/>
        <v>43912</v>
      </c>
      <c r="B2955" s="103">
        <f t="shared" ca="1" si="872"/>
        <v>60326.834056839791</v>
      </c>
      <c r="C2955" s="104">
        <f t="shared" si="864"/>
        <v>60002.39999999979</v>
      </c>
      <c r="D2955" s="105">
        <f ca="1">IF(A2955&lt;$B$1,VLOOKUP(A2955,[1]DI!$A$4:$B$15000,2,FALSE),0)</f>
        <v>0</v>
      </c>
      <c r="E2955" s="106">
        <f t="shared" ca="1" si="856"/>
        <v>1</v>
      </c>
      <c r="F2955" s="106">
        <f ca="1">(TRUNC(PRODUCT($E$12:$E2954),16))</f>
        <v>2.0623793780696902</v>
      </c>
      <c r="G2955" s="106">
        <f t="shared" ca="1" si="865"/>
        <v>2.0564765848379301</v>
      </c>
      <c r="H2955" s="106">
        <f t="shared" ca="1" si="857"/>
        <v>1.0028703400000001</v>
      </c>
      <c r="I2955" s="105">
        <f t="shared" si="866"/>
        <v>3.5999999999999997E-2</v>
      </c>
      <c r="J2955" s="118">
        <f t="shared" si="867"/>
        <v>43887</v>
      </c>
      <c r="K2955" s="112">
        <f t="shared" si="868"/>
        <v>17</v>
      </c>
      <c r="L2955" s="108">
        <f t="shared" si="869"/>
        <v>18</v>
      </c>
      <c r="M2955" s="109">
        <f t="shared" si="858"/>
        <v>1.0025294179999999</v>
      </c>
      <c r="N2955" s="109">
        <f t="shared" ca="1" si="859"/>
        <v>1.0054070180000001</v>
      </c>
      <c r="O2955" s="108">
        <f t="shared" si="873"/>
        <v>0</v>
      </c>
      <c r="P2955" s="106">
        <f t="shared" ca="1" si="860"/>
        <v>324.43405683999998</v>
      </c>
      <c r="Q2955" s="113">
        <f t="shared" si="861"/>
        <v>0</v>
      </c>
      <c r="R2955" s="106">
        <f t="shared" si="862"/>
        <v>0</v>
      </c>
      <c r="S2955" s="114" t="str">
        <f t="shared" si="870"/>
        <v>A+J=</v>
      </c>
      <c r="T2955" s="107">
        <f t="shared" si="871"/>
        <v>43913</v>
      </c>
      <c r="U2955" s="10"/>
      <c r="V2955" s="10"/>
      <c r="W2955" s="10"/>
      <c r="X2955" s="29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</row>
    <row r="2956" spans="1:121" x14ac:dyDescent="0.15">
      <c r="A2956" s="102">
        <f t="shared" si="863"/>
        <v>43913</v>
      </c>
      <c r="B2956" s="103">
        <f t="shared" ca="1" si="872"/>
        <v>60326.834056839791</v>
      </c>
      <c r="C2956" s="104">
        <f t="shared" si="864"/>
        <v>60002.39999999979</v>
      </c>
      <c r="D2956" s="105">
        <f ca="1">IF(A2956&lt;$B$1,VLOOKUP(A2956,[1]DI!$A$4:$B$15000,2,FALSE),0)</f>
        <v>3.6500000000000005E-2</v>
      </c>
      <c r="E2956" s="106">
        <f t="shared" ref="E2956:E3019" ca="1" si="874">ROUND(((1+D2956)^(1/252)),8)</f>
        <v>1.00014227</v>
      </c>
      <c r="F2956" s="106">
        <f ca="1">(TRUNC(PRODUCT($E$12:$E2955),16))</f>
        <v>2.0623793780696902</v>
      </c>
      <c r="G2956" s="106">
        <f t="shared" ca="1" si="865"/>
        <v>2.0564765848379301</v>
      </c>
      <c r="H2956" s="106">
        <f t="shared" ref="H2956:H3019" ca="1" si="875">ROUND(F2956/G2956,8)</f>
        <v>1.0028703400000001</v>
      </c>
      <c r="I2956" s="105">
        <f t="shared" si="866"/>
        <v>3.5999999999999997E-2</v>
      </c>
      <c r="J2956" s="118">
        <f t="shared" si="867"/>
        <v>43887</v>
      </c>
      <c r="K2956" s="112">
        <f t="shared" si="868"/>
        <v>18</v>
      </c>
      <c r="L2956" s="108">
        <f t="shared" si="869"/>
        <v>18</v>
      </c>
      <c r="M2956" s="109">
        <f t="shared" ref="M2956:M3019" si="876">ROUND((I2956+1)^(L2956/252),9)</f>
        <v>1.0025294179999999</v>
      </c>
      <c r="N2956" s="109">
        <f t="shared" ref="N2956:N3019" ca="1" si="877">ROUND(H2956*M2956,9)</f>
        <v>1.0054070180000001</v>
      </c>
      <c r="O2956" s="108">
        <f t="shared" si="873"/>
        <v>81</v>
      </c>
      <c r="P2956" s="106">
        <f t="shared" ref="P2956:P3019" ca="1" si="878">TRUNC(((N2956-1)*C2956),8)</f>
        <v>324.43405683999998</v>
      </c>
      <c r="Q2956" s="113">
        <f t="shared" ref="Q2956:Q3019" si="879">IF($O2956&gt;0,VLOOKUP($O2956,$W$12:$AC$150,7),0)</f>
        <v>5.0000000000000001E-3</v>
      </c>
      <c r="R2956" s="106">
        <f t="shared" ref="R2956:R3019" si="880">IF(Q2956&gt;0,TRUNC(Q2956*C$12,8),0)</f>
        <v>500</v>
      </c>
      <c r="S2956" s="114" t="str">
        <f t="shared" si="870"/>
        <v>A+J=</v>
      </c>
      <c r="T2956" s="107">
        <f t="shared" si="871"/>
        <v>43913</v>
      </c>
      <c r="U2956" s="10"/>
      <c r="V2956" s="10"/>
      <c r="W2956" s="10"/>
      <c r="X2956" s="29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</row>
    <row r="2957" spans="1:121" x14ac:dyDescent="0.15">
      <c r="A2957" s="102">
        <f t="shared" ref="A2957:A3020" si="881">(A2956+1)</f>
        <v>43914</v>
      </c>
      <c r="B2957" s="103">
        <f t="shared" ca="1" si="872"/>
        <v>59519.218115349788</v>
      </c>
      <c r="C2957" s="104">
        <f t="shared" ref="C2957:C3020" si="882">(C2956-R2956)</f>
        <v>59502.39999999979</v>
      </c>
      <c r="D2957" s="105">
        <f ca="1">IF(A2957&lt;$B$1,VLOOKUP(A2957,[1]DI!$A$4:$B$15000,2,FALSE),0)</f>
        <v>3.6500000000000005E-2</v>
      </c>
      <c r="E2957" s="106">
        <f t="shared" ca="1" si="874"/>
        <v>1.00014227</v>
      </c>
      <c r="F2957" s="106">
        <f ca="1">(TRUNC(PRODUCT($E$12:$E2956),16))</f>
        <v>2.0626727927838102</v>
      </c>
      <c r="G2957" s="106">
        <f t="shared" ref="G2957:G3020" ca="1" si="883">IF(O2956&gt;0,F2956,G2956)</f>
        <v>2.0623793780696902</v>
      </c>
      <c r="H2957" s="106">
        <f t="shared" ca="1" si="875"/>
        <v>1.00014227</v>
      </c>
      <c r="I2957" s="105">
        <f t="shared" ref="I2957:I3020" si="884">I2956</f>
        <v>3.5999999999999997E-2</v>
      </c>
      <c r="J2957" s="118">
        <f t="shared" ref="J2957:J3020" si="885">IF(O2956&gt;0,VLOOKUP(O2956,W$12:AG$150,2),J2956)</f>
        <v>43913</v>
      </c>
      <c r="K2957" s="112">
        <f t="shared" ref="K2957:K3020" si="886">IF(A2957&gt;J2957,IF(NETWORKDAYS(J2957,A2957,$W$160:$W$544)-1=0,1,NETWORKDAYS(J2957,A2957,$W$160:$W$544)-1),0)</f>
        <v>1</v>
      </c>
      <c r="L2957" s="108">
        <f t="shared" ref="L2957:L3020" si="887">IF(AND(K2957=1,K2956=1),1,IF(K2957&gt;0,IF(K2957=K2956,K2957+1,K2957),0))</f>
        <v>1</v>
      </c>
      <c r="M2957" s="109">
        <f t="shared" si="876"/>
        <v>1.000140356</v>
      </c>
      <c r="N2957" s="109">
        <f t="shared" ca="1" si="877"/>
        <v>1.0002826460000001</v>
      </c>
      <c r="O2957" s="108">
        <f t="shared" si="873"/>
        <v>0</v>
      </c>
      <c r="P2957" s="106">
        <f t="shared" ca="1" si="878"/>
        <v>16.818115349999999</v>
      </c>
      <c r="Q2957" s="113">
        <f t="shared" si="879"/>
        <v>0</v>
      </c>
      <c r="R2957" s="106">
        <f t="shared" si="880"/>
        <v>0</v>
      </c>
      <c r="S2957" s="114" t="str">
        <f t="shared" ref="S2957:S3020" si="888">IF(O2956&gt;0,VLOOKUP(O2956,W$12:AG$150,10),S2956)</f>
        <v>A+J=</v>
      </c>
      <c r="T2957" s="107">
        <f t="shared" ref="T2957:T3020" si="889">IF(O2956&gt;0,VLOOKUP(O2956,W$12:AG$150,11),T2956)</f>
        <v>43943</v>
      </c>
      <c r="U2957" s="10"/>
      <c r="V2957" s="10"/>
      <c r="W2957" s="10"/>
      <c r="X2957" s="29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</row>
    <row r="2958" spans="1:121" x14ac:dyDescent="0.15">
      <c r="A2958" s="102">
        <f t="shared" si="881"/>
        <v>43915</v>
      </c>
      <c r="B2958" s="103">
        <f t="shared" ref="B2958:B3021" ca="1" si="890">IF(A2958&lt;=TODAY(),C2958+P2958,IF(AND(A2958&gt;TODAY(),A2958&lt;=$B$1),IF(VLOOKUP(TODAY(),$A$10:$D$5000,4,FALSE)=0,"n.d",C2958+P2958),"n.d"))</f>
        <v>59536.040931389791</v>
      </c>
      <c r="C2958" s="104">
        <f t="shared" si="882"/>
        <v>59502.39999999979</v>
      </c>
      <c r="D2958" s="105">
        <f ca="1">IF(A2958&lt;$B$1,VLOOKUP(A2958,[1]DI!$A$4:$B$15000,2,FALSE),0)</f>
        <v>3.6500000000000005E-2</v>
      </c>
      <c r="E2958" s="106">
        <f t="shared" ca="1" si="874"/>
        <v>1.00014227</v>
      </c>
      <c r="F2958" s="106">
        <f ca="1">(TRUNC(PRODUCT($E$12:$E2957),16))</f>
        <v>2.0629662492420402</v>
      </c>
      <c r="G2958" s="106">
        <f t="shared" ca="1" si="883"/>
        <v>2.0623793780696902</v>
      </c>
      <c r="H2958" s="106">
        <f t="shared" ca="1" si="875"/>
        <v>1.0002845600000001</v>
      </c>
      <c r="I2958" s="105">
        <f t="shared" si="884"/>
        <v>3.5999999999999997E-2</v>
      </c>
      <c r="J2958" s="118">
        <f t="shared" si="885"/>
        <v>43913</v>
      </c>
      <c r="K2958" s="112">
        <f t="shared" si="886"/>
        <v>2</v>
      </c>
      <c r="L2958" s="108">
        <f t="shared" si="887"/>
        <v>2</v>
      </c>
      <c r="M2958" s="109">
        <f t="shared" si="876"/>
        <v>1.0002807309999999</v>
      </c>
      <c r="N2958" s="109">
        <f t="shared" ca="1" si="877"/>
        <v>1.000565371</v>
      </c>
      <c r="O2958" s="108">
        <f t="shared" ref="O2958:O3021" si="891">IF(VLOOKUP(A2958,X$12:AE$151,8)=VLOOKUP(A2957,X$12:AE$151,8),0,VLOOKUP(A2958,X$12:AE$151,8))</f>
        <v>0</v>
      </c>
      <c r="P2958" s="106">
        <f t="shared" ca="1" si="878"/>
        <v>33.640931389999999</v>
      </c>
      <c r="Q2958" s="113">
        <f t="shared" si="879"/>
        <v>0</v>
      </c>
      <c r="R2958" s="106">
        <f t="shared" si="880"/>
        <v>0</v>
      </c>
      <c r="S2958" s="114" t="str">
        <f t="shared" si="888"/>
        <v>A+J=</v>
      </c>
      <c r="T2958" s="107">
        <f t="shared" si="889"/>
        <v>43943</v>
      </c>
      <c r="U2958" s="10"/>
      <c r="V2958" s="10"/>
      <c r="W2958" s="10"/>
      <c r="X2958" s="29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</row>
    <row r="2959" spans="1:121" x14ac:dyDescent="0.15">
      <c r="A2959" s="102">
        <f t="shared" si="881"/>
        <v>43916</v>
      </c>
      <c r="B2959" s="103">
        <f t="shared" ca="1" si="890"/>
        <v>59552.868507619787</v>
      </c>
      <c r="C2959" s="104">
        <f t="shared" si="882"/>
        <v>59502.39999999979</v>
      </c>
      <c r="D2959" s="105">
        <f ca="1">IF(A2959&lt;$B$1,VLOOKUP(A2959,[1]DI!$A$4:$B$15000,2,FALSE),0)</f>
        <v>3.6500000000000005E-2</v>
      </c>
      <c r="E2959" s="106">
        <f t="shared" ca="1" si="874"/>
        <v>1.00014227</v>
      </c>
      <c r="F2959" s="106">
        <f ca="1">(TRUNC(PRODUCT($E$12:$E2958),16))</f>
        <v>2.0632597474503198</v>
      </c>
      <c r="G2959" s="106">
        <f t="shared" ca="1" si="883"/>
        <v>2.0623793780696902</v>
      </c>
      <c r="H2959" s="106">
        <f t="shared" ca="1" si="875"/>
        <v>1.0004268700000001</v>
      </c>
      <c r="I2959" s="105">
        <f t="shared" si="884"/>
        <v>3.5999999999999997E-2</v>
      </c>
      <c r="J2959" s="118">
        <f t="shared" si="885"/>
        <v>43913</v>
      </c>
      <c r="K2959" s="112">
        <f t="shared" si="886"/>
        <v>3</v>
      </c>
      <c r="L2959" s="108">
        <f t="shared" si="887"/>
        <v>3</v>
      </c>
      <c r="M2959" s="109">
        <f t="shared" si="876"/>
        <v>1.000421126</v>
      </c>
      <c r="N2959" s="109">
        <f t="shared" ca="1" si="877"/>
        <v>1.0008481760000001</v>
      </c>
      <c r="O2959" s="108">
        <f t="shared" si="891"/>
        <v>0</v>
      </c>
      <c r="P2959" s="106">
        <f t="shared" ca="1" si="878"/>
        <v>50.468507619999997</v>
      </c>
      <c r="Q2959" s="113">
        <f t="shared" si="879"/>
        <v>0</v>
      </c>
      <c r="R2959" s="106">
        <f t="shared" si="880"/>
        <v>0</v>
      </c>
      <c r="S2959" s="114" t="str">
        <f t="shared" si="888"/>
        <v>A+J=</v>
      </c>
      <c r="T2959" s="107">
        <f t="shared" si="889"/>
        <v>43943</v>
      </c>
      <c r="U2959" s="10"/>
      <c r="V2959" s="10"/>
      <c r="W2959" s="10"/>
      <c r="X2959" s="29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</row>
    <row r="2960" spans="1:121" x14ac:dyDescent="0.15">
      <c r="A2960" s="102">
        <f t="shared" si="881"/>
        <v>43917</v>
      </c>
      <c r="B2960" s="103">
        <f t="shared" ca="1" si="890"/>
        <v>59569.700844039791</v>
      </c>
      <c r="C2960" s="104">
        <f t="shared" si="882"/>
        <v>59502.39999999979</v>
      </c>
      <c r="D2960" s="105">
        <f ca="1">IF(A2960&lt;$B$1,VLOOKUP(A2960,[1]DI!$A$4:$B$15000,2,FALSE),0)</f>
        <v>3.6500000000000005E-2</v>
      </c>
      <c r="E2960" s="106">
        <f t="shared" ca="1" si="874"/>
        <v>1.00014227</v>
      </c>
      <c r="F2960" s="106">
        <f ca="1">(TRUNC(PRODUCT($E$12:$E2959),16))</f>
        <v>2.0635532874145901</v>
      </c>
      <c r="G2960" s="106">
        <f t="shared" ca="1" si="883"/>
        <v>2.0623793780696902</v>
      </c>
      <c r="H2960" s="106">
        <f t="shared" ca="1" si="875"/>
        <v>1.0005691999999999</v>
      </c>
      <c r="I2960" s="105">
        <f t="shared" si="884"/>
        <v>3.5999999999999997E-2</v>
      </c>
      <c r="J2960" s="118">
        <f t="shared" si="885"/>
        <v>43913</v>
      </c>
      <c r="K2960" s="112">
        <f t="shared" si="886"/>
        <v>4</v>
      </c>
      <c r="L2960" s="108">
        <f t="shared" si="887"/>
        <v>4</v>
      </c>
      <c r="M2960" s="109">
        <f t="shared" si="876"/>
        <v>1.0005615409999999</v>
      </c>
      <c r="N2960" s="109">
        <f t="shared" ca="1" si="877"/>
        <v>1.0011310609999999</v>
      </c>
      <c r="O2960" s="108">
        <f t="shared" si="891"/>
        <v>0</v>
      </c>
      <c r="P2960" s="106">
        <f t="shared" ca="1" si="878"/>
        <v>67.300844040000001</v>
      </c>
      <c r="Q2960" s="113">
        <f t="shared" si="879"/>
        <v>0</v>
      </c>
      <c r="R2960" s="106">
        <f t="shared" si="880"/>
        <v>0</v>
      </c>
      <c r="S2960" s="114" t="str">
        <f t="shared" si="888"/>
        <v>A+J=</v>
      </c>
      <c r="T2960" s="107">
        <f t="shared" si="889"/>
        <v>43943</v>
      </c>
      <c r="U2960" s="10"/>
      <c r="V2960" s="10"/>
      <c r="W2960" s="10"/>
      <c r="X2960" s="29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</row>
    <row r="2961" spans="1:121" x14ac:dyDescent="0.15">
      <c r="A2961" s="102">
        <f t="shared" si="881"/>
        <v>43918</v>
      </c>
      <c r="B2961" s="103">
        <f t="shared" ca="1" si="890"/>
        <v>59586.537821649792</v>
      </c>
      <c r="C2961" s="104">
        <f t="shared" si="882"/>
        <v>59502.39999999979</v>
      </c>
      <c r="D2961" s="105">
        <f ca="1">IF(A2961&lt;$B$1,VLOOKUP(A2961,[1]DI!$A$4:$B$15000,2,FALSE),0)</f>
        <v>0</v>
      </c>
      <c r="E2961" s="106">
        <f t="shared" ca="1" si="874"/>
        <v>1</v>
      </c>
      <c r="F2961" s="106">
        <f ca="1">(TRUNC(PRODUCT($E$12:$E2960),16))</f>
        <v>2.0638468691407899</v>
      </c>
      <c r="G2961" s="106">
        <f t="shared" ca="1" si="883"/>
        <v>2.0623793780696902</v>
      </c>
      <c r="H2961" s="106">
        <f t="shared" ca="1" si="875"/>
        <v>1.0007115499999999</v>
      </c>
      <c r="I2961" s="105">
        <f t="shared" si="884"/>
        <v>3.5999999999999997E-2</v>
      </c>
      <c r="J2961" s="118">
        <f t="shared" si="885"/>
        <v>43913</v>
      </c>
      <c r="K2961" s="112">
        <f t="shared" si="886"/>
        <v>4</v>
      </c>
      <c r="L2961" s="108">
        <f t="shared" si="887"/>
        <v>5</v>
      </c>
      <c r="M2961" s="109">
        <f t="shared" si="876"/>
        <v>1.0007019749999999</v>
      </c>
      <c r="N2961" s="109">
        <f t="shared" ca="1" si="877"/>
        <v>1.001414024</v>
      </c>
      <c r="O2961" s="108">
        <f t="shared" si="891"/>
        <v>0</v>
      </c>
      <c r="P2961" s="106">
        <f t="shared" ca="1" si="878"/>
        <v>84.137821650000006</v>
      </c>
      <c r="Q2961" s="113">
        <f t="shared" si="879"/>
        <v>0</v>
      </c>
      <c r="R2961" s="106">
        <f t="shared" si="880"/>
        <v>0</v>
      </c>
      <c r="S2961" s="114" t="str">
        <f t="shared" si="888"/>
        <v>A+J=</v>
      </c>
      <c r="T2961" s="107">
        <f t="shared" si="889"/>
        <v>43943</v>
      </c>
      <c r="U2961" s="10"/>
      <c r="V2961" s="10"/>
      <c r="W2961" s="10"/>
      <c r="X2961" s="29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</row>
    <row r="2962" spans="1:121" x14ac:dyDescent="0.15">
      <c r="A2962" s="102">
        <f t="shared" si="881"/>
        <v>43919</v>
      </c>
      <c r="B2962" s="103">
        <f t="shared" ca="1" si="890"/>
        <v>59586.537821649792</v>
      </c>
      <c r="C2962" s="104">
        <f t="shared" si="882"/>
        <v>59502.39999999979</v>
      </c>
      <c r="D2962" s="105">
        <f ca="1">IF(A2962&lt;$B$1,VLOOKUP(A2962,[1]DI!$A$4:$B$15000,2,FALSE),0)</f>
        <v>0</v>
      </c>
      <c r="E2962" s="106">
        <f t="shared" ca="1" si="874"/>
        <v>1</v>
      </c>
      <c r="F2962" s="106">
        <f ca="1">(TRUNC(PRODUCT($E$12:$E2961),16))</f>
        <v>2.0638468691407899</v>
      </c>
      <c r="G2962" s="106">
        <f t="shared" ca="1" si="883"/>
        <v>2.0623793780696902</v>
      </c>
      <c r="H2962" s="106">
        <f t="shared" ca="1" si="875"/>
        <v>1.0007115499999999</v>
      </c>
      <c r="I2962" s="105">
        <f t="shared" si="884"/>
        <v>3.5999999999999997E-2</v>
      </c>
      <c r="J2962" s="118">
        <f t="shared" si="885"/>
        <v>43913</v>
      </c>
      <c r="K2962" s="112">
        <f t="shared" si="886"/>
        <v>4</v>
      </c>
      <c r="L2962" s="108">
        <f t="shared" si="887"/>
        <v>5</v>
      </c>
      <c r="M2962" s="109">
        <f t="shared" si="876"/>
        <v>1.0007019749999999</v>
      </c>
      <c r="N2962" s="109">
        <f t="shared" ca="1" si="877"/>
        <v>1.001414024</v>
      </c>
      <c r="O2962" s="108">
        <f t="shared" si="891"/>
        <v>0</v>
      </c>
      <c r="P2962" s="106">
        <f t="shared" ca="1" si="878"/>
        <v>84.137821650000006</v>
      </c>
      <c r="Q2962" s="113">
        <f t="shared" si="879"/>
        <v>0</v>
      </c>
      <c r="R2962" s="106">
        <f t="shared" si="880"/>
        <v>0</v>
      </c>
      <c r="S2962" s="114" t="str">
        <f t="shared" si="888"/>
        <v>A+J=</v>
      </c>
      <c r="T2962" s="107">
        <f t="shared" si="889"/>
        <v>43943</v>
      </c>
      <c r="U2962" s="10"/>
      <c r="V2962" s="10"/>
      <c r="W2962" s="10"/>
      <c r="X2962" s="29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</row>
    <row r="2963" spans="1:121" x14ac:dyDescent="0.15">
      <c r="A2963" s="102">
        <f t="shared" si="881"/>
        <v>43920</v>
      </c>
      <c r="B2963" s="103">
        <f t="shared" ca="1" si="890"/>
        <v>59586.537821649792</v>
      </c>
      <c r="C2963" s="104">
        <f t="shared" si="882"/>
        <v>59502.39999999979</v>
      </c>
      <c r="D2963" s="105">
        <f ca="1">IF(A2963&lt;$B$1,VLOOKUP(A2963,[1]DI!$A$4:$B$15000,2,FALSE),0)</f>
        <v>3.6500000000000005E-2</v>
      </c>
      <c r="E2963" s="106">
        <f t="shared" ca="1" si="874"/>
        <v>1.00014227</v>
      </c>
      <c r="F2963" s="106">
        <f ca="1">(TRUNC(PRODUCT($E$12:$E2962),16))</f>
        <v>2.0638468691407899</v>
      </c>
      <c r="G2963" s="106">
        <f t="shared" ca="1" si="883"/>
        <v>2.0623793780696902</v>
      </c>
      <c r="H2963" s="106">
        <f t="shared" ca="1" si="875"/>
        <v>1.0007115499999999</v>
      </c>
      <c r="I2963" s="105">
        <f t="shared" si="884"/>
        <v>3.5999999999999997E-2</v>
      </c>
      <c r="J2963" s="118">
        <f t="shared" si="885"/>
        <v>43913</v>
      </c>
      <c r="K2963" s="112">
        <f t="shared" si="886"/>
        <v>5</v>
      </c>
      <c r="L2963" s="108">
        <f t="shared" si="887"/>
        <v>5</v>
      </c>
      <c r="M2963" s="109">
        <f t="shared" si="876"/>
        <v>1.0007019749999999</v>
      </c>
      <c r="N2963" s="109">
        <f t="shared" ca="1" si="877"/>
        <v>1.001414024</v>
      </c>
      <c r="O2963" s="108">
        <f t="shared" si="891"/>
        <v>0</v>
      </c>
      <c r="P2963" s="106">
        <f t="shared" ca="1" si="878"/>
        <v>84.137821650000006</v>
      </c>
      <c r="Q2963" s="113">
        <f t="shared" si="879"/>
        <v>0</v>
      </c>
      <c r="R2963" s="106">
        <f t="shared" si="880"/>
        <v>0</v>
      </c>
      <c r="S2963" s="114" t="str">
        <f t="shared" si="888"/>
        <v>A+J=</v>
      </c>
      <c r="T2963" s="107">
        <f t="shared" si="889"/>
        <v>43943</v>
      </c>
      <c r="U2963" s="10"/>
      <c r="V2963" s="10"/>
      <c r="W2963" s="10"/>
      <c r="X2963" s="29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</row>
    <row r="2964" spans="1:121" x14ac:dyDescent="0.15">
      <c r="A2964" s="102">
        <f t="shared" si="881"/>
        <v>43921</v>
      </c>
      <c r="B2964" s="103">
        <f t="shared" ca="1" si="890"/>
        <v>59603.379618959792</v>
      </c>
      <c r="C2964" s="104">
        <f t="shared" si="882"/>
        <v>59502.39999999979</v>
      </c>
      <c r="D2964" s="105">
        <f ca="1">IF(A2964&lt;$B$1,VLOOKUP(A2964,[1]DI!$A$4:$B$15000,2,FALSE),0)</f>
        <v>3.6500000000000005E-2</v>
      </c>
      <c r="E2964" s="106">
        <f t="shared" ca="1" si="874"/>
        <v>1.00014227</v>
      </c>
      <c r="F2964" s="106">
        <f ca="1">(TRUNC(PRODUCT($E$12:$E2963),16))</f>
        <v>2.0641404926348601</v>
      </c>
      <c r="G2964" s="106">
        <f t="shared" ca="1" si="883"/>
        <v>2.0623793780696902</v>
      </c>
      <c r="H2964" s="106">
        <f t="shared" ca="1" si="875"/>
        <v>1.00085392</v>
      </c>
      <c r="I2964" s="105">
        <f t="shared" si="884"/>
        <v>3.5999999999999997E-2</v>
      </c>
      <c r="J2964" s="118">
        <f t="shared" si="885"/>
        <v>43913</v>
      </c>
      <c r="K2964" s="112">
        <f t="shared" si="886"/>
        <v>6</v>
      </c>
      <c r="L2964" s="108">
        <f t="shared" si="887"/>
        <v>6</v>
      </c>
      <c r="M2964" s="109">
        <f t="shared" si="876"/>
        <v>1.000842429</v>
      </c>
      <c r="N2964" s="109">
        <f t="shared" ca="1" si="877"/>
        <v>1.0016970679999999</v>
      </c>
      <c r="O2964" s="108">
        <f t="shared" si="891"/>
        <v>0</v>
      </c>
      <c r="P2964" s="106">
        <f t="shared" ca="1" si="878"/>
        <v>100.97961896</v>
      </c>
      <c r="Q2964" s="113">
        <f t="shared" si="879"/>
        <v>0</v>
      </c>
      <c r="R2964" s="106">
        <f t="shared" si="880"/>
        <v>0</v>
      </c>
      <c r="S2964" s="114" t="str">
        <f t="shared" si="888"/>
        <v>A+J=</v>
      </c>
      <c r="T2964" s="107">
        <f t="shared" si="889"/>
        <v>43943</v>
      </c>
      <c r="U2964" s="10"/>
      <c r="V2964" s="10"/>
      <c r="W2964" s="10"/>
      <c r="X2964" s="29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</row>
    <row r="2965" spans="1:121" x14ac:dyDescent="0.15">
      <c r="A2965" s="102">
        <f t="shared" si="881"/>
        <v>43922</v>
      </c>
      <c r="B2965" s="103">
        <f t="shared" ca="1" si="890"/>
        <v>59620.226771479793</v>
      </c>
      <c r="C2965" s="104">
        <f t="shared" si="882"/>
        <v>59502.39999999979</v>
      </c>
      <c r="D2965" s="105">
        <f ca="1">IF(A2965&lt;$B$1,VLOOKUP(A2965,[1]DI!$A$4:$B$15000,2,FALSE),0)</f>
        <v>3.6500000000000005E-2</v>
      </c>
      <c r="E2965" s="106">
        <f t="shared" ca="1" si="874"/>
        <v>1.00014227</v>
      </c>
      <c r="F2965" s="106">
        <f ca="1">(TRUNC(PRODUCT($E$12:$E2964),16))</f>
        <v>2.0644341579027499</v>
      </c>
      <c r="G2965" s="106">
        <f t="shared" ca="1" si="883"/>
        <v>2.0623793780696902</v>
      </c>
      <c r="H2965" s="106">
        <f t="shared" ca="1" si="875"/>
        <v>1.0009963200000001</v>
      </c>
      <c r="I2965" s="105">
        <f t="shared" si="884"/>
        <v>3.5999999999999997E-2</v>
      </c>
      <c r="J2965" s="118">
        <f t="shared" si="885"/>
        <v>43913</v>
      </c>
      <c r="K2965" s="112">
        <f t="shared" si="886"/>
        <v>7</v>
      </c>
      <c r="L2965" s="108">
        <f t="shared" si="887"/>
        <v>7</v>
      </c>
      <c r="M2965" s="109">
        <f t="shared" si="876"/>
        <v>1.0009829029999999</v>
      </c>
      <c r="N2965" s="109">
        <f t="shared" ca="1" si="877"/>
        <v>1.0019802019999999</v>
      </c>
      <c r="O2965" s="108">
        <f t="shared" si="891"/>
        <v>0</v>
      </c>
      <c r="P2965" s="106">
        <f t="shared" ca="1" si="878"/>
        <v>117.82677148</v>
      </c>
      <c r="Q2965" s="113">
        <f t="shared" si="879"/>
        <v>0</v>
      </c>
      <c r="R2965" s="106">
        <f t="shared" si="880"/>
        <v>0</v>
      </c>
      <c r="S2965" s="114" t="str">
        <f t="shared" si="888"/>
        <v>A+J=</v>
      </c>
      <c r="T2965" s="107">
        <f t="shared" si="889"/>
        <v>43943</v>
      </c>
      <c r="U2965" s="10"/>
      <c r="V2965" s="10"/>
      <c r="W2965" s="10"/>
      <c r="X2965" s="29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</row>
    <row r="2966" spans="1:121" x14ac:dyDescent="0.15">
      <c r="A2966" s="102">
        <f t="shared" si="881"/>
        <v>43923</v>
      </c>
      <c r="B2966" s="103">
        <f t="shared" ca="1" si="890"/>
        <v>59637.078089169787</v>
      </c>
      <c r="C2966" s="104">
        <f t="shared" si="882"/>
        <v>59502.39999999979</v>
      </c>
      <c r="D2966" s="105">
        <f ca="1">IF(A2966&lt;$B$1,VLOOKUP(A2966,[1]DI!$A$4:$B$15000,2,FALSE),0)</f>
        <v>3.6500000000000005E-2</v>
      </c>
      <c r="E2966" s="106">
        <f t="shared" ca="1" si="874"/>
        <v>1.00014227</v>
      </c>
      <c r="F2966" s="106">
        <f ca="1">(TRUNC(PRODUCT($E$12:$E2965),16))</f>
        <v>2.06472786495039</v>
      </c>
      <c r="G2966" s="106">
        <f t="shared" ca="1" si="883"/>
        <v>2.0623793780696902</v>
      </c>
      <c r="H2966" s="106">
        <f t="shared" ca="1" si="875"/>
        <v>1.0011387300000001</v>
      </c>
      <c r="I2966" s="105">
        <f t="shared" si="884"/>
        <v>3.5999999999999997E-2</v>
      </c>
      <c r="J2966" s="118">
        <f t="shared" si="885"/>
        <v>43913</v>
      </c>
      <c r="K2966" s="112">
        <f t="shared" si="886"/>
        <v>8</v>
      </c>
      <c r="L2966" s="108">
        <f t="shared" si="887"/>
        <v>8</v>
      </c>
      <c r="M2966" s="109">
        <f t="shared" si="876"/>
        <v>1.001123397</v>
      </c>
      <c r="N2966" s="109">
        <f t="shared" ca="1" si="877"/>
        <v>1.002263406</v>
      </c>
      <c r="O2966" s="108">
        <f t="shared" si="891"/>
        <v>0</v>
      </c>
      <c r="P2966" s="106">
        <f t="shared" ca="1" si="878"/>
        <v>134.67808916999999</v>
      </c>
      <c r="Q2966" s="113">
        <f t="shared" si="879"/>
        <v>0</v>
      </c>
      <c r="R2966" s="106">
        <f t="shared" si="880"/>
        <v>0</v>
      </c>
      <c r="S2966" s="114" t="str">
        <f t="shared" si="888"/>
        <v>A+J=</v>
      </c>
      <c r="T2966" s="107">
        <f t="shared" si="889"/>
        <v>43943</v>
      </c>
      <c r="U2966" s="10"/>
      <c r="V2966" s="10"/>
      <c r="W2966" s="10"/>
      <c r="X2966" s="29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</row>
    <row r="2967" spans="1:121" x14ac:dyDescent="0.15">
      <c r="A2967" s="102">
        <f t="shared" si="881"/>
        <v>43924</v>
      </c>
      <c r="B2967" s="103">
        <f t="shared" ca="1" si="890"/>
        <v>59653.934107549787</v>
      </c>
      <c r="C2967" s="104">
        <f t="shared" si="882"/>
        <v>59502.39999999979</v>
      </c>
      <c r="D2967" s="105">
        <f ca="1">IF(A2967&lt;$B$1,VLOOKUP(A2967,[1]DI!$A$4:$B$15000,2,FALSE),0)</f>
        <v>3.6500000000000005E-2</v>
      </c>
      <c r="E2967" s="106">
        <f t="shared" ca="1" si="874"/>
        <v>1.00014227</v>
      </c>
      <c r="F2967" s="106">
        <f ca="1">(TRUNC(PRODUCT($E$12:$E2966),16))</f>
        <v>2.0650216137837401</v>
      </c>
      <c r="G2967" s="106">
        <f t="shared" ca="1" si="883"/>
        <v>2.0623793780696902</v>
      </c>
      <c r="H2967" s="106">
        <f t="shared" ca="1" si="875"/>
        <v>1.00128116</v>
      </c>
      <c r="I2967" s="105">
        <f t="shared" si="884"/>
        <v>3.5999999999999997E-2</v>
      </c>
      <c r="J2967" s="118">
        <f t="shared" si="885"/>
        <v>43913</v>
      </c>
      <c r="K2967" s="112">
        <f t="shared" si="886"/>
        <v>9</v>
      </c>
      <c r="L2967" s="108">
        <f t="shared" si="887"/>
        <v>9</v>
      </c>
      <c r="M2967" s="109">
        <f t="shared" si="876"/>
        <v>1.00126391</v>
      </c>
      <c r="N2967" s="109">
        <f t="shared" ca="1" si="877"/>
        <v>1.0025466890000001</v>
      </c>
      <c r="O2967" s="108">
        <f t="shared" si="891"/>
        <v>0</v>
      </c>
      <c r="P2967" s="106">
        <f t="shared" ca="1" si="878"/>
        <v>151.53410754999999</v>
      </c>
      <c r="Q2967" s="113">
        <f t="shared" si="879"/>
        <v>0</v>
      </c>
      <c r="R2967" s="106">
        <f t="shared" si="880"/>
        <v>0</v>
      </c>
      <c r="S2967" s="114" t="str">
        <f t="shared" si="888"/>
        <v>A+J=</v>
      </c>
      <c r="T2967" s="107">
        <f t="shared" si="889"/>
        <v>43943</v>
      </c>
      <c r="U2967" s="10"/>
      <c r="V2967" s="10"/>
      <c r="W2967" s="10"/>
      <c r="X2967" s="29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</row>
    <row r="2968" spans="1:121" x14ac:dyDescent="0.15">
      <c r="A2968" s="102">
        <f t="shared" si="881"/>
        <v>43925</v>
      </c>
      <c r="B2968" s="103">
        <f t="shared" ca="1" si="890"/>
        <v>59670.794886119787</v>
      </c>
      <c r="C2968" s="104">
        <f t="shared" si="882"/>
        <v>59502.39999999979</v>
      </c>
      <c r="D2968" s="105">
        <f ca="1">IF(A2968&lt;$B$1,VLOOKUP(A2968,[1]DI!$A$4:$B$15000,2,FALSE),0)</f>
        <v>0</v>
      </c>
      <c r="E2968" s="106">
        <f t="shared" ca="1" si="874"/>
        <v>1</v>
      </c>
      <c r="F2968" s="106">
        <f ca="1">(TRUNC(PRODUCT($E$12:$E2967),16))</f>
        <v>2.0653154044087301</v>
      </c>
      <c r="G2968" s="106">
        <f t="shared" ca="1" si="883"/>
        <v>2.0623793780696902</v>
      </c>
      <c r="H2968" s="106">
        <f t="shared" ca="1" si="875"/>
        <v>1.00142361</v>
      </c>
      <c r="I2968" s="105">
        <f t="shared" si="884"/>
        <v>3.5999999999999997E-2</v>
      </c>
      <c r="J2968" s="118">
        <f t="shared" si="885"/>
        <v>43913</v>
      </c>
      <c r="K2968" s="112">
        <f t="shared" si="886"/>
        <v>9</v>
      </c>
      <c r="L2968" s="108">
        <f t="shared" si="887"/>
        <v>10</v>
      </c>
      <c r="M2968" s="109">
        <f t="shared" si="876"/>
        <v>1.001404443</v>
      </c>
      <c r="N2968" s="109">
        <f t="shared" ca="1" si="877"/>
        <v>1.002830052</v>
      </c>
      <c r="O2968" s="108">
        <f t="shared" si="891"/>
        <v>0</v>
      </c>
      <c r="P2968" s="106">
        <f t="shared" ca="1" si="878"/>
        <v>168.39488612</v>
      </c>
      <c r="Q2968" s="113">
        <f t="shared" si="879"/>
        <v>0</v>
      </c>
      <c r="R2968" s="106">
        <f t="shared" si="880"/>
        <v>0</v>
      </c>
      <c r="S2968" s="114" t="str">
        <f t="shared" si="888"/>
        <v>A+J=</v>
      </c>
      <c r="T2968" s="107">
        <f t="shared" si="889"/>
        <v>43943</v>
      </c>
      <c r="U2968" s="10"/>
      <c r="V2968" s="10"/>
      <c r="W2968" s="10"/>
      <c r="X2968" s="29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</row>
    <row r="2969" spans="1:121" x14ac:dyDescent="0.15">
      <c r="A2969" s="102">
        <f t="shared" si="881"/>
        <v>43926</v>
      </c>
      <c r="B2969" s="103">
        <f t="shared" ca="1" si="890"/>
        <v>59670.794886119787</v>
      </c>
      <c r="C2969" s="104">
        <f t="shared" si="882"/>
        <v>59502.39999999979</v>
      </c>
      <c r="D2969" s="105">
        <f ca="1">IF(A2969&lt;$B$1,VLOOKUP(A2969,[1]DI!$A$4:$B$15000,2,FALSE),0)</f>
        <v>0</v>
      </c>
      <c r="E2969" s="106">
        <f t="shared" ca="1" si="874"/>
        <v>1</v>
      </c>
      <c r="F2969" s="106">
        <f ca="1">(TRUNC(PRODUCT($E$12:$E2968),16))</f>
        <v>2.0653154044087301</v>
      </c>
      <c r="G2969" s="106">
        <f t="shared" ca="1" si="883"/>
        <v>2.0623793780696902</v>
      </c>
      <c r="H2969" s="106">
        <f t="shared" ca="1" si="875"/>
        <v>1.00142361</v>
      </c>
      <c r="I2969" s="105">
        <f t="shared" si="884"/>
        <v>3.5999999999999997E-2</v>
      </c>
      <c r="J2969" s="118">
        <f t="shared" si="885"/>
        <v>43913</v>
      </c>
      <c r="K2969" s="112">
        <f t="shared" si="886"/>
        <v>9</v>
      </c>
      <c r="L2969" s="108">
        <f t="shared" si="887"/>
        <v>10</v>
      </c>
      <c r="M2969" s="109">
        <f t="shared" si="876"/>
        <v>1.001404443</v>
      </c>
      <c r="N2969" s="109">
        <f t="shared" ca="1" si="877"/>
        <v>1.002830052</v>
      </c>
      <c r="O2969" s="108">
        <f t="shared" si="891"/>
        <v>0</v>
      </c>
      <c r="P2969" s="106">
        <f t="shared" ca="1" si="878"/>
        <v>168.39488612</v>
      </c>
      <c r="Q2969" s="113">
        <f t="shared" si="879"/>
        <v>0</v>
      </c>
      <c r="R2969" s="106">
        <f t="shared" si="880"/>
        <v>0</v>
      </c>
      <c r="S2969" s="114" t="str">
        <f t="shared" si="888"/>
        <v>A+J=</v>
      </c>
      <c r="T2969" s="107">
        <f t="shared" si="889"/>
        <v>43943</v>
      </c>
      <c r="U2969" s="10"/>
      <c r="V2969" s="10"/>
      <c r="W2969" s="10"/>
      <c r="X2969" s="29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</row>
    <row r="2970" spans="1:121" x14ac:dyDescent="0.15">
      <c r="A2970" s="102">
        <f t="shared" si="881"/>
        <v>43927</v>
      </c>
      <c r="B2970" s="103">
        <f t="shared" ca="1" si="890"/>
        <v>59670.794886119787</v>
      </c>
      <c r="C2970" s="104">
        <f t="shared" si="882"/>
        <v>59502.39999999979</v>
      </c>
      <c r="D2970" s="105">
        <f ca="1">IF(A2970&lt;$B$1,VLOOKUP(A2970,[1]DI!$A$4:$B$15000,2,FALSE),0)</f>
        <v>3.6500000000000005E-2</v>
      </c>
      <c r="E2970" s="106">
        <f t="shared" ca="1" si="874"/>
        <v>1.00014227</v>
      </c>
      <c r="F2970" s="106">
        <f ca="1">(TRUNC(PRODUCT($E$12:$E2969),16))</f>
        <v>2.0653154044087301</v>
      </c>
      <c r="G2970" s="106">
        <f t="shared" ca="1" si="883"/>
        <v>2.0623793780696902</v>
      </c>
      <c r="H2970" s="106">
        <f t="shared" ca="1" si="875"/>
        <v>1.00142361</v>
      </c>
      <c r="I2970" s="105">
        <f t="shared" si="884"/>
        <v>3.5999999999999997E-2</v>
      </c>
      <c r="J2970" s="118">
        <f t="shared" si="885"/>
        <v>43913</v>
      </c>
      <c r="K2970" s="112">
        <f t="shared" si="886"/>
        <v>10</v>
      </c>
      <c r="L2970" s="108">
        <f t="shared" si="887"/>
        <v>10</v>
      </c>
      <c r="M2970" s="109">
        <f t="shared" si="876"/>
        <v>1.001404443</v>
      </c>
      <c r="N2970" s="109">
        <f t="shared" ca="1" si="877"/>
        <v>1.002830052</v>
      </c>
      <c r="O2970" s="108">
        <f t="shared" si="891"/>
        <v>0</v>
      </c>
      <c r="P2970" s="106">
        <f t="shared" ca="1" si="878"/>
        <v>168.39488612</v>
      </c>
      <c r="Q2970" s="113">
        <f t="shared" si="879"/>
        <v>0</v>
      </c>
      <c r="R2970" s="106">
        <f t="shared" si="880"/>
        <v>0</v>
      </c>
      <c r="S2970" s="114" t="str">
        <f t="shared" si="888"/>
        <v>A+J=</v>
      </c>
      <c r="T2970" s="107">
        <f t="shared" si="889"/>
        <v>43943</v>
      </c>
      <c r="U2970" s="10"/>
      <c r="V2970" s="10"/>
      <c r="W2970" s="10"/>
      <c r="X2970" s="29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</row>
    <row r="2971" spans="1:121" x14ac:dyDescent="0.15">
      <c r="A2971" s="102">
        <f t="shared" si="881"/>
        <v>43928</v>
      </c>
      <c r="B2971" s="103">
        <f t="shared" ca="1" si="890"/>
        <v>59687.660484389788</v>
      </c>
      <c r="C2971" s="104">
        <f t="shared" si="882"/>
        <v>59502.39999999979</v>
      </c>
      <c r="D2971" s="105">
        <f ca="1">IF(A2971&lt;$B$1,VLOOKUP(A2971,[1]DI!$A$4:$B$15000,2,FALSE),0)</f>
        <v>3.6500000000000005E-2</v>
      </c>
      <c r="E2971" s="106">
        <f t="shared" ca="1" si="874"/>
        <v>1.00014227</v>
      </c>
      <c r="F2971" s="106">
        <f ca="1">(TRUNC(PRODUCT($E$12:$E2970),16))</f>
        <v>2.0656092368313201</v>
      </c>
      <c r="G2971" s="106">
        <f t="shared" ca="1" si="883"/>
        <v>2.0623793780696902</v>
      </c>
      <c r="H2971" s="106">
        <f t="shared" ca="1" si="875"/>
        <v>1.0015660799999999</v>
      </c>
      <c r="I2971" s="105">
        <f t="shared" si="884"/>
        <v>3.5999999999999997E-2</v>
      </c>
      <c r="J2971" s="118">
        <f t="shared" si="885"/>
        <v>43913</v>
      </c>
      <c r="K2971" s="112">
        <f t="shared" si="886"/>
        <v>11</v>
      </c>
      <c r="L2971" s="108">
        <f t="shared" si="887"/>
        <v>11</v>
      </c>
      <c r="M2971" s="109">
        <f t="shared" si="876"/>
        <v>1.001544996</v>
      </c>
      <c r="N2971" s="109">
        <f t="shared" ca="1" si="877"/>
        <v>1.0031134960000001</v>
      </c>
      <c r="O2971" s="108">
        <f t="shared" si="891"/>
        <v>0</v>
      </c>
      <c r="P2971" s="106">
        <f t="shared" ca="1" si="878"/>
        <v>185.26048438999999</v>
      </c>
      <c r="Q2971" s="113">
        <f t="shared" si="879"/>
        <v>0</v>
      </c>
      <c r="R2971" s="106">
        <f t="shared" si="880"/>
        <v>0</v>
      </c>
      <c r="S2971" s="114" t="str">
        <f t="shared" si="888"/>
        <v>A+J=</v>
      </c>
      <c r="T2971" s="107">
        <f t="shared" si="889"/>
        <v>43943</v>
      </c>
      <c r="U2971" s="10"/>
      <c r="V2971" s="10"/>
      <c r="W2971" s="10"/>
      <c r="X2971" s="29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</row>
    <row r="2972" spans="1:121" x14ac:dyDescent="0.15">
      <c r="A2972" s="102">
        <f t="shared" si="881"/>
        <v>43929</v>
      </c>
      <c r="B2972" s="103">
        <f t="shared" ca="1" si="890"/>
        <v>59704.531378359789</v>
      </c>
      <c r="C2972" s="104">
        <f t="shared" si="882"/>
        <v>59502.39999999979</v>
      </c>
      <c r="D2972" s="105">
        <f ca="1">IF(A2972&lt;$B$1,VLOOKUP(A2972,[1]DI!$A$4:$B$15000,2,FALSE),0)</f>
        <v>3.6500000000000005E-2</v>
      </c>
      <c r="E2972" s="106">
        <f t="shared" ca="1" si="874"/>
        <v>1.00014227</v>
      </c>
      <c r="F2972" s="106">
        <f ca="1">(TRUNC(PRODUCT($E$12:$E2971),16))</f>
        <v>2.0659031110574402</v>
      </c>
      <c r="G2972" s="106">
        <f t="shared" ca="1" si="883"/>
        <v>2.0623793780696902</v>
      </c>
      <c r="H2972" s="106">
        <f t="shared" ca="1" si="875"/>
        <v>1.0017085800000001</v>
      </c>
      <c r="I2972" s="105">
        <f t="shared" si="884"/>
        <v>3.5999999999999997E-2</v>
      </c>
      <c r="J2972" s="118">
        <f t="shared" si="885"/>
        <v>43913</v>
      </c>
      <c r="K2972" s="112">
        <f t="shared" si="886"/>
        <v>12</v>
      </c>
      <c r="L2972" s="108">
        <f t="shared" si="887"/>
        <v>12</v>
      </c>
      <c r="M2972" s="109">
        <f t="shared" si="876"/>
        <v>1.0016855689999999</v>
      </c>
      <c r="N2972" s="109">
        <f t="shared" ca="1" si="877"/>
        <v>1.0033970290000001</v>
      </c>
      <c r="O2972" s="108">
        <f t="shared" si="891"/>
        <v>0</v>
      </c>
      <c r="P2972" s="106">
        <f t="shared" ca="1" si="878"/>
        <v>202.13137836000001</v>
      </c>
      <c r="Q2972" s="113">
        <f t="shared" si="879"/>
        <v>0</v>
      </c>
      <c r="R2972" s="106">
        <f t="shared" si="880"/>
        <v>0</v>
      </c>
      <c r="S2972" s="114" t="str">
        <f t="shared" si="888"/>
        <v>A+J=</v>
      </c>
      <c r="T2972" s="107">
        <f t="shared" si="889"/>
        <v>43943</v>
      </c>
      <c r="U2972" s="10"/>
      <c r="V2972" s="10"/>
      <c r="W2972" s="10"/>
      <c r="X2972" s="29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</row>
    <row r="2973" spans="1:121" x14ac:dyDescent="0.15">
      <c r="A2973" s="102">
        <f t="shared" si="881"/>
        <v>43930</v>
      </c>
      <c r="B2973" s="103">
        <f t="shared" ca="1" si="890"/>
        <v>59721.406378009793</v>
      </c>
      <c r="C2973" s="104">
        <f t="shared" si="882"/>
        <v>59502.39999999979</v>
      </c>
      <c r="D2973" s="105">
        <f ca="1">IF(A2973&lt;$B$1,VLOOKUP(A2973,[1]DI!$A$4:$B$15000,2,FALSE),0)</f>
        <v>3.6500000000000005E-2</v>
      </c>
      <c r="E2973" s="106">
        <f t="shared" ca="1" si="874"/>
        <v>1.00014227</v>
      </c>
      <c r="F2973" s="106">
        <f ca="1">(TRUNC(PRODUCT($E$12:$E2972),16))</f>
        <v>2.0661970270930499</v>
      </c>
      <c r="G2973" s="106">
        <f t="shared" ca="1" si="883"/>
        <v>2.0623793780696902</v>
      </c>
      <c r="H2973" s="106">
        <f t="shared" ca="1" si="875"/>
        <v>1.0018510899999999</v>
      </c>
      <c r="I2973" s="105">
        <f t="shared" si="884"/>
        <v>3.5999999999999997E-2</v>
      </c>
      <c r="J2973" s="118">
        <f t="shared" si="885"/>
        <v>43913</v>
      </c>
      <c r="K2973" s="112">
        <f t="shared" si="886"/>
        <v>13</v>
      </c>
      <c r="L2973" s="108">
        <f t="shared" si="887"/>
        <v>13</v>
      </c>
      <c r="M2973" s="109">
        <f t="shared" si="876"/>
        <v>1.0018261610000001</v>
      </c>
      <c r="N2973" s="109">
        <f t="shared" ca="1" si="877"/>
        <v>1.0036806309999999</v>
      </c>
      <c r="O2973" s="108">
        <f t="shared" si="891"/>
        <v>0</v>
      </c>
      <c r="P2973" s="106">
        <f t="shared" ca="1" si="878"/>
        <v>219.00637800999999</v>
      </c>
      <c r="Q2973" s="113">
        <f t="shared" si="879"/>
        <v>0</v>
      </c>
      <c r="R2973" s="106">
        <f t="shared" si="880"/>
        <v>0</v>
      </c>
      <c r="S2973" s="114" t="str">
        <f t="shared" si="888"/>
        <v>A+J=</v>
      </c>
      <c r="T2973" s="107">
        <f t="shared" si="889"/>
        <v>43943</v>
      </c>
      <c r="U2973" s="10"/>
      <c r="V2973" s="10"/>
      <c r="W2973" s="10"/>
      <c r="X2973" s="29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</row>
    <row r="2974" spans="1:121" x14ac:dyDescent="0.15">
      <c r="A2974" s="102">
        <f t="shared" si="881"/>
        <v>43931</v>
      </c>
      <c r="B2974" s="103">
        <f t="shared" ca="1" si="890"/>
        <v>59738.286197349793</v>
      </c>
      <c r="C2974" s="104">
        <f t="shared" si="882"/>
        <v>59502.39999999979</v>
      </c>
      <c r="D2974" s="105">
        <f ca="1">IF(A2974&lt;$B$1,VLOOKUP(A2974,[1]DI!$A$4:$B$15000,2,FALSE),0)</f>
        <v>0</v>
      </c>
      <c r="E2974" s="106">
        <f t="shared" ca="1" si="874"/>
        <v>1</v>
      </c>
      <c r="F2974" s="106">
        <f ca="1">(TRUNC(PRODUCT($E$12:$E2973),16))</f>
        <v>2.0664909849441</v>
      </c>
      <c r="G2974" s="106">
        <f t="shared" ca="1" si="883"/>
        <v>2.0623793780696902</v>
      </c>
      <c r="H2974" s="106">
        <f t="shared" ca="1" si="875"/>
        <v>1.0019936199999999</v>
      </c>
      <c r="I2974" s="105">
        <f t="shared" si="884"/>
        <v>3.5999999999999997E-2</v>
      </c>
      <c r="J2974" s="118">
        <f t="shared" si="885"/>
        <v>43913</v>
      </c>
      <c r="K2974" s="112">
        <f t="shared" si="886"/>
        <v>13</v>
      </c>
      <c r="L2974" s="108">
        <f t="shared" si="887"/>
        <v>14</v>
      </c>
      <c r="M2974" s="109">
        <f t="shared" si="876"/>
        <v>1.0019667729999999</v>
      </c>
      <c r="N2974" s="109">
        <f t="shared" ca="1" si="877"/>
        <v>1.0039643140000001</v>
      </c>
      <c r="O2974" s="108">
        <f t="shared" si="891"/>
        <v>0</v>
      </c>
      <c r="P2974" s="106">
        <f t="shared" ca="1" si="878"/>
        <v>235.88619735</v>
      </c>
      <c r="Q2974" s="113">
        <f t="shared" si="879"/>
        <v>0</v>
      </c>
      <c r="R2974" s="106">
        <f t="shared" si="880"/>
        <v>0</v>
      </c>
      <c r="S2974" s="114" t="str">
        <f t="shared" si="888"/>
        <v>A+J=</v>
      </c>
      <c r="T2974" s="107">
        <f t="shared" si="889"/>
        <v>43943</v>
      </c>
      <c r="U2974" s="10"/>
      <c r="V2974" s="10"/>
      <c r="W2974" s="10"/>
      <c r="X2974" s="29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</row>
    <row r="2975" spans="1:121" x14ac:dyDescent="0.15">
      <c r="A2975" s="102">
        <f t="shared" si="881"/>
        <v>43932</v>
      </c>
      <c r="B2975" s="103">
        <f t="shared" ca="1" si="890"/>
        <v>59738.286197349793</v>
      </c>
      <c r="C2975" s="104">
        <f t="shared" si="882"/>
        <v>59502.39999999979</v>
      </c>
      <c r="D2975" s="105">
        <f ca="1">IF(A2975&lt;$B$1,VLOOKUP(A2975,[1]DI!$A$4:$B$15000,2,FALSE),0)</f>
        <v>0</v>
      </c>
      <c r="E2975" s="106">
        <f t="shared" ca="1" si="874"/>
        <v>1</v>
      </c>
      <c r="F2975" s="106">
        <f ca="1">(TRUNC(PRODUCT($E$12:$E2974),16))</f>
        <v>2.0664909849441</v>
      </c>
      <c r="G2975" s="106">
        <f t="shared" ca="1" si="883"/>
        <v>2.0623793780696902</v>
      </c>
      <c r="H2975" s="106">
        <f t="shared" ca="1" si="875"/>
        <v>1.0019936199999999</v>
      </c>
      <c r="I2975" s="105">
        <f t="shared" si="884"/>
        <v>3.5999999999999997E-2</v>
      </c>
      <c r="J2975" s="118">
        <f t="shared" si="885"/>
        <v>43913</v>
      </c>
      <c r="K2975" s="112">
        <f t="shared" si="886"/>
        <v>13</v>
      </c>
      <c r="L2975" s="108">
        <f t="shared" si="887"/>
        <v>14</v>
      </c>
      <c r="M2975" s="109">
        <f t="shared" si="876"/>
        <v>1.0019667729999999</v>
      </c>
      <c r="N2975" s="109">
        <f t="shared" ca="1" si="877"/>
        <v>1.0039643140000001</v>
      </c>
      <c r="O2975" s="108">
        <f t="shared" si="891"/>
        <v>0</v>
      </c>
      <c r="P2975" s="106">
        <f t="shared" ca="1" si="878"/>
        <v>235.88619735</v>
      </c>
      <c r="Q2975" s="113">
        <f t="shared" si="879"/>
        <v>0</v>
      </c>
      <c r="R2975" s="106">
        <f t="shared" si="880"/>
        <v>0</v>
      </c>
      <c r="S2975" s="114" t="str">
        <f t="shared" si="888"/>
        <v>A+J=</v>
      </c>
      <c r="T2975" s="107">
        <f t="shared" si="889"/>
        <v>43943</v>
      </c>
      <c r="U2975" s="10"/>
      <c r="V2975" s="10"/>
      <c r="W2975" s="10"/>
      <c r="X2975" s="29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</row>
    <row r="2976" spans="1:121" x14ac:dyDescent="0.15">
      <c r="A2976" s="102">
        <f t="shared" si="881"/>
        <v>43933</v>
      </c>
      <c r="B2976" s="103">
        <f t="shared" ca="1" si="890"/>
        <v>59738.286197349793</v>
      </c>
      <c r="C2976" s="104">
        <f t="shared" si="882"/>
        <v>59502.39999999979</v>
      </c>
      <c r="D2976" s="105">
        <f ca="1">IF(A2976&lt;$B$1,VLOOKUP(A2976,[1]DI!$A$4:$B$15000,2,FALSE),0)</f>
        <v>0</v>
      </c>
      <c r="E2976" s="106">
        <f t="shared" ca="1" si="874"/>
        <v>1</v>
      </c>
      <c r="F2976" s="106">
        <f ca="1">(TRUNC(PRODUCT($E$12:$E2975),16))</f>
        <v>2.0664909849441</v>
      </c>
      <c r="G2976" s="106">
        <f t="shared" ca="1" si="883"/>
        <v>2.0623793780696902</v>
      </c>
      <c r="H2976" s="106">
        <f t="shared" ca="1" si="875"/>
        <v>1.0019936199999999</v>
      </c>
      <c r="I2976" s="105">
        <f t="shared" si="884"/>
        <v>3.5999999999999997E-2</v>
      </c>
      <c r="J2976" s="118">
        <f t="shared" si="885"/>
        <v>43913</v>
      </c>
      <c r="K2976" s="112">
        <f t="shared" si="886"/>
        <v>13</v>
      </c>
      <c r="L2976" s="108">
        <f t="shared" si="887"/>
        <v>14</v>
      </c>
      <c r="M2976" s="109">
        <f t="shared" si="876"/>
        <v>1.0019667729999999</v>
      </c>
      <c r="N2976" s="109">
        <f t="shared" ca="1" si="877"/>
        <v>1.0039643140000001</v>
      </c>
      <c r="O2976" s="108">
        <f t="shared" si="891"/>
        <v>0</v>
      </c>
      <c r="P2976" s="106">
        <f t="shared" ca="1" si="878"/>
        <v>235.88619735</v>
      </c>
      <c r="Q2976" s="113">
        <f t="shared" si="879"/>
        <v>0</v>
      </c>
      <c r="R2976" s="106">
        <f t="shared" si="880"/>
        <v>0</v>
      </c>
      <c r="S2976" s="114" t="str">
        <f t="shared" si="888"/>
        <v>A+J=</v>
      </c>
      <c r="T2976" s="107">
        <f t="shared" si="889"/>
        <v>43943</v>
      </c>
      <c r="U2976" s="10"/>
      <c r="V2976" s="10"/>
      <c r="W2976" s="10"/>
      <c r="X2976" s="29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</row>
    <row r="2977" spans="1:121" x14ac:dyDescent="0.15">
      <c r="A2977" s="102">
        <f t="shared" si="881"/>
        <v>43934</v>
      </c>
      <c r="B2977" s="103">
        <f t="shared" ca="1" si="890"/>
        <v>59738.286197349793</v>
      </c>
      <c r="C2977" s="104">
        <f t="shared" si="882"/>
        <v>59502.39999999979</v>
      </c>
      <c r="D2977" s="105">
        <f ca="1">IF(A2977&lt;$B$1,VLOOKUP(A2977,[1]DI!$A$4:$B$15000,2,FALSE),0)</f>
        <v>3.6500000000000005E-2</v>
      </c>
      <c r="E2977" s="106">
        <f t="shared" ca="1" si="874"/>
        <v>1.00014227</v>
      </c>
      <c r="F2977" s="106">
        <f ca="1">(TRUNC(PRODUCT($E$12:$E2976),16))</f>
        <v>2.0664909849441</v>
      </c>
      <c r="G2977" s="106">
        <f t="shared" ca="1" si="883"/>
        <v>2.0623793780696902</v>
      </c>
      <c r="H2977" s="106">
        <f t="shared" ca="1" si="875"/>
        <v>1.0019936199999999</v>
      </c>
      <c r="I2977" s="105">
        <f t="shared" si="884"/>
        <v>3.5999999999999997E-2</v>
      </c>
      <c r="J2977" s="118">
        <f t="shared" si="885"/>
        <v>43913</v>
      </c>
      <c r="K2977" s="112">
        <f t="shared" si="886"/>
        <v>14</v>
      </c>
      <c r="L2977" s="108">
        <f t="shared" si="887"/>
        <v>14</v>
      </c>
      <c r="M2977" s="109">
        <f t="shared" si="876"/>
        <v>1.0019667729999999</v>
      </c>
      <c r="N2977" s="109">
        <f t="shared" ca="1" si="877"/>
        <v>1.0039643140000001</v>
      </c>
      <c r="O2977" s="108">
        <f t="shared" si="891"/>
        <v>0</v>
      </c>
      <c r="P2977" s="106">
        <f t="shared" ca="1" si="878"/>
        <v>235.88619735</v>
      </c>
      <c r="Q2977" s="113">
        <f t="shared" si="879"/>
        <v>0</v>
      </c>
      <c r="R2977" s="106">
        <f t="shared" si="880"/>
        <v>0</v>
      </c>
      <c r="S2977" s="114" t="str">
        <f t="shared" si="888"/>
        <v>A+J=</v>
      </c>
      <c r="T2977" s="107">
        <f t="shared" si="889"/>
        <v>43943</v>
      </c>
      <c r="U2977" s="10"/>
      <c r="V2977" s="10"/>
      <c r="W2977" s="10"/>
      <c r="X2977" s="29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</row>
    <row r="2978" spans="1:121" x14ac:dyDescent="0.15">
      <c r="A2978" s="102">
        <f t="shared" si="881"/>
        <v>43935</v>
      </c>
      <c r="B2978" s="103">
        <f t="shared" ca="1" si="890"/>
        <v>59755.171371899793</v>
      </c>
      <c r="C2978" s="104">
        <f t="shared" si="882"/>
        <v>59502.39999999979</v>
      </c>
      <c r="D2978" s="105">
        <f ca="1">IF(A2978&lt;$B$1,VLOOKUP(A2978,[1]DI!$A$4:$B$15000,2,FALSE),0)</f>
        <v>3.6500000000000005E-2</v>
      </c>
      <c r="E2978" s="106">
        <f t="shared" ca="1" si="874"/>
        <v>1.00014227</v>
      </c>
      <c r="F2978" s="106">
        <f ca="1">(TRUNC(PRODUCT($E$12:$E2977),16))</f>
        <v>2.06678498461652</v>
      </c>
      <c r="G2978" s="106">
        <f t="shared" ca="1" si="883"/>
        <v>2.0623793780696902</v>
      </c>
      <c r="H2978" s="106">
        <f t="shared" ca="1" si="875"/>
        <v>1.0021361799999999</v>
      </c>
      <c r="I2978" s="105">
        <f t="shared" si="884"/>
        <v>3.5999999999999997E-2</v>
      </c>
      <c r="J2978" s="118">
        <f t="shared" si="885"/>
        <v>43913</v>
      </c>
      <c r="K2978" s="112">
        <f t="shared" si="886"/>
        <v>15</v>
      </c>
      <c r="L2978" s="108">
        <f t="shared" si="887"/>
        <v>15</v>
      </c>
      <c r="M2978" s="109">
        <f t="shared" si="876"/>
        <v>1.0021074050000001</v>
      </c>
      <c r="N2978" s="109">
        <f t="shared" ca="1" si="877"/>
        <v>1.0042480869999999</v>
      </c>
      <c r="O2978" s="108">
        <f t="shared" si="891"/>
        <v>0</v>
      </c>
      <c r="P2978" s="106">
        <f t="shared" ca="1" si="878"/>
        <v>252.77137189999999</v>
      </c>
      <c r="Q2978" s="113">
        <f t="shared" si="879"/>
        <v>0</v>
      </c>
      <c r="R2978" s="106">
        <f t="shared" si="880"/>
        <v>0</v>
      </c>
      <c r="S2978" s="114" t="str">
        <f t="shared" si="888"/>
        <v>A+J=</v>
      </c>
      <c r="T2978" s="107">
        <f t="shared" si="889"/>
        <v>43943</v>
      </c>
      <c r="U2978" s="10"/>
      <c r="V2978" s="10"/>
      <c r="W2978" s="10"/>
      <c r="X2978" s="29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</row>
    <row r="2979" spans="1:121" x14ac:dyDescent="0.15">
      <c r="A2979" s="102">
        <f t="shared" si="881"/>
        <v>43936</v>
      </c>
      <c r="B2979" s="103">
        <f t="shared" ca="1" si="890"/>
        <v>59772.060652119791</v>
      </c>
      <c r="C2979" s="104">
        <f t="shared" si="882"/>
        <v>59502.39999999979</v>
      </c>
      <c r="D2979" s="105">
        <f ca="1">IF(A2979&lt;$B$1,VLOOKUP(A2979,[1]DI!$A$4:$B$15000,2,FALSE),0)</f>
        <v>3.6500000000000005E-2</v>
      </c>
      <c r="E2979" s="106">
        <f t="shared" ca="1" si="874"/>
        <v>1.00014227</v>
      </c>
      <c r="F2979" s="106">
        <f ca="1">(TRUNC(PRODUCT($E$12:$E2978),16))</f>
        <v>2.0670790261162799</v>
      </c>
      <c r="G2979" s="106">
        <f t="shared" ca="1" si="883"/>
        <v>2.0623793780696902</v>
      </c>
      <c r="H2979" s="106">
        <f t="shared" ca="1" si="875"/>
        <v>1.0022787500000001</v>
      </c>
      <c r="I2979" s="105">
        <f t="shared" si="884"/>
        <v>3.5999999999999997E-2</v>
      </c>
      <c r="J2979" s="118">
        <f t="shared" si="885"/>
        <v>43913</v>
      </c>
      <c r="K2979" s="112">
        <f t="shared" si="886"/>
        <v>16</v>
      </c>
      <c r="L2979" s="108">
        <f t="shared" si="887"/>
        <v>16</v>
      </c>
      <c r="M2979" s="109">
        <f t="shared" si="876"/>
        <v>1.002248056</v>
      </c>
      <c r="N2979" s="109">
        <f t="shared" ca="1" si="877"/>
        <v>1.0045319290000001</v>
      </c>
      <c r="O2979" s="108">
        <f t="shared" si="891"/>
        <v>0</v>
      </c>
      <c r="P2979" s="106">
        <f t="shared" ca="1" si="878"/>
        <v>269.66065212000001</v>
      </c>
      <c r="Q2979" s="113">
        <f t="shared" si="879"/>
        <v>0</v>
      </c>
      <c r="R2979" s="106">
        <f t="shared" si="880"/>
        <v>0</v>
      </c>
      <c r="S2979" s="114" t="str">
        <f t="shared" si="888"/>
        <v>A+J=</v>
      </c>
      <c r="T2979" s="107">
        <f t="shared" si="889"/>
        <v>43943</v>
      </c>
      <c r="U2979" s="10"/>
      <c r="V2979" s="10"/>
      <c r="W2979" s="10"/>
      <c r="X2979" s="29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</row>
    <row r="2980" spans="1:121" x14ac:dyDescent="0.15">
      <c r="A2980" s="102">
        <f t="shared" si="881"/>
        <v>43937</v>
      </c>
      <c r="B2980" s="103">
        <f t="shared" ca="1" si="890"/>
        <v>59788.954692539788</v>
      </c>
      <c r="C2980" s="104">
        <f t="shared" si="882"/>
        <v>59502.39999999979</v>
      </c>
      <c r="D2980" s="105">
        <f ca="1">IF(A2980&lt;$B$1,VLOOKUP(A2980,[1]DI!$A$4:$B$15000,2,FALSE),0)</f>
        <v>3.6500000000000005E-2</v>
      </c>
      <c r="E2980" s="106">
        <f t="shared" ca="1" si="874"/>
        <v>1.00014227</v>
      </c>
      <c r="F2980" s="106">
        <f ca="1">(TRUNC(PRODUCT($E$12:$E2979),16))</f>
        <v>2.0673731094493299</v>
      </c>
      <c r="G2980" s="106">
        <f t="shared" ca="1" si="883"/>
        <v>2.0623793780696902</v>
      </c>
      <c r="H2980" s="106">
        <f t="shared" ca="1" si="875"/>
        <v>1.0024213399999999</v>
      </c>
      <c r="I2980" s="105">
        <f t="shared" si="884"/>
        <v>3.5999999999999997E-2</v>
      </c>
      <c r="J2980" s="118">
        <f t="shared" si="885"/>
        <v>43913</v>
      </c>
      <c r="K2980" s="112">
        <f t="shared" si="886"/>
        <v>17</v>
      </c>
      <c r="L2980" s="108">
        <f t="shared" si="887"/>
        <v>17</v>
      </c>
      <c r="M2980" s="109">
        <f t="shared" si="876"/>
        <v>1.002388727</v>
      </c>
      <c r="N2980" s="109">
        <f t="shared" ca="1" si="877"/>
        <v>1.004815851</v>
      </c>
      <c r="O2980" s="108">
        <f t="shared" si="891"/>
        <v>0</v>
      </c>
      <c r="P2980" s="106">
        <f t="shared" ca="1" si="878"/>
        <v>286.55469254000002</v>
      </c>
      <c r="Q2980" s="113">
        <f t="shared" si="879"/>
        <v>0</v>
      </c>
      <c r="R2980" s="106">
        <f t="shared" si="880"/>
        <v>0</v>
      </c>
      <c r="S2980" s="114" t="str">
        <f t="shared" si="888"/>
        <v>A+J=</v>
      </c>
      <c r="T2980" s="107">
        <f t="shared" si="889"/>
        <v>43943</v>
      </c>
      <c r="U2980" s="10"/>
      <c r="V2980" s="10"/>
      <c r="W2980" s="10"/>
      <c r="X2980" s="29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</row>
    <row r="2981" spans="1:121" x14ac:dyDescent="0.15">
      <c r="A2981" s="102">
        <f t="shared" si="881"/>
        <v>43938</v>
      </c>
      <c r="B2981" s="103">
        <f t="shared" ca="1" si="890"/>
        <v>59805.854088169792</v>
      </c>
      <c r="C2981" s="104">
        <f t="shared" si="882"/>
        <v>59502.39999999979</v>
      </c>
      <c r="D2981" s="105">
        <f ca="1">IF(A2981&lt;$B$1,VLOOKUP(A2981,[1]DI!$A$4:$B$15000,2,FALSE),0)</f>
        <v>3.6500000000000005E-2</v>
      </c>
      <c r="E2981" s="106">
        <f t="shared" ca="1" si="874"/>
        <v>1.00014227</v>
      </c>
      <c r="F2981" s="106">
        <f ca="1">(TRUNC(PRODUCT($E$12:$E2980),16))</f>
        <v>2.0676672346216098</v>
      </c>
      <c r="G2981" s="106">
        <f t="shared" ca="1" si="883"/>
        <v>2.0623793780696902</v>
      </c>
      <c r="H2981" s="106">
        <f t="shared" ca="1" si="875"/>
        <v>1.00256396</v>
      </c>
      <c r="I2981" s="105">
        <f t="shared" si="884"/>
        <v>3.5999999999999997E-2</v>
      </c>
      <c r="J2981" s="118">
        <f t="shared" si="885"/>
        <v>43913</v>
      </c>
      <c r="K2981" s="112">
        <f t="shared" si="886"/>
        <v>18</v>
      </c>
      <c r="L2981" s="108">
        <f t="shared" si="887"/>
        <v>18</v>
      </c>
      <c r="M2981" s="109">
        <f t="shared" si="876"/>
        <v>1.0025294179999999</v>
      </c>
      <c r="N2981" s="109">
        <f t="shared" ca="1" si="877"/>
        <v>1.0050998630000001</v>
      </c>
      <c r="O2981" s="108">
        <f t="shared" si="891"/>
        <v>0</v>
      </c>
      <c r="P2981" s="106">
        <f t="shared" ca="1" si="878"/>
        <v>303.45408816999998</v>
      </c>
      <c r="Q2981" s="113">
        <f t="shared" si="879"/>
        <v>0</v>
      </c>
      <c r="R2981" s="106">
        <f t="shared" si="880"/>
        <v>0</v>
      </c>
      <c r="S2981" s="114" t="str">
        <f t="shared" si="888"/>
        <v>A+J=</v>
      </c>
      <c r="T2981" s="107">
        <f t="shared" si="889"/>
        <v>43943</v>
      </c>
      <c r="U2981" s="10"/>
      <c r="V2981" s="10"/>
      <c r="W2981" s="10"/>
      <c r="X2981" s="29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</row>
    <row r="2982" spans="1:121" x14ac:dyDescent="0.15">
      <c r="A2982" s="102">
        <f t="shared" si="881"/>
        <v>43939</v>
      </c>
      <c r="B2982" s="103">
        <f t="shared" ca="1" si="890"/>
        <v>59822.757708469791</v>
      </c>
      <c r="C2982" s="104">
        <f t="shared" si="882"/>
        <v>59502.39999999979</v>
      </c>
      <c r="D2982" s="105">
        <f ca="1">IF(A2982&lt;$B$1,VLOOKUP(A2982,[1]DI!$A$4:$B$15000,2,FALSE),0)</f>
        <v>0</v>
      </c>
      <c r="E2982" s="106">
        <f t="shared" ca="1" si="874"/>
        <v>1</v>
      </c>
      <c r="F2982" s="106">
        <f ca="1">(TRUNC(PRODUCT($E$12:$E2981),16))</f>
        <v>2.0679614016390802</v>
      </c>
      <c r="G2982" s="106">
        <f t="shared" ca="1" si="883"/>
        <v>2.0623793780696902</v>
      </c>
      <c r="H2982" s="106">
        <f t="shared" ca="1" si="875"/>
        <v>1.0027065900000001</v>
      </c>
      <c r="I2982" s="105">
        <f t="shared" si="884"/>
        <v>3.5999999999999997E-2</v>
      </c>
      <c r="J2982" s="118">
        <f t="shared" si="885"/>
        <v>43913</v>
      </c>
      <c r="K2982" s="112">
        <f t="shared" si="886"/>
        <v>18</v>
      </c>
      <c r="L2982" s="108">
        <f t="shared" si="887"/>
        <v>19</v>
      </c>
      <c r="M2982" s="109">
        <f t="shared" si="876"/>
        <v>1.002670129</v>
      </c>
      <c r="N2982" s="109">
        <f t="shared" ca="1" si="877"/>
        <v>1.005383946</v>
      </c>
      <c r="O2982" s="108">
        <f t="shared" si="891"/>
        <v>0</v>
      </c>
      <c r="P2982" s="106">
        <f t="shared" ca="1" si="878"/>
        <v>320.35770846999998</v>
      </c>
      <c r="Q2982" s="113">
        <f t="shared" si="879"/>
        <v>0</v>
      </c>
      <c r="R2982" s="106">
        <f t="shared" si="880"/>
        <v>0</v>
      </c>
      <c r="S2982" s="114" t="str">
        <f t="shared" si="888"/>
        <v>A+J=</v>
      </c>
      <c r="T2982" s="107">
        <f t="shared" si="889"/>
        <v>43943</v>
      </c>
      <c r="U2982" s="10"/>
      <c r="V2982" s="10"/>
      <c r="W2982" s="10"/>
      <c r="X2982" s="29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</row>
    <row r="2983" spans="1:121" x14ac:dyDescent="0.15">
      <c r="A2983" s="102">
        <f t="shared" si="881"/>
        <v>43940</v>
      </c>
      <c r="B2983" s="103">
        <f t="shared" ca="1" si="890"/>
        <v>59822.757708469791</v>
      </c>
      <c r="C2983" s="104">
        <f t="shared" si="882"/>
        <v>59502.39999999979</v>
      </c>
      <c r="D2983" s="105">
        <f ca="1">IF(A2983&lt;$B$1,VLOOKUP(A2983,[1]DI!$A$4:$B$15000,2,FALSE),0)</f>
        <v>0</v>
      </c>
      <c r="E2983" s="106">
        <f t="shared" ca="1" si="874"/>
        <v>1</v>
      </c>
      <c r="F2983" s="106">
        <f ca="1">(TRUNC(PRODUCT($E$12:$E2982),16))</f>
        <v>2.0679614016390802</v>
      </c>
      <c r="G2983" s="106">
        <f t="shared" ca="1" si="883"/>
        <v>2.0623793780696902</v>
      </c>
      <c r="H2983" s="106">
        <f t="shared" ca="1" si="875"/>
        <v>1.0027065900000001</v>
      </c>
      <c r="I2983" s="105">
        <f t="shared" si="884"/>
        <v>3.5999999999999997E-2</v>
      </c>
      <c r="J2983" s="118">
        <f t="shared" si="885"/>
        <v>43913</v>
      </c>
      <c r="K2983" s="112">
        <f t="shared" si="886"/>
        <v>18</v>
      </c>
      <c r="L2983" s="108">
        <f t="shared" si="887"/>
        <v>19</v>
      </c>
      <c r="M2983" s="109">
        <f t="shared" si="876"/>
        <v>1.002670129</v>
      </c>
      <c r="N2983" s="109">
        <f t="shared" ca="1" si="877"/>
        <v>1.005383946</v>
      </c>
      <c r="O2983" s="108">
        <f t="shared" si="891"/>
        <v>0</v>
      </c>
      <c r="P2983" s="106">
        <f t="shared" ca="1" si="878"/>
        <v>320.35770846999998</v>
      </c>
      <c r="Q2983" s="113">
        <f t="shared" si="879"/>
        <v>0</v>
      </c>
      <c r="R2983" s="106">
        <f t="shared" si="880"/>
        <v>0</v>
      </c>
      <c r="S2983" s="114" t="str">
        <f t="shared" si="888"/>
        <v>A+J=</v>
      </c>
      <c r="T2983" s="107">
        <f t="shared" si="889"/>
        <v>43943</v>
      </c>
      <c r="U2983" s="10"/>
      <c r="V2983" s="10"/>
      <c r="W2983" s="10"/>
      <c r="X2983" s="29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</row>
    <row r="2984" spans="1:121" x14ac:dyDescent="0.15">
      <c r="A2984" s="102">
        <f t="shared" si="881"/>
        <v>43941</v>
      </c>
      <c r="B2984" s="103">
        <f t="shared" ca="1" si="890"/>
        <v>59822.757708469791</v>
      </c>
      <c r="C2984" s="104">
        <f t="shared" si="882"/>
        <v>59502.39999999979</v>
      </c>
      <c r="D2984" s="105">
        <f ca="1">IF(A2984&lt;$B$1,VLOOKUP(A2984,[1]DI!$A$4:$B$15000,2,FALSE),0)</f>
        <v>3.6500000000000005E-2</v>
      </c>
      <c r="E2984" s="106">
        <f t="shared" ca="1" si="874"/>
        <v>1.00014227</v>
      </c>
      <c r="F2984" s="106">
        <f ca="1">(TRUNC(PRODUCT($E$12:$E2983),16))</f>
        <v>2.0679614016390802</v>
      </c>
      <c r="G2984" s="106">
        <f t="shared" ca="1" si="883"/>
        <v>2.0623793780696902</v>
      </c>
      <c r="H2984" s="106">
        <f t="shared" ca="1" si="875"/>
        <v>1.0027065900000001</v>
      </c>
      <c r="I2984" s="105">
        <f t="shared" si="884"/>
        <v>3.5999999999999997E-2</v>
      </c>
      <c r="J2984" s="118">
        <f t="shared" si="885"/>
        <v>43913</v>
      </c>
      <c r="K2984" s="112">
        <f t="shared" si="886"/>
        <v>19</v>
      </c>
      <c r="L2984" s="108">
        <f t="shared" si="887"/>
        <v>19</v>
      </c>
      <c r="M2984" s="109">
        <f t="shared" si="876"/>
        <v>1.002670129</v>
      </c>
      <c r="N2984" s="109">
        <f t="shared" ca="1" si="877"/>
        <v>1.005383946</v>
      </c>
      <c r="O2984" s="108">
        <f t="shared" si="891"/>
        <v>0</v>
      </c>
      <c r="P2984" s="106">
        <f t="shared" ca="1" si="878"/>
        <v>320.35770846999998</v>
      </c>
      <c r="Q2984" s="113">
        <f t="shared" si="879"/>
        <v>0</v>
      </c>
      <c r="R2984" s="106">
        <f t="shared" si="880"/>
        <v>0</v>
      </c>
      <c r="S2984" s="114" t="str">
        <f t="shared" si="888"/>
        <v>A+J=</v>
      </c>
      <c r="T2984" s="107">
        <f t="shared" si="889"/>
        <v>43943</v>
      </c>
      <c r="U2984" s="10"/>
      <c r="V2984" s="10"/>
      <c r="W2984" s="10"/>
      <c r="X2984" s="29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</row>
    <row r="2985" spans="1:121" x14ac:dyDescent="0.15">
      <c r="A2985" s="102">
        <f t="shared" si="881"/>
        <v>43942</v>
      </c>
      <c r="B2985" s="103">
        <f t="shared" ca="1" si="890"/>
        <v>59839.666624479789</v>
      </c>
      <c r="C2985" s="104">
        <f t="shared" si="882"/>
        <v>59502.39999999979</v>
      </c>
      <c r="D2985" s="105">
        <f ca="1">IF(A2985&lt;$B$1,VLOOKUP(A2985,[1]DI!$A$4:$B$15000,2,FALSE),0)</f>
        <v>0</v>
      </c>
      <c r="E2985" s="106">
        <f t="shared" ca="1" si="874"/>
        <v>1</v>
      </c>
      <c r="F2985" s="106">
        <f ca="1">(TRUNC(PRODUCT($E$12:$E2984),16))</f>
        <v>2.0682556105076899</v>
      </c>
      <c r="G2985" s="106">
        <f t="shared" ca="1" si="883"/>
        <v>2.0623793780696902</v>
      </c>
      <c r="H2985" s="106">
        <f t="shared" ca="1" si="875"/>
        <v>1.0028492499999999</v>
      </c>
      <c r="I2985" s="105">
        <f t="shared" si="884"/>
        <v>3.5999999999999997E-2</v>
      </c>
      <c r="J2985" s="118">
        <f t="shared" si="885"/>
        <v>43913</v>
      </c>
      <c r="K2985" s="112">
        <f t="shared" si="886"/>
        <v>19</v>
      </c>
      <c r="L2985" s="108">
        <f t="shared" si="887"/>
        <v>20</v>
      </c>
      <c r="M2985" s="109">
        <f t="shared" si="876"/>
        <v>1.002810859</v>
      </c>
      <c r="N2985" s="109">
        <f t="shared" ca="1" si="877"/>
        <v>1.005668118</v>
      </c>
      <c r="O2985" s="108">
        <f t="shared" si="891"/>
        <v>0</v>
      </c>
      <c r="P2985" s="106">
        <f t="shared" ca="1" si="878"/>
        <v>337.26662448000002</v>
      </c>
      <c r="Q2985" s="113">
        <f t="shared" si="879"/>
        <v>0</v>
      </c>
      <c r="R2985" s="106">
        <f t="shared" si="880"/>
        <v>0</v>
      </c>
      <c r="S2985" s="114" t="str">
        <f t="shared" si="888"/>
        <v>A+J=</v>
      </c>
      <c r="T2985" s="107">
        <f t="shared" si="889"/>
        <v>43943</v>
      </c>
      <c r="U2985" s="10"/>
      <c r="V2985" s="10"/>
      <c r="W2985" s="10"/>
      <c r="X2985" s="29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</row>
    <row r="2986" spans="1:121" x14ac:dyDescent="0.15">
      <c r="A2986" s="102">
        <f t="shared" si="881"/>
        <v>43943</v>
      </c>
      <c r="B2986" s="103">
        <f t="shared" ca="1" si="890"/>
        <v>59839.666624479789</v>
      </c>
      <c r="C2986" s="104">
        <f t="shared" si="882"/>
        <v>59502.39999999979</v>
      </c>
      <c r="D2986" s="105">
        <f ca="1">IF(A2986&lt;$B$1,VLOOKUP(A2986,[1]DI!$A$4:$B$15000,2,FALSE),0)</f>
        <v>3.6500000000000005E-2</v>
      </c>
      <c r="E2986" s="106">
        <f t="shared" ca="1" si="874"/>
        <v>1.00014227</v>
      </c>
      <c r="F2986" s="106">
        <f ca="1">(TRUNC(PRODUCT($E$12:$E2985),16))</f>
        <v>2.0682556105076899</v>
      </c>
      <c r="G2986" s="106">
        <f t="shared" ca="1" si="883"/>
        <v>2.0623793780696902</v>
      </c>
      <c r="H2986" s="106">
        <f t="shared" ca="1" si="875"/>
        <v>1.0028492499999999</v>
      </c>
      <c r="I2986" s="105">
        <f t="shared" si="884"/>
        <v>3.5999999999999997E-2</v>
      </c>
      <c r="J2986" s="118">
        <f t="shared" si="885"/>
        <v>43913</v>
      </c>
      <c r="K2986" s="112">
        <f t="shared" si="886"/>
        <v>20</v>
      </c>
      <c r="L2986" s="108">
        <f t="shared" si="887"/>
        <v>20</v>
      </c>
      <c r="M2986" s="109">
        <f t="shared" si="876"/>
        <v>1.002810859</v>
      </c>
      <c r="N2986" s="109">
        <f t="shared" ca="1" si="877"/>
        <v>1.005668118</v>
      </c>
      <c r="O2986" s="108">
        <f t="shared" si="891"/>
        <v>82</v>
      </c>
      <c r="P2986" s="106">
        <f t="shared" ca="1" si="878"/>
        <v>337.26662448000002</v>
      </c>
      <c r="Q2986" s="113">
        <f t="shared" si="879"/>
        <v>5.0000000000000001E-3</v>
      </c>
      <c r="R2986" s="106">
        <f t="shared" si="880"/>
        <v>500</v>
      </c>
      <c r="S2986" s="114" t="str">
        <f t="shared" si="888"/>
        <v>A+J=</v>
      </c>
      <c r="T2986" s="107">
        <f t="shared" si="889"/>
        <v>43943</v>
      </c>
      <c r="U2986" s="10"/>
      <c r="V2986" s="10"/>
      <c r="W2986" s="10"/>
      <c r="X2986" s="29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</row>
    <row r="2987" spans="1:121" x14ac:dyDescent="0.15">
      <c r="A2987" s="102">
        <f t="shared" si="881"/>
        <v>43944</v>
      </c>
      <c r="B2987" s="103">
        <f t="shared" ca="1" si="890"/>
        <v>59019.076792349792</v>
      </c>
      <c r="C2987" s="104">
        <f t="shared" si="882"/>
        <v>59002.39999999979</v>
      </c>
      <c r="D2987" s="105">
        <f ca="1">IF(A2987&lt;$B$1,VLOOKUP(A2987,[1]DI!$A$4:$B$15000,2,FALSE),0)</f>
        <v>3.6500000000000005E-2</v>
      </c>
      <c r="E2987" s="106">
        <f t="shared" ca="1" si="874"/>
        <v>1.00014227</v>
      </c>
      <c r="F2987" s="106">
        <f ca="1">(TRUNC(PRODUCT($E$12:$E2986),16))</f>
        <v>2.0685498612334001</v>
      </c>
      <c r="G2987" s="106">
        <f t="shared" ca="1" si="883"/>
        <v>2.0682556105076899</v>
      </c>
      <c r="H2987" s="106">
        <f t="shared" ca="1" si="875"/>
        <v>1.00014227</v>
      </c>
      <c r="I2987" s="105">
        <f t="shared" si="884"/>
        <v>3.5999999999999997E-2</v>
      </c>
      <c r="J2987" s="118">
        <f t="shared" si="885"/>
        <v>43943</v>
      </c>
      <c r="K2987" s="112">
        <f t="shared" si="886"/>
        <v>1</v>
      </c>
      <c r="L2987" s="108">
        <f t="shared" si="887"/>
        <v>1</v>
      </c>
      <c r="M2987" s="109">
        <f t="shared" si="876"/>
        <v>1.000140356</v>
      </c>
      <c r="N2987" s="109">
        <f t="shared" ca="1" si="877"/>
        <v>1.0002826460000001</v>
      </c>
      <c r="O2987" s="108">
        <f t="shared" si="891"/>
        <v>0</v>
      </c>
      <c r="P2987" s="106">
        <f t="shared" ca="1" si="878"/>
        <v>16.676792349999999</v>
      </c>
      <c r="Q2987" s="113">
        <f t="shared" si="879"/>
        <v>0</v>
      </c>
      <c r="R2987" s="106">
        <f t="shared" si="880"/>
        <v>0</v>
      </c>
      <c r="S2987" s="114" t="str">
        <f t="shared" si="888"/>
        <v>A+J=</v>
      </c>
      <c r="T2987" s="107">
        <f t="shared" si="889"/>
        <v>43973</v>
      </c>
      <c r="U2987" s="10"/>
      <c r="V2987" s="10"/>
      <c r="W2987" s="10"/>
      <c r="X2987" s="29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</row>
    <row r="2988" spans="1:121" x14ac:dyDescent="0.15">
      <c r="A2988" s="102">
        <f t="shared" si="881"/>
        <v>43945</v>
      </c>
      <c r="B2988" s="103">
        <f t="shared" ca="1" si="890"/>
        <v>59035.758245889789</v>
      </c>
      <c r="C2988" s="104">
        <f t="shared" si="882"/>
        <v>59002.39999999979</v>
      </c>
      <c r="D2988" s="105">
        <f ca="1">IF(A2988&lt;$B$1,VLOOKUP(A2988,[1]DI!$A$4:$B$15000,2,FALSE),0)</f>
        <v>3.6500000000000005E-2</v>
      </c>
      <c r="E2988" s="106">
        <f t="shared" ca="1" si="874"/>
        <v>1.00014227</v>
      </c>
      <c r="F2988" s="106">
        <f ca="1">(TRUNC(PRODUCT($E$12:$E2987),16))</f>
        <v>2.0688441538221598</v>
      </c>
      <c r="G2988" s="106">
        <f t="shared" ca="1" si="883"/>
        <v>2.0682556105076899</v>
      </c>
      <c r="H2988" s="106">
        <f t="shared" ca="1" si="875"/>
        <v>1.0002845600000001</v>
      </c>
      <c r="I2988" s="105">
        <f t="shared" si="884"/>
        <v>3.5999999999999997E-2</v>
      </c>
      <c r="J2988" s="118">
        <f t="shared" si="885"/>
        <v>43943</v>
      </c>
      <c r="K2988" s="112">
        <f t="shared" si="886"/>
        <v>2</v>
      </c>
      <c r="L2988" s="108">
        <f t="shared" si="887"/>
        <v>2</v>
      </c>
      <c r="M2988" s="109">
        <f t="shared" si="876"/>
        <v>1.0002807309999999</v>
      </c>
      <c r="N2988" s="109">
        <f t="shared" ca="1" si="877"/>
        <v>1.000565371</v>
      </c>
      <c r="O2988" s="108">
        <f t="shared" si="891"/>
        <v>0</v>
      </c>
      <c r="P2988" s="106">
        <f t="shared" ca="1" si="878"/>
        <v>33.358245889999999</v>
      </c>
      <c r="Q2988" s="113">
        <f t="shared" si="879"/>
        <v>0</v>
      </c>
      <c r="R2988" s="106">
        <f t="shared" si="880"/>
        <v>0</v>
      </c>
      <c r="S2988" s="114" t="str">
        <f t="shared" si="888"/>
        <v>A+J=</v>
      </c>
      <c r="T2988" s="107">
        <f t="shared" si="889"/>
        <v>43973</v>
      </c>
      <c r="U2988" s="10"/>
      <c r="V2988" s="10"/>
      <c r="W2988" s="10"/>
      <c r="X2988" s="29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</row>
    <row r="2989" spans="1:121" x14ac:dyDescent="0.15">
      <c r="A2989" s="102">
        <f t="shared" si="881"/>
        <v>43946</v>
      </c>
      <c r="B2989" s="103">
        <f t="shared" ca="1" si="890"/>
        <v>59052.444419619787</v>
      </c>
      <c r="C2989" s="104">
        <f t="shared" si="882"/>
        <v>59002.39999999979</v>
      </c>
      <c r="D2989" s="105">
        <f ca="1">IF(A2989&lt;$B$1,VLOOKUP(A2989,[1]DI!$A$4:$B$15000,2,FALSE),0)</f>
        <v>0</v>
      </c>
      <c r="E2989" s="106">
        <f t="shared" ca="1" si="874"/>
        <v>1</v>
      </c>
      <c r="F2989" s="106">
        <f ca="1">(TRUNC(PRODUCT($E$12:$E2988),16))</f>
        <v>2.0691384882799202</v>
      </c>
      <c r="G2989" s="106">
        <f t="shared" ca="1" si="883"/>
        <v>2.0682556105076899</v>
      </c>
      <c r="H2989" s="106">
        <f t="shared" ca="1" si="875"/>
        <v>1.0004268700000001</v>
      </c>
      <c r="I2989" s="105">
        <f t="shared" si="884"/>
        <v>3.5999999999999997E-2</v>
      </c>
      <c r="J2989" s="118">
        <f t="shared" si="885"/>
        <v>43943</v>
      </c>
      <c r="K2989" s="112">
        <f t="shared" si="886"/>
        <v>2</v>
      </c>
      <c r="L2989" s="108">
        <f t="shared" si="887"/>
        <v>3</v>
      </c>
      <c r="M2989" s="109">
        <f t="shared" si="876"/>
        <v>1.000421126</v>
      </c>
      <c r="N2989" s="109">
        <f t="shared" ca="1" si="877"/>
        <v>1.0008481760000001</v>
      </c>
      <c r="O2989" s="108">
        <f t="shared" si="891"/>
        <v>0</v>
      </c>
      <c r="P2989" s="106">
        <f t="shared" ca="1" si="878"/>
        <v>50.044419619999999</v>
      </c>
      <c r="Q2989" s="113">
        <f t="shared" si="879"/>
        <v>0</v>
      </c>
      <c r="R2989" s="106">
        <f t="shared" si="880"/>
        <v>0</v>
      </c>
      <c r="S2989" s="114" t="str">
        <f t="shared" si="888"/>
        <v>A+J=</v>
      </c>
      <c r="T2989" s="107">
        <f t="shared" si="889"/>
        <v>43973</v>
      </c>
      <c r="U2989" s="10"/>
      <c r="V2989" s="10"/>
      <c r="W2989" s="10"/>
      <c r="X2989" s="29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</row>
    <row r="2990" spans="1:121" x14ac:dyDescent="0.15">
      <c r="A2990" s="102">
        <f t="shared" si="881"/>
        <v>43947</v>
      </c>
      <c r="B2990" s="103">
        <f t="shared" ca="1" si="890"/>
        <v>59052.444419619787</v>
      </c>
      <c r="C2990" s="104">
        <f t="shared" si="882"/>
        <v>59002.39999999979</v>
      </c>
      <c r="D2990" s="105">
        <f ca="1">IF(A2990&lt;$B$1,VLOOKUP(A2990,[1]DI!$A$4:$B$15000,2,FALSE),0)</f>
        <v>0</v>
      </c>
      <c r="E2990" s="106">
        <f t="shared" ca="1" si="874"/>
        <v>1</v>
      </c>
      <c r="F2990" s="106">
        <f ca="1">(TRUNC(PRODUCT($E$12:$E2989),16))</f>
        <v>2.0691384882799202</v>
      </c>
      <c r="G2990" s="106">
        <f t="shared" ca="1" si="883"/>
        <v>2.0682556105076899</v>
      </c>
      <c r="H2990" s="106">
        <f t="shared" ca="1" si="875"/>
        <v>1.0004268700000001</v>
      </c>
      <c r="I2990" s="105">
        <f t="shared" si="884"/>
        <v>3.5999999999999997E-2</v>
      </c>
      <c r="J2990" s="118">
        <f t="shared" si="885"/>
        <v>43943</v>
      </c>
      <c r="K2990" s="112">
        <f t="shared" si="886"/>
        <v>2</v>
      </c>
      <c r="L2990" s="108">
        <f t="shared" si="887"/>
        <v>3</v>
      </c>
      <c r="M2990" s="109">
        <f t="shared" si="876"/>
        <v>1.000421126</v>
      </c>
      <c r="N2990" s="109">
        <f t="shared" ca="1" si="877"/>
        <v>1.0008481760000001</v>
      </c>
      <c r="O2990" s="108">
        <f t="shared" si="891"/>
        <v>0</v>
      </c>
      <c r="P2990" s="106">
        <f t="shared" ca="1" si="878"/>
        <v>50.044419619999999</v>
      </c>
      <c r="Q2990" s="113">
        <f t="shared" si="879"/>
        <v>0</v>
      </c>
      <c r="R2990" s="106">
        <f t="shared" si="880"/>
        <v>0</v>
      </c>
      <c r="S2990" s="114" t="str">
        <f t="shared" si="888"/>
        <v>A+J=</v>
      </c>
      <c r="T2990" s="107">
        <f t="shared" si="889"/>
        <v>43973</v>
      </c>
      <c r="U2990" s="10"/>
      <c r="V2990" s="10"/>
      <c r="W2990" s="10"/>
      <c r="X2990" s="29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</row>
    <row r="2991" spans="1:121" x14ac:dyDescent="0.15">
      <c r="A2991" s="102">
        <f t="shared" si="881"/>
        <v>43948</v>
      </c>
      <c r="B2991" s="103">
        <f t="shared" ca="1" si="890"/>
        <v>59052.444419619787</v>
      </c>
      <c r="C2991" s="104">
        <f t="shared" si="882"/>
        <v>59002.39999999979</v>
      </c>
      <c r="D2991" s="105">
        <f ca="1">IF(A2991&lt;$B$1,VLOOKUP(A2991,[1]DI!$A$4:$B$15000,2,FALSE),0)</f>
        <v>3.6500000000000005E-2</v>
      </c>
      <c r="E2991" s="106">
        <f t="shared" ca="1" si="874"/>
        <v>1.00014227</v>
      </c>
      <c r="F2991" s="106">
        <f ca="1">(TRUNC(PRODUCT($E$12:$E2990),16))</f>
        <v>2.0691384882799202</v>
      </c>
      <c r="G2991" s="106">
        <f t="shared" ca="1" si="883"/>
        <v>2.0682556105076899</v>
      </c>
      <c r="H2991" s="106">
        <f t="shared" ca="1" si="875"/>
        <v>1.0004268700000001</v>
      </c>
      <c r="I2991" s="105">
        <f t="shared" si="884"/>
        <v>3.5999999999999997E-2</v>
      </c>
      <c r="J2991" s="118">
        <f t="shared" si="885"/>
        <v>43943</v>
      </c>
      <c r="K2991" s="112">
        <f t="shared" si="886"/>
        <v>3</v>
      </c>
      <c r="L2991" s="108">
        <f t="shared" si="887"/>
        <v>3</v>
      </c>
      <c r="M2991" s="109">
        <f t="shared" si="876"/>
        <v>1.000421126</v>
      </c>
      <c r="N2991" s="109">
        <f t="shared" ca="1" si="877"/>
        <v>1.0008481760000001</v>
      </c>
      <c r="O2991" s="108">
        <f t="shared" si="891"/>
        <v>0</v>
      </c>
      <c r="P2991" s="106">
        <f t="shared" ca="1" si="878"/>
        <v>50.044419619999999</v>
      </c>
      <c r="Q2991" s="113">
        <f t="shared" si="879"/>
        <v>0</v>
      </c>
      <c r="R2991" s="106">
        <f t="shared" si="880"/>
        <v>0</v>
      </c>
      <c r="S2991" s="114" t="str">
        <f t="shared" si="888"/>
        <v>A+J=</v>
      </c>
      <c r="T2991" s="107">
        <f t="shared" si="889"/>
        <v>43973</v>
      </c>
      <c r="U2991" s="10"/>
      <c r="V2991" s="10"/>
      <c r="W2991" s="10"/>
      <c r="X2991" s="29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</row>
    <row r="2992" spans="1:121" x14ac:dyDescent="0.15">
      <c r="A2992" s="102">
        <f t="shared" si="881"/>
        <v>43949</v>
      </c>
      <c r="B2992" s="103">
        <f t="shared" ca="1" si="890"/>
        <v>59069.135313539788</v>
      </c>
      <c r="C2992" s="104">
        <f t="shared" si="882"/>
        <v>59002.39999999979</v>
      </c>
      <c r="D2992" s="105">
        <f ca="1">IF(A2992&lt;$B$1,VLOOKUP(A2992,[1]DI!$A$4:$B$15000,2,FALSE),0)</f>
        <v>3.6500000000000005E-2</v>
      </c>
      <c r="E2992" s="106">
        <f t="shared" ca="1" si="874"/>
        <v>1.00014227</v>
      </c>
      <c r="F2992" s="106">
        <f ca="1">(TRUNC(PRODUCT($E$12:$E2991),16))</f>
        <v>2.0694328646126499</v>
      </c>
      <c r="G2992" s="106">
        <f t="shared" ca="1" si="883"/>
        <v>2.0682556105076899</v>
      </c>
      <c r="H2992" s="106">
        <f t="shared" ca="1" si="875"/>
        <v>1.0005691999999999</v>
      </c>
      <c r="I2992" s="105">
        <f t="shared" si="884"/>
        <v>3.5999999999999997E-2</v>
      </c>
      <c r="J2992" s="118">
        <f t="shared" si="885"/>
        <v>43943</v>
      </c>
      <c r="K2992" s="112">
        <f t="shared" si="886"/>
        <v>4</v>
      </c>
      <c r="L2992" s="108">
        <f t="shared" si="887"/>
        <v>4</v>
      </c>
      <c r="M2992" s="109">
        <f t="shared" si="876"/>
        <v>1.0005615409999999</v>
      </c>
      <c r="N2992" s="109">
        <f t="shared" ca="1" si="877"/>
        <v>1.0011310609999999</v>
      </c>
      <c r="O2992" s="108">
        <f t="shared" si="891"/>
        <v>0</v>
      </c>
      <c r="P2992" s="106">
        <f t="shared" ca="1" si="878"/>
        <v>66.735313540000007</v>
      </c>
      <c r="Q2992" s="113">
        <f t="shared" si="879"/>
        <v>0</v>
      </c>
      <c r="R2992" s="106">
        <f t="shared" si="880"/>
        <v>0</v>
      </c>
      <c r="S2992" s="114" t="str">
        <f t="shared" si="888"/>
        <v>A+J=</v>
      </c>
      <c r="T2992" s="107">
        <f t="shared" si="889"/>
        <v>43973</v>
      </c>
      <c r="U2992" s="10"/>
      <c r="V2992" s="10"/>
      <c r="W2992" s="10"/>
      <c r="X2992" s="29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</row>
    <row r="2993" spans="1:121" x14ac:dyDescent="0.15">
      <c r="A2993" s="102">
        <f t="shared" si="881"/>
        <v>43950</v>
      </c>
      <c r="B2993" s="103">
        <f t="shared" ca="1" si="890"/>
        <v>59085.830809649793</v>
      </c>
      <c r="C2993" s="104">
        <f t="shared" si="882"/>
        <v>59002.39999999979</v>
      </c>
      <c r="D2993" s="105">
        <f ca="1">IF(A2993&lt;$B$1,VLOOKUP(A2993,[1]DI!$A$4:$B$15000,2,FALSE),0)</f>
        <v>3.6500000000000005E-2</v>
      </c>
      <c r="E2993" s="106">
        <f t="shared" ca="1" si="874"/>
        <v>1.00014227</v>
      </c>
      <c r="F2993" s="106">
        <f ca="1">(TRUNC(PRODUCT($E$12:$E2992),16))</f>
        <v>2.0697272828263</v>
      </c>
      <c r="G2993" s="106">
        <f t="shared" ca="1" si="883"/>
        <v>2.0682556105076899</v>
      </c>
      <c r="H2993" s="106">
        <f t="shared" ca="1" si="875"/>
        <v>1.0007115499999999</v>
      </c>
      <c r="I2993" s="105">
        <f t="shared" si="884"/>
        <v>3.5999999999999997E-2</v>
      </c>
      <c r="J2993" s="118">
        <f t="shared" si="885"/>
        <v>43943</v>
      </c>
      <c r="K2993" s="112">
        <f t="shared" si="886"/>
        <v>5</v>
      </c>
      <c r="L2993" s="108">
        <f t="shared" si="887"/>
        <v>5</v>
      </c>
      <c r="M2993" s="109">
        <f t="shared" si="876"/>
        <v>1.0007019749999999</v>
      </c>
      <c r="N2993" s="109">
        <f t="shared" ca="1" si="877"/>
        <v>1.001414024</v>
      </c>
      <c r="O2993" s="108">
        <f t="shared" si="891"/>
        <v>0</v>
      </c>
      <c r="P2993" s="106">
        <f t="shared" ca="1" si="878"/>
        <v>83.43080965</v>
      </c>
      <c r="Q2993" s="113">
        <f t="shared" si="879"/>
        <v>0</v>
      </c>
      <c r="R2993" s="106">
        <f t="shared" si="880"/>
        <v>0</v>
      </c>
      <c r="S2993" s="114" t="str">
        <f t="shared" si="888"/>
        <v>A+J=</v>
      </c>
      <c r="T2993" s="107">
        <f t="shared" si="889"/>
        <v>43973</v>
      </c>
      <c r="U2993" s="10"/>
      <c r="V2993" s="10"/>
      <c r="W2993" s="10"/>
      <c r="X2993" s="29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</row>
    <row r="2994" spans="1:121" x14ac:dyDescent="0.15">
      <c r="A2994" s="102">
        <f t="shared" si="881"/>
        <v>43951</v>
      </c>
      <c r="B2994" s="103">
        <f t="shared" ca="1" si="890"/>
        <v>59102.531084959788</v>
      </c>
      <c r="C2994" s="104">
        <f t="shared" si="882"/>
        <v>59002.39999999979</v>
      </c>
      <c r="D2994" s="105">
        <f ca="1">IF(A2994&lt;$B$1,VLOOKUP(A2994,[1]DI!$A$4:$B$15000,2,FALSE),0)</f>
        <v>3.6500000000000005E-2</v>
      </c>
      <c r="E2994" s="106">
        <f t="shared" ca="1" si="874"/>
        <v>1.00014227</v>
      </c>
      <c r="F2994" s="106">
        <f ca="1">(TRUNC(PRODUCT($E$12:$E2993),16))</f>
        <v>2.0700217429268202</v>
      </c>
      <c r="G2994" s="106">
        <f t="shared" ca="1" si="883"/>
        <v>2.0682556105076899</v>
      </c>
      <c r="H2994" s="106">
        <f t="shared" ca="1" si="875"/>
        <v>1.00085392</v>
      </c>
      <c r="I2994" s="105">
        <f t="shared" si="884"/>
        <v>3.5999999999999997E-2</v>
      </c>
      <c r="J2994" s="118">
        <f t="shared" si="885"/>
        <v>43943</v>
      </c>
      <c r="K2994" s="112">
        <f t="shared" si="886"/>
        <v>6</v>
      </c>
      <c r="L2994" s="108">
        <f t="shared" si="887"/>
        <v>6</v>
      </c>
      <c r="M2994" s="109">
        <f t="shared" si="876"/>
        <v>1.000842429</v>
      </c>
      <c r="N2994" s="109">
        <f t="shared" ca="1" si="877"/>
        <v>1.0016970679999999</v>
      </c>
      <c r="O2994" s="108">
        <f t="shared" si="891"/>
        <v>0</v>
      </c>
      <c r="P2994" s="106">
        <f t="shared" ca="1" si="878"/>
        <v>100.13108496</v>
      </c>
      <c r="Q2994" s="113">
        <f t="shared" si="879"/>
        <v>0</v>
      </c>
      <c r="R2994" s="106">
        <f t="shared" si="880"/>
        <v>0</v>
      </c>
      <c r="S2994" s="114" t="str">
        <f t="shared" si="888"/>
        <v>A+J=</v>
      </c>
      <c r="T2994" s="107">
        <f t="shared" si="889"/>
        <v>43973</v>
      </c>
      <c r="U2994" s="10"/>
      <c r="V2994" s="10"/>
      <c r="W2994" s="10"/>
      <c r="X2994" s="29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</row>
    <row r="2995" spans="1:121" x14ac:dyDescent="0.15">
      <c r="A2995" s="102">
        <f t="shared" si="881"/>
        <v>43952</v>
      </c>
      <c r="B2995" s="103">
        <f t="shared" ca="1" si="890"/>
        <v>59119.23667047979</v>
      </c>
      <c r="C2995" s="104">
        <f t="shared" si="882"/>
        <v>59002.39999999979</v>
      </c>
      <c r="D2995" s="105">
        <f ca="1">IF(A2995&lt;$B$1,VLOOKUP(A2995,[1]DI!$A$4:$B$15000,2,FALSE),0)</f>
        <v>0</v>
      </c>
      <c r="E2995" s="106">
        <f t="shared" ca="1" si="874"/>
        <v>1</v>
      </c>
      <c r="F2995" s="106">
        <f ca="1">(TRUNC(PRODUCT($E$12:$E2994),16))</f>
        <v>2.07031624492019</v>
      </c>
      <c r="G2995" s="106">
        <f t="shared" ca="1" si="883"/>
        <v>2.0682556105076899</v>
      </c>
      <c r="H2995" s="106">
        <f t="shared" ca="1" si="875"/>
        <v>1.0009963200000001</v>
      </c>
      <c r="I2995" s="105">
        <f t="shared" si="884"/>
        <v>3.5999999999999997E-2</v>
      </c>
      <c r="J2995" s="118">
        <f t="shared" si="885"/>
        <v>43943</v>
      </c>
      <c r="K2995" s="112">
        <f t="shared" si="886"/>
        <v>6</v>
      </c>
      <c r="L2995" s="108">
        <f t="shared" si="887"/>
        <v>7</v>
      </c>
      <c r="M2995" s="109">
        <f t="shared" si="876"/>
        <v>1.0009829029999999</v>
      </c>
      <c r="N2995" s="109">
        <f t="shared" ca="1" si="877"/>
        <v>1.0019802019999999</v>
      </c>
      <c r="O2995" s="108">
        <f t="shared" si="891"/>
        <v>0</v>
      </c>
      <c r="P2995" s="106">
        <f t="shared" ca="1" si="878"/>
        <v>116.83667048</v>
      </c>
      <c r="Q2995" s="113">
        <f t="shared" si="879"/>
        <v>0</v>
      </c>
      <c r="R2995" s="106">
        <f t="shared" si="880"/>
        <v>0</v>
      </c>
      <c r="S2995" s="114" t="str">
        <f t="shared" si="888"/>
        <v>A+J=</v>
      </c>
      <c r="T2995" s="107">
        <f t="shared" si="889"/>
        <v>43973</v>
      </c>
      <c r="U2995" s="10"/>
      <c r="V2995" s="10"/>
      <c r="W2995" s="10"/>
      <c r="X2995" s="29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</row>
    <row r="2996" spans="1:121" x14ac:dyDescent="0.15">
      <c r="A2996" s="102">
        <f t="shared" si="881"/>
        <v>43953</v>
      </c>
      <c r="B2996" s="103">
        <f t="shared" ca="1" si="890"/>
        <v>59119.23667047979</v>
      </c>
      <c r="C2996" s="104">
        <f t="shared" si="882"/>
        <v>59002.39999999979</v>
      </c>
      <c r="D2996" s="105">
        <f ca="1">IF(A2996&lt;$B$1,VLOOKUP(A2996,[1]DI!$A$4:$B$15000,2,FALSE),0)</f>
        <v>0</v>
      </c>
      <c r="E2996" s="106">
        <f t="shared" ca="1" si="874"/>
        <v>1</v>
      </c>
      <c r="F2996" s="106">
        <f ca="1">(TRUNC(PRODUCT($E$12:$E2995),16))</f>
        <v>2.07031624492019</v>
      </c>
      <c r="G2996" s="106">
        <f t="shared" ca="1" si="883"/>
        <v>2.0682556105076899</v>
      </c>
      <c r="H2996" s="106">
        <f t="shared" ca="1" si="875"/>
        <v>1.0009963200000001</v>
      </c>
      <c r="I2996" s="105">
        <f t="shared" si="884"/>
        <v>3.5999999999999997E-2</v>
      </c>
      <c r="J2996" s="118">
        <f t="shared" si="885"/>
        <v>43943</v>
      </c>
      <c r="K2996" s="112">
        <f t="shared" si="886"/>
        <v>6</v>
      </c>
      <c r="L2996" s="108">
        <f t="shared" si="887"/>
        <v>7</v>
      </c>
      <c r="M2996" s="109">
        <f t="shared" si="876"/>
        <v>1.0009829029999999</v>
      </c>
      <c r="N2996" s="109">
        <f t="shared" ca="1" si="877"/>
        <v>1.0019802019999999</v>
      </c>
      <c r="O2996" s="108">
        <f t="shared" si="891"/>
        <v>0</v>
      </c>
      <c r="P2996" s="106">
        <f t="shared" ca="1" si="878"/>
        <v>116.83667048</v>
      </c>
      <c r="Q2996" s="113">
        <f t="shared" si="879"/>
        <v>0</v>
      </c>
      <c r="R2996" s="106">
        <f t="shared" si="880"/>
        <v>0</v>
      </c>
      <c r="S2996" s="114" t="str">
        <f t="shared" si="888"/>
        <v>A+J=</v>
      </c>
      <c r="T2996" s="107">
        <f t="shared" si="889"/>
        <v>43973</v>
      </c>
      <c r="U2996" s="10"/>
      <c r="V2996" s="10"/>
      <c r="W2996" s="10"/>
      <c r="X2996" s="29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</row>
    <row r="2997" spans="1:121" x14ac:dyDescent="0.15">
      <c r="A2997" s="102">
        <f t="shared" si="881"/>
        <v>43954</v>
      </c>
      <c r="B2997" s="103">
        <f t="shared" ca="1" si="890"/>
        <v>59119.23667047979</v>
      </c>
      <c r="C2997" s="104">
        <f t="shared" si="882"/>
        <v>59002.39999999979</v>
      </c>
      <c r="D2997" s="105">
        <f ca="1">IF(A2997&lt;$B$1,VLOOKUP(A2997,[1]DI!$A$4:$B$15000,2,FALSE),0)</f>
        <v>0</v>
      </c>
      <c r="E2997" s="106">
        <f t="shared" ca="1" si="874"/>
        <v>1</v>
      </c>
      <c r="F2997" s="106">
        <f ca="1">(TRUNC(PRODUCT($E$12:$E2996),16))</f>
        <v>2.07031624492019</v>
      </c>
      <c r="G2997" s="106">
        <f t="shared" ca="1" si="883"/>
        <v>2.0682556105076899</v>
      </c>
      <c r="H2997" s="106">
        <f t="shared" ca="1" si="875"/>
        <v>1.0009963200000001</v>
      </c>
      <c r="I2997" s="105">
        <f t="shared" si="884"/>
        <v>3.5999999999999997E-2</v>
      </c>
      <c r="J2997" s="118">
        <f t="shared" si="885"/>
        <v>43943</v>
      </c>
      <c r="K2997" s="112">
        <f t="shared" si="886"/>
        <v>6</v>
      </c>
      <c r="L2997" s="108">
        <f t="shared" si="887"/>
        <v>7</v>
      </c>
      <c r="M2997" s="109">
        <f t="shared" si="876"/>
        <v>1.0009829029999999</v>
      </c>
      <c r="N2997" s="109">
        <f t="shared" ca="1" si="877"/>
        <v>1.0019802019999999</v>
      </c>
      <c r="O2997" s="108">
        <f t="shared" si="891"/>
        <v>0</v>
      </c>
      <c r="P2997" s="106">
        <f t="shared" ca="1" si="878"/>
        <v>116.83667048</v>
      </c>
      <c r="Q2997" s="113">
        <f t="shared" si="879"/>
        <v>0</v>
      </c>
      <c r="R2997" s="106">
        <f t="shared" si="880"/>
        <v>0</v>
      </c>
      <c r="S2997" s="114" t="str">
        <f t="shared" si="888"/>
        <v>A+J=</v>
      </c>
      <c r="T2997" s="107">
        <f t="shared" si="889"/>
        <v>43973</v>
      </c>
      <c r="U2997" s="10"/>
      <c r="V2997" s="10"/>
      <c r="W2997" s="10"/>
      <c r="X2997" s="29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</row>
    <row r="2998" spans="1:121" x14ac:dyDescent="0.15">
      <c r="A2998" s="102">
        <f t="shared" si="881"/>
        <v>43955</v>
      </c>
      <c r="B2998" s="103">
        <f t="shared" ca="1" si="890"/>
        <v>59119.23667047979</v>
      </c>
      <c r="C2998" s="104">
        <f t="shared" si="882"/>
        <v>59002.39999999979</v>
      </c>
      <c r="D2998" s="105">
        <f ca="1">IF(A2998&lt;$B$1,VLOOKUP(A2998,[1]DI!$A$4:$B$15000,2,FALSE),0)</f>
        <v>3.6500000000000005E-2</v>
      </c>
      <c r="E2998" s="106">
        <f t="shared" ca="1" si="874"/>
        <v>1.00014227</v>
      </c>
      <c r="F2998" s="106">
        <f ca="1">(TRUNC(PRODUCT($E$12:$E2997),16))</f>
        <v>2.07031624492019</v>
      </c>
      <c r="G2998" s="106">
        <f t="shared" ca="1" si="883"/>
        <v>2.0682556105076899</v>
      </c>
      <c r="H2998" s="106">
        <f t="shared" ca="1" si="875"/>
        <v>1.0009963200000001</v>
      </c>
      <c r="I2998" s="105">
        <f t="shared" si="884"/>
        <v>3.5999999999999997E-2</v>
      </c>
      <c r="J2998" s="118">
        <f t="shared" si="885"/>
        <v>43943</v>
      </c>
      <c r="K2998" s="112">
        <f t="shared" si="886"/>
        <v>7</v>
      </c>
      <c r="L2998" s="108">
        <f t="shared" si="887"/>
        <v>7</v>
      </c>
      <c r="M2998" s="109">
        <f t="shared" si="876"/>
        <v>1.0009829029999999</v>
      </c>
      <c r="N2998" s="109">
        <f t="shared" ca="1" si="877"/>
        <v>1.0019802019999999</v>
      </c>
      <c r="O2998" s="108">
        <f t="shared" si="891"/>
        <v>0</v>
      </c>
      <c r="P2998" s="106">
        <f t="shared" ca="1" si="878"/>
        <v>116.83667048</v>
      </c>
      <c r="Q2998" s="113">
        <f t="shared" si="879"/>
        <v>0</v>
      </c>
      <c r="R2998" s="106">
        <f t="shared" si="880"/>
        <v>0</v>
      </c>
      <c r="S2998" s="114" t="str">
        <f t="shared" si="888"/>
        <v>A+J=</v>
      </c>
      <c r="T2998" s="107">
        <f t="shared" si="889"/>
        <v>43973</v>
      </c>
      <c r="U2998" s="10"/>
      <c r="V2998" s="10"/>
      <c r="W2998" s="10"/>
      <c r="X2998" s="29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</row>
    <row r="2999" spans="1:121" x14ac:dyDescent="0.15">
      <c r="A2999" s="102">
        <f t="shared" si="881"/>
        <v>43956</v>
      </c>
      <c r="B2999" s="103">
        <f t="shared" ca="1" si="890"/>
        <v>59135.946386169788</v>
      </c>
      <c r="C2999" s="104">
        <f t="shared" si="882"/>
        <v>59002.39999999979</v>
      </c>
      <c r="D2999" s="105">
        <f ca="1">IF(A2999&lt;$B$1,VLOOKUP(A2999,[1]DI!$A$4:$B$15000,2,FALSE),0)</f>
        <v>3.6500000000000005E-2</v>
      </c>
      <c r="E2999" s="106">
        <f t="shared" ca="1" si="874"/>
        <v>1.00014227</v>
      </c>
      <c r="F2999" s="106">
        <f ca="1">(TRUNC(PRODUCT($E$12:$E2998),16))</f>
        <v>2.0706107888123602</v>
      </c>
      <c r="G2999" s="106">
        <f t="shared" ca="1" si="883"/>
        <v>2.0682556105076899</v>
      </c>
      <c r="H2999" s="106">
        <f t="shared" ca="1" si="875"/>
        <v>1.0011387300000001</v>
      </c>
      <c r="I2999" s="105">
        <f t="shared" si="884"/>
        <v>3.5999999999999997E-2</v>
      </c>
      <c r="J2999" s="118">
        <f t="shared" si="885"/>
        <v>43943</v>
      </c>
      <c r="K2999" s="112">
        <f t="shared" si="886"/>
        <v>8</v>
      </c>
      <c r="L2999" s="108">
        <f t="shared" si="887"/>
        <v>8</v>
      </c>
      <c r="M2999" s="109">
        <f t="shared" si="876"/>
        <v>1.001123397</v>
      </c>
      <c r="N2999" s="109">
        <f t="shared" ca="1" si="877"/>
        <v>1.002263406</v>
      </c>
      <c r="O2999" s="108">
        <f t="shared" si="891"/>
        <v>0</v>
      </c>
      <c r="P2999" s="106">
        <f t="shared" ca="1" si="878"/>
        <v>133.54638617000001</v>
      </c>
      <c r="Q2999" s="113">
        <f t="shared" si="879"/>
        <v>0</v>
      </c>
      <c r="R2999" s="106">
        <f t="shared" si="880"/>
        <v>0</v>
      </c>
      <c r="S2999" s="114" t="str">
        <f t="shared" si="888"/>
        <v>A+J=</v>
      </c>
      <c r="T2999" s="107">
        <f t="shared" si="889"/>
        <v>43973</v>
      </c>
      <c r="U2999" s="10"/>
      <c r="V2999" s="10"/>
      <c r="W2999" s="10"/>
      <c r="X2999" s="29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</row>
    <row r="3000" spans="1:121" x14ac:dyDescent="0.15">
      <c r="A3000" s="102">
        <f t="shared" si="881"/>
        <v>43957</v>
      </c>
      <c r="B3000" s="103">
        <f t="shared" ca="1" si="890"/>
        <v>59152.660763049789</v>
      </c>
      <c r="C3000" s="104">
        <f t="shared" si="882"/>
        <v>59002.39999999979</v>
      </c>
      <c r="D3000" s="105">
        <f ca="1">IF(A3000&lt;$B$1,VLOOKUP(A3000,[1]DI!$A$4:$B$15000,2,FALSE),0)</f>
        <v>3.6500000000000005E-2</v>
      </c>
      <c r="E3000" s="106">
        <f t="shared" ca="1" si="874"/>
        <v>1.00014227</v>
      </c>
      <c r="F3000" s="106">
        <f ca="1">(TRUNC(PRODUCT($E$12:$E2999),16))</f>
        <v>2.0709053746092798</v>
      </c>
      <c r="G3000" s="106">
        <f t="shared" ca="1" si="883"/>
        <v>2.0682556105076899</v>
      </c>
      <c r="H3000" s="106">
        <f t="shared" ca="1" si="875"/>
        <v>1.00128116</v>
      </c>
      <c r="I3000" s="105">
        <f t="shared" si="884"/>
        <v>3.5999999999999997E-2</v>
      </c>
      <c r="J3000" s="118">
        <f t="shared" si="885"/>
        <v>43943</v>
      </c>
      <c r="K3000" s="112">
        <f t="shared" si="886"/>
        <v>9</v>
      </c>
      <c r="L3000" s="108">
        <f t="shared" si="887"/>
        <v>9</v>
      </c>
      <c r="M3000" s="109">
        <f t="shared" si="876"/>
        <v>1.00126391</v>
      </c>
      <c r="N3000" s="109">
        <f t="shared" ca="1" si="877"/>
        <v>1.0025466890000001</v>
      </c>
      <c r="O3000" s="108">
        <f t="shared" si="891"/>
        <v>0</v>
      </c>
      <c r="P3000" s="106">
        <f t="shared" ca="1" si="878"/>
        <v>150.26076305000001</v>
      </c>
      <c r="Q3000" s="113">
        <f t="shared" si="879"/>
        <v>0</v>
      </c>
      <c r="R3000" s="106">
        <f t="shared" si="880"/>
        <v>0</v>
      </c>
      <c r="S3000" s="114" t="str">
        <f t="shared" si="888"/>
        <v>A+J=</v>
      </c>
      <c r="T3000" s="107">
        <f t="shared" si="889"/>
        <v>43973</v>
      </c>
      <c r="U3000" s="10"/>
      <c r="V3000" s="10"/>
      <c r="W3000" s="10"/>
      <c r="X3000" s="29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</row>
    <row r="3001" spans="1:121" x14ac:dyDescent="0.15">
      <c r="A3001" s="102">
        <f t="shared" si="881"/>
        <v>43958</v>
      </c>
      <c r="B3001" s="103">
        <f t="shared" ca="1" si="890"/>
        <v>59169.379860119792</v>
      </c>
      <c r="C3001" s="104">
        <f t="shared" si="882"/>
        <v>59002.39999999979</v>
      </c>
      <c r="D3001" s="105">
        <f ca="1">IF(A3001&lt;$B$1,VLOOKUP(A3001,[1]DI!$A$4:$B$15000,2,FALSE),0)</f>
        <v>2.9000000000000005E-2</v>
      </c>
      <c r="E3001" s="106">
        <f t="shared" ca="1" si="874"/>
        <v>1.00011345</v>
      </c>
      <c r="F3001" s="106">
        <f ca="1">(TRUNC(PRODUCT($E$12:$E3000),16))</f>
        <v>2.0712000023169299</v>
      </c>
      <c r="G3001" s="106">
        <f t="shared" ca="1" si="883"/>
        <v>2.0682556105076899</v>
      </c>
      <c r="H3001" s="106">
        <f t="shared" ca="1" si="875"/>
        <v>1.00142361</v>
      </c>
      <c r="I3001" s="105">
        <f t="shared" si="884"/>
        <v>3.5999999999999997E-2</v>
      </c>
      <c r="J3001" s="118">
        <f t="shared" si="885"/>
        <v>43943</v>
      </c>
      <c r="K3001" s="112">
        <f t="shared" si="886"/>
        <v>10</v>
      </c>
      <c r="L3001" s="108">
        <f t="shared" si="887"/>
        <v>10</v>
      </c>
      <c r="M3001" s="109">
        <f t="shared" si="876"/>
        <v>1.001404443</v>
      </c>
      <c r="N3001" s="109">
        <f t="shared" ca="1" si="877"/>
        <v>1.002830052</v>
      </c>
      <c r="O3001" s="108">
        <f t="shared" si="891"/>
        <v>0</v>
      </c>
      <c r="P3001" s="106">
        <f t="shared" ca="1" si="878"/>
        <v>166.97986012000001</v>
      </c>
      <c r="Q3001" s="113">
        <f t="shared" si="879"/>
        <v>0</v>
      </c>
      <c r="R3001" s="106">
        <f t="shared" si="880"/>
        <v>0</v>
      </c>
      <c r="S3001" s="114" t="str">
        <f t="shared" si="888"/>
        <v>A+J=</v>
      </c>
      <c r="T3001" s="107">
        <f t="shared" si="889"/>
        <v>43973</v>
      </c>
      <c r="U3001" s="10"/>
      <c r="V3001" s="10"/>
      <c r="W3001" s="10"/>
      <c r="X3001" s="29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</row>
    <row r="3002" spans="1:121" x14ac:dyDescent="0.15">
      <c r="A3002" s="102">
        <f t="shared" si="881"/>
        <v>43959</v>
      </c>
      <c r="B3002" s="103">
        <f t="shared" ca="1" si="890"/>
        <v>59184.398272009792</v>
      </c>
      <c r="C3002" s="104">
        <f t="shared" si="882"/>
        <v>59002.39999999979</v>
      </c>
      <c r="D3002" s="105">
        <f ca="1">IF(A3002&lt;$B$1,VLOOKUP(A3002,[1]DI!$A$4:$B$15000,2,FALSE),0)</f>
        <v>2.9000000000000005E-2</v>
      </c>
      <c r="E3002" s="106">
        <f t="shared" ca="1" si="874"/>
        <v>1.00011345</v>
      </c>
      <c r="F3002" s="106">
        <f ca="1">(TRUNC(PRODUCT($E$12:$E3001),16))</f>
        <v>2.0714349799571901</v>
      </c>
      <c r="G3002" s="106">
        <f t="shared" ca="1" si="883"/>
        <v>2.0682556105076899</v>
      </c>
      <c r="H3002" s="106">
        <f t="shared" ca="1" si="875"/>
        <v>1.0015372199999999</v>
      </c>
      <c r="I3002" s="105">
        <f t="shared" si="884"/>
        <v>3.5999999999999997E-2</v>
      </c>
      <c r="J3002" s="118">
        <f t="shared" si="885"/>
        <v>43943</v>
      </c>
      <c r="K3002" s="112">
        <f t="shared" si="886"/>
        <v>11</v>
      </c>
      <c r="L3002" s="108">
        <f t="shared" si="887"/>
        <v>11</v>
      </c>
      <c r="M3002" s="109">
        <f t="shared" si="876"/>
        <v>1.001544996</v>
      </c>
      <c r="N3002" s="109">
        <f t="shared" ca="1" si="877"/>
        <v>1.0030845909999999</v>
      </c>
      <c r="O3002" s="108">
        <f t="shared" si="891"/>
        <v>0</v>
      </c>
      <c r="P3002" s="106">
        <f t="shared" ca="1" si="878"/>
        <v>181.99827200999999</v>
      </c>
      <c r="Q3002" s="113">
        <f t="shared" si="879"/>
        <v>0</v>
      </c>
      <c r="R3002" s="106">
        <f t="shared" si="880"/>
        <v>0</v>
      </c>
      <c r="S3002" s="114" t="str">
        <f t="shared" si="888"/>
        <v>A+J=</v>
      </c>
      <c r="T3002" s="107">
        <f t="shared" si="889"/>
        <v>43973</v>
      </c>
      <c r="U3002" s="10"/>
      <c r="V3002" s="10"/>
      <c r="W3002" s="10"/>
      <c r="X3002" s="29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</row>
    <row r="3003" spans="1:121" x14ac:dyDescent="0.15">
      <c r="A3003" s="102">
        <f t="shared" si="881"/>
        <v>43960</v>
      </c>
      <c r="B3003" s="103">
        <f t="shared" ca="1" si="890"/>
        <v>59199.420932079789</v>
      </c>
      <c r="C3003" s="104">
        <f t="shared" si="882"/>
        <v>59002.39999999979</v>
      </c>
      <c r="D3003" s="105">
        <f ca="1">IF(A3003&lt;$B$1,VLOOKUP(A3003,[1]DI!$A$4:$B$15000,2,FALSE),0)</f>
        <v>0</v>
      </c>
      <c r="E3003" s="106">
        <f t="shared" ca="1" si="874"/>
        <v>1</v>
      </c>
      <c r="F3003" s="106">
        <f ca="1">(TRUNC(PRODUCT($E$12:$E3002),16))</f>
        <v>2.0716699842556601</v>
      </c>
      <c r="G3003" s="106">
        <f t="shared" ca="1" si="883"/>
        <v>2.0682556105076899</v>
      </c>
      <c r="H3003" s="106">
        <f t="shared" ca="1" si="875"/>
        <v>1.0016508500000001</v>
      </c>
      <c r="I3003" s="105">
        <f t="shared" si="884"/>
        <v>3.5999999999999997E-2</v>
      </c>
      <c r="J3003" s="118">
        <f t="shared" si="885"/>
        <v>43943</v>
      </c>
      <c r="K3003" s="112">
        <f t="shared" si="886"/>
        <v>11</v>
      </c>
      <c r="L3003" s="108">
        <f t="shared" si="887"/>
        <v>12</v>
      </c>
      <c r="M3003" s="109">
        <f t="shared" si="876"/>
        <v>1.0016855689999999</v>
      </c>
      <c r="N3003" s="109">
        <f t="shared" ca="1" si="877"/>
        <v>1.003339202</v>
      </c>
      <c r="O3003" s="108">
        <f t="shared" si="891"/>
        <v>0</v>
      </c>
      <c r="P3003" s="106">
        <f t="shared" ca="1" si="878"/>
        <v>197.02093207999999</v>
      </c>
      <c r="Q3003" s="113">
        <f t="shared" si="879"/>
        <v>0</v>
      </c>
      <c r="R3003" s="106">
        <f t="shared" si="880"/>
        <v>0</v>
      </c>
      <c r="S3003" s="114" t="str">
        <f t="shared" si="888"/>
        <v>A+J=</v>
      </c>
      <c r="T3003" s="107">
        <f t="shared" si="889"/>
        <v>43973</v>
      </c>
      <c r="U3003" s="10"/>
      <c r="V3003" s="10"/>
      <c r="W3003" s="10"/>
      <c r="X3003" s="29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</row>
    <row r="3004" spans="1:121" x14ac:dyDescent="0.15">
      <c r="A3004" s="102">
        <f t="shared" si="881"/>
        <v>43961</v>
      </c>
      <c r="B3004" s="103">
        <f t="shared" ca="1" si="890"/>
        <v>59199.420932079789</v>
      </c>
      <c r="C3004" s="104">
        <f t="shared" si="882"/>
        <v>59002.39999999979</v>
      </c>
      <c r="D3004" s="105">
        <f ca="1">IF(A3004&lt;$B$1,VLOOKUP(A3004,[1]DI!$A$4:$B$15000,2,FALSE),0)</f>
        <v>0</v>
      </c>
      <c r="E3004" s="106">
        <f t="shared" ca="1" si="874"/>
        <v>1</v>
      </c>
      <c r="F3004" s="106">
        <f ca="1">(TRUNC(PRODUCT($E$12:$E3003),16))</f>
        <v>2.0716699842556601</v>
      </c>
      <c r="G3004" s="106">
        <f t="shared" ca="1" si="883"/>
        <v>2.0682556105076899</v>
      </c>
      <c r="H3004" s="106">
        <f t="shared" ca="1" si="875"/>
        <v>1.0016508500000001</v>
      </c>
      <c r="I3004" s="105">
        <f t="shared" si="884"/>
        <v>3.5999999999999997E-2</v>
      </c>
      <c r="J3004" s="118">
        <f t="shared" si="885"/>
        <v>43943</v>
      </c>
      <c r="K3004" s="112">
        <f t="shared" si="886"/>
        <v>11</v>
      </c>
      <c r="L3004" s="108">
        <f t="shared" si="887"/>
        <v>12</v>
      </c>
      <c r="M3004" s="109">
        <f t="shared" si="876"/>
        <v>1.0016855689999999</v>
      </c>
      <c r="N3004" s="109">
        <f t="shared" ca="1" si="877"/>
        <v>1.003339202</v>
      </c>
      <c r="O3004" s="108">
        <f t="shared" si="891"/>
        <v>0</v>
      </c>
      <c r="P3004" s="106">
        <f t="shared" ca="1" si="878"/>
        <v>197.02093207999999</v>
      </c>
      <c r="Q3004" s="113">
        <f t="shared" si="879"/>
        <v>0</v>
      </c>
      <c r="R3004" s="106">
        <f t="shared" si="880"/>
        <v>0</v>
      </c>
      <c r="S3004" s="114" t="str">
        <f t="shared" si="888"/>
        <v>A+J=</v>
      </c>
      <c r="T3004" s="107">
        <f t="shared" si="889"/>
        <v>43973</v>
      </c>
      <c r="U3004" s="10"/>
      <c r="V3004" s="10"/>
      <c r="W3004" s="10"/>
      <c r="X3004" s="29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</row>
    <row r="3005" spans="1:121" x14ac:dyDescent="0.15">
      <c r="A3005" s="102">
        <f t="shared" si="881"/>
        <v>43962</v>
      </c>
      <c r="B3005" s="103">
        <f t="shared" ca="1" si="890"/>
        <v>59199.420932079789</v>
      </c>
      <c r="C3005" s="104">
        <f t="shared" si="882"/>
        <v>59002.39999999979</v>
      </c>
      <c r="D3005" s="105">
        <f ca="1">IF(A3005&lt;$B$1,VLOOKUP(A3005,[1]DI!$A$4:$B$15000,2,FALSE),0)</f>
        <v>2.9000000000000005E-2</v>
      </c>
      <c r="E3005" s="106">
        <f t="shared" ca="1" si="874"/>
        <v>1.00011345</v>
      </c>
      <c r="F3005" s="106">
        <f ca="1">(TRUNC(PRODUCT($E$12:$E3004),16))</f>
        <v>2.0716699842556601</v>
      </c>
      <c r="G3005" s="106">
        <f t="shared" ca="1" si="883"/>
        <v>2.0682556105076899</v>
      </c>
      <c r="H3005" s="106">
        <f t="shared" ca="1" si="875"/>
        <v>1.0016508500000001</v>
      </c>
      <c r="I3005" s="105">
        <f t="shared" si="884"/>
        <v>3.5999999999999997E-2</v>
      </c>
      <c r="J3005" s="118">
        <f t="shared" si="885"/>
        <v>43943</v>
      </c>
      <c r="K3005" s="112">
        <f t="shared" si="886"/>
        <v>12</v>
      </c>
      <c r="L3005" s="108">
        <f t="shared" si="887"/>
        <v>12</v>
      </c>
      <c r="M3005" s="109">
        <f t="shared" si="876"/>
        <v>1.0016855689999999</v>
      </c>
      <c r="N3005" s="109">
        <f t="shared" ca="1" si="877"/>
        <v>1.003339202</v>
      </c>
      <c r="O3005" s="108">
        <f t="shared" si="891"/>
        <v>0</v>
      </c>
      <c r="P3005" s="106">
        <f t="shared" ca="1" si="878"/>
        <v>197.02093207999999</v>
      </c>
      <c r="Q3005" s="113">
        <f t="shared" si="879"/>
        <v>0</v>
      </c>
      <c r="R3005" s="106">
        <f t="shared" si="880"/>
        <v>0</v>
      </c>
      <c r="S3005" s="114" t="str">
        <f t="shared" si="888"/>
        <v>A+J=</v>
      </c>
      <c r="T3005" s="107">
        <f t="shared" si="889"/>
        <v>43973</v>
      </c>
      <c r="U3005" s="10"/>
      <c r="V3005" s="10"/>
      <c r="W3005" s="10"/>
      <c r="X3005" s="29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</row>
    <row r="3006" spans="1:121" x14ac:dyDescent="0.15">
      <c r="A3006" s="102">
        <f t="shared" si="881"/>
        <v>43963</v>
      </c>
      <c r="B3006" s="103">
        <f t="shared" ca="1" si="890"/>
        <v>59214.44654226979</v>
      </c>
      <c r="C3006" s="104">
        <f t="shared" si="882"/>
        <v>59002.39999999979</v>
      </c>
      <c r="D3006" s="105">
        <f ca="1">IF(A3006&lt;$B$1,VLOOKUP(A3006,[1]DI!$A$4:$B$15000,2,FALSE),0)</f>
        <v>2.9000000000000005E-2</v>
      </c>
      <c r="E3006" s="106">
        <f t="shared" ca="1" si="874"/>
        <v>1.00011345</v>
      </c>
      <c r="F3006" s="106">
        <f ca="1">(TRUNC(PRODUCT($E$12:$E3005),16))</f>
        <v>2.0719050152153802</v>
      </c>
      <c r="G3006" s="106">
        <f t="shared" ca="1" si="883"/>
        <v>2.0682556105076899</v>
      </c>
      <c r="H3006" s="106">
        <f t="shared" ca="1" si="875"/>
        <v>1.0017644800000001</v>
      </c>
      <c r="I3006" s="105">
        <f t="shared" si="884"/>
        <v>3.5999999999999997E-2</v>
      </c>
      <c r="J3006" s="118">
        <f t="shared" si="885"/>
        <v>43943</v>
      </c>
      <c r="K3006" s="112">
        <f t="shared" si="886"/>
        <v>13</v>
      </c>
      <c r="L3006" s="108">
        <f t="shared" si="887"/>
        <v>13</v>
      </c>
      <c r="M3006" s="109">
        <f t="shared" si="876"/>
        <v>1.0018261610000001</v>
      </c>
      <c r="N3006" s="109">
        <f t="shared" ca="1" si="877"/>
        <v>1.0035938630000001</v>
      </c>
      <c r="O3006" s="108">
        <f t="shared" si="891"/>
        <v>0</v>
      </c>
      <c r="P3006" s="106">
        <f t="shared" ca="1" si="878"/>
        <v>212.04654227</v>
      </c>
      <c r="Q3006" s="113">
        <f t="shared" si="879"/>
        <v>0</v>
      </c>
      <c r="R3006" s="106">
        <f t="shared" si="880"/>
        <v>0</v>
      </c>
      <c r="S3006" s="114" t="str">
        <f t="shared" si="888"/>
        <v>A+J=</v>
      </c>
      <c r="T3006" s="107">
        <f t="shared" si="889"/>
        <v>43973</v>
      </c>
      <c r="U3006" s="10"/>
      <c r="V3006" s="10"/>
      <c r="W3006" s="10"/>
      <c r="X3006" s="29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</row>
    <row r="3007" spans="1:121" x14ac:dyDescent="0.15">
      <c r="A3007" s="102">
        <f t="shared" si="881"/>
        <v>43964</v>
      </c>
      <c r="B3007" s="103">
        <f t="shared" ca="1" si="890"/>
        <v>59229.47645962979</v>
      </c>
      <c r="C3007" s="104">
        <f t="shared" si="882"/>
        <v>59002.39999999979</v>
      </c>
      <c r="D3007" s="105">
        <f ca="1">IF(A3007&lt;$B$1,VLOOKUP(A3007,[1]DI!$A$4:$B$15000,2,FALSE),0)</f>
        <v>2.9000000000000005E-2</v>
      </c>
      <c r="E3007" s="106">
        <f t="shared" ca="1" si="874"/>
        <v>1.00011345</v>
      </c>
      <c r="F3007" s="106">
        <f ca="1">(TRUNC(PRODUCT($E$12:$E3006),16))</f>
        <v>2.0721400728393502</v>
      </c>
      <c r="G3007" s="106">
        <f t="shared" ca="1" si="883"/>
        <v>2.0682556105076899</v>
      </c>
      <c r="H3007" s="106">
        <f t="shared" ca="1" si="875"/>
        <v>1.0018781299999999</v>
      </c>
      <c r="I3007" s="105">
        <f t="shared" si="884"/>
        <v>3.5999999999999997E-2</v>
      </c>
      <c r="J3007" s="118">
        <f t="shared" si="885"/>
        <v>43943</v>
      </c>
      <c r="K3007" s="112">
        <f t="shared" si="886"/>
        <v>14</v>
      </c>
      <c r="L3007" s="108">
        <f t="shared" si="887"/>
        <v>14</v>
      </c>
      <c r="M3007" s="109">
        <f t="shared" si="876"/>
        <v>1.0019667729999999</v>
      </c>
      <c r="N3007" s="109">
        <f t="shared" ca="1" si="877"/>
        <v>1.003848597</v>
      </c>
      <c r="O3007" s="108">
        <f t="shared" si="891"/>
        <v>0</v>
      </c>
      <c r="P3007" s="106">
        <f t="shared" ca="1" si="878"/>
        <v>227.07645962999999</v>
      </c>
      <c r="Q3007" s="113">
        <f t="shared" si="879"/>
        <v>0</v>
      </c>
      <c r="R3007" s="106">
        <f t="shared" si="880"/>
        <v>0</v>
      </c>
      <c r="S3007" s="114" t="str">
        <f t="shared" si="888"/>
        <v>A+J=</v>
      </c>
      <c r="T3007" s="107">
        <f t="shared" si="889"/>
        <v>43973</v>
      </c>
      <c r="U3007" s="10"/>
      <c r="V3007" s="10"/>
      <c r="W3007" s="10"/>
      <c r="X3007" s="29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</row>
    <row r="3008" spans="1:121" x14ac:dyDescent="0.15">
      <c r="A3008" s="102">
        <f t="shared" si="881"/>
        <v>43965</v>
      </c>
      <c r="B3008" s="103">
        <f t="shared" ca="1" si="890"/>
        <v>59244.51062515979</v>
      </c>
      <c r="C3008" s="104">
        <f t="shared" si="882"/>
        <v>59002.39999999979</v>
      </c>
      <c r="D3008" s="105">
        <f ca="1">IF(A3008&lt;$B$1,VLOOKUP(A3008,[1]DI!$A$4:$B$15000,2,FALSE),0)</f>
        <v>2.9000000000000005E-2</v>
      </c>
      <c r="E3008" s="106">
        <f t="shared" ca="1" si="874"/>
        <v>1.00011345</v>
      </c>
      <c r="F3008" s="106">
        <f ca="1">(TRUNC(PRODUCT($E$12:$E3007),16))</f>
        <v>2.0723751571306201</v>
      </c>
      <c r="G3008" s="106">
        <f t="shared" ca="1" si="883"/>
        <v>2.0682556105076899</v>
      </c>
      <c r="H3008" s="106">
        <f t="shared" ca="1" si="875"/>
        <v>1.0019918000000001</v>
      </c>
      <c r="I3008" s="105">
        <f t="shared" si="884"/>
        <v>3.5999999999999997E-2</v>
      </c>
      <c r="J3008" s="118">
        <f t="shared" si="885"/>
        <v>43943</v>
      </c>
      <c r="K3008" s="112">
        <f t="shared" si="886"/>
        <v>15</v>
      </c>
      <c r="L3008" s="108">
        <f t="shared" si="887"/>
        <v>15</v>
      </c>
      <c r="M3008" s="109">
        <f t="shared" si="876"/>
        <v>1.0021074050000001</v>
      </c>
      <c r="N3008" s="109">
        <f t="shared" ca="1" si="877"/>
        <v>1.004103403</v>
      </c>
      <c r="O3008" s="108">
        <f t="shared" si="891"/>
        <v>0</v>
      </c>
      <c r="P3008" s="106">
        <f t="shared" ca="1" si="878"/>
        <v>242.11062516000001</v>
      </c>
      <c r="Q3008" s="113">
        <f t="shared" si="879"/>
        <v>0</v>
      </c>
      <c r="R3008" s="106">
        <f t="shared" si="880"/>
        <v>0</v>
      </c>
      <c r="S3008" s="114" t="str">
        <f t="shared" si="888"/>
        <v>A+J=</v>
      </c>
      <c r="T3008" s="107">
        <f t="shared" si="889"/>
        <v>43973</v>
      </c>
      <c r="U3008" s="10"/>
      <c r="V3008" s="10"/>
      <c r="W3008" s="10"/>
      <c r="X3008" s="29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</row>
    <row r="3009" spans="1:121" x14ac:dyDescent="0.15">
      <c r="A3009" s="102">
        <f t="shared" si="881"/>
        <v>43966</v>
      </c>
      <c r="B3009" s="103">
        <f t="shared" ca="1" si="890"/>
        <v>59259.547740819791</v>
      </c>
      <c r="C3009" s="104">
        <f t="shared" si="882"/>
        <v>59002.39999999979</v>
      </c>
      <c r="D3009" s="105">
        <f ca="1">IF(A3009&lt;$B$1,VLOOKUP(A3009,[1]DI!$A$4:$B$15000,2,FALSE),0)</f>
        <v>2.9000000000000005E-2</v>
      </c>
      <c r="E3009" s="106">
        <f t="shared" ca="1" si="874"/>
        <v>1.00011345</v>
      </c>
      <c r="F3009" s="106">
        <f ca="1">(TRUNC(PRODUCT($E$12:$E3008),16))</f>
        <v>2.0726102680921898</v>
      </c>
      <c r="G3009" s="106">
        <f t="shared" ca="1" si="883"/>
        <v>2.0682556105076899</v>
      </c>
      <c r="H3009" s="106">
        <f t="shared" ca="1" si="875"/>
        <v>1.0021054700000001</v>
      </c>
      <c r="I3009" s="105">
        <f t="shared" si="884"/>
        <v>3.5999999999999997E-2</v>
      </c>
      <c r="J3009" s="118">
        <f t="shared" si="885"/>
        <v>43943</v>
      </c>
      <c r="K3009" s="112">
        <f t="shared" si="886"/>
        <v>16</v>
      </c>
      <c r="L3009" s="108">
        <f t="shared" si="887"/>
        <v>16</v>
      </c>
      <c r="M3009" s="109">
        <f t="shared" si="876"/>
        <v>1.002248056</v>
      </c>
      <c r="N3009" s="109">
        <f t="shared" ca="1" si="877"/>
        <v>1.004358259</v>
      </c>
      <c r="O3009" s="108">
        <f t="shared" si="891"/>
        <v>0</v>
      </c>
      <c r="P3009" s="106">
        <f t="shared" ca="1" si="878"/>
        <v>257.14774082000002</v>
      </c>
      <c r="Q3009" s="113">
        <f t="shared" si="879"/>
        <v>0</v>
      </c>
      <c r="R3009" s="106">
        <f t="shared" si="880"/>
        <v>0</v>
      </c>
      <c r="S3009" s="114" t="str">
        <f t="shared" si="888"/>
        <v>A+J=</v>
      </c>
      <c r="T3009" s="107">
        <f t="shared" si="889"/>
        <v>43973</v>
      </c>
      <c r="U3009" s="10"/>
      <c r="V3009" s="10"/>
      <c r="W3009" s="10"/>
      <c r="X3009" s="29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</row>
    <row r="3010" spans="1:121" x14ac:dyDescent="0.15">
      <c r="A3010" s="102">
        <f t="shared" si="881"/>
        <v>43967</v>
      </c>
      <c r="B3010" s="103">
        <f t="shared" ca="1" si="890"/>
        <v>59274.589163649791</v>
      </c>
      <c r="C3010" s="104">
        <f t="shared" si="882"/>
        <v>59002.39999999979</v>
      </c>
      <c r="D3010" s="105">
        <f ca="1">IF(A3010&lt;$B$1,VLOOKUP(A3010,[1]DI!$A$4:$B$15000,2,FALSE),0)</f>
        <v>0</v>
      </c>
      <c r="E3010" s="106">
        <f t="shared" ca="1" si="874"/>
        <v>1</v>
      </c>
      <c r="F3010" s="106">
        <f ca="1">(TRUNC(PRODUCT($E$12:$E3009),16))</f>
        <v>2.0728454057271102</v>
      </c>
      <c r="G3010" s="106">
        <f t="shared" ca="1" si="883"/>
        <v>2.0682556105076899</v>
      </c>
      <c r="H3010" s="106">
        <f t="shared" ca="1" si="875"/>
        <v>1.0022191600000001</v>
      </c>
      <c r="I3010" s="105">
        <f t="shared" si="884"/>
        <v>3.5999999999999997E-2</v>
      </c>
      <c r="J3010" s="118">
        <f t="shared" si="885"/>
        <v>43943</v>
      </c>
      <c r="K3010" s="112">
        <f t="shared" si="886"/>
        <v>16</v>
      </c>
      <c r="L3010" s="108">
        <f t="shared" si="887"/>
        <v>17</v>
      </c>
      <c r="M3010" s="109">
        <f t="shared" si="876"/>
        <v>1.002388727</v>
      </c>
      <c r="N3010" s="109">
        <f t="shared" ca="1" si="877"/>
        <v>1.004613188</v>
      </c>
      <c r="O3010" s="108">
        <f t="shared" si="891"/>
        <v>0</v>
      </c>
      <c r="P3010" s="106">
        <f t="shared" ca="1" si="878"/>
        <v>272.18916365000001</v>
      </c>
      <c r="Q3010" s="113">
        <f t="shared" si="879"/>
        <v>0</v>
      </c>
      <c r="R3010" s="106">
        <f t="shared" si="880"/>
        <v>0</v>
      </c>
      <c r="S3010" s="114" t="str">
        <f t="shared" si="888"/>
        <v>A+J=</v>
      </c>
      <c r="T3010" s="107">
        <f t="shared" si="889"/>
        <v>43973</v>
      </c>
      <c r="U3010" s="10"/>
      <c r="V3010" s="10"/>
      <c r="W3010" s="10"/>
      <c r="X3010" s="29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</row>
    <row r="3011" spans="1:121" x14ac:dyDescent="0.15">
      <c r="A3011" s="102">
        <f t="shared" si="881"/>
        <v>43968</v>
      </c>
      <c r="B3011" s="103">
        <f t="shared" ca="1" si="890"/>
        <v>59274.589163649791</v>
      </c>
      <c r="C3011" s="104">
        <f t="shared" si="882"/>
        <v>59002.39999999979</v>
      </c>
      <c r="D3011" s="105">
        <f ca="1">IF(A3011&lt;$B$1,VLOOKUP(A3011,[1]DI!$A$4:$B$15000,2,FALSE),0)</f>
        <v>0</v>
      </c>
      <c r="E3011" s="106">
        <f t="shared" ca="1" si="874"/>
        <v>1</v>
      </c>
      <c r="F3011" s="106">
        <f ca="1">(TRUNC(PRODUCT($E$12:$E3010),16))</f>
        <v>2.0728454057271102</v>
      </c>
      <c r="G3011" s="106">
        <f t="shared" ca="1" si="883"/>
        <v>2.0682556105076899</v>
      </c>
      <c r="H3011" s="106">
        <f t="shared" ca="1" si="875"/>
        <v>1.0022191600000001</v>
      </c>
      <c r="I3011" s="105">
        <f t="shared" si="884"/>
        <v>3.5999999999999997E-2</v>
      </c>
      <c r="J3011" s="118">
        <f t="shared" si="885"/>
        <v>43943</v>
      </c>
      <c r="K3011" s="112">
        <f t="shared" si="886"/>
        <v>16</v>
      </c>
      <c r="L3011" s="108">
        <f t="shared" si="887"/>
        <v>17</v>
      </c>
      <c r="M3011" s="109">
        <f t="shared" si="876"/>
        <v>1.002388727</v>
      </c>
      <c r="N3011" s="109">
        <f t="shared" ca="1" si="877"/>
        <v>1.004613188</v>
      </c>
      <c r="O3011" s="108">
        <f t="shared" si="891"/>
        <v>0</v>
      </c>
      <c r="P3011" s="106">
        <f t="shared" ca="1" si="878"/>
        <v>272.18916365000001</v>
      </c>
      <c r="Q3011" s="113">
        <f t="shared" si="879"/>
        <v>0</v>
      </c>
      <c r="R3011" s="106">
        <f t="shared" si="880"/>
        <v>0</v>
      </c>
      <c r="S3011" s="114" t="str">
        <f t="shared" si="888"/>
        <v>A+J=</v>
      </c>
      <c r="T3011" s="107">
        <f t="shared" si="889"/>
        <v>43973</v>
      </c>
      <c r="U3011" s="10"/>
      <c r="V3011" s="10"/>
      <c r="W3011" s="10"/>
      <c r="X3011" s="29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</row>
    <row r="3012" spans="1:121" x14ac:dyDescent="0.15">
      <c r="A3012" s="102">
        <f t="shared" si="881"/>
        <v>43969</v>
      </c>
      <c r="B3012" s="103">
        <f t="shared" ca="1" si="890"/>
        <v>59274.589163649791</v>
      </c>
      <c r="C3012" s="104">
        <f t="shared" si="882"/>
        <v>59002.39999999979</v>
      </c>
      <c r="D3012" s="105">
        <f ca="1">IF(A3012&lt;$B$1,VLOOKUP(A3012,[1]DI!$A$4:$B$15000,2,FALSE),0)</f>
        <v>2.9000000000000005E-2</v>
      </c>
      <c r="E3012" s="106">
        <f t="shared" ca="1" si="874"/>
        <v>1.00011345</v>
      </c>
      <c r="F3012" s="106">
        <f ca="1">(TRUNC(PRODUCT($E$12:$E3011),16))</f>
        <v>2.0728454057271102</v>
      </c>
      <c r="G3012" s="106">
        <f t="shared" ca="1" si="883"/>
        <v>2.0682556105076899</v>
      </c>
      <c r="H3012" s="106">
        <f t="shared" ca="1" si="875"/>
        <v>1.0022191600000001</v>
      </c>
      <c r="I3012" s="105">
        <f t="shared" si="884"/>
        <v>3.5999999999999997E-2</v>
      </c>
      <c r="J3012" s="118">
        <f t="shared" si="885"/>
        <v>43943</v>
      </c>
      <c r="K3012" s="112">
        <f t="shared" si="886"/>
        <v>17</v>
      </c>
      <c r="L3012" s="108">
        <f t="shared" si="887"/>
        <v>17</v>
      </c>
      <c r="M3012" s="109">
        <f t="shared" si="876"/>
        <v>1.002388727</v>
      </c>
      <c r="N3012" s="109">
        <f t="shared" ca="1" si="877"/>
        <v>1.004613188</v>
      </c>
      <c r="O3012" s="108">
        <f t="shared" si="891"/>
        <v>0</v>
      </c>
      <c r="P3012" s="106">
        <f t="shared" ca="1" si="878"/>
        <v>272.18916365000001</v>
      </c>
      <c r="Q3012" s="113">
        <f t="shared" si="879"/>
        <v>0</v>
      </c>
      <c r="R3012" s="106">
        <f t="shared" si="880"/>
        <v>0</v>
      </c>
      <c r="S3012" s="114" t="str">
        <f t="shared" si="888"/>
        <v>A+J=</v>
      </c>
      <c r="T3012" s="107">
        <f t="shared" si="889"/>
        <v>43973</v>
      </c>
      <c r="U3012" s="10"/>
      <c r="V3012" s="10"/>
      <c r="W3012" s="10"/>
      <c r="X3012" s="29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</row>
    <row r="3013" spans="1:121" x14ac:dyDescent="0.15">
      <c r="A3013" s="102">
        <f t="shared" si="881"/>
        <v>43970</v>
      </c>
      <c r="B3013" s="103">
        <f t="shared" ca="1" si="890"/>
        <v>59289.634244619789</v>
      </c>
      <c r="C3013" s="104">
        <f t="shared" si="882"/>
        <v>59002.39999999979</v>
      </c>
      <c r="D3013" s="105">
        <f ca="1">IF(A3013&lt;$B$1,VLOOKUP(A3013,[1]DI!$A$4:$B$15000,2,FALSE),0)</f>
        <v>2.9000000000000005E-2</v>
      </c>
      <c r="E3013" s="106">
        <f t="shared" ca="1" si="874"/>
        <v>1.00011345</v>
      </c>
      <c r="F3013" s="106">
        <f ca="1">(TRUNC(PRODUCT($E$12:$E3012),16))</f>
        <v>2.0730805700383899</v>
      </c>
      <c r="G3013" s="106">
        <f t="shared" ca="1" si="883"/>
        <v>2.0682556105076899</v>
      </c>
      <c r="H3013" s="106">
        <f t="shared" ca="1" si="875"/>
        <v>1.0023328600000001</v>
      </c>
      <c r="I3013" s="105">
        <f t="shared" si="884"/>
        <v>3.5999999999999997E-2</v>
      </c>
      <c r="J3013" s="118">
        <f t="shared" si="885"/>
        <v>43943</v>
      </c>
      <c r="K3013" s="112">
        <f t="shared" si="886"/>
        <v>18</v>
      </c>
      <c r="L3013" s="108">
        <f t="shared" si="887"/>
        <v>18</v>
      </c>
      <c r="M3013" s="109">
        <f t="shared" si="876"/>
        <v>1.0025294179999999</v>
      </c>
      <c r="N3013" s="109">
        <f t="shared" ca="1" si="877"/>
        <v>1.004868179</v>
      </c>
      <c r="O3013" s="108">
        <f t="shared" si="891"/>
        <v>0</v>
      </c>
      <c r="P3013" s="106">
        <f t="shared" ca="1" si="878"/>
        <v>287.23424462000003</v>
      </c>
      <c r="Q3013" s="113">
        <f t="shared" si="879"/>
        <v>0</v>
      </c>
      <c r="R3013" s="106">
        <f t="shared" si="880"/>
        <v>0</v>
      </c>
      <c r="S3013" s="114" t="str">
        <f t="shared" si="888"/>
        <v>A+J=</v>
      </c>
      <c r="T3013" s="107">
        <f t="shared" si="889"/>
        <v>43973</v>
      </c>
      <c r="U3013" s="10"/>
      <c r="V3013" s="10"/>
      <c r="W3013" s="10"/>
      <c r="X3013" s="29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</row>
    <row r="3014" spans="1:121" x14ac:dyDescent="0.15">
      <c r="A3014" s="102">
        <f t="shared" si="881"/>
        <v>43971</v>
      </c>
      <c r="B3014" s="103">
        <f t="shared" ca="1" si="890"/>
        <v>59304.683573779788</v>
      </c>
      <c r="C3014" s="104">
        <f t="shared" si="882"/>
        <v>59002.39999999979</v>
      </c>
      <c r="D3014" s="105">
        <f ca="1">IF(A3014&lt;$B$1,VLOOKUP(A3014,[1]DI!$A$4:$B$15000,2,FALSE),0)</f>
        <v>2.9000000000000005E-2</v>
      </c>
      <c r="E3014" s="106">
        <f t="shared" ca="1" si="874"/>
        <v>1.00011345</v>
      </c>
      <c r="F3014" s="106">
        <f ca="1">(TRUNC(PRODUCT($E$12:$E3013),16))</f>
        <v>2.0733157610290598</v>
      </c>
      <c r="G3014" s="106">
        <f t="shared" ca="1" si="883"/>
        <v>2.0682556105076899</v>
      </c>
      <c r="H3014" s="106">
        <f t="shared" ca="1" si="875"/>
        <v>1.00244658</v>
      </c>
      <c r="I3014" s="105">
        <f t="shared" si="884"/>
        <v>3.5999999999999997E-2</v>
      </c>
      <c r="J3014" s="118">
        <f t="shared" si="885"/>
        <v>43943</v>
      </c>
      <c r="K3014" s="112">
        <f t="shared" si="886"/>
        <v>19</v>
      </c>
      <c r="L3014" s="108">
        <f t="shared" si="887"/>
        <v>19</v>
      </c>
      <c r="M3014" s="109">
        <f t="shared" si="876"/>
        <v>1.002670129</v>
      </c>
      <c r="N3014" s="109">
        <f t="shared" ca="1" si="877"/>
        <v>1.005123242</v>
      </c>
      <c r="O3014" s="108">
        <f t="shared" si="891"/>
        <v>0</v>
      </c>
      <c r="P3014" s="106">
        <f t="shared" ca="1" si="878"/>
        <v>302.28357377999998</v>
      </c>
      <c r="Q3014" s="113">
        <f t="shared" si="879"/>
        <v>0</v>
      </c>
      <c r="R3014" s="106">
        <f t="shared" si="880"/>
        <v>0</v>
      </c>
      <c r="S3014" s="114" t="str">
        <f t="shared" si="888"/>
        <v>A+J=</v>
      </c>
      <c r="T3014" s="107">
        <f t="shared" si="889"/>
        <v>43973</v>
      </c>
      <c r="U3014" s="10"/>
      <c r="V3014" s="10"/>
      <c r="W3014" s="10"/>
      <c r="X3014" s="29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</row>
    <row r="3015" spans="1:121" x14ac:dyDescent="0.15">
      <c r="A3015" s="102">
        <f t="shared" si="881"/>
        <v>43972</v>
      </c>
      <c r="B3015" s="103">
        <f t="shared" ca="1" si="890"/>
        <v>59319.736502069791</v>
      </c>
      <c r="C3015" s="104">
        <f t="shared" si="882"/>
        <v>59002.39999999979</v>
      </c>
      <c r="D3015" s="105">
        <f ca="1">IF(A3015&lt;$B$1,VLOOKUP(A3015,[1]DI!$A$4:$B$15000,2,FALSE),0)</f>
        <v>2.9000000000000005E-2</v>
      </c>
      <c r="E3015" s="106">
        <f t="shared" ca="1" si="874"/>
        <v>1.00011345</v>
      </c>
      <c r="F3015" s="106">
        <f ca="1">(TRUNC(PRODUCT($E$12:$E3014),16))</f>
        <v>2.07355097870215</v>
      </c>
      <c r="G3015" s="106">
        <f t="shared" ca="1" si="883"/>
        <v>2.0682556105076899</v>
      </c>
      <c r="H3015" s="106">
        <f t="shared" ca="1" si="875"/>
        <v>1.00256031</v>
      </c>
      <c r="I3015" s="105">
        <f t="shared" si="884"/>
        <v>3.5999999999999997E-2</v>
      </c>
      <c r="J3015" s="118">
        <f t="shared" si="885"/>
        <v>43943</v>
      </c>
      <c r="K3015" s="112">
        <f t="shared" si="886"/>
        <v>20</v>
      </c>
      <c r="L3015" s="108">
        <f t="shared" si="887"/>
        <v>20</v>
      </c>
      <c r="M3015" s="109">
        <f t="shared" si="876"/>
        <v>1.002810859</v>
      </c>
      <c r="N3015" s="109">
        <f t="shared" ca="1" si="877"/>
        <v>1.005378366</v>
      </c>
      <c r="O3015" s="108">
        <f t="shared" si="891"/>
        <v>0</v>
      </c>
      <c r="P3015" s="106">
        <f t="shared" ca="1" si="878"/>
        <v>317.33650206999999</v>
      </c>
      <c r="Q3015" s="113">
        <f t="shared" si="879"/>
        <v>0</v>
      </c>
      <c r="R3015" s="106">
        <f t="shared" si="880"/>
        <v>0</v>
      </c>
      <c r="S3015" s="114" t="str">
        <f t="shared" si="888"/>
        <v>A+J=</v>
      </c>
      <c r="T3015" s="107">
        <f t="shared" si="889"/>
        <v>43973</v>
      </c>
      <c r="U3015" s="10"/>
      <c r="V3015" s="10"/>
      <c r="W3015" s="10"/>
      <c r="X3015" s="29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</row>
    <row r="3016" spans="1:121" x14ac:dyDescent="0.15">
      <c r="A3016" s="102">
        <f t="shared" si="881"/>
        <v>43973</v>
      </c>
      <c r="B3016" s="103">
        <f t="shared" ca="1" si="890"/>
        <v>59334.793088519793</v>
      </c>
      <c r="C3016" s="104">
        <f t="shared" si="882"/>
        <v>59002.39999999979</v>
      </c>
      <c r="D3016" s="105">
        <f ca="1">IF(A3016&lt;$B$1,VLOOKUP(A3016,[1]DI!$A$4:$B$15000,2,FALSE),0)</f>
        <v>2.9000000000000005E-2</v>
      </c>
      <c r="E3016" s="106">
        <f t="shared" ca="1" si="874"/>
        <v>1.00011345</v>
      </c>
      <c r="F3016" s="106">
        <f ca="1">(TRUNC(PRODUCT($E$12:$E3015),16))</f>
        <v>2.0737862230606798</v>
      </c>
      <c r="G3016" s="106">
        <f t="shared" ca="1" si="883"/>
        <v>2.0682556105076899</v>
      </c>
      <c r="H3016" s="106">
        <f t="shared" ca="1" si="875"/>
        <v>1.00267405</v>
      </c>
      <c r="I3016" s="105">
        <f t="shared" si="884"/>
        <v>3.5999999999999997E-2</v>
      </c>
      <c r="J3016" s="118">
        <f t="shared" si="885"/>
        <v>43943</v>
      </c>
      <c r="K3016" s="112">
        <f t="shared" si="886"/>
        <v>21</v>
      </c>
      <c r="L3016" s="108">
        <f t="shared" si="887"/>
        <v>21</v>
      </c>
      <c r="M3016" s="109">
        <f t="shared" si="876"/>
        <v>1.0029516089999999</v>
      </c>
      <c r="N3016" s="109">
        <f t="shared" ca="1" si="877"/>
        <v>1.0056335519999999</v>
      </c>
      <c r="O3016" s="108">
        <f t="shared" si="891"/>
        <v>83</v>
      </c>
      <c r="P3016" s="106">
        <f t="shared" ca="1" si="878"/>
        <v>332.39308851999999</v>
      </c>
      <c r="Q3016" s="113">
        <f t="shared" si="879"/>
        <v>5.0000000000000001E-3</v>
      </c>
      <c r="R3016" s="106">
        <f t="shared" si="880"/>
        <v>500</v>
      </c>
      <c r="S3016" s="114" t="str">
        <f t="shared" si="888"/>
        <v>A+J=</v>
      </c>
      <c r="T3016" s="107">
        <f t="shared" si="889"/>
        <v>43973</v>
      </c>
      <c r="U3016" s="10"/>
      <c r="V3016" s="10"/>
      <c r="W3016" s="10"/>
      <c r="X3016" s="29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</row>
    <row r="3017" spans="1:121" x14ac:dyDescent="0.15">
      <c r="A3017" s="102">
        <f t="shared" si="881"/>
        <v>43974</v>
      </c>
      <c r="B3017" s="103">
        <f t="shared" ca="1" si="890"/>
        <v>58517.249196169789</v>
      </c>
      <c r="C3017" s="104">
        <f t="shared" si="882"/>
        <v>58502.39999999979</v>
      </c>
      <c r="D3017" s="105">
        <f ca="1">IF(A3017&lt;$B$1,VLOOKUP(A3017,[1]DI!$A$4:$B$15000,2,FALSE),0)</f>
        <v>0</v>
      </c>
      <c r="E3017" s="106">
        <f t="shared" ca="1" si="874"/>
        <v>1</v>
      </c>
      <c r="F3017" s="106">
        <f ca="1">(TRUNC(PRODUCT($E$12:$E3016),16))</f>
        <v>2.07402149410769</v>
      </c>
      <c r="G3017" s="106">
        <f t="shared" ca="1" si="883"/>
        <v>2.0737862230606798</v>
      </c>
      <c r="H3017" s="106">
        <f t="shared" ca="1" si="875"/>
        <v>1.00011345</v>
      </c>
      <c r="I3017" s="105">
        <f t="shared" si="884"/>
        <v>3.5999999999999997E-2</v>
      </c>
      <c r="J3017" s="118">
        <f t="shared" si="885"/>
        <v>43973</v>
      </c>
      <c r="K3017" s="112">
        <f t="shared" si="886"/>
        <v>1</v>
      </c>
      <c r="L3017" s="108">
        <f t="shared" si="887"/>
        <v>1</v>
      </c>
      <c r="M3017" s="109">
        <f t="shared" si="876"/>
        <v>1.000140356</v>
      </c>
      <c r="N3017" s="109">
        <f t="shared" ca="1" si="877"/>
        <v>1.0002538219999999</v>
      </c>
      <c r="O3017" s="108">
        <f t="shared" si="891"/>
        <v>0</v>
      </c>
      <c r="P3017" s="106">
        <f t="shared" ca="1" si="878"/>
        <v>14.849196170000001</v>
      </c>
      <c r="Q3017" s="113">
        <f t="shared" si="879"/>
        <v>0</v>
      </c>
      <c r="R3017" s="106">
        <f t="shared" si="880"/>
        <v>0</v>
      </c>
      <c r="S3017" s="114" t="str">
        <f t="shared" si="888"/>
        <v>A+J=</v>
      </c>
      <c r="T3017" s="107">
        <f t="shared" si="889"/>
        <v>44004</v>
      </c>
      <c r="U3017" s="10"/>
      <c r="V3017" s="10"/>
      <c r="W3017" s="10"/>
      <c r="X3017" s="29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</row>
    <row r="3018" spans="1:121" x14ac:dyDescent="0.15">
      <c r="A3018" s="102">
        <f t="shared" si="881"/>
        <v>43975</v>
      </c>
      <c r="B3018" s="103">
        <f t="shared" ca="1" si="890"/>
        <v>58517.249196169789</v>
      </c>
      <c r="C3018" s="104">
        <f t="shared" si="882"/>
        <v>58502.39999999979</v>
      </c>
      <c r="D3018" s="105">
        <f ca="1">IF(A3018&lt;$B$1,VLOOKUP(A3018,[1]DI!$A$4:$B$15000,2,FALSE),0)</f>
        <v>0</v>
      </c>
      <c r="E3018" s="106">
        <f t="shared" ca="1" si="874"/>
        <v>1</v>
      </c>
      <c r="F3018" s="106">
        <f ca="1">(TRUNC(PRODUCT($E$12:$E3017),16))</f>
        <v>2.07402149410769</v>
      </c>
      <c r="G3018" s="106">
        <f t="shared" ca="1" si="883"/>
        <v>2.0737862230606798</v>
      </c>
      <c r="H3018" s="106">
        <f t="shared" ca="1" si="875"/>
        <v>1.00011345</v>
      </c>
      <c r="I3018" s="105">
        <f t="shared" si="884"/>
        <v>3.5999999999999997E-2</v>
      </c>
      <c r="J3018" s="118">
        <f t="shared" si="885"/>
        <v>43973</v>
      </c>
      <c r="K3018" s="112">
        <f t="shared" si="886"/>
        <v>1</v>
      </c>
      <c r="L3018" s="108">
        <f t="shared" si="887"/>
        <v>1</v>
      </c>
      <c r="M3018" s="109">
        <f t="shared" si="876"/>
        <v>1.000140356</v>
      </c>
      <c r="N3018" s="109">
        <f t="shared" ca="1" si="877"/>
        <v>1.0002538219999999</v>
      </c>
      <c r="O3018" s="108">
        <f t="shared" si="891"/>
        <v>0</v>
      </c>
      <c r="P3018" s="106">
        <f t="shared" ca="1" si="878"/>
        <v>14.849196170000001</v>
      </c>
      <c r="Q3018" s="113">
        <f t="shared" si="879"/>
        <v>0</v>
      </c>
      <c r="R3018" s="106">
        <f t="shared" si="880"/>
        <v>0</v>
      </c>
      <c r="S3018" s="114" t="str">
        <f t="shared" si="888"/>
        <v>A+J=</v>
      </c>
      <c r="T3018" s="107">
        <f t="shared" si="889"/>
        <v>44004</v>
      </c>
      <c r="U3018" s="10"/>
      <c r="V3018" s="10"/>
      <c r="W3018" s="10"/>
      <c r="X3018" s="29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</row>
    <row r="3019" spans="1:121" x14ac:dyDescent="0.15">
      <c r="A3019" s="102">
        <f t="shared" si="881"/>
        <v>43976</v>
      </c>
      <c r="B3019" s="103">
        <f t="shared" ca="1" si="890"/>
        <v>58517.249196169789</v>
      </c>
      <c r="C3019" s="104">
        <f t="shared" si="882"/>
        <v>58502.39999999979</v>
      </c>
      <c r="D3019" s="105">
        <f ca="1">IF(A3019&lt;$B$1,VLOOKUP(A3019,[1]DI!$A$4:$B$15000,2,FALSE),0)</f>
        <v>2.9000000000000005E-2</v>
      </c>
      <c r="E3019" s="106">
        <f t="shared" ca="1" si="874"/>
        <v>1.00011345</v>
      </c>
      <c r="F3019" s="106">
        <f ca="1">(TRUNC(PRODUCT($E$12:$E3018),16))</f>
        <v>2.07402149410769</v>
      </c>
      <c r="G3019" s="106">
        <f t="shared" ca="1" si="883"/>
        <v>2.0737862230606798</v>
      </c>
      <c r="H3019" s="106">
        <f t="shared" ca="1" si="875"/>
        <v>1.00011345</v>
      </c>
      <c r="I3019" s="105">
        <f t="shared" si="884"/>
        <v>3.5999999999999997E-2</v>
      </c>
      <c r="J3019" s="118">
        <f t="shared" si="885"/>
        <v>43973</v>
      </c>
      <c r="K3019" s="112">
        <f t="shared" si="886"/>
        <v>1</v>
      </c>
      <c r="L3019" s="108">
        <f t="shared" si="887"/>
        <v>1</v>
      </c>
      <c r="M3019" s="109">
        <f t="shared" si="876"/>
        <v>1.000140356</v>
      </c>
      <c r="N3019" s="109">
        <f t="shared" ca="1" si="877"/>
        <v>1.0002538219999999</v>
      </c>
      <c r="O3019" s="108">
        <f t="shared" si="891"/>
        <v>0</v>
      </c>
      <c r="P3019" s="106">
        <f t="shared" ca="1" si="878"/>
        <v>14.849196170000001</v>
      </c>
      <c r="Q3019" s="113">
        <f t="shared" si="879"/>
        <v>0</v>
      </c>
      <c r="R3019" s="106">
        <f t="shared" si="880"/>
        <v>0</v>
      </c>
      <c r="S3019" s="114" t="str">
        <f t="shared" si="888"/>
        <v>A+J=</v>
      </c>
      <c r="T3019" s="107">
        <f t="shared" si="889"/>
        <v>44004</v>
      </c>
      <c r="U3019" s="10"/>
      <c r="V3019" s="10"/>
      <c r="W3019" s="10"/>
      <c r="X3019" s="29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</row>
    <row r="3020" spans="1:121" x14ac:dyDescent="0.15">
      <c r="A3020" s="102">
        <f t="shared" si="881"/>
        <v>43977</v>
      </c>
      <c r="B3020" s="103">
        <f t="shared" ca="1" si="890"/>
        <v>58532.101960989792</v>
      </c>
      <c r="C3020" s="104">
        <f t="shared" si="882"/>
        <v>58502.39999999979</v>
      </c>
      <c r="D3020" s="105">
        <f ca="1">IF(A3020&lt;$B$1,VLOOKUP(A3020,[1]DI!$A$4:$B$15000,2,FALSE),0)</f>
        <v>2.9000000000000005E-2</v>
      </c>
      <c r="E3020" s="106">
        <f t="shared" ref="E3020:E3083" ca="1" si="892">ROUND(((1+D3020)^(1/252)),8)</f>
        <v>1.00011345</v>
      </c>
      <c r="F3020" s="106">
        <f ca="1">(TRUNC(PRODUCT($E$12:$E3019),16))</f>
        <v>2.0742567918461998</v>
      </c>
      <c r="G3020" s="106">
        <f t="shared" ca="1" si="883"/>
        <v>2.0737862230606798</v>
      </c>
      <c r="H3020" s="106">
        <f t="shared" ref="H3020:H3083" ca="1" si="893">ROUND(F3020/G3020,8)</f>
        <v>1.0002269100000001</v>
      </c>
      <c r="I3020" s="105">
        <f t="shared" si="884"/>
        <v>3.5999999999999997E-2</v>
      </c>
      <c r="J3020" s="118">
        <f t="shared" si="885"/>
        <v>43973</v>
      </c>
      <c r="K3020" s="112">
        <f t="shared" si="886"/>
        <v>2</v>
      </c>
      <c r="L3020" s="108">
        <f t="shared" si="887"/>
        <v>2</v>
      </c>
      <c r="M3020" s="109">
        <f t="shared" ref="M3020:M3083" si="894">ROUND((I3020+1)^(L3020/252),9)</f>
        <v>1.0002807309999999</v>
      </c>
      <c r="N3020" s="109">
        <f t="shared" ref="N3020:N3083" ca="1" si="895">ROUND(H3020*M3020,9)</f>
        <v>1.000507705</v>
      </c>
      <c r="O3020" s="108">
        <f t="shared" si="891"/>
        <v>0</v>
      </c>
      <c r="P3020" s="106">
        <f t="shared" ref="P3020:P3083" ca="1" si="896">TRUNC(((N3020-1)*C3020),8)</f>
        <v>29.70196099</v>
      </c>
      <c r="Q3020" s="113">
        <f t="shared" ref="Q3020:Q3083" si="897">IF($O3020&gt;0,VLOOKUP($O3020,$W$12:$AC$150,7),0)</f>
        <v>0</v>
      </c>
      <c r="R3020" s="106">
        <f t="shared" ref="R3020:R3083" si="898">IF(Q3020&gt;0,TRUNC(Q3020*C$12,8),0)</f>
        <v>0</v>
      </c>
      <c r="S3020" s="114" t="str">
        <f t="shared" si="888"/>
        <v>A+J=</v>
      </c>
      <c r="T3020" s="107">
        <f t="shared" si="889"/>
        <v>44004</v>
      </c>
      <c r="U3020" s="10"/>
      <c r="V3020" s="10"/>
      <c r="W3020" s="10"/>
      <c r="X3020" s="29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</row>
    <row r="3021" spans="1:121" x14ac:dyDescent="0.15">
      <c r="A3021" s="102">
        <f t="shared" ref="A3021:A3084" si="899">(A3020+1)</f>
        <v>43978</v>
      </c>
      <c r="B3021" s="103">
        <f t="shared" ca="1" si="890"/>
        <v>58546.958879479789</v>
      </c>
      <c r="C3021" s="104">
        <f t="shared" ref="C3021:C3084" si="900">(C3020-R3020)</f>
        <v>58502.39999999979</v>
      </c>
      <c r="D3021" s="105">
        <f ca="1">IF(A3021&lt;$B$1,VLOOKUP(A3021,[1]DI!$A$4:$B$15000,2,FALSE),0)</f>
        <v>2.9000000000000005E-2</v>
      </c>
      <c r="E3021" s="106">
        <f t="shared" ca="1" si="892"/>
        <v>1.00011345</v>
      </c>
      <c r="F3021" s="106">
        <f ca="1">(TRUNC(PRODUCT($E$12:$E3020),16))</f>
        <v>2.07449211627923</v>
      </c>
      <c r="G3021" s="106">
        <f t="shared" ref="G3021:G3084" ca="1" si="901">IF(O3020&gt;0,F3020,G3020)</f>
        <v>2.0737862230606798</v>
      </c>
      <c r="H3021" s="106">
        <f t="shared" ca="1" si="893"/>
        <v>1.0003403900000001</v>
      </c>
      <c r="I3021" s="105">
        <f t="shared" ref="I3021:I3084" si="902">I3020</f>
        <v>3.5999999999999997E-2</v>
      </c>
      <c r="J3021" s="118">
        <f t="shared" ref="J3021:J3084" si="903">IF(O3020&gt;0,VLOOKUP(O3020,W$12:AG$150,2),J3020)</f>
        <v>43973</v>
      </c>
      <c r="K3021" s="112">
        <f t="shared" ref="K3021:K3084" si="904">IF(A3021&gt;J3021,IF(NETWORKDAYS(J3021,A3021,$W$160:$W$544)-1=0,1,NETWORKDAYS(J3021,A3021,$W$160:$W$544)-1),0)</f>
        <v>3</v>
      </c>
      <c r="L3021" s="108">
        <f t="shared" ref="L3021:L3084" si="905">IF(AND(K3021=1,K3020=1),1,IF(K3021&gt;0,IF(K3021=K3020,K3021+1,K3021),0))</f>
        <v>3</v>
      </c>
      <c r="M3021" s="109">
        <f t="shared" si="894"/>
        <v>1.000421126</v>
      </c>
      <c r="N3021" s="109">
        <f t="shared" ca="1" si="895"/>
        <v>1.0007616589999999</v>
      </c>
      <c r="O3021" s="108">
        <f t="shared" si="891"/>
        <v>0</v>
      </c>
      <c r="P3021" s="106">
        <f t="shared" ca="1" si="896"/>
        <v>44.558879480000002</v>
      </c>
      <c r="Q3021" s="113">
        <f t="shared" si="897"/>
        <v>0</v>
      </c>
      <c r="R3021" s="106">
        <f t="shared" si="898"/>
        <v>0</v>
      </c>
      <c r="S3021" s="114" t="str">
        <f t="shared" ref="S3021:S3084" si="906">IF(O3020&gt;0,VLOOKUP(O3020,W$12:AG$150,10),S3020)</f>
        <v>A+J=</v>
      </c>
      <c r="T3021" s="107">
        <f t="shared" ref="T3021:T3084" si="907">IF(O3020&gt;0,VLOOKUP(O3020,W$12:AG$150,11),T3020)</f>
        <v>44004</v>
      </c>
      <c r="U3021" s="10"/>
      <c r="V3021" s="10"/>
      <c r="W3021" s="10"/>
      <c r="X3021" s="29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</row>
    <row r="3022" spans="1:121" x14ac:dyDescent="0.15">
      <c r="A3022" s="102">
        <f t="shared" si="899"/>
        <v>43979</v>
      </c>
      <c r="B3022" s="103">
        <f t="shared" ref="B3022:B3085" ca="1" si="908">IF(A3022&lt;=TODAY(),C3022+P3022,IF(AND(A3022&gt;TODAY(),A3022&lt;=$B$1),IF(VLOOKUP(TODAY(),$A$10:$D$5000,4,FALSE)=0,"n.d",C3022+P3022),"n.d"))</f>
        <v>58561.819483619787</v>
      </c>
      <c r="C3022" s="104">
        <f t="shared" si="900"/>
        <v>58502.39999999979</v>
      </c>
      <c r="D3022" s="105">
        <f ca="1">IF(A3022&lt;$B$1,VLOOKUP(A3022,[1]DI!$A$4:$B$15000,2,FALSE),0)</f>
        <v>2.9000000000000005E-2</v>
      </c>
      <c r="E3022" s="106">
        <f t="shared" ca="1" si="892"/>
        <v>1.00011345</v>
      </c>
      <c r="F3022" s="106">
        <f ca="1">(TRUNC(PRODUCT($E$12:$E3021),16))</f>
        <v>2.0747274674098199</v>
      </c>
      <c r="G3022" s="106">
        <f t="shared" ca="1" si="901"/>
        <v>2.0737862230606798</v>
      </c>
      <c r="H3022" s="106">
        <f t="shared" ca="1" si="893"/>
        <v>1.00045388</v>
      </c>
      <c r="I3022" s="105">
        <f t="shared" si="902"/>
        <v>3.5999999999999997E-2</v>
      </c>
      <c r="J3022" s="118">
        <f t="shared" si="903"/>
        <v>43973</v>
      </c>
      <c r="K3022" s="112">
        <f t="shared" si="904"/>
        <v>4</v>
      </c>
      <c r="L3022" s="108">
        <f t="shared" si="905"/>
        <v>4</v>
      </c>
      <c r="M3022" s="109">
        <f t="shared" si="894"/>
        <v>1.0005615409999999</v>
      </c>
      <c r="N3022" s="109">
        <f t="shared" ca="1" si="895"/>
        <v>1.001015676</v>
      </c>
      <c r="O3022" s="108">
        <f t="shared" ref="O3022:O3085" si="909">IF(VLOOKUP(A3022,X$12:AE$151,8)=VLOOKUP(A3021,X$12:AE$151,8),0,VLOOKUP(A3022,X$12:AE$151,8))</f>
        <v>0</v>
      </c>
      <c r="P3022" s="106">
        <f t="shared" ca="1" si="896"/>
        <v>59.419483620000001</v>
      </c>
      <c r="Q3022" s="113">
        <f t="shared" si="897"/>
        <v>0</v>
      </c>
      <c r="R3022" s="106">
        <f t="shared" si="898"/>
        <v>0</v>
      </c>
      <c r="S3022" s="114" t="str">
        <f t="shared" si="906"/>
        <v>A+J=</v>
      </c>
      <c r="T3022" s="107">
        <f t="shared" si="907"/>
        <v>44004</v>
      </c>
      <c r="U3022" s="10"/>
      <c r="V3022" s="10"/>
      <c r="W3022" s="10"/>
      <c r="X3022" s="29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</row>
    <row r="3023" spans="1:121" x14ac:dyDescent="0.15">
      <c r="A3023" s="102">
        <f t="shared" si="899"/>
        <v>43980</v>
      </c>
      <c r="B3023" s="103">
        <f t="shared" ca="1" si="908"/>
        <v>58576.683597899791</v>
      </c>
      <c r="C3023" s="104">
        <f t="shared" si="900"/>
        <v>58502.39999999979</v>
      </c>
      <c r="D3023" s="105">
        <f ca="1">IF(A3023&lt;$B$1,VLOOKUP(A3023,[1]DI!$A$4:$B$15000,2,FALSE),0)</f>
        <v>2.9000000000000005E-2</v>
      </c>
      <c r="E3023" s="106">
        <f t="shared" ca="1" si="892"/>
        <v>1.00011345</v>
      </c>
      <c r="F3023" s="106">
        <f ca="1">(TRUNC(PRODUCT($E$12:$E3022),16))</f>
        <v>2.0749628452410001</v>
      </c>
      <c r="G3023" s="106">
        <f t="shared" ca="1" si="901"/>
        <v>2.0737862230606798</v>
      </c>
      <c r="H3023" s="106">
        <f t="shared" ca="1" si="893"/>
        <v>1.0005673799999999</v>
      </c>
      <c r="I3023" s="105">
        <f t="shared" si="902"/>
        <v>3.5999999999999997E-2</v>
      </c>
      <c r="J3023" s="118">
        <f t="shared" si="903"/>
        <v>43973</v>
      </c>
      <c r="K3023" s="112">
        <f t="shared" si="904"/>
        <v>5</v>
      </c>
      <c r="L3023" s="108">
        <f t="shared" si="905"/>
        <v>5</v>
      </c>
      <c r="M3023" s="109">
        <f t="shared" si="894"/>
        <v>1.0007019749999999</v>
      </c>
      <c r="N3023" s="109">
        <f t="shared" ca="1" si="895"/>
        <v>1.0012697530000001</v>
      </c>
      <c r="O3023" s="108">
        <f t="shared" si="909"/>
        <v>0</v>
      </c>
      <c r="P3023" s="106">
        <f t="shared" ca="1" si="896"/>
        <v>74.283597900000004</v>
      </c>
      <c r="Q3023" s="113">
        <f t="shared" si="897"/>
        <v>0</v>
      </c>
      <c r="R3023" s="106">
        <f t="shared" si="898"/>
        <v>0</v>
      </c>
      <c r="S3023" s="114" t="str">
        <f t="shared" si="906"/>
        <v>A+J=</v>
      </c>
      <c r="T3023" s="107">
        <f t="shared" si="907"/>
        <v>44004</v>
      </c>
      <c r="U3023" s="10"/>
      <c r="V3023" s="10"/>
      <c r="W3023" s="10"/>
      <c r="X3023" s="29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</row>
    <row r="3024" spans="1:121" x14ac:dyDescent="0.15">
      <c r="A3024" s="102">
        <f t="shared" si="899"/>
        <v>43981</v>
      </c>
      <c r="B3024" s="103">
        <f t="shared" ca="1" si="908"/>
        <v>58591.551397839794</v>
      </c>
      <c r="C3024" s="104">
        <f t="shared" si="900"/>
        <v>58502.39999999979</v>
      </c>
      <c r="D3024" s="105">
        <f ca="1">IF(A3024&lt;$B$1,VLOOKUP(A3024,[1]DI!$A$4:$B$15000,2,FALSE),0)</f>
        <v>0</v>
      </c>
      <c r="E3024" s="106">
        <f t="shared" ca="1" si="892"/>
        <v>1</v>
      </c>
      <c r="F3024" s="106">
        <f ca="1">(TRUNC(PRODUCT($E$12:$E3023),16))</f>
        <v>2.0751982497757901</v>
      </c>
      <c r="G3024" s="106">
        <f t="shared" ca="1" si="901"/>
        <v>2.0737862230606798</v>
      </c>
      <c r="H3024" s="106">
        <f t="shared" ca="1" si="893"/>
        <v>1.0006808899999999</v>
      </c>
      <c r="I3024" s="105">
        <f t="shared" si="902"/>
        <v>3.5999999999999997E-2</v>
      </c>
      <c r="J3024" s="118">
        <f t="shared" si="903"/>
        <v>43973</v>
      </c>
      <c r="K3024" s="112">
        <f t="shared" si="904"/>
        <v>5</v>
      </c>
      <c r="L3024" s="108">
        <f t="shared" si="905"/>
        <v>6</v>
      </c>
      <c r="M3024" s="109">
        <f t="shared" si="894"/>
        <v>1.000842429</v>
      </c>
      <c r="N3024" s="109">
        <f t="shared" ca="1" si="895"/>
        <v>1.0015238930000001</v>
      </c>
      <c r="O3024" s="108">
        <f t="shared" si="909"/>
        <v>0</v>
      </c>
      <c r="P3024" s="106">
        <f t="shared" ca="1" si="896"/>
        <v>89.151397840000001</v>
      </c>
      <c r="Q3024" s="113">
        <f t="shared" si="897"/>
        <v>0</v>
      </c>
      <c r="R3024" s="106">
        <f t="shared" si="898"/>
        <v>0</v>
      </c>
      <c r="S3024" s="114" t="str">
        <f t="shared" si="906"/>
        <v>A+J=</v>
      </c>
      <c r="T3024" s="107">
        <f t="shared" si="907"/>
        <v>44004</v>
      </c>
      <c r="U3024" s="10"/>
      <c r="V3024" s="10"/>
      <c r="W3024" s="10"/>
      <c r="X3024" s="29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</row>
    <row r="3025" spans="1:121" x14ac:dyDescent="0.15">
      <c r="A3025" s="102">
        <f t="shared" si="899"/>
        <v>43982</v>
      </c>
      <c r="B3025" s="103">
        <f t="shared" ca="1" si="908"/>
        <v>58591.551397839794</v>
      </c>
      <c r="C3025" s="104">
        <f t="shared" si="900"/>
        <v>58502.39999999979</v>
      </c>
      <c r="D3025" s="105">
        <f ca="1">IF(A3025&lt;$B$1,VLOOKUP(A3025,[1]DI!$A$4:$B$15000,2,FALSE),0)</f>
        <v>0</v>
      </c>
      <c r="E3025" s="106">
        <f t="shared" ca="1" si="892"/>
        <v>1</v>
      </c>
      <c r="F3025" s="106">
        <f ca="1">(TRUNC(PRODUCT($E$12:$E3024),16))</f>
        <v>2.0751982497757901</v>
      </c>
      <c r="G3025" s="106">
        <f t="shared" ca="1" si="901"/>
        <v>2.0737862230606798</v>
      </c>
      <c r="H3025" s="106">
        <f t="shared" ca="1" si="893"/>
        <v>1.0006808899999999</v>
      </c>
      <c r="I3025" s="105">
        <f t="shared" si="902"/>
        <v>3.5999999999999997E-2</v>
      </c>
      <c r="J3025" s="118">
        <f t="shared" si="903"/>
        <v>43973</v>
      </c>
      <c r="K3025" s="112">
        <f t="shared" si="904"/>
        <v>5</v>
      </c>
      <c r="L3025" s="108">
        <f t="shared" si="905"/>
        <v>6</v>
      </c>
      <c r="M3025" s="109">
        <f t="shared" si="894"/>
        <v>1.000842429</v>
      </c>
      <c r="N3025" s="109">
        <f t="shared" ca="1" si="895"/>
        <v>1.0015238930000001</v>
      </c>
      <c r="O3025" s="108">
        <f t="shared" si="909"/>
        <v>0</v>
      </c>
      <c r="P3025" s="106">
        <f t="shared" ca="1" si="896"/>
        <v>89.151397840000001</v>
      </c>
      <c r="Q3025" s="113">
        <f t="shared" si="897"/>
        <v>0</v>
      </c>
      <c r="R3025" s="106">
        <f t="shared" si="898"/>
        <v>0</v>
      </c>
      <c r="S3025" s="114" t="str">
        <f t="shared" si="906"/>
        <v>A+J=</v>
      </c>
      <c r="T3025" s="107">
        <f t="shared" si="907"/>
        <v>44004</v>
      </c>
      <c r="U3025" s="10"/>
      <c r="V3025" s="10"/>
      <c r="W3025" s="10"/>
      <c r="X3025" s="29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</row>
    <row r="3026" spans="1:121" x14ac:dyDescent="0.15">
      <c r="A3026" s="102">
        <f t="shared" si="899"/>
        <v>43983</v>
      </c>
      <c r="B3026" s="103">
        <f t="shared" ca="1" si="908"/>
        <v>58591.551397839794</v>
      </c>
      <c r="C3026" s="104">
        <f t="shared" si="900"/>
        <v>58502.39999999979</v>
      </c>
      <c r="D3026" s="105">
        <f ca="1">IF(A3026&lt;$B$1,VLOOKUP(A3026,[1]DI!$A$4:$B$15000,2,FALSE),0)</f>
        <v>2.9000000000000005E-2</v>
      </c>
      <c r="E3026" s="106">
        <f t="shared" ca="1" si="892"/>
        <v>1.00011345</v>
      </c>
      <c r="F3026" s="106">
        <f ca="1">(TRUNC(PRODUCT($E$12:$E3025),16))</f>
        <v>2.0751982497757901</v>
      </c>
      <c r="G3026" s="106">
        <f t="shared" ca="1" si="901"/>
        <v>2.0737862230606798</v>
      </c>
      <c r="H3026" s="106">
        <f t="shared" ca="1" si="893"/>
        <v>1.0006808899999999</v>
      </c>
      <c r="I3026" s="105">
        <f t="shared" si="902"/>
        <v>3.5999999999999997E-2</v>
      </c>
      <c r="J3026" s="118">
        <f t="shared" si="903"/>
        <v>43973</v>
      </c>
      <c r="K3026" s="112">
        <f t="shared" si="904"/>
        <v>6</v>
      </c>
      <c r="L3026" s="108">
        <f t="shared" si="905"/>
        <v>6</v>
      </c>
      <c r="M3026" s="109">
        <f t="shared" si="894"/>
        <v>1.000842429</v>
      </c>
      <c r="N3026" s="109">
        <f t="shared" ca="1" si="895"/>
        <v>1.0015238930000001</v>
      </c>
      <c r="O3026" s="108">
        <f t="shared" si="909"/>
        <v>0</v>
      </c>
      <c r="P3026" s="106">
        <f t="shared" ca="1" si="896"/>
        <v>89.151397840000001</v>
      </c>
      <c r="Q3026" s="113">
        <f t="shared" si="897"/>
        <v>0</v>
      </c>
      <c r="R3026" s="106">
        <f t="shared" si="898"/>
        <v>0</v>
      </c>
      <c r="S3026" s="114" t="str">
        <f t="shared" si="906"/>
        <v>A+J=</v>
      </c>
      <c r="T3026" s="107">
        <f t="shared" si="907"/>
        <v>44004</v>
      </c>
      <c r="U3026" s="10"/>
      <c r="V3026" s="10"/>
      <c r="W3026" s="10"/>
      <c r="X3026" s="29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</row>
    <row r="3027" spans="1:121" x14ac:dyDescent="0.15">
      <c r="A3027" s="102">
        <f t="shared" si="899"/>
        <v>43984</v>
      </c>
      <c r="B3027" s="103">
        <f t="shared" ca="1" si="908"/>
        <v>58606.423351439793</v>
      </c>
      <c r="C3027" s="104">
        <f t="shared" si="900"/>
        <v>58502.39999999979</v>
      </c>
      <c r="D3027" s="105">
        <f ca="1">IF(A3027&lt;$B$1,VLOOKUP(A3027,[1]DI!$A$4:$B$15000,2,FALSE),0)</f>
        <v>2.9000000000000005E-2</v>
      </c>
      <c r="E3027" s="106">
        <f t="shared" ca="1" si="892"/>
        <v>1.00011345</v>
      </c>
      <c r="F3027" s="106">
        <f ca="1">(TRUNC(PRODUCT($E$12:$E3026),16))</f>
        <v>2.07543368101723</v>
      </c>
      <c r="G3027" s="106">
        <f t="shared" ca="1" si="901"/>
        <v>2.0737862230606798</v>
      </c>
      <c r="H3027" s="106">
        <f t="shared" ca="1" si="893"/>
        <v>1.0007944200000001</v>
      </c>
      <c r="I3027" s="105">
        <f t="shared" si="902"/>
        <v>3.5999999999999997E-2</v>
      </c>
      <c r="J3027" s="118">
        <f t="shared" si="903"/>
        <v>43973</v>
      </c>
      <c r="K3027" s="112">
        <f t="shared" si="904"/>
        <v>7</v>
      </c>
      <c r="L3027" s="108">
        <f t="shared" si="905"/>
        <v>7</v>
      </c>
      <c r="M3027" s="109">
        <f t="shared" si="894"/>
        <v>1.0009829029999999</v>
      </c>
      <c r="N3027" s="109">
        <f t="shared" ca="1" si="895"/>
        <v>1.001778104</v>
      </c>
      <c r="O3027" s="108">
        <f t="shared" si="909"/>
        <v>0</v>
      </c>
      <c r="P3027" s="106">
        <f t="shared" ca="1" si="896"/>
        <v>104.02335144</v>
      </c>
      <c r="Q3027" s="113">
        <f t="shared" si="897"/>
        <v>0</v>
      </c>
      <c r="R3027" s="106">
        <f t="shared" si="898"/>
        <v>0</v>
      </c>
      <c r="S3027" s="114" t="str">
        <f t="shared" si="906"/>
        <v>A+J=</v>
      </c>
      <c r="T3027" s="107">
        <f t="shared" si="907"/>
        <v>44004</v>
      </c>
      <c r="U3027" s="10"/>
      <c r="V3027" s="10"/>
      <c r="W3027" s="10"/>
      <c r="X3027" s="29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</row>
    <row r="3028" spans="1:121" x14ac:dyDescent="0.15">
      <c r="A3028" s="102">
        <f t="shared" si="899"/>
        <v>43985</v>
      </c>
      <c r="B3028" s="103">
        <f t="shared" ca="1" si="908"/>
        <v>58621.298932199788</v>
      </c>
      <c r="C3028" s="104">
        <f t="shared" si="900"/>
        <v>58502.39999999979</v>
      </c>
      <c r="D3028" s="105">
        <f ca="1">IF(A3028&lt;$B$1,VLOOKUP(A3028,[1]DI!$A$4:$B$15000,2,FALSE),0)</f>
        <v>2.9000000000000005E-2</v>
      </c>
      <c r="E3028" s="106">
        <f t="shared" ca="1" si="892"/>
        <v>1.00011345</v>
      </c>
      <c r="F3028" s="106">
        <f ca="1">(TRUNC(PRODUCT($E$12:$E3027),16))</f>
        <v>2.0756691389683399</v>
      </c>
      <c r="G3028" s="106">
        <f t="shared" ca="1" si="901"/>
        <v>2.0737862230606798</v>
      </c>
      <c r="H3028" s="106">
        <f t="shared" ca="1" si="893"/>
        <v>1.0009079599999999</v>
      </c>
      <c r="I3028" s="105">
        <f t="shared" si="902"/>
        <v>3.5999999999999997E-2</v>
      </c>
      <c r="J3028" s="118">
        <f t="shared" si="903"/>
        <v>43973</v>
      </c>
      <c r="K3028" s="112">
        <f t="shared" si="904"/>
        <v>8</v>
      </c>
      <c r="L3028" s="108">
        <f t="shared" si="905"/>
        <v>8</v>
      </c>
      <c r="M3028" s="109">
        <f t="shared" si="894"/>
        <v>1.001123397</v>
      </c>
      <c r="N3028" s="109">
        <f t="shared" ca="1" si="895"/>
        <v>1.0020323769999999</v>
      </c>
      <c r="O3028" s="108">
        <f t="shared" si="909"/>
        <v>0</v>
      </c>
      <c r="P3028" s="106">
        <f t="shared" ca="1" si="896"/>
        <v>118.8989322</v>
      </c>
      <c r="Q3028" s="113">
        <f t="shared" si="897"/>
        <v>0</v>
      </c>
      <c r="R3028" s="106">
        <f t="shared" si="898"/>
        <v>0</v>
      </c>
      <c r="S3028" s="114" t="str">
        <f t="shared" si="906"/>
        <v>A+J=</v>
      </c>
      <c r="T3028" s="107">
        <f t="shared" si="907"/>
        <v>44004</v>
      </c>
      <c r="U3028" s="10"/>
      <c r="V3028" s="10"/>
      <c r="W3028" s="10"/>
      <c r="X3028" s="29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</row>
    <row r="3029" spans="1:121" x14ac:dyDescent="0.15">
      <c r="A3029" s="102">
        <f t="shared" si="899"/>
        <v>43986</v>
      </c>
      <c r="B3029" s="103">
        <f t="shared" ca="1" si="908"/>
        <v>58636.178081599792</v>
      </c>
      <c r="C3029" s="104">
        <f t="shared" si="900"/>
        <v>58502.39999999979</v>
      </c>
      <c r="D3029" s="105">
        <f ca="1">IF(A3029&lt;$B$1,VLOOKUP(A3029,[1]DI!$A$4:$B$15000,2,FALSE),0)</f>
        <v>2.9000000000000005E-2</v>
      </c>
      <c r="E3029" s="106">
        <f t="shared" ca="1" si="892"/>
        <v>1.00011345</v>
      </c>
      <c r="F3029" s="106">
        <f ca="1">(TRUNC(PRODUCT($E$12:$E3028),16))</f>
        <v>2.0759046236321601</v>
      </c>
      <c r="G3029" s="106">
        <f t="shared" ca="1" si="901"/>
        <v>2.0737862230606798</v>
      </c>
      <c r="H3029" s="106">
        <f t="shared" ca="1" si="893"/>
        <v>1.0010215099999999</v>
      </c>
      <c r="I3029" s="105">
        <f t="shared" si="902"/>
        <v>3.5999999999999997E-2</v>
      </c>
      <c r="J3029" s="118">
        <f t="shared" si="903"/>
        <v>43973</v>
      </c>
      <c r="K3029" s="112">
        <f t="shared" si="904"/>
        <v>9</v>
      </c>
      <c r="L3029" s="108">
        <f t="shared" si="905"/>
        <v>9</v>
      </c>
      <c r="M3029" s="109">
        <f t="shared" si="894"/>
        <v>1.00126391</v>
      </c>
      <c r="N3029" s="109">
        <f t="shared" ca="1" si="895"/>
        <v>1.002286711</v>
      </c>
      <c r="O3029" s="108">
        <f t="shared" si="909"/>
        <v>0</v>
      </c>
      <c r="P3029" s="106">
        <f t="shared" ca="1" si="896"/>
        <v>133.77808160000001</v>
      </c>
      <c r="Q3029" s="113">
        <f t="shared" si="897"/>
        <v>0</v>
      </c>
      <c r="R3029" s="106">
        <f t="shared" si="898"/>
        <v>0</v>
      </c>
      <c r="S3029" s="114" t="str">
        <f t="shared" si="906"/>
        <v>A+J=</v>
      </c>
      <c r="T3029" s="107">
        <f t="shared" si="907"/>
        <v>44004</v>
      </c>
      <c r="U3029" s="10"/>
      <c r="V3029" s="10"/>
      <c r="W3029" s="10"/>
      <c r="X3029" s="29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</row>
    <row r="3030" spans="1:121" x14ac:dyDescent="0.15">
      <c r="A3030" s="102">
        <f t="shared" si="899"/>
        <v>43987</v>
      </c>
      <c r="B3030" s="103">
        <f t="shared" ca="1" si="908"/>
        <v>58651.061443179788</v>
      </c>
      <c r="C3030" s="104">
        <f t="shared" si="900"/>
        <v>58502.39999999979</v>
      </c>
      <c r="D3030" s="105">
        <f ca="1">IF(A3030&lt;$B$1,VLOOKUP(A3030,[1]DI!$A$4:$B$15000,2,FALSE),0)</f>
        <v>2.9000000000000005E-2</v>
      </c>
      <c r="E3030" s="106">
        <f t="shared" ca="1" si="892"/>
        <v>1.00011345</v>
      </c>
      <c r="F3030" s="106">
        <f ca="1">(TRUNC(PRODUCT($E$12:$E3029),16))</f>
        <v>2.0761401350117099</v>
      </c>
      <c r="G3030" s="106">
        <f t="shared" ca="1" si="901"/>
        <v>2.0737862230606798</v>
      </c>
      <c r="H3030" s="106">
        <f t="shared" ca="1" si="893"/>
        <v>1.0011350800000001</v>
      </c>
      <c r="I3030" s="105">
        <f t="shared" si="902"/>
        <v>3.5999999999999997E-2</v>
      </c>
      <c r="J3030" s="118">
        <f t="shared" si="903"/>
        <v>43973</v>
      </c>
      <c r="K3030" s="112">
        <f t="shared" si="904"/>
        <v>10</v>
      </c>
      <c r="L3030" s="108">
        <f t="shared" si="905"/>
        <v>10</v>
      </c>
      <c r="M3030" s="109">
        <f t="shared" si="894"/>
        <v>1.001404443</v>
      </c>
      <c r="N3030" s="109">
        <f t="shared" ca="1" si="895"/>
        <v>1.002541117</v>
      </c>
      <c r="O3030" s="108">
        <f t="shared" si="909"/>
        <v>0</v>
      </c>
      <c r="P3030" s="106">
        <f t="shared" ca="1" si="896"/>
        <v>148.66144317999999</v>
      </c>
      <c r="Q3030" s="113">
        <f t="shared" si="897"/>
        <v>0</v>
      </c>
      <c r="R3030" s="106">
        <f t="shared" si="898"/>
        <v>0</v>
      </c>
      <c r="S3030" s="114" t="str">
        <f t="shared" si="906"/>
        <v>A+J=</v>
      </c>
      <c r="T3030" s="107">
        <f t="shared" si="907"/>
        <v>44004</v>
      </c>
      <c r="U3030" s="10"/>
      <c r="V3030" s="10"/>
      <c r="W3030" s="10"/>
      <c r="X3030" s="29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</row>
    <row r="3031" spans="1:121" x14ac:dyDescent="0.15">
      <c r="A3031" s="102">
        <f t="shared" si="899"/>
        <v>43988</v>
      </c>
      <c r="B3031" s="103">
        <f t="shared" ca="1" si="908"/>
        <v>58665.948431899793</v>
      </c>
      <c r="C3031" s="104">
        <f t="shared" si="900"/>
        <v>58502.39999999979</v>
      </c>
      <c r="D3031" s="105">
        <f ca="1">IF(A3031&lt;$B$1,VLOOKUP(A3031,[1]DI!$A$4:$B$15000,2,FALSE),0)</f>
        <v>0</v>
      </c>
      <c r="E3031" s="106">
        <f t="shared" ca="1" si="892"/>
        <v>1</v>
      </c>
      <c r="F3031" s="106">
        <f ca="1">(TRUNC(PRODUCT($E$12:$E3030),16))</f>
        <v>2.0763756731100198</v>
      </c>
      <c r="G3031" s="106">
        <f t="shared" ca="1" si="901"/>
        <v>2.0737862230606798</v>
      </c>
      <c r="H3031" s="106">
        <f t="shared" ca="1" si="893"/>
        <v>1.0012486599999999</v>
      </c>
      <c r="I3031" s="105">
        <f t="shared" si="902"/>
        <v>3.5999999999999997E-2</v>
      </c>
      <c r="J3031" s="118">
        <f t="shared" si="903"/>
        <v>43973</v>
      </c>
      <c r="K3031" s="112">
        <f t="shared" si="904"/>
        <v>10</v>
      </c>
      <c r="L3031" s="108">
        <f t="shared" si="905"/>
        <v>11</v>
      </c>
      <c r="M3031" s="109">
        <f t="shared" si="894"/>
        <v>1.001544996</v>
      </c>
      <c r="N3031" s="109">
        <f t="shared" ca="1" si="895"/>
        <v>1.0027955850000001</v>
      </c>
      <c r="O3031" s="108">
        <f t="shared" si="909"/>
        <v>0</v>
      </c>
      <c r="P3031" s="106">
        <f t="shared" ca="1" si="896"/>
        <v>163.5484319</v>
      </c>
      <c r="Q3031" s="113">
        <f t="shared" si="897"/>
        <v>0</v>
      </c>
      <c r="R3031" s="106">
        <f t="shared" si="898"/>
        <v>0</v>
      </c>
      <c r="S3031" s="114" t="str">
        <f t="shared" si="906"/>
        <v>A+J=</v>
      </c>
      <c r="T3031" s="107">
        <f t="shared" si="907"/>
        <v>44004</v>
      </c>
      <c r="U3031" s="10"/>
      <c r="V3031" s="10"/>
      <c r="W3031" s="10"/>
      <c r="X3031" s="29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</row>
    <row r="3032" spans="1:121" x14ac:dyDescent="0.15">
      <c r="A3032" s="102">
        <f t="shared" si="899"/>
        <v>43989</v>
      </c>
      <c r="B3032" s="103">
        <f t="shared" ca="1" si="908"/>
        <v>58665.948431899793</v>
      </c>
      <c r="C3032" s="104">
        <f t="shared" si="900"/>
        <v>58502.39999999979</v>
      </c>
      <c r="D3032" s="105">
        <f ca="1">IF(A3032&lt;$B$1,VLOOKUP(A3032,[1]DI!$A$4:$B$15000,2,FALSE),0)</f>
        <v>0</v>
      </c>
      <c r="E3032" s="106">
        <f t="shared" ca="1" si="892"/>
        <v>1</v>
      </c>
      <c r="F3032" s="106">
        <f ca="1">(TRUNC(PRODUCT($E$12:$E3031),16))</f>
        <v>2.0763756731100198</v>
      </c>
      <c r="G3032" s="106">
        <f t="shared" ca="1" si="901"/>
        <v>2.0737862230606798</v>
      </c>
      <c r="H3032" s="106">
        <f t="shared" ca="1" si="893"/>
        <v>1.0012486599999999</v>
      </c>
      <c r="I3032" s="105">
        <f t="shared" si="902"/>
        <v>3.5999999999999997E-2</v>
      </c>
      <c r="J3032" s="118">
        <f t="shared" si="903"/>
        <v>43973</v>
      </c>
      <c r="K3032" s="112">
        <f t="shared" si="904"/>
        <v>10</v>
      </c>
      <c r="L3032" s="108">
        <f t="shared" si="905"/>
        <v>11</v>
      </c>
      <c r="M3032" s="109">
        <f t="shared" si="894"/>
        <v>1.001544996</v>
      </c>
      <c r="N3032" s="109">
        <f t="shared" ca="1" si="895"/>
        <v>1.0027955850000001</v>
      </c>
      <c r="O3032" s="108">
        <f t="shared" si="909"/>
        <v>0</v>
      </c>
      <c r="P3032" s="106">
        <f t="shared" ca="1" si="896"/>
        <v>163.5484319</v>
      </c>
      <c r="Q3032" s="113">
        <f t="shared" si="897"/>
        <v>0</v>
      </c>
      <c r="R3032" s="106">
        <f t="shared" si="898"/>
        <v>0</v>
      </c>
      <c r="S3032" s="114" t="str">
        <f t="shared" si="906"/>
        <v>A+J=</v>
      </c>
      <c r="T3032" s="107">
        <f t="shared" si="907"/>
        <v>44004</v>
      </c>
      <c r="U3032" s="10"/>
      <c r="V3032" s="10"/>
      <c r="W3032" s="10"/>
      <c r="X3032" s="29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</row>
    <row r="3033" spans="1:121" x14ac:dyDescent="0.15">
      <c r="A3033" s="102">
        <f t="shared" si="899"/>
        <v>43990</v>
      </c>
      <c r="B3033" s="103">
        <f t="shared" ca="1" si="908"/>
        <v>58665.948431899793</v>
      </c>
      <c r="C3033" s="104">
        <f t="shared" si="900"/>
        <v>58502.39999999979</v>
      </c>
      <c r="D3033" s="105">
        <f ca="1">IF(A3033&lt;$B$1,VLOOKUP(A3033,[1]DI!$A$4:$B$15000,2,FALSE),0)</f>
        <v>2.9000000000000005E-2</v>
      </c>
      <c r="E3033" s="106">
        <f t="shared" ca="1" si="892"/>
        <v>1.00011345</v>
      </c>
      <c r="F3033" s="106">
        <f ca="1">(TRUNC(PRODUCT($E$12:$E3032),16))</f>
        <v>2.0763756731100198</v>
      </c>
      <c r="G3033" s="106">
        <f t="shared" ca="1" si="901"/>
        <v>2.0737862230606798</v>
      </c>
      <c r="H3033" s="106">
        <f t="shared" ca="1" si="893"/>
        <v>1.0012486599999999</v>
      </c>
      <c r="I3033" s="105">
        <f t="shared" si="902"/>
        <v>3.5999999999999997E-2</v>
      </c>
      <c r="J3033" s="118">
        <f t="shared" si="903"/>
        <v>43973</v>
      </c>
      <c r="K3033" s="112">
        <f t="shared" si="904"/>
        <v>11</v>
      </c>
      <c r="L3033" s="108">
        <f t="shared" si="905"/>
        <v>11</v>
      </c>
      <c r="M3033" s="109">
        <f t="shared" si="894"/>
        <v>1.001544996</v>
      </c>
      <c r="N3033" s="109">
        <f t="shared" ca="1" si="895"/>
        <v>1.0027955850000001</v>
      </c>
      <c r="O3033" s="108">
        <f t="shared" si="909"/>
        <v>0</v>
      </c>
      <c r="P3033" s="106">
        <f t="shared" ca="1" si="896"/>
        <v>163.5484319</v>
      </c>
      <c r="Q3033" s="113">
        <f t="shared" si="897"/>
        <v>0</v>
      </c>
      <c r="R3033" s="106">
        <f t="shared" si="898"/>
        <v>0</v>
      </c>
      <c r="S3033" s="114" t="str">
        <f t="shared" si="906"/>
        <v>A+J=</v>
      </c>
      <c r="T3033" s="107">
        <f t="shared" si="907"/>
        <v>44004</v>
      </c>
      <c r="U3033" s="10"/>
      <c r="V3033" s="10"/>
      <c r="W3033" s="10"/>
      <c r="X3033" s="29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</row>
    <row r="3034" spans="1:121" x14ac:dyDescent="0.15">
      <c r="A3034" s="102">
        <f t="shared" si="899"/>
        <v>43991</v>
      </c>
      <c r="B3034" s="103">
        <f t="shared" ca="1" si="908"/>
        <v>58680.83904776979</v>
      </c>
      <c r="C3034" s="104">
        <f t="shared" si="900"/>
        <v>58502.39999999979</v>
      </c>
      <c r="D3034" s="105">
        <f ca="1">IF(A3034&lt;$B$1,VLOOKUP(A3034,[1]DI!$A$4:$B$15000,2,FALSE),0)</f>
        <v>2.9000000000000005E-2</v>
      </c>
      <c r="E3034" s="106">
        <f t="shared" ca="1" si="892"/>
        <v>1.00011345</v>
      </c>
      <c r="F3034" s="106">
        <f ca="1">(TRUNC(PRODUCT($E$12:$E3033),16))</f>
        <v>2.0766112379301398</v>
      </c>
      <c r="G3034" s="106">
        <f t="shared" ca="1" si="901"/>
        <v>2.0737862230606798</v>
      </c>
      <c r="H3034" s="106">
        <f t="shared" ca="1" si="893"/>
        <v>1.0013622499999999</v>
      </c>
      <c r="I3034" s="105">
        <f t="shared" si="902"/>
        <v>3.5999999999999997E-2</v>
      </c>
      <c r="J3034" s="118">
        <f t="shared" si="903"/>
        <v>43973</v>
      </c>
      <c r="K3034" s="112">
        <f t="shared" si="904"/>
        <v>12</v>
      </c>
      <c r="L3034" s="108">
        <f t="shared" si="905"/>
        <v>12</v>
      </c>
      <c r="M3034" s="109">
        <f t="shared" si="894"/>
        <v>1.0016855689999999</v>
      </c>
      <c r="N3034" s="109">
        <f t="shared" ca="1" si="895"/>
        <v>1.003050115</v>
      </c>
      <c r="O3034" s="108">
        <f t="shared" si="909"/>
        <v>0</v>
      </c>
      <c r="P3034" s="106">
        <f t="shared" ca="1" si="896"/>
        <v>178.43904777</v>
      </c>
      <c r="Q3034" s="113">
        <f t="shared" si="897"/>
        <v>0</v>
      </c>
      <c r="R3034" s="106">
        <f t="shared" si="898"/>
        <v>0</v>
      </c>
      <c r="S3034" s="114" t="str">
        <f t="shared" si="906"/>
        <v>A+J=</v>
      </c>
      <c r="T3034" s="107">
        <f t="shared" si="907"/>
        <v>44004</v>
      </c>
      <c r="U3034" s="10"/>
      <c r="V3034" s="10"/>
      <c r="W3034" s="10"/>
      <c r="X3034" s="29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</row>
    <row r="3035" spans="1:121" x14ac:dyDescent="0.15">
      <c r="A3035" s="102">
        <f t="shared" si="899"/>
        <v>43992</v>
      </c>
      <c r="B3035" s="103">
        <f t="shared" ca="1" si="908"/>
        <v>58695.733232289793</v>
      </c>
      <c r="C3035" s="104">
        <f t="shared" si="900"/>
        <v>58502.39999999979</v>
      </c>
      <c r="D3035" s="105">
        <f ca="1">IF(A3035&lt;$B$1,VLOOKUP(A3035,[1]DI!$A$4:$B$15000,2,FALSE),0)</f>
        <v>2.9000000000000005E-2</v>
      </c>
      <c r="E3035" s="106">
        <f t="shared" ca="1" si="892"/>
        <v>1.00011345</v>
      </c>
      <c r="F3035" s="106">
        <f ca="1">(TRUNC(PRODUCT($E$12:$E3034),16))</f>
        <v>2.0768468294750799</v>
      </c>
      <c r="G3035" s="106">
        <f t="shared" ca="1" si="901"/>
        <v>2.0737862230606798</v>
      </c>
      <c r="H3035" s="106">
        <f t="shared" ca="1" si="893"/>
        <v>1.0014758500000001</v>
      </c>
      <c r="I3035" s="105">
        <f t="shared" si="902"/>
        <v>3.5999999999999997E-2</v>
      </c>
      <c r="J3035" s="118">
        <f t="shared" si="903"/>
        <v>43973</v>
      </c>
      <c r="K3035" s="112">
        <f t="shared" si="904"/>
        <v>13</v>
      </c>
      <c r="L3035" s="108">
        <f t="shared" si="905"/>
        <v>13</v>
      </c>
      <c r="M3035" s="109">
        <f t="shared" si="894"/>
        <v>1.0018261610000001</v>
      </c>
      <c r="N3035" s="109">
        <f t="shared" ca="1" si="895"/>
        <v>1.003304706</v>
      </c>
      <c r="O3035" s="108">
        <f t="shared" si="909"/>
        <v>0</v>
      </c>
      <c r="P3035" s="106">
        <f t="shared" ca="1" si="896"/>
        <v>193.33323229000001</v>
      </c>
      <c r="Q3035" s="113">
        <f t="shared" si="897"/>
        <v>0</v>
      </c>
      <c r="R3035" s="106">
        <f t="shared" si="898"/>
        <v>0</v>
      </c>
      <c r="S3035" s="114" t="str">
        <f t="shared" si="906"/>
        <v>A+J=</v>
      </c>
      <c r="T3035" s="107">
        <f t="shared" si="907"/>
        <v>44004</v>
      </c>
      <c r="U3035" s="10"/>
      <c r="V3035" s="10"/>
      <c r="W3035" s="10"/>
      <c r="X3035" s="29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</row>
    <row r="3036" spans="1:121" x14ac:dyDescent="0.15">
      <c r="A3036" s="102">
        <f t="shared" si="899"/>
        <v>43993</v>
      </c>
      <c r="B3036" s="103">
        <f t="shared" ca="1" si="908"/>
        <v>58710.631628979791</v>
      </c>
      <c r="C3036" s="104">
        <f t="shared" si="900"/>
        <v>58502.39999999979</v>
      </c>
      <c r="D3036" s="105">
        <f ca="1">IF(A3036&lt;$B$1,VLOOKUP(A3036,[1]DI!$A$4:$B$15000,2,FALSE),0)</f>
        <v>0</v>
      </c>
      <c r="E3036" s="106">
        <f t="shared" ca="1" si="892"/>
        <v>1</v>
      </c>
      <c r="F3036" s="106">
        <f ca="1">(TRUNC(PRODUCT($E$12:$E3035),16))</f>
        <v>2.07708244774788</v>
      </c>
      <c r="G3036" s="106">
        <f t="shared" ca="1" si="901"/>
        <v>2.0737862230606798</v>
      </c>
      <c r="H3036" s="106">
        <f t="shared" ca="1" si="893"/>
        <v>1.0015894700000001</v>
      </c>
      <c r="I3036" s="105">
        <f t="shared" si="902"/>
        <v>3.5999999999999997E-2</v>
      </c>
      <c r="J3036" s="118">
        <f t="shared" si="903"/>
        <v>43973</v>
      </c>
      <c r="K3036" s="112">
        <f t="shared" si="904"/>
        <v>13</v>
      </c>
      <c r="L3036" s="108">
        <f t="shared" si="905"/>
        <v>14</v>
      </c>
      <c r="M3036" s="109">
        <f t="shared" si="894"/>
        <v>1.0019667729999999</v>
      </c>
      <c r="N3036" s="109">
        <f t="shared" ca="1" si="895"/>
        <v>1.003559369</v>
      </c>
      <c r="O3036" s="108">
        <f t="shared" si="909"/>
        <v>0</v>
      </c>
      <c r="P3036" s="106">
        <f t="shared" ca="1" si="896"/>
        <v>208.23162898000001</v>
      </c>
      <c r="Q3036" s="113">
        <f t="shared" si="897"/>
        <v>0</v>
      </c>
      <c r="R3036" s="106">
        <f t="shared" si="898"/>
        <v>0</v>
      </c>
      <c r="S3036" s="114" t="str">
        <f t="shared" si="906"/>
        <v>A+J=</v>
      </c>
      <c r="T3036" s="107">
        <f t="shared" si="907"/>
        <v>44004</v>
      </c>
      <c r="U3036" s="10"/>
      <c r="V3036" s="10"/>
      <c r="W3036" s="10"/>
      <c r="X3036" s="29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</row>
    <row r="3037" spans="1:121" x14ac:dyDescent="0.15">
      <c r="A3037" s="102">
        <f t="shared" si="899"/>
        <v>43994</v>
      </c>
      <c r="B3037" s="103">
        <f t="shared" ca="1" si="908"/>
        <v>58710.631628979791</v>
      </c>
      <c r="C3037" s="104">
        <f t="shared" si="900"/>
        <v>58502.39999999979</v>
      </c>
      <c r="D3037" s="105">
        <f ca="1">IF(A3037&lt;$B$1,VLOOKUP(A3037,[1]DI!$A$4:$B$15000,2,FALSE),0)</f>
        <v>2.9000000000000005E-2</v>
      </c>
      <c r="E3037" s="106">
        <f t="shared" ca="1" si="892"/>
        <v>1.00011345</v>
      </c>
      <c r="F3037" s="106">
        <f ca="1">(TRUNC(PRODUCT($E$12:$E3036),16))</f>
        <v>2.07708244774788</v>
      </c>
      <c r="G3037" s="106">
        <f t="shared" ca="1" si="901"/>
        <v>2.0737862230606798</v>
      </c>
      <c r="H3037" s="106">
        <f t="shared" ca="1" si="893"/>
        <v>1.0015894700000001</v>
      </c>
      <c r="I3037" s="105">
        <f t="shared" si="902"/>
        <v>3.5999999999999997E-2</v>
      </c>
      <c r="J3037" s="118">
        <f t="shared" si="903"/>
        <v>43973</v>
      </c>
      <c r="K3037" s="112">
        <f t="shared" si="904"/>
        <v>14</v>
      </c>
      <c r="L3037" s="108">
        <f t="shared" si="905"/>
        <v>14</v>
      </c>
      <c r="M3037" s="109">
        <f t="shared" si="894"/>
        <v>1.0019667729999999</v>
      </c>
      <c r="N3037" s="109">
        <f t="shared" ca="1" si="895"/>
        <v>1.003559369</v>
      </c>
      <c r="O3037" s="108">
        <f t="shared" si="909"/>
        <v>0</v>
      </c>
      <c r="P3037" s="106">
        <f t="shared" ca="1" si="896"/>
        <v>208.23162898000001</v>
      </c>
      <c r="Q3037" s="113">
        <f t="shared" si="897"/>
        <v>0</v>
      </c>
      <c r="R3037" s="106">
        <f t="shared" si="898"/>
        <v>0</v>
      </c>
      <c r="S3037" s="114" t="str">
        <f t="shared" si="906"/>
        <v>A+J=</v>
      </c>
      <c r="T3037" s="107">
        <f t="shared" si="907"/>
        <v>44004</v>
      </c>
      <c r="U3037" s="10"/>
      <c r="V3037" s="10"/>
      <c r="W3037" s="10"/>
      <c r="X3037" s="29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</row>
    <row r="3038" spans="1:121" x14ac:dyDescent="0.15">
      <c r="A3038" s="102">
        <f t="shared" si="899"/>
        <v>43995</v>
      </c>
      <c r="B3038" s="103">
        <f t="shared" ca="1" si="908"/>
        <v>58725.533652819788</v>
      </c>
      <c r="C3038" s="104">
        <f t="shared" si="900"/>
        <v>58502.39999999979</v>
      </c>
      <c r="D3038" s="105">
        <f ca="1">IF(A3038&lt;$B$1,VLOOKUP(A3038,[1]DI!$A$4:$B$15000,2,FALSE),0)</f>
        <v>0</v>
      </c>
      <c r="E3038" s="106">
        <f t="shared" ca="1" si="892"/>
        <v>1</v>
      </c>
      <c r="F3038" s="106">
        <f ca="1">(TRUNC(PRODUCT($E$12:$E3037),16))</f>
        <v>2.0773180927515802</v>
      </c>
      <c r="G3038" s="106">
        <f t="shared" ca="1" si="901"/>
        <v>2.0737862230606798</v>
      </c>
      <c r="H3038" s="106">
        <f t="shared" ca="1" si="893"/>
        <v>1.0017031000000001</v>
      </c>
      <c r="I3038" s="105">
        <f t="shared" si="902"/>
        <v>3.5999999999999997E-2</v>
      </c>
      <c r="J3038" s="118">
        <f t="shared" si="903"/>
        <v>43973</v>
      </c>
      <c r="K3038" s="112">
        <f t="shared" si="904"/>
        <v>14</v>
      </c>
      <c r="L3038" s="108">
        <f t="shared" si="905"/>
        <v>15</v>
      </c>
      <c r="M3038" s="109">
        <f t="shared" si="894"/>
        <v>1.0021074050000001</v>
      </c>
      <c r="N3038" s="109">
        <f t="shared" ca="1" si="895"/>
        <v>1.003814094</v>
      </c>
      <c r="O3038" s="108">
        <f t="shared" si="909"/>
        <v>0</v>
      </c>
      <c r="P3038" s="106">
        <f t="shared" ca="1" si="896"/>
        <v>223.13365282000001</v>
      </c>
      <c r="Q3038" s="113">
        <f t="shared" si="897"/>
        <v>0</v>
      </c>
      <c r="R3038" s="106">
        <f t="shared" si="898"/>
        <v>0</v>
      </c>
      <c r="S3038" s="114" t="str">
        <f t="shared" si="906"/>
        <v>A+J=</v>
      </c>
      <c r="T3038" s="107">
        <f t="shared" si="907"/>
        <v>44004</v>
      </c>
      <c r="U3038" s="10"/>
      <c r="V3038" s="10"/>
      <c r="W3038" s="10"/>
      <c r="X3038" s="29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</row>
    <row r="3039" spans="1:121" x14ac:dyDescent="0.15">
      <c r="A3039" s="102">
        <f t="shared" si="899"/>
        <v>43996</v>
      </c>
      <c r="B3039" s="103">
        <f t="shared" ca="1" si="908"/>
        <v>58725.533652819788</v>
      </c>
      <c r="C3039" s="104">
        <f t="shared" si="900"/>
        <v>58502.39999999979</v>
      </c>
      <c r="D3039" s="105">
        <f ca="1">IF(A3039&lt;$B$1,VLOOKUP(A3039,[1]DI!$A$4:$B$15000,2,FALSE),0)</f>
        <v>0</v>
      </c>
      <c r="E3039" s="106">
        <f t="shared" ca="1" si="892"/>
        <v>1</v>
      </c>
      <c r="F3039" s="106">
        <f ca="1">(TRUNC(PRODUCT($E$12:$E3038),16))</f>
        <v>2.0773180927515802</v>
      </c>
      <c r="G3039" s="106">
        <f t="shared" ca="1" si="901"/>
        <v>2.0737862230606798</v>
      </c>
      <c r="H3039" s="106">
        <f t="shared" ca="1" si="893"/>
        <v>1.0017031000000001</v>
      </c>
      <c r="I3039" s="105">
        <f t="shared" si="902"/>
        <v>3.5999999999999997E-2</v>
      </c>
      <c r="J3039" s="118">
        <f t="shared" si="903"/>
        <v>43973</v>
      </c>
      <c r="K3039" s="112">
        <f t="shared" si="904"/>
        <v>14</v>
      </c>
      <c r="L3039" s="108">
        <f t="shared" si="905"/>
        <v>15</v>
      </c>
      <c r="M3039" s="109">
        <f t="shared" si="894"/>
        <v>1.0021074050000001</v>
      </c>
      <c r="N3039" s="109">
        <f t="shared" ca="1" si="895"/>
        <v>1.003814094</v>
      </c>
      <c r="O3039" s="108">
        <f t="shared" si="909"/>
        <v>0</v>
      </c>
      <c r="P3039" s="106">
        <f t="shared" ca="1" si="896"/>
        <v>223.13365282000001</v>
      </c>
      <c r="Q3039" s="113">
        <f t="shared" si="897"/>
        <v>0</v>
      </c>
      <c r="R3039" s="106">
        <f t="shared" si="898"/>
        <v>0</v>
      </c>
      <c r="S3039" s="114" t="str">
        <f t="shared" si="906"/>
        <v>A+J=</v>
      </c>
      <c r="T3039" s="107">
        <f t="shared" si="907"/>
        <v>44004</v>
      </c>
      <c r="U3039" s="10"/>
      <c r="V3039" s="10"/>
      <c r="W3039" s="10"/>
      <c r="X3039" s="29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</row>
    <row r="3040" spans="1:121" x14ac:dyDescent="0.15">
      <c r="A3040" s="102">
        <f t="shared" si="899"/>
        <v>43997</v>
      </c>
      <c r="B3040" s="103">
        <f t="shared" ca="1" si="908"/>
        <v>58725.533652819788</v>
      </c>
      <c r="C3040" s="104">
        <f t="shared" si="900"/>
        <v>58502.39999999979</v>
      </c>
      <c r="D3040" s="105">
        <f ca="1">IF(A3040&lt;$B$1,VLOOKUP(A3040,[1]DI!$A$4:$B$15000,2,FALSE),0)</f>
        <v>2.9000000000000005E-2</v>
      </c>
      <c r="E3040" s="106">
        <f t="shared" ca="1" si="892"/>
        <v>1.00011345</v>
      </c>
      <c r="F3040" s="106">
        <f ca="1">(TRUNC(PRODUCT($E$12:$E3039),16))</f>
        <v>2.0773180927515802</v>
      </c>
      <c r="G3040" s="106">
        <f t="shared" ca="1" si="901"/>
        <v>2.0737862230606798</v>
      </c>
      <c r="H3040" s="106">
        <f t="shared" ca="1" si="893"/>
        <v>1.0017031000000001</v>
      </c>
      <c r="I3040" s="105">
        <f t="shared" si="902"/>
        <v>3.5999999999999997E-2</v>
      </c>
      <c r="J3040" s="118">
        <f t="shared" si="903"/>
        <v>43973</v>
      </c>
      <c r="K3040" s="112">
        <f t="shared" si="904"/>
        <v>15</v>
      </c>
      <c r="L3040" s="108">
        <f t="shared" si="905"/>
        <v>15</v>
      </c>
      <c r="M3040" s="109">
        <f t="shared" si="894"/>
        <v>1.0021074050000001</v>
      </c>
      <c r="N3040" s="109">
        <f t="shared" ca="1" si="895"/>
        <v>1.003814094</v>
      </c>
      <c r="O3040" s="108">
        <f t="shared" si="909"/>
        <v>0</v>
      </c>
      <c r="P3040" s="106">
        <f t="shared" ca="1" si="896"/>
        <v>223.13365282000001</v>
      </c>
      <c r="Q3040" s="113">
        <f t="shared" si="897"/>
        <v>0</v>
      </c>
      <c r="R3040" s="106">
        <f t="shared" si="898"/>
        <v>0</v>
      </c>
      <c r="S3040" s="114" t="str">
        <f t="shared" si="906"/>
        <v>A+J=</v>
      </c>
      <c r="T3040" s="107">
        <f t="shared" si="907"/>
        <v>44004</v>
      </c>
      <c r="U3040" s="10"/>
      <c r="V3040" s="10"/>
      <c r="W3040" s="10"/>
      <c r="X3040" s="29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</row>
    <row r="3041" spans="1:121" x14ac:dyDescent="0.15">
      <c r="A3041" s="102">
        <f t="shared" si="899"/>
        <v>43998</v>
      </c>
      <c r="B3041" s="103">
        <f t="shared" ca="1" si="908"/>
        <v>58740.439830329793</v>
      </c>
      <c r="C3041" s="104">
        <f t="shared" si="900"/>
        <v>58502.39999999979</v>
      </c>
      <c r="D3041" s="105">
        <f ca="1">IF(A3041&lt;$B$1,VLOOKUP(A3041,[1]DI!$A$4:$B$15000,2,FALSE),0)</f>
        <v>2.9000000000000005E-2</v>
      </c>
      <c r="E3041" s="106">
        <f t="shared" ca="1" si="892"/>
        <v>1.00011345</v>
      </c>
      <c r="F3041" s="106">
        <f ca="1">(TRUNC(PRODUCT($E$12:$E3040),16))</f>
        <v>2.0775537644891999</v>
      </c>
      <c r="G3041" s="106">
        <f t="shared" ca="1" si="901"/>
        <v>2.0737862230606798</v>
      </c>
      <c r="H3041" s="106">
        <f t="shared" ca="1" si="893"/>
        <v>1.0018167499999999</v>
      </c>
      <c r="I3041" s="105">
        <f t="shared" si="902"/>
        <v>3.5999999999999997E-2</v>
      </c>
      <c r="J3041" s="118">
        <f t="shared" si="903"/>
        <v>43973</v>
      </c>
      <c r="K3041" s="112">
        <f t="shared" si="904"/>
        <v>16</v>
      </c>
      <c r="L3041" s="108">
        <f t="shared" si="905"/>
        <v>16</v>
      </c>
      <c r="M3041" s="109">
        <f t="shared" si="894"/>
        <v>1.002248056</v>
      </c>
      <c r="N3041" s="109">
        <f t="shared" ca="1" si="895"/>
        <v>1.0040688900000001</v>
      </c>
      <c r="O3041" s="108">
        <f t="shared" si="909"/>
        <v>0</v>
      </c>
      <c r="P3041" s="106">
        <f t="shared" ca="1" si="896"/>
        <v>238.03983033</v>
      </c>
      <c r="Q3041" s="113">
        <f t="shared" si="897"/>
        <v>0</v>
      </c>
      <c r="R3041" s="106">
        <f t="shared" si="898"/>
        <v>0</v>
      </c>
      <c r="S3041" s="114" t="str">
        <f t="shared" si="906"/>
        <v>A+J=</v>
      </c>
      <c r="T3041" s="107">
        <f t="shared" si="907"/>
        <v>44004</v>
      </c>
      <c r="U3041" s="10"/>
      <c r="V3041" s="10"/>
      <c r="W3041" s="10"/>
      <c r="X3041" s="29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</row>
    <row r="3042" spans="1:121" x14ac:dyDescent="0.15">
      <c r="A3042" s="102">
        <f t="shared" si="899"/>
        <v>43999</v>
      </c>
      <c r="B3042" s="103">
        <f t="shared" ca="1" si="908"/>
        <v>58755.349049969787</v>
      </c>
      <c r="C3042" s="104">
        <f t="shared" si="900"/>
        <v>58502.39999999979</v>
      </c>
      <c r="D3042" s="105">
        <f ca="1">IF(A3042&lt;$B$1,VLOOKUP(A3042,[1]DI!$A$4:$B$15000,2,FALSE),0)</f>
        <v>2.9000000000000005E-2</v>
      </c>
      <c r="E3042" s="106">
        <f t="shared" ca="1" si="892"/>
        <v>1.00011345</v>
      </c>
      <c r="F3042" s="106">
        <f ca="1">(TRUNC(PRODUCT($E$12:$E3041),16))</f>
        <v>2.0777894629637901</v>
      </c>
      <c r="G3042" s="106">
        <f t="shared" ca="1" si="901"/>
        <v>2.0737862230606798</v>
      </c>
      <c r="H3042" s="106">
        <f t="shared" ca="1" si="893"/>
        <v>1.0019304</v>
      </c>
      <c r="I3042" s="105">
        <f t="shared" si="902"/>
        <v>3.5999999999999997E-2</v>
      </c>
      <c r="J3042" s="118">
        <f t="shared" si="903"/>
        <v>43973</v>
      </c>
      <c r="K3042" s="112">
        <f t="shared" si="904"/>
        <v>17</v>
      </c>
      <c r="L3042" s="108">
        <f t="shared" si="905"/>
        <v>17</v>
      </c>
      <c r="M3042" s="109">
        <f t="shared" si="894"/>
        <v>1.002388727</v>
      </c>
      <c r="N3042" s="109">
        <f t="shared" ca="1" si="895"/>
        <v>1.0043237380000001</v>
      </c>
      <c r="O3042" s="108">
        <f t="shared" si="909"/>
        <v>0</v>
      </c>
      <c r="P3042" s="106">
        <f t="shared" ca="1" si="896"/>
        <v>252.94904997</v>
      </c>
      <c r="Q3042" s="113">
        <f t="shared" si="897"/>
        <v>0</v>
      </c>
      <c r="R3042" s="106">
        <f t="shared" si="898"/>
        <v>0</v>
      </c>
      <c r="S3042" s="114" t="str">
        <f t="shared" si="906"/>
        <v>A+J=</v>
      </c>
      <c r="T3042" s="107">
        <f t="shared" si="907"/>
        <v>44004</v>
      </c>
      <c r="U3042" s="10"/>
      <c r="V3042" s="10"/>
      <c r="W3042" s="10"/>
      <c r="X3042" s="29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</row>
    <row r="3043" spans="1:121" x14ac:dyDescent="0.15">
      <c r="A3043" s="102">
        <f t="shared" si="899"/>
        <v>44000</v>
      </c>
      <c r="B3043" s="103">
        <f t="shared" ca="1" si="908"/>
        <v>58770.262481769787</v>
      </c>
      <c r="C3043" s="104">
        <f t="shared" si="900"/>
        <v>58502.39999999979</v>
      </c>
      <c r="D3043" s="105">
        <f ca="1">IF(A3043&lt;$B$1,VLOOKUP(A3043,[1]DI!$A$4:$B$15000,2,FALSE),0)</f>
        <v>2.1500000000000005E-2</v>
      </c>
      <c r="E3043" s="106">
        <f t="shared" ca="1" si="892"/>
        <v>1.0000844200000001</v>
      </c>
      <c r="F3043" s="106">
        <f ca="1">(TRUNC(PRODUCT($E$12:$E3042),16))</f>
        <v>2.0780251881783598</v>
      </c>
      <c r="G3043" s="106">
        <f t="shared" ca="1" si="901"/>
        <v>2.0737862230606798</v>
      </c>
      <c r="H3043" s="106">
        <f t="shared" ca="1" si="893"/>
        <v>1.00204407</v>
      </c>
      <c r="I3043" s="105">
        <f t="shared" si="902"/>
        <v>3.5999999999999997E-2</v>
      </c>
      <c r="J3043" s="118">
        <f t="shared" si="903"/>
        <v>43973</v>
      </c>
      <c r="K3043" s="112">
        <f t="shared" si="904"/>
        <v>18</v>
      </c>
      <c r="L3043" s="108">
        <f t="shared" si="905"/>
        <v>18</v>
      </c>
      <c r="M3043" s="109">
        <f t="shared" si="894"/>
        <v>1.0025294179999999</v>
      </c>
      <c r="N3043" s="109">
        <f t="shared" ca="1" si="895"/>
        <v>1.004578658</v>
      </c>
      <c r="O3043" s="108">
        <f t="shared" si="909"/>
        <v>0</v>
      </c>
      <c r="P3043" s="106">
        <f t="shared" ca="1" si="896"/>
        <v>267.86248176999999</v>
      </c>
      <c r="Q3043" s="113">
        <f t="shared" si="897"/>
        <v>0</v>
      </c>
      <c r="R3043" s="106">
        <f t="shared" si="898"/>
        <v>0</v>
      </c>
      <c r="S3043" s="114" t="str">
        <f t="shared" si="906"/>
        <v>A+J=</v>
      </c>
      <c r="T3043" s="107">
        <f t="shared" si="907"/>
        <v>44004</v>
      </c>
      <c r="U3043" s="10"/>
      <c r="V3043" s="10"/>
      <c r="W3043" s="10"/>
      <c r="X3043" s="29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</row>
    <row r="3044" spans="1:121" x14ac:dyDescent="0.15">
      <c r="A3044" s="102">
        <f t="shared" si="899"/>
        <v>44001</v>
      </c>
      <c r="B3044" s="103">
        <f t="shared" ca="1" si="908"/>
        <v>58783.47320122979</v>
      </c>
      <c r="C3044" s="104">
        <f t="shared" si="900"/>
        <v>58502.39999999979</v>
      </c>
      <c r="D3044" s="105">
        <f ca="1">IF(A3044&lt;$B$1,VLOOKUP(A3044,[1]DI!$A$4:$B$15000,2,FALSE),0)</f>
        <v>2.1500000000000005E-2</v>
      </c>
      <c r="E3044" s="106">
        <f t="shared" ca="1" si="892"/>
        <v>1.0000844200000001</v>
      </c>
      <c r="F3044" s="106">
        <f ca="1">(TRUNC(PRODUCT($E$12:$E3043),16))</f>
        <v>2.0782006150647501</v>
      </c>
      <c r="G3044" s="106">
        <f t="shared" ca="1" si="901"/>
        <v>2.0737862230606798</v>
      </c>
      <c r="H3044" s="106">
        <f t="shared" ca="1" si="893"/>
        <v>1.0021286599999999</v>
      </c>
      <c r="I3044" s="105">
        <f t="shared" si="902"/>
        <v>3.5999999999999997E-2</v>
      </c>
      <c r="J3044" s="118">
        <f t="shared" si="903"/>
        <v>43973</v>
      </c>
      <c r="K3044" s="112">
        <f t="shared" si="904"/>
        <v>19</v>
      </c>
      <c r="L3044" s="108">
        <f t="shared" si="905"/>
        <v>19</v>
      </c>
      <c r="M3044" s="109">
        <f t="shared" si="894"/>
        <v>1.002670129</v>
      </c>
      <c r="N3044" s="109">
        <f t="shared" ca="1" si="895"/>
        <v>1.0048044730000001</v>
      </c>
      <c r="O3044" s="108">
        <f t="shared" si="909"/>
        <v>0</v>
      </c>
      <c r="P3044" s="106">
        <f t="shared" ca="1" si="896"/>
        <v>281.07320123</v>
      </c>
      <c r="Q3044" s="113">
        <f t="shared" si="897"/>
        <v>0</v>
      </c>
      <c r="R3044" s="106">
        <f t="shared" si="898"/>
        <v>0</v>
      </c>
      <c r="S3044" s="114" t="str">
        <f t="shared" si="906"/>
        <v>A+J=</v>
      </c>
      <c r="T3044" s="107">
        <f t="shared" si="907"/>
        <v>44004</v>
      </c>
      <c r="U3044" s="10"/>
      <c r="V3044" s="10"/>
      <c r="W3044" s="10"/>
      <c r="X3044" s="29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</row>
    <row r="3045" spans="1:121" x14ac:dyDescent="0.15">
      <c r="A3045" s="102">
        <f t="shared" si="899"/>
        <v>44002</v>
      </c>
      <c r="B3045" s="103">
        <f t="shared" ca="1" si="908"/>
        <v>58796.686962809792</v>
      </c>
      <c r="C3045" s="104">
        <f t="shared" si="900"/>
        <v>58502.39999999979</v>
      </c>
      <c r="D3045" s="105">
        <f ca="1">IF(A3045&lt;$B$1,VLOOKUP(A3045,[1]DI!$A$4:$B$15000,2,FALSE),0)</f>
        <v>0</v>
      </c>
      <c r="E3045" s="106">
        <f t="shared" ca="1" si="892"/>
        <v>1</v>
      </c>
      <c r="F3045" s="106">
        <f ca="1">(TRUNC(PRODUCT($E$12:$E3044),16))</f>
        <v>2.0783760567606699</v>
      </c>
      <c r="G3045" s="106">
        <f t="shared" ca="1" si="901"/>
        <v>2.0737862230606798</v>
      </c>
      <c r="H3045" s="106">
        <f t="shared" ca="1" si="893"/>
        <v>1.00221326</v>
      </c>
      <c r="I3045" s="105">
        <f t="shared" si="902"/>
        <v>3.5999999999999997E-2</v>
      </c>
      <c r="J3045" s="118">
        <f t="shared" si="903"/>
        <v>43973</v>
      </c>
      <c r="K3045" s="112">
        <f t="shared" si="904"/>
        <v>19</v>
      </c>
      <c r="L3045" s="108">
        <f t="shared" si="905"/>
        <v>20</v>
      </c>
      <c r="M3045" s="109">
        <f t="shared" si="894"/>
        <v>1.002810859</v>
      </c>
      <c r="N3045" s="109">
        <f t="shared" ca="1" si="895"/>
        <v>1.00503034</v>
      </c>
      <c r="O3045" s="108">
        <f t="shared" si="909"/>
        <v>0</v>
      </c>
      <c r="P3045" s="106">
        <f t="shared" ca="1" si="896"/>
        <v>294.28696280999998</v>
      </c>
      <c r="Q3045" s="113">
        <f t="shared" si="897"/>
        <v>0</v>
      </c>
      <c r="R3045" s="106">
        <f t="shared" si="898"/>
        <v>0</v>
      </c>
      <c r="S3045" s="114" t="str">
        <f t="shared" si="906"/>
        <v>A+J=</v>
      </c>
      <c r="T3045" s="107">
        <f t="shared" si="907"/>
        <v>44004</v>
      </c>
      <c r="U3045" s="10"/>
      <c r="V3045" s="10"/>
      <c r="W3045" s="10"/>
      <c r="X3045" s="29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</row>
    <row r="3046" spans="1:121" x14ac:dyDescent="0.15">
      <c r="A3046" s="102">
        <f t="shared" si="899"/>
        <v>44003</v>
      </c>
      <c r="B3046" s="103">
        <f t="shared" ca="1" si="908"/>
        <v>58796.686962809792</v>
      </c>
      <c r="C3046" s="104">
        <f t="shared" si="900"/>
        <v>58502.39999999979</v>
      </c>
      <c r="D3046" s="105">
        <f ca="1">IF(A3046&lt;$B$1,VLOOKUP(A3046,[1]DI!$A$4:$B$15000,2,FALSE),0)</f>
        <v>0</v>
      </c>
      <c r="E3046" s="106">
        <f t="shared" ca="1" si="892"/>
        <v>1</v>
      </c>
      <c r="F3046" s="106">
        <f ca="1">(TRUNC(PRODUCT($E$12:$E3045),16))</f>
        <v>2.0783760567606699</v>
      </c>
      <c r="G3046" s="106">
        <f t="shared" ca="1" si="901"/>
        <v>2.0737862230606798</v>
      </c>
      <c r="H3046" s="106">
        <f t="shared" ca="1" si="893"/>
        <v>1.00221326</v>
      </c>
      <c r="I3046" s="105">
        <f t="shared" si="902"/>
        <v>3.5999999999999997E-2</v>
      </c>
      <c r="J3046" s="118">
        <f t="shared" si="903"/>
        <v>43973</v>
      </c>
      <c r="K3046" s="112">
        <f t="shared" si="904"/>
        <v>19</v>
      </c>
      <c r="L3046" s="108">
        <f t="shared" si="905"/>
        <v>20</v>
      </c>
      <c r="M3046" s="109">
        <f t="shared" si="894"/>
        <v>1.002810859</v>
      </c>
      <c r="N3046" s="109">
        <f t="shared" ca="1" si="895"/>
        <v>1.00503034</v>
      </c>
      <c r="O3046" s="108">
        <f t="shared" si="909"/>
        <v>0</v>
      </c>
      <c r="P3046" s="106">
        <f t="shared" ca="1" si="896"/>
        <v>294.28696280999998</v>
      </c>
      <c r="Q3046" s="113">
        <f t="shared" si="897"/>
        <v>0</v>
      </c>
      <c r="R3046" s="106">
        <f t="shared" si="898"/>
        <v>0</v>
      </c>
      <c r="S3046" s="114" t="str">
        <f t="shared" si="906"/>
        <v>A+J=</v>
      </c>
      <c r="T3046" s="107">
        <f t="shared" si="907"/>
        <v>44004</v>
      </c>
      <c r="U3046" s="10"/>
      <c r="V3046" s="10"/>
      <c r="W3046" s="10"/>
      <c r="X3046" s="29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</row>
    <row r="3047" spans="1:121" x14ac:dyDescent="0.15">
      <c r="A3047" s="102">
        <f t="shared" si="899"/>
        <v>44004</v>
      </c>
      <c r="B3047" s="103">
        <f t="shared" ca="1" si="908"/>
        <v>58796.686962809792</v>
      </c>
      <c r="C3047" s="104">
        <f t="shared" si="900"/>
        <v>58502.39999999979</v>
      </c>
      <c r="D3047" s="105">
        <f ca="1">IF(A3047&lt;$B$1,VLOOKUP(A3047,[1]DI!$A$4:$B$15000,2,FALSE),0)</f>
        <v>2.1500000000000005E-2</v>
      </c>
      <c r="E3047" s="106">
        <f t="shared" ca="1" si="892"/>
        <v>1.0000844200000001</v>
      </c>
      <c r="F3047" s="106">
        <f ca="1">(TRUNC(PRODUCT($E$12:$E3046),16))</f>
        <v>2.0783760567606699</v>
      </c>
      <c r="G3047" s="106">
        <f t="shared" ca="1" si="901"/>
        <v>2.0737862230606798</v>
      </c>
      <c r="H3047" s="106">
        <f t="shared" ca="1" si="893"/>
        <v>1.00221326</v>
      </c>
      <c r="I3047" s="105">
        <f t="shared" si="902"/>
        <v>3.5999999999999997E-2</v>
      </c>
      <c r="J3047" s="118">
        <f t="shared" si="903"/>
        <v>43973</v>
      </c>
      <c r="K3047" s="112">
        <f t="shared" si="904"/>
        <v>20</v>
      </c>
      <c r="L3047" s="108">
        <f t="shared" si="905"/>
        <v>20</v>
      </c>
      <c r="M3047" s="109">
        <f t="shared" si="894"/>
        <v>1.002810859</v>
      </c>
      <c r="N3047" s="109">
        <f t="shared" ca="1" si="895"/>
        <v>1.00503034</v>
      </c>
      <c r="O3047" s="108">
        <f t="shared" si="909"/>
        <v>84</v>
      </c>
      <c r="P3047" s="106">
        <f t="shared" ca="1" si="896"/>
        <v>294.28696280999998</v>
      </c>
      <c r="Q3047" s="113">
        <f t="shared" si="897"/>
        <v>5.0000000000000001E-3</v>
      </c>
      <c r="R3047" s="106">
        <f t="shared" si="898"/>
        <v>500</v>
      </c>
      <c r="S3047" s="114" t="str">
        <f t="shared" si="906"/>
        <v>A+J=</v>
      </c>
      <c r="T3047" s="107">
        <f t="shared" si="907"/>
        <v>44004</v>
      </c>
      <c r="U3047" s="10"/>
      <c r="V3047" s="10"/>
      <c r="W3047" s="10"/>
      <c r="X3047" s="29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</row>
    <row r="3048" spans="1:121" x14ac:dyDescent="0.15">
      <c r="A3048" s="102">
        <f t="shared" si="899"/>
        <v>44005</v>
      </c>
      <c r="B3048" s="103">
        <f t="shared" ca="1" si="908"/>
        <v>58015.438243489793</v>
      </c>
      <c r="C3048" s="104">
        <f t="shared" si="900"/>
        <v>58002.39999999979</v>
      </c>
      <c r="D3048" s="105">
        <f ca="1">IF(A3048&lt;$B$1,VLOOKUP(A3048,[1]DI!$A$4:$B$15000,2,FALSE),0)</f>
        <v>2.1500000000000005E-2</v>
      </c>
      <c r="E3048" s="106">
        <f t="shared" ca="1" si="892"/>
        <v>1.0000844200000001</v>
      </c>
      <c r="F3048" s="106">
        <f ca="1">(TRUNC(PRODUCT($E$12:$E3047),16))</f>
        <v>2.0785515132673802</v>
      </c>
      <c r="G3048" s="106">
        <f t="shared" ca="1" si="901"/>
        <v>2.0783760567606699</v>
      </c>
      <c r="H3048" s="106">
        <f t="shared" ca="1" si="893"/>
        <v>1.0000844200000001</v>
      </c>
      <c r="I3048" s="105">
        <f t="shared" si="902"/>
        <v>3.5999999999999997E-2</v>
      </c>
      <c r="J3048" s="118">
        <f t="shared" si="903"/>
        <v>44004</v>
      </c>
      <c r="K3048" s="112">
        <f t="shared" si="904"/>
        <v>1</v>
      </c>
      <c r="L3048" s="108">
        <f t="shared" si="905"/>
        <v>1</v>
      </c>
      <c r="M3048" s="109">
        <f t="shared" si="894"/>
        <v>1.000140356</v>
      </c>
      <c r="N3048" s="109">
        <f t="shared" ca="1" si="895"/>
        <v>1.0002247879999999</v>
      </c>
      <c r="O3048" s="108">
        <f t="shared" si="909"/>
        <v>0</v>
      </c>
      <c r="P3048" s="106">
        <f t="shared" ca="1" si="896"/>
        <v>13.038243489999999</v>
      </c>
      <c r="Q3048" s="113">
        <f t="shared" si="897"/>
        <v>0</v>
      </c>
      <c r="R3048" s="106">
        <f t="shared" si="898"/>
        <v>0</v>
      </c>
      <c r="S3048" s="114" t="str">
        <f t="shared" si="906"/>
        <v>A+J=</v>
      </c>
      <c r="T3048" s="107">
        <f t="shared" si="907"/>
        <v>44034</v>
      </c>
      <c r="U3048" s="10"/>
      <c r="V3048" s="10"/>
      <c r="W3048" s="10"/>
      <c r="X3048" s="29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</row>
    <row r="3049" spans="1:121" x14ac:dyDescent="0.15">
      <c r="A3049" s="102">
        <f t="shared" si="899"/>
        <v>44006</v>
      </c>
      <c r="B3049" s="103">
        <f t="shared" ca="1" si="908"/>
        <v>58028.479503099792</v>
      </c>
      <c r="C3049" s="104">
        <f t="shared" si="900"/>
        <v>58002.39999999979</v>
      </c>
      <c r="D3049" s="105">
        <f ca="1">IF(A3049&lt;$B$1,VLOOKUP(A3049,[1]DI!$A$4:$B$15000,2,FALSE),0)</f>
        <v>2.1500000000000005E-2</v>
      </c>
      <c r="E3049" s="106">
        <f t="shared" ca="1" si="892"/>
        <v>1.0000844200000001</v>
      </c>
      <c r="F3049" s="106">
        <f ca="1">(TRUNC(PRODUCT($E$12:$E3048),16))</f>
        <v>2.07872698458613</v>
      </c>
      <c r="G3049" s="106">
        <f t="shared" ca="1" si="901"/>
        <v>2.0783760567606699</v>
      </c>
      <c r="H3049" s="106">
        <f t="shared" ca="1" si="893"/>
        <v>1.0001688500000001</v>
      </c>
      <c r="I3049" s="105">
        <f t="shared" si="902"/>
        <v>3.5999999999999997E-2</v>
      </c>
      <c r="J3049" s="118">
        <f t="shared" si="903"/>
        <v>44004</v>
      </c>
      <c r="K3049" s="112">
        <f t="shared" si="904"/>
        <v>2</v>
      </c>
      <c r="L3049" s="108">
        <f t="shared" si="905"/>
        <v>2</v>
      </c>
      <c r="M3049" s="109">
        <f t="shared" si="894"/>
        <v>1.0002807309999999</v>
      </c>
      <c r="N3049" s="109">
        <f t="shared" ca="1" si="895"/>
        <v>1.0004496279999999</v>
      </c>
      <c r="O3049" s="108">
        <f t="shared" si="909"/>
        <v>0</v>
      </c>
      <c r="P3049" s="106">
        <f t="shared" ca="1" si="896"/>
        <v>26.0795031</v>
      </c>
      <c r="Q3049" s="113">
        <f t="shared" si="897"/>
        <v>0</v>
      </c>
      <c r="R3049" s="106">
        <f t="shared" si="898"/>
        <v>0</v>
      </c>
      <c r="S3049" s="114" t="str">
        <f t="shared" si="906"/>
        <v>A+J=</v>
      </c>
      <c r="T3049" s="107">
        <f t="shared" si="907"/>
        <v>44034</v>
      </c>
      <c r="U3049" s="10"/>
      <c r="V3049" s="10"/>
      <c r="W3049" s="10"/>
      <c r="X3049" s="29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</row>
    <row r="3050" spans="1:121" x14ac:dyDescent="0.15">
      <c r="A3050" s="102">
        <f t="shared" si="899"/>
        <v>44007</v>
      </c>
      <c r="B3050" s="103">
        <f t="shared" ca="1" si="908"/>
        <v>58041.52337282979</v>
      </c>
      <c r="C3050" s="104">
        <f t="shared" si="900"/>
        <v>58002.39999999979</v>
      </c>
      <c r="D3050" s="105">
        <f ca="1">IF(A3050&lt;$B$1,VLOOKUP(A3050,[1]DI!$A$4:$B$15000,2,FALSE),0)</f>
        <v>2.1500000000000005E-2</v>
      </c>
      <c r="E3050" s="106">
        <f t="shared" ca="1" si="892"/>
        <v>1.0000844200000001</v>
      </c>
      <c r="F3050" s="106">
        <f ca="1">(TRUNC(PRODUCT($E$12:$E3049),16))</f>
        <v>2.07890247071817</v>
      </c>
      <c r="G3050" s="106">
        <f t="shared" ca="1" si="901"/>
        <v>2.0783760567606699</v>
      </c>
      <c r="H3050" s="106">
        <f t="shared" ca="1" si="893"/>
        <v>1.0002532799999999</v>
      </c>
      <c r="I3050" s="105">
        <f t="shared" si="902"/>
        <v>3.5999999999999997E-2</v>
      </c>
      <c r="J3050" s="118">
        <f t="shared" si="903"/>
        <v>44004</v>
      </c>
      <c r="K3050" s="112">
        <f t="shared" si="904"/>
        <v>3</v>
      </c>
      <c r="L3050" s="108">
        <f t="shared" si="905"/>
        <v>3</v>
      </c>
      <c r="M3050" s="109">
        <f t="shared" si="894"/>
        <v>1.000421126</v>
      </c>
      <c r="N3050" s="109">
        <f t="shared" ca="1" si="895"/>
        <v>1.0006745130000001</v>
      </c>
      <c r="O3050" s="108">
        <f t="shared" si="909"/>
        <v>0</v>
      </c>
      <c r="P3050" s="106">
        <f t="shared" ca="1" si="896"/>
        <v>39.123372830000001</v>
      </c>
      <c r="Q3050" s="113">
        <f t="shared" si="897"/>
        <v>0</v>
      </c>
      <c r="R3050" s="106">
        <f t="shared" si="898"/>
        <v>0</v>
      </c>
      <c r="S3050" s="114" t="str">
        <f t="shared" si="906"/>
        <v>A+J=</v>
      </c>
      <c r="T3050" s="107">
        <f t="shared" si="907"/>
        <v>44034</v>
      </c>
      <c r="U3050" s="10"/>
      <c r="V3050" s="10"/>
      <c r="W3050" s="10"/>
      <c r="X3050" s="29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</row>
    <row r="3051" spans="1:121" x14ac:dyDescent="0.15">
      <c r="A3051" s="102">
        <f t="shared" si="899"/>
        <v>44008</v>
      </c>
      <c r="B3051" s="103">
        <f t="shared" ca="1" si="908"/>
        <v>58054.57031667979</v>
      </c>
      <c r="C3051" s="104">
        <f t="shared" si="900"/>
        <v>58002.39999999979</v>
      </c>
      <c r="D3051" s="105">
        <f ca="1">IF(A3051&lt;$B$1,VLOOKUP(A3051,[1]DI!$A$4:$B$15000,2,FALSE),0)</f>
        <v>2.1500000000000005E-2</v>
      </c>
      <c r="E3051" s="106">
        <f t="shared" ca="1" si="892"/>
        <v>1.0000844200000001</v>
      </c>
      <c r="F3051" s="106">
        <f ca="1">(TRUNC(PRODUCT($E$12:$E3050),16))</f>
        <v>2.0790779716647498</v>
      </c>
      <c r="G3051" s="106">
        <f t="shared" ca="1" si="901"/>
        <v>2.0783760567606699</v>
      </c>
      <c r="H3051" s="106">
        <f t="shared" ca="1" si="893"/>
        <v>1.0003377200000001</v>
      </c>
      <c r="I3051" s="105">
        <f t="shared" si="902"/>
        <v>3.5999999999999997E-2</v>
      </c>
      <c r="J3051" s="118">
        <f t="shared" si="903"/>
        <v>44004</v>
      </c>
      <c r="K3051" s="112">
        <f t="shared" si="904"/>
        <v>4</v>
      </c>
      <c r="L3051" s="108">
        <f t="shared" si="905"/>
        <v>4</v>
      </c>
      <c r="M3051" s="109">
        <f t="shared" si="894"/>
        <v>1.0005615409999999</v>
      </c>
      <c r="N3051" s="109">
        <f t="shared" ca="1" si="895"/>
        <v>1.000899451</v>
      </c>
      <c r="O3051" s="108">
        <f t="shared" si="909"/>
        <v>0</v>
      </c>
      <c r="P3051" s="106">
        <f t="shared" ca="1" si="896"/>
        <v>52.170316679999999</v>
      </c>
      <c r="Q3051" s="113">
        <f t="shared" si="897"/>
        <v>0</v>
      </c>
      <c r="R3051" s="106">
        <f t="shared" si="898"/>
        <v>0</v>
      </c>
      <c r="S3051" s="114" t="str">
        <f t="shared" si="906"/>
        <v>A+J=</v>
      </c>
      <c r="T3051" s="107">
        <f t="shared" si="907"/>
        <v>44034</v>
      </c>
      <c r="U3051" s="10"/>
      <c r="V3051" s="10"/>
      <c r="W3051" s="10"/>
      <c r="X3051" s="29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</row>
    <row r="3052" spans="1:121" x14ac:dyDescent="0.15">
      <c r="A3052" s="102">
        <f t="shared" si="899"/>
        <v>44009</v>
      </c>
      <c r="B3052" s="103">
        <f t="shared" ca="1" si="908"/>
        <v>58067.620276649788</v>
      </c>
      <c r="C3052" s="104">
        <f t="shared" si="900"/>
        <v>58002.39999999979</v>
      </c>
      <c r="D3052" s="105">
        <f ca="1">IF(A3052&lt;$B$1,VLOOKUP(A3052,[1]DI!$A$4:$B$15000,2,FALSE),0)</f>
        <v>0</v>
      </c>
      <c r="E3052" s="106">
        <f t="shared" ca="1" si="892"/>
        <v>1</v>
      </c>
      <c r="F3052" s="106">
        <f ca="1">(TRUNC(PRODUCT($E$12:$E3051),16))</f>
        <v>2.07925348742712</v>
      </c>
      <c r="G3052" s="106">
        <f t="shared" ca="1" si="901"/>
        <v>2.0783760567606699</v>
      </c>
      <c r="H3052" s="106">
        <f t="shared" ca="1" si="893"/>
        <v>1.00042217</v>
      </c>
      <c r="I3052" s="105">
        <f t="shared" si="902"/>
        <v>3.5999999999999997E-2</v>
      </c>
      <c r="J3052" s="118">
        <f t="shared" si="903"/>
        <v>44004</v>
      </c>
      <c r="K3052" s="112">
        <f t="shared" si="904"/>
        <v>4</v>
      </c>
      <c r="L3052" s="108">
        <f t="shared" si="905"/>
        <v>5</v>
      </c>
      <c r="M3052" s="109">
        <f t="shared" si="894"/>
        <v>1.0007019749999999</v>
      </c>
      <c r="N3052" s="109">
        <f t="shared" ca="1" si="895"/>
        <v>1.001124441</v>
      </c>
      <c r="O3052" s="108">
        <f t="shared" si="909"/>
        <v>0</v>
      </c>
      <c r="P3052" s="106">
        <f t="shared" ca="1" si="896"/>
        <v>65.220276650000002</v>
      </c>
      <c r="Q3052" s="113">
        <f t="shared" si="897"/>
        <v>0</v>
      </c>
      <c r="R3052" s="106">
        <f t="shared" si="898"/>
        <v>0</v>
      </c>
      <c r="S3052" s="114" t="str">
        <f t="shared" si="906"/>
        <v>A+J=</v>
      </c>
      <c r="T3052" s="107">
        <f t="shared" si="907"/>
        <v>44034</v>
      </c>
      <c r="U3052" s="10"/>
      <c r="V3052" s="10"/>
      <c r="W3052" s="10"/>
      <c r="X3052" s="29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</row>
    <row r="3053" spans="1:121" x14ac:dyDescent="0.15">
      <c r="A3053" s="102">
        <f t="shared" si="899"/>
        <v>44010</v>
      </c>
      <c r="B3053" s="103">
        <f t="shared" ca="1" si="908"/>
        <v>58067.620276649788</v>
      </c>
      <c r="C3053" s="104">
        <f t="shared" si="900"/>
        <v>58002.39999999979</v>
      </c>
      <c r="D3053" s="105">
        <f ca="1">IF(A3053&lt;$B$1,VLOOKUP(A3053,[1]DI!$A$4:$B$15000,2,FALSE),0)</f>
        <v>0</v>
      </c>
      <c r="E3053" s="106">
        <f t="shared" ca="1" si="892"/>
        <v>1</v>
      </c>
      <c r="F3053" s="106">
        <f ca="1">(TRUNC(PRODUCT($E$12:$E3052),16))</f>
        <v>2.07925348742712</v>
      </c>
      <c r="G3053" s="106">
        <f t="shared" ca="1" si="901"/>
        <v>2.0783760567606699</v>
      </c>
      <c r="H3053" s="106">
        <f t="shared" ca="1" si="893"/>
        <v>1.00042217</v>
      </c>
      <c r="I3053" s="105">
        <f t="shared" si="902"/>
        <v>3.5999999999999997E-2</v>
      </c>
      <c r="J3053" s="118">
        <f t="shared" si="903"/>
        <v>44004</v>
      </c>
      <c r="K3053" s="112">
        <f t="shared" si="904"/>
        <v>4</v>
      </c>
      <c r="L3053" s="108">
        <f t="shared" si="905"/>
        <v>5</v>
      </c>
      <c r="M3053" s="109">
        <f t="shared" si="894"/>
        <v>1.0007019749999999</v>
      </c>
      <c r="N3053" s="109">
        <f t="shared" ca="1" si="895"/>
        <v>1.001124441</v>
      </c>
      <c r="O3053" s="108">
        <f t="shared" si="909"/>
        <v>0</v>
      </c>
      <c r="P3053" s="106">
        <f t="shared" ca="1" si="896"/>
        <v>65.220276650000002</v>
      </c>
      <c r="Q3053" s="113">
        <f t="shared" si="897"/>
        <v>0</v>
      </c>
      <c r="R3053" s="106">
        <f t="shared" si="898"/>
        <v>0</v>
      </c>
      <c r="S3053" s="114" t="str">
        <f t="shared" si="906"/>
        <v>A+J=</v>
      </c>
      <c r="T3053" s="107">
        <f t="shared" si="907"/>
        <v>44034</v>
      </c>
      <c r="U3053" s="10"/>
      <c r="V3053" s="10"/>
      <c r="W3053" s="10"/>
      <c r="X3053" s="29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</row>
    <row r="3054" spans="1:121" x14ac:dyDescent="0.15">
      <c r="A3054" s="102">
        <f t="shared" si="899"/>
        <v>44011</v>
      </c>
      <c r="B3054" s="103">
        <f t="shared" ca="1" si="908"/>
        <v>58067.620276649788</v>
      </c>
      <c r="C3054" s="104">
        <f t="shared" si="900"/>
        <v>58002.39999999979</v>
      </c>
      <c r="D3054" s="105">
        <f ca="1">IF(A3054&lt;$B$1,VLOOKUP(A3054,[1]DI!$A$4:$B$15000,2,FALSE),0)</f>
        <v>2.1500000000000005E-2</v>
      </c>
      <c r="E3054" s="106">
        <f t="shared" ca="1" si="892"/>
        <v>1.0000844200000001</v>
      </c>
      <c r="F3054" s="106">
        <f ca="1">(TRUNC(PRODUCT($E$12:$E3053),16))</f>
        <v>2.07925348742712</v>
      </c>
      <c r="G3054" s="106">
        <f t="shared" ca="1" si="901"/>
        <v>2.0783760567606699</v>
      </c>
      <c r="H3054" s="106">
        <f t="shared" ca="1" si="893"/>
        <v>1.00042217</v>
      </c>
      <c r="I3054" s="105">
        <f t="shared" si="902"/>
        <v>3.5999999999999997E-2</v>
      </c>
      <c r="J3054" s="118">
        <f t="shared" si="903"/>
        <v>44004</v>
      </c>
      <c r="K3054" s="112">
        <f t="shared" si="904"/>
        <v>5</v>
      </c>
      <c r="L3054" s="108">
        <f t="shared" si="905"/>
        <v>5</v>
      </c>
      <c r="M3054" s="109">
        <f t="shared" si="894"/>
        <v>1.0007019749999999</v>
      </c>
      <c r="N3054" s="109">
        <f t="shared" ca="1" si="895"/>
        <v>1.001124441</v>
      </c>
      <c r="O3054" s="108">
        <f t="shared" si="909"/>
        <v>0</v>
      </c>
      <c r="P3054" s="106">
        <f t="shared" ca="1" si="896"/>
        <v>65.220276650000002</v>
      </c>
      <c r="Q3054" s="113">
        <f t="shared" si="897"/>
        <v>0</v>
      </c>
      <c r="R3054" s="106">
        <f t="shared" si="898"/>
        <v>0</v>
      </c>
      <c r="S3054" s="114" t="str">
        <f t="shared" si="906"/>
        <v>A+J=</v>
      </c>
      <c r="T3054" s="107">
        <f t="shared" si="907"/>
        <v>44034</v>
      </c>
      <c r="U3054" s="10"/>
      <c r="V3054" s="10"/>
      <c r="W3054" s="10"/>
      <c r="X3054" s="29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</row>
    <row r="3055" spans="1:121" x14ac:dyDescent="0.15">
      <c r="A3055" s="102">
        <f t="shared" si="899"/>
        <v>44012</v>
      </c>
      <c r="B3055" s="103">
        <f t="shared" ca="1" si="908"/>
        <v>58080.673426759793</v>
      </c>
      <c r="C3055" s="104">
        <f t="shared" si="900"/>
        <v>58002.39999999979</v>
      </c>
      <c r="D3055" s="105">
        <f ca="1">IF(A3055&lt;$B$1,VLOOKUP(A3055,[1]DI!$A$4:$B$15000,2,FALSE),0)</f>
        <v>2.1500000000000005E-2</v>
      </c>
      <c r="E3055" s="106">
        <f t="shared" ca="1" si="892"/>
        <v>1.0000844200000001</v>
      </c>
      <c r="F3055" s="106">
        <f ca="1">(TRUNC(PRODUCT($E$12:$E3054),16))</f>
        <v>2.0794290180065298</v>
      </c>
      <c r="G3055" s="106">
        <f t="shared" ca="1" si="901"/>
        <v>2.0783760567606699</v>
      </c>
      <c r="H3055" s="106">
        <f t="shared" ca="1" si="893"/>
        <v>1.0005066300000001</v>
      </c>
      <c r="I3055" s="105">
        <f t="shared" si="902"/>
        <v>3.5999999999999997E-2</v>
      </c>
      <c r="J3055" s="118">
        <f t="shared" si="903"/>
        <v>44004</v>
      </c>
      <c r="K3055" s="112">
        <f t="shared" si="904"/>
        <v>6</v>
      </c>
      <c r="L3055" s="108">
        <f t="shared" si="905"/>
        <v>6</v>
      </c>
      <c r="M3055" s="109">
        <f t="shared" si="894"/>
        <v>1.000842429</v>
      </c>
      <c r="N3055" s="109">
        <f t="shared" ca="1" si="895"/>
        <v>1.0013494860000001</v>
      </c>
      <c r="O3055" s="108">
        <f t="shared" si="909"/>
        <v>0</v>
      </c>
      <c r="P3055" s="106">
        <f t="shared" ca="1" si="896"/>
        <v>78.273426760000007</v>
      </c>
      <c r="Q3055" s="113">
        <f t="shared" si="897"/>
        <v>0</v>
      </c>
      <c r="R3055" s="106">
        <f t="shared" si="898"/>
        <v>0</v>
      </c>
      <c r="S3055" s="114" t="str">
        <f t="shared" si="906"/>
        <v>A+J=</v>
      </c>
      <c r="T3055" s="107">
        <f t="shared" si="907"/>
        <v>44034</v>
      </c>
      <c r="U3055" s="10"/>
      <c r="V3055" s="10"/>
      <c r="W3055" s="10"/>
      <c r="X3055" s="29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</row>
    <row r="3056" spans="1:121" x14ac:dyDescent="0.15">
      <c r="A3056" s="102">
        <f t="shared" si="899"/>
        <v>44013</v>
      </c>
      <c r="B3056" s="103">
        <f t="shared" ca="1" si="908"/>
        <v>58093.729070969792</v>
      </c>
      <c r="C3056" s="104">
        <f t="shared" si="900"/>
        <v>58002.39999999979</v>
      </c>
      <c r="D3056" s="105">
        <f ca="1">IF(A3056&lt;$B$1,VLOOKUP(A3056,[1]DI!$A$4:$B$15000,2,FALSE),0)</f>
        <v>2.1500000000000005E-2</v>
      </c>
      <c r="E3056" s="106">
        <f t="shared" ca="1" si="892"/>
        <v>1.0000844200000001</v>
      </c>
      <c r="F3056" s="106">
        <f ca="1">(TRUNC(PRODUCT($E$12:$E3055),16))</f>
        <v>2.0796045634042302</v>
      </c>
      <c r="G3056" s="106">
        <f t="shared" ca="1" si="901"/>
        <v>2.0783760567606699</v>
      </c>
      <c r="H3056" s="106">
        <f t="shared" ca="1" si="893"/>
        <v>1.0005910899999999</v>
      </c>
      <c r="I3056" s="105">
        <f t="shared" si="902"/>
        <v>3.5999999999999997E-2</v>
      </c>
      <c r="J3056" s="118">
        <f t="shared" si="903"/>
        <v>44004</v>
      </c>
      <c r="K3056" s="112">
        <f t="shared" si="904"/>
        <v>7</v>
      </c>
      <c r="L3056" s="108">
        <f t="shared" si="905"/>
        <v>7</v>
      </c>
      <c r="M3056" s="109">
        <f t="shared" si="894"/>
        <v>1.0009829029999999</v>
      </c>
      <c r="N3056" s="109">
        <f t="shared" ca="1" si="895"/>
        <v>1.0015745739999999</v>
      </c>
      <c r="O3056" s="108">
        <f t="shared" si="909"/>
        <v>0</v>
      </c>
      <c r="P3056" s="106">
        <f t="shared" ca="1" si="896"/>
        <v>91.329070970000004</v>
      </c>
      <c r="Q3056" s="113">
        <f t="shared" si="897"/>
        <v>0</v>
      </c>
      <c r="R3056" s="106">
        <f t="shared" si="898"/>
        <v>0</v>
      </c>
      <c r="S3056" s="114" t="str">
        <f t="shared" si="906"/>
        <v>A+J=</v>
      </c>
      <c r="T3056" s="107">
        <f t="shared" si="907"/>
        <v>44034</v>
      </c>
      <c r="U3056" s="10"/>
      <c r="V3056" s="10"/>
      <c r="W3056" s="10"/>
      <c r="X3056" s="29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</row>
    <row r="3057" spans="1:121" x14ac:dyDescent="0.15">
      <c r="A3057" s="102">
        <f t="shared" si="899"/>
        <v>44014</v>
      </c>
      <c r="B3057" s="103">
        <f t="shared" ca="1" si="908"/>
        <v>58106.787847309788</v>
      </c>
      <c r="C3057" s="104">
        <f t="shared" si="900"/>
        <v>58002.39999999979</v>
      </c>
      <c r="D3057" s="105">
        <f ca="1">IF(A3057&lt;$B$1,VLOOKUP(A3057,[1]DI!$A$4:$B$15000,2,FALSE),0)</f>
        <v>2.1500000000000005E-2</v>
      </c>
      <c r="E3057" s="106">
        <f t="shared" ca="1" si="892"/>
        <v>1.0000844200000001</v>
      </c>
      <c r="F3057" s="106">
        <f ca="1">(TRUNC(PRODUCT($E$12:$E3056),16))</f>
        <v>2.0797801236214699</v>
      </c>
      <c r="G3057" s="106">
        <f t="shared" ca="1" si="901"/>
        <v>2.0783760567606699</v>
      </c>
      <c r="H3057" s="106">
        <f t="shared" ca="1" si="893"/>
        <v>1.0006755599999999</v>
      </c>
      <c r="I3057" s="105">
        <f t="shared" si="902"/>
        <v>3.5999999999999997E-2</v>
      </c>
      <c r="J3057" s="118">
        <f t="shared" si="903"/>
        <v>44004</v>
      </c>
      <c r="K3057" s="112">
        <f t="shared" si="904"/>
        <v>8</v>
      </c>
      <c r="L3057" s="108">
        <f t="shared" si="905"/>
        <v>8</v>
      </c>
      <c r="M3057" s="109">
        <f t="shared" si="894"/>
        <v>1.001123397</v>
      </c>
      <c r="N3057" s="109">
        <f t="shared" ca="1" si="895"/>
        <v>1.0017997160000001</v>
      </c>
      <c r="O3057" s="108">
        <f t="shared" si="909"/>
        <v>0</v>
      </c>
      <c r="P3057" s="106">
        <f t="shared" ca="1" si="896"/>
        <v>104.38784731</v>
      </c>
      <c r="Q3057" s="113">
        <f t="shared" si="897"/>
        <v>0</v>
      </c>
      <c r="R3057" s="106">
        <f t="shared" si="898"/>
        <v>0</v>
      </c>
      <c r="S3057" s="114" t="str">
        <f t="shared" si="906"/>
        <v>A+J=</v>
      </c>
      <c r="T3057" s="107">
        <f t="shared" si="907"/>
        <v>44034</v>
      </c>
      <c r="U3057" s="10"/>
      <c r="V3057" s="10"/>
      <c r="W3057" s="10"/>
      <c r="X3057" s="29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</row>
    <row r="3058" spans="1:121" x14ac:dyDescent="0.15">
      <c r="A3058" s="102">
        <f t="shared" si="899"/>
        <v>44015</v>
      </c>
      <c r="B3058" s="103">
        <f t="shared" ca="1" si="908"/>
        <v>58119.849697779791</v>
      </c>
      <c r="C3058" s="104">
        <f t="shared" si="900"/>
        <v>58002.39999999979</v>
      </c>
      <c r="D3058" s="105">
        <f ca="1">IF(A3058&lt;$B$1,VLOOKUP(A3058,[1]DI!$A$4:$B$15000,2,FALSE),0)</f>
        <v>2.1500000000000005E-2</v>
      </c>
      <c r="E3058" s="106">
        <f t="shared" ca="1" si="892"/>
        <v>1.0000844200000001</v>
      </c>
      <c r="F3058" s="106">
        <f ca="1">(TRUNC(PRODUCT($E$12:$E3057),16))</f>
        <v>2.0799556986595</v>
      </c>
      <c r="G3058" s="106">
        <f t="shared" ca="1" si="901"/>
        <v>2.0783760567606699</v>
      </c>
      <c r="H3058" s="106">
        <f t="shared" ca="1" si="893"/>
        <v>1.0007600400000001</v>
      </c>
      <c r="I3058" s="105">
        <f t="shared" si="902"/>
        <v>3.5999999999999997E-2</v>
      </c>
      <c r="J3058" s="118">
        <f t="shared" si="903"/>
        <v>44004</v>
      </c>
      <c r="K3058" s="112">
        <f t="shared" si="904"/>
        <v>9</v>
      </c>
      <c r="L3058" s="108">
        <f t="shared" si="905"/>
        <v>9</v>
      </c>
      <c r="M3058" s="109">
        <f t="shared" si="894"/>
        <v>1.00126391</v>
      </c>
      <c r="N3058" s="109">
        <f t="shared" ca="1" si="895"/>
        <v>1.0020249109999999</v>
      </c>
      <c r="O3058" s="108">
        <f t="shared" si="909"/>
        <v>0</v>
      </c>
      <c r="P3058" s="106">
        <f t="shared" ca="1" si="896"/>
        <v>117.44969777999999</v>
      </c>
      <c r="Q3058" s="113">
        <f t="shared" si="897"/>
        <v>0</v>
      </c>
      <c r="R3058" s="106">
        <f t="shared" si="898"/>
        <v>0</v>
      </c>
      <c r="S3058" s="114" t="str">
        <f t="shared" si="906"/>
        <v>A+J=</v>
      </c>
      <c r="T3058" s="107">
        <f t="shared" si="907"/>
        <v>44034</v>
      </c>
      <c r="U3058" s="10"/>
      <c r="V3058" s="10"/>
      <c r="W3058" s="10"/>
      <c r="X3058" s="29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</row>
    <row r="3059" spans="1:121" x14ac:dyDescent="0.15">
      <c r="A3059" s="102">
        <f t="shared" si="899"/>
        <v>44016</v>
      </c>
      <c r="B3059" s="103">
        <f t="shared" ca="1" si="908"/>
        <v>58132.914042349788</v>
      </c>
      <c r="C3059" s="104">
        <f t="shared" si="900"/>
        <v>58002.39999999979</v>
      </c>
      <c r="D3059" s="105">
        <f ca="1">IF(A3059&lt;$B$1,VLOOKUP(A3059,[1]DI!$A$4:$B$15000,2,FALSE),0)</f>
        <v>0</v>
      </c>
      <c r="E3059" s="106">
        <f t="shared" ca="1" si="892"/>
        <v>1</v>
      </c>
      <c r="F3059" s="106">
        <f ca="1">(TRUNC(PRODUCT($E$12:$E3058),16))</f>
        <v>2.0801312885195902</v>
      </c>
      <c r="G3059" s="106">
        <f t="shared" ca="1" si="901"/>
        <v>2.0783760567606699</v>
      </c>
      <c r="H3059" s="106">
        <f t="shared" ca="1" si="893"/>
        <v>1.00084452</v>
      </c>
      <c r="I3059" s="105">
        <f t="shared" si="902"/>
        <v>3.5999999999999997E-2</v>
      </c>
      <c r="J3059" s="118">
        <f t="shared" si="903"/>
        <v>44004</v>
      </c>
      <c r="K3059" s="112">
        <f t="shared" si="904"/>
        <v>9</v>
      </c>
      <c r="L3059" s="108">
        <f t="shared" si="905"/>
        <v>10</v>
      </c>
      <c r="M3059" s="109">
        <f t="shared" si="894"/>
        <v>1.001404443</v>
      </c>
      <c r="N3059" s="109">
        <f t="shared" ca="1" si="895"/>
        <v>1.002250149</v>
      </c>
      <c r="O3059" s="108">
        <f t="shared" si="909"/>
        <v>0</v>
      </c>
      <c r="P3059" s="106">
        <f t="shared" ca="1" si="896"/>
        <v>130.51404235000001</v>
      </c>
      <c r="Q3059" s="113">
        <f t="shared" si="897"/>
        <v>0</v>
      </c>
      <c r="R3059" s="106">
        <f t="shared" si="898"/>
        <v>0</v>
      </c>
      <c r="S3059" s="114" t="str">
        <f t="shared" si="906"/>
        <v>A+J=</v>
      </c>
      <c r="T3059" s="107">
        <f t="shared" si="907"/>
        <v>44034</v>
      </c>
      <c r="U3059" s="10"/>
      <c r="V3059" s="10"/>
      <c r="W3059" s="10"/>
      <c r="X3059" s="29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</row>
    <row r="3060" spans="1:121" x14ac:dyDescent="0.15">
      <c r="A3060" s="102">
        <f t="shared" si="899"/>
        <v>44017</v>
      </c>
      <c r="B3060" s="103">
        <f t="shared" ca="1" si="908"/>
        <v>58132.914042349788</v>
      </c>
      <c r="C3060" s="104">
        <f t="shared" si="900"/>
        <v>58002.39999999979</v>
      </c>
      <c r="D3060" s="105">
        <f ca="1">IF(A3060&lt;$B$1,VLOOKUP(A3060,[1]DI!$A$4:$B$15000,2,FALSE),0)</f>
        <v>0</v>
      </c>
      <c r="E3060" s="106">
        <f t="shared" ca="1" si="892"/>
        <v>1</v>
      </c>
      <c r="F3060" s="106">
        <f ca="1">(TRUNC(PRODUCT($E$12:$E3059),16))</f>
        <v>2.0801312885195902</v>
      </c>
      <c r="G3060" s="106">
        <f t="shared" ca="1" si="901"/>
        <v>2.0783760567606699</v>
      </c>
      <c r="H3060" s="106">
        <f t="shared" ca="1" si="893"/>
        <v>1.00084452</v>
      </c>
      <c r="I3060" s="105">
        <f t="shared" si="902"/>
        <v>3.5999999999999997E-2</v>
      </c>
      <c r="J3060" s="118">
        <f t="shared" si="903"/>
        <v>44004</v>
      </c>
      <c r="K3060" s="112">
        <f t="shared" si="904"/>
        <v>9</v>
      </c>
      <c r="L3060" s="108">
        <f t="shared" si="905"/>
        <v>10</v>
      </c>
      <c r="M3060" s="109">
        <f t="shared" si="894"/>
        <v>1.001404443</v>
      </c>
      <c r="N3060" s="109">
        <f t="shared" ca="1" si="895"/>
        <v>1.002250149</v>
      </c>
      <c r="O3060" s="108">
        <f t="shared" si="909"/>
        <v>0</v>
      </c>
      <c r="P3060" s="106">
        <f t="shared" ca="1" si="896"/>
        <v>130.51404235000001</v>
      </c>
      <c r="Q3060" s="113">
        <f t="shared" si="897"/>
        <v>0</v>
      </c>
      <c r="R3060" s="106">
        <f t="shared" si="898"/>
        <v>0</v>
      </c>
      <c r="S3060" s="114" t="str">
        <f t="shared" si="906"/>
        <v>A+J=</v>
      </c>
      <c r="T3060" s="107">
        <f t="shared" si="907"/>
        <v>44034</v>
      </c>
      <c r="U3060" s="10"/>
      <c r="V3060" s="10"/>
      <c r="W3060" s="10"/>
      <c r="X3060" s="29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</row>
    <row r="3061" spans="1:121" x14ac:dyDescent="0.15">
      <c r="A3061" s="102">
        <f t="shared" si="899"/>
        <v>44018</v>
      </c>
      <c r="B3061" s="103">
        <f t="shared" ca="1" si="908"/>
        <v>58132.914042349788</v>
      </c>
      <c r="C3061" s="104">
        <f t="shared" si="900"/>
        <v>58002.39999999979</v>
      </c>
      <c r="D3061" s="105">
        <f ca="1">IF(A3061&lt;$B$1,VLOOKUP(A3061,[1]DI!$A$4:$B$15000,2,FALSE),0)</f>
        <v>2.1500000000000005E-2</v>
      </c>
      <c r="E3061" s="106">
        <f t="shared" ca="1" si="892"/>
        <v>1.0000844200000001</v>
      </c>
      <c r="F3061" s="106">
        <f ca="1">(TRUNC(PRODUCT($E$12:$E3060),16))</f>
        <v>2.0801312885195902</v>
      </c>
      <c r="G3061" s="106">
        <f t="shared" ca="1" si="901"/>
        <v>2.0783760567606699</v>
      </c>
      <c r="H3061" s="106">
        <f t="shared" ca="1" si="893"/>
        <v>1.00084452</v>
      </c>
      <c r="I3061" s="105">
        <f t="shared" si="902"/>
        <v>3.5999999999999997E-2</v>
      </c>
      <c r="J3061" s="118">
        <f t="shared" si="903"/>
        <v>44004</v>
      </c>
      <c r="K3061" s="112">
        <f t="shared" si="904"/>
        <v>10</v>
      </c>
      <c r="L3061" s="108">
        <f t="shared" si="905"/>
        <v>10</v>
      </c>
      <c r="M3061" s="109">
        <f t="shared" si="894"/>
        <v>1.001404443</v>
      </c>
      <c r="N3061" s="109">
        <f t="shared" ca="1" si="895"/>
        <v>1.002250149</v>
      </c>
      <c r="O3061" s="108">
        <f t="shared" si="909"/>
        <v>0</v>
      </c>
      <c r="P3061" s="106">
        <f t="shared" ca="1" si="896"/>
        <v>130.51404235000001</v>
      </c>
      <c r="Q3061" s="113">
        <f t="shared" si="897"/>
        <v>0</v>
      </c>
      <c r="R3061" s="106">
        <f t="shared" si="898"/>
        <v>0</v>
      </c>
      <c r="S3061" s="114" t="str">
        <f t="shared" si="906"/>
        <v>A+J=</v>
      </c>
      <c r="T3061" s="107">
        <f t="shared" si="907"/>
        <v>44034</v>
      </c>
      <c r="U3061" s="10"/>
      <c r="V3061" s="10"/>
      <c r="W3061" s="10"/>
      <c r="X3061" s="29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</row>
    <row r="3062" spans="1:121" x14ac:dyDescent="0.15">
      <c r="A3062" s="102">
        <f t="shared" si="899"/>
        <v>44019</v>
      </c>
      <c r="B3062" s="103">
        <f t="shared" ca="1" si="908"/>
        <v>58145.98151904979</v>
      </c>
      <c r="C3062" s="104">
        <f t="shared" si="900"/>
        <v>58002.39999999979</v>
      </c>
      <c r="D3062" s="105">
        <f ca="1">IF(A3062&lt;$B$1,VLOOKUP(A3062,[1]DI!$A$4:$B$15000,2,FALSE),0)</f>
        <v>2.1500000000000005E-2</v>
      </c>
      <c r="E3062" s="106">
        <f t="shared" ca="1" si="892"/>
        <v>1.0000844200000001</v>
      </c>
      <c r="F3062" s="106">
        <f ca="1">(TRUNC(PRODUCT($E$12:$E3061),16))</f>
        <v>2.0803068932029598</v>
      </c>
      <c r="G3062" s="106">
        <f t="shared" ca="1" si="901"/>
        <v>2.0783760567606699</v>
      </c>
      <c r="H3062" s="106">
        <f t="shared" ca="1" si="893"/>
        <v>1.0009290099999999</v>
      </c>
      <c r="I3062" s="105">
        <f t="shared" si="902"/>
        <v>3.5999999999999997E-2</v>
      </c>
      <c r="J3062" s="118">
        <f t="shared" si="903"/>
        <v>44004</v>
      </c>
      <c r="K3062" s="112">
        <f t="shared" si="904"/>
        <v>11</v>
      </c>
      <c r="L3062" s="108">
        <f t="shared" si="905"/>
        <v>11</v>
      </c>
      <c r="M3062" s="109">
        <f t="shared" si="894"/>
        <v>1.001544996</v>
      </c>
      <c r="N3062" s="109">
        <f t="shared" ca="1" si="895"/>
        <v>1.0024754410000001</v>
      </c>
      <c r="O3062" s="108">
        <f t="shared" si="909"/>
        <v>0</v>
      </c>
      <c r="P3062" s="106">
        <f t="shared" ca="1" si="896"/>
        <v>143.58151905</v>
      </c>
      <c r="Q3062" s="113">
        <f t="shared" si="897"/>
        <v>0</v>
      </c>
      <c r="R3062" s="106">
        <f t="shared" si="898"/>
        <v>0</v>
      </c>
      <c r="S3062" s="114" t="str">
        <f t="shared" si="906"/>
        <v>A+J=</v>
      </c>
      <c r="T3062" s="107">
        <f t="shared" si="907"/>
        <v>44034</v>
      </c>
      <c r="U3062" s="10"/>
      <c r="V3062" s="10"/>
      <c r="W3062" s="10"/>
      <c r="X3062" s="29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</row>
    <row r="3063" spans="1:121" x14ac:dyDescent="0.15">
      <c r="A3063" s="102">
        <f t="shared" si="899"/>
        <v>44020</v>
      </c>
      <c r="B3063" s="103">
        <f t="shared" ca="1" si="908"/>
        <v>58159.05212787979</v>
      </c>
      <c r="C3063" s="104">
        <f t="shared" si="900"/>
        <v>58002.39999999979</v>
      </c>
      <c r="D3063" s="105">
        <f ca="1">IF(A3063&lt;$B$1,VLOOKUP(A3063,[1]DI!$A$4:$B$15000,2,FALSE),0)</f>
        <v>2.1500000000000005E-2</v>
      </c>
      <c r="E3063" s="106">
        <f t="shared" ca="1" si="892"/>
        <v>1.0000844200000001</v>
      </c>
      <c r="F3063" s="106">
        <f ca="1">(TRUNC(PRODUCT($E$12:$E3062),16))</f>
        <v>2.0804825127108901</v>
      </c>
      <c r="G3063" s="106">
        <f t="shared" ca="1" si="901"/>
        <v>2.0783760567606699</v>
      </c>
      <c r="H3063" s="106">
        <f t="shared" ca="1" si="893"/>
        <v>1.0010135099999999</v>
      </c>
      <c r="I3063" s="105">
        <f t="shared" si="902"/>
        <v>3.5999999999999997E-2</v>
      </c>
      <c r="J3063" s="118">
        <f t="shared" si="903"/>
        <v>44004</v>
      </c>
      <c r="K3063" s="112">
        <f t="shared" si="904"/>
        <v>12</v>
      </c>
      <c r="L3063" s="108">
        <f t="shared" si="905"/>
        <v>12</v>
      </c>
      <c r="M3063" s="109">
        <f t="shared" si="894"/>
        <v>1.0016855689999999</v>
      </c>
      <c r="N3063" s="109">
        <f t="shared" ca="1" si="895"/>
        <v>1.002700787</v>
      </c>
      <c r="O3063" s="108">
        <f t="shared" si="909"/>
        <v>0</v>
      </c>
      <c r="P3063" s="106">
        <f t="shared" ca="1" si="896"/>
        <v>156.65212787999999</v>
      </c>
      <c r="Q3063" s="113">
        <f t="shared" si="897"/>
        <v>0</v>
      </c>
      <c r="R3063" s="106">
        <f t="shared" si="898"/>
        <v>0</v>
      </c>
      <c r="S3063" s="114" t="str">
        <f t="shared" si="906"/>
        <v>A+J=</v>
      </c>
      <c r="T3063" s="107">
        <f t="shared" si="907"/>
        <v>44034</v>
      </c>
      <c r="U3063" s="10"/>
      <c r="V3063" s="10"/>
      <c r="W3063" s="10"/>
      <c r="X3063" s="29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</row>
    <row r="3064" spans="1:121" x14ac:dyDescent="0.15">
      <c r="A3064" s="102">
        <f t="shared" si="899"/>
        <v>44021</v>
      </c>
      <c r="B3064" s="103">
        <f t="shared" ca="1" si="908"/>
        <v>58172.125810839789</v>
      </c>
      <c r="C3064" s="104">
        <f t="shared" si="900"/>
        <v>58002.39999999979</v>
      </c>
      <c r="D3064" s="105">
        <f ca="1">IF(A3064&lt;$B$1,VLOOKUP(A3064,[1]DI!$A$4:$B$15000,2,FALSE),0)</f>
        <v>2.1500000000000005E-2</v>
      </c>
      <c r="E3064" s="106">
        <f t="shared" ca="1" si="892"/>
        <v>1.0000844200000001</v>
      </c>
      <c r="F3064" s="106">
        <f ca="1">(TRUNC(PRODUCT($E$12:$E3063),16))</f>
        <v>2.0806581470446099</v>
      </c>
      <c r="G3064" s="106">
        <f t="shared" ca="1" si="901"/>
        <v>2.0783760567606699</v>
      </c>
      <c r="H3064" s="106">
        <f t="shared" ca="1" si="893"/>
        <v>1.0010980199999999</v>
      </c>
      <c r="I3064" s="105">
        <f t="shared" si="902"/>
        <v>3.5999999999999997E-2</v>
      </c>
      <c r="J3064" s="118">
        <f t="shared" si="903"/>
        <v>44004</v>
      </c>
      <c r="K3064" s="112">
        <f t="shared" si="904"/>
        <v>13</v>
      </c>
      <c r="L3064" s="108">
        <f t="shared" si="905"/>
        <v>13</v>
      </c>
      <c r="M3064" s="109">
        <f t="shared" si="894"/>
        <v>1.0018261610000001</v>
      </c>
      <c r="N3064" s="109">
        <f t="shared" ca="1" si="895"/>
        <v>1.0029261860000001</v>
      </c>
      <c r="O3064" s="108">
        <f t="shared" si="909"/>
        <v>0</v>
      </c>
      <c r="P3064" s="106">
        <f t="shared" ca="1" si="896"/>
        <v>169.72581084000001</v>
      </c>
      <c r="Q3064" s="113">
        <f t="shared" si="897"/>
        <v>0</v>
      </c>
      <c r="R3064" s="106">
        <f t="shared" si="898"/>
        <v>0</v>
      </c>
      <c r="S3064" s="114" t="str">
        <f t="shared" si="906"/>
        <v>A+J=</v>
      </c>
      <c r="T3064" s="107">
        <f t="shared" si="907"/>
        <v>44034</v>
      </c>
      <c r="U3064" s="10"/>
      <c r="V3064" s="10"/>
      <c r="W3064" s="10"/>
      <c r="X3064" s="29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</row>
    <row r="3065" spans="1:121" x14ac:dyDescent="0.15">
      <c r="A3065" s="102">
        <f t="shared" si="899"/>
        <v>44022</v>
      </c>
      <c r="B3065" s="103">
        <f t="shared" ca="1" si="908"/>
        <v>58185.202045899794</v>
      </c>
      <c r="C3065" s="104">
        <f t="shared" si="900"/>
        <v>58002.39999999979</v>
      </c>
      <c r="D3065" s="105">
        <f ca="1">IF(A3065&lt;$B$1,VLOOKUP(A3065,[1]DI!$A$4:$B$15000,2,FALSE),0)</f>
        <v>2.1500000000000005E-2</v>
      </c>
      <c r="E3065" s="106">
        <f t="shared" ca="1" si="892"/>
        <v>1.0000844200000001</v>
      </c>
      <c r="F3065" s="106">
        <f ca="1">(TRUNC(PRODUCT($E$12:$E3064),16))</f>
        <v>2.08083379620538</v>
      </c>
      <c r="G3065" s="106">
        <f t="shared" ca="1" si="901"/>
        <v>2.0783760567606699</v>
      </c>
      <c r="H3065" s="106">
        <f t="shared" ca="1" si="893"/>
        <v>1.0011825299999999</v>
      </c>
      <c r="I3065" s="105">
        <f t="shared" si="902"/>
        <v>3.5999999999999997E-2</v>
      </c>
      <c r="J3065" s="118">
        <f t="shared" si="903"/>
        <v>44004</v>
      </c>
      <c r="K3065" s="112">
        <f t="shared" si="904"/>
        <v>14</v>
      </c>
      <c r="L3065" s="108">
        <f t="shared" si="905"/>
        <v>14</v>
      </c>
      <c r="M3065" s="109">
        <f t="shared" si="894"/>
        <v>1.0019667729999999</v>
      </c>
      <c r="N3065" s="109">
        <f t="shared" ca="1" si="895"/>
        <v>1.003151629</v>
      </c>
      <c r="O3065" s="108">
        <f t="shared" si="909"/>
        <v>0</v>
      </c>
      <c r="P3065" s="106">
        <f t="shared" ca="1" si="896"/>
        <v>182.8020459</v>
      </c>
      <c r="Q3065" s="113">
        <f t="shared" si="897"/>
        <v>0</v>
      </c>
      <c r="R3065" s="106">
        <f t="shared" si="898"/>
        <v>0</v>
      </c>
      <c r="S3065" s="114" t="str">
        <f t="shared" si="906"/>
        <v>A+J=</v>
      </c>
      <c r="T3065" s="107">
        <f t="shared" si="907"/>
        <v>44034</v>
      </c>
      <c r="U3065" s="10"/>
      <c r="V3065" s="10"/>
      <c r="W3065" s="10"/>
      <c r="X3065" s="29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</row>
    <row r="3066" spans="1:121" x14ac:dyDescent="0.15">
      <c r="A3066" s="102">
        <f t="shared" si="899"/>
        <v>44023</v>
      </c>
      <c r="B3066" s="103">
        <f t="shared" ca="1" si="908"/>
        <v>58198.281355099789</v>
      </c>
      <c r="C3066" s="104">
        <f t="shared" si="900"/>
        <v>58002.39999999979</v>
      </c>
      <c r="D3066" s="105">
        <f ca="1">IF(A3066&lt;$B$1,VLOOKUP(A3066,[1]DI!$A$4:$B$15000,2,FALSE),0)</f>
        <v>0</v>
      </c>
      <c r="E3066" s="106">
        <f t="shared" ca="1" si="892"/>
        <v>1</v>
      </c>
      <c r="F3066" s="106">
        <f ca="1">(TRUNC(PRODUCT($E$12:$E3065),16))</f>
        <v>2.0810094601944602</v>
      </c>
      <c r="G3066" s="106">
        <f t="shared" ca="1" si="901"/>
        <v>2.0783760567606699</v>
      </c>
      <c r="H3066" s="106">
        <f t="shared" ca="1" si="893"/>
        <v>1.00126705</v>
      </c>
      <c r="I3066" s="105">
        <f t="shared" si="902"/>
        <v>3.5999999999999997E-2</v>
      </c>
      <c r="J3066" s="118">
        <f t="shared" si="903"/>
        <v>44004</v>
      </c>
      <c r="K3066" s="112">
        <f t="shared" si="904"/>
        <v>14</v>
      </c>
      <c r="L3066" s="108">
        <f t="shared" si="905"/>
        <v>15</v>
      </c>
      <c r="M3066" s="109">
        <f t="shared" si="894"/>
        <v>1.0021074050000001</v>
      </c>
      <c r="N3066" s="109">
        <f t="shared" ca="1" si="895"/>
        <v>1.0033771250000001</v>
      </c>
      <c r="O3066" s="108">
        <f t="shared" si="909"/>
        <v>0</v>
      </c>
      <c r="P3066" s="106">
        <f t="shared" ca="1" si="896"/>
        <v>195.88135510000001</v>
      </c>
      <c r="Q3066" s="113">
        <f t="shared" si="897"/>
        <v>0</v>
      </c>
      <c r="R3066" s="106">
        <f t="shared" si="898"/>
        <v>0</v>
      </c>
      <c r="S3066" s="114" t="str">
        <f t="shared" si="906"/>
        <v>A+J=</v>
      </c>
      <c r="T3066" s="107">
        <f t="shared" si="907"/>
        <v>44034</v>
      </c>
      <c r="U3066" s="10"/>
      <c r="V3066" s="10"/>
      <c r="W3066" s="10"/>
      <c r="X3066" s="29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</row>
    <row r="3067" spans="1:121" x14ac:dyDescent="0.15">
      <c r="A3067" s="102">
        <f t="shared" si="899"/>
        <v>44024</v>
      </c>
      <c r="B3067" s="103">
        <f t="shared" ca="1" si="908"/>
        <v>58198.281355099789</v>
      </c>
      <c r="C3067" s="104">
        <f t="shared" si="900"/>
        <v>58002.39999999979</v>
      </c>
      <c r="D3067" s="105">
        <f ca="1">IF(A3067&lt;$B$1,VLOOKUP(A3067,[1]DI!$A$4:$B$15000,2,FALSE),0)</f>
        <v>0</v>
      </c>
      <c r="E3067" s="106">
        <f t="shared" ca="1" si="892"/>
        <v>1</v>
      </c>
      <c r="F3067" s="106">
        <f ca="1">(TRUNC(PRODUCT($E$12:$E3066),16))</f>
        <v>2.0810094601944602</v>
      </c>
      <c r="G3067" s="106">
        <f t="shared" ca="1" si="901"/>
        <v>2.0783760567606699</v>
      </c>
      <c r="H3067" s="106">
        <f t="shared" ca="1" si="893"/>
        <v>1.00126705</v>
      </c>
      <c r="I3067" s="105">
        <f t="shared" si="902"/>
        <v>3.5999999999999997E-2</v>
      </c>
      <c r="J3067" s="118">
        <f t="shared" si="903"/>
        <v>44004</v>
      </c>
      <c r="K3067" s="112">
        <f t="shared" si="904"/>
        <v>14</v>
      </c>
      <c r="L3067" s="108">
        <f t="shared" si="905"/>
        <v>15</v>
      </c>
      <c r="M3067" s="109">
        <f t="shared" si="894"/>
        <v>1.0021074050000001</v>
      </c>
      <c r="N3067" s="109">
        <f t="shared" ca="1" si="895"/>
        <v>1.0033771250000001</v>
      </c>
      <c r="O3067" s="108">
        <f t="shared" si="909"/>
        <v>0</v>
      </c>
      <c r="P3067" s="106">
        <f t="shared" ca="1" si="896"/>
        <v>195.88135510000001</v>
      </c>
      <c r="Q3067" s="113">
        <f t="shared" si="897"/>
        <v>0</v>
      </c>
      <c r="R3067" s="106">
        <f t="shared" si="898"/>
        <v>0</v>
      </c>
      <c r="S3067" s="114" t="str">
        <f t="shared" si="906"/>
        <v>A+J=</v>
      </c>
      <c r="T3067" s="107">
        <f t="shared" si="907"/>
        <v>44034</v>
      </c>
      <c r="U3067" s="10"/>
      <c r="V3067" s="10"/>
      <c r="W3067" s="10"/>
      <c r="X3067" s="29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</row>
    <row r="3068" spans="1:121" x14ac:dyDescent="0.15">
      <c r="A3068" s="102">
        <f t="shared" si="899"/>
        <v>44025</v>
      </c>
      <c r="B3068" s="103">
        <f t="shared" ca="1" si="908"/>
        <v>58198.281355099789</v>
      </c>
      <c r="C3068" s="104">
        <f t="shared" si="900"/>
        <v>58002.39999999979</v>
      </c>
      <c r="D3068" s="105">
        <f ca="1">IF(A3068&lt;$B$1,VLOOKUP(A3068,[1]DI!$A$4:$B$15000,2,FALSE),0)</f>
        <v>2.1500000000000005E-2</v>
      </c>
      <c r="E3068" s="106">
        <f t="shared" ca="1" si="892"/>
        <v>1.0000844200000001</v>
      </c>
      <c r="F3068" s="106">
        <f ca="1">(TRUNC(PRODUCT($E$12:$E3067),16))</f>
        <v>2.0810094601944602</v>
      </c>
      <c r="G3068" s="106">
        <f t="shared" ca="1" si="901"/>
        <v>2.0783760567606699</v>
      </c>
      <c r="H3068" s="106">
        <f t="shared" ca="1" si="893"/>
        <v>1.00126705</v>
      </c>
      <c r="I3068" s="105">
        <f t="shared" si="902"/>
        <v>3.5999999999999997E-2</v>
      </c>
      <c r="J3068" s="118">
        <f t="shared" si="903"/>
        <v>44004</v>
      </c>
      <c r="K3068" s="112">
        <f t="shared" si="904"/>
        <v>15</v>
      </c>
      <c r="L3068" s="108">
        <f t="shared" si="905"/>
        <v>15</v>
      </c>
      <c r="M3068" s="109">
        <f t="shared" si="894"/>
        <v>1.0021074050000001</v>
      </c>
      <c r="N3068" s="109">
        <f t="shared" ca="1" si="895"/>
        <v>1.0033771250000001</v>
      </c>
      <c r="O3068" s="108">
        <f t="shared" si="909"/>
        <v>0</v>
      </c>
      <c r="P3068" s="106">
        <f t="shared" ca="1" si="896"/>
        <v>195.88135510000001</v>
      </c>
      <c r="Q3068" s="113">
        <f t="shared" si="897"/>
        <v>0</v>
      </c>
      <c r="R3068" s="106">
        <f t="shared" si="898"/>
        <v>0</v>
      </c>
      <c r="S3068" s="114" t="str">
        <f t="shared" si="906"/>
        <v>A+J=</v>
      </c>
      <c r="T3068" s="107">
        <f t="shared" si="907"/>
        <v>44034</v>
      </c>
      <c r="U3068" s="10"/>
      <c r="V3068" s="10"/>
      <c r="W3068" s="10"/>
      <c r="X3068" s="29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</row>
    <row r="3069" spans="1:121" x14ac:dyDescent="0.15">
      <c r="A3069" s="102">
        <f t="shared" si="899"/>
        <v>44026</v>
      </c>
      <c r="B3069" s="103">
        <f t="shared" ca="1" si="908"/>
        <v>58211.363738409789</v>
      </c>
      <c r="C3069" s="104">
        <f t="shared" si="900"/>
        <v>58002.39999999979</v>
      </c>
      <c r="D3069" s="105">
        <f ca="1">IF(A3069&lt;$B$1,VLOOKUP(A3069,[1]DI!$A$4:$B$15000,2,FALSE),0)</f>
        <v>2.1500000000000005E-2</v>
      </c>
      <c r="E3069" s="106">
        <f t="shared" ca="1" si="892"/>
        <v>1.0000844200000001</v>
      </c>
      <c r="F3069" s="106">
        <f ca="1">(TRUNC(PRODUCT($E$12:$E3068),16))</f>
        <v>2.08118513901309</v>
      </c>
      <c r="G3069" s="106">
        <f t="shared" ca="1" si="901"/>
        <v>2.0783760567606699</v>
      </c>
      <c r="H3069" s="106">
        <f t="shared" ca="1" si="893"/>
        <v>1.0013515799999999</v>
      </c>
      <c r="I3069" s="105">
        <f t="shared" si="902"/>
        <v>3.5999999999999997E-2</v>
      </c>
      <c r="J3069" s="118">
        <f t="shared" si="903"/>
        <v>44004</v>
      </c>
      <c r="K3069" s="112">
        <f t="shared" si="904"/>
        <v>16</v>
      </c>
      <c r="L3069" s="108">
        <f t="shared" si="905"/>
        <v>16</v>
      </c>
      <c r="M3069" s="109">
        <f t="shared" si="894"/>
        <v>1.002248056</v>
      </c>
      <c r="N3069" s="109">
        <f t="shared" ca="1" si="895"/>
        <v>1.0036026739999999</v>
      </c>
      <c r="O3069" s="108">
        <f t="shared" si="909"/>
        <v>0</v>
      </c>
      <c r="P3069" s="106">
        <f t="shared" ca="1" si="896"/>
        <v>208.96373840999999</v>
      </c>
      <c r="Q3069" s="113">
        <f t="shared" si="897"/>
        <v>0</v>
      </c>
      <c r="R3069" s="106">
        <f t="shared" si="898"/>
        <v>0</v>
      </c>
      <c r="S3069" s="114" t="str">
        <f t="shared" si="906"/>
        <v>A+J=</v>
      </c>
      <c r="T3069" s="107">
        <f t="shared" si="907"/>
        <v>44034</v>
      </c>
      <c r="U3069" s="10"/>
      <c r="V3069" s="10"/>
      <c r="W3069" s="10"/>
      <c r="X3069" s="29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</row>
    <row r="3070" spans="1:121" x14ac:dyDescent="0.15">
      <c r="A3070" s="102">
        <f t="shared" si="899"/>
        <v>44027</v>
      </c>
      <c r="B3070" s="103">
        <f t="shared" ca="1" si="908"/>
        <v>58224.44867383979</v>
      </c>
      <c r="C3070" s="104">
        <f t="shared" si="900"/>
        <v>58002.39999999979</v>
      </c>
      <c r="D3070" s="105">
        <f ca="1">IF(A3070&lt;$B$1,VLOOKUP(A3070,[1]DI!$A$4:$B$15000,2,FALSE),0)</f>
        <v>2.1500000000000005E-2</v>
      </c>
      <c r="E3070" s="106">
        <f t="shared" ca="1" si="892"/>
        <v>1.0000844200000001</v>
      </c>
      <c r="F3070" s="106">
        <f ca="1">(TRUNC(PRODUCT($E$12:$E3069),16))</f>
        <v>2.0813608326625301</v>
      </c>
      <c r="G3070" s="106">
        <f t="shared" ca="1" si="901"/>
        <v>2.0783760567606699</v>
      </c>
      <c r="H3070" s="106">
        <f t="shared" ca="1" si="893"/>
        <v>1.00143611</v>
      </c>
      <c r="I3070" s="105">
        <f t="shared" si="902"/>
        <v>3.5999999999999997E-2</v>
      </c>
      <c r="J3070" s="118">
        <f t="shared" si="903"/>
        <v>44004</v>
      </c>
      <c r="K3070" s="112">
        <f t="shared" si="904"/>
        <v>17</v>
      </c>
      <c r="L3070" s="108">
        <f t="shared" si="905"/>
        <v>17</v>
      </c>
      <c r="M3070" s="109">
        <f t="shared" si="894"/>
        <v>1.002388727</v>
      </c>
      <c r="N3070" s="109">
        <f t="shared" ca="1" si="895"/>
        <v>1.0038282670000001</v>
      </c>
      <c r="O3070" s="108">
        <f t="shared" si="909"/>
        <v>0</v>
      </c>
      <c r="P3070" s="106">
        <f t="shared" ca="1" si="896"/>
        <v>222.04867383999999</v>
      </c>
      <c r="Q3070" s="113">
        <f t="shared" si="897"/>
        <v>0</v>
      </c>
      <c r="R3070" s="106">
        <f t="shared" si="898"/>
        <v>0</v>
      </c>
      <c r="S3070" s="114" t="str">
        <f t="shared" si="906"/>
        <v>A+J=</v>
      </c>
      <c r="T3070" s="107">
        <f t="shared" si="907"/>
        <v>44034</v>
      </c>
      <c r="U3070" s="10"/>
      <c r="V3070" s="10"/>
      <c r="W3070" s="10"/>
      <c r="X3070" s="29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</row>
    <row r="3071" spans="1:121" x14ac:dyDescent="0.15">
      <c r="A3071" s="102">
        <f t="shared" si="899"/>
        <v>44028</v>
      </c>
      <c r="B3071" s="103">
        <f t="shared" ca="1" si="908"/>
        <v>58237.536741389791</v>
      </c>
      <c r="C3071" s="104">
        <f t="shared" si="900"/>
        <v>58002.39999999979</v>
      </c>
      <c r="D3071" s="105">
        <f ca="1">IF(A3071&lt;$B$1,VLOOKUP(A3071,[1]DI!$A$4:$B$15000,2,FALSE),0)</f>
        <v>2.1500000000000005E-2</v>
      </c>
      <c r="E3071" s="106">
        <f t="shared" ca="1" si="892"/>
        <v>1.0000844200000001</v>
      </c>
      <c r="F3071" s="106">
        <f ca="1">(TRUNC(PRODUCT($E$12:$E3070),16))</f>
        <v>2.0815365411440201</v>
      </c>
      <c r="G3071" s="106">
        <f t="shared" ca="1" si="901"/>
        <v>2.0783760567606699</v>
      </c>
      <c r="H3071" s="106">
        <f t="shared" ca="1" si="893"/>
        <v>1.00152065</v>
      </c>
      <c r="I3071" s="105">
        <f t="shared" si="902"/>
        <v>3.5999999999999997E-2</v>
      </c>
      <c r="J3071" s="118">
        <f t="shared" si="903"/>
        <v>44004</v>
      </c>
      <c r="K3071" s="112">
        <f t="shared" si="904"/>
        <v>18</v>
      </c>
      <c r="L3071" s="108">
        <f t="shared" si="905"/>
        <v>18</v>
      </c>
      <c r="M3071" s="109">
        <f t="shared" si="894"/>
        <v>1.0025294179999999</v>
      </c>
      <c r="N3071" s="109">
        <f t="shared" ca="1" si="895"/>
        <v>1.004053914</v>
      </c>
      <c r="O3071" s="108">
        <f t="shared" si="909"/>
        <v>0</v>
      </c>
      <c r="P3071" s="106">
        <f t="shared" ca="1" si="896"/>
        <v>235.13674139</v>
      </c>
      <c r="Q3071" s="113">
        <f t="shared" si="897"/>
        <v>0</v>
      </c>
      <c r="R3071" s="106">
        <f t="shared" si="898"/>
        <v>0</v>
      </c>
      <c r="S3071" s="114" t="str">
        <f t="shared" si="906"/>
        <v>A+J=</v>
      </c>
      <c r="T3071" s="107">
        <f t="shared" si="907"/>
        <v>44034</v>
      </c>
      <c r="U3071" s="10"/>
      <c r="V3071" s="10"/>
      <c r="W3071" s="10"/>
      <c r="X3071" s="29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</row>
    <row r="3072" spans="1:121" x14ac:dyDescent="0.15">
      <c r="A3072" s="102">
        <f t="shared" si="899"/>
        <v>44029</v>
      </c>
      <c r="B3072" s="103">
        <f t="shared" ca="1" si="908"/>
        <v>58250.62794106979</v>
      </c>
      <c r="C3072" s="104">
        <f t="shared" si="900"/>
        <v>58002.39999999979</v>
      </c>
      <c r="D3072" s="105">
        <f ca="1">IF(A3072&lt;$B$1,VLOOKUP(A3072,[1]DI!$A$4:$B$15000,2,FALSE),0)</f>
        <v>2.1500000000000005E-2</v>
      </c>
      <c r="E3072" s="106">
        <f t="shared" ca="1" si="892"/>
        <v>1.0000844200000001</v>
      </c>
      <c r="F3072" s="106">
        <f ca="1">(TRUNC(PRODUCT($E$12:$E3071),16))</f>
        <v>2.0817122644588202</v>
      </c>
      <c r="G3072" s="106">
        <f t="shared" ca="1" si="901"/>
        <v>2.0783760567606699</v>
      </c>
      <c r="H3072" s="106">
        <f t="shared" ca="1" si="893"/>
        <v>1.0016052</v>
      </c>
      <c r="I3072" s="105">
        <f t="shared" si="902"/>
        <v>3.5999999999999997E-2</v>
      </c>
      <c r="J3072" s="118">
        <f t="shared" si="903"/>
        <v>44004</v>
      </c>
      <c r="K3072" s="112">
        <f t="shared" si="904"/>
        <v>19</v>
      </c>
      <c r="L3072" s="108">
        <f t="shared" si="905"/>
        <v>19</v>
      </c>
      <c r="M3072" s="109">
        <f t="shared" si="894"/>
        <v>1.002670129</v>
      </c>
      <c r="N3072" s="109">
        <f t="shared" ca="1" si="895"/>
        <v>1.004279615</v>
      </c>
      <c r="O3072" s="108">
        <f t="shared" si="909"/>
        <v>0</v>
      </c>
      <c r="P3072" s="106">
        <f t="shared" ca="1" si="896"/>
        <v>248.22794107000001</v>
      </c>
      <c r="Q3072" s="113">
        <f t="shared" si="897"/>
        <v>0</v>
      </c>
      <c r="R3072" s="106">
        <f t="shared" si="898"/>
        <v>0</v>
      </c>
      <c r="S3072" s="114" t="str">
        <f t="shared" si="906"/>
        <v>A+J=</v>
      </c>
      <c r="T3072" s="107">
        <f t="shared" si="907"/>
        <v>44034</v>
      </c>
      <c r="U3072" s="10"/>
      <c r="V3072" s="10"/>
      <c r="W3072" s="10"/>
      <c r="X3072" s="29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</row>
    <row r="3073" spans="1:121" x14ac:dyDescent="0.15">
      <c r="A3073" s="102">
        <f t="shared" si="899"/>
        <v>44030</v>
      </c>
      <c r="B3073" s="103">
        <f t="shared" ca="1" si="908"/>
        <v>58263.721634859794</v>
      </c>
      <c r="C3073" s="104">
        <f t="shared" si="900"/>
        <v>58002.39999999979</v>
      </c>
      <c r="D3073" s="105">
        <f ca="1">IF(A3073&lt;$B$1,VLOOKUP(A3073,[1]DI!$A$4:$B$15000,2,FALSE),0)</f>
        <v>0</v>
      </c>
      <c r="E3073" s="106">
        <f t="shared" ca="1" si="892"/>
        <v>1</v>
      </c>
      <c r="F3073" s="106">
        <f ca="1">(TRUNC(PRODUCT($E$12:$E3072),16))</f>
        <v>2.0818880026081898</v>
      </c>
      <c r="G3073" s="106">
        <f t="shared" ca="1" si="901"/>
        <v>2.0783760567606699</v>
      </c>
      <c r="H3073" s="106">
        <f t="shared" ca="1" si="893"/>
        <v>1.0016897499999999</v>
      </c>
      <c r="I3073" s="105">
        <f t="shared" si="902"/>
        <v>3.5999999999999997E-2</v>
      </c>
      <c r="J3073" s="118">
        <f t="shared" si="903"/>
        <v>44004</v>
      </c>
      <c r="K3073" s="112">
        <f t="shared" si="904"/>
        <v>19</v>
      </c>
      <c r="L3073" s="108">
        <f t="shared" si="905"/>
        <v>20</v>
      </c>
      <c r="M3073" s="109">
        <f t="shared" si="894"/>
        <v>1.002810859</v>
      </c>
      <c r="N3073" s="109">
        <f t="shared" ca="1" si="895"/>
        <v>1.0045053589999999</v>
      </c>
      <c r="O3073" s="108">
        <f t="shared" si="909"/>
        <v>0</v>
      </c>
      <c r="P3073" s="106">
        <f t="shared" ca="1" si="896"/>
        <v>261.32163486000002</v>
      </c>
      <c r="Q3073" s="113">
        <f t="shared" si="897"/>
        <v>0</v>
      </c>
      <c r="R3073" s="106">
        <f t="shared" si="898"/>
        <v>0</v>
      </c>
      <c r="S3073" s="114" t="str">
        <f t="shared" si="906"/>
        <v>A+J=</v>
      </c>
      <c r="T3073" s="107">
        <f t="shared" si="907"/>
        <v>44034</v>
      </c>
      <c r="U3073" s="10"/>
      <c r="V3073" s="10"/>
      <c r="W3073" s="10"/>
      <c r="X3073" s="29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</row>
    <row r="3074" spans="1:121" x14ac:dyDescent="0.15">
      <c r="A3074" s="102">
        <f t="shared" si="899"/>
        <v>44031</v>
      </c>
      <c r="B3074" s="103">
        <f t="shared" ca="1" si="908"/>
        <v>58263.721634859794</v>
      </c>
      <c r="C3074" s="104">
        <f t="shared" si="900"/>
        <v>58002.39999999979</v>
      </c>
      <c r="D3074" s="105">
        <f ca="1">IF(A3074&lt;$B$1,VLOOKUP(A3074,[1]DI!$A$4:$B$15000,2,FALSE),0)</f>
        <v>0</v>
      </c>
      <c r="E3074" s="106">
        <f t="shared" ca="1" si="892"/>
        <v>1</v>
      </c>
      <c r="F3074" s="106">
        <f ca="1">(TRUNC(PRODUCT($E$12:$E3073),16))</f>
        <v>2.0818880026081898</v>
      </c>
      <c r="G3074" s="106">
        <f t="shared" ca="1" si="901"/>
        <v>2.0783760567606699</v>
      </c>
      <c r="H3074" s="106">
        <f t="shared" ca="1" si="893"/>
        <v>1.0016897499999999</v>
      </c>
      <c r="I3074" s="105">
        <f t="shared" si="902"/>
        <v>3.5999999999999997E-2</v>
      </c>
      <c r="J3074" s="118">
        <f t="shared" si="903"/>
        <v>44004</v>
      </c>
      <c r="K3074" s="112">
        <f t="shared" si="904"/>
        <v>19</v>
      </c>
      <c r="L3074" s="108">
        <f t="shared" si="905"/>
        <v>20</v>
      </c>
      <c r="M3074" s="109">
        <f t="shared" si="894"/>
        <v>1.002810859</v>
      </c>
      <c r="N3074" s="109">
        <f t="shared" ca="1" si="895"/>
        <v>1.0045053589999999</v>
      </c>
      <c r="O3074" s="108">
        <f t="shared" si="909"/>
        <v>0</v>
      </c>
      <c r="P3074" s="106">
        <f t="shared" ca="1" si="896"/>
        <v>261.32163486000002</v>
      </c>
      <c r="Q3074" s="113">
        <f t="shared" si="897"/>
        <v>0</v>
      </c>
      <c r="R3074" s="106">
        <f t="shared" si="898"/>
        <v>0</v>
      </c>
      <c r="S3074" s="114" t="str">
        <f t="shared" si="906"/>
        <v>A+J=</v>
      </c>
      <c r="T3074" s="107">
        <f t="shared" si="907"/>
        <v>44034</v>
      </c>
      <c r="U3074" s="10"/>
      <c r="V3074" s="10"/>
      <c r="W3074" s="10"/>
      <c r="X3074" s="29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</row>
    <row r="3075" spans="1:121" x14ac:dyDescent="0.15">
      <c r="A3075" s="102">
        <f t="shared" si="899"/>
        <v>44032</v>
      </c>
      <c r="B3075" s="103">
        <f t="shared" ca="1" si="908"/>
        <v>58263.721634859794</v>
      </c>
      <c r="C3075" s="104">
        <f t="shared" si="900"/>
        <v>58002.39999999979</v>
      </c>
      <c r="D3075" s="105">
        <f ca="1">IF(A3075&lt;$B$1,VLOOKUP(A3075,[1]DI!$A$4:$B$15000,2,FALSE),0)</f>
        <v>2.1500000000000005E-2</v>
      </c>
      <c r="E3075" s="106">
        <f t="shared" ca="1" si="892"/>
        <v>1.0000844200000001</v>
      </c>
      <c r="F3075" s="106">
        <f ca="1">(TRUNC(PRODUCT($E$12:$E3074),16))</f>
        <v>2.0818880026081898</v>
      </c>
      <c r="G3075" s="106">
        <f t="shared" ca="1" si="901"/>
        <v>2.0783760567606699</v>
      </c>
      <c r="H3075" s="106">
        <f t="shared" ca="1" si="893"/>
        <v>1.0016897499999999</v>
      </c>
      <c r="I3075" s="105">
        <f t="shared" si="902"/>
        <v>3.5999999999999997E-2</v>
      </c>
      <c r="J3075" s="118">
        <f t="shared" si="903"/>
        <v>44004</v>
      </c>
      <c r="K3075" s="112">
        <f t="shared" si="904"/>
        <v>20</v>
      </c>
      <c r="L3075" s="108">
        <f t="shared" si="905"/>
        <v>20</v>
      </c>
      <c r="M3075" s="109">
        <f t="shared" si="894"/>
        <v>1.002810859</v>
      </c>
      <c r="N3075" s="109">
        <f t="shared" ca="1" si="895"/>
        <v>1.0045053589999999</v>
      </c>
      <c r="O3075" s="108">
        <f t="shared" si="909"/>
        <v>0</v>
      </c>
      <c r="P3075" s="106">
        <f t="shared" ca="1" si="896"/>
        <v>261.32163486000002</v>
      </c>
      <c r="Q3075" s="113">
        <f t="shared" si="897"/>
        <v>0</v>
      </c>
      <c r="R3075" s="106">
        <f t="shared" si="898"/>
        <v>0</v>
      </c>
      <c r="S3075" s="114" t="str">
        <f t="shared" si="906"/>
        <v>A+J=</v>
      </c>
      <c r="T3075" s="107">
        <f t="shared" si="907"/>
        <v>44034</v>
      </c>
      <c r="U3075" s="10"/>
      <c r="V3075" s="10"/>
      <c r="W3075" s="10"/>
      <c r="X3075" s="29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</row>
    <row r="3076" spans="1:121" x14ac:dyDescent="0.15">
      <c r="A3076" s="102">
        <f t="shared" si="899"/>
        <v>44033</v>
      </c>
      <c r="B3076" s="103">
        <f t="shared" ca="1" si="908"/>
        <v>58276.818982789788</v>
      </c>
      <c r="C3076" s="104">
        <f t="shared" si="900"/>
        <v>58002.39999999979</v>
      </c>
      <c r="D3076" s="105">
        <f ca="1">IF(A3076&lt;$B$1,VLOOKUP(A3076,[1]DI!$A$4:$B$15000,2,FALSE),0)</f>
        <v>2.1500000000000005E-2</v>
      </c>
      <c r="E3076" s="106">
        <f t="shared" ca="1" si="892"/>
        <v>1.0000844200000001</v>
      </c>
      <c r="F3076" s="106">
        <f ca="1">(TRUNC(PRODUCT($E$12:$E3075),16))</f>
        <v>2.0820637555933699</v>
      </c>
      <c r="G3076" s="106">
        <f t="shared" ca="1" si="901"/>
        <v>2.0783760567606699</v>
      </c>
      <c r="H3076" s="106">
        <f t="shared" ca="1" si="893"/>
        <v>1.00177432</v>
      </c>
      <c r="I3076" s="105">
        <f t="shared" si="902"/>
        <v>3.5999999999999997E-2</v>
      </c>
      <c r="J3076" s="118">
        <f t="shared" si="903"/>
        <v>44004</v>
      </c>
      <c r="K3076" s="112">
        <f t="shared" si="904"/>
        <v>21</v>
      </c>
      <c r="L3076" s="108">
        <f t="shared" si="905"/>
        <v>21</v>
      </c>
      <c r="M3076" s="109">
        <f t="shared" si="894"/>
        <v>1.0029516089999999</v>
      </c>
      <c r="N3076" s="109">
        <f t="shared" ca="1" si="895"/>
        <v>1.004731166</v>
      </c>
      <c r="O3076" s="108">
        <f t="shared" si="909"/>
        <v>0</v>
      </c>
      <c r="P3076" s="106">
        <f t="shared" ca="1" si="896"/>
        <v>274.41898278999997</v>
      </c>
      <c r="Q3076" s="113">
        <f t="shared" si="897"/>
        <v>0</v>
      </c>
      <c r="R3076" s="106">
        <f t="shared" si="898"/>
        <v>0</v>
      </c>
      <c r="S3076" s="114" t="str">
        <f t="shared" si="906"/>
        <v>A+J=</v>
      </c>
      <c r="T3076" s="107">
        <f t="shared" si="907"/>
        <v>44034</v>
      </c>
      <c r="U3076" s="10"/>
      <c r="V3076" s="10"/>
      <c r="W3076" s="10"/>
      <c r="X3076" s="29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</row>
    <row r="3077" spans="1:121" x14ac:dyDescent="0.15">
      <c r="A3077" s="102">
        <f t="shared" si="899"/>
        <v>44034</v>
      </c>
      <c r="B3077" s="103">
        <f t="shared" ca="1" si="908"/>
        <v>58289.918882839789</v>
      </c>
      <c r="C3077" s="104">
        <f t="shared" si="900"/>
        <v>58002.39999999979</v>
      </c>
      <c r="D3077" s="105">
        <f ca="1">IF(A3077&lt;$B$1,VLOOKUP(A3077,[1]DI!$A$4:$B$15000,2,FALSE),0)</f>
        <v>2.1500000000000005E-2</v>
      </c>
      <c r="E3077" s="106">
        <f t="shared" ca="1" si="892"/>
        <v>1.0000844200000001</v>
      </c>
      <c r="F3077" s="106">
        <f ca="1">(TRUNC(PRODUCT($E$12:$E3076),16))</f>
        <v>2.0822395234156201</v>
      </c>
      <c r="G3077" s="106">
        <f t="shared" ca="1" si="901"/>
        <v>2.0783760567606699</v>
      </c>
      <c r="H3077" s="106">
        <f t="shared" ca="1" si="893"/>
        <v>1.0018588900000001</v>
      </c>
      <c r="I3077" s="105">
        <f t="shared" si="902"/>
        <v>3.5999999999999997E-2</v>
      </c>
      <c r="J3077" s="118">
        <f t="shared" si="903"/>
        <v>44004</v>
      </c>
      <c r="K3077" s="112">
        <f t="shared" si="904"/>
        <v>22</v>
      </c>
      <c r="L3077" s="108">
        <f t="shared" si="905"/>
        <v>22</v>
      </c>
      <c r="M3077" s="109">
        <f t="shared" si="894"/>
        <v>1.0030923789999999</v>
      </c>
      <c r="N3077" s="109">
        <f t="shared" ca="1" si="895"/>
        <v>1.004957017</v>
      </c>
      <c r="O3077" s="108">
        <f t="shared" si="909"/>
        <v>85</v>
      </c>
      <c r="P3077" s="106">
        <f t="shared" ca="1" si="896"/>
        <v>287.51888284</v>
      </c>
      <c r="Q3077" s="113">
        <f t="shared" si="897"/>
        <v>5.0000000000000001E-3</v>
      </c>
      <c r="R3077" s="106">
        <f t="shared" si="898"/>
        <v>500</v>
      </c>
      <c r="S3077" s="114" t="str">
        <f t="shared" si="906"/>
        <v>A+J=</v>
      </c>
      <c r="T3077" s="107">
        <f t="shared" si="907"/>
        <v>44034</v>
      </c>
      <c r="U3077" s="10"/>
      <c r="V3077" s="10"/>
      <c r="W3077" s="10"/>
      <c r="X3077" s="29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</row>
    <row r="3078" spans="1:121" x14ac:dyDescent="0.15">
      <c r="A3078" s="102">
        <f t="shared" si="899"/>
        <v>44035</v>
      </c>
      <c r="B3078" s="103">
        <f t="shared" ca="1" si="908"/>
        <v>57515.325849489789</v>
      </c>
      <c r="C3078" s="104">
        <f t="shared" si="900"/>
        <v>57502.39999999979</v>
      </c>
      <c r="D3078" s="105">
        <f ca="1">IF(A3078&lt;$B$1,VLOOKUP(A3078,[1]DI!$A$4:$B$15000,2,FALSE),0)</f>
        <v>2.1500000000000005E-2</v>
      </c>
      <c r="E3078" s="106">
        <f t="shared" ca="1" si="892"/>
        <v>1.0000844200000001</v>
      </c>
      <c r="F3078" s="106">
        <f ca="1">(TRUNC(PRODUCT($E$12:$E3077),16))</f>
        <v>2.0824153060761801</v>
      </c>
      <c r="G3078" s="106">
        <f t="shared" ca="1" si="901"/>
        <v>2.0822395234156201</v>
      </c>
      <c r="H3078" s="106">
        <f t="shared" ca="1" si="893"/>
        <v>1.0000844200000001</v>
      </c>
      <c r="I3078" s="105">
        <f t="shared" si="902"/>
        <v>3.5999999999999997E-2</v>
      </c>
      <c r="J3078" s="118">
        <f t="shared" si="903"/>
        <v>44034</v>
      </c>
      <c r="K3078" s="112">
        <f t="shared" si="904"/>
        <v>1</v>
      </c>
      <c r="L3078" s="108">
        <f t="shared" si="905"/>
        <v>1</v>
      </c>
      <c r="M3078" s="109">
        <f t="shared" si="894"/>
        <v>1.000140356</v>
      </c>
      <c r="N3078" s="109">
        <f t="shared" ca="1" si="895"/>
        <v>1.0002247879999999</v>
      </c>
      <c r="O3078" s="108">
        <f t="shared" si="909"/>
        <v>0</v>
      </c>
      <c r="P3078" s="106">
        <f t="shared" ca="1" si="896"/>
        <v>12.925849489999999</v>
      </c>
      <c r="Q3078" s="113">
        <f t="shared" si="897"/>
        <v>0</v>
      </c>
      <c r="R3078" s="106">
        <f t="shared" si="898"/>
        <v>0</v>
      </c>
      <c r="S3078" s="114" t="str">
        <f t="shared" si="906"/>
        <v>A+J=</v>
      </c>
      <c r="T3078" s="107">
        <f t="shared" si="907"/>
        <v>44067</v>
      </c>
      <c r="U3078" s="10"/>
      <c r="V3078" s="10"/>
      <c r="W3078" s="10"/>
      <c r="X3078" s="29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</row>
    <row r="3079" spans="1:121" x14ac:dyDescent="0.15">
      <c r="A3079" s="102">
        <f t="shared" si="899"/>
        <v>44036</v>
      </c>
      <c r="B3079" s="103">
        <f t="shared" ca="1" si="908"/>
        <v>57528.254689099791</v>
      </c>
      <c r="C3079" s="104">
        <f t="shared" si="900"/>
        <v>57502.39999999979</v>
      </c>
      <c r="D3079" s="105">
        <f ca="1">IF(A3079&lt;$B$1,VLOOKUP(A3079,[1]DI!$A$4:$B$15000,2,FALSE),0)</f>
        <v>2.1500000000000005E-2</v>
      </c>
      <c r="E3079" s="106">
        <f t="shared" ca="1" si="892"/>
        <v>1.0000844200000001</v>
      </c>
      <c r="F3079" s="106">
        <f ca="1">(TRUNC(PRODUCT($E$12:$E3078),16))</f>
        <v>2.0825911035763198</v>
      </c>
      <c r="G3079" s="106">
        <f t="shared" ca="1" si="901"/>
        <v>2.0822395234156201</v>
      </c>
      <c r="H3079" s="106">
        <f t="shared" ca="1" si="893"/>
        <v>1.0001688500000001</v>
      </c>
      <c r="I3079" s="105">
        <f t="shared" si="902"/>
        <v>3.5999999999999997E-2</v>
      </c>
      <c r="J3079" s="118">
        <f t="shared" si="903"/>
        <v>44034</v>
      </c>
      <c r="K3079" s="112">
        <f t="shared" si="904"/>
        <v>2</v>
      </c>
      <c r="L3079" s="108">
        <f t="shared" si="905"/>
        <v>2</v>
      </c>
      <c r="M3079" s="109">
        <f t="shared" si="894"/>
        <v>1.0002807309999999</v>
      </c>
      <c r="N3079" s="109">
        <f t="shared" ca="1" si="895"/>
        <v>1.0004496279999999</v>
      </c>
      <c r="O3079" s="108">
        <f t="shared" si="909"/>
        <v>0</v>
      </c>
      <c r="P3079" s="106">
        <f t="shared" ca="1" si="896"/>
        <v>25.854689100000002</v>
      </c>
      <c r="Q3079" s="113">
        <f t="shared" si="897"/>
        <v>0</v>
      </c>
      <c r="R3079" s="106">
        <f t="shared" si="898"/>
        <v>0</v>
      </c>
      <c r="S3079" s="114" t="str">
        <f t="shared" si="906"/>
        <v>A+J=</v>
      </c>
      <c r="T3079" s="107">
        <f t="shared" si="907"/>
        <v>44067</v>
      </c>
      <c r="U3079" s="10"/>
      <c r="V3079" s="10"/>
      <c r="W3079" s="10"/>
      <c r="X3079" s="29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</row>
    <row r="3080" spans="1:121" x14ac:dyDescent="0.15">
      <c r="A3080" s="102">
        <f t="shared" si="899"/>
        <v>44037</v>
      </c>
      <c r="B3080" s="103">
        <f t="shared" ca="1" si="908"/>
        <v>57541.186116329787</v>
      </c>
      <c r="C3080" s="104">
        <f t="shared" si="900"/>
        <v>57502.39999999979</v>
      </c>
      <c r="D3080" s="105">
        <f ca="1">IF(A3080&lt;$B$1,VLOOKUP(A3080,[1]DI!$A$4:$B$15000,2,FALSE),0)</f>
        <v>0</v>
      </c>
      <c r="E3080" s="106">
        <f t="shared" ca="1" si="892"/>
        <v>1</v>
      </c>
      <c r="F3080" s="106">
        <f ca="1">(TRUNC(PRODUCT($E$12:$E3079),16))</f>
        <v>2.0827669159172899</v>
      </c>
      <c r="G3080" s="106">
        <f t="shared" ca="1" si="901"/>
        <v>2.0822395234156201</v>
      </c>
      <c r="H3080" s="106">
        <f t="shared" ca="1" si="893"/>
        <v>1.0002532799999999</v>
      </c>
      <c r="I3080" s="105">
        <f t="shared" si="902"/>
        <v>3.5999999999999997E-2</v>
      </c>
      <c r="J3080" s="118">
        <f t="shared" si="903"/>
        <v>44034</v>
      </c>
      <c r="K3080" s="112">
        <f t="shared" si="904"/>
        <v>2</v>
      </c>
      <c r="L3080" s="108">
        <f t="shared" si="905"/>
        <v>3</v>
      </c>
      <c r="M3080" s="109">
        <f t="shared" si="894"/>
        <v>1.000421126</v>
      </c>
      <c r="N3080" s="109">
        <f t="shared" ca="1" si="895"/>
        <v>1.0006745130000001</v>
      </c>
      <c r="O3080" s="108">
        <f t="shared" si="909"/>
        <v>0</v>
      </c>
      <c r="P3080" s="106">
        <f t="shared" ca="1" si="896"/>
        <v>38.786116329999999</v>
      </c>
      <c r="Q3080" s="113">
        <f t="shared" si="897"/>
        <v>0</v>
      </c>
      <c r="R3080" s="106">
        <f t="shared" si="898"/>
        <v>0</v>
      </c>
      <c r="S3080" s="114" t="str">
        <f t="shared" si="906"/>
        <v>A+J=</v>
      </c>
      <c r="T3080" s="107">
        <f t="shared" si="907"/>
        <v>44067</v>
      </c>
      <c r="U3080" s="10"/>
      <c r="V3080" s="10"/>
      <c r="W3080" s="10"/>
      <c r="X3080" s="29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</row>
    <row r="3081" spans="1:121" x14ac:dyDescent="0.15">
      <c r="A3081" s="102">
        <f t="shared" si="899"/>
        <v>44038</v>
      </c>
      <c r="B3081" s="103">
        <f t="shared" ca="1" si="908"/>
        <v>57541.186116329787</v>
      </c>
      <c r="C3081" s="104">
        <f t="shared" si="900"/>
        <v>57502.39999999979</v>
      </c>
      <c r="D3081" s="105">
        <f ca="1">IF(A3081&lt;$B$1,VLOOKUP(A3081,[1]DI!$A$4:$B$15000,2,FALSE),0)</f>
        <v>0</v>
      </c>
      <c r="E3081" s="106">
        <f t="shared" ca="1" si="892"/>
        <v>1</v>
      </c>
      <c r="F3081" s="106">
        <f ca="1">(TRUNC(PRODUCT($E$12:$E3080),16))</f>
        <v>2.0827669159172899</v>
      </c>
      <c r="G3081" s="106">
        <f t="shared" ca="1" si="901"/>
        <v>2.0822395234156201</v>
      </c>
      <c r="H3081" s="106">
        <f t="shared" ca="1" si="893"/>
        <v>1.0002532799999999</v>
      </c>
      <c r="I3081" s="105">
        <f t="shared" si="902"/>
        <v>3.5999999999999997E-2</v>
      </c>
      <c r="J3081" s="118">
        <f t="shared" si="903"/>
        <v>44034</v>
      </c>
      <c r="K3081" s="112">
        <f t="shared" si="904"/>
        <v>2</v>
      </c>
      <c r="L3081" s="108">
        <f t="shared" si="905"/>
        <v>3</v>
      </c>
      <c r="M3081" s="109">
        <f t="shared" si="894"/>
        <v>1.000421126</v>
      </c>
      <c r="N3081" s="109">
        <f t="shared" ca="1" si="895"/>
        <v>1.0006745130000001</v>
      </c>
      <c r="O3081" s="108">
        <f t="shared" si="909"/>
        <v>0</v>
      </c>
      <c r="P3081" s="106">
        <f t="shared" ca="1" si="896"/>
        <v>38.786116329999999</v>
      </c>
      <c r="Q3081" s="113">
        <f t="shared" si="897"/>
        <v>0</v>
      </c>
      <c r="R3081" s="106">
        <f t="shared" si="898"/>
        <v>0</v>
      </c>
      <c r="S3081" s="114" t="str">
        <f t="shared" si="906"/>
        <v>A+J=</v>
      </c>
      <c r="T3081" s="107">
        <f t="shared" si="907"/>
        <v>44067</v>
      </c>
      <c r="U3081" s="10"/>
      <c r="V3081" s="10"/>
      <c r="W3081" s="10"/>
      <c r="X3081" s="29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</row>
    <row r="3082" spans="1:121" x14ac:dyDescent="0.15">
      <c r="A3082" s="102">
        <f t="shared" si="899"/>
        <v>44039</v>
      </c>
      <c r="B3082" s="103">
        <f t="shared" ca="1" si="908"/>
        <v>57541.186116329787</v>
      </c>
      <c r="C3082" s="104">
        <f t="shared" si="900"/>
        <v>57502.39999999979</v>
      </c>
      <c r="D3082" s="105">
        <f ca="1">IF(A3082&lt;$B$1,VLOOKUP(A3082,[1]DI!$A$4:$B$15000,2,FALSE),0)</f>
        <v>2.1500000000000005E-2</v>
      </c>
      <c r="E3082" s="106">
        <f t="shared" ca="1" si="892"/>
        <v>1.0000844200000001</v>
      </c>
      <c r="F3082" s="106">
        <f ca="1">(TRUNC(PRODUCT($E$12:$E3081),16))</f>
        <v>2.0827669159172899</v>
      </c>
      <c r="G3082" s="106">
        <f t="shared" ca="1" si="901"/>
        <v>2.0822395234156201</v>
      </c>
      <c r="H3082" s="106">
        <f t="shared" ca="1" si="893"/>
        <v>1.0002532799999999</v>
      </c>
      <c r="I3082" s="105">
        <f t="shared" si="902"/>
        <v>3.5999999999999997E-2</v>
      </c>
      <c r="J3082" s="118">
        <f t="shared" si="903"/>
        <v>44034</v>
      </c>
      <c r="K3082" s="112">
        <f t="shared" si="904"/>
        <v>3</v>
      </c>
      <c r="L3082" s="108">
        <f t="shared" si="905"/>
        <v>3</v>
      </c>
      <c r="M3082" s="109">
        <f t="shared" si="894"/>
        <v>1.000421126</v>
      </c>
      <c r="N3082" s="109">
        <f t="shared" ca="1" si="895"/>
        <v>1.0006745130000001</v>
      </c>
      <c r="O3082" s="108">
        <f t="shared" si="909"/>
        <v>0</v>
      </c>
      <c r="P3082" s="106">
        <f t="shared" ca="1" si="896"/>
        <v>38.786116329999999</v>
      </c>
      <c r="Q3082" s="113">
        <f t="shared" si="897"/>
        <v>0</v>
      </c>
      <c r="R3082" s="106">
        <f t="shared" si="898"/>
        <v>0</v>
      </c>
      <c r="S3082" s="114" t="str">
        <f t="shared" si="906"/>
        <v>A+J=</v>
      </c>
      <c r="T3082" s="107">
        <f t="shared" si="907"/>
        <v>44067</v>
      </c>
      <c r="U3082" s="10"/>
      <c r="V3082" s="10"/>
      <c r="W3082" s="10"/>
      <c r="X3082" s="29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</row>
    <row r="3083" spans="1:121" x14ac:dyDescent="0.15">
      <c r="A3083" s="102">
        <f t="shared" si="899"/>
        <v>44040</v>
      </c>
      <c r="B3083" s="103">
        <f t="shared" ca="1" si="908"/>
        <v>57554.120591179788</v>
      </c>
      <c r="C3083" s="104">
        <f t="shared" si="900"/>
        <v>57502.39999999979</v>
      </c>
      <c r="D3083" s="105">
        <f ca="1">IF(A3083&lt;$B$1,VLOOKUP(A3083,[1]DI!$A$4:$B$15000,2,FALSE),0)</f>
        <v>2.1500000000000005E-2</v>
      </c>
      <c r="E3083" s="106">
        <f t="shared" ca="1" si="892"/>
        <v>1.0000844200000001</v>
      </c>
      <c r="F3083" s="106">
        <f ca="1">(TRUNC(PRODUCT($E$12:$E3082),16))</f>
        <v>2.0829427431003298</v>
      </c>
      <c r="G3083" s="106">
        <f t="shared" ca="1" si="901"/>
        <v>2.0822395234156201</v>
      </c>
      <c r="H3083" s="106">
        <f t="shared" ca="1" si="893"/>
        <v>1.0003377200000001</v>
      </c>
      <c r="I3083" s="105">
        <f t="shared" si="902"/>
        <v>3.5999999999999997E-2</v>
      </c>
      <c r="J3083" s="118">
        <f t="shared" si="903"/>
        <v>44034</v>
      </c>
      <c r="K3083" s="112">
        <f t="shared" si="904"/>
        <v>4</v>
      </c>
      <c r="L3083" s="108">
        <f t="shared" si="905"/>
        <v>4</v>
      </c>
      <c r="M3083" s="109">
        <f t="shared" si="894"/>
        <v>1.0005615409999999</v>
      </c>
      <c r="N3083" s="109">
        <f t="shared" ca="1" si="895"/>
        <v>1.000899451</v>
      </c>
      <c r="O3083" s="108">
        <f t="shared" si="909"/>
        <v>0</v>
      </c>
      <c r="P3083" s="106">
        <f t="shared" ca="1" si="896"/>
        <v>51.72059118</v>
      </c>
      <c r="Q3083" s="113">
        <f t="shared" si="897"/>
        <v>0</v>
      </c>
      <c r="R3083" s="106">
        <f t="shared" si="898"/>
        <v>0</v>
      </c>
      <c r="S3083" s="114" t="str">
        <f t="shared" si="906"/>
        <v>A+J=</v>
      </c>
      <c r="T3083" s="107">
        <f t="shared" si="907"/>
        <v>44067</v>
      </c>
      <c r="U3083" s="10"/>
      <c r="V3083" s="10"/>
      <c r="W3083" s="10"/>
      <c r="X3083" s="29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</row>
    <row r="3084" spans="1:121" x14ac:dyDescent="0.15">
      <c r="A3084" s="102">
        <f t="shared" si="899"/>
        <v>44041</v>
      </c>
      <c r="B3084" s="103">
        <f t="shared" ca="1" si="908"/>
        <v>57567.058056149792</v>
      </c>
      <c r="C3084" s="104">
        <f t="shared" si="900"/>
        <v>57502.39999999979</v>
      </c>
      <c r="D3084" s="105">
        <f ca="1">IF(A3084&lt;$B$1,VLOOKUP(A3084,[1]DI!$A$4:$B$15000,2,FALSE),0)</f>
        <v>2.1500000000000005E-2</v>
      </c>
      <c r="E3084" s="106">
        <f t="shared" ref="E3084:E3147" ca="1" si="910">ROUND(((1+D3084)^(1/252)),8)</f>
        <v>1.0000844200000001</v>
      </c>
      <c r="F3084" s="106">
        <f ca="1">(TRUNC(PRODUCT($E$12:$E3083),16))</f>
        <v>2.0831185851266998</v>
      </c>
      <c r="G3084" s="106">
        <f t="shared" ca="1" si="901"/>
        <v>2.0822395234156201</v>
      </c>
      <c r="H3084" s="106">
        <f t="shared" ref="H3084:H3147" ca="1" si="911">ROUND(F3084/G3084,8)</f>
        <v>1.00042217</v>
      </c>
      <c r="I3084" s="105">
        <f t="shared" si="902"/>
        <v>3.5999999999999997E-2</v>
      </c>
      <c r="J3084" s="118">
        <f t="shared" si="903"/>
        <v>44034</v>
      </c>
      <c r="K3084" s="112">
        <f t="shared" si="904"/>
        <v>5</v>
      </c>
      <c r="L3084" s="108">
        <f t="shared" si="905"/>
        <v>5</v>
      </c>
      <c r="M3084" s="109">
        <f t="shared" ref="M3084:M3147" si="912">ROUND((I3084+1)^(L3084/252),9)</f>
        <v>1.0007019749999999</v>
      </c>
      <c r="N3084" s="109">
        <f t="shared" ref="N3084:N3147" ca="1" si="913">ROUND(H3084*M3084,9)</f>
        <v>1.001124441</v>
      </c>
      <c r="O3084" s="108">
        <f t="shared" si="909"/>
        <v>0</v>
      </c>
      <c r="P3084" s="106">
        <f t="shared" ref="P3084:P3147" ca="1" si="914">TRUNC(((N3084-1)*C3084),8)</f>
        <v>64.658056149999993</v>
      </c>
      <c r="Q3084" s="113">
        <f t="shared" ref="Q3084:Q3147" si="915">IF($O3084&gt;0,VLOOKUP($O3084,$W$12:$AC$150,7),0)</f>
        <v>0</v>
      </c>
      <c r="R3084" s="106">
        <f t="shared" ref="R3084:R3147" si="916">IF(Q3084&gt;0,TRUNC(Q3084*C$12,8),0)</f>
        <v>0</v>
      </c>
      <c r="S3084" s="114" t="str">
        <f t="shared" si="906"/>
        <v>A+J=</v>
      </c>
      <c r="T3084" s="107">
        <f t="shared" si="907"/>
        <v>44067</v>
      </c>
      <c r="U3084" s="10"/>
      <c r="V3084" s="10"/>
      <c r="W3084" s="10"/>
      <c r="X3084" s="29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</row>
    <row r="3085" spans="1:121" x14ac:dyDescent="0.15">
      <c r="A3085" s="102">
        <f t="shared" ref="A3085:A3148" si="917">(A3084+1)</f>
        <v>44042</v>
      </c>
      <c r="B3085" s="103">
        <f t="shared" ca="1" si="908"/>
        <v>57579.99868375979</v>
      </c>
      <c r="C3085" s="104">
        <f t="shared" ref="C3085:C3148" si="918">(C3084-R3084)</f>
        <v>57502.39999999979</v>
      </c>
      <c r="D3085" s="105">
        <f ca="1">IF(A3085&lt;$B$1,VLOOKUP(A3085,[1]DI!$A$4:$B$15000,2,FALSE),0)</f>
        <v>2.1500000000000005E-2</v>
      </c>
      <c r="E3085" s="106">
        <f t="shared" ca="1" si="910"/>
        <v>1.0000844200000001</v>
      </c>
      <c r="F3085" s="106">
        <f ca="1">(TRUNC(PRODUCT($E$12:$E3084),16))</f>
        <v>2.0832944419976598</v>
      </c>
      <c r="G3085" s="106">
        <f t="shared" ref="G3085:G3148" ca="1" si="919">IF(O3084&gt;0,F3084,G3084)</f>
        <v>2.0822395234156201</v>
      </c>
      <c r="H3085" s="106">
        <f t="shared" ca="1" si="911"/>
        <v>1.0005066300000001</v>
      </c>
      <c r="I3085" s="105">
        <f t="shared" ref="I3085:I3148" si="920">I3084</f>
        <v>3.5999999999999997E-2</v>
      </c>
      <c r="J3085" s="118">
        <f t="shared" ref="J3085:J3148" si="921">IF(O3084&gt;0,VLOOKUP(O3084,W$12:AG$150,2),J3084)</f>
        <v>44034</v>
      </c>
      <c r="K3085" s="112">
        <f t="shared" ref="K3085:K3148" si="922">IF(A3085&gt;J3085,IF(NETWORKDAYS(J3085,A3085,$W$160:$W$544)-1=0,1,NETWORKDAYS(J3085,A3085,$W$160:$W$544)-1),0)</f>
        <v>6</v>
      </c>
      <c r="L3085" s="108">
        <f t="shared" ref="L3085:L3148" si="923">IF(AND(K3085=1,K3084=1),1,IF(K3085&gt;0,IF(K3085=K3084,K3085+1,K3085),0))</f>
        <v>6</v>
      </c>
      <c r="M3085" s="109">
        <f t="shared" si="912"/>
        <v>1.000842429</v>
      </c>
      <c r="N3085" s="109">
        <f t="shared" ca="1" si="913"/>
        <v>1.0013494860000001</v>
      </c>
      <c r="O3085" s="108">
        <f t="shared" si="909"/>
        <v>0</v>
      </c>
      <c r="P3085" s="106">
        <f t="shared" ca="1" si="914"/>
        <v>77.59868376</v>
      </c>
      <c r="Q3085" s="113">
        <f t="shared" si="915"/>
        <v>0</v>
      </c>
      <c r="R3085" s="106">
        <f t="shared" si="916"/>
        <v>0</v>
      </c>
      <c r="S3085" s="114" t="str">
        <f t="shared" ref="S3085:S3148" si="924">IF(O3084&gt;0,VLOOKUP(O3084,W$12:AG$150,10),S3084)</f>
        <v>A+J=</v>
      </c>
      <c r="T3085" s="107">
        <f t="shared" ref="T3085:T3148" si="925">IF(O3084&gt;0,VLOOKUP(O3084,W$12:AG$150,11),T3084)</f>
        <v>44067</v>
      </c>
      <c r="U3085" s="10"/>
      <c r="V3085" s="10"/>
      <c r="W3085" s="10"/>
      <c r="X3085" s="29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</row>
    <row r="3086" spans="1:121" x14ac:dyDescent="0.15">
      <c r="A3086" s="102">
        <f t="shared" si="917"/>
        <v>44043</v>
      </c>
      <c r="B3086" s="103">
        <f t="shared" ref="B3086:B3149" ca="1" si="926">IF(A3086&lt;=TODAY(),C3086+P3086,IF(AND(A3086&gt;TODAY(),A3086&lt;=$B$1),IF(VLOOKUP(TODAY(),$A$10:$D$5000,4,FALSE)=0,"n.d",C3086+P3086),"n.d"))</f>
        <v>57592.941783969793</v>
      </c>
      <c r="C3086" s="104">
        <f t="shared" si="918"/>
        <v>57502.39999999979</v>
      </c>
      <c r="D3086" s="105">
        <f ca="1">IF(A3086&lt;$B$1,VLOOKUP(A3086,[1]DI!$A$4:$B$15000,2,FALSE),0)</f>
        <v>2.1500000000000005E-2</v>
      </c>
      <c r="E3086" s="106">
        <f t="shared" ca="1" si="910"/>
        <v>1.0000844200000001</v>
      </c>
      <c r="F3086" s="106">
        <f ca="1">(TRUNC(PRODUCT($E$12:$E3085),16))</f>
        <v>2.0834703137144501</v>
      </c>
      <c r="G3086" s="106">
        <f t="shared" ca="1" si="919"/>
        <v>2.0822395234156201</v>
      </c>
      <c r="H3086" s="106">
        <f t="shared" ca="1" si="911"/>
        <v>1.0005910899999999</v>
      </c>
      <c r="I3086" s="105">
        <f t="shared" si="920"/>
        <v>3.5999999999999997E-2</v>
      </c>
      <c r="J3086" s="118">
        <f t="shared" si="921"/>
        <v>44034</v>
      </c>
      <c r="K3086" s="112">
        <f t="shared" si="922"/>
        <v>7</v>
      </c>
      <c r="L3086" s="108">
        <f t="shared" si="923"/>
        <v>7</v>
      </c>
      <c r="M3086" s="109">
        <f t="shared" si="912"/>
        <v>1.0009829029999999</v>
      </c>
      <c r="N3086" s="109">
        <f t="shared" ca="1" si="913"/>
        <v>1.0015745739999999</v>
      </c>
      <c r="O3086" s="108">
        <f t="shared" ref="O3086:O3149" si="927">IF(VLOOKUP(A3086,X$12:AE$151,8)=VLOOKUP(A3085,X$12:AE$151,8),0,VLOOKUP(A3086,X$12:AE$151,8))</f>
        <v>0</v>
      </c>
      <c r="P3086" s="106">
        <f t="shared" ca="1" si="914"/>
        <v>90.541783969999997</v>
      </c>
      <c r="Q3086" s="113">
        <f t="shared" si="915"/>
        <v>0</v>
      </c>
      <c r="R3086" s="106">
        <f t="shared" si="916"/>
        <v>0</v>
      </c>
      <c r="S3086" s="114" t="str">
        <f t="shared" si="924"/>
        <v>A+J=</v>
      </c>
      <c r="T3086" s="107">
        <f t="shared" si="925"/>
        <v>44067</v>
      </c>
      <c r="U3086" s="10"/>
      <c r="V3086" s="10"/>
      <c r="W3086" s="10"/>
      <c r="X3086" s="29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</row>
    <row r="3087" spans="1:121" x14ac:dyDescent="0.15">
      <c r="A3087" s="102">
        <f t="shared" si="917"/>
        <v>44044</v>
      </c>
      <c r="B3087" s="103">
        <f t="shared" ca="1" si="926"/>
        <v>57605.887989309791</v>
      </c>
      <c r="C3087" s="104">
        <f t="shared" si="918"/>
        <v>57502.39999999979</v>
      </c>
      <c r="D3087" s="105">
        <f ca="1">IF(A3087&lt;$B$1,VLOOKUP(A3087,[1]DI!$A$4:$B$15000,2,FALSE),0)</f>
        <v>0</v>
      </c>
      <c r="E3087" s="106">
        <f t="shared" ca="1" si="910"/>
        <v>1</v>
      </c>
      <c r="F3087" s="106">
        <f ca="1">(TRUNC(PRODUCT($E$12:$E3086),16))</f>
        <v>2.08364620027834</v>
      </c>
      <c r="G3087" s="106">
        <f t="shared" ca="1" si="919"/>
        <v>2.0822395234156201</v>
      </c>
      <c r="H3087" s="106">
        <f t="shared" ca="1" si="911"/>
        <v>1.0006755599999999</v>
      </c>
      <c r="I3087" s="105">
        <f t="shared" si="920"/>
        <v>3.5999999999999997E-2</v>
      </c>
      <c r="J3087" s="118">
        <f t="shared" si="921"/>
        <v>44034</v>
      </c>
      <c r="K3087" s="112">
        <f t="shared" si="922"/>
        <v>7</v>
      </c>
      <c r="L3087" s="108">
        <f t="shared" si="923"/>
        <v>8</v>
      </c>
      <c r="M3087" s="109">
        <f t="shared" si="912"/>
        <v>1.001123397</v>
      </c>
      <c r="N3087" s="109">
        <f t="shared" ca="1" si="913"/>
        <v>1.0017997160000001</v>
      </c>
      <c r="O3087" s="108">
        <f t="shared" si="927"/>
        <v>0</v>
      </c>
      <c r="P3087" s="106">
        <f t="shared" ca="1" si="914"/>
        <v>103.48798931</v>
      </c>
      <c r="Q3087" s="113">
        <f t="shared" si="915"/>
        <v>0</v>
      </c>
      <c r="R3087" s="106">
        <f t="shared" si="916"/>
        <v>0</v>
      </c>
      <c r="S3087" s="114" t="str">
        <f t="shared" si="924"/>
        <v>A+J=</v>
      </c>
      <c r="T3087" s="107">
        <f t="shared" si="925"/>
        <v>44067</v>
      </c>
      <c r="U3087" s="10"/>
      <c r="V3087" s="10"/>
      <c r="W3087" s="10"/>
      <c r="X3087" s="29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</row>
    <row r="3088" spans="1:121" x14ac:dyDescent="0.15">
      <c r="A3088" s="102">
        <f t="shared" si="917"/>
        <v>44045</v>
      </c>
      <c r="B3088" s="103">
        <f t="shared" ca="1" si="926"/>
        <v>57605.887989309791</v>
      </c>
      <c r="C3088" s="104">
        <f t="shared" si="918"/>
        <v>57502.39999999979</v>
      </c>
      <c r="D3088" s="105">
        <f ca="1">IF(A3088&lt;$B$1,VLOOKUP(A3088,[1]DI!$A$4:$B$15000,2,FALSE),0)</f>
        <v>0</v>
      </c>
      <c r="E3088" s="106">
        <f t="shared" ca="1" si="910"/>
        <v>1</v>
      </c>
      <c r="F3088" s="106">
        <f ca="1">(TRUNC(PRODUCT($E$12:$E3087),16))</f>
        <v>2.08364620027834</v>
      </c>
      <c r="G3088" s="106">
        <f t="shared" ca="1" si="919"/>
        <v>2.0822395234156201</v>
      </c>
      <c r="H3088" s="106">
        <f t="shared" ca="1" si="911"/>
        <v>1.0006755599999999</v>
      </c>
      <c r="I3088" s="105">
        <f t="shared" si="920"/>
        <v>3.5999999999999997E-2</v>
      </c>
      <c r="J3088" s="118">
        <f t="shared" si="921"/>
        <v>44034</v>
      </c>
      <c r="K3088" s="112">
        <f t="shared" si="922"/>
        <v>7</v>
      </c>
      <c r="L3088" s="108">
        <f t="shared" si="923"/>
        <v>8</v>
      </c>
      <c r="M3088" s="109">
        <f t="shared" si="912"/>
        <v>1.001123397</v>
      </c>
      <c r="N3088" s="109">
        <f t="shared" ca="1" si="913"/>
        <v>1.0017997160000001</v>
      </c>
      <c r="O3088" s="108">
        <f t="shared" si="927"/>
        <v>0</v>
      </c>
      <c r="P3088" s="106">
        <f t="shared" ca="1" si="914"/>
        <v>103.48798931</v>
      </c>
      <c r="Q3088" s="113">
        <f t="shared" si="915"/>
        <v>0</v>
      </c>
      <c r="R3088" s="106">
        <f t="shared" si="916"/>
        <v>0</v>
      </c>
      <c r="S3088" s="114" t="str">
        <f t="shared" si="924"/>
        <v>A+J=</v>
      </c>
      <c r="T3088" s="107">
        <f t="shared" si="925"/>
        <v>44067</v>
      </c>
      <c r="U3088" s="10"/>
      <c r="V3088" s="10"/>
      <c r="W3088" s="10"/>
      <c r="X3088" s="29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</row>
    <row r="3089" spans="1:121" x14ac:dyDescent="0.15">
      <c r="A3089" s="102">
        <f t="shared" si="917"/>
        <v>44046</v>
      </c>
      <c r="B3089" s="103">
        <f t="shared" ca="1" si="926"/>
        <v>57605.887989309791</v>
      </c>
      <c r="C3089" s="104">
        <f t="shared" si="918"/>
        <v>57502.39999999979</v>
      </c>
      <c r="D3089" s="105">
        <f ca="1">IF(A3089&lt;$B$1,VLOOKUP(A3089,[1]DI!$A$4:$B$15000,2,FALSE),0)</f>
        <v>2.1500000000000005E-2</v>
      </c>
      <c r="E3089" s="106">
        <f t="shared" ca="1" si="910"/>
        <v>1.0000844200000001</v>
      </c>
      <c r="F3089" s="106">
        <f ca="1">(TRUNC(PRODUCT($E$12:$E3088),16))</f>
        <v>2.08364620027834</v>
      </c>
      <c r="G3089" s="106">
        <f t="shared" ca="1" si="919"/>
        <v>2.0822395234156201</v>
      </c>
      <c r="H3089" s="106">
        <f t="shared" ca="1" si="911"/>
        <v>1.0006755599999999</v>
      </c>
      <c r="I3089" s="105">
        <f t="shared" si="920"/>
        <v>3.5999999999999997E-2</v>
      </c>
      <c r="J3089" s="118">
        <f t="shared" si="921"/>
        <v>44034</v>
      </c>
      <c r="K3089" s="112">
        <f t="shared" si="922"/>
        <v>8</v>
      </c>
      <c r="L3089" s="108">
        <f t="shared" si="923"/>
        <v>8</v>
      </c>
      <c r="M3089" s="109">
        <f t="shared" si="912"/>
        <v>1.001123397</v>
      </c>
      <c r="N3089" s="109">
        <f t="shared" ca="1" si="913"/>
        <v>1.0017997160000001</v>
      </c>
      <c r="O3089" s="108">
        <f t="shared" si="927"/>
        <v>0</v>
      </c>
      <c r="P3089" s="106">
        <f t="shared" ca="1" si="914"/>
        <v>103.48798931</v>
      </c>
      <c r="Q3089" s="113">
        <f t="shared" si="915"/>
        <v>0</v>
      </c>
      <c r="R3089" s="106">
        <f t="shared" si="916"/>
        <v>0</v>
      </c>
      <c r="S3089" s="114" t="str">
        <f t="shared" si="924"/>
        <v>A+J=</v>
      </c>
      <c r="T3089" s="107">
        <f t="shared" si="925"/>
        <v>44067</v>
      </c>
      <c r="U3089" s="10"/>
      <c r="V3089" s="10"/>
      <c r="W3089" s="10"/>
      <c r="X3089" s="29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</row>
    <row r="3090" spans="1:121" x14ac:dyDescent="0.15">
      <c r="A3090" s="102">
        <f t="shared" si="917"/>
        <v>44047</v>
      </c>
      <c r="B3090" s="103">
        <f t="shared" ca="1" si="926"/>
        <v>57618.837242279791</v>
      </c>
      <c r="C3090" s="104">
        <f t="shared" si="918"/>
        <v>57502.39999999979</v>
      </c>
      <c r="D3090" s="105">
        <f ca="1">IF(A3090&lt;$B$1,VLOOKUP(A3090,[1]DI!$A$4:$B$15000,2,FALSE),0)</f>
        <v>2.1500000000000005E-2</v>
      </c>
      <c r="E3090" s="106">
        <f t="shared" ca="1" si="910"/>
        <v>1.0000844200000001</v>
      </c>
      <c r="F3090" s="106">
        <f ca="1">(TRUNC(PRODUCT($E$12:$E3089),16))</f>
        <v>2.08382210169056</v>
      </c>
      <c r="G3090" s="106">
        <f t="shared" ca="1" si="919"/>
        <v>2.0822395234156201</v>
      </c>
      <c r="H3090" s="106">
        <f t="shared" ca="1" si="911"/>
        <v>1.0007600400000001</v>
      </c>
      <c r="I3090" s="105">
        <f t="shared" si="920"/>
        <v>3.5999999999999997E-2</v>
      </c>
      <c r="J3090" s="118">
        <f t="shared" si="921"/>
        <v>44034</v>
      </c>
      <c r="K3090" s="112">
        <f t="shared" si="922"/>
        <v>9</v>
      </c>
      <c r="L3090" s="108">
        <f t="shared" si="923"/>
        <v>9</v>
      </c>
      <c r="M3090" s="109">
        <f t="shared" si="912"/>
        <v>1.00126391</v>
      </c>
      <c r="N3090" s="109">
        <f t="shared" ca="1" si="913"/>
        <v>1.0020249109999999</v>
      </c>
      <c r="O3090" s="108">
        <f t="shared" si="927"/>
        <v>0</v>
      </c>
      <c r="P3090" s="106">
        <f t="shared" ca="1" si="914"/>
        <v>116.43724228000001</v>
      </c>
      <c r="Q3090" s="113">
        <f t="shared" si="915"/>
        <v>0</v>
      </c>
      <c r="R3090" s="106">
        <f t="shared" si="916"/>
        <v>0</v>
      </c>
      <c r="S3090" s="114" t="str">
        <f t="shared" si="924"/>
        <v>A+J=</v>
      </c>
      <c r="T3090" s="107">
        <f t="shared" si="925"/>
        <v>44067</v>
      </c>
      <c r="U3090" s="10"/>
      <c r="V3090" s="10"/>
      <c r="W3090" s="10"/>
      <c r="X3090" s="29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</row>
    <row r="3091" spans="1:121" x14ac:dyDescent="0.15">
      <c r="A3091" s="102">
        <f t="shared" si="917"/>
        <v>44048</v>
      </c>
      <c r="B3091" s="103">
        <f t="shared" ca="1" si="926"/>
        <v>57631.788967849789</v>
      </c>
      <c r="C3091" s="104">
        <f t="shared" si="918"/>
        <v>57502.39999999979</v>
      </c>
      <c r="D3091" s="105">
        <f ca="1">IF(A3091&lt;$B$1,VLOOKUP(A3091,[1]DI!$A$4:$B$15000,2,FALSE),0)</f>
        <v>2.1500000000000005E-2</v>
      </c>
      <c r="E3091" s="106">
        <f t="shared" ca="1" si="910"/>
        <v>1.0000844200000001</v>
      </c>
      <c r="F3091" s="106">
        <f ca="1">(TRUNC(PRODUCT($E$12:$E3090),16))</f>
        <v>2.08399801795239</v>
      </c>
      <c r="G3091" s="106">
        <f t="shared" ca="1" si="919"/>
        <v>2.0822395234156201</v>
      </c>
      <c r="H3091" s="106">
        <f t="shared" ca="1" si="911"/>
        <v>1.00084452</v>
      </c>
      <c r="I3091" s="105">
        <f t="shared" si="920"/>
        <v>3.5999999999999997E-2</v>
      </c>
      <c r="J3091" s="118">
        <f t="shared" si="921"/>
        <v>44034</v>
      </c>
      <c r="K3091" s="112">
        <f t="shared" si="922"/>
        <v>10</v>
      </c>
      <c r="L3091" s="108">
        <f t="shared" si="923"/>
        <v>10</v>
      </c>
      <c r="M3091" s="109">
        <f t="shared" si="912"/>
        <v>1.001404443</v>
      </c>
      <c r="N3091" s="109">
        <f t="shared" ca="1" si="913"/>
        <v>1.002250149</v>
      </c>
      <c r="O3091" s="108">
        <f t="shared" si="927"/>
        <v>0</v>
      </c>
      <c r="P3091" s="106">
        <f t="shared" ca="1" si="914"/>
        <v>129.38896785</v>
      </c>
      <c r="Q3091" s="113">
        <f t="shared" si="915"/>
        <v>0</v>
      </c>
      <c r="R3091" s="106">
        <f t="shared" si="916"/>
        <v>0</v>
      </c>
      <c r="S3091" s="114" t="str">
        <f t="shared" si="924"/>
        <v>A+J=</v>
      </c>
      <c r="T3091" s="107">
        <f t="shared" si="925"/>
        <v>44067</v>
      </c>
      <c r="U3091" s="10"/>
      <c r="V3091" s="10"/>
      <c r="W3091" s="10"/>
      <c r="X3091" s="29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</row>
    <row r="3092" spans="1:121" x14ac:dyDescent="0.15">
      <c r="A3092" s="102">
        <f t="shared" si="917"/>
        <v>44049</v>
      </c>
      <c r="B3092" s="103">
        <f t="shared" ca="1" si="926"/>
        <v>57644.743798549789</v>
      </c>
      <c r="C3092" s="104">
        <f t="shared" si="918"/>
        <v>57502.39999999979</v>
      </c>
      <c r="D3092" s="105">
        <f ca="1">IF(A3092&lt;$B$1,VLOOKUP(A3092,[1]DI!$A$4:$B$15000,2,FALSE),0)</f>
        <v>1.9000000000000006E-2</v>
      </c>
      <c r="E3092" s="106">
        <f t="shared" ca="1" si="910"/>
        <v>1.0000746899999999</v>
      </c>
      <c r="F3092" s="106">
        <f ca="1">(TRUNC(PRODUCT($E$12:$E3091),16))</f>
        <v>2.0841739490650601</v>
      </c>
      <c r="G3092" s="106">
        <f t="shared" ca="1" si="919"/>
        <v>2.0822395234156201</v>
      </c>
      <c r="H3092" s="106">
        <f t="shared" ca="1" si="911"/>
        <v>1.0009290099999999</v>
      </c>
      <c r="I3092" s="105">
        <f t="shared" si="920"/>
        <v>3.5999999999999997E-2</v>
      </c>
      <c r="J3092" s="118">
        <f t="shared" si="921"/>
        <v>44034</v>
      </c>
      <c r="K3092" s="112">
        <f t="shared" si="922"/>
        <v>11</v>
      </c>
      <c r="L3092" s="108">
        <f t="shared" si="923"/>
        <v>11</v>
      </c>
      <c r="M3092" s="109">
        <f t="shared" si="912"/>
        <v>1.001544996</v>
      </c>
      <c r="N3092" s="109">
        <f t="shared" ca="1" si="913"/>
        <v>1.0024754410000001</v>
      </c>
      <c r="O3092" s="108">
        <f t="shared" si="927"/>
        <v>0</v>
      </c>
      <c r="P3092" s="106">
        <f t="shared" ca="1" si="914"/>
        <v>142.34379855</v>
      </c>
      <c r="Q3092" s="113">
        <f t="shared" si="915"/>
        <v>0</v>
      </c>
      <c r="R3092" s="106">
        <f t="shared" si="916"/>
        <v>0</v>
      </c>
      <c r="S3092" s="114" t="str">
        <f t="shared" si="924"/>
        <v>A+J=</v>
      </c>
      <c r="T3092" s="107">
        <f t="shared" si="925"/>
        <v>44067</v>
      </c>
      <c r="U3092" s="10"/>
      <c r="V3092" s="10"/>
      <c r="W3092" s="10"/>
      <c r="X3092" s="29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</row>
    <row r="3093" spans="1:121" x14ac:dyDescent="0.15">
      <c r="A3093" s="102">
        <f t="shared" si="917"/>
        <v>44050</v>
      </c>
      <c r="B3093" s="103">
        <f t="shared" ca="1" si="926"/>
        <v>57657.140740969793</v>
      </c>
      <c r="C3093" s="104">
        <f t="shared" si="918"/>
        <v>57502.39999999979</v>
      </c>
      <c r="D3093" s="105">
        <f ca="1">IF(A3093&lt;$B$1,VLOOKUP(A3093,[1]DI!$A$4:$B$15000,2,FALSE),0)</f>
        <v>1.9000000000000006E-2</v>
      </c>
      <c r="E3093" s="106">
        <f t="shared" ca="1" si="910"/>
        <v>1.0000746899999999</v>
      </c>
      <c r="F3093" s="106">
        <f ca="1">(TRUNC(PRODUCT($E$12:$E3092),16))</f>
        <v>2.0843296160173201</v>
      </c>
      <c r="G3093" s="106">
        <f t="shared" ca="1" si="919"/>
        <v>2.0822395234156201</v>
      </c>
      <c r="H3093" s="106">
        <f t="shared" ca="1" si="911"/>
        <v>1.0010037700000001</v>
      </c>
      <c r="I3093" s="105">
        <f t="shared" si="920"/>
        <v>3.5999999999999997E-2</v>
      </c>
      <c r="J3093" s="118">
        <f t="shared" si="921"/>
        <v>44034</v>
      </c>
      <c r="K3093" s="112">
        <f t="shared" si="922"/>
        <v>12</v>
      </c>
      <c r="L3093" s="108">
        <f t="shared" si="923"/>
        <v>12</v>
      </c>
      <c r="M3093" s="109">
        <f t="shared" si="912"/>
        <v>1.0016855689999999</v>
      </c>
      <c r="N3093" s="109">
        <f t="shared" ca="1" si="913"/>
        <v>1.0026910309999999</v>
      </c>
      <c r="O3093" s="108">
        <f t="shared" si="927"/>
        <v>0</v>
      </c>
      <c r="P3093" s="106">
        <f t="shared" ca="1" si="914"/>
        <v>154.74074096999999</v>
      </c>
      <c r="Q3093" s="113">
        <f t="shared" si="915"/>
        <v>0</v>
      </c>
      <c r="R3093" s="106">
        <f t="shared" si="916"/>
        <v>0</v>
      </c>
      <c r="S3093" s="114" t="str">
        <f t="shared" si="924"/>
        <v>A+J=</v>
      </c>
      <c r="T3093" s="107">
        <f t="shared" si="925"/>
        <v>44067</v>
      </c>
      <c r="U3093" s="10"/>
      <c r="V3093" s="10"/>
      <c r="W3093" s="10"/>
      <c r="X3093" s="29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</row>
    <row r="3094" spans="1:121" x14ac:dyDescent="0.15">
      <c r="A3094" s="102">
        <f t="shared" si="917"/>
        <v>44051</v>
      </c>
      <c r="B3094" s="103">
        <f t="shared" ca="1" si="926"/>
        <v>57669.540558509791</v>
      </c>
      <c r="C3094" s="104">
        <f t="shared" si="918"/>
        <v>57502.39999999979</v>
      </c>
      <c r="D3094" s="105">
        <f ca="1">IF(A3094&lt;$B$1,VLOOKUP(A3094,[1]DI!$A$4:$B$15000,2,FALSE),0)</f>
        <v>0</v>
      </c>
      <c r="E3094" s="106">
        <f t="shared" ca="1" si="910"/>
        <v>1</v>
      </c>
      <c r="F3094" s="106">
        <f ca="1">(TRUNC(PRODUCT($E$12:$E3093),16))</f>
        <v>2.0844852945963401</v>
      </c>
      <c r="G3094" s="106">
        <f t="shared" ca="1" si="919"/>
        <v>2.0822395234156201</v>
      </c>
      <c r="H3094" s="106">
        <f t="shared" ca="1" si="911"/>
        <v>1.00107854</v>
      </c>
      <c r="I3094" s="105">
        <f t="shared" si="920"/>
        <v>3.5999999999999997E-2</v>
      </c>
      <c r="J3094" s="118">
        <f t="shared" si="921"/>
        <v>44034</v>
      </c>
      <c r="K3094" s="112">
        <f t="shared" si="922"/>
        <v>12</v>
      </c>
      <c r="L3094" s="108">
        <f t="shared" si="923"/>
        <v>13</v>
      </c>
      <c r="M3094" s="109">
        <f t="shared" si="912"/>
        <v>1.0018261610000001</v>
      </c>
      <c r="N3094" s="109">
        <f t="shared" ca="1" si="913"/>
        <v>1.0029066710000001</v>
      </c>
      <c r="O3094" s="108">
        <f t="shared" si="927"/>
        <v>0</v>
      </c>
      <c r="P3094" s="106">
        <f t="shared" ca="1" si="914"/>
        <v>167.14055851000001</v>
      </c>
      <c r="Q3094" s="113">
        <f t="shared" si="915"/>
        <v>0</v>
      </c>
      <c r="R3094" s="106">
        <f t="shared" si="916"/>
        <v>0</v>
      </c>
      <c r="S3094" s="114" t="str">
        <f t="shared" si="924"/>
        <v>A+J=</v>
      </c>
      <c r="T3094" s="107">
        <f t="shared" si="925"/>
        <v>44067</v>
      </c>
      <c r="U3094" s="10"/>
      <c r="V3094" s="10"/>
      <c r="W3094" s="10"/>
      <c r="X3094" s="29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</row>
    <row r="3095" spans="1:121" x14ac:dyDescent="0.15">
      <c r="A3095" s="102">
        <f t="shared" si="917"/>
        <v>44052</v>
      </c>
      <c r="B3095" s="103">
        <f t="shared" ca="1" si="926"/>
        <v>57669.540558509791</v>
      </c>
      <c r="C3095" s="104">
        <f t="shared" si="918"/>
        <v>57502.39999999979</v>
      </c>
      <c r="D3095" s="105">
        <f ca="1">IF(A3095&lt;$B$1,VLOOKUP(A3095,[1]DI!$A$4:$B$15000,2,FALSE),0)</f>
        <v>0</v>
      </c>
      <c r="E3095" s="106">
        <f t="shared" ca="1" si="910"/>
        <v>1</v>
      </c>
      <c r="F3095" s="106">
        <f ca="1">(TRUNC(PRODUCT($E$12:$E3094),16))</f>
        <v>2.0844852945963401</v>
      </c>
      <c r="G3095" s="106">
        <f t="shared" ca="1" si="919"/>
        <v>2.0822395234156201</v>
      </c>
      <c r="H3095" s="106">
        <f t="shared" ca="1" si="911"/>
        <v>1.00107854</v>
      </c>
      <c r="I3095" s="105">
        <f t="shared" si="920"/>
        <v>3.5999999999999997E-2</v>
      </c>
      <c r="J3095" s="118">
        <f t="shared" si="921"/>
        <v>44034</v>
      </c>
      <c r="K3095" s="112">
        <f t="shared" si="922"/>
        <v>12</v>
      </c>
      <c r="L3095" s="108">
        <f t="shared" si="923"/>
        <v>13</v>
      </c>
      <c r="M3095" s="109">
        <f t="shared" si="912"/>
        <v>1.0018261610000001</v>
      </c>
      <c r="N3095" s="109">
        <f t="shared" ca="1" si="913"/>
        <v>1.0029066710000001</v>
      </c>
      <c r="O3095" s="108">
        <f t="shared" si="927"/>
        <v>0</v>
      </c>
      <c r="P3095" s="106">
        <f t="shared" ca="1" si="914"/>
        <v>167.14055851000001</v>
      </c>
      <c r="Q3095" s="113">
        <f t="shared" si="915"/>
        <v>0</v>
      </c>
      <c r="R3095" s="106">
        <f t="shared" si="916"/>
        <v>0</v>
      </c>
      <c r="S3095" s="114" t="str">
        <f t="shared" si="924"/>
        <v>A+J=</v>
      </c>
      <c r="T3095" s="107">
        <f t="shared" si="925"/>
        <v>44067</v>
      </c>
      <c r="U3095" s="10"/>
      <c r="V3095" s="10"/>
      <c r="W3095" s="10"/>
      <c r="X3095" s="29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</row>
    <row r="3096" spans="1:121" x14ac:dyDescent="0.15">
      <c r="A3096" s="102">
        <f t="shared" si="917"/>
        <v>44053</v>
      </c>
      <c r="B3096" s="103">
        <f t="shared" ca="1" si="926"/>
        <v>57669.540558509791</v>
      </c>
      <c r="C3096" s="104">
        <f t="shared" si="918"/>
        <v>57502.39999999979</v>
      </c>
      <c r="D3096" s="105">
        <f ca="1">IF(A3096&lt;$B$1,VLOOKUP(A3096,[1]DI!$A$4:$B$15000,2,FALSE),0)</f>
        <v>1.9000000000000006E-2</v>
      </c>
      <c r="E3096" s="106">
        <f t="shared" ca="1" si="910"/>
        <v>1.0000746899999999</v>
      </c>
      <c r="F3096" s="106">
        <f ca="1">(TRUNC(PRODUCT($E$12:$E3095),16))</f>
        <v>2.0844852945963401</v>
      </c>
      <c r="G3096" s="106">
        <f t="shared" ca="1" si="919"/>
        <v>2.0822395234156201</v>
      </c>
      <c r="H3096" s="106">
        <f t="shared" ca="1" si="911"/>
        <v>1.00107854</v>
      </c>
      <c r="I3096" s="105">
        <f t="shared" si="920"/>
        <v>3.5999999999999997E-2</v>
      </c>
      <c r="J3096" s="118">
        <f t="shared" si="921"/>
        <v>44034</v>
      </c>
      <c r="K3096" s="112">
        <f t="shared" si="922"/>
        <v>13</v>
      </c>
      <c r="L3096" s="108">
        <f t="shared" si="923"/>
        <v>13</v>
      </c>
      <c r="M3096" s="109">
        <f t="shared" si="912"/>
        <v>1.0018261610000001</v>
      </c>
      <c r="N3096" s="109">
        <f t="shared" ca="1" si="913"/>
        <v>1.0029066710000001</v>
      </c>
      <c r="O3096" s="108">
        <f t="shared" si="927"/>
        <v>0</v>
      </c>
      <c r="P3096" s="106">
        <f t="shared" ca="1" si="914"/>
        <v>167.14055851000001</v>
      </c>
      <c r="Q3096" s="113">
        <f t="shared" si="915"/>
        <v>0</v>
      </c>
      <c r="R3096" s="106">
        <f t="shared" si="916"/>
        <v>0</v>
      </c>
      <c r="S3096" s="114" t="str">
        <f t="shared" si="924"/>
        <v>A+J=</v>
      </c>
      <c r="T3096" s="107">
        <f t="shared" si="925"/>
        <v>44067</v>
      </c>
      <c r="U3096" s="10"/>
      <c r="V3096" s="10"/>
      <c r="W3096" s="10"/>
      <c r="X3096" s="29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</row>
    <row r="3097" spans="1:121" x14ac:dyDescent="0.15">
      <c r="A3097" s="102">
        <f t="shared" si="917"/>
        <v>44054</v>
      </c>
      <c r="B3097" s="103">
        <f t="shared" ca="1" si="926"/>
        <v>57681.942676139792</v>
      </c>
      <c r="C3097" s="104">
        <f t="shared" si="918"/>
        <v>57502.39999999979</v>
      </c>
      <c r="D3097" s="105">
        <f ca="1">IF(A3097&lt;$B$1,VLOOKUP(A3097,[1]DI!$A$4:$B$15000,2,FALSE),0)</f>
        <v>1.9000000000000006E-2</v>
      </c>
      <c r="E3097" s="106">
        <f t="shared" ca="1" si="910"/>
        <v>1.0000746899999999</v>
      </c>
      <c r="F3097" s="106">
        <f ca="1">(TRUNC(PRODUCT($E$12:$E3096),16))</f>
        <v>2.0846409848029901</v>
      </c>
      <c r="G3097" s="106">
        <f t="shared" ca="1" si="919"/>
        <v>2.0822395234156201</v>
      </c>
      <c r="H3097" s="106">
        <f t="shared" ca="1" si="911"/>
        <v>1.0011533100000001</v>
      </c>
      <c r="I3097" s="105">
        <f t="shared" si="920"/>
        <v>3.5999999999999997E-2</v>
      </c>
      <c r="J3097" s="118">
        <f t="shared" si="921"/>
        <v>44034</v>
      </c>
      <c r="K3097" s="112">
        <f t="shared" si="922"/>
        <v>14</v>
      </c>
      <c r="L3097" s="108">
        <f t="shared" si="923"/>
        <v>14</v>
      </c>
      <c r="M3097" s="109">
        <f t="shared" si="912"/>
        <v>1.0019667729999999</v>
      </c>
      <c r="N3097" s="109">
        <f t="shared" ca="1" si="913"/>
        <v>1.003122351</v>
      </c>
      <c r="O3097" s="108">
        <f t="shared" si="927"/>
        <v>0</v>
      </c>
      <c r="P3097" s="106">
        <f t="shared" ca="1" si="914"/>
        <v>179.54267614</v>
      </c>
      <c r="Q3097" s="113">
        <f t="shared" si="915"/>
        <v>0</v>
      </c>
      <c r="R3097" s="106">
        <f t="shared" si="916"/>
        <v>0</v>
      </c>
      <c r="S3097" s="114" t="str">
        <f t="shared" si="924"/>
        <v>A+J=</v>
      </c>
      <c r="T3097" s="107">
        <f t="shared" si="925"/>
        <v>44067</v>
      </c>
      <c r="U3097" s="10"/>
      <c r="V3097" s="10"/>
      <c r="W3097" s="10"/>
      <c r="X3097" s="29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</row>
    <row r="3098" spans="1:121" x14ac:dyDescent="0.15">
      <c r="A3098" s="102">
        <f t="shared" si="917"/>
        <v>44055</v>
      </c>
      <c r="B3098" s="103">
        <f t="shared" ca="1" si="926"/>
        <v>57694.347208869789</v>
      </c>
      <c r="C3098" s="104">
        <f t="shared" si="918"/>
        <v>57502.39999999979</v>
      </c>
      <c r="D3098" s="105">
        <f ca="1">IF(A3098&lt;$B$1,VLOOKUP(A3098,[1]DI!$A$4:$B$15000,2,FALSE),0)</f>
        <v>1.9000000000000006E-2</v>
      </c>
      <c r="E3098" s="106">
        <f t="shared" ca="1" si="910"/>
        <v>1.0000746899999999</v>
      </c>
      <c r="F3098" s="106">
        <f ca="1">(TRUNC(PRODUCT($E$12:$E3097),16))</f>
        <v>2.0847966866381502</v>
      </c>
      <c r="G3098" s="106">
        <f t="shared" ca="1" si="919"/>
        <v>2.0822395234156201</v>
      </c>
      <c r="H3098" s="106">
        <f t="shared" ca="1" si="911"/>
        <v>1.00122808</v>
      </c>
      <c r="I3098" s="105">
        <f t="shared" si="920"/>
        <v>3.5999999999999997E-2</v>
      </c>
      <c r="J3098" s="118">
        <f t="shared" si="921"/>
        <v>44034</v>
      </c>
      <c r="K3098" s="112">
        <f t="shared" si="922"/>
        <v>15</v>
      </c>
      <c r="L3098" s="108">
        <f t="shared" si="923"/>
        <v>15</v>
      </c>
      <c r="M3098" s="109">
        <f t="shared" si="912"/>
        <v>1.0021074050000001</v>
      </c>
      <c r="N3098" s="109">
        <f t="shared" ca="1" si="913"/>
        <v>1.0033380730000001</v>
      </c>
      <c r="O3098" s="108">
        <f t="shared" si="927"/>
        <v>0</v>
      </c>
      <c r="P3098" s="106">
        <f t="shared" ca="1" si="914"/>
        <v>191.94720887</v>
      </c>
      <c r="Q3098" s="113">
        <f t="shared" si="915"/>
        <v>0</v>
      </c>
      <c r="R3098" s="106">
        <f t="shared" si="916"/>
        <v>0</v>
      </c>
      <c r="S3098" s="114" t="str">
        <f t="shared" si="924"/>
        <v>A+J=</v>
      </c>
      <c r="T3098" s="107">
        <f t="shared" si="925"/>
        <v>44067</v>
      </c>
      <c r="U3098" s="10"/>
      <c r="V3098" s="10"/>
      <c r="W3098" s="10"/>
      <c r="X3098" s="29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</row>
    <row r="3099" spans="1:121" x14ac:dyDescent="0.15">
      <c r="A3099" s="102">
        <f t="shared" si="917"/>
        <v>44056</v>
      </c>
      <c r="B3099" s="103">
        <f t="shared" ca="1" si="926"/>
        <v>57706.754616719787</v>
      </c>
      <c r="C3099" s="104">
        <f t="shared" si="918"/>
        <v>57502.39999999979</v>
      </c>
      <c r="D3099" s="105">
        <f ca="1">IF(A3099&lt;$B$1,VLOOKUP(A3099,[1]DI!$A$4:$B$15000,2,FALSE),0)</f>
        <v>1.9000000000000006E-2</v>
      </c>
      <c r="E3099" s="106">
        <f t="shared" ca="1" si="910"/>
        <v>1.0000746899999999</v>
      </c>
      <c r="F3099" s="106">
        <f ca="1">(TRUNC(PRODUCT($E$12:$E3098),16))</f>
        <v>2.08495240010267</v>
      </c>
      <c r="G3099" s="106">
        <f t="shared" ca="1" si="919"/>
        <v>2.0822395234156201</v>
      </c>
      <c r="H3099" s="106">
        <f t="shared" ca="1" si="911"/>
        <v>1.00130286</v>
      </c>
      <c r="I3099" s="105">
        <f t="shared" si="920"/>
        <v>3.5999999999999997E-2</v>
      </c>
      <c r="J3099" s="118">
        <f t="shared" si="921"/>
        <v>44034</v>
      </c>
      <c r="K3099" s="112">
        <f t="shared" si="922"/>
        <v>16</v>
      </c>
      <c r="L3099" s="108">
        <f t="shared" si="923"/>
        <v>16</v>
      </c>
      <c r="M3099" s="109">
        <f t="shared" si="912"/>
        <v>1.002248056</v>
      </c>
      <c r="N3099" s="109">
        <f t="shared" ca="1" si="913"/>
        <v>1.0035538450000001</v>
      </c>
      <c r="O3099" s="108">
        <f t="shared" si="927"/>
        <v>0</v>
      </c>
      <c r="P3099" s="106">
        <f t="shared" ca="1" si="914"/>
        <v>204.35461672</v>
      </c>
      <c r="Q3099" s="113">
        <f t="shared" si="915"/>
        <v>0</v>
      </c>
      <c r="R3099" s="106">
        <f t="shared" si="916"/>
        <v>0</v>
      </c>
      <c r="S3099" s="114" t="str">
        <f t="shared" si="924"/>
        <v>A+J=</v>
      </c>
      <c r="T3099" s="107">
        <f t="shared" si="925"/>
        <v>44067</v>
      </c>
      <c r="U3099" s="10"/>
      <c r="V3099" s="10"/>
      <c r="W3099" s="10"/>
      <c r="X3099" s="29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</row>
    <row r="3100" spans="1:121" x14ac:dyDescent="0.15">
      <c r="A3100" s="102">
        <f t="shared" si="917"/>
        <v>44057</v>
      </c>
      <c r="B3100" s="103">
        <f t="shared" ca="1" si="926"/>
        <v>57719.164957199791</v>
      </c>
      <c r="C3100" s="104">
        <f t="shared" si="918"/>
        <v>57502.39999999979</v>
      </c>
      <c r="D3100" s="105">
        <f ca="1">IF(A3100&lt;$B$1,VLOOKUP(A3100,[1]DI!$A$4:$B$15000,2,FALSE),0)</f>
        <v>1.9000000000000006E-2</v>
      </c>
      <c r="E3100" s="106">
        <f t="shared" ca="1" si="910"/>
        <v>1.0000746899999999</v>
      </c>
      <c r="F3100" s="106">
        <f ca="1">(TRUNC(PRODUCT($E$12:$E3099),16))</f>
        <v>2.0851081251974399</v>
      </c>
      <c r="G3100" s="106">
        <f t="shared" ca="1" si="919"/>
        <v>2.0822395234156201</v>
      </c>
      <c r="H3100" s="106">
        <f t="shared" ca="1" si="911"/>
        <v>1.00137765</v>
      </c>
      <c r="I3100" s="105">
        <f t="shared" si="920"/>
        <v>3.5999999999999997E-2</v>
      </c>
      <c r="J3100" s="118">
        <f t="shared" si="921"/>
        <v>44034</v>
      </c>
      <c r="K3100" s="112">
        <f t="shared" si="922"/>
        <v>17</v>
      </c>
      <c r="L3100" s="108">
        <f t="shared" si="923"/>
        <v>17</v>
      </c>
      <c r="M3100" s="109">
        <f t="shared" si="912"/>
        <v>1.002388727</v>
      </c>
      <c r="N3100" s="109">
        <f t="shared" ca="1" si="913"/>
        <v>1.0037696679999999</v>
      </c>
      <c r="O3100" s="108">
        <f t="shared" si="927"/>
        <v>0</v>
      </c>
      <c r="P3100" s="106">
        <f t="shared" ca="1" si="914"/>
        <v>216.7649572</v>
      </c>
      <c r="Q3100" s="113">
        <f t="shared" si="915"/>
        <v>0</v>
      </c>
      <c r="R3100" s="106">
        <f t="shared" si="916"/>
        <v>0</v>
      </c>
      <c r="S3100" s="114" t="str">
        <f t="shared" si="924"/>
        <v>A+J=</v>
      </c>
      <c r="T3100" s="107">
        <f t="shared" si="925"/>
        <v>44067</v>
      </c>
      <c r="U3100" s="10"/>
      <c r="V3100" s="10"/>
      <c r="W3100" s="10"/>
      <c r="X3100" s="29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</row>
    <row r="3101" spans="1:121" x14ac:dyDescent="0.15">
      <c r="A3101" s="102">
        <f t="shared" si="917"/>
        <v>44058</v>
      </c>
      <c r="B3101" s="103">
        <f t="shared" ca="1" si="926"/>
        <v>57731.57823029979</v>
      </c>
      <c r="C3101" s="104">
        <f t="shared" si="918"/>
        <v>57502.39999999979</v>
      </c>
      <c r="D3101" s="105">
        <f ca="1">IF(A3101&lt;$B$1,VLOOKUP(A3101,[1]DI!$A$4:$B$15000,2,FALSE),0)</f>
        <v>0</v>
      </c>
      <c r="E3101" s="106">
        <f t="shared" ca="1" si="910"/>
        <v>1</v>
      </c>
      <c r="F3101" s="106">
        <f ca="1">(TRUNC(PRODUCT($E$12:$E3100),16))</f>
        <v>2.0852638619233099</v>
      </c>
      <c r="G3101" s="106">
        <f t="shared" ca="1" si="919"/>
        <v>2.0822395234156201</v>
      </c>
      <c r="H3101" s="106">
        <f t="shared" ca="1" si="911"/>
        <v>1.0014524499999999</v>
      </c>
      <c r="I3101" s="105">
        <f t="shared" si="920"/>
        <v>3.5999999999999997E-2</v>
      </c>
      <c r="J3101" s="118">
        <f t="shared" si="921"/>
        <v>44034</v>
      </c>
      <c r="K3101" s="112">
        <f t="shared" si="922"/>
        <v>17</v>
      </c>
      <c r="L3101" s="108">
        <f t="shared" si="923"/>
        <v>18</v>
      </c>
      <c r="M3101" s="109">
        <f t="shared" si="912"/>
        <v>1.0025294179999999</v>
      </c>
      <c r="N3101" s="109">
        <f t="shared" ca="1" si="913"/>
        <v>1.0039855419999999</v>
      </c>
      <c r="O3101" s="108">
        <f t="shared" si="927"/>
        <v>0</v>
      </c>
      <c r="P3101" s="106">
        <f t="shared" ca="1" si="914"/>
        <v>229.1782303</v>
      </c>
      <c r="Q3101" s="113">
        <f t="shared" si="915"/>
        <v>0</v>
      </c>
      <c r="R3101" s="106">
        <f t="shared" si="916"/>
        <v>0</v>
      </c>
      <c r="S3101" s="114" t="str">
        <f t="shared" si="924"/>
        <v>A+J=</v>
      </c>
      <c r="T3101" s="107">
        <f t="shared" si="925"/>
        <v>44067</v>
      </c>
      <c r="U3101" s="10"/>
      <c r="V3101" s="10"/>
      <c r="W3101" s="10"/>
      <c r="X3101" s="29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</row>
    <row r="3102" spans="1:121" x14ac:dyDescent="0.15">
      <c r="A3102" s="102">
        <f t="shared" si="917"/>
        <v>44059</v>
      </c>
      <c r="B3102" s="103">
        <f t="shared" ca="1" si="926"/>
        <v>57731.57823029979</v>
      </c>
      <c r="C3102" s="104">
        <f t="shared" si="918"/>
        <v>57502.39999999979</v>
      </c>
      <c r="D3102" s="105">
        <f ca="1">IF(A3102&lt;$B$1,VLOOKUP(A3102,[1]DI!$A$4:$B$15000,2,FALSE),0)</f>
        <v>0</v>
      </c>
      <c r="E3102" s="106">
        <f t="shared" ca="1" si="910"/>
        <v>1</v>
      </c>
      <c r="F3102" s="106">
        <f ca="1">(TRUNC(PRODUCT($E$12:$E3101),16))</f>
        <v>2.0852638619233099</v>
      </c>
      <c r="G3102" s="106">
        <f t="shared" ca="1" si="919"/>
        <v>2.0822395234156201</v>
      </c>
      <c r="H3102" s="106">
        <f t="shared" ca="1" si="911"/>
        <v>1.0014524499999999</v>
      </c>
      <c r="I3102" s="105">
        <f t="shared" si="920"/>
        <v>3.5999999999999997E-2</v>
      </c>
      <c r="J3102" s="118">
        <f t="shared" si="921"/>
        <v>44034</v>
      </c>
      <c r="K3102" s="112">
        <f t="shared" si="922"/>
        <v>17</v>
      </c>
      <c r="L3102" s="108">
        <f t="shared" si="923"/>
        <v>18</v>
      </c>
      <c r="M3102" s="109">
        <f t="shared" si="912"/>
        <v>1.0025294179999999</v>
      </c>
      <c r="N3102" s="109">
        <f t="shared" ca="1" si="913"/>
        <v>1.0039855419999999</v>
      </c>
      <c r="O3102" s="108">
        <f t="shared" si="927"/>
        <v>0</v>
      </c>
      <c r="P3102" s="106">
        <f t="shared" ca="1" si="914"/>
        <v>229.1782303</v>
      </c>
      <c r="Q3102" s="113">
        <f t="shared" si="915"/>
        <v>0</v>
      </c>
      <c r="R3102" s="106">
        <f t="shared" si="916"/>
        <v>0</v>
      </c>
      <c r="S3102" s="114" t="str">
        <f t="shared" si="924"/>
        <v>A+J=</v>
      </c>
      <c r="T3102" s="107">
        <f t="shared" si="925"/>
        <v>44067</v>
      </c>
      <c r="U3102" s="10"/>
      <c r="V3102" s="10"/>
      <c r="W3102" s="10"/>
      <c r="X3102" s="29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</row>
    <row r="3103" spans="1:121" x14ac:dyDescent="0.15">
      <c r="A3103" s="102">
        <f t="shared" si="917"/>
        <v>44060</v>
      </c>
      <c r="B3103" s="103">
        <f t="shared" ca="1" si="926"/>
        <v>57731.57823029979</v>
      </c>
      <c r="C3103" s="104">
        <f t="shared" si="918"/>
        <v>57502.39999999979</v>
      </c>
      <c r="D3103" s="105">
        <f ca="1">IF(A3103&lt;$B$1,VLOOKUP(A3103,[1]DI!$A$4:$B$15000,2,FALSE),0)</f>
        <v>1.9000000000000006E-2</v>
      </c>
      <c r="E3103" s="106">
        <f t="shared" ca="1" si="910"/>
        <v>1.0000746899999999</v>
      </c>
      <c r="F3103" s="106">
        <f ca="1">(TRUNC(PRODUCT($E$12:$E3102),16))</f>
        <v>2.0852638619233099</v>
      </c>
      <c r="G3103" s="106">
        <f t="shared" ca="1" si="919"/>
        <v>2.0822395234156201</v>
      </c>
      <c r="H3103" s="106">
        <f t="shared" ca="1" si="911"/>
        <v>1.0014524499999999</v>
      </c>
      <c r="I3103" s="105">
        <f t="shared" si="920"/>
        <v>3.5999999999999997E-2</v>
      </c>
      <c r="J3103" s="118">
        <f t="shared" si="921"/>
        <v>44034</v>
      </c>
      <c r="K3103" s="112">
        <f t="shared" si="922"/>
        <v>18</v>
      </c>
      <c r="L3103" s="108">
        <f t="shared" si="923"/>
        <v>18</v>
      </c>
      <c r="M3103" s="109">
        <f t="shared" si="912"/>
        <v>1.0025294179999999</v>
      </c>
      <c r="N3103" s="109">
        <f t="shared" ca="1" si="913"/>
        <v>1.0039855419999999</v>
      </c>
      <c r="O3103" s="108">
        <f t="shared" si="927"/>
        <v>0</v>
      </c>
      <c r="P3103" s="106">
        <f t="shared" ca="1" si="914"/>
        <v>229.1782303</v>
      </c>
      <c r="Q3103" s="113">
        <f t="shared" si="915"/>
        <v>0</v>
      </c>
      <c r="R3103" s="106">
        <f t="shared" si="916"/>
        <v>0</v>
      </c>
      <c r="S3103" s="114" t="str">
        <f t="shared" si="924"/>
        <v>A+J=</v>
      </c>
      <c r="T3103" s="107">
        <f t="shared" si="925"/>
        <v>44067</v>
      </c>
      <c r="U3103" s="10"/>
      <c r="V3103" s="10"/>
      <c r="W3103" s="10"/>
      <c r="X3103" s="29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</row>
    <row r="3104" spans="1:121" x14ac:dyDescent="0.15">
      <c r="A3104" s="102">
        <f t="shared" si="917"/>
        <v>44061</v>
      </c>
      <c r="B3104" s="103">
        <f t="shared" ca="1" si="926"/>
        <v>57743.993285969787</v>
      </c>
      <c r="C3104" s="104">
        <f t="shared" si="918"/>
        <v>57502.39999999979</v>
      </c>
      <c r="D3104" s="105">
        <f ca="1">IF(A3104&lt;$B$1,VLOOKUP(A3104,[1]DI!$A$4:$B$15000,2,FALSE),0)</f>
        <v>1.9000000000000006E-2</v>
      </c>
      <c r="E3104" s="106">
        <f t="shared" ca="1" si="910"/>
        <v>1.0000746899999999</v>
      </c>
      <c r="F3104" s="106">
        <f ca="1">(TRUNC(PRODUCT($E$12:$E3103),16))</f>
        <v>2.08541961028115</v>
      </c>
      <c r="G3104" s="106">
        <f t="shared" ca="1" si="919"/>
        <v>2.0822395234156201</v>
      </c>
      <c r="H3104" s="106">
        <f t="shared" ca="1" si="911"/>
        <v>1.0015272399999999</v>
      </c>
      <c r="I3104" s="105">
        <f t="shared" si="920"/>
        <v>3.5999999999999997E-2</v>
      </c>
      <c r="J3104" s="118">
        <f t="shared" si="921"/>
        <v>44034</v>
      </c>
      <c r="K3104" s="112">
        <f t="shared" si="922"/>
        <v>19</v>
      </c>
      <c r="L3104" s="108">
        <f t="shared" si="923"/>
        <v>19</v>
      </c>
      <c r="M3104" s="109">
        <f t="shared" si="912"/>
        <v>1.002670129</v>
      </c>
      <c r="N3104" s="109">
        <f t="shared" ca="1" si="913"/>
        <v>1.004201447</v>
      </c>
      <c r="O3104" s="108">
        <f t="shared" si="927"/>
        <v>0</v>
      </c>
      <c r="P3104" s="106">
        <f t="shared" ca="1" si="914"/>
        <v>241.59328597000001</v>
      </c>
      <c r="Q3104" s="113">
        <f t="shared" si="915"/>
        <v>0</v>
      </c>
      <c r="R3104" s="106">
        <f t="shared" si="916"/>
        <v>0</v>
      </c>
      <c r="S3104" s="114" t="str">
        <f t="shared" si="924"/>
        <v>A+J=</v>
      </c>
      <c r="T3104" s="107">
        <f t="shared" si="925"/>
        <v>44067</v>
      </c>
      <c r="U3104" s="10"/>
      <c r="V3104" s="10"/>
      <c r="W3104" s="10"/>
      <c r="X3104" s="29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</row>
    <row r="3105" spans="1:121" x14ac:dyDescent="0.15">
      <c r="A3105" s="102">
        <f t="shared" si="917"/>
        <v>44062</v>
      </c>
      <c r="B3105" s="103">
        <f t="shared" ca="1" si="926"/>
        <v>57756.411791779792</v>
      </c>
      <c r="C3105" s="104">
        <f t="shared" si="918"/>
        <v>57502.39999999979</v>
      </c>
      <c r="D3105" s="105">
        <f ca="1">IF(A3105&lt;$B$1,VLOOKUP(A3105,[1]DI!$A$4:$B$15000,2,FALSE),0)</f>
        <v>1.9000000000000006E-2</v>
      </c>
      <c r="E3105" s="106">
        <f t="shared" ca="1" si="910"/>
        <v>1.0000746899999999</v>
      </c>
      <c r="F3105" s="106">
        <f ca="1">(TRUNC(PRODUCT($E$12:$E3104),16))</f>
        <v>2.08557537027185</v>
      </c>
      <c r="G3105" s="106">
        <f t="shared" ca="1" si="919"/>
        <v>2.0822395234156201</v>
      </c>
      <c r="H3105" s="106">
        <f t="shared" ca="1" si="911"/>
        <v>1.00160205</v>
      </c>
      <c r="I3105" s="105">
        <f t="shared" si="920"/>
        <v>3.5999999999999997E-2</v>
      </c>
      <c r="J3105" s="118">
        <f t="shared" si="921"/>
        <v>44034</v>
      </c>
      <c r="K3105" s="112">
        <f t="shared" si="922"/>
        <v>20</v>
      </c>
      <c r="L3105" s="108">
        <f t="shared" si="923"/>
        <v>20</v>
      </c>
      <c r="M3105" s="109">
        <f t="shared" si="912"/>
        <v>1.002810859</v>
      </c>
      <c r="N3105" s="109">
        <f t="shared" ca="1" si="913"/>
        <v>1.004417412</v>
      </c>
      <c r="O3105" s="108">
        <f t="shared" si="927"/>
        <v>0</v>
      </c>
      <c r="P3105" s="106">
        <f t="shared" ca="1" si="914"/>
        <v>254.01179178000001</v>
      </c>
      <c r="Q3105" s="113">
        <f t="shared" si="915"/>
        <v>0</v>
      </c>
      <c r="R3105" s="106">
        <f t="shared" si="916"/>
        <v>0</v>
      </c>
      <c r="S3105" s="114" t="str">
        <f t="shared" si="924"/>
        <v>A+J=</v>
      </c>
      <c r="T3105" s="107">
        <f t="shared" si="925"/>
        <v>44067</v>
      </c>
      <c r="U3105" s="10"/>
      <c r="V3105" s="10"/>
      <c r="W3105" s="10"/>
      <c r="X3105" s="29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</row>
    <row r="3106" spans="1:121" x14ac:dyDescent="0.15">
      <c r="A3106" s="102">
        <f t="shared" si="917"/>
        <v>44063</v>
      </c>
      <c r="B3106" s="103">
        <f t="shared" ca="1" si="926"/>
        <v>57768.832655199789</v>
      </c>
      <c r="C3106" s="104">
        <f t="shared" si="918"/>
        <v>57502.39999999979</v>
      </c>
      <c r="D3106" s="105">
        <f ca="1">IF(A3106&lt;$B$1,VLOOKUP(A3106,[1]DI!$A$4:$B$15000,2,FALSE),0)</f>
        <v>1.9000000000000006E-2</v>
      </c>
      <c r="E3106" s="106">
        <f t="shared" ca="1" si="910"/>
        <v>1.0000746899999999</v>
      </c>
      <c r="F3106" s="106">
        <f ca="1">(TRUNC(PRODUCT($E$12:$E3105),16))</f>
        <v>2.0857311418962499</v>
      </c>
      <c r="G3106" s="106">
        <f t="shared" ca="1" si="919"/>
        <v>2.0822395234156201</v>
      </c>
      <c r="H3106" s="106">
        <f t="shared" ca="1" si="911"/>
        <v>1.0016768599999999</v>
      </c>
      <c r="I3106" s="105">
        <f t="shared" si="920"/>
        <v>3.5999999999999997E-2</v>
      </c>
      <c r="J3106" s="118">
        <f t="shared" si="921"/>
        <v>44034</v>
      </c>
      <c r="K3106" s="112">
        <f t="shared" si="922"/>
        <v>21</v>
      </c>
      <c r="L3106" s="108">
        <f t="shared" si="923"/>
        <v>21</v>
      </c>
      <c r="M3106" s="109">
        <f t="shared" si="912"/>
        <v>1.0029516089999999</v>
      </c>
      <c r="N3106" s="109">
        <f t="shared" ca="1" si="913"/>
        <v>1.0046334180000001</v>
      </c>
      <c r="O3106" s="108">
        <f t="shared" si="927"/>
        <v>0</v>
      </c>
      <c r="P3106" s="106">
        <f t="shared" ca="1" si="914"/>
        <v>266.4326552</v>
      </c>
      <c r="Q3106" s="113">
        <f t="shared" si="915"/>
        <v>0</v>
      </c>
      <c r="R3106" s="106">
        <f t="shared" si="916"/>
        <v>0</v>
      </c>
      <c r="S3106" s="114" t="str">
        <f t="shared" si="924"/>
        <v>A+J=</v>
      </c>
      <c r="T3106" s="107">
        <f t="shared" si="925"/>
        <v>44067</v>
      </c>
      <c r="U3106" s="10"/>
      <c r="V3106" s="10"/>
      <c r="W3106" s="10"/>
      <c r="X3106" s="29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</row>
    <row r="3107" spans="1:121" x14ac:dyDescent="0.15">
      <c r="A3107" s="102">
        <f t="shared" si="917"/>
        <v>44064</v>
      </c>
      <c r="B3107" s="103">
        <f t="shared" ca="1" si="926"/>
        <v>57781.255933709792</v>
      </c>
      <c r="C3107" s="104">
        <f t="shared" si="918"/>
        <v>57502.39999999979</v>
      </c>
      <c r="D3107" s="105">
        <f ca="1">IF(A3107&lt;$B$1,VLOOKUP(A3107,[1]DI!$A$4:$B$15000,2,FALSE),0)</f>
        <v>1.9000000000000006E-2</v>
      </c>
      <c r="E3107" s="106">
        <f t="shared" ca="1" si="910"/>
        <v>1.0000746899999999</v>
      </c>
      <c r="F3107" s="106">
        <f ca="1">(TRUNC(PRODUCT($E$12:$E3106),16))</f>
        <v>2.0858869251552399</v>
      </c>
      <c r="G3107" s="106">
        <f t="shared" ca="1" si="919"/>
        <v>2.0822395234156201</v>
      </c>
      <c r="H3107" s="106">
        <f t="shared" ca="1" si="911"/>
        <v>1.00175167</v>
      </c>
      <c r="I3107" s="105">
        <f t="shared" si="920"/>
        <v>3.5999999999999997E-2</v>
      </c>
      <c r="J3107" s="118">
        <f t="shared" si="921"/>
        <v>44034</v>
      </c>
      <c r="K3107" s="112">
        <f t="shared" si="922"/>
        <v>22</v>
      </c>
      <c r="L3107" s="108">
        <f t="shared" si="923"/>
        <v>22</v>
      </c>
      <c r="M3107" s="109">
        <f t="shared" si="912"/>
        <v>1.0030923789999999</v>
      </c>
      <c r="N3107" s="109">
        <f t="shared" ca="1" si="913"/>
        <v>1.004849466</v>
      </c>
      <c r="O3107" s="108">
        <f t="shared" si="927"/>
        <v>0</v>
      </c>
      <c r="P3107" s="106">
        <f t="shared" ca="1" si="914"/>
        <v>278.85593370999999</v>
      </c>
      <c r="Q3107" s="113">
        <f t="shared" si="915"/>
        <v>0</v>
      </c>
      <c r="R3107" s="106">
        <f t="shared" si="916"/>
        <v>0</v>
      </c>
      <c r="S3107" s="114" t="str">
        <f t="shared" si="924"/>
        <v>A+J=</v>
      </c>
      <c r="T3107" s="107">
        <f t="shared" si="925"/>
        <v>44067</v>
      </c>
      <c r="U3107" s="10"/>
      <c r="V3107" s="10"/>
      <c r="W3107" s="10"/>
      <c r="X3107" s="29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</row>
    <row r="3108" spans="1:121" x14ac:dyDescent="0.15">
      <c r="A3108" s="102">
        <f t="shared" si="917"/>
        <v>44065</v>
      </c>
      <c r="B3108" s="103">
        <f t="shared" ca="1" si="926"/>
        <v>57793.682087349793</v>
      </c>
      <c r="C3108" s="104">
        <f t="shared" si="918"/>
        <v>57502.39999999979</v>
      </c>
      <c r="D3108" s="105">
        <f ca="1">IF(A3108&lt;$B$1,VLOOKUP(A3108,[1]DI!$A$4:$B$15000,2,FALSE),0)</f>
        <v>0</v>
      </c>
      <c r="E3108" s="106">
        <f t="shared" ca="1" si="910"/>
        <v>1</v>
      </c>
      <c r="F3108" s="106">
        <f ca="1">(TRUNC(PRODUCT($E$12:$E3107),16))</f>
        <v>2.0860427200496798</v>
      </c>
      <c r="G3108" s="106">
        <f t="shared" ca="1" si="919"/>
        <v>2.0822395234156201</v>
      </c>
      <c r="H3108" s="106">
        <f t="shared" ca="1" si="911"/>
        <v>1.00182649</v>
      </c>
      <c r="I3108" s="105">
        <f t="shared" si="920"/>
        <v>3.5999999999999997E-2</v>
      </c>
      <c r="J3108" s="118">
        <f t="shared" si="921"/>
        <v>44034</v>
      </c>
      <c r="K3108" s="112">
        <f t="shared" si="922"/>
        <v>22</v>
      </c>
      <c r="L3108" s="108">
        <f t="shared" si="923"/>
        <v>23</v>
      </c>
      <c r="M3108" s="109">
        <f t="shared" si="912"/>
        <v>1.003233169</v>
      </c>
      <c r="N3108" s="109">
        <f t="shared" ca="1" si="913"/>
        <v>1.0050655639999999</v>
      </c>
      <c r="O3108" s="108">
        <f t="shared" si="927"/>
        <v>0</v>
      </c>
      <c r="P3108" s="106">
        <f t="shared" ca="1" si="914"/>
        <v>291.28208734999998</v>
      </c>
      <c r="Q3108" s="113">
        <f t="shared" si="915"/>
        <v>0</v>
      </c>
      <c r="R3108" s="106">
        <f t="shared" si="916"/>
        <v>0</v>
      </c>
      <c r="S3108" s="114" t="str">
        <f t="shared" si="924"/>
        <v>A+J=</v>
      </c>
      <c r="T3108" s="107">
        <f t="shared" si="925"/>
        <v>44067</v>
      </c>
      <c r="U3108" s="10"/>
      <c r="V3108" s="10"/>
      <c r="W3108" s="10"/>
      <c r="X3108" s="29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</row>
    <row r="3109" spans="1:121" x14ac:dyDescent="0.15">
      <c r="A3109" s="102">
        <f t="shared" si="917"/>
        <v>44066</v>
      </c>
      <c r="B3109" s="103">
        <f t="shared" ca="1" si="926"/>
        <v>57793.682087349793</v>
      </c>
      <c r="C3109" s="104">
        <f t="shared" si="918"/>
        <v>57502.39999999979</v>
      </c>
      <c r="D3109" s="105">
        <f ca="1">IF(A3109&lt;$B$1,VLOOKUP(A3109,[1]DI!$A$4:$B$15000,2,FALSE),0)</f>
        <v>0</v>
      </c>
      <c r="E3109" s="106">
        <f t="shared" ca="1" si="910"/>
        <v>1</v>
      </c>
      <c r="F3109" s="106">
        <f ca="1">(TRUNC(PRODUCT($E$12:$E3108),16))</f>
        <v>2.0860427200496798</v>
      </c>
      <c r="G3109" s="106">
        <f t="shared" ca="1" si="919"/>
        <v>2.0822395234156201</v>
      </c>
      <c r="H3109" s="106">
        <f t="shared" ca="1" si="911"/>
        <v>1.00182649</v>
      </c>
      <c r="I3109" s="105">
        <f t="shared" si="920"/>
        <v>3.5999999999999997E-2</v>
      </c>
      <c r="J3109" s="118">
        <f t="shared" si="921"/>
        <v>44034</v>
      </c>
      <c r="K3109" s="112">
        <f t="shared" si="922"/>
        <v>22</v>
      </c>
      <c r="L3109" s="108">
        <f t="shared" si="923"/>
        <v>23</v>
      </c>
      <c r="M3109" s="109">
        <f t="shared" si="912"/>
        <v>1.003233169</v>
      </c>
      <c r="N3109" s="109">
        <f t="shared" ca="1" si="913"/>
        <v>1.0050655639999999</v>
      </c>
      <c r="O3109" s="108">
        <f t="shared" si="927"/>
        <v>0</v>
      </c>
      <c r="P3109" s="106">
        <f t="shared" ca="1" si="914"/>
        <v>291.28208734999998</v>
      </c>
      <c r="Q3109" s="113">
        <f t="shared" si="915"/>
        <v>0</v>
      </c>
      <c r="R3109" s="106">
        <f t="shared" si="916"/>
        <v>0</v>
      </c>
      <c r="S3109" s="114" t="str">
        <f t="shared" si="924"/>
        <v>A+J=</v>
      </c>
      <c r="T3109" s="107">
        <f t="shared" si="925"/>
        <v>44067</v>
      </c>
      <c r="U3109" s="10"/>
      <c r="V3109" s="10"/>
      <c r="W3109" s="10"/>
      <c r="X3109" s="29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</row>
    <row r="3110" spans="1:121" x14ac:dyDescent="0.15">
      <c r="A3110" s="102">
        <f t="shared" si="917"/>
        <v>44067</v>
      </c>
      <c r="B3110" s="103">
        <f t="shared" ca="1" si="926"/>
        <v>57793.682087349793</v>
      </c>
      <c r="C3110" s="104">
        <f t="shared" si="918"/>
        <v>57502.39999999979</v>
      </c>
      <c r="D3110" s="105">
        <f ca="1">IF(A3110&lt;$B$1,VLOOKUP(A3110,[1]DI!$A$4:$B$15000,2,FALSE),0)</f>
        <v>1.9000000000000006E-2</v>
      </c>
      <c r="E3110" s="106">
        <f t="shared" ca="1" si="910"/>
        <v>1.0000746899999999</v>
      </c>
      <c r="F3110" s="106">
        <f ca="1">(TRUNC(PRODUCT($E$12:$E3109),16))</f>
        <v>2.0860427200496798</v>
      </c>
      <c r="G3110" s="106">
        <f t="shared" ca="1" si="919"/>
        <v>2.0822395234156201</v>
      </c>
      <c r="H3110" s="106">
        <f t="shared" ca="1" si="911"/>
        <v>1.00182649</v>
      </c>
      <c r="I3110" s="105">
        <f t="shared" si="920"/>
        <v>3.5999999999999997E-2</v>
      </c>
      <c r="J3110" s="118">
        <f t="shared" si="921"/>
        <v>44034</v>
      </c>
      <c r="K3110" s="112">
        <f t="shared" si="922"/>
        <v>23</v>
      </c>
      <c r="L3110" s="108">
        <f t="shared" si="923"/>
        <v>23</v>
      </c>
      <c r="M3110" s="109">
        <f t="shared" si="912"/>
        <v>1.003233169</v>
      </c>
      <c r="N3110" s="109">
        <f t="shared" ca="1" si="913"/>
        <v>1.0050655639999999</v>
      </c>
      <c r="O3110" s="108">
        <f t="shared" si="927"/>
        <v>86</v>
      </c>
      <c r="P3110" s="106">
        <f t="shared" ca="1" si="914"/>
        <v>291.28208734999998</v>
      </c>
      <c r="Q3110" s="113">
        <f t="shared" si="915"/>
        <v>5.0000000000000001E-3</v>
      </c>
      <c r="R3110" s="106">
        <f t="shared" si="916"/>
        <v>500</v>
      </c>
      <c r="S3110" s="114" t="str">
        <f t="shared" si="924"/>
        <v>A+J=</v>
      </c>
      <c r="T3110" s="107">
        <f t="shared" si="925"/>
        <v>44067</v>
      </c>
      <c r="U3110" s="10"/>
      <c r="V3110" s="10"/>
      <c r="W3110" s="10"/>
      <c r="X3110" s="29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</row>
    <row r="3111" spans="1:121" x14ac:dyDescent="0.15">
      <c r="A3111" s="102">
        <f t="shared" si="917"/>
        <v>44068</v>
      </c>
      <c r="B3111" s="103">
        <f t="shared" ca="1" si="926"/>
        <v>57014.658708129791</v>
      </c>
      <c r="C3111" s="104">
        <f t="shared" si="918"/>
        <v>57002.39999999979</v>
      </c>
      <c r="D3111" s="105">
        <f ca="1">IF(A3111&lt;$B$1,VLOOKUP(A3111,[1]DI!$A$4:$B$15000,2,FALSE),0)</f>
        <v>1.9000000000000006E-2</v>
      </c>
      <c r="E3111" s="106">
        <f t="shared" ca="1" si="910"/>
        <v>1.0000746899999999</v>
      </c>
      <c r="F3111" s="106">
        <f ca="1">(TRUNC(PRODUCT($E$12:$E3110),16))</f>
        <v>2.0861985265804401</v>
      </c>
      <c r="G3111" s="106">
        <f t="shared" ca="1" si="919"/>
        <v>2.0860427200496798</v>
      </c>
      <c r="H3111" s="106">
        <f t="shared" ca="1" si="911"/>
        <v>1.0000746899999999</v>
      </c>
      <c r="I3111" s="105">
        <f t="shared" si="920"/>
        <v>3.5999999999999997E-2</v>
      </c>
      <c r="J3111" s="118">
        <f t="shared" si="921"/>
        <v>44067</v>
      </c>
      <c r="K3111" s="112">
        <f t="shared" si="922"/>
        <v>1</v>
      </c>
      <c r="L3111" s="108">
        <f t="shared" si="923"/>
        <v>1</v>
      </c>
      <c r="M3111" s="109">
        <f t="shared" si="912"/>
        <v>1.000140356</v>
      </c>
      <c r="N3111" s="109">
        <f t="shared" ca="1" si="913"/>
        <v>1.000215056</v>
      </c>
      <c r="O3111" s="108">
        <f t="shared" si="927"/>
        <v>0</v>
      </c>
      <c r="P3111" s="106">
        <f t="shared" ca="1" si="914"/>
        <v>12.25870813</v>
      </c>
      <c r="Q3111" s="113">
        <f t="shared" si="915"/>
        <v>0</v>
      </c>
      <c r="R3111" s="106">
        <f t="shared" si="916"/>
        <v>0</v>
      </c>
      <c r="S3111" s="114" t="str">
        <f t="shared" si="924"/>
        <v>A+J=</v>
      </c>
      <c r="T3111" s="107">
        <f t="shared" si="925"/>
        <v>44096</v>
      </c>
      <c r="U3111" s="10"/>
      <c r="V3111" s="10"/>
      <c r="W3111" s="10"/>
      <c r="X3111" s="29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</row>
    <row r="3112" spans="1:121" x14ac:dyDescent="0.15">
      <c r="A3112" s="102">
        <f t="shared" si="917"/>
        <v>44069</v>
      </c>
      <c r="B3112" s="103">
        <f t="shared" ca="1" si="926"/>
        <v>57026.920323389793</v>
      </c>
      <c r="C3112" s="104">
        <f t="shared" si="918"/>
        <v>57002.39999999979</v>
      </c>
      <c r="D3112" s="105">
        <f ca="1">IF(A3112&lt;$B$1,VLOOKUP(A3112,[1]DI!$A$4:$B$15000,2,FALSE),0)</f>
        <v>1.9000000000000006E-2</v>
      </c>
      <c r="E3112" s="106">
        <f t="shared" ca="1" si="910"/>
        <v>1.0000746899999999</v>
      </c>
      <c r="F3112" s="106">
        <f ca="1">(TRUNC(PRODUCT($E$12:$E3111),16))</f>
        <v>2.0863543447483899</v>
      </c>
      <c r="G3112" s="106">
        <f t="shared" ca="1" si="919"/>
        <v>2.0860427200496798</v>
      </c>
      <c r="H3112" s="106">
        <f t="shared" ca="1" si="911"/>
        <v>1.00014939</v>
      </c>
      <c r="I3112" s="105">
        <f t="shared" si="920"/>
        <v>3.5999999999999997E-2</v>
      </c>
      <c r="J3112" s="118">
        <f t="shared" si="921"/>
        <v>44067</v>
      </c>
      <c r="K3112" s="112">
        <f t="shared" si="922"/>
        <v>2</v>
      </c>
      <c r="L3112" s="108">
        <f t="shared" si="923"/>
        <v>2</v>
      </c>
      <c r="M3112" s="109">
        <f t="shared" si="912"/>
        <v>1.0002807309999999</v>
      </c>
      <c r="N3112" s="109">
        <f t="shared" ca="1" si="913"/>
        <v>1.0004301630000001</v>
      </c>
      <c r="O3112" s="108">
        <f t="shared" si="927"/>
        <v>0</v>
      </c>
      <c r="P3112" s="106">
        <f t="shared" ca="1" si="914"/>
        <v>24.520323390000001</v>
      </c>
      <c r="Q3112" s="113">
        <f t="shared" si="915"/>
        <v>0</v>
      </c>
      <c r="R3112" s="106">
        <f t="shared" si="916"/>
        <v>0</v>
      </c>
      <c r="S3112" s="114" t="str">
        <f t="shared" si="924"/>
        <v>A+J=</v>
      </c>
      <c r="T3112" s="107">
        <f t="shared" si="925"/>
        <v>44096</v>
      </c>
      <c r="U3112" s="10"/>
      <c r="V3112" s="10"/>
      <c r="W3112" s="10"/>
      <c r="X3112" s="29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</row>
    <row r="3113" spans="1:121" x14ac:dyDescent="0.15">
      <c r="A3113" s="102">
        <f t="shared" si="917"/>
        <v>44070</v>
      </c>
      <c r="B3113" s="103">
        <f t="shared" ca="1" si="926"/>
        <v>57039.184218739792</v>
      </c>
      <c r="C3113" s="104">
        <f t="shared" si="918"/>
        <v>57002.39999999979</v>
      </c>
      <c r="D3113" s="105">
        <f ca="1">IF(A3113&lt;$B$1,VLOOKUP(A3113,[1]DI!$A$4:$B$15000,2,FALSE),0)</f>
        <v>1.9000000000000006E-2</v>
      </c>
      <c r="E3113" s="106">
        <f t="shared" ca="1" si="910"/>
        <v>1.0000746899999999</v>
      </c>
      <c r="F3113" s="106">
        <f ca="1">(TRUNC(PRODUCT($E$12:$E3112),16))</f>
        <v>2.0865101745543999</v>
      </c>
      <c r="G3113" s="106">
        <f t="shared" ca="1" si="919"/>
        <v>2.0860427200496798</v>
      </c>
      <c r="H3113" s="106">
        <f t="shared" ca="1" si="911"/>
        <v>1.0002240899999999</v>
      </c>
      <c r="I3113" s="105">
        <f t="shared" si="920"/>
        <v>3.5999999999999997E-2</v>
      </c>
      <c r="J3113" s="118">
        <f t="shared" si="921"/>
        <v>44067</v>
      </c>
      <c r="K3113" s="112">
        <f t="shared" si="922"/>
        <v>3</v>
      </c>
      <c r="L3113" s="108">
        <f t="shared" si="923"/>
        <v>3</v>
      </c>
      <c r="M3113" s="109">
        <f t="shared" si="912"/>
        <v>1.000421126</v>
      </c>
      <c r="N3113" s="109">
        <f t="shared" ca="1" si="913"/>
        <v>1.0006453099999999</v>
      </c>
      <c r="O3113" s="108">
        <f t="shared" si="927"/>
        <v>0</v>
      </c>
      <c r="P3113" s="106">
        <f t="shared" ca="1" si="914"/>
        <v>36.78421874</v>
      </c>
      <c r="Q3113" s="113">
        <f t="shared" si="915"/>
        <v>0</v>
      </c>
      <c r="R3113" s="106">
        <f t="shared" si="916"/>
        <v>0</v>
      </c>
      <c r="S3113" s="114" t="str">
        <f t="shared" si="924"/>
        <v>A+J=</v>
      </c>
      <c r="T3113" s="107">
        <f t="shared" si="925"/>
        <v>44096</v>
      </c>
      <c r="U3113" s="10"/>
      <c r="V3113" s="10"/>
      <c r="W3113" s="10"/>
      <c r="X3113" s="29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</row>
    <row r="3114" spans="1:121" x14ac:dyDescent="0.15">
      <c r="A3114" s="102">
        <f t="shared" si="917"/>
        <v>44071</v>
      </c>
      <c r="B3114" s="103">
        <f t="shared" ca="1" si="926"/>
        <v>57051.450508189788</v>
      </c>
      <c r="C3114" s="104">
        <f t="shared" si="918"/>
        <v>57002.39999999979</v>
      </c>
      <c r="D3114" s="105">
        <f ca="1">IF(A3114&lt;$B$1,VLOOKUP(A3114,[1]DI!$A$4:$B$15000,2,FALSE),0)</f>
        <v>1.9000000000000006E-2</v>
      </c>
      <c r="E3114" s="106">
        <f t="shared" ca="1" si="910"/>
        <v>1.0000746899999999</v>
      </c>
      <c r="F3114" s="106">
        <f ca="1">(TRUNC(PRODUCT($E$12:$E3113),16))</f>
        <v>2.0866660159993402</v>
      </c>
      <c r="G3114" s="106">
        <f t="shared" ca="1" si="919"/>
        <v>2.0860427200496798</v>
      </c>
      <c r="H3114" s="106">
        <f t="shared" ca="1" si="911"/>
        <v>1.00029879</v>
      </c>
      <c r="I3114" s="105">
        <f t="shared" si="920"/>
        <v>3.5999999999999997E-2</v>
      </c>
      <c r="J3114" s="118">
        <f t="shared" si="921"/>
        <v>44067</v>
      </c>
      <c r="K3114" s="112">
        <f t="shared" si="922"/>
        <v>4</v>
      </c>
      <c r="L3114" s="108">
        <f t="shared" si="923"/>
        <v>4</v>
      </c>
      <c r="M3114" s="109">
        <f t="shared" si="912"/>
        <v>1.0005615409999999</v>
      </c>
      <c r="N3114" s="109">
        <f t="shared" ca="1" si="913"/>
        <v>1.0008604990000001</v>
      </c>
      <c r="O3114" s="108">
        <f t="shared" si="927"/>
        <v>0</v>
      </c>
      <c r="P3114" s="106">
        <f t="shared" ca="1" si="914"/>
        <v>49.050508190000002</v>
      </c>
      <c r="Q3114" s="113">
        <f t="shared" si="915"/>
        <v>0</v>
      </c>
      <c r="R3114" s="106">
        <f t="shared" si="916"/>
        <v>0</v>
      </c>
      <c r="S3114" s="114" t="str">
        <f t="shared" si="924"/>
        <v>A+J=</v>
      </c>
      <c r="T3114" s="107">
        <f t="shared" si="925"/>
        <v>44096</v>
      </c>
      <c r="U3114" s="10"/>
      <c r="V3114" s="10"/>
      <c r="W3114" s="10"/>
      <c r="X3114" s="29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</row>
    <row r="3115" spans="1:121" x14ac:dyDescent="0.15">
      <c r="A3115" s="102">
        <f t="shared" si="917"/>
        <v>44072</v>
      </c>
      <c r="B3115" s="103">
        <f t="shared" ca="1" si="926"/>
        <v>57063.720160789788</v>
      </c>
      <c r="C3115" s="104">
        <f t="shared" si="918"/>
        <v>57002.39999999979</v>
      </c>
      <c r="D3115" s="105">
        <f ca="1">IF(A3115&lt;$B$1,VLOOKUP(A3115,[1]DI!$A$4:$B$15000,2,FALSE),0)</f>
        <v>0</v>
      </c>
      <c r="E3115" s="106">
        <f t="shared" ca="1" si="910"/>
        <v>1</v>
      </c>
      <c r="F3115" s="106">
        <f ca="1">(TRUNC(PRODUCT($E$12:$E3114),16))</f>
        <v>2.0868218690840701</v>
      </c>
      <c r="G3115" s="106">
        <f t="shared" ca="1" si="919"/>
        <v>2.0860427200496798</v>
      </c>
      <c r="H3115" s="106">
        <f t="shared" ca="1" si="911"/>
        <v>1.00037351</v>
      </c>
      <c r="I3115" s="105">
        <f t="shared" si="920"/>
        <v>3.5999999999999997E-2</v>
      </c>
      <c r="J3115" s="118">
        <f t="shared" si="921"/>
        <v>44067</v>
      </c>
      <c r="K3115" s="112">
        <f t="shared" si="922"/>
        <v>4</v>
      </c>
      <c r="L3115" s="108">
        <f t="shared" si="923"/>
        <v>5</v>
      </c>
      <c r="M3115" s="109">
        <f t="shared" si="912"/>
        <v>1.0007019749999999</v>
      </c>
      <c r="N3115" s="109">
        <f t="shared" ca="1" si="913"/>
        <v>1.001075747</v>
      </c>
      <c r="O3115" s="108">
        <f t="shared" si="927"/>
        <v>0</v>
      </c>
      <c r="P3115" s="106">
        <f t="shared" ca="1" si="914"/>
        <v>61.320160790000003</v>
      </c>
      <c r="Q3115" s="113">
        <f t="shared" si="915"/>
        <v>0</v>
      </c>
      <c r="R3115" s="106">
        <f t="shared" si="916"/>
        <v>0</v>
      </c>
      <c r="S3115" s="114" t="str">
        <f t="shared" si="924"/>
        <v>A+J=</v>
      </c>
      <c r="T3115" s="107">
        <f t="shared" si="925"/>
        <v>44096</v>
      </c>
      <c r="U3115" s="10"/>
      <c r="V3115" s="10"/>
      <c r="W3115" s="10"/>
      <c r="X3115" s="29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</row>
    <row r="3116" spans="1:121" x14ac:dyDescent="0.15">
      <c r="A3116" s="102">
        <f t="shared" si="917"/>
        <v>44073</v>
      </c>
      <c r="B3116" s="103">
        <f t="shared" ca="1" si="926"/>
        <v>57063.720160789788</v>
      </c>
      <c r="C3116" s="104">
        <f t="shared" si="918"/>
        <v>57002.39999999979</v>
      </c>
      <c r="D3116" s="105">
        <f ca="1">IF(A3116&lt;$B$1,VLOOKUP(A3116,[1]DI!$A$4:$B$15000,2,FALSE),0)</f>
        <v>0</v>
      </c>
      <c r="E3116" s="106">
        <f t="shared" ca="1" si="910"/>
        <v>1</v>
      </c>
      <c r="F3116" s="106">
        <f ca="1">(TRUNC(PRODUCT($E$12:$E3115),16))</f>
        <v>2.0868218690840701</v>
      </c>
      <c r="G3116" s="106">
        <f t="shared" ca="1" si="919"/>
        <v>2.0860427200496798</v>
      </c>
      <c r="H3116" s="106">
        <f t="shared" ca="1" si="911"/>
        <v>1.00037351</v>
      </c>
      <c r="I3116" s="105">
        <f t="shared" si="920"/>
        <v>3.5999999999999997E-2</v>
      </c>
      <c r="J3116" s="118">
        <f t="shared" si="921"/>
        <v>44067</v>
      </c>
      <c r="K3116" s="112">
        <f t="shared" si="922"/>
        <v>4</v>
      </c>
      <c r="L3116" s="108">
        <f t="shared" si="923"/>
        <v>5</v>
      </c>
      <c r="M3116" s="109">
        <f t="shared" si="912"/>
        <v>1.0007019749999999</v>
      </c>
      <c r="N3116" s="109">
        <f t="shared" ca="1" si="913"/>
        <v>1.001075747</v>
      </c>
      <c r="O3116" s="108">
        <f t="shared" si="927"/>
        <v>0</v>
      </c>
      <c r="P3116" s="106">
        <f t="shared" ca="1" si="914"/>
        <v>61.320160790000003</v>
      </c>
      <c r="Q3116" s="113">
        <f t="shared" si="915"/>
        <v>0</v>
      </c>
      <c r="R3116" s="106">
        <f t="shared" si="916"/>
        <v>0</v>
      </c>
      <c r="S3116" s="114" t="str">
        <f t="shared" si="924"/>
        <v>A+J=</v>
      </c>
      <c r="T3116" s="107">
        <f t="shared" si="925"/>
        <v>44096</v>
      </c>
      <c r="U3116" s="27"/>
      <c r="V3116" s="27"/>
      <c r="W3116" s="27"/>
      <c r="X3116" s="33"/>
      <c r="Y3116" s="20"/>
      <c r="Z3116" s="23"/>
      <c r="AA3116" s="27"/>
      <c r="AB3116" s="20"/>
      <c r="AC3116" s="20"/>
      <c r="AD3116" s="20"/>
      <c r="AE3116" s="27"/>
      <c r="AF3116" s="21"/>
      <c r="AG3116" s="27"/>
      <c r="AH3116" s="27"/>
      <c r="AI3116" s="23"/>
      <c r="AJ3116" s="23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  <c r="AZ3116" s="23"/>
      <c r="BA3116" s="23"/>
      <c r="BB3116" s="23"/>
      <c r="BC3116" s="23"/>
      <c r="BD3116" s="23"/>
      <c r="BE3116" s="23"/>
      <c r="BF3116" s="23"/>
      <c r="BG3116" s="23"/>
      <c r="BH3116" s="23"/>
      <c r="BI3116" s="23"/>
      <c r="BJ3116" s="23"/>
      <c r="BK3116" s="23"/>
      <c r="BL3116" s="23"/>
      <c r="BM3116" s="23"/>
      <c r="BN3116" s="23"/>
      <c r="BO3116" s="23"/>
      <c r="BP3116" s="23"/>
      <c r="BQ3116" s="23"/>
      <c r="BR3116" s="23"/>
      <c r="BS3116" s="23"/>
      <c r="BT3116" s="23"/>
      <c r="BU3116" s="23"/>
      <c r="BV3116" s="23"/>
      <c r="BW3116" s="23"/>
      <c r="BX3116" s="23"/>
      <c r="BY3116" s="23"/>
      <c r="BZ3116" s="23"/>
      <c r="CA3116" s="23"/>
      <c r="CB3116" s="23"/>
      <c r="CC3116" s="23"/>
      <c r="CD3116" s="23"/>
      <c r="CE3116" s="23"/>
      <c r="CF3116" s="23"/>
      <c r="CG3116" s="23"/>
      <c r="CH3116" s="23"/>
      <c r="CI3116" s="23"/>
      <c r="CJ3116" s="23"/>
      <c r="CK3116" s="23"/>
      <c r="CL3116" s="23"/>
      <c r="CM3116" s="23"/>
      <c r="CN3116" s="23"/>
      <c r="CO3116" s="23"/>
      <c r="CP3116" s="23"/>
      <c r="CQ3116" s="23"/>
      <c r="CR3116" s="23"/>
      <c r="CS3116" s="23"/>
      <c r="CT3116" s="23"/>
      <c r="CU3116" s="23"/>
      <c r="CV3116" s="23"/>
      <c r="CW3116" s="23"/>
      <c r="CX3116" s="23"/>
      <c r="CY3116" s="23"/>
      <c r="CZ3116" s="23"/>
      <c r="DA3116" s="23"/>
      <c r="DB3116" s="23"/>
      <c r="DC3116" s="23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</row>
    <row r="3117" spans="1:121" x14ac:dyDescent="0.15">
      <c r="A3117" s="102">
        <f t="shared" si="917"/>
        <v>44074</v>
      </c>
      <c r="B3117" s="103">
        <f t="shared" ca="1" si="926"/>
        <v>57063.720160789788</v>
      </c>
      <c r="C3117" s="104">
        <f t="shared" si="918"/>
        <v>57002.39999999979</v>
      </c>
      <c r="D3117" s="105">
        <f ca="1">IF(A3117&lt;$B$1,VLOOKUP(A3117,[1]DI!$A$4:$B$15000,2,FALSE),0)</f>
        <v>1.9000000000000006E-2</v>
      </c>
      <c r="E3117" s="106">
        <f t="shared" ca="1" si="910"/>
        <v>1.0000746899999999</v>
      </c>
      <c r="F3117" s="106">
        <f ca="1">(TRUNC(PRODUCT($E$12:$E3116),16))</f>
        <v>2.0868218690840701</v>
      </c>
      <c r="G3117" s="106">
        <f t="shared" ca="1" si="919"/>
        <v>2.0860427200496798</v>
      </c>
      <c r="H3117" s="106">
        <f t="shared" ca="1" si="911"/>
        <v>1.00037351</v>
      </c>
      <c r="I3117" s="105">
        <f t="shared" si="920"/>
        <v>3.5999999999999997E-2</v>
      </c>
      <c r="J3117" s="118">
        <f t="shared" si="921"/>
        <v>44067</v>
      </c>
      <c r="K3117" s="112">
        <f t="shared" si="922"/>
        <v>5</v>
      </c>
      <c r="L3117" s="108">
        <f t="shared" si="923"/>
        <v>5</v>
      </c>
      <c r="M3117" s="109">
        <f t="shared" si="912"/>
        <v>1.0007019749999999</v>
      </c>
      <c r="N3117" s="109">
        <f t="shared" ca="1" si="913"/>
        <v>1.001075747</v>
      </c>
      <c r="O3117" s="108">
        <f t="shared" si="927"/>
        <v>0</v>
      </c>
      <c r="P3117" s="106">
        <f t="shared" ca="1" si="914"/>
        <v>61.320160790000003</v>
      </c>
      <c r="Q3117" s="113">
        <f t="shared" si="915"/>
        <v>0</v>
      </c>
      <c r="R3117" s="106">
        <f t="shared" si="916"/>
        <v>0</v>
      </c>
      <c r="S3117" s="114" t="str">
        <f t="shared" si="924"/>
        <v>A+J=</v>
      </c>
      <c r="T3117" s="107">
        <f t="shared" si="925"/>
        <v>44096</v>
      </c>
      <c r="U3117" s="10"/>
      <c r="V3117" s="10"/>
      <c r="W3117" s="10"/>
      <c r="X3117" s="29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</row>
    <row r="3118" spans="1:121" x14ac:dyDescent="0.15">
      <c r="A3118" s="102">
        <f t="shared" si="917"/>
        <v>44075</v>
      </c>
      <c r="B3118" s="103">
        <f t="shared" ca="1" si="926"/>
        <v>57075.991637459789</v>
      </c>
      <c r="C3118" s="104">
        <f t="shared" si="918"/>
        <v>57002.39999999979</v>
      </c>
      <c r="D3118" s="105">
        <f ca="1">IF(A3118&lt;$B$1,VLOOKUP(A3118,[1]DI!$A$4:$B$15000,2,FALSE),0)</f>
        <v>1.9000000000000006E-2</v>
      </c>
      <c r="E3118" s="106">
        <f t="shared" ca="1" si="910"/>
        <v>1.0000746899999999</v>
      </c>
      <c r="F3118" s="106">
        <f ca="1">(TRUNC(PRODUCT($E$12:$E3117),16))</f>
        <v>2.0869777338094702</v>
      </c>
      <c r="G3118" s="106">
        <f t="shared" ca="1" si="919"/>
        <v>2.0860427200496798</v>
      </c>
      <c r="H3118" s="106">
        <f t="shared" ca="1" si="911"/>
        <v>1.00044822</v>
      </c>
      <c r="I3118" s="105">
        <f t="shared" si="920"/>
        <v>3.5999999999999997E-2</v>
      </c>
      <c r="J3118" s="118">
        <f t="shared" si="921"/>
        <v>44067</v>
      </c>
      <c r="K3118" s="112">
        <f t="shared" si="922"/>
        <v>6</v>
      </c>
      <c r="L3118" s="108">
        <f t="shared" si="923"/>
        <v>6</v>
      </c>
      <c r="M3118" s="109">
        <f t="shared" si="912"/>
        <v>1.000842429</v>
      </c>
      <c r="N3118" s="109">
        <f t="shared" ca="1" si="913"/>
        <v>1.0012910269999999</v>
      </c>
      <c r="O3118" s="108">
        <f t="shared" si="927"/>
        <v>0</v>
      </c>
      <c r="P3118" s="106">
        <f t="shared" ca="1" si="914"/>
        <v>73.591637460000001</v>
      </c>
      <c r="Q3118" s="113">
        <f t="shared" si="915"/>
        <v>0</v>
      </c>
      <c r="R3118" s="106">
        <f t="shared" si="916"/>
        <v>0</v>
      </c>
      <c r="S3118" s="114" t="str">
        <f t="shared" si="924"/>
        <v>A+J=</v>
      </c>
      <c r="T3118" s="107">
        <f t="shared" si="925"/>
        <v>44096</v>
      </c>
      <c r="U3118" s="27"/>
      <c r="V3118" s="27"/>
      <c r="W3118" s="27"/>
      <c r="X3118" s="33"/>
      <c r="Y3118" s="20"/>
      <c r="Z3118" s="23"/>
      <c r="AA3118" s="27"/>
      <c r="AB3118" s="20"/>
      <c r="AC3118" s="20"/>
      <c r="AD3118" s="20"/>
      <c r="AE3118" s="27"/>
      <c r="AF3118" s="21"/>
      <c r="AG3118" s="27"/>
      <c r="AH3118" s="27"/>
      <c r="AI3118" s="23"/>
      <c r="AJ3118" s="23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  <c r="AZ3118" s="23"/>
      <c r="BA3118" s="23"/>
      <c r="BB3118" s="23"/>
      <c r="BC3118" s="23"/>
      <c r="BD3118" s="23"/>
      <c r="BE3118" s="23"/>
      <c r="BF3118" s="23"/>
      <c r="BG3118" s="23"/>
      <c r="BH3118" s="23"/>
      <c r="BI3118" s="23"/>
      <c r="BJ3118" s="23"/>
      <c r="BK3118" s="23"/>
      <c r="BL3118" s="23"/>
      <c r="BM3118" s="23"/>
      <c r="BN3118" s="23"/>
      <c r="BO3118" s="23"/>
      <c r="BP3118" s="23"/>
      <c r="BQ3118" s="23"/>
      <c r="BR3118" s="23"/>
      <c r="BS3118" s="23"/>
      <c r="BT3118" s="23"/>
      <c r="BU3118" s="23"/>
      <c r="BV3118" s="23"/>
      <c r="BW3118" s="23"/>
      <c r="BX3118" s="23"/>
      <c r="BY3118" s="23"/>
      <c r="BZ3118" s="23"/>
      <c r="CA3118" s="23"/>
      <c r="CB3118" s="23"/>
      <c r="CC3118" s="23"/>
      <c r="CD3118" s="23"/>
      <c r="CE3118" s="23"/>
      <c r="CF3118" s="23"/>
      <c r="CG3118" s="23"/>
      <c r="CH3118" s="23"/>
      <c r="CI3118" s="23"/>
      <c r="CJ3118" s="23"/>
      <c r="CK3118" s="23"/>
      <c r="CL3118" s="23"/>
      <c r="CM3118" s="23"/>
      <c r="CN3118" s="23"/>
      <c r="CO3118" s="23"/>
      <c r="CP3118" s="23"/>
      <c r="CQ3118" s="23"/>
      <c r="CR3118" s="23"/>
      <c r="CS3118" s="23"/>
      <c r="CT3118" s="23"/>
      <c r="CU3118" s="23"/>
      <c r="CV3118" s="23"/>
      <c r="CW3118" s="23"/>
      <c r="CX3118" s="23"/>
      <c r="CY3118" s="23"/>
      <c r="CZ3118" s="23"/>
      <c r="DA3118" s="23"/>
      <c r="DB3118" s="23"/>
      <c r="DC3118" s="23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</row>
    <row r="3119" spans="1:121" x14ac:dyDescent="0.15">
      <c r="A3119" s="102">
        <f t="shared" si="917"/>
        <v>44076</v>
      </c>
      <c r="B3119" s="103">
        <f t="shared" ca="1" si="926"/>
        <v>57088.266534279792</v>
      </c>
      <c r="C3119" s="104">
        <f t="shared" si="918"/>
        <v>57002.39999999979</v>
      </c>
      <c r="D3119" s="105">
        <f ca="1">IF(A3119&lt;$B$1,VLOOKUP(A3119,[1]DI!$A$4:$B$15000,2,FALSE),0)</f>
        <v>1.9000000000000006E-2</v>
      </c>
      <c r="E3119" s="106">
        <f t="shared" ca="1" si="910"/>
        <v>1.0000746899999999</v>
      </c>
      <c r="F3119" s="106">
        <f ca="1">(TRUNC(PRODUCT($E$12:$E3118),16))</f>
        <v>2.08713361017641</v>
      </c>
      <c r="G3119" s="106">
        <f t="shared" ca="1" si="919"/>
        <v>2.0860427200496798</v>
      </c>
      <c r="H3119" s="106">
        <f t="shared" ca="1" si="911"/>
        <v>1.0005229499999999</v>
      </c>
      <c r="I3119" s="105">
        <f t="shared" si="920"/>
        <v>3.5999999999999997E-2</v>
      </c>
      <c r="J3119" s="118">
        <f t="shared" si="921"/>
        <v>44067</v>
      </c>
      <c r="K3119" s="112">
        <f t="shared" si="922"/>
        <v>7</v>
      </c>
      <c r="L3119" s="108">
        <f t="shared" si="923"/>
        <v>7</v>
      </c>
      <c r="M3119" s="109">
        <f t="shared" si="912"/>
        <v>1.0009829029999999</v>
      </c>
      <c r="N3119" s="109">
        <f t="shared" ca="1" si="913"/>
        <v>1.001506367</v>
      </c>
      <c r="O3119" s="108">
        <f t="shared" si="927"/>
        <v>0</v>
      </c>
      <c r="P3119" s="106">
        <f t="shared" ca="1" si="914"/>
        <v>85.866534279999996</v>
      </c>
      <c r="Q3119" s="113">
        <f t="shared" si="915"/>
        <v>0</v>
      </c>
      <c r="R3119" s="106">
        <f t="shared" si="916"/>
        <v>0</v>
      </c>
      <c r="S3119" s="114" t="str">
        <f t="shared" si="924"/>
        <v>A+J=</v>
      </c>
      <c r="T3119" s="107">
        <f t="shared" si="925"/>
        <v>44096</v>
      </c>
      <c r="U3119" s="10"/>
      <c r="V3119" s="10"/>
      <c r="W3119" s="10"/>
      <c r="X3119" s="29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</row>
    <row r="3120" spans="1:121" x14ac:dyDescent="0.15">
      <c r="A3120" s="102">
        <f t="shared" si="917"/>
        <v>44077</v>
      </c>
      <c r="B3120" s="103">
        <f t="shared" ca="1" si="926"/>
        <v>57100.543768189789</v>
      </c>
      <c r="C3120" s="104">
        <f t="shared" si="918"/>
        <v>57002.39999999979</v>
      </c>
      <c r="D3120" s="105">
        <f ca="1">IF(A3120&lt;$B$1,VLOOKUP(A3120,[1]DI!$A$4:$B$15000,2,FALSE),0)</f>
        <v>1.9000000000000006E-2</v>
      </c>
      <c r="E3120" s="106">
        <f t="shared" ca="1" si="910"/>
        <v>1.0000746899999999</v>
      </c>
      <c r="F3120" s="106">
        <f ca="1">(TRUNC(PRODUCT($E$12:$E3119),16))</f>
        <v>2.0872894981857502</v>
      </c>
      <c r="G3120" s="106">
        <f t="shared" ca="1" si="919"/>
        <v>2.0860427200496798</v>
      </c>
      <c r="H3120" s="106">
        <f t="shared" ca="1" si="911"/>
        <v>1.00059768</v>
      </c>
      <c r="I3120" s="105">
        <f t="shared" si="920"/>
        <v>3.5999999999999997E-2</v>
      </c>
      <c r="J3120" s="118">
        <f t="shared" si="921"/>
        <v>44067</v>
      </c>
      <c r="K3120" s="112">
        <f t="shared" si="922"/>
        <v>8</v>
      </c>
      <c r="L3120" s="108">
        <f t="shared" si="923"/>
        <v>8</v>
      </c>
      <c r="M3120" s="109">
        <f t="shared" si="912"/>
        <v>1.001123397</v>
      </c>
      <c r="N3120" s="109">
        <f t="shared" ca="1" si="913"/>
        <v>1.001721748</v>
      </c>
      <c r="O3120" s="108">
        <f t="shared" si="927"/>
        <v>0</v>
      </c>
      <c r="P3120" s="106">
        <f t="shared" ca="1" si="914"/>
        <v>98.143768190000003</v>
      </c>
      <c r="Q3120" s="113">
        <f t="shared" si="915"/>
        <v>0</v>
      </c>
      <c r="R3120" s="106">
        <f t="shared" si="916"/>
        <v>0</v>
      </c>
      <c r="S3120" s="114" t="str">
        <f t="shared" si="924"/>
        <v>A+J=</v>
      </c>
      <c r="T3120" s="107">
        <f t="shared" si="925"/>
        <v>44096</v>
      </c>
      <c r="U3120" s="10"/>
      <c r="V3120" s="10"/>
      <c r="W3120" s="10"/>
      <c r="X3120" s="29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</row>
    <row r="3121" spans="1:121" x14ac:dyDescent="0.15">
      <c r="A3121" s="102">
        <f t="shared" si="917"/>
        <v>44078</v>
      </c>
      <c r="B3121" s="103">
        <f t="shared" ca="1" si="926"/>
        <v>57112.823339199793</v>
      </c>
      <c r="C3121" s="104">
        <f t="shared" si="918"/>
        <v>57002.39999999979</v>
      </c>
      <c r="D3121" s="105">
        <f ca="1">IF(A3121&lt;$B$1,VLOOKUP(A3121,[1]DI!$A$4:$B$15000,2,FALSE),0)</f>
        <v>1.9000000000000006E-2</v>
      </c>
      <c r="E3121" s="106">
        <f t="shared" ca="1" si="910"/>
        <v>1.0000746899999999</v>
      </c>
      <c r="F3121" s="106">
        <f ca="1">(TRUNC(PRODUCT($E$12:$E3120),16))</f>
        <v>2.08744539783837</v>
      </c>
      <c r="G3121" s="106">
        <f t="shared" ca="1" si="919"/>
        <v>2.0860427200496798</v>
      </c>
      <c r="H3121" s="106">
        <f t="shared" ca="1" si="911"/>
        <v>1.00067241</v>
      </c>
      <c r="I3121" s="105">
        <f t="shared" si="920"/>
        <v>3.5999999999999997E-2</v>
      </c>
      <c r="J3121" s="118">
        <f t="shared" si="921"/>
        <v>44067</v>
      </c>
      <c r="K3121" s="112">
        <f t="shared" si="922"/>
        <v>9</v>
      </c>
      <c r="L3121" s="108">
        <f t="shared" si="923"/>
        <v>9</v>
      </c>
      <c r="M3121" s="109">
        <f t="shared" si="912"/>
        <v>1.00126391</v>
      </c>
      <c r="N3121" s="109">
        <f t="shared" ca="1" si="913"/>
        <v>1.0019371699999999</v>
      </c>
      <c r="O3121" s="108">
        <f t="shared" si="927"/>
        <v>0</v>
      </c>
      <c r="P3121" s="106">
        <f t="shared" ca="1" si="914"/>
        <v>110.4233392</v>
      </c>
      <c r="Q3121" s="113">
        <f t="shared" si="915"/>
        <v>0</v>
      </c>
      <c r="R3121" s="106">
        <f t="shared" si="916"/>
        <v>0</v>
      </c>
      <c r="S3121" s="114" t="str">
        <f t="shared" si="924"/>
        <v>A+J=</v>
      </c>
      <c r="T3121" s="107">
        <f t="shared" si="925"/>
        <v>44096</v>
      </c>
      <c r="U3121" s="10"/>
      <c r="V3121" s="10"/>
      <c r="W3121" s="10"/>
      <c r="X3121" s="29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</row>
    <row r="3122" spans="1:121" x14ac:dyDescent="0.15">
      <c r="A3122" s="102">
        <f t="shared" si="917"/>
        <v>44079</v>
      </c>
      <c r="B3122" s="103">
        <f t="shared" ca="1" si="926"/>
        <v>57125.105760339793</v>
      </c>
      <c r="C3122" s="104">
        <f t="shared" si="918"/>
        <v>57002.39999999979</v>
      </c>
      <c r="D3122" s="105">
        <f ca="1">IF(A3122&lt;$B$1,VLOOKUP(A3122,[1]DI!$A$4:$B$15000,2,FALSE),0)</f>
        <v>0</v>
      </c>
      <c r="E3122" s="106">
        <f t="shared" ca="1" si="910"/>
        <v>1</v>
      </c>
      <c r="F3122" s="106">
        <f ca="1">(TRUNC(PRODUCT($E$12:$E3121),16))</f>
        <v>2.08760130913514</v>
      </c>
      <c r="G3122" s="106">
        <f t="shared" ca="1" si="919"/>
        <v>2.0860427200496798</v>
      </c>
      <c r="H3122" s="106">
        <f t="shared" ca="1" si="911"/>
        <v>1.00074715</v>
      </c>
      <c r="I3122" s="105">
        <f t="shared" si="920"/>
        <v>3.5999999999999997E-2</v>
      </c>
      <c r="J3122" s="118">
        <f t="shared" si="921"/>
        <v>44067</v>
      </c>
      <c r="K3122" s="112">
        <f t="shared" si="922"/>
        <v>9</v>
      </c>
      <c r="L3122" s="108">
        <f t="shared" si="923"/>
        <v>10</v>
      </c>
      <c r="M3122" s="109">
        <f t="shared" si="912"/>
        <v>1.001404443</v>
      </c>
      <c r="N3122" s="109">
        <f t="shared" ca="1" si="913"/>
        <v>1.002152642</v>
      </c>
      <c r="O3122" s="108">
        <f t="shared" si="927"/>
        <v>0</v>
      </c>
      <c r="P3122" s="106">
        <f t="shared" ca="1" si="914"/>
        <v>122.70576034</v>
      </c>
      <c r="Q3122" s="113">
        <f t="shared" si="915"/>
        <v>0</v>
      </c>
      <c r="R3122" s="106">
        <f t="shared" si="916"/>
        <v>0</v>
      </c>
      <c r="S3122" s="114" t="str">
        <f t="shared" si="924"/>
        <v>A+J=</v>
      </c>
      <c r="T3122" s="107">
        <f t="shared" si="925"/>
        <v>44096</v>
      </c>
      <c r="U3122" s="10"/>
      <c r="V3122" s="10"/>
      <c r="W3122" s="10"/>
      <c r="X3122" s="29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</row>
    <row r="3123" spans="1:121" x14ac:dyDescent="0.15">
      <c r="A3123" s="102">
        <f t="shared" si="917"/>
        <v>44080</v>
      </c>
      <c r="B3123" s="103">
        <f t="shared" ca="1" si="926"/>
        <v>57125.105760339793</v>
      </c>
      <c r="C3123" s="104">
        <f t="shared" si="918"/>
        <v>57002.39999999979</v>
      </c>
      <c r="D3123" s="105">
        <f ca="1">IF(A3123&lt;$B$1,VLOOKUP(A3123,[1]DI!$A$4:$B$15000,2,FALSE),0)</f>
        <v>0</v>
      </c>
      <c r="E3123" s="106">
        <f t="shared" ca="1" si="910"/>
        <v>1</v>
      </c>
      <c r="F3123" s="106">
        <f ca="1">(TRUNC(PRODUCT($E$12:$E3122),16))</f>
        <v>2.08760130913514</v>
      </c>
      <c r="G3123" s="106">
        <f t="shared" ca="1" si="919"/>
        <v>2.0860427200496798</v>
      </c>
      <c r="H3123" s="106">
        <f t="shared" ca="1" si="911"/>
        <v>1.00074715</v>
      </c>
      <c r="I3123" s="105">
        <f t="shared" si="920"/>
        <v>3.5999999999999997E-2</v>
      </c>
      <c r="J3123" s="118">
        <f t="shared" si="921"/>
        <v>44067</v>
      </c>
      <c r="K3123" s="112">
        <f t="shared" si="922"/>
        <v>9</v>
      </c>
      <c r="L3123" s="108">
        <f t="shared" si="923"/>
        <v>10</v>
      </c>
      <c r="M3123" s="109">
        <f t="shared" si="912"/>
        <v>1.001404443</v>
      </c>
      <c r="N3123" s="109">
        <f t="shared" ca="1" si="913"/>
        <v>1.002152642</v>
      </c>
      <c r="O3123" s="108">
        <f t="shared" si="927"/>
        <v>0</v>
      </c>
      <c r="P3123" s="106">
        <f t="shared" ca="1" si="914"/>
        <v>122.70576034</v>
      </c>
      <c r="Q3123" s="113">
        <f t="shared" si="915"/>
        <v>0</v>
      </c>
      <c r="R3123" s="106">
        <f t="shared" si="916"/>
        <v>0</v>
      </c>
      <c r="S3123" s="114" t="str">
        <f t="shared" si="924"/>
        <v>A+J=</v>
      </c>
      <c r="T3123" s="107">
        <f t="shared" si="925"/>
        <v>44096</v>
      </c>
      <c r="U3123" s="10"/>
      <c r="V3123" s="10"/>
      <c r="W3123" s="10"/>
      <c r="X3123" s="29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</row>
    <row r="3124" spans="1:121" x14ac:dyDescent="0.15">
      <c r="A3124" s="102">
        <f t="shared" si="917"/>
        <v>44081</v>
      </c>
      <c r="B3124" s="103">
        <f t="shared" ca="1" si="926"/>
        <v>57125.105760339793</v>
      </c>
      <c r="C3124" s="104">
        <f t="shared" si="918"/>
        <v>57002.39999999979</v>
      </c>
      <c r="D3124" s="105">
        <f ca="1">IF(A3124&lt;$B$1,VLOOKUP(A3124,[1]DI!$A$4:$B$15000,2,FALSE),0)</f>
        <v>0</v>
      </c>
      <c r="E3124" s="106">
        <f t="shared" ca="1" si="910"/>
        <v>1</v>
      </c>
      <c r="F3124" s="106">
        <f ca="1">(TRUNC(PRODUCT($E$12:$E3123),16))</f>
        <v>2.08760130913514</v>
      </c>
      <c r="G3124" s="106">
        <f t="shared" ca="1" si="919"/>
        <v>2.0860427200496798</v>
      </c>
      <c r="H3124" s="106">
        <f t="shared" ca="1" si="911"/>
        <v>1.00074715</v>
      </c>
      <c r="I3124" s="105">
        <f t="shared" si="920"/>
        <v>3.5999999999999997E-2</v>
      </c>
      <c r="J3124" s="118">
        <f t="shared" si="921"/>
        <v>44067</v>
      </c>
      <c r="K3124" s="112">
        <f t="shared" si="922"/>
        <v>9</v>
      </c>
      <c r="L3124" s="108">
        <f t="shared" si="923"/>
        <v>10</v>
      </c>
      <c r="M3124" s="109">
        <f t="shared" si="912"/>
        <v>1.001404443</v>
      </c>
      <c r="N3124" s="109">
        <f t="shared" ca="1" si="913"/>
        <v>1.002152642</v>
      </c>
      <c r="O3124" s="108">
        <f t="shared" si="927"/>
        <v>0</v>
      </c>
      <c r="P3124" s="106">
        <f t="shared" ca="1" si="914"/>
        <v>122.70576034</v>
      </c>
      <c r="Q3124" s="113">
        <f t="shared" si="915"/>
        <v>0</v>
      </c>
      <c r="R3124" s="106">
        <f t="shared" si="916"/>
        <v>0</v>
      </c>
      <c r="S3124" s="114" t="str">
        <f t="shared" si="924"/>
        <v>A+J=</v>
      </c>
      <c r="T3124" s="107">
        <f t="shared" si="925"/>
        <v>44096</v>
      </c>
      <c r="U3124" s="10"/>
      <c r="V3124" s="10"/>
      <c r="W3124" s="10"/>
      <c r="X3124" s="29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</row>
    <row r="3125" spans="1:121" x14ac:dyDescent="0.15">
      <c r="A3125" s="102">
        <f t="shared" si="917"/>
        <v>44082</v>
      </c>
      <c r="B3125" s="103">
        <f t="shared" ca="1" si="926"/>
        <v>57125.105760339793</v>
      </c>
      <c r="C3125" s="104">
        <f t="shared" si="918"/>
        <v>57002.39999999979</v>
      </c>
      <c r="D3125" s="105">
        <f ca="1">IF(A3125&lt;$B$1,VLOOKUP(A3125,[1]DI!$A$4:$B$15000,2,FALSE),0)</f>
        <v>1.9000000000000006E-2</v>
      </c>
      <c r="E3125" s="106">
        <f t="shared" ca="1" si="910"/>
        <v>1.0000746899999999</v>
      </c>
      <c r="F3125" s="106">
        <f ca="1">(TRUNC(PRODUCT($E$12:$E3124),16))</f>
        <v>2.08760130913514</v>
      </c>
      <c r="G3125" s="106">
        <f t="shared" ca="1" si="919"/>
        <v>2.0860427200496798</v>
      </c>
      <c r="H3125" s="106">
        <f t="shared" ca="1" si="911"/>
        <v>1.00074715</v>
      </c>
      <c r="I3125" s="105">
        <f t="shared" si="920"/>
        <v>3.5999999999999997E-2</v>
      </c>
      <c r="J3125" s="118">
        <f t="shared" si="921"/>
        <v>44067</v>
      </c>
      <c r="K3125" s="112">
        <f t="shared" si="922"/>
        <v>10</v>
      </c>
      <c r="L3125" s="108">
        <f t="shared" si="923"/>
        <v>10</v>
      </c>
      <c r="M3125" s="109">
        <f t="shared" si="912"/>
        <v>1.001404443</v>
      </c>
      <c r="N3125" s="109">
        <f t="shared" ca="1" si="913"/>
        <v>1.002152642</v>
      </c>
      <c r="O3125" s="108">
        <f t="shared" si="927"/>
        <v>0</v>
      </c>
      <c r="P3125" s="106">
        <f t="shared" ca="1" si="914"/>
        <v>122.70576034</v>
      </c>
      <c r="Q3125" s="113">
        <f t="shared" si="915"/>
        <v>0</v>
      </c>
      <c r="R3125" s="106">
        <f t="shared" si="916"/>
        <v>0</v>
      </c>
      <c r="S3125" s="114" t="str">
        <f t="shared" si="924"/>
        <v>A+J=</v>
      </c>
      <c r="T3125" s="107">
        <f t="shared" si="925"/>
        <v>44096</v>
      </c>
      <c r="U3125" s="10"/>
      <c r="V3125" s="10"/>
      <c r="W3125" s="10"/>
      <c r="X3125" s="29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</row>
    <row r="3126" spans="1:121" x14ac:dyDescent="0.15">
      <c r="A3126" s="102">
        <f t="shared" si="917"/>
        <v>44083</v>
      </c>
      <c r="B3126" s="103">
        <f t="shared" ca="1" si="926"/>
        <v>57137.391145589791</v>
      </c>
      <c r="C3126" s="104">
        <f t="shared" si="918"/>
        <v>57002.39999999979</v>
      </c>
      <c r="D3126" s="105">
        <f ca="1">IF(A3126&lt;$B$1,VLOOKUP(A3126,[1]DI!$A$4:$B$15000,2,FALSE),0)</f>
        <v>1.9000000000000006E-2</v>
      </c>
      <c r="E3126" s="106">
        <f t="shared" ca="1" si="910"/>
        <v>1.0000746899999999</v>
      </c>
      <c r="F3126" s="106">
        <f ca="1">(TRUNC(PRODUCT($E$12:$E3125),16))</f>
        <v>2.0877572320769202</v>
      </c>
      <c r="G3126" s="106">
        <f t="shared" ca="1" si="919"/>
        <v>2.0860427200496798</v>
      </c>
      <c r="H3126" s="106">
        <f t="shared" ca="1" si="911"/>
        <v>1.0008219</v>
      </c>
      <c r="I3126" s="105">
        <f t="shared" si="920"/>
        <v>3.5999999999999997E-2</v>
      </c>
      <c r="J3126" s="118">
        <f t="shared" si="921"/>
        <v>44067</v>
      </c>
      <c r="K3126" s="112">
        <f t="shared" si="922"/>
        <v>11</v>
      </c>
      <c r="L3126" s="108">
        <f t="shared" si="923"/>
        <v>11</v>
      </c>
      <c r="M3126" s="109">
        <f t="shared" si="912"/>
        <v>1.001544996</v>
      </c>
      <c r="N3126" s="109">
        <f t="shared" ca="1" si="913"/>
        <v>1.0023681659999999</v>
      </c>
      <c r="O3126" s="108">
        <f t="shared" si="927"/>
        <v>0</v>
      </c>
      <c r="P3126" s="106">
        <f t="shared" ca="1" si="914"/>
        <v>134.99114559</v>
      </c>
      <c r="Q3126" s="113">
        <f t="shared" si="915"/>
        <v>0</v>
      </c>
      <c r="R3126" s="106">
        <f t="shared" si="916"/>
        <v>0</v>
      </c>
      <c r="S3126" s="114" t="str">
        <f t="shared" si="924"/>
        <v>A+J=</v>
      </c>
      <c r="T3126" s="107">
        <f t="shared" si="925"/>
        <v>44096</v>
      </c>
      <c r="U3126" s="10"/>
      <c r="V3126" s="10"/>
      <c r="W3126" s="10"/>
      <c r="X3126" s="29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</row>
    <row r="3127" spans="1:121" x14ac:dyDescent="0.15">
      <c r="A3127" s="102">
        <f t="shared" si="917"/>
        <v>44084</v>
      </c>
      <c r="B3127" s="103">
        <f t="shared" ca="1" si="926"/>
        <v>57149.678810949794</v>
      </c>
      <c r="C3127" s="104">
        <f t="shared" si="918"/>
        <v>57002.39999999979</v>
      </c>
      <c r="D3127" s="105">
        <f ca="1">IF(A3127&lt;$B$1,VLOOKUP(A3127,[1]DI!$A$4:$B$15000,2,FALSE),0)</f>
        <v>1.9000000000000006E-2</v>
      </c>
      <c r="E3127" s="106">
        <f t="shared" ca="1" si="910"/>
        <v>1.0000746899999999</v>
      </c>
      <c r="F3127" s="106">
        <f ca="1">(TRUNC(PRODUCT($E$12:$E3126),16))</f>
        <v>2.0879131666645798</v>
      </c>
      <c r="G3127" s="106">
        <f t="shared" ca="1" si="919"/>
        <v>2.0860427200496798</v>
      </c>
      <c r="H3127" s="106">
        <f t="shared" ca="1" si="911"/>
        <v>1.0008966500000001</v>
      </c>
      <c r="I3127" s="105">
        <f t="shared" si="920"/>
        <v>3.5999999999999997E-2</v>
      </c>
      <c r="J3127" s="118">
        <f t="shared" si="921"/>
        <v>44067</v>
      </c>
      <c r="K3127" s="112">
        <f t="shared" si="922"/>
        <v>12</v>
      </c>
      <c r="L3127" s="108">
        <f t="shared" si="923"/>
        <v>12</v>
      </c>
      <c r="M3127" s="109">
        <f t="shared" si="912"/>
        <v>1.0016855689999999</v>
      </c>
      <c r="N3127" s="109">
        <f t="shared" ca="1" si="913"/>
        <v>1.00258373</v>
      </c>
      <c r="O3127" s="108">
        <f t="shared" si="927"/>
        <v>0</v>
      </c>
      <c r="P3127" s="106">
        <f t="shared" ca="1" si="914"/>
        <v>147.27881095000001</v>
      </c>
      <c r="Q3127" s="113">
        <f t="shared" si="915"/>
        <v>0</v>
      </c>
      <c r="R3127" s="106">
        <f t="shared" si="916"/>
        <v>0</v>
      </c>
      <c r="S3127" s="114" t="str">
        <f t="shared" si="924"/>
        <v>A+J=</v>
      </c>
      <c r="T3127" s="107">
        <f t="shared" si="925"/>
        <v>44096</v>
      </c>
      <c r="U3127" s="10"/>
      <c r="V3127" s="10"/>
      <c r="W3127" s="10"/>
      <c r="X3127" s="29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</row>
    <row r="3128" spans="1:121" x14ac:dyDescent="0.15">
      <c r="A3128" s="102">
        <f t="shared" si="917"/>
        <v>44085</v>
      </c>
      <c r="B3128" s="103">
        <f t="shared" ca="1" si="926"/>
        <v>57161.96938341979</v>
      </c>
      <c r="C3128" s="104">
        <f t="shared" si="918"/>
        <v>57002.39999999979</v>
      </c>
      <c r="D3128" s="105">
        <f ca="1">IF(A3128&lt;$B$1,VLOOKUP(A3128,[1]DI!$A$4:$B$15000,2,FALSE),0)</f>
        <v>1.9000000000000006E-2</v>
      </c>
      <c r="E3128" s="106">
        <f t="shared" ca="1" si="910"/>
        <v>1.0000746899999999</v>
      </c>
      <c r="F3128" s="106">
        <f ca="1">(TRUNC(PRODUCT($E$12:$E3127),16))</f>
        <v>2.0880691128989999</v>
      </c>
      <c r="G3128" s="106">
        <f t="shared" ca="1" si="919"/>
        <v>2.0860427200496798</v>
      </c>
      <c r="H3128" s="106">
        <f t="shared" ca="1" si="911"/>
        <v>1.00097141</v>
      </c>
      <c r="I3128" s="105">
        <f t="shared" si="920"/>
        <v>3.5999999999999997E-2</v>
      </c>
      <c r="J3128" s="118">
        <f t="shared" si="921"/>
        <v>44067</v>
      </c>
      <c r="K3128" s="112">
        <f t="shared" si="922"/>
        <v>13</v>
      </c>
      <c r="L3128" s="108">
        <f t="shared" si="923"/>
        <v>13</v>
      </c>
      <c r="M3128" s="109">
        <f t="shared" si="912"/>
        <v>1.0018261610000001</v>
      </c>
      <c r="N3128" s="109">
        <f t="shared" ca="1" si="913"/>
        <v>1.0027993449999999</v>
      </c>
      <c r="O3128" s="108">
        <f t="shared" si="927"/>
        <v>0</v>
      </c>
      <c r="P3128" s="106">
        <f t="shared" ca="1" si="914"/>
        <v>159.56938342000001</v>
      </c>
      <c r="Q3128" s="113">
        <f t="shared" si="915"/>
        <v>0</v>
      </c>
      <c r="R3128" s="106">
        <f t="shared" si="916"/>
        <v>0</v>
      </c>
      <c r="S3128" s="114" t="str">
        <f t="shared" si="924"/>
        <v>A+J=</v>
      </c>
      <c r="T3128" s="107">
        <f t="shared" si="925"/>
        <v>44096</v>
      </c>
      <c r="U3128" s="10"/>
      <c r="V3128" s="10"/>
      <c r="W3128" s="10"/>
      <c r="X3128" s="29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</row>
    <row r="3129" spans="1:121" x14ac:dyDescent="0.15">
      <c r="A3129" s="102">
        <f t="shared" si="917"/>
        <v>44086</v>
      </c>
      <c r="B3129" s="103">
        <f t="shared" ca="1" si="926"/>
        <v>57174.262292999789</v>
      </c>
      <c r="C3129" s="104">
        <f t="shared" si="918"/>
        <v>57002.39999999979</v>
      </c>
      <c r="D3129" s="105">
        <f ca="1">IF(A3129&lt;$B$1,VLOOKUP(A3129,[1]DI!$A$4:$B$15000,2,FALSE),0)</f>
        <v>0</v>
      </c>
      <c r="E3129" s="106">
        <f t="shared" ca="1" si="910"/>
        <v>1</v>
      </c>
      <c r="F3129" s="106">
        <f ca="1">(TRUNC(PRODUCT($E$12:$E3128),16))</f>
        <v>2.0882250707810401</v>
      </c>
      <c r="G3129" s="106">
        <f t="shared" ca="1" si="919"/>
        <v>2.0860427200496798</v>
      </c>
      <c r="H3129" s="106">
        <f t="shared" ca="1" si="911"/>
        <v>1.00104617</v>
      </c>
      <c r="I3129" s="105">
        <f t="shared" si="920"/>
        <v>3.5999999999999997E-2</v>
      </c>
      <c r="J3129" s="118">
        <f t="shared" si="921"/>
        <v>44067</v>
      </c>
      <c r="K3129" s="112">
        <f t="shared" si="922"/>
        <v>13</v>
      </c>
      <c r="L3129" s="108">
        <f t="shared" si="923"/>
        <v>14</v>
      </c>
      <c r="M3129" s="109">
        <f t="shared" si="912"/>
        <v>1.0019667729999999</v>
      </c>
      <c r="N3129" s="109">
        <f t="shared" ca="1" si="913"/>
        <v>1.0030150010000001</v>
      </c>
      <c r="O3129" s="108">
        <f t="shared" si="927"/>
        <v>0</v>
      </c>
      <c r="P3129" s="106">
        <f t="shared" ca="1" si="914"/>
        <v>171.86229299999999</v>
      </c>
      <c r="Q3129" s="113">
        <f t="shared" si="915"/>
        <v>0</v>
      </c>
      <c r="R3129" s="106">
        <f t="shared" si="916"/>
        <v>0</v>
      </c>
      <c r="S3129" s="114" t="str">
        <f t="shared" si="924"/>
        <v>A+J=</v>
      </c>
      <c r="T3129" s="107">
        <f t="shared" si="925"/>
        <v>44096</v>
      </c>
      <c r="U3129" s="10"/>
      <c r="V3129" s="10"/>
      <c r="W3129" s="10"/>
      <c r="X3129" s="29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</row>
    <row r="3130" spans="1:121" x14ac:dyDescent="0.15">
      <c r="A3130" s="102">
        <f t="shared" si="917"/>
        <v>44087</v>
      </c>
      <c r="B3130" s="103">
        <f t="shared" ca="1" si="926"/>
        <v>57174.262292999789</v>
      </c>
      <c r="C3130" s="104">
        <f t="shared" si="918"/>
        <v>57002.39999999979</v>
      </c>
      <c r="D3130" s="105">
        <f ca="1">IF(A3130&lt;$B$1,VLOOKUP(A3130,[1]DI!$A$4:$B$15000,2,FALSE),0)</f>
        <v>0</v>
      </c>
      <c r="E3130" s="106">
        <f t="shared" ca="1" si="910"/>
        <v>1</v>
      </c>
      <c r="F3130" s="106">
        <f ca="1">(TRUNC(PRODUCT($E$12:$E3129),16))</f>
        <v>2.0882250707810401</v>
      </c>
      <c r="G3130" s="106">
        <f t="shared" ca="1" si="919"/>
        <v>2.0860427200496798</v>
      </c>
      <c r="H3130" s="106">
        <f t="shared" ca="1" si="911"/>
        <v>1.00104617</v>
      </c>
      <c r="I3130" s="105">
        <f t="shared" si="920"/>
        <v>3.5999999999999997E-2</v>
      </c>
      <c r="J3130" s="118">
        <f t="shared" si="921"/>
        <v>44067</v>
      </c>
      <c r="K3130" s="112">
        <f t="shared" si="922"/>
        <v>13</v>
      </c>
      <c r="L3130" s="108">
        <f t="shared" si="923"/>
        <v>14</v>
      </c>
      <c r="M3130" s="109">
        <f t="shared" si="912"/>
        <v>1.0019667729999999</v>
      </c>
      <c r="N3130" s="109">
        <f t="shared" ca="1" si="913"/>
        <v>1.0030150010000001</v>
      </c>
      <c r="O3130" s="108">
        <f t="shared" si="927"/>
        <v>0</v>
      </c>
      <c r="P3130" s="106">
        <f t="shared" ca="1" si="914"/>
        <v>171.86229299999999</v>
      </c>
      <c r="Q3130" s="113">
        <f t="shared" si="915"/>
        <v>0</v>
      </c>
      <c r="R3130" s="106">
        <f t="shared" si="916"/>
        <v>0</v>
      </c>
      <c r="S3130" s="114" t="str">
        <f t="shared" si="924"/>
        <v>A+J=</v>
      </c>
      <c r="T3130" s="107">
        <f t="shared" si="925"/>
        <v>44096</v>
      </c>
      <c r="U3130" s="10"/>
      <c r="V3130" s="10"/>
      <c r="W3130" s="10"/>
      <c r="X3130" s="29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</row>
    <row r="3131" spans="1:121" x14ac:dyDescent="0.15">
      <c r="A3131" s="102">
        <f t="shared" si="917"/>
        <v>44088</v>
      </c>
      <c r="B3131" s="103">
        <f t="shared" ca="1" si="926"/>
        <v>57174.262292999789</v>
      </c>
      <c r="C3131" s="104">
        <f t="shared" si="918"/>
        <v>57002.39999999979</v>
      </c>
      <c r="D3131" s="105">
        <f ca="1">IF(A3131&lt;$B$1,VLOOKUP(A3131,[1]DI!$A$4:$B$15000,2,FALSE),0)</f>
        <v>1.9000000000000006E-2</v>
      </c>
      <c r="E3131" s="106">
        <f t="shared" ca="1" si="910"/>
        <v>1.0000746899999999</v>
      </c>
      <c r="F3131" s="106">
        <f ca="1">(TRUNC(PRODUCT($E$12:$E3130),16))</f>
        <v>2.0882250707810401</v>
      </c>
      <c r="G3131" s="106">
        <f t="shared" ca="1" si="919"/>
        <v>2.0860427200496798</v>
      </c>
      <c r="H3131" s="106">
        <f t="shared" ca="1" si="911"/>
        <v>1.00104617</v>
      </c>
      <c r="I3131" s="105">
        <f t="shared" si="920"/>
        <v>3.5999999999999997E-2</v>
      </c>
      <c r="J3131" s="118">
        <f t="shared" si="921"/>
        <v>44067</v>
      </c>
      <c r="K3131" s="112">
        <f t="shared" si="922"/>
        <v>14</v>
      </c>
      <c r="L3131" s="108">
        <f t="shared" si="923"/>
        <v>14</v>
      </c>
      <c r="M3131" s="109">
        <f t="shared" si="912"/>
        <v>1.0019667729999999</v>
      </c>
      <c r="N3131" s="109">
        <f t="shared" ca="1" si="913"/>
        <v>1.0030150010000001</v>
      </c>
      <c r="O3131" s="108">
        <f t="shared" si="927"/>
        <v>0</v>
      </c>
      <c r="P3131" s="106">
        <f t="shared" ca="1" si="914"/>
        <v>171.86229299999999</v>
      </c>
      <c r="Q3131" s="113">
        <f t="shared" si="915"/>
        <v>0</v>
      </c>
      <c r="R3131" s="106">
        <f t="shared" si="916"/>
        <v>0</v>
      </c>
      <c r="S3131" s="114" t="str">
        <f t="shared" si="924"/>
        <v>A+J=</v>
      </c>
      <c r="T3131" s="107">
        <f t="shared" si="925"/>
        <v>44096</v>
      </c>
      <c r="U3131" s="10"/>
      <c r="V3131" s="10"/>
      <c r="W3131" s="10"/>
      <c r="X3131" s="29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</row>
    <row r="3132" spans="1:121" x14ac:dyDescent="0.15">
      <c r="A3132" s="102">
        <f t="shared" si="917"/>
        <v>44089</v>
      </c>
      <c r="B3132" s="103">
        <f t="shared" ca="1" si="926"/>
        <v>57186.55805268979</v>
      </c>
      <c r="C3132" s="104">
        <f t="shared" si="918"/>
        <v>57002.39999999979</v>
      </c>
      <c r="D3132" s="105">
        <f ca="1">IF(A3132&lt;$B$1,VLOOKUP(A3132,[1]DI!$A$4:$B$15000,2,FALSE),0)</f>
        <v>1.9000000000000006E-2</v>
      </c>
      <c r="E3132" s="106">
        <f t="shared" ca="1" si="910"/>
        <v>1.0000746899999999</v>
      </c>
      <c r="F3132" s="106">
        <f ca="1">(TRUNC(PRODUCT($E$12:$E3131),16))</f>
        <v>2.0883810403115799</v>
      </c>
      <c r="G3132" s="106">
        <f t="shared" ca="1" si="919"/>
        <v>2.0860427200496798</v>
      </c>
      <c r="H3132" s="106">
        <f t="shared" ca="1" si="911"/>
        <v>1.0011209400000001</v>
      </c>
      <c r="I3132" s="105">
        <f t="shared" si="920"/>
        <v>3.5999999999999997E-2</v>
      </c>
      <c r="J3132" s="118">
        <f t="shared" si="921"/>
        <v>44067</v>
      </c>
      <c r="K3132" s="112">
        <f t="shared" si="922"/>
        <v>15</v>
      </c>
      <c r="L3132" s="108">
        <f t="shared" si="923"/>
        <v>15</v>
      </c>
      <c r="M3132" s="109">
        <f t="shared" si="912"/>
        <v>1.0021074050000001</v>
      </c>
      <c r="N3132" s="109">
        <f t="shared" ca="1" si="913"/>
        <v>1.0032307069999999</v>
      </c>
      <c r="O3132" s="108">
        <f t="shared" si="927"/>
        <v>0</v>
      </c>
      <c r="P3132" s="106">
        <f t="shared" ca="1" si="914"/>
        <v>184.15805269000001</v>
      </c>
      <c r="Q3132" s="113">
        <f t="shared" si="915"/>
        <v>0</v>
      </c>
      <c r="R3132" s="106">
        <f t="shared" si="916"/>
        <v>0</v>
      </c>
      <c r="S3132" s="114" t="str">
        <f t="shared" si="924"/>
        <v>A+J=</v>
      </c>
      <c r="T3132" s="107">
        <f t="shared" si="925"/>
        <v>44096</v>
      </c>
      <c r="U3132" s="10"/>
      <c r="V3132" s="10"/>
      <c r="W3132" s="10"/>
      <c r="X3132" s="29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</row>
    <row r="3133" spans="1:121" x14ac:dyDescent="0.15">
      <c r="A3133" s="102">
        <f t="shared" si="917"/>
        <v>44090</v>
      </c>
      <c r="B3133" s="103">
        <f t="shared" ca="1" si="926"/>
        <v>57198.85614947979</v>
      </c>
      <c r="C3133" s="104">
        <f t="shared" si="918"/>
        <v>57002.39999999979</v>
      </c>
      <c r="D3133" s="105">
        <f ca="1">IF(A3133&lt;$B$1,VLOOKUP(A3133,[1]DI!$A$4:$B$15000,2,FALSE),0)</f>
        <v>1.9000000000000006E-2</v>
      </c>
      <c r="E3133" s="106">
        <f t="shared" ca="1" si="910"/>
        <v>1.0000746899999999</v>
      </c>
      <c r="F3133" s="106">
        <f ca="1">(TRUNC(PRODUCT($E$12:$E3132),16))</f>
        <v>2.0885370214914798</v>
      </c>
      <c r="G3133" s="106">
        <f t="shared" ca="1" si="919"/>
        <v>2.0860427200496798</v>
      </c>
      <c r="H3133" s="106">
        <f t="shared" ca="1" si="911"/>
        <v>1.00119571</v>
      </c>
      <c r="I3133" s="105">
        <f t="shared" si="920"/>
        <v>3.5999999999999997E-2</v>
      </c>
      <c r="J3133" s="118">
        <f t="shared" si="921"/>
        <v>44067</v>
      </c>
      <c r="K3133" s="112">
        <f t="shared" si="922"/>
        <v>16</v>
      </c>
      <c r="L3133" s="108">
        <f t="shared" si="923"/>
        <v>16</v>
      </c>
      <c r="M3133" s="109">
        <f t="shared" si="912"/>
        <v>1.002248056</v>
      </c>
      <c r="N3133" s="109">
        <f t="shared" ca="1" si="913"/>
        <v>1.0034464540000001</v>
      </c>
      <c r="O3133" s="108">
        <f t="shared" si="927"/>
        <v>0</v>
      </c>
      <c r="P3133" s="106">
        <f t="shared" ca="1" si="914"/>
        <v>196.45614947999999</v>
      </c>
      <c r="Q3133" s="113">
        <f t="shared" si="915"/>
        <v>0</v>
      </c>
      <c r="R3133" s="106">
        <f t="shared" si="916"/>
        <v>0</v>
      </c>
      <c r="S3133" s="114" t="str">
        <f t="shared" si="924"/>
        <v>A+J=</v>
      </c>
      <c r="T3133" s="107">
        <f t="shared" si="925"/>
        <v>44096</v>
      </c>
      <c r="U3133" s="10"/>
      <c r="V3133" s="10"/>
      <c r="W3133" s="10"/>
      <c r="X3133" s="29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</row>
    <row r="3134" spans="1:121" x14ac:dyDescent="0.15">
      <c r="A3134" s="102">
        <f t="shared" si="917"/>
        <v>44091</v>
      </c>
      <c r="B3134" s="103">
        <f t="shared" ca="1" si="926"/>
        <v>57211.157153399792</v>
      </c>
      <c r="C3134" s="104">
        <f t="shared" si="918"/>
        <v>57002.39999999979</v>
      </c>
      <c r="D3134" s="105">
        <f ca="1">IF(A3134&lt;$B$1,VLOOKUP(A3134,[1]DI!$A$4:$B$15000,2,FALSE),0)</f>
        <v>1.9000000000000006E-2</v>
      </c>
      <c r="E3134" s="106">
        <f t="shared" ca="1" si="910"/>
        <v>1.0000746899999999</v>
      </c>
      <c r="F3134" s="106">
        <f ca="1">(TRUNC(PRODUCT($E$12:$E3133),16))</f>
        <v>2.0886930143216098</v>
      </c>
      <c r="G3134" s="106">
        <f t="shared" ca="1" si="919"/>
        <v>2.0860427200496798</v>
      </c>
      <c r="H3134" s="106">
        <f t="shared" ca="1" si="911"/>
        <v>1.00127049</v>
      </c>
      <c r="I3134" s="105">
        <f t="shared" si="920"/>
        <v>3.5999999999999997E-2</v>
      </c>
      <c r="J3134" s="118">
        <f t="shared" si="921"/>
        <v>44067</v>
      </c>
      <c r="K3134" s="112">
        <f t="shared" si="922"/>
        <v>17</v>
      </c>
      <c r="L3134" s="108">
        <f t="shared" si="923"/>
        <v>17</v>
      </c>
      <c r="M3134" s="109">
        <f t="shared" si="912"/>
        <v>1.002388727</v>
      </c>
      <c r="N3134" s="109">
        <f t="shared" ca="1" si="913"/>
        <v>1.003662252</v>
      </c>
      <c r="O3134" s="108">
        <f t="shared" si="927"/>
        <v>0</v>
      </c>
      <c r="P3134" s="106">
        <f t="shared" ca="1" si="914"/>
        <v>208.75715339999999</v>
      </c>
      <c r="Q3134" s="113">
        <f t="shared" si="915"/>
        <v>0</v>
      </c>
      <c r="R3134" s="106">
        <f t="shared" si="916"/>
        <v>0</v>
      </c>
      <c r="S3134" s="114" t="str">
        <f t="shared" si="924"/>
        <v>A+J=</v>
      </c>
      <c r="T3134" s="107">
        <f t="shared" si="925"/>
        <v>44096</v>
      </c>
      <c r="U3134" s="10"/>
      <c r="V3134" s="10"/>
      <c r="W3134" s="10"/>
      <c r="X3134" s="29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</row>
    <row r="3135" spans="1:121" x14ac:dyDescent="0.15">
      <c r="A3135" s="102">
        <f t="shared" si="917"/>
        <v>44092</v>
      </c>
      <c r="B3135" s="103">
        <f t="shared" ca="1" si="926"/>
        <v>57223.460494409788</v>
      </c>
      <c r="C3135" s="104">
        <f t="shared" si="918"/>
        <v>57002.39999999979</v>
      </c>
      <c r="D3135" s="105">
        <f ca="1">IF(A3135&lt;$B$1,VLOOKUP(A3135,[1]DI!$A$4:$B$15000,2,FALSE),0)</f>
        <v>1.9000000000000006E-2</v>
      </c>
      <c r="E3135" s="106">
        <f t="shared" ca="1" si="910"/>
        <v>1.0000746899999999</v>
      </c>
      <c r="F3135" s="106">
        <f ca="1">(TRUNC(PRODUCT($E$12:$E3134),16))</f>
        <v>2.0888490188028501</v>
      </c>
      <c r="G3135" s="106">
        <f t="shared" ca="1" si="919"/>
        <v>2.0860427200496798</v>
      </c>
      <c r="H3135" s="106">
        <f t="shared" ca="1" si="911"/>
        <v>1.0013452700000001</v>
      </c>
      <c r="I3135" s="105">
        <f t="shared" si="920"/>
        <v>3.5999999999999997E-2</v>
      </c>
      <c r="J3135" s="118">
        <f t="shared" si="921"/>
        <v>44067</v>
      </c>
      <c r="K3135" s="112">
        <f t="shared" si="922"/>
        <v>18</v>
      </c>
      <c r="L3135" s="108">
        <f t="shared" si="923"/>
        <v>18</v>
      </c>
      <c r="M3135" s="109">
        <f t="shared" si="912"/>
        <v>1.0025294179999999</v>
      </c>
      <c r="N3135" s="109">
        <f t="shared" ca="1" si="913"/>
        <v>1.003878091</v>
      </c>
      <c r="O3135" s="108">
        <f t="shared" si="927"/>
        <v>0</v>
      </c>
      <c r="P3135" s="106">
        <f t="shared" ca="1" si="914"/>
        <v>221.06049440999999</v>
      </c>
      <c r="Q3135" s="113">
        <f t="shared" si="915"/>
        <v>0</v>
      </c>
      <c r="R3135" s="106">
        <f t="shared" si="916"/>
        <v>0</v>
      </c>
      <c r="S3135" s="114" t="str">
        <f t="shared" si="924"/>
        <v>A+J=</v>
      </c>
      <c r="T3135" s="107">
        <f t="shared" si="925"/>
        <v>44096</v>
      </c>
      <c r="U3135" s="10"/>
      <c r="V3135" s="10"/>
      <c r="W3135" s="10"/>
      <c r="X3135" s="29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</row>
    <row r="3136" spans="1:121" x14ac:dyDescent="0.15">
      <c r="A3136" s="102">
        <f t="shared" si="917"/>
        <v>44093</v>
      </c>
      <c r="B3136" s="103">
        <f t="shared" ca="1" si="926"/>
        <v>57235.766742549793</v>
      </c>
      <c r="C3136" s="104">
        <f t="shared" si="918"/>
        <v>57002.39999999979</v>
      </c>
      <c r="D3136" s="105">
        <f ca="1">IF(A3136&lt;$B$1,VLOOKUP(A3136,[1]DI!$A$4:$B$15000,2,FALSE),0)</f>
        <v>0</v>
      </c>
      <c r="E3136" s="106">
        <f t="shared" ca="1" si="910"/>
        <v>1</v>
      </c>
      <c r="F3136" s="106">
        <f ca="1">(TRUNC(PRODUCT($E$12:$E3135),16))</f>
        <v>2.0890050349360698</v>
      </c>
      <c r="G3136" s="106">
        <f t="shared" ca="1" si="919"/>
        <v>2.0860427200496798</v>
      </c>
      <c r="H3136" s="106">
        <f t="shared" ca="1" si="911"/>
        <v>1.0014200600000001</v>
      </c>
      <c r="I3136" s="105">
        <f t="shared" si="920"/>
        <v>3.5999999999999997E-2</v>
      </c>
      <c r="J3136" s="118">
        <f t="shared" si="921"/>
        <v>44067</v>
      </c>
      <c r="K3136" s="112">
        <f t="shared" si="922"/>
        <v>18</v>
      </c>
      <c r="L3136" s="108">
        <f t="shared" si="923"/>
        <v>19</v>
      </c>
      <c r="M3136" s="109">
        <f t="shared" si="912"/>
        <v>1.002670129</v>
      </c>
      <c r="N3136" s="109">
        <f t="shared" ca="1" si="913"/>
        <v>1.004093981</v>
      </c>
      <c r="O3136" s="108">
        <f t="shared" si="927"/>
        <v>0</v>
      </c>
      <c r="P3136" s="106">
        <f t="shared" ca="1" si="914"/>
        <v>233.36674255</v>
      </c>
      <c r="Q3136" s="113">
        <f t="shared" si="915"/>
        <v>0</v>
      </c>
      <c r="R3136" s="106">
        <f t="shared" si="916"/>
        <v>0</v>
      </c>
      <c r="S3136" s="114" t="str">
        <f t="shared" si="924"/>
        <v>A+J=</v>
      </c>
      <c r="T3136" s="107">
        <f t="shared" si="925"/>
        <v>44096</v>
      </c>
      <c r="U3136" s="10"/>
      <c r="V3136" s="10"/>
      <c r="W3136" s="10"/>
      <c r="X3136" s="29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</row>
    <row r="3137" spans="1:121" x14ac:dyDescent="0.15">
      <c r="A3137" s="102">
        <f t="shared" si="917"/>
        <v>44094</v>
      </c>
      <c r="B3137" s="103">
        <f t="shared" ca="1" si="926"/>
        <v>57235.766742549793</v>
      </c>
      <c r="C3137" s="104">
        <f t="shared" si="918"/>
        <v>57002.39999999979</v>
      </c>
      <c r="D3137" s="105">
        <f ca="1">IF(A3137&lt;$B$1,VLOOKUP(A3137,[1]DI!$A$4:$B$15000,2,FALSE),0)</f>
        <v>0</v>
      </c>
      <c r="E3137" s="106">
        <f t="shared" ca="1" si="910"/>
        <v>1</v>
      </c>
      <c r="F3137" s="106">
        <f ca="1">(TRUNC(PRODUCT($E$12:$E3136),16))</f>
        <v>2.0890050349360698</v>
      </c>
      <c r="G3137" s="106">
        <f t="shared" ca="1" si="919"/>
        <v>2.0860427200496798</v>
      </c>
      <c r="H3137" s="106">
        <f t="shared" ca="1" si="911"/>
        <v>1.0014200600000001</v>
      </c>
      <c r="I3137" s="105">
        <f t="shared" si="920"/>
        <v>3.5999999999999997E-2</v>
      </c>
      <c r="J3137" s="118">
        <f t="shared" si="921"/>
        <v>44067</v>
      </c>
      <c r="K3137" s="112">
        <f t="shared" si="922"/>
        <v>18</v>
      </c>
      <c r="L3137" s="108">
        <f t="shared" si="923"/>
        <v>19</v>
      </c>
      <c r="M3137" s="109">
        <f t="shared" si="912"/>
        <v>1.002670129</v>
      </c>
      <c r="N3137" s="109">
        <f t="shared" ca="1" si="913"/>
        <v>1.004093981</v>
      </c>
      <c r="O3137" s="108">
        <f t="shared" si="927"/>
        <v>0</v>
      </c>
      <c r="P3137" s="106">
        <f t="shared" ca="1" si="914"/>
        <v>233.36674255</v>
      </c>
      <c r="Q3137" s="113">
        <f t="shared" si="915"/>
        <v>0</v>
      </c>
      <c r="R3137" s="106">
        <f t="shared" si="916"/>
        <v>0</v>
      </c>
      <c r="S3137" s="114" t="str">
        <f t="shared" si="924"/>
        <v>A+J=</v>
      </c>
      <c r="T3137" s="107">
        <f t="shared" si="925"/>
        <v>44096</v>
      </c>
      <c r="U3137" s="10"/>
      <c r="V3137" s="10"/>
      <c r="W3137" s="10"/>
      <c r="X3137" s="29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</row>
    <row r="3138" spans="1:121" x14ac:dyDescent="0.15">
      <c r="A3138" s="102">
        <f t="shared" si="917"/>
        <v>44095</v>
      </c>
      <c r="B3138" s="103">
        <f t="shared" ca="1" si="926"/>
        <v>57235.766742549793</v>
      </c>
      <c r="C3138" s="104">
        <f t="shared" si="918"/>
        <v>57002.39999999979</v>
      </c>
      <c r="D3138" s="105">
        <f ca="1">IF(A3138&lt;$B$1,VLOOKUP(A3138,[1]DI!$A$4:$B$15000,2,FALSE),0)</f>
        <v>1.9000000000000006E-2</v>
      </c>
      <c r="E3138" s="106">
        <f t="shared" ca="1" si="910"/>
        <v>1.0000746899999999</v>
      </c>
      <c r="F3138" s="106">
        <f ca="1">(TRUNC(PRODUCT($E$12:$E3137),16))</f>
        <v>2.0890050349360698</v>
      </c>
      <c r="G3138" s="106">
        <f t="shared" ca="1" si="919"/>
        <v>2.0860427200496798</v>
      </c>
      <c r="H3138" s="106">
        <f t="shared" ca="1" si="911"/>
        <v>1.0014200600000001</v>
      </c>
      <c r="I3138" s="105">
        <f t="shared" si="920"/>
        <v>3.5999999999999997E-2</v>
      </c>
      <c r="J3138" s="118">
        <f t="shared" si="921"/>
        <v>44067</v>
      </c>
      <c r="K3138" s="112">
        <f t="shared" si="922"/>
        <v>19</v>
      </c>
      <c r="L3138" s="108">
        <f t="shared" si="923"/>
        <v>19</v>
      </c>
      <c r="M3138" s="109">
        <f t="shared" si="912"/>
        <v>1.002670129</v>
      </c>
      <c r="N3138" s="109">
        <f t="shared" ca="1" si="913"/>
        <v>1.004093981</v>
      </c>
      <c r="O3138" s="108">
        <f t="shared" si="927"/>
        <v>0</v>
      </c>
      <c r="P3138" s="106">
        <f t="shared" ca="1" si="914"/>
        <v>233.36674255</v>
      </c>
      <c r="Q3138" s="113">
        <f t="shared" si="915"/>
        <v>0</v>
      </c>
      <c r="R3138" s="106">
        <f t="shared" si="916"/>
        <v>0</v>
      </c>
      <c r="S3138" s="114" t="str">
        <f t="shared" si="924"/>
        <v>A+J=</v>
      </c>
      <c r="T3138" s="107">
        <f t="shared" si="925"/>
        <v>44096</v>
      </c>
      <c r="U3138" s="10"/>
      <c r="V3138" s="10"/>
      <c r="W3138" s="10"/>
      <c r="X3138" s="29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</row>
    <row r="3139" spans="1:121" x14ac:dyDescent="0.15">
      <c r="A3139" s="102">
        <f t="shared" si="917"/>
        <v>44096</v>
      </c>
      <c r="B3139" s="103">
        <f t="shared" ca="1" si="926"/>
        <v>57248.07584080979</v>
      </c>
      <c r="C3139" s="104">
        <f t="shared" si="918"/>
        <v>57002.39999999979</v>
      </c>
      <c r="D3139" s="105">
        <f ca="1">IF(A3139&lt;$B$1,VLOOKUP(A3139,[1]DI!$A$4:$B$15000,2,FALSE),0)</f>
        <v>1.9000000000000006E-2</v>
      </c>
      <c r="E3139" s="106">
        <f t="shared" ca="1" si="910"/>
        <v>1.0000746899999999</v>
      </c>
      <c r="F3139" s="106">
        <f ca="1">(TRUNC(PRODUCT($E$12:$E3138),16))</f>
        <v>2.08916106272213</v>
      </c>
      <c r="G3139" s="106">
        <f t="shared" ca="1" si="919"/>
        <v>2.0860427200496798</v>
      </c>
      <c r="H3139" s="106">
        <f t="shared" ca="1" si="911"/>
        <v>1.00149486</v>
      </c>
      <c r="I3139" s="105">
        <f t="shared" si="920"/>
        <v>3.5999999999999997E-2</v>
      </c>
      <c r="J3139" s="118">
        <f t="shared" si="921"/>
        <v>44067</v>
      </c>
      <c r="K3139" s="112">
        <f t="shared" si="922"/>
        <v>20</v>
      </c>
      <c r="L3139" s="108">
        <f t="shared" si="923"/>
        <v>20</v>
      </c>
      <c r="M3139" s="109">
        <f t="shared" si="912"/>
        <v>1.002810859</v>
      </c>
      <c r="N3139" s="109">
        <f t="shared" ca="1" si="913"/>
        <v>1.0043099209999999</v>
      </c>
      <c r="O3139" s="108">
        <f t="shared" si="927"/>
        <v>87</v>
      </c>
      <c r="P3139" s="106">
        <f t="shared" ca="1" si="914"/>
        <v>245.67584081000001</v>
      </c>
      <c r="Q3139" s="113">
        <f t="shared" si="915"/>
        <v>5.0000000000000001E-3</v>
      </c>
      <c r="R3139" s="106">
        <f t="shared" si="916"/>
        <v>500</v>
      </c>
      <c r="S3139" s="114" t="str">
        <f t="shared" si="924"/>
        <v>A+J=</v>
      </c>
      <c r="T3139" s="107">
        <f t="shared" si="925"/>
        <v>44096</v>
      </c>
      <c r="U3139" s="10"/>
      <c r="V3139" s="10"/>
      <c r="W3139" s="10"/>
      <c r="X3139" s="29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</row>
    <row r="3140" spans="1:121" x14ac:dyDescent="0.15">
      <c r="A3140" s="102">
        <f t="shared" si="917"/>
        <v>44097</v>
      </c>
      <c r="B3140" s="103">
        <f t="shared" ca="1" si="926"/>
        <v>56514.551180129791</v>
      </c>
      <c r="C3140" s="104">
        <f t="shared" si="918"/>
        <v>56502.39999999979</v>
      </c>
      <c r="D3140" s="105">
        <f ca="1">IF(A3140&lt;$B$1,VLOOKUP(A3140,[1]DI!$A$4:$B$15000,2,FALSE),0)</f>
        <v>1.9000000000000006E-2</v>
      </c>
      <c r="E3140" s="106">
        <f t="shared" ca="1" si="910"/>
        <v>1.0000746899999999</v>
      </c>
      <c r="F3140" s="106">
        <f ca="1">(TRUNC(PRODUCT($E$12:$E3139),16))</f>
        <v>2.0893171021619001</v>
      </c>
      <c r="G3140" s="106">
        <f t="shared" ca="1" si="919"/>
        <v>2.08916106272213</v>
      </c>
      <c r="H3140" s="106">
        <f t="shared" ca="1" si="911"/>
        <v>1.0000746899999999</v>
      </c>
      <c r="I3140" s="105">
        <f t="shared" si="920"/>
        <v>3.5999999999999997E-2</v>
      </c>
      <c r="J3140" s="118">
        <f t="shared" si="921"/>
        <v>44096</v>
      </c>
      <c r="K3140" s="112">
        <f t="shared" si="922"/>
        <v>1</v>
      </c>
      <c r="L3140" s="108">
        <f t="shared" si="923"/>
        <v>1</v>
      </c>
      <c r="M3140" s="109">
        <f t="shared" si="912"/>
        <v>1.000140356</v>
      </c>
      <c r="N3140" s="109">
        <f t="shared" ca="1" si="913"/>
        <v>1.000215056</v>
      </c>
      <c r="O3140" s="108">
        <f t="shared" si="927"/>
        <v>0</v>
      </c>
      <c r="P3140" s="106">
        <f t="shared" ca="1" si="914"/>
        <v>12.15118013</v>
      </c>
      <c r="Q3140" s="113">
        <f t="shared" si="915"/>
        <v>0</v>
      </c>
      <c r="R3140" s="106">
        <f t="shared" si="916"/>
        <v>0</v>
      </c>
      <c r="S3140" s="114" t="str">
        <f t="shared" si="924"/>
        <v>A+J=</v>
      </c>
      <c r="T3140" s="107">
        <f t="shared" si="925"/>
        <v>44126</v>
      </c>
      <c r="U3140" s="10"/>
      <c r="V3140" s="10"/>
      <c r="W3140" s="10"/>
      <c r="X3140" s="29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</row>
    <row r="3141" spans="1:121" x14ac:dyDescent="0.15">
      <c r="A3141" s="102">
        <f t="shared" si="917"/>
        <v>44098</v>
      </c>
      <c r="B3141" s="103">
        <f t="shared" ca="1" si="926"/>
        <v>56526.705241889787</v>
      </c>
      <c r="C3141" s="104">
        <f t="shared" si="918"/>
        <v>56502.39999999979</v>
      </c>
      <c r="D3141" s="105">
        <f ca="1">IF(A3141&lt;$B$1,VLOOKUP(A3141,[1]DI!$A$4:$B$15000,2,FALSE),0)</f>
        <v>1.9000000000000006E-2</v>
      </c>
      <c r="E3141" s="106">
        <f t="shared" ca="1" si="910"/>
        <v>1.0000746899999999</v>
      </c>
      <c r="F3141" s="106">
        <f ca="1">(TRUNC(PRODUCT($E$12:$E3140),16))</f>
        <v>2.08947315325626</v>
      </c>
      <c r="G3141" s="106">
        <f t="shared" ca="1" si="919"/>
        <v>2.08916106272213</v>
      </c>
      <c r="H3141" s="106">
        <f t="shared" ca="1" si="911"/>
        <v>1.00014939</v>
      </c>
      <c r="I3141" s="105">
        <f t="shared" si="920"/>
        <v>3.5999999999999997E-2</v>
      </c>
      <c r="J3141" s="118">
        <f t="shared" si="921"/>
        <v>44096</v>
      </c>
      <c r="K3141" s="112">
        <f t="shared" si="922"/>
        <v>2</v>
      </c>
      <c r="L3141" s="108">
        <f t="shared" si="923"/>
        <v>2</v>
      </c>
      <c r="M3141" s="109">
        <f t="shared" si="912"/>
        <v>1.0002807309999999</v>
      </c>
      <c r="N3141" s="109">
        <f t="shared" ca="1" si="913"/>
        <v>1.0004301630000001</v>
      </c>
      <c r="O3141" s="108">
        <f t="shared" si="927"/>
        <v>0</v>
      </c>
      <c r="P3141" s="106">
        <f t="shared" ca="1" si="914"/>
        <v>24.305241890000001</v>
      </c>
      <c r="Q3141" s="113">
        <f t="shared" si="915"/>
        <v>0</v>
      </c>
      <c r="R3141" s="106">
        <f t="shared" si="916"/>
        <v>0</v>
      </c>
      <c r="S3141" s="114" t="str">
        <f t="shared" si="924"/>
        <v>A+J=</v>
      </c>
      <c r="T3141" s="107">
        <f t="shared" si="925"/>
        <v>44126</v>
      </c>
      <c r="U3141" s="10"/>
      <c r="V3141" s="10"/>
      <c r="W3141" s="10"/>
      <c r="X3141" s="29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</row>
    <row r="3142" spans="1:121" x14ac:dyDescent="0.15">
      <c r="A3142" s="102">
        <f t="shared" si="917"/>
        <v>44099</v>
      </c>
      <c r="B3142" s="103">
        <f t="shared" ca="1" si="926"/>
        <v>56538.861563739789</v>
      </c>
      <c r="C3142" s="104">
        <f t="shared" si="918"/>
        <v>56502.39999999979</v>
      </c>
      <c r="D3142" s="105">
        <f ca="1">IF(A3142&lt;$B$1,VLOOKUP(A3142,[1]DI!$A$4:$B$15000,2,FALSE),0)</f>
        <v>1.9000000000000006E-2</v>
      </c>
      <c r="E3142" s="106">
        <f t="shared" ca="1" si="910"/>
        <v>1.0000746899999999</v>
      </c>
      <c r="F3142" s="106">
        <f ca="1">(TRUNC(PRODUCT($E$12:$E3141),16))</f>
        <v>2.0896292160060801</v>
      </c>
      <c r="G3142" s="106">
        <f t="shared" ca="1" si="919"/>
        <v>2.08916106272213</v>
      </c>
      <c r="H3142" s="106">
        <f t="shared" ca="1" si="911"/>
        <v>1.0002240899999999</v>
      </c>
      <c r="I3142" s="105">
        <f t="shared" si="920"/>
        <v>3.5999999999999997E-2</v>
      </c>
      <c r="J3142" s="118">
        <f t="shared" si="921"/>
        <v>44096</v>
      </c>
      <c r="K3142" s="112">
        <f t="shared" si="922"/>
        <v>3</v>
      </c>
      <c r="L3142" s="108">
        <f t="shared" si="923"/>
        <v>3</v>
      </c>
      <c r="M3142" s="109">
        <f t="shared" si="912"/>
        <v>1.000421126</v>
      </c>
      <c r="N3142" s="109">
        <f t="shared" ca="1" si="913"/>
        <v>1.0006453099999999</v>
      </c>
      <c r="O3142" s="108">
        <f t="shared" si="927"/>
        <v>0</v>
      </c>
      <c r="P3142" s="106">
        <f t="shared" ca="1" si="914"/>
        <v>36.461563740000003</v>
      </c>
      <c r="Q3142" s="113">
        <f t="shared" si="915"/>
        <v>0</v>
      </c>
      <c r="R3142" s="106">
        <f t="shared" si="916"/>
        <v>0</v>
      </c>
      <c r="S3142" s="114" t="str">
        <f t="shared" si="924"/>
        <v>A+J=</v>
      </c>
      <c r="T3142" s="107">
        <f t="shared" si="925"/>
        <v>44126</v>
      </c>
      <c r="U3142" s="10"/>
      <c r="V3142" s="10"/>
      <c r="W3142" s="10"/>
      <c r="X3142" s="29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</row>
    <row r="3143" spans="1:121" x14ac:dyDescent="0.15">
      <c r="A3143" s="102">
        <f t="shared" si="917"/>
        <v>44100</v>
      </c>
      <c r="B3143" s="103">
        <f t="shared" ca="1" si="926"/>
        <v>56551.020258689794</v>
      </c>
      <c r="C3143" s="104">
        <f t="shared" si="918"/>
        <v>56502.39999999979</v>
      </c>
      <c r="D3143" s="105">
        <f ca="1">IF(A3143&lt;$B$1,VLOOKUP(A3143,[1]DI!$A$4:$B$15000,2,FALSE),0)</f>
        <v>0</v>
      </c>
      <c r="E3143" s="106">
        <f t="shared" ca="1" si="910"/>
        <v>1</v>
      </c>
      <c r="F3143" s="106">
        <f ca="1">(TRUNC(PRODUCT($E$12:$E3142),16))</f>
        <v>2.0897852904122201</v>
      </c>
      <c r="G3143" s="106">
        <f t="shared" ca="1" si="919"/>
        <v>2.08916106272213</v>
      </c>
      <c r="H3143" s="106">
        <f t="shared" ca="1" si="911"/>
        <v>1.00029879</v>
      </c>
      <c r="I3143" s="105">
        <f t="shared" si="920"/>
        <v>3.5999999999999997E-2</v>
      </c>
      <c r="J3143" s="118">
        <f t="shared" si="921"/>
        <v>44096</v>
      </c>
      <c r="K3143" s="112">
        <f t="shared" si="922"/>
        <v>3</v>
      </c>
      <c r="L3143" s="108">
        <f t="shared" si="923"/>
        <v>4</v>
      </c>
      <c r="M3143" s="109">
        <f t="shared" si="912"/>
        <v>1.0005615409999999</v>
      </c>
      <c r="N3143" s="109">
        <f t="shared" ca="1" si="913"/>
        <v>1.0008604990000001</v>
      </c>
      <c r="O3143" s="108">
        <f t="shared" si="927"/>
        <v>0</v>
      </c>
      <c r="P3143" s="106">
        <f t="shared" ca="1" si="914"/>
        <v>48.62025869</v>
      </c>
      <c r="Q3143" s="113">
        <f t="shared" si="915"/>
        <v>0</v>
      </c>
      <c r="R3143" s="106">
        <f t="shared" si="916"/>
        <v>0</v>
      </c>
      <c r="S3143" s="114" t="str">
        <f t="shared" si="924"/>
        <v>A+J=</v>
      </c>
      <c r="T3143" s="107">
        <f t="shared" si="925"/>
        <v>44126</v>
      </c>
      <c r="U3143" s="10"/>
      <c r="V3143" s="10"/>
      <c r="W3143" s="10"/>
      <c r="X3143" s="29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</row>
    <row r="3144" spans="1:121" x14ac:dyDescent="0.15">
      <c r="A3144" s="102">
        <f t="shared" si="917"/>
        <v>44101</v>
      </c>
      <c r="B3144" s="103">
        <f t="shared" ca="1" si="926"/>
        <v>56551.020258689794</v>
      </c>
      <c r="C3144" s="104">
        <f t="shared" si="918"/>
        <v>56502.39999999979</v>
      </c>
      <c r="D3144" s="105">
        <f ca="1">IF(A3144&lt;$B$1,VLOOKUP(A3144,[1]DI!$A$4:$B$15000,2,FALSE),0)</f>
        <v>0</v>
      </c>
      <c r="E3144" s="106">
        <f t="shared" ca="1" si="910"/>
        <v>1</v>
      </c>
      <c r="F3144" s="106">
        <f ca="1">(TRUNC(PRODUCT($E$12:$E3143),16))</f>
        <v>2.0897852904122201</v>
      </c>
      <c r="G3144" s="106">
        <f t="shared" ca="1" si="919"/>
        <v>2.08916106272213</v>
      </c>
      <c r="H3144" s="106">
        <f t="shared" ca="1" si="911"/>
        <v>1.00029879</v>
      </c>
      <c r="I3144" s="105">
        <f t="shared" si="920"/>
        <v>3.5999999999999997E-2</v>
      </c>
      <c r="J3144" s="118">
        <f t="shared" si="921"/>
        <v>44096</v>
      </c>
      <c r="K3144" s="112">
        <f t="shared" si="922"/>
        <v>3</v>
      </c>
      <c r="L3144" s="108">
        <f t="shared" si="923"/>
        <v>4</v>
      </c>
      <c r="M3144" s="109">
        <f t="shared" si="912"/>
        <v>1.0005615409999999</v>
      </c>
      <c r="N3144" s="109">
        <f t="shared" ca="1" si="913"/>
        <v>1.0008604990000001</v>
      </c>
      <c r="O3144" s="108">
        <f t="shared" si="927"/>
        <v>0</v>
      </c>
      <c r="P3144" s="106">
        <f t="shared" ca="1" si="914"/>
        <v>48.62025869</v>
      </c>
      <c r="Q3144" s="113">
        <f t="shared" si="915"/>
        <v>0</v>
      </c>
      <c r="R3144" s="106">
        <f t="shared" si="916"/>
        <v>0</v>
      </c>
      <c r="S3144" s="114" t="str">
        <f t="shared" si="924"/>
        <v>A+J=</v>
      </c>
      <c r="T3144" s="107">
        <f t="shared" si="925"/>
        <v>44126</v>
      </c>
      <c r="U3144" s="10"/>
      <c r="V3144" s="10"/>
      <c r="W3144" s="10"/>
      <c r="X3144" s="29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</row>
    <row r="3145" spans="1:121" x14ac:dyDescent="0.15">
      <c r="A3145" s="102">
        <f t="shared" si="917"/>
        <v>44102</v>
      </c>
      <c r="B3145" s="103">
        <f t="shared" ca="1" si="926"/>
        <v>56551.020258689794</v>
      </c>
      <c r="C3145" s="104">
        <f t="shared" si="918"/>
        <v>56502.39999999979</v>
      </c>
      <c r="D3145" s="105">
        <f ca="1">IF(A3145&lt;$B$1,VLOOKUP(A3145,[1]DI!$A$4:$B$15000,2,FALSE),0)</f>
        <v>1.9000000000000006E-2</v>
      </c>
      <c r="E3145" s="106">
        <f t="shared" ca="1" si="910"/>
        <v>1.0000746899999999</v>
      </c>
      <c r="F3145" s="106">
        <f ca="1">(TRUNC(PRODUCT($E$12:$E3144),16))</f>
        <v>2.0897852904122201</v>
      </c>
      <c r="G3145" s="106">
        <f t="shared" ca="1" si="919"/>
        <v>2.08916106272213</v>
      </c>
      <c r="H3145" s="106">
        <f t="shared" ca="1" si="911"/>
        <v>1.00029879</v>
      </c>
      <c r="I3145" s="105">
        <f t="shared" si="920"/>
        <v>3.5999999999999997E-2</v>
      </c>
      <c r="J3145" s="118">
        <f t="shared" si="921"/>
        <v>44096</v>
      </c>
      <c r="K3145" s="112">
        <f t="shared" si="922"/>
        <v>4</v>
      </c>
      <c r="L3145" s="108">
        <f t="shared" si="923"/>
        <v>4</v>
      </c>
      <c r="M3145" s="109">
        <f t="shared" si="912"/>
        <v>1.0005615409999999</v>
      </c>
      <c r="N3145" s="109">
        <f t="shared" ca="1" si="913"/>
        <v>1.0008604990000001</v>
      </c>
      <c r="O3145" s="108">
        <f t="shared" si="927"/>
        <v>0</v>
      </c>
      <c r="P3145" s="106">
        <f t="shared" ca="1" si="914"/>
        <v>48.62025869</v>
      </c>
      <c r="Q3145" s="113">
        <f t="shared" si="915"/>
        <v>0</v>
      </c>
      <c r="R3145" s="106">
        <f t="shared" si="916"/>
        <v>0</v>
      </c>
      <c r="S3145" s="114" t="str">
        <f t="shared" si="924"/>
        <v>A+J=</v>
      </c>
      <c r="T3145" s="107">
        <f t="shared" si="925"/>
        <v>44126</v>
      </c>
      <c r="U3145" s="10"/>
      <c r="V3145" s="10"/>
      <c r="W3145" s="10"/>
      <c r="X3145" s="29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</row>
    <row r="3146" spans="1:121" x14ac:dyDescent="0.15">
      <c r="A3146" s="102">
        <f t="shared" si="917"/>
        <v>44103</v>
      </c>
      <c r="B3146" s="103">
        <f t="shared" ca="1" si="926"/>
        <v>56563.18228728979</v>
      </c>
      <c r="C3146" s="104">
        <f t="shared" si="918"/>
        <v>56502.39999999979</v>
      </c>
      <c r="D3146" s="105">
        <f ca="1">IF(A3146&lt;$B$1,VLOOKUP(A3146,[1]DI!$A$4:$B$15000,2,FALSE),0)</f>
        <v>1.9000000000000006E-2</v>
      </c>
      <c r="E3146" s="106">
        <f t="shared" ca="1" si="910"/>
        <v>1.0000746899999999</v>
      </c>
      <c r="F3146" s="106">
        <f ca="1">(TRUNC(PRODUCT($E$12:$E3145),16))</f>
        <v>2.0899413764755601</v>
      </c>
      <c r="G3146" s="106">
        <f t="shared" ca="1" si="919"/>
        <v>2.08916106272213</v>
      </c>
      <c r="H3146" s="106">
        <f t="shared" ca="1" si="911"/>
        <v>1.00037351</v>
      </c>
      <c r="I3146" s="105">
        <f t="shared" si="920"/>
        <v>3.5999999999999997E-2</v>
      </c>
      <c r="J3146" s="118">
        <f t="shared" si="921"/>
        <v>44096</v>
      </c>
      <c r="K3146" s="112">
        <f t="shared" si="922"/>
        <v>5</v>
      </c>
      <c r="L3146" s="108">
        <f t="shared" si="923"/>
        <v>5</v>
      </c>
      <c r="M3146" s="109">
        <f t="shared" si="912"/>
        <v>1.0007019749999999</v>
      </c>
      <c r="N3146" s="109">
        <f t="shared" ca="1" si="913"/>
        <v>1.001075747</v>
      </c>
      <c r="O3146" s="108">
        <f t="shared" si="927"/>
        <v>0</v>
      </c>
      <c r="P3146" s="106">
        <f t="shared" ca="1" si="914"/>
        <v>60.782287289999999</v>
      </c>
      <c r="Q3146" s="113">
        <f t="shared" si="915"/>
        <v>0</v>
      </c>
      <c r="R3146" s="106">
        <f t="shared" si="916"/>
        <v>0</v>
      </c>
      <c r="S3146" s="114" t="str">
        <f t="shared" si="924"/>
        <v>A+J=</v>
      </c>
      <c r="T3146" s="107">
        <f t="shared" si="925"/>
        <v>44126</v>
      </c>
      <c r="U3146" s="10"/>
      <c r="V3146" s="10"/>
      <c r="W3146" s="10"/>
      <c r="X3146" s="29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</row>
    <row r="3147" spans="1:121" x14ac:dyDescent="0.15">
      <c r="A3147" s="102">
        <f t="shared" si="917"/>
        <v>44104</v>
      </c>
      <c r="B3147" s="103">
        <f t="shared" ca="1" si="926"/>
        <v>56575.346123959789</v>
      </c>
      <c r="C3147" s="104">
        <f t="shared" si="918"/>
        <v>56502.39999999979</v>
      </c>
      <c r="D3147" s="105">
        <f ca="1">IF(A3147&lt;$B$1,VLOOKUP(A3147,[1]DI!$A$4:$B$15000,2,FALSE),0)</f>
        <v>1.9000000000000006E-2</v>
      </c>
      <c r="E3147" s="106">
        <f t="shared" ca="1" si="910"/>
        <v>1.0000746899999999</v>
      </c>
      <c r="F3147" s="106">
        <f ca="1">(TRUNC(PRODUCT($E$12:$E3146),16))</f>
        <v>2.0900974741969698</v>
      </c>
      <c r="G3147" s="106">
        <f t="shared" ca="1" si="919"/>
        <v>2.08916106272213</v>
      </c>
      <c r="H3147" s="106">
        <f t="shared" ca="1" si="911"/>
        <v>1.00044822</v>
      </c>
      <c r="I3147" s="105">
        <f t="shared" si="920"/>
        <v>3.5999999999999997E-2</v>
      </c>
      <c r="J3147" s="118">
        <f t="shared" si="921"/>
        <v>44096</v>
      </c>
      <c r="K3147" s="112">
        <f t="shared" si="922"/>
        <v>6</v>
      </c>
      <c r="L3147" s="108">
        <f t="shared" si="923"/>
        <v>6</v>
      </c>
      <c r="M3147" s="109">
        <f t="shared" si="912"/>
        <v>1.000842429</v>
      </c>
      <c r="N3147" s="109">
        <f t="shared" ca="1" si="913"/>
        <v>1.0012910269999999</v>
      </c>
      <c r="O3147" s="108">
        <f t="shared" si="927"/>
        <v>0</v>
      </c>
      <c r="P3147" s="106">
        <f t="shared" ca="1" si="914"/>
        <v>72.946123959999994</v>
      </c>
      <c r="Q3147" s="113">
        <f t="shared" si="915"/>
        <v>0</v>
      </c>
      <c r="R3147" s="106">
        <f t="shared" si="916"/>
        <v>0</v>
      </c>
      <c r="S3147" s="114" t="str">
        <f t="shared" si="924"/>
        <v>A+J=</v>
      </c>
      <c r="T3147" s="107">
        <f t="shared" si="925"/>
        <v>44126</v>
      </c>
      <c r="U3147" s="10"/>
      <c r="V3147" s="10"/>
      <c r="W3147" s="10"/>
      <c r="X3147" s="29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</row>
    <row r="3148" spans="1:121" x14ac:dyDescent="0.15">
      <c r="A3148" s="102">
        <f t="shared" si="917"/>
        <v>44105</v>
      </c>
      <c r="B3148" s="103">
        <f t="shared" ca="1" si="926"/>
        <v>56587.513350779787</v>
      </c>
      <c r="C3148" s="104">
        <f t="shared" si="918"/>
        <v>56502.39999999979</v>
      </c>
      <c r="D3148" s="105">
        <f ca="1">IF(A3148&lt;$B$1,VLOOKUP(A3148,[1]DI!$A$4:$B$15000,2,FALSE),0)</f>
        <v>1.9000000000000006E-2</v>
      </c>
      <c r="E3148" s="106">
        <f t="shared" ref="E3148:E3211" ca="1" si="928">ROUND(((1+D3148)^(1/252)),8)</f>
        <v>1.0000746899999999</v>
      </c>
      <c r="F3148" s="106">
        <f ca="1">(TRUNC(PRODUCT($E$12:$E3147),16))</f>
        <v>2.0902535835773199</v>
      </c>
      <c r="G3148" s="106">
        <f t="shared" ca="1" si="919"/>
        <v>2.08916106272213</v>
      </c>
      <c r="H3148" s="106">
        <f t="shared" ref="H3148:H3211" ca="1" si="929">ROUND(F3148/G3148,8)</f>
        <v>1.0005229499999999</v>
      </c>
      <c r="I3148" s="105">
        <f t="shared" si="920"/>
        <v>3.5999999999999997E-2</v>
      </c>
      <c r="J3148" s="118">
        <f t="shared" si="921"/>
        <v>44096</v>
      </c>
      <c r="K3148" s="112">
        <f t="shared" si="922"/>
        <v>7</v>
      </c>
      <c r="L3148" s="108">
        <f t="shared" si="923"/>
        <v>7</v>
      </c>
      <c r="M3148" s="109">
        <f t="shared" ref="M3148:M3211" si="930">ROUND((I3148+1)^(L3148/252),9)</f>
        <v>1.0009829029999999</v>
      </c>
      <c r="N3148" s="109">
        <f t="shared" ref="N3148:N3211" ca="1" si="931">ROUND(H3148*M3148,9)</f>
        <v>1.001506367</v>
      </c>
      <c r="O3148" s="108">
        <f t="shared" si="927"/>
        <v>0</v>
      </c>
      <c r="P3148" s="106">
        <f t="shared" ref="P3148:P3211" ca="1" si="932">TRUNC(((N3148-1)*C3148),8)</f>
        <v>85.113350780000005</v>
      </c>
      <c r="Q3148" s="113">
        <f t="shared" ref="Q3148:Q3211" si="933">IF($O3148&gt;0,VLOOKUP($O3148,$W$12:$AC$150,7),0)</f>
        <v>0</v>
      </c>
      <c r="R3148" s="106">
        <f t="shared" ref="R3148:R3211" si="934">IF(Q3148&gt;0,TRUNC(Q3148*C$12,8),0)</f>
        <v>0</v>
      </c>
      <c r="S3148" s="114" t="str">
        <f t="shared" si="924"/>
        <v>A+J=</v>
      </c>
      <c r="T3148" s="107">
        <f t="shared" si="925"/>
        <v>44126</v>
      </c>
      <c r="U3148" s="10"/>
      <c r="V3148" s="10"/>
      <c r="W3148" s="10"/>
      <c r="X3148" s="29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</row>
    <row r="3149" spans="1:121" x14ac:dyDescent="0.15">
      <c r="A3149" s="102">
        <f t="shared" ref="A3149:A3212" si="935">(A3148+1)</f>
        <v>44106</v>
      </c>
      <c r="B3149" s="103">
        <f t="shared" ca="1" si="926"/>
        <v>56599.682894189791</v>
      </c>
      <c r="C3149" s="104">
        <f t="shared" ref="C3149:C3212" si="936">(C3148-R3148)</f>
        <v>56502.39999999979</v>
      </c>
      <c r="D3149" s="105">
        <f ca="1">IF(A3149&lt;$B$1,VLOOKUP(A3149,[1]DI!$A$4:$B$15000,2,FALSE),0)</f>
        <v>1.9000000000000006E-2</v>
      </c>
      <c r="E3149" s="106">
        <f t="shared" ca="1" si="928"/>
        <v>1.0000746899999999</v>
      </c>
      <c r="F3149" s="106">
        <f ca="1">(TRUNC(PRODUCT($E$12:$E3148),16))</f>
        <v>2.0904097046174801</v>
      </c>
      <c r="G3149" s="106">
        <f t="shared" ref="G3149:G3212" ca="1" si="937">IF(O3148&gt;0,F3148,G3148)</f>
        <v>2.08916106272213</v>
      </c>
      <c r="H3149" s="106">
        <f t="shared" ca="1" si="929"/>
        <v>1.00059768</v>
      </c>
      <c r="I3149" s="105">
        <f t="shared" ref="I3149:I3212" si="938">I3148</f>
        <v>3.5999999999999997E-2</v>
      </c>
      <c r="J3149" s="118">
        <f t="shared" ref="J3149:J3212" si="939">IF(O3148&gt;0,VLOOKUP(O3148,W$12:AG$150,2),J3148)</f>
        <v>44096</v>
      </c>
      <c r="K3149" s="112">
        <f t="shared" ref="K3149:K3212" si="940">IF(A3149&gt;J3149,IF(NETWORKDAYS(J3149,A3149,$W$160:$W$544)-1=0,1,NETWORKDAYS(J3149,A3149,$W$160:$W$544)-1),0)</f>
        <v>8</v>
      </c>
      <c r="L3149" s="108">
        <f t="shared" ref="L3149:L3212" si="941">IF(AND(K3149=1,K3148=1),1,IF(K3149&gt;0,IF(K3149=K3148,K3149+1,K3149),0))</f>
        <v>8</v>
      </c>
      <c r="M3149" s="109">
        <f t="shared" si="930"/>
        <v>1.001123397</v>
      </c>
      <c r="N3149" s="109">
        <f t="shared" ca="1" si="931"/>
        <v>1.001721748</v>
      </c>
      <c r="O3149" s="108">
        <f t="shared" si="927"/>
        <v>0</v>
      </c>
      <c r="P3149" s="106">
        <f t="shared" ca="1" si="932"/>
        <v>97.282894189999993</v>
      </c>
      <c r="Q3149" s="113">
        <f t="shared" si="933"/>
        <v>0</v>
      </c>
      <c r="R3149" s="106">
        <f t="shared" si="934"/>
        <v>0</v>
      </c>
      <c r="S3149" s="114" t="str">
        <f t="shared" ref="S3149:S3212" si="942">IF(O3148&gt;0,VLOOKUP(O3148,W$12:AG$150,10),S3148)</f>
        <v>A+J=</v>
      </c>
      <c r="T3149" s="107">
        <f t="shared" ref="T3149:T3212" si="943">IF(O3148&gt;0,VLOOKUP(O3148,W$12:AG$150,11),T3148)</f>
        <v>44126</v>
      </c>
      <c r="U3149" s="10"/>
      <c r="V3149" s="10"/>
      <c r="W3149" s="10"/>
      <c r="X3149" s="29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</row>
    <row r="3150" spans="1:121" x14ac:dyDescent="0.15">
      <c r="A3150" s="102">
        <f t="shared" si="935"/>
        <v>44107</v>
      </c>
      <c r="B3150" s="103">
        <f t="shared" ref="B3150:B3213" ca="1" si="944">IF(A3150&lt;=TODAY(),C3150+P3150,IF(AND(A3150&gt;TODAY(),A3150&lt;=$B$1),IF(VLOOKUP(TODAY(),$A$10:$D$5000,4,FALSE)=0,"n.d",C3150+P3150),"n.d"))</f>
        <v>56611.85475419979</v>
      </c>
      <c r="C3150" s="104">
        <f t="shared" si="936"/>
        <v>56502.39999999979</v>
      </c>
      <c r="D3150" s="105">
        <f ca="1">IF(A3150&lt;$B$1,VLOOKUP(A3150,[1]DI!$A$4:$B$15000,2,FALSE),0)</f>
        <v>0</v>
      </c>
      <c r="E3150" s="106">
        <f t="shared" ca="1" si="928"/>
        <v>1</v>
      </c>
      <c r="F3150" s="106">
        <f ca="1">(TRUNC(PRODUCT($E$12:$E3149),16))</f>
        <v>2.09056583731831</v>
      </c>
      <c r="G3150" s="106">
        <f t="shared" ca="1" si="937"/>
        <v>2.08916106272213</v>
      </c>
      <c r="H3150" s="106">
        <f t="shared" ca="1" si="929"/>
        <v>1.00067241</v>
      </c>
      <c r="I3150" s="105">
        <f t="shared" si="938"/>
        <v>3.5999999999999997E-2</v>
      </c>
      <c r="J3150" s="118">
        <f t="shared" si="939"/>
        <v>44096</v>
      </c>
      <c r="K3150" s="112">
        <f t="shared" si="940"/>
        <v>8</v>
      </c>
      <c r="L3150" s="108">
        <f t="shared" si="941"/>
        <v>9</v>
      </c>
      <c r="M3150" s="109">
        <f t="shared" si="930"/>
        <v>1.00126391</v>
      </c>
      <c r="N3150" s="109">
        <f t="shared" ca="1" si="931"/>
        <v>1.0019371699999999</v>
      </c>
      <c r="O3150" s="108">
        <f t="shared" ref="O3150:O3213" si="945">IF(VLOOKUP(A3150,X$12:AE$151,8)=VLOOKUP(A3149,X$12:AE$151,8),0,VLOOKUP(A3150,X$12:AE$151,8))</f>
        <v>0</v>
      </c>
      <c r="P3150" s="106">
        <f t="shared" ca="1" si="932"/>
        <v>109.4547542</v>
      </c>
      <c r="Q3150" s="113">
        <f t="shared" si="933"/>
        <v>0</v>
      </c>
      <c r="R3150" s="106">
        <f t="shared" si="934"/>
        <v>0</v>
      </c>
      <c r="S3150" s="114" t="str">
        <f t="shared" si="942"/>
        <v>A+J=</v>
      </c>
      <c r="T3150" s="107">
        <f t="shared" si="943"/>
        <v>44126</v>
      </c>
      <c r="U3150" s="10"/>
      <c r="V3150" s="10"/>
      <c r="W3150" s="10"/>
      <c r="X3150" s="29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</row>
    <row r="3151" spans="1:121" x14ac:dyDescent="0.15">
      <c r="A3151" s="102">
        <f t="shared" si="935"/>
        <v>44108</v>
      </c>
      <c r="B3151" s="103">
        <f t="shared" ca="1" si="944"/>
        <v>56611.85475419979</v>
      </c>
      <c r="C3151" s="104">
        <f t="shared" si="936"/>
        <v>56502.39999999979</v>
      </c>
      <c r="D3151" s="105">
        <f ca="1">IF(A3151&lt;$B$1,VLOOKUP(A3151,[1]DI!$A$4:$B$15000,2,FALSE),0)</f>
        <v>0</v>
      </c>
      <c r="E3151" s="106">
        <f t="shared" ca="1" si="928"/>
        <v>1</v>
      </c>
      <c r="F3151" s="106">
        <f ca="1">(TRUNC(PRODUCT($E$12:$E3150),16))</f>
        <v>2.09056583731831</v>
      </c>
      <c r="G3151" s="106">
        <f t="shared" ca="1" si="937"/>
        <v>2.08916106272213</v>
      </c>
      <c r="H3151" s="106">
        <f t="shared" ca="1" si="929"/>
        <v>1.00067241</v>
      </c>
      <c r="I3151" s="105">
        <f t="shared" si="938"/>
        <v>3.5999999999999997E-2</v>
      </c>
      <c r="J3151" s="118">
        <f t="shared" si="939"/>
        <v>44096</v>
      </c>
      <c r="K3151" s="112">
        <f t="shared" si="940"/>
        <v>8</v>
      </c>
      <c r="L3151" s="108">
        <f t="shared" si="941"/>
        <v>9</v>
      </c>
      <c r="M3151" s="109">
        <f t="shared" si="930"/>
        <v>1.00126391</v>
      </c>
      <c r="N3151" s="109">
        <f t="shared" ca="1" si="931"/>
        <v>1.0019371699999999</v>
      </c>
      <c r="O3151" s="108">
        <f t="shared" si="945"/>
        <v>0</v>
      </c>
      <c r="P3151" s="106">
        <f t="shared" ca="1" si="932"/>
        <v>109.4547542</v>
      </c>
      <c r="Q3151" s="113">
        <f t="shared" si="933"/>
        <v>0</v>
      </c>
      <c r="R3151" s="106">
        <f t="shared" si="934"/>
        <v>0</v>
      </c>
      <c r="S3151" s="114" t="str">
        <f t="shared" si="942"/>
        <v>A+J=</v>
      </c>
      <c r="T3151" s="107">
        <f t="shared" si="943"/>
        <v>44126</v>
      </c>
      <c r="U3151" s="10"/>
      <c r="V3151" s="10"/>
      <c r="W3151" s="10"/>
      <c r="X3151" s="29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</row>
    <row r="3152" spans="1:121" x14ac:dyDescent="0.15">
      <c r="A3152" s="102">
        <f t="shared" si="935"/>
        <v>44109</v>
      </c>
      <c r="B3152" s="103">
        <f t="shared" ca="1" si="944"/>
        <v>56611.85475419979</v>
      </c>
      <c r="C3152" s="104">
        <f t="shared" si="936"/>
        <v>56502.39999999979</v>
      </c>
      <c r="D3152" s="105">
        <f ca="1">IF(A3152&lt;$B$1,VLOOKUP(A3152,[1]DI!$A$4:$B$15000,2,FALSE),0)</f>
        <v>1.9000000000000006E-2</v>
      </c>
      <c r="E3152" s="106">
        <f t="shared" ca="1" si="928"/>
        <v>1.0000746899999999</v>
      </c>
      <c r="F3152" s="106">
        <f ca="1">(TRUNC(PRODUCT($E$12:$E3151),16))</f>
        <v>2.09056583731831</v>
      </c>
      <c r="G3152" s="106">
        <f t="shared" ca="1" si="937"/>
        <v>2.08916106272213</v>
      </c>
      <c r="H3152" s="106">
        <f t="shared" ca="1" si="929"/>
        <v>1.00067241</v>
      </c>
      <c r="I3152" s="105">
        <f t="shared" si="938"/>
        <v>3.5999999999999997E-2</v>
      </c>
      <c r="J3152" s="118">
        <f t="shared" si="939"/>
        <v>44096</v>
      </c>
      <c r="K3152" s="112">
        <f t="shared" si="940"/>
        <v>9</v>
      </c>
      <c r="L3152" s="108">
        <f t="shared" si="941"/>
        <v>9</v>
      </c>
      <c r="M3152" s="109">
        <f t="shared" si="930"/>
        <v>1.00126391</v>
      </c>
      <c r="N3152" s="109">
        <f t="shared" ca="1" si="931"/>
        <v>1.0019371699999999</v>
      </c>
      <c r="O3152" s="108">
        <f t="shared" si="945"/>
        <v>0</v>
      </c>
      <c r="P3152" s="106">
        <f t="shared" ca="1" si="932"/>
        <v>109.4547542</v>
      </c>
      <c r="Q3152" s="113">
        <f t="shared" si="933"/>
        <v>0</v>
      </c>
      <c r="R3152" s="106">
        <f t="shared" si="934"/>
        <v>0</v>
      </c>
      <c r="S3152" s="114" t="str">
        <f t="shared" si="942"/>
        <v>A+J=</v>
      </c>
      <c r="T3152" s="107">
        <f t="shared" si="943"/>
        <v>44126</v>
      </c>
      <c r="U3152" s="10"/>
      <c r="V3152" s="10"/>
      <c r="W3152" s="10"/>
      <c r="X3152" s="29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</row>
    <row r="3153" spans="1:121" x14ac:dyDescent="0.15">
      <c r="A3153" s="102">
        <f t="shared" si="935"/>
        <v>44110</v>
      </c>
      <c r="B3153" s="103">
        <f t="shared" ca="1" si="944"/>
        <v>56624.029439339793</v>
      </c>
      <c r="C3153" s="104">
        <f t="shared" si="936"/>
        <v>56502.39999999979</v>
      </c>
      <c r="D3153" s="105">
        <f ca="1">IF(A3153&lt;$B$1,VLOOKUP(A3153,[1]DI!$A$4:$B$15000,2,FALSE),0)</f>
        <v>1.9000000000000006E-2</v>
      </c>
      <c r="E3153" s="106">
        <f t="shared" ca="1" si="928"/>
        <v>1.0000746899999999</v>
      </c>
      <c r="F3153" s="106">
        <f ca="1">(TRUNC(PRODUCT($E$12:$E3152),16))</f>
        <v>2.0907219816807001</v>
      </c>
      <c r="G3153" s="106">
        <f t="shared" ca="1" si="937"/>
        <v>2.08916106272213</v>
      </c>
      <c r="H3153" s="106">
        <f t="shared" ca="1" si="929"/>
        <v>1.00074715</v>
      </c>
      <c r="I3153" s="105">
        <f t="shared" si="938"/>
        <v>3.5999999999999997E-2</v>
      </c>
      <c r="J3153" s="118">
        <f t="shared" si="939"/>
        <v>44096</v>
      </c>
      <c r="K3153" s="112">
        <f t="shared" si="940"/>
        <v>10</v>
      </c>
      <c r="L3153" s="108">
        <f t="shared" si="941"/>
        <v>10</v>
      </c>
      <c r="M3153" s="109">
        <f t="shared" si="930"/>
        <v>1.001404443</v>
      </c>
      <c r="N3153" s="109">
        <f t="shared" ca="1" si="931"/>
        <v>1.002152642</v>
      </c>
      <c r="O3153" s="108">
        <f t="shared" si="945"/>
        <v>0</v>
      </c>
      <c r="P3153" s="106">
        <f t="shared" ca="1" si="932"/>
        <v>121.62943934</v>
      </c>
      <c r="Q3153" s="113">
        <f t="shared" si="933"/>
        <v>0</v>
      </c>
      <c r="R3153" s="106">
        <f t="shared" si="934"/>
        <v>0</v>
      </c>
      <c r="S3153" s="114" t="str">
        <f t="shared" si="942"/>
        <v>A+J=</v>
      </c>
      <c r="T3153" s="107">
        <f t="shared" si="943"/>
        <v>44126</v>
      </c>
      <c r="U3153" s="10"/>
      <c r="V3153" s="10"/>
      <c r="W3153" s="10"/>
      <c r="X3153" s="29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</row>
    <row r="3154" spans="1:121" x14ac:dyDescent="0.15">
      <c r="A3154" s="102">
        <f t="shared" si="935"/>
        <v>44111</v>
      </c>
      <c r="B3154" s="103">
        <f t="shared" ca="1" si="944"/>
        <v>56636.20706258979</v>
      </c>
      <c r="C3154" s="104">
        <f t="shared" si="936"/>
        <v>56502.39999999979</v>
      </c>
      <c r="D3154" s="105">
        <f ca="1">IF(A3154&lt;$B$1,VLOOKUP(A3154,[1]DI!$A$4:$B$15000,2,FALSE),0)</f>
        <v>1.9000000000000006E-2</v>
      </c>
      <c r="E3154" s="106">
        <f t="shared" ca="1" si="928"/>
        <v>1.0000746899999999</v>
      </c>
      <c r="F3154" s="106">
        <f ca="1">(TRUNC(PRODUCT($E$12:$E3153),16))</f>
        <v>2.0908781377055101</v>
      </c>
      <c r="G3154" s="106">
        <f t="shared" ca="1" si="937"/>
        <v>2.08916106272213</v>
      </c>
      <c r="H3154" s="106">
        <f t="shared" ca="1" si="929"/>
        <v>1.0008219</v>
      </c>
      <c r="I3154" s="105">
        <f t="shared" si="938"/>
        <v>3.5999999999999997E-2</v>
      </c>
      <c r="J3154" s="118">
        <f t="shared" si="939"/>
        <v>44096</v>
      </c>
      <c r="K3154" s="112">
        <f t="shared" si="940"/>
        <v>11</v>
      </c>
      <c r="L3154" s="108">
        <f t="shared" si="941"/>
        <v>11</v>
      </c>
      <c r="M3154" s="109">
        <f t="shared" si="930"/>
        <v>1.001544996</v>
      </c>
      <c r="N3154" s="109">
        <f t="shared" ca="1" si="931"/>
        <v>1.0023681659999999</v>
      </c>
      <c r="O3154" s="108">
        <f t="shared" si="945"/>
        <v>0</v>
      </c>
      <c r="P3154" s="106">
        <f t="shared" ca="1" si="932"/>
        <v>133.80706258999999</v>
      </c>
      <c r="Q3154" s="113">
        <f t="shared" si="933"/>
        <v>0</v>
      </c>
      <c r="R3154" s="106">
        <f t="shared" si="934"/>
        <v>0</v>
      </c>
      <c r="S3154" s="114" t="str">
        <f t="shared" si="942"/>
        <v>A+J=</v>
      </c>
      <c r="T3154" s="107">
        <f t="shared" si="943"/>
        <v>44126</v>
      </c>
      <c r="U3154" s="10"/>
      <c r="V3154" s="10"/>
      <c r="W3154" s="10"/>
      <c r="X3154" s="29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</row>
    <row r="3155" spans="1:121" x14ac:dyDescent="0.15">
      <c r="A3155" s="102">
        <f t="shared" si="935"/>
        <v>44112</v>
      </c>
      <c r="B3155" s="103">
        <f t="shared" ca="1" si="944"/>
        <v>56648.386945949787</v>
      </c>
      <c r="C3155" s="104">
        <f t="shared" si="936"/>
        <v>56502.39999999979</v>
      </c>
      <c r="D3155" s="105">
        <f ca="1">IF(A3155&lt;$B$1,VLOOKUP(A3155,[1]DI!$A$4:$B$15000,2,FALSE),0)</f>
        <v>1.9000000000000006E-2</v>
      </c>
      <c r="E3155" s="106">
        <f t="shared" ca="1" si="928"/>
        <v>1.0000746899999999</v>
      </c>
      <c r="F3155" s="106">
        <f ca="1">(TRUNC(PRODUCT($E$12:$E3154),16))</f>
        <v>2.0910343053936198</v>
      </c>
      <c r="G3155" s="106">
        <f t="shared" ca="1" si="937"/>
        <v>2.08916106272213</v>
      </c>
      <c r="H3155" s="106">
        <f t="shared" ca="1" si="929"/>
        <v>1.0008966500000001</v>
      </c>
      <c r="I3155" s="105">
        <f t="shared" si="938"/>
        <v>3.5999999999999997E-2</v>
      </c>
      <c r="J3155" s="118">
        <f t="shared" si="939"/>
        <v>44096</v>
      </c>
      <c r="K3155" s="112">
        <f t="shared" si="940"/>
        <v>12</v>
      </c>
      <c r="L3155" s="108">
        <f t="shared" si="941"/>
        <v>12</v>
      </c>
      <c r="M3155" s="109">
        <f t="shared" si="930"/>
        <v>1.0016855689999999</v>
      </c>
      <c r="N3155" s="109">
        <f t="shared" ca="1" si="931"/>
        <v>1.00258373</v>
      </c>
      <c r="O3155" s="108">
        <f t="shared" si="945"/>
        <v>0</v>
      </c>
      <c r="P3155" s="106">
        <f t="shared" ca="1" si="932"/>
        <v>145.98694595000001</v>
      </c>
      <c r="Q3155" s="113">
        <f t="shared" si="933"/>
        <v>0</v>
      </c>
      <c r="R3155" s="106">
        <f t="shared" si="934"/>
        <v>0</v>
      </c>
      <c r="S3155" s="114" t="str">
        <f t="shared" si="942"/>
        <v>A+J=</v>
      </c>
      <c r="T3155" s="107">
        <f t="shared" si="943"/>
        <v>44126</v>
      </c>
      <c r="U3155" s="10"/>
      <c r="V3155" s="10"/>
      <c r="W3155" s="10"/>
      <c r="X3155" s="29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</row>
    <row r="3156" spans="1:121" x14ac:dyDescent="0.15">
      <c r="A3156" s="102">
        <f t="shared" si="935"/>
        <v>44113</v>
      </c>
      <c r="B3156" s="103">
        <f t="shared" ca="1" si="944"/>
        <v>56660.569710919794</v>
      </c>
      <c r="C3156" s="104">
        <f t="shared" si="936"/>
        <v>56502.39999999979</v>
      </c>
      <c r="D3156" s="105">
        <f ca="1">IF(A3156&lt;$B$1,VLOOKUP(A3156,[1]DI!$A$4:$B$15000,2,FALSE),0)</f>
        <v>1.9000000000000006E-2</v>
      </c>
      <c r="E3156" s="106">
        <f t="shared" ca="1" si="928"/>
        <v>1.0000746899999999</v>
      </c>
      <c r="F3156" s="106">
        <f ca="1">(TRUNC(PRODUCT($E$12:$E3155),16))</f>
        <v>2.0911904847458902</v>
      </c>
      <c r="G3156" s="106">
        <f t="shared" ca="1" si="937"/>
        <v>2.08916106272213</v>
      </c>
      <c r="H3156" s="106">
        <f t="shared" ca="1" si="929"/>
        <v>1.00097141</v>
      </c>
      <c r="I3156" s="105">
        <f t="shared" si="938"/>
        <v>3.5999999999999997E-2</v>
      </c>
      <c r="J3156" s="118">
        <f t="shared" si="939"/>
        <v>44096</v>
      </c>
      <c r="K3156" s="112">
        <f t="shared" si="940"/>
        <v>13</v>
      </c>
      <c r="L3156" s="108">
        <f t="shared" si="941"/>
        <v>13</v>
      </c>
      <c r="M3156" s="109">
        <f t="shared" si="930"/>
        <v>1.0018261610000001</v>
      </c>
      <c r="N3156" s="109">
        <f t="shared" ca="1" si="931"/>
        <v>1.0027993449999999</v>
      </c>
      <c r="O3156" s="108">
        <f t="shared" si="945"/>
        <v>0</v>
      </c>
      <c r="P3156" s="106">
        <f t="shared" ca="1" si="932"/>
        <v>158.16971092</v>
      </c>
      <c r="Q3156" s="113">
        <f t="shared" si="933"/>
        <v>0</v>
      </c>
      <c r="R3156" s="106">
        <f t="shared" si="934"/>
        <v>0</v>
      </c>
      <c r="S3156" s="114" t="str">
        <f t="shared" si="942"/>
        <v>A+J=</v>
      </c>
      <c r="T3156" s="107">
        <f t="shared" si="943"/>
        <v>44126</v>
      </c>
      <c r="U3156" s="10"/>
      <c r="V3156" s="10"/>
      <c r="W3156" s="10"/>
      <c r="X3156" s="29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</row>
    <row r="3157" spans="1:121" x14ac:dyDescent="0.15">
      <c r="A3157" s="102">
        <f t="shared" si="935"/>
        <v>44114</v>
      </c>
      <c r="B3157" s="103">
        <f t="shared" ca="1" si="944"/>
        <v>56672.754792499793</v>
      </c>
      <c r="C3157" s="104">
        <f t="shared" si="936"/>
        <v>56502.39999999979</v>
      </c>
      <c r="D3157" s="105">
        <f ca="1">IF(A3157&lt;$B$1,VLOOKUP(A3157,[1]DI!$A$4:$B$15000,2,FALSE),0)</f>
        <v>0</v>
      </c>
      <c r="E3157" s="106">
        <f t="shared" ca="1" si="928"/>
        <v>1</v>
      </c>
      <c r="F3157" s="106">
        <f ca="1">(TRUNC(PRODUCT($E$12:$E3156),16))</f>
        <v>2.09134667576319</v>
      </c>
      <c r="G3157" s="106">
        <f t="shared" ca="1" si="937"/>
        <v>2.08916106272213</v>
      </c>
      <c r="H3157" s="106">
        <f t="shared" ca="1" si="929"/>
        <v>1.00104617</v>
      </c>
      <c r="I3157" s="105">
        <f t="shared" si="938"/>
        <v>3.5999999999999997E-2</v>
      </c>
      <c r="J3157" s="118">
        <f t="shared" si="939"/>
        <v>44096</v>
      </c>
      <c r="K3157" s="112">
        <f t="shared" si="940"/>
        <v>13</v>
      </c>
      <c r="L3157" s="108">
        <f t="shared" si="941"/>
        <v>14</v>
      </c>
      <c r="M3157" s="109">
        <f t="shared" si="930"/>
        <v>1.0019667729999999</v>
      </c>
      <c r="N3157" s="109">
        <f t="shared" ca="1" si="931"/>
        <v>1.0030150010000001</v>
      </c>
      <c r="O3157" s="108">
        <f t="shared" si="945"/>
        <v>0</v>
      </c>
      <c r="P3157" s="106">
        <f t="shared" ca="1" si="932"/>
        <v>170.3547925</v>
      </c>
      <c r="Q3157" s="113">
        <f t="shared" si="933"/>
        <v>0</v>
      </c>
      <c r="R3157" s="106">
        <f t="shared" si="934"/>
        <v>0</v>
      </c>
      <c r="S3157" s="114" t="str">
        <f t="shared" si="942"/>
        <v>A+J=</v>
      </c>
      <c r="T3157" s="107">
        <f t="shared" si="943"/>
        <v>44126</v>
      </c>
      <c r="U3157" s="10"/>
      <c r="V3157" s="10"/>
      <c r="W3157" s="10"/>
      <c r="X3157" s="29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</row>
    <row r="3158" spans="1:121" x14ac:dyDescent="0.15">
      <c r="A3158" s="102">
        <f t="shared" si="935"/>
        <v>44115</v>
      </c>
      <c r="B3158" s="103">
        <f t="shared" ca="1" si="944"/>
        <v>56672.754792499793</v>
      </c>
      <c r="C3158" s="104">
        <f t="shared" si="936"/>
        <v>56502.39999999979</v>
      </c>
      <c r="D3158" s="105">
        <f ca="1">IF(A3158&lt;$B$1,VLOOKUP(A3158,[1]DI!$A$4:$B$15000,2,FALSE),0)</f>
        <v>0</v>
      </c>
      <c r="E3158" s="106">
        <f t="shared" ca="1" si="928"/>
        <v>1</v>
      </c>
      <c r="F3158" s="106">
        <f ca="1">(TRUNC(PRODUCT($E$12:$E3157),16))</f>
        <v>2.09134667576319</v>
      </c>
      <c r="G3158" s="106">
        <f t="shared" ca="1" si="937"/>
        <v>2.08916106272213</v>
      </c>
      <c r="H3158" s="106">
        <f t="shared" ca="1" si="929"/>
        <v>1.00104617</v>
      </c>
      <c r="I3158" s="105">
        <f t="shared" si="938"/>
        <v>3.5999999999999997E-2</v>
      </c>
      <c r="J3158" s="118">
        <f t="shared" si="939"/>
        <v>44096</v>
      </c>
      <c r="K3158" s="112">
        <f t="shared" si="940"/>
        <v>13</v>
      </c>
      <c r="L3158" s="108">
        <f t="shared" si="941"/>
        <v>14</v>
      </c>
      <c r="M3158" s="109">
        <f t="shared" si="930"/>
        <v>1.0019667729999999</v>
      </c>
      <c r="N3158" s="109">
        <f t="shared" ca="1" si="931"/>
        <v>1.0030150010000001</v>
      </c>
      <c r="O3158" s="108">
        <f t="shared" si="945"/>
        <v>0</v>
      </c>
      <c r="P3158" s="106">
        <f t="shared" ca="1" si="932"/>
        <v>170.3547925</v>
      </c>
      <c r="Q3158" s="113">
        <f t="shared" si="933"/>
        <v>0</v>
      </c>
      <c r="R3158" s="106">
        <f t="shared" si="934"/>
        <v>0</v>
      </c>
      <c r="S3158" s="114" t="str">
        <f t="shared" si="942"/>
        <v>A+J=</v>
      </c>
      <c r="T3158" s="107">
        <f t="shared" si="943"/>
        <v>44126</v>
      </c>
      <c r="U3158" s="10"/>
      <c r="V3158" s="10"/>
      <c r="W3158" s="10"/>
      <c r="X3158" s="29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</row>
    <row r="3159" spans="1:121" x14ac:dyDescent="0.15">
      <c r="A3159" s="102">
        <f t="shared" si="935"/>
        <v>44116</v>
      </c>
      <c r="B3159" s="103">
        <f t="shared" ca="1" si="944"/>
        <v>56672.754792499793</v>
      </c>
      <c r="C3159" s="104">
        <f t="shared" si="936"/>
        <v>56502.39999999979</v>
      </c>
      <c r="D3159" s="105">
        <f ca="1">IF(A3159&lt;$B$1,VLOOKUP(A3159,[1]DI!$A$4:$B$15000,2,FALSE),0)</f>
        <v>0</v>
      </c>
      <c r="E3159" s="106">
        <f t="shared" ca="1" si="928"/>
        <v>1</v>
      </c>
      <c r="F3159" s="106">
        <f ca="1">(TRUNC(PRODUCT($E$12:$E3158),16))</f>
        <v>2.09134667576319</v>
      </c>
      <c r="G3159" s="106">
        <f t="shared" ca="1" si="937"/>
        <v>2.08916106272213</v>
      </c>
      <c r="H3159" s="106">
        <f t="shared" ca="1" si="929"/>
        <v>1.00104617</v>
      </c>
      <c r="I3159" s="105">
        <f t="shared" si="938"/>
        <v>3.5999999999999997E-2</v>
      </c>
      <c r="J3159" s="118">
        <f t="shared" si="939"/>
        <v>44096</v>
      </c>
      <c r="K3159" s="112">
        <f t="shared" si="940"/>
        <v>13</v>
      </c>
      <c r="L3159" s="108">
        <f t="shared" si="941"/>
        <v>14</v>
      </c>
      <c r="M3159" s="109">
        <f t="shared" si="930"/>
        <v>1.0019667729999999</v>
      </c>
      <c r="N3159" s="109">
        <f t="shared" ca="1" si="931"/>
        <v>1.0030150010000001</v>
      </c>
      <c r="O3159" s="108">
        <f t="shared" si="945"/>
        <v>0</v>
      </c>
      <c r="P3159" s="106">
        <f t="shared" ca="1" si="932"/>
        <v>170.3547925</v>
      </c>
      <c r="Q3159" s="113">
        <f t="shared" si="933"/>
        <v>0</v>
      </c>
      <c r="R3159" s="106">
        <f t="shared" si="934"/>
        <v>0</v>
      </c>
      <c r="S3159" s="114" t="str">
        <f t="shared" si="942"/>
        <v>A+J=</v>
      </c>
      <c r="T3159" s="107">
        <f t="shared" si="943"/>
        <v>44126</v>
      </c>
      <c r="U3159" s="10"/>
      <c r="V3159" s="10"/>
      <c r="W3159" s="10"/>
      <c r="X3159" s="29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</row>
    <row r="3160" spans="1:121" x14ac:dyDescent="0.15">
      <c r="A3160" s="102">
        <f t="shared" si="935"/>
        <v>44117</v>
      </c>
      <c r="B3160" s="103">
        <f t="shared" ca="1" si="944"/>
        <v>56672.754792499793</v>
      </c>
      <c r="C3160" s="104">
        <f t="shared" si="936"/>
        <v>56502.39999999979</v>
      </c>
      <c r="D3160" s="105">
        <f ca="1">IF(A3160&lt;$B$1,VLOOKUP(A3160,[1]DI!$A$4:$B$15000,2,FALSE),0)</f>
        <v>1.9000000000000006E-2</v>
      </c>
      <c r="E3160" s="106">
        <f t="shared" ca="1" si="928"/>
        <v>1.0000746899999999</v>
      </c>
      <c r="F3160" s="106">
        <f ca="1">(TRUNC(PRODUCT($E$12:$E3159),16))</f>
        <v>2.09134667576319</v>
      </c>
      <c r="G3160" s="106">
        <f t="shared" ca="1" si="937"/>
        <v>2.08916106272213</v>
      </c>
      <c r="H3160" s="106">
        <f t="shared" ca="1" si="929"/>
        <v>1.00104617</v>
      </c>
      <c r="I3160" s="105">
        <f t="shared" si="938"/>
        <v>3.5999999999999997E-2</v>
      </c>
      <c r="J3160" s="118">
        <f t="shared" si="939"/>
        <v>44096</v>
      </c>
      <c r="K3160" s="112">
        <f t="shared" si="940"/>
        <v>14</v>
      </c>
      <c r="L3160" s="108">
        <f t="shared" si="941"/>
        <v>14</v>
      </c>
      <c r="M3160" s="109">
        <f t="shared" si="930"/>
        <v>1.0019667729999999</v>
      </c>
      <c r="N3160" s="109">
        <f t="shared" ca="1" si="931"/>
        <v>1.0030150010000001</v>
      </c>
      <c r="O3160" s="108">
        <f t="shared" si="945"/>
        <v>0</v>
      </c>
      <c r="P3160" s="106">
        <f t="shared" ca="1" si="932"/>
        <v>170.3547925</v>
      </c>
      <c r="Q3160" s="113">
        <f t="shared" si="933"/>
        <v>0</v>
      </c>
      <c r="R3160" s="106">
        <f t="shared" si="934"/>
        <v>0</v>
      </c>
      <c r="S3160" s="114" t="str">
        <f t="shared" si="942"/>
        <v>A+J=</v>
      </c>
      <c r="T3160" s="107">
        <f t="shared" si="943"/>
        <v>44126</v>
      </c>
      <c r="U3160" s="10"/>
      <c r="V3160" s="10"/>
      <c r="W3160" s="10"/>
      <c r="X3160" s="29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</row>
    <row r="3161" spans="1:121" x14ac:dyDescent="0.15">
      <c r="A3161" s="102">
        <f t="shared" si="935"/>
        <v>44118</v>
      </c>
      <c r="B3161" s="103">
        <f t="shared" ca="1" si="944"/>
        <v>56684.942699189793</v>
      </c>
      <c r="C3161" s="104">
        <f t="shared" si="936"/>
        <v>56502.39999999979</v>
      </c>
      <c r="D3161" s="105">
        <f ca="1">IF(A3161&lt;$B$1,VLOOKUP(A3161,[1]DI!$A$4:$B$15000,2,FALSE),0)</f>
        <v>1.9000000000000006E-2</v>
      </c>
      <c r="E3161" s="106">
        <f t="shared" ca="1" si="928"/>
        <v>1.0000746899999999</v>
      </c>
      <c r="F3161" s="106">
        <f ca="1">(TRUNC(PRODUCT($E$12:$E3160),16))</f>
        <v>2.09150287844641</v>
      </c>
      <c r="G3161" s="106">
        <f t="shared" ca="1" si="937"/>
        <v>2.08916106272213</v>
      </c>
      <c r="H3161" s="106">
        <f t="shared" ca="1" si="929"/>
        <v>1.0011209400000001</v>
      </c>
      <c r="I3161" s="105">
        <f t="shared" si="938"/>
        <v>3.5999999999999997E-2</v>
      </c>
      <c r="J3161" s="118">
        <f t="shared" si="939"/>
        <v>44096</v>
      </c>
      <c r="K3161" s="112">
        <f t="shared" si="940"/>
        <v>15</v>
      </c>
      <c r="L3161" s="108">
        <f t="shared" si="941"/>
        <v>15</v>
      </c>
      <c r="M3161" s="109">
        <f t="shared" si="930"/>
        <v>1.0021074050000001</v>
      </c>
      <c r="N3161" s="109">
        <f t="shared" ca="1" si="931"/>
        <v>1.0032307069999999</v>
      </c>
      <c r="O3161" s="108">
        <f t="shared" si="945"/>
        <v>0</v>
      </c>
      <c r="P3161" s="106">
        <f t="shared" ca="1" si="932"/>
        <v>182.54269919000001</v>
      </c>
      <c r="Q3161" s="113">
        <f t="shared" si="933"/>
        <v>0</v>
      </c>
      <c r="R3161" s="106">
        <f t="shared" si="934"/>
        <v>0</v>
      </c>
      <c r="S3161" s="114" t="str">
        <f t="shared" si="942"/>
        <v>A+J=</v>
      </c>
      <c r="T3161" s="107">
        <f t="shared" si="943"/>
        <v>44126</v>
      </c>
      <c r="U3161" s="10"/>
      <c r="V3161" s="10"/>
      <c r="W3161" s="10"/>
      <c r="X3161" s="29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</row>
    <row r="3162" spans="1:121" x14ac:dyDescent="0.15">
      <c r="A3162" s="102">
        <f t="shared" si="935"/>
        <v>44119</v>
      </c>
      <c r="B3162" s="103">
        <f t="shared" ca="1" si="944"/>
        <v>56697.132922479788</v>
      </c>
      <c r="C3162" s="104">
        <f t="shared" si="936"/>
        <v>56502.39999999979</v>
      </c>
      <c r="D3162" s="105">
        <f ca="1">IF(A3162&lt;$B$1,VLOOKUP(A3162,[1]DI!$A$4:$B$15000,2,FALSE),0)</f>
        <v>1.9000000000000006E-2</v>
      </c>
      <c r="E3162" s="106">
        <f t="shared" ca="1" si="928"/>
        <v>1.0000746899999999</v>
      </c>
      <c r="F3162" s="106">
        <f ca="1">(TRUNC(PRODUCT($E$12:$E3161),16))</f>
        <v>2.0916590927963998</v>
      </c>
      <c r="G3162" s="106">
        <f t="shared" ca="1" si="937"/>
        <v>2.08916106272213</v>
      </c>
      <c r="H3162" s="106">
        <f t="shared" ca="1" si="929"/>
        <v>1.00119571</v>
      </c>
      <c r="I3162" s="105">
        <f t="shared" si="938"/>
        <v>3.5999999999999997E-2</v>
      </c>
      <c r="J3162" s="118">
        <f t="shared" si="939"/>
        <v>44096</v>
      </c>
      <c r="K3162" s="112">
        <f t="shared" si="940"/>
        <v>16</v>
      </c>
      <c r="L3162" s="108">
        <f t="shared" si="941"/>
        <v>16</v>
      </c>
      <c r="M3162" s="109">
        <f t="shared" si="930"/>
        <v>1.002248056</v>
      </c>
      <c r="N3162" s="109">
        <f t="shared" ca="1" si="931"/>
        <v>1.0034464540000001</v>
      </c>
      <c r="O3162" s="108">
        <f t="shared" si="945"/>
        <v>0</v>
      </c>
      <c r="P3162" s="106">
        <f t="shared" ca="1" si="932"/>
        <v>194.73292248000001</v>
      </c>
      <c r="Q3162" s="113">
        <f t="shared" si="933"/>
        <v>0</v>
      </c>
      <c r="R3162" s="106">
        <f t="shared" si="934"/>
        <v>0</v>
      </c>
      <c r="S3162" s="114" t="str">
        <f t="shared" si="942"/>
        <v>A+J=</v>
      </c>
      <c r="T3162" s="107">
        <f t="shared" si="943"/>
        <v>44126</v>
      </c>
      <c r="U3162" s="10"/>
      <c r="V3162" s="10"/>
      <c r="W3162" s="10"/>
      <c r="X3162" s="29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</row>
    <row r="3163" spans="1:121" x14ac:dyDescent="0.15">
      <c r="A3163" s="102">
        <f t="shared" si="935"/>
        <v>44120</v>
      </c>
      <c r="B3163" s="103">
        <f t="shared" ca="1" si="944"/>
        <v>56709.326027399788</v>
      </c>
      <c r="C3163" s="104">
        <f t="shared" si="936"/>
        <v>56502.39999999979</v>
      </c>
      <c r="D3163" s="105">
        <f ca="1">IF(A3163&lt;$B$1,VLOOKUP(A3163,[1]DI!$A$4:$B$15000,2,FALSE),0)</f>
        <v>1.9000000000000006E-2</v>
      </c>
      <c r="E3163" s="106">
        <f t="shared" ca="1" si="928"/>
        <v>1.0000746899999999</v>
      </c>
      <c r="F3163" s="106">
        <f ca="1">(TRUNC(PRODUCT($E$12:$E3162),16))</f>
        <v>2.09181531881404</v>
      </c>
      <c r="G3163" s="106">
        <f t="shared" ca="1" si="937"/>
        <v>2.08916106272213</v>
      </c>
      <c r="H3163" s="106">
        <f t="shared" ca="1" si="929"/>
        <v>1.00127049</v>
      </c>
      <c r="I3163" s="105">
        <f t="shared" si="938"/>
        <v>3.5999999999999997E-2</v>
      </c>
      <c r="J3163" s="118">
        <f t="shared" si="939"/>
        <v>44096</v>
      </c>
      <c r="K3163" s="112">
        <f t="shared" si="940"/>
        <v>17</v>
      </c>
      <c r="L3163" s="108">
        <f t="shared" si="941"/>
        <v>17</v>
      </c>
      <c r="M3163" s="109">
        <f t="shared" si="930"/>
        <v>1.002388727</v>
      </c>
      <c r="N3163" s="109">
        <f t="shared" ca="1" si="931"/>
        <v>1.003662252</v>
      </c>
      <c r="O3163" s="108">
        <f t="shared" si="945"/>
        <v>0</v>
      </c>
      <c r="P3163" s="106">
        <f t="shared" ca="1" si="932"/>
        <v>206.92602740000001</v>
      </c>
      <c r="Q3163" s="113">
        <f t="shared" si="933"/>
        <v>0</v>
      </c>
      <c r="R3163" s="106">
        <f t="shared" si="934"/>
        <v>0</v>
      </c>
      <c r="S3163" s="114" t="str">
        <f t="shared" si="942"/>
        <v>A+J=</v>
      </c>
      <c r="T3163" s="107">
        <f t="shared" si="943"/>
        <v>44126</v>
      </c>
      <c r="U3163" s="10"/>
      <c r="V3163" s="10"/>
      <c r="W3163" s="10"/>
      <c r="X3163" s="29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</row>
    <row r="3164" spans="1:121" x14ac:dyDescent="0.15">
      <c r="A3164" s="102">
        <f t="shared" si="935"/>
        <v>44121</v>
      </c>
      <c r="B3164" s="103">
        <f t="shared" ca="1" si="944"/>
        <v>56721.521448909793</v>
      </c>
      <c r="C3164" s="104">
        <f t="shared" si="936"/>
        <v>56502.39999999979</v>
      </c>
      <c r="D3164" s="105">
        <f ca="1">IF(A3164&lt;$B$1,VLOOKUP(A3164,[1]DI!$A$4:$B$15000,2,FALSE),0)</f>
        <v>0</v>
      </c>
      <c r="E3164" s="106">
        <f t="shared" ca="1" si="928"/>
        <v>1</v>
      </c>
      <c r="F3164" s="106">
        <f ca="1">(TRUNC(PRODUCT($E$12:$E3163),16))</f>
        <v>2.0919715565002002</v>
      </c>
      <c r="G3164" s="106">
        <f t="shared" ca="1" si="937"/>
        <v>2.08916106272213</v>
      </c>
      <c r="H3164" s="106">
        <f t="shared" ca="1" si="929"/>
        <v>1.0013452700000001</v>
      </c>
      <c r="I3164" s="105">
        <f t="shared" si="938"/>
        <v>3.5999999999999997E-2</v>
      </c>
      <c r="J3164" s="118">
        <f t="shared" si="939"/>
        <v>44096</v>
      </c>
      <c r="K3164" s="112">
        <f t="shared" si="940"/>
        <v>17</v>
      </c>
      <c r="L3164" s="108">
        <f t="shared" si="941"/>
        <v>18</v>
      </c>
      <c r="M3164" s="109">
        <f t="shared" si="930"/>
        <v>1.0025294179999999</v>
      </c>
      <c r="N3164" s="109">
        <f t="shared" ca="1" si="931"/>
        <v>1.003878091</v>
      </c>
      <c r="O3164" s="108">
        <f t="shared" si="945"/>
        <v>0</v>
      </c>
      <c r="P3164" s="106">
        <f t="shared" ca="1" si="932"/>
        <v>219.12144891</v>
      </c>
      <c r="Q3164" s="113">
        <f t="shared" si="933"/>
        <v>0</v>
      </c>
      <c r="R3164" s="106">
        <f t="shared" si="934"/>
        <v>0</v>
      </c>
      <c r="S3164" s="114" t="str">
        <f t="shared" si="942"/>
        <v>A+J=</v>
      </c>
      <c r="T3164" s="107">
        <f t="shared" si="943"/>
        <v>44126</v>
      </c>
      <c r="U3164" s="10"/>
      <c r="V3164" s="10"/>
      <c r="W3164" s="10"/>
      <c r="X3164" s="29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</row>
    <row r="3165" spans="1:121" x14ac:dyDescent="0.15">
      <c r="A3165" s="102">
        <f t="shared" si="935"/>
        <v>44122</v>
      </c>
      <c r="B3165" s="103">
        <f t="shared" ca="1" si="944"/>
        <v>56721.521448909793</v>
      </c>
      <c r="C3165" s="104">
        <f t="shared" si="936"/>
        <v>56502.39999999979</v>
      </c>
      <c r="D3165" s="105">
        <f ca="1">IF(A3165&lt;$B$1,VLOOKUP(A3165,[1]DI!$A$4:$B$15000,2,FALSE),0)</f>
        <v>0</v>
      </c>
      <c r="E3165" s="106">
        <f t="shared" ca="1" si="928"/>
        <v>1</v>
      </c>
      <c r="F3165" s="106">
        <f ca="1">(TRUNC(PRODUCT($E$12:$E3164),16))</f>
        <v>2.0919715565002002</v>
      </c>
      <c r="G3165" s="106">
        <f t="shared" ca="1" si="937"/>
        <v>2.08916106272213</v>
      </c>
      <c r="H3165" s="106">
        <f t="shared" ca="1" si="929"/>
        <v>1.0013452700000001</v>
      </c>
      <c r="I3165" s="105">
        <f t="shared" si="938"/>
        <v>3.5999999999999997E-2</v>
      </c>
      <c r="J3165" s="118">
        <f t="shared" si="939"/>
        <v>44096</v>
      </c>
      <c r="K3165" s="112">
        <f t="shared" si="940"/>
        <v>17</v>
      </c>
      <c r="L3165" s="108">
        <f t="shared" si="941"/>
        <v>18</v>
      </c>
      <c r="M3165" s="109">
        <f t="shared" si="930"/>
        <v>1.0025294179999999</v>
      </c>
      <c r="N3165" s="109">
        <f t="shared" ca="1" si="931"/>
        <v>1.003878091</v>
      </c>
      <c r="O3165" s="108">
        <f t="shared" si="945"/>
        <v>0</v>
      </c>
      <c r="P3165" s="106">
        <f t="shared" ca="1" si="932"/>
        <v>219.12144891</v>
      </c>
      <c r="Q3165" s="113">
        <f t="shared" si="933"/>
        <v>0</v>
      </c>
      <c r="R3165" s="106">
        <f t="shared" si="934"/>
        <v>0</v>
      </c>
      <c r="S3165" s="114" t="str">
        <f t="shared" si="942"/>
        <v>A+J=</v>
      </c>
      <c r="T3165" s="107">
        <f t="shared" si="943"/>
        <v>44126</v>
      </c>
      <c r="U3165" s="10"/>
      <c r="V3165" s="10"/>
      <c r="W3165" s="10"/>
      <c r="X3165" s="29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</row>
    <row r="3166" spans="1:121" x14ac:dyDescent="0.15">
      <c r="A3166" s="102">
        <f t="shared" si="935"/>
        <v>44123</v>
      </c>
      <c r="B3166" s="103">
        <f t="shared" ca="1" si="944"/>
        <v>56721.521448909793</v>
      </c>
      <c r="C3166" s="104">
        <f t="shared" si="936"/>
        <v>56502.39999999979</v>
      </c>
      <c r="D3166" s="105">
        <f ca="1">IF(A3166&lt;$B$1,VLOOKUP(A3166,[1]DI!$A$4:$B$15000,2,FALSE),0)</f>
        <v>1.9000000000000006E-2</v>
      </c>
      <c r="E3166" s="106">
        <f t="shared" ca="1" si="928"/>
        <v>1.0000746899999999</v>
      </c>
      <c r="F3166" s="106">
        <f ca="1">(TRUNC(PRODUCT($E$12:$E3165),16))</f>
        <v>2.0919715565002002</v>
      </c>
      <c r="G3166" s="106">
        <f t="shared" ca="1" si="937"/>
        <v>2.08916106272213</v>
      </c>
      <c r="H3166" s="106">
        <f t="shared" ca="1" si="929"/>
        <v>1.0013452700000001</v>
      </c>
      <c r="I3166" s="105">
        <f t="shared" si="938"/>
        <v>3.5999999999999997E-2</v>
      </c>
      <c r="J3166" s="118">
        <f t="shared" si="939"/>
        <v>44096</v>
      </c>
      <c r="K3166" s="112">
        <f t="shared" si="940"/>
        <v>18</v>
      </c>
      <c r="L3166" s="108">
        <f t="shared" si="941"/>
        <v>18</v>
      </c>
      <c r="M3166" s="109">
        <f t="shared" si="930"/>
        <v>1.0025294179999999</v>
      </c>
      <c r="N3166" s="109">
        <f t="shared" ca="1" si="931"/>
        <v>1.003878091</v>
      </c>
      <c r="O3166" s="108">
        <f t="shared" si="945"/>
        <v>0</v>
      </c>
      <c r="P3166" s="106">
        <f t="shared" ca="1" si="932"/>
        <v>219.12144891</v>
      </c>
      <c r="Q3166" s="113">
        <f t="shared" si="933"/>
        <v>0</v>
      </c>
      <c r="R3166" s="106">
        <f t="shared" si="934"/>
        <v>0</v>
      </c>
      <c r="S3166" s="114" t="str">
        <f t="shared" si="942"/>
        <v>A+J=</v>
      </c>
      <c r="T3166" s="107">
        <f t="shared" si="943"/>
        <v>44126</v>
      </c>
      <c r="U3166" s="10"/>
      <c r="V3166" s="10"/>
      <c r="W3166" s="10"/>
      <c r="X3166" s="29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</row>
    <row r="3167" spans="1:121" x14ac:dyDescent="0.15">
      <c r="A3167" s="102">
        <f t="shared" si="935"/>
        <v>44124</v>
      </c>
      <c r="B3167" s="103">
        <f t="shared" ca="1" si="944"/>
        <v>56733.719752049794</v>
      </c>
      <c r="C3167" s="104">
        <f t="shared" si="936"/>
        <v>56502.39999999979</v>
      </c>
      <c r="D3167" s="105">
        <f ca="1">IF(A3167&lt;$B$1,VLOOKUP(A3167,[1]DI!$A$4:$B$15000,2,FALSE),0)</f>
        <v>1.9000000000000006E-2</v>
      </c>
      <c r="E3167" s="106">
        <f t="shared" ca="1" si="928"/>
        <v>1.0000746899999999</v>
      </c>
      <c r="F3167" s="106">
        <f ca="1">(TRUNC(PRODUCT($E$12:$E3166),16))</f>
        <v>2.09212780585576</v>
      </c>
      <c r="G3167" s="106">
        <f t="shared" ca="1" si="937"/>
        <v>2.08916106272213</v>
      </c>
      <c r="H3167" s="106">
        <f t="shared" ca="1" si="929"/>
        <v>1.0014200600000001</v>
      </c>
      <c r="I3167" s="105">
        <f t="shared" si="938"/>
        <v>3.5999999999999997E-2</v>
      </c>
      <c r="J3167" s="118">
        <f t="shared" si="939"/>
        <v>44096</v>
      </c>
      <c r="K3167" s="112">
        <f t="shared" si="940"/>
        <v>19</v>
      </c>
      <c r="L3167" s="108">
        <f t="shared" si="941"/>
        <v>19</v>
      </c>
      <c r="M3167" s="109">
        <f t="shared" si="930"/>
        <v>1.002670129</v>
      </c>
      <c r="N3167" s="109">
        <f t="shared" ca="1" si="931"/>
        <v>1.004093981</v>
      </c>
      <c r="O3167" s="108">
        <f t="shared" si="945"/>
        <v>0</v>
      </c>
      <c r="P3167" s="106">
        <f t="shared" ca="1" si="932"/>
        <v>231.31975205000001</v>
      </c>
      <c r="Q3167" s="113">
        <f t="shared" si="933"/>
        <v>0</v>
      </c>
      <c r="R3167" s="106">
        <f t="shared" si="934"/>
        <v>0</v>
      </c>
      <c r="S3167" s="114" t="str">
        <f t="shared" si="942"/>
        <v>A+J=</v>
      </c>
      <c r="T3167" s="107">
        <f t="shared" si="943"/>
        <v>44126</v>
      </c>
      <c r="U3167" s="10"/>
      <c r="V3167" s="10"/>
      <c r="W3167" s="10"/>
      <c r="X3167" s="29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</row>
    <row r="3168" spans="1:121" x14ac:dyDescent="0.15">
      <c r="A3168" s="102">
        <f t="shared" si="935"/>
        <v>44125</v>
      </c>
      <c r="B3168" s="103">
        <f t="shared" ca="1" si="944"/>
        <v>56745.920880309794</v>
      </c>
      <c r="C3168" s="104">
        <f t="shared" si="936"/>
        <v>56502.39999999979</v>
      </c>
      <c r="D3168" s="105">
        <f ca="1">IF(A3168&lt;$B$1,VLOOKUP(A3168,[1]DI!$A$4:$B$15000,2,FALSE),0)</f>
        <v>1.9000000000000006E-2</v>
      </c>
      <c r="E3168" s="106">
        <f t="shared" ca="1" si="928"/>
        <v>1.0000746899999999</v>
      </c>
      <c r="F3168" s="106">
        <f ca="1">(TRUNC(PRODUCT($E$12:$E3167),16))</f>
        <v>2.0922840668815801</v>
      </c>
      <c r="G3168" s="106">
        <f t="shared" ca="1" si="937"/>
        <v>2.08916106272213</v>
      </c>
      <c r="H3168" s="106">
        <f t="shared" ca="1" si="929"/>
        <v>1.00149486</v>
      </c>
      <c r="I3168" s="105">
        <f t="shared" si="938"/>
        <v>3.5999999999999997E-2</v>
      </c>
      <c r="J3168" s="118">
        <f t="shared" si="939"/>
        <v>44096</v>
      </c>
      <c r="K3168" s="112">
        <f t="shared" si="940"/>
        <v>20</v>
      </c>
      <c r="L3168" s="108">
        <f t="shared" si="941"/>
        <v>20</v>
      </c>
      <c r="M3168" s="109">
        <f t="shared" si="930"/>
        <v>1.002810859</v>
      </c>
      <c r="N3168" s="109">
        <f t="shared" ca="1" si="931"/>
        <v>1.0043099209999999</v>
      </c>
      <c r="O3168" s="108">
        <f t="shared" si="945"/>
        <v>0</v>
      </c>
      <c r="P3168" s="106">
        <f t="shared" ca="1" si="932"/>
        <v>243.52088031</v>
      </c>
      <c r="Q3168" s="113">
        <f t="shared" si="933"/>
        <v>0</v>
      </c>
      <c r="R3168" s="106">
        <f t="shared" si="934"/>
        <v>0</v>
      </c>
      <c r="S3168" s="114" t="str">
        <f t="shared" si="942"/>
        <v>A+J=</v>
      </c>
      <c r="T3168" s="107">
        <f t="shared" si="943"/>
        <v>44126</v>
      </c>
      <c r="U3168" s="10"/>
      <c r="V3168" s="10"/>
      <c r="W3168" s="10"/>
      <c r="X3168" s="29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</row>
    <row r="3169" spans="1:121" x14ac:dyDescent="0.15">
      <c r="A3169" s="102">
        <f t="shared" si="935"/>
        <v>44126</v>
      </c>
      <c r="B3169" s="103">
        <f t="shared" ca="1" si="944"/>
        <v>56758.124325159792</v>
      </c>
      <c r="C3169" s="104">
        <f t="shared" si="936"/>
        <v>56502.39999999979</v>
      </c>
      <c r="D3169" s="105">
        <f ca="1">IF(A3169&lt;$B$1,VLOOKUP(A3169,[1]DI!$A$4:$B$15000,2,FALSE),0)</f>
        <v>1.9000000000000006E-2</v>
      </c>
      <c r="E3169" s="106">
        <f t="shared" ca="1" si="928"/>
        <v>1.0000746899999999</v>
      </c>
      <c r="F3169" s="106">
        <f ca="1">(TRUNC(PRODUCT($E$12:$E3168),16))</f>
        <v>2.09244033957853</v>
      </c>
      <c r="G3169" s="106">
        <f t="shared" ca="1" si="937"/>
        <v>2.08916106272213</v>
      </c>
      <c r="H3169" s="106">
        <f t="shared" ca="1" si="929"/>
        <v>1.0015696599999999</v>
      </c>
      <c r="I3169" s="105">
        <f t="shared" si="938"/>
        <v>3.5999999999999997E-2</v>
      </c>
      <c r="J3169" s="118">
        <f t="shared" si="939"/>
        <v>44096</v>
      </c>
      <c r="K3169" s="112">
        <f t="shared" si="940"/>
        <v>21</v>
      </c>
      <c r="L3169" s="108">
        <f t="shared" si="941"/>
        <v>21</v>
      </c>
      <c r="M3169" s="109">
        <f t="shared" si="930"/>
        <v>1.0029516089999999</v>
      </c>
      <c r="N3169" s="109">
        <f t="shared" ca="1" si="931"/>
        <v>1.0045259019999999</v>
      </c>
      <c r="O3169" s="108">
        <f t="shared" si="945"/>
        <v>88</v>
      </c>
      <c r="P3169" s="106">
        <f t="shared" ca="1" si="932"/>
        <v>255.72432516000001</v>
      </c>
      <c r="Q3169" s="113">
        <f t="shared" si="933"/>
        <v>5.0000000000000001E-3</v>
      </c>
      <c r="R3169" s="106">
        <f t="shared" si="934"/>
        <v>500</v>
      </c>
      <c r="S3169" s="114" t="str">
        <f t="shared" si="942"/>
        <v>A+J=</v>
      </c>
      <c r="T3169" s="107">
        <f t="shared" si="943"/>
        <v>44126</v>
      </c>
      <c r="U3169" s="10"/>
      <c r="V3169" s="10"/>
      <c r="W3169" s="10"/>
      <c r="X3169" s="29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</row>
    <row r="3170" spans="1:121" x14ac:dyDescent="0.15">
      <c r="A3170" s="102">
        <f t="shared" si="935"/>
        <v>44127</v>
      </c>
      <c r="B3170" s="103">
        <f t="shared" ca="1" si="944"/>
        <v>56014.44365212979</v>
      </c>
      <c r="C3170" s="104">
        <f t="shared" si="936"/>
        <v>56002.39999999979</v>
      </c>
      <c r="D3170" s="105">
        <f ca="1">IF(A3170&lt;$B$1,VLOOKUP(A3170,[1]DI!$A$4:$B$15000,2,FALSE),0)</f>
        <v>1.9000000000000006E-2</v>
      </c>
      <c r="E3170" s="106">
        <f t="shared" ca="1" si="928"/>
        <v>1.0000746899999999</v>
      </c>
      <c r="F3170" s="106">
        <f ca="1">(TRUNC(PRODUCT($E$12:$E3169),16))</f>
        <v>2.09259662394749</v>
      </c>
      <c r="G3170" s="106">
        <f t="shared" ca="1" si="937"/>
        <v>2.09244033957853</v>
      </c>
      <c r="H3170" s="106">
        <f t="shared" ca="1" si="929"/>
        <v>1.0000746899999999</v>
      </c>
      <c r="I3170" s="105">
        <f t="shared" si="938"/>
        <v>3.5999999999999997E-2</v>
      </c>
      <c r="J3170" s="118">
        <f t="shared" si="939"/>
        <v>44126</v>
      </c>
      <c r="K3170" s="112">
        <f t="shared" si="940"/>
        <v>1</v>
      </c>
      <c r="L3170" s="108">
        <f t="shared" si="941"/>
        <v>1</v>
      </c>
      <c r="M3170" s="109">
        <f t="shared" si="930"/>
        <v>1.000140356</v>
      </c>
      <c r="N3170" s="109">
        <f t="shared" ca="1" si="931"/>
        <v>1.000215056</v>
      </c>
      <c r="O3170" s="108">
        <f t="shared" si="945"/>
        <v>0</v>
      </c>
      <c r="P3170" s="106">
        <f t="shared" ca="1" si="932"/>
        <v>12.04365213</v>
      </c>
      <c r="Q3170" s="113">
        <f t="shared" si="933"/>
        <v>0</v>
      </c>
      <c r="R3170" s="106">
        <f t="shared" si="934"/>
        <v>0</v>
      </c>
      <c r="S3170" s="114" t="str">
        <f t="shared" si="942"/>
        <v>A+J=</v>
      </c>
      <c r="T3170" s="107">
        <f t="shared" si="943"/>
        <v>44158</v>
      </c>
      <c r="U3170" s="10"/>
      <c r="V3170" s="10"/>
      <c r="W3170" s="10"/>
      <c r="X3170" s="29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</row>
    <row r="3171" spans="1:121" x14ac:dyDescent="0.15">
      <c r="A3171" s="102">
        <f t="shared" si="935"/>
        <v>44128</v>
      </c>
      <c r="B3171" s="103">
        <f t="shared" ca="1" si="944"/>
        <v>56018.627647439789</v>
      </c>
      <c r="C3171" s="104">
        <f t="shared" si="936"/>
        <v>56002.39999999979</v>
      </c>
      <c r="D3171" s="105">
        <f ca="1">IF(A3171&lt;$B$1,VLOOKUP(A3171,[1]DI!$A$4:$B$15000,2,FALSE),0)</f>
        <v>0</v>
      </c>
      <c r="E3171" s="106">
        <f t="shared" ca="1" si="928"/>
        <v>1</v>
      </c>
      <c r="F3171" s="106">
        <f ca="1">(TRUNC(PRODUCT($E$12:$E3170),16))</f>
        <v>2.0927529199893402</v>
      </c>
      <c r="G3171" s="106">
        <f t="shared" ca="1" si="937"/>
        <v>2.09244033957853</v>
      </c>
      <c r="H3171" s="106">
        <f t="shared" ca="1" si="929"/>
        <v>1.00014939</v>
      </c>
      <c r="I3171" s="105">
        <f t="shared" si="938"/>
        <v>3.5999999999999997E-2</v>
      </c>
      <c r="J3171" s="118">
        <f t="shared" si="939"/>
        <v>44126</v>
      </c>
      <c r="K3171" s="112">
        <f t="shared" si="940"/>
        <v>1</v>
      </c>
      <c r="L3171" s="108">
        <f t="shared" si="941"/>
        <v>1</v>
      </c>
      <c r="M3171" s="109">
        <f t="shared" si="930"/>
        <v>1.000140356</v>
      </c>
      <c r="N3171" s="109">
        <f t="shared" ca="1" si="931"/>
        <v>1.0002897669999999</v>
      </c>
      <c r="O3171" s="108">
        <f t="shared" si="945"/>
        <v>0</v>
      </c>
      <c r="P3171" s="106">
        <f t="shared" ca="1" si="932"/>
        <v>16.227647439999998</v>
      </c>
      <c r="Q3171" s="113">
        <f t="shared" si="933"/>
        <v>0</v>
      </c>
      <c r="R3171" s="106">
        <f t="shared" si="934"/>
        <v>0</v>
      </c>
      <c r="S3171" s="114" t="str">
        <f t="shared" si="942"/>
        <v>A+J=</v>
      </c>
      <c r="T3171" s="107">
        <f t="shared" si="943"/>
        <v>44158</v>
      </c>
      <c r="U3171" s="10"/>
      <c r="V3171" s="10"/>
      <c r="W3171" s="10"/>
      <c r="X3171" s="29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</row>
    <row r="3172" spans="1:121" x14ac:dyDescent="0.15">
      <c r="A3172" s="102">
        <f t="shared" si="935"/>
        <v>44129</v>
      </c>
      <c r="B3172" s="103">
        <f t="shared" ca="1" si="944"/>
        <v>56018.627647439789</v>
      </c>
      <c r="C3172" s="104">
        <f t="shared" si="936"/>
        <v>56002.39999999979</v>
      </c>
      <c r="D3172" s="105">
        <f ca="1">IF(A3172&lt;$B$1,VLOOKUP(A3172,[1]DI!$A$4:$B$15000,2,FALSE),0)</f>
        <v>0</v>
      </c>
      <c r="E3172" s="106">
        <f t="shared" ca="1" si="928"/>
        <v>1</v>
      </c>
      <c r="F3172" s="106">
        <f ca="1">(TRUNC(PRODUCT($E$12:$E3171),16))</f>
        <v>2.0927529199893402</v>
      </c>
      <c r="G3172" s="106">
        <f t="shared" ca="1" si="937"/>
        <v>2.09244033957853</v>
      </c>
      <c r="H3172" s="106">
        <f t="shared" ca="1" si="929"/>
        <v>1.00014939</v>
      </c>
      <c r="I3172" s="105">
        <f t="shared" si="938"/>
        <v>3.5999999999999997E-2</v>
      </c>
      <c r="J3172" s="118">
        <f t="shared" si="939"/>
        <v>44126</v>
      </c>
      <c r="K3172" s="112">
        <f t="shared" si="940"/>
        <v>1</v>
      </c>
      <c r="L3172" s="108">
        <f t="shared" si="941"/>
        <v>1</v>
      </c>
      <c r="M3172" s="109">
        <f t="shared" si="930"/>
        <v>1.000140356</v>
      </c>
      <c r="N3172" s="109">
        <f t="shared" ca="1" si="931"/>
        <v>1.0002897669999999</v>
      </c>
      <c r="O3172" s="108">
        <f t="shared" si="945"/>
        <v>0</v>
      </c>
      <c r="P3172" s="106">
        <f t="shared" ca="1" si="932"/>
        <v>16.227647439999998</v>
      </c>
      <c r="Q3172" s="113">
        <f t="shared" si="933"/>
        <v>0</v>
      </c>
      <c r="R3172" s="106">
        <f t="shared" si="934"/>
        <v>0</v>
      </c>
      <c r="S3172" s="114" t="str">
        <f t="shared" si="942"/>
        <v>A+J=</v>
      </c>
      <c r="T3172" s="107">
        <f t="shared" si="943"/>
        <v>44158</v>
      </c>
      <c r="U3172" s="10"/>
      <c r="V3172" s="10"/>
      <c r="W3172" s="10"/>
      <c r="X3172" s="29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</row>
    <row r="3173" spans="1:121" x14ac:dyDescent="0.15">
      <c r="A3173" s="102">
        <f t="shared" si="935"/>
        <v>44130</v>
      </c>
      <c r="B3173" s="103">
        <f t="shared" ca="1" si="944"/>
        <v>56026.490160389789</v>
      </c>
      <c r="C3173" s="104">
        <f t="shared" si="936"/>
        <v>56002.39999999979</v>
      </c>
      <c r="D3173" s="105">
        <f ca="1">IF(A3173&lt;$B$1,VLOOKUP(A3173,[1]DI!$A$4:$B$15000,2,FALSE),0)</f>
        <v>1.9000000000000006E-2</v>
      </c>
      <c r="E3173" s="106">
        <f t="shared" ca="1" si="928"/>
        <v>1.0000746899999999</v>
      </c>
      <c r="F3173" s="106">
        <f ca="1">(TRUNC(PRODUCT($E$12:$E3172),16))</f>
        <v>2.0927529199893402</v>
      </c>
      <c r="G3173" s="106">
        <f t="shared" ca="1" si="937"/>
        <v>2.09244033957853</v>
      </c>
      <c r="H3173" s="106">
        <f t="shared" ca="1" si="929"/>
        <v>1.00014939</v>
      </c>
      <c r="I3173" s="105">
        <f t="shared" si="938"/>
        <v>3.5999999999999997E-2</v>
      </c>
      <c r="J3173" s="118">
        <f t="shared" si="939"/>
        <v>44126</v>
      </c>
      <c r="K3173" s="112">
        <f t="shared" si="940"/>
        <v>2</v>
      </c>
      <c r="L3173" s="108">
        <f t="shared" si="941"/>
        <v>2</v>
      </c>
      <c r="M3173" s="109">
        <f t="shared" si="930"/>
        <v>1.0002807309999999</v>
      </c>
      <c r="N3173" s="109">
        <f t="shared" ca="1" si="931"/>
        <v>1.0004301630000001</v>
      </c>
      <c r="O3173" s="108">
        <f t="shared" si="945"/>
        <v>0</v>
      </c>
      <c r="P3173" s="106">
        <f t="shared" ca="1" si="932"/>
        <v>24.090160390000001</v>
      </c>
      <c r="Q3173" s="113">
        <f t="shared" si="933"/>
        <v>0</v>
      </c>
      <c r="R3173" s="106">
        <f t="shared" si="934"/>
        <v>0</v>
      </c>
      <c r="S3173" s="114" t="str">
        <f t="shared" si="942"/>
        <v>A+J=</v>
      </c>
      <c r="T3173" s="107">
        <f t="shared" si="943"/>
        <v>44158</v>
      </c>
      <c r="U3173" s="10"/>
      <c r="V3173" s="10"/>
      <c r="W3173" s="10"/>
      <c r="X3173" s="29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</row>
    <row r="3174" spans="1:121" x14ac:dyDescent="0.15">
      <c r="A3174" s="102">
        <f t="shared" si="935"/>
        <v>44131</v>
      </c>
      <c r="B3174" s="103">
        <f t="shared" ca="1" si="944"/>
        <v>56038.538908739793</v>
      </c>
      <c r="C3174" s="104">
        <f t="shared" si="936"/>
        <v>56002.39999999979</v>
      </c>
      <c r="D3174" s="105">
        <f ca="1">IF(A3174&lt;$B$1,VLOOKUP(A3174,[1]DI!$A$4:$B$15000,2,FALSE),0)</f>
        <v>1.9000000000000006E-2</v>
      </c>
      <c r="E3174" s="106">
        <f t="shared" ca="1" si="928"/>
        <v>1.0000746899999999</v>
      </c>
      <c r="F3174" s="106">
        <f ca="1">(TRUNC(PRODUCT($E$12:$E3173),16))</f>
        <v>2.0929092277049302</v>
      </c>
      <c r="G3174" s="106">
        <f t="shared" ca="1" si="937"/>
        <v>2.09244033957853</v>
      </c>
      <c r="H3174" s="106">
        <f t="shared" ca="1" si="929"/>
        <v>1.0002240899999999</v>
      </c>
      <c r="I3174" s="105">
        <f t="shared" si="938"/>
        <v>3.5999999999999997E-2</v>
      </c>
      <c r="J3174" s="118">
        <f t="shared" si="939"/>
        <v>44126</v>
      </c>
      <c r="K3174" s="112">
        <f t="shared" si="940"/>
        <v>3</v>
      </c>
      <c r="L3174" s="108">
        <f t="shared" si="941"/>
        <v>3</v>
      </c>
      <c r="M3174" s="109">
        <f t="shared" si="930"/>
        <v>1.000421126</v>
      </c>
      <c r="N3174" s="109">
        <f t="shared" ca="1" si="931"/>
        <v>1.0006453099999999</v>
      </c>
      <c r="O3174" s="108">
        <f t="shared" si="945"/>
        <v>0</v>
      </c>
      <c r="P3174" s="106">
        <f t="shared" ca="1" si="932"/>
        <v>36.138908739999998</v>
      </c>
      <c r="Q3174" s="113">
        <f t="shared" si="933"/>
        <v>0</v>
      </c>
      <c r="R3174" s="106">
        <f t="shared" si="934"/>
        <v>0</v>
      </c>
      <c r="S3174" s="114" t="str">
        <f t="shared" si="942"/>
        <v>A+J=</v>
      </c>
      <c r="T3174" s="107">
        <f t="shared" si="943"/>
        <v>44158</v>
      </c>
      <c r="U3174" s="10"/>
      <c r="V3174" s="10"/>
      <c r="W3174" s="10"/>
      <c r="X3174" s="29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</row>
    <row r="3175" spans="1:121" x14ac:dyDescent="0.15">
      <c r="A3175" s="102">
        <f t="shared" si="935"/>
        <v>44132</v>
      </c>
      <c r="B3175" s="103">
        <f t="shared" ca="1" si="944"/>
        <v>56050.590009189793</v>
      </c>
      <c r="C3175" s="104">
        <f t="shared" si="936"/>
        <v>56002.39999999979</v>
      </c>
      <c r="D3175" s="105">
        <f ca="1">IF(A3175&lt;$B$1,VLOOKUP(A3175,[1]DI!$A$4:$B$15000,2,FALSE),0)</f>
        <v>1.9000000000000006E-2</v>
      </c>
      <c r="E3175" s="106">
        <f t="shared" ca="1" si="928"/>
        <v>1.0000746899999999</v>
      </c>
      <c r="F3175" s="106">
        <f ca="1">(TRUNC(PRODUCT($E$12:$E3174),16))</f>
        <v>2.0930655470951498</v>
      </c>
      <c r="G3175" s="106">
        <f t="shared" ca="1" si="937"/>
        <v>2.09244033957853</v>
      </c>
      <c r="H3175" s="106">
        <f t="shared" ca="1" si="929"/>
        <v>1.00029879</v>
      </c>
      <c r="I3175" s="105">
        <f t="shared" si="938"/>
        <v>3.5999999999999997E-2</v>
      </c>
      <c r="J3175" s="118">
        <f t="shared" si="939"/>
        <v>44126</v>
      </c>
      <c r="K3175" s="112">
        <f t="shared" si="940"/>
        <v>4</v>
      </c>
      <c r="L3175" s="108">
        <f t="shared" si="941"/>
        <v>4</v>
      </c>
      <c r="M3175" s="109">
        <f t="shared" si="930"/>
        <v>1.0005615409999999</v>
      </c>
      <c r="N3175" s="109">
        <f t="shared" ca="1" si="931"/>
        <v>1.0008604990000001</v>
      </c>
      <c r="O3175" s="108">
        <f t="shared" si="945"/>
        <v>0</v>
      </c>
      <c r="P3175" s="106">
        <f t="shared" ca="1" si="932"/>
        <v>48.190009189999998</v>
      </c>
      <c r="Q3175" s="113">
        <f t="shared" si="933"/>
        <v>0</v>
      </c>
      <c r="R3175" s="106">
        <f t="shared" si="934"/>
        <v>0</v>
      </c>
      <c r="S3175" s="114" t="str">
        <f t="shared" si="942"/>
        <v>A+J=</v>
      </c>
      <c r="T3175" s="107">
        <f t="shared" si="943"/>
        <v>44158</v>
      </c>
      <c r="U3175" s="10"/>
      <c r="V3175" s="10"/>
      <c r="W3175" s="10"/>
      <c r="X3175" s="29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</row>
    <row r="3176" spans="1:121" x14ac:dyDescent="0.15">
      <c r="A3176" s="102">
        <f t="shared" si="935"/>
        <v>44133</v>
      </c>
      <c r="B3176" s="103">
        <f t="shared" ca="1" si="944"/>
        <v>56062.644413789792</v>
      </c>
      <c r="C3176" s="104">
        <f t="shared" si="936"/>
        <v>56002.39999999979</v>
      </c>
      <c r="D3176" s="105">
        <f ca="1">IF(A3176&lt;$B$1,VLOOKUP(A3176,[1]DI!$A$4:$B$15000,2,FALSE),0)</f>
        <v>1.9000000000000006E-2</v>
      </c>
      <c r="E3176" s="106">
        <f t="shared" ca="1" si="928"/>
        <v>1.0000746899999999</v>
      </c>
      <c r="F3176" s="106">
        <f ca="1">(TRUNC(PRODUCT($E$12:$E3175),16))</f>
        <v>2.0932218781608598</v>
      </c>
      <c r="G3176" s="106">
        <f t="shared" ca="1" si="937"/>
        <v>2.09244033957853</v>
      </c>
      <c r="H3176" s="106">
        <f t="shared" ca="1" si="929"/>
        <v>1.00037351</v>
      </c>
      <c r="I3176" s="105">
        <f t="shared" si="938"/>
        <v>3.5999999999999997E-2</v>
      </c>
      <c r="J3176" s="118">
        <f t="shared" si="939"/>
        <v>44126</v>
      </c>
      <c r="K3176" s="112">
        <f t="shared" si="940"/>
        <v>5</v>
      </c>
      <c r="L3176" s="108">
        <f t="shared" si="941"/>
        <v>5</v>
      </c>
      <c r="M3176" s="109">
        <f t="shared" si="930"/>
        <v>1.0007019749999999</v>
      </c>
      <c r="N3176" s="109">
        <f t="shared" ca="1" si="931"/>
        <v>1.001075747</v>
      </c>
      <c r="O3176" s="108">
        <f t="shared" si="945"/>
        <v>0</v>
      </c>
      <c r="P3176" s="106">
        <f t="shared" ca="1" si="932"/>
        <v>60.244413790000003</v>
      </c>
      <c r="Q3176" s="113">
        <f t="shared" si="933"/>
        <v>0</v>
      </c>
      <c r="R3176" s="106">
        <f t="shared" si="934"/>
        <v>0</v>
      </c>
      <c r="S3176" s="114" t="str">
        <f t="shared" si="942"/>
        <v>A+J=</v>
      </c>
      <c r="T3176" s="107">
        <f t="shared" si="943"/>
        <v>44158</v>
      </c>
      <c r="U3176" s="10"/>
      <c r="V3176" s="10"/>
      <c r="W3176" s="10"/>
      <c r="X3176" s="29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</row>
    <row r="3177" spans="1:121" x14ac:dyDescent="0.15">
      <c r="A3177" s="102">
        <f t="shared" si="935"/>
        <v>44134</v>
      </c>
      <c r="B3177" s="103">
        <f t="shared" ca="1" si="944"/>
        <v>56074.700610459789</v>
      </c>
      <c r="C3177" s="104">
        <f t="shared" si="936"/>
        <v>56002.39999999979</v>
      </c>
      <c r="D3177" s="105">
        <f ca="1">IF(A3177&lt;$B$1,VLOOKUP(A3177,[1]DI!$A$4:$B$15000,2,FALSE),0)</f>
        <v>1.9000000000000006E-2</v>
      </c>
      <c r="E3177" s="106">
        <f t="shared" ca="1" si="928"/>
        <v>1.0000746899999999</v>
      </c>
      <c r="F3177" s="106">
        <f ca="1">(TRUNC(PRODUCT($E$12:$E3176),16))</f>
        <v>2.0933782209029399</v>
      </c>
      <c r="G3177" s="106">
        <f t="shared" ca="1" si="937"/>
        <v>2.09244033957853</v>
      </c>
      <c r="H3177" s="106">
        <f t="shared" ca="1" si="929"/>
        <v>1.00044822</v>
      </c>
      <c r="I3177" s="105">
        <f t="shared" si="938"/>
        <v>3.5999999999999997E-2</v>
      </c>
      <c r="J3177" s="118">
        <f t="shared" si="939"/>
        <v>44126</v>
      </c>
      <c r="K3177" s="112">
        <f t="shared" si="940"/>
        <v>6</v>
      </c>
      <c r="L3177" s="108">
        <f t="shared" si="941"/>
        <v>6</v>
      </c>
      <c r="M3177" s="109">
        <f t="shared" si="930"/>
        <v>1.000842429</v>
      </c>
      <c r="N3177" s="109">
        <f t="shared" ca="1" si="931"/>
        <v>1.0012910269999999</v>
      </c>
      <c r="O3177" s="108">
        <f t="shared" si="945"/>
        <v>0</v>
      </c>
      <c r="P3177" s="106">
        <f t="shared" ca="1" si="932"/>
        <v>72.300610460000001</v>
      </c>
      <c r="Q3177" s="113">
        <f t="shared" si="933"/>
        <v>0</v>
      </c>
      <c r="R3177" s="106">
        <f t="shared" si="934"/>
        <v>0</v>
      </c>
      <c r="S3177" s="114" t="str">
        <f t="shared" si="942"/>
        <v>A+J=</v>
      </c>
      <c r="T3177" s="107">
        <f t="shared" si="943"/>
        <v>44158</v>
      </c>
      <c r="U3177" s="10"/>
      <c r="V3177" s="10"/>
      <c r="W3177" s="10"/>
      <c r="X3177" s="29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</row>
    <row r="3178" spans="1:121" x14ac:dyDescent="0.15">
      <c r="A3178" s="102">
        <f t="shared" si="935"/>
        <v>44135</v>
      </c>
      <c r="B3178" s="103">
        <f t="shared" ca="1" si="944"/>
        <v>56086.76016727979</v>
      </c>
      <c r="C3178" s="104">
        <f t="shared" si="936"/>
        <v>56002.39999999979</v>
      </c>
      <c r="D3178" s="105">
        <f ca="1">IF(A3178&lt;$B$1,VLOOKUP(A3178,[1]DI!$A$4:$B$15000,2,FALSE),0)</f>
        <v>0</v>
      </c>
      <c r="E3178" s="106">
        <f t="shared" ca="1" si="928"/>
        <v>1</v>
      </c>
      <c r="F3178" s="106">
        <f ca="1">(TRUNC(PRODUCT($E$12:$E3177),16))</f>
        <v>2.0935345753222601</v>
      </c>
      <c r="G3178" s="106">
        <f t="shared" ca="1" si="937"/>
        <v>2.09244033957853</v>
      </c>
      <c r="H3178" s="106">
        <f t="shared" ca="1" si="929"/>
        <v>1.0005229499999999</v>
      </c>
      <c r="I3178" s="105">
        <f t="shared" si="938"/>
        <v>3.5999999999999997E-2</v>
      </c>
      <c r="J3178" s="118">
        <f t="shared" si="939"/>
        <v>44126</v>
      </c>
      <c r="K3178" s="112">
        <f t="shared" si="940"/>
        <v>6</v>
      </c>
      <c r="L3178" s="108">
        <f t="shared" si="941"/>
        <v>7</v>
      </c>
      <c r="M3178" s="109">
        <f t="shared" si="930"/>
        <v>1.0009829029999999</v>
      </c>
      <c r="N3178" s="109">
        <f t="shared" ca="1" si="931"/>
        <v>1.001506367</v>
      </c>
      <c r="O3178" s="108">
        <f t="shared" si="945"/>
        <v>0</v>
      </c>
      <c r="P3178" s="106">
        <f t="shared" ca="1" si="932"/>
        <v>84.360167279999999</v>
      </c>
      <c r="Q3178" s="113">
        <f t="shared" si="933"/>
        <v>0</v>
      </c>
      <c r="R3178" s="106">
        <f t="shared" si="934"/>
        <v>0</v>
      </c>
      <c r="S3178" s="114" t="str">
        <f t="shared" si="942"/>
        <v>A+J=</v>
      </c>
      <c r="T3178" s="107">
        <f t="shared" si="943"/>
        <v>44158</v>
      </c>
      <c r="U3178" s="10"/>
      <c r="V3178" s="10"/>
      <c r="W3178" s="10"/>
      <c r="X3178" s="29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</row>
    <row r="3179" spans="1:121" x14ac:dyDescent="0.15">
      <c r="A3179" s="102">
        <f t="shared" si="935"/>
        <v>44136</v>
      </c>
      <c r="B3179" s="103">
        <f t="shared" ca="1" si="944"/>
        <v>56086.76016727979</v>
      </c>
      <c r="C3179" s="104">
        <f t="shared" si="936"/>
        <v>56002.39999999979</v>
      </c>
      <c r="D3179" s="105">
        <f ca="1">IF(A3179&lt;$B$1,VLOOKUP(A3179,[1]DI!$A$4:$B$15000,2,FALSE),0)</f>
        <v>0</v>
      </c>
      <c r="E3179" s="106">
        <f t="shared" ca="1" si="928"/>
        <v>1</v>
      </c>
      <c r="F3179" s="106">
        <f ca="1">(TRUNC(PRODUCT($E$12:$E3178),16))</f>
        <v>2.0935345753222601</v>
      </c>
      <c r="G3179" s="106">
        <f t="shared" ca="1" si="937"/>
        <v>2.09244033957853</v>
      </c>
      <c r="H3179" s="106">
        <f t="shared" ca="1" si="929"/>
        <v>1.0005229499999999</v>
      </c>
      <c r="I3179" s="105">
        <f t="shared" si="938"/>
        <v>3.5999999999999997E-2</v>
      </c>
      <c r="J3179" s="118">
        <f t="shared" si="939"/>
        <v>44126</v>
      </c>
      <c r="K3179" s="112">
        <f t="shared" si="940"/>
        <v>6</v>
      </c>
      <c r="L3179" s="108">
        <f t="shared" si="941"/>
        <v>7</v>
      </c>
      <c r="M3179" s="109">
        <f t="shared" si="930"/>
        <v>1.0009829029999999</v>
      </c>
      <c r="N3179" s="109">
        <f t="shared" ca="1" si="931"/>
        <v>1.001506367</v>
      </c>
      <c r="O3179" s="108">
        <f t="shared" si="945"/>
        <v>0</v>
      </c>
      <c r="P3179" s="106">
        <f t="shared" ca="1" si="932"/>
        <v>84.360167279999999</v>
      </c>
      <c r="Q3179" s="113">
        <f t="shared" si="933"/>
        <v>0</v>
      </c>
      <c r="R3179" s="106">
        <f t="shared" si="934"/>
        <v>0</v>
      </c>
      <c r="S3179" s="114" t="str">
        <f t="shared" si="942"/>
        <v>A+J=</v>
      </c>
      <c r="T3179" s="107">
        <f t="shared" si="943"/>
        <v>44158</v>
      </c>
      <c r="U3179" s="10"/>
      <c r="V3179" s="10"/>
      <c r="W3179" s="10"/>
      <c r="X3179" s="29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</row>
    <row r="3180" spans="1:121" x14ac:dyDescent="0.15">
      <c r="A3180" s="102">
        <f t="shared" si="935"/>
        <v>44137</v>
      </c>
      <c r="B3180" s="103">
        <f t="shared" ca="1" si="944"/>
        <v>56086.76016727979</v>
      </c>
      <c r="C3180" s="104">
        <f t="shared" si="936"/>
        <v>56002.39999999979</v>
      </c>
      <c r="D3180" s="105">
        <f ca="1">IF(A3180&lt;$B$1,VLOOKUP(A3180,[1]DI!$A$4:$B$15000,2,FALSE),0)</f>
        <v>0</v>
      </c>
      <c r="E3180" s="106">
        <f t="shared" ca="1" si="928"/>
        <v>1</v>
      </c>
      <c r="F3180" s="106">
        <f ca="1">(TRUNC(PRODUCT($E$12:$E3179),16))</f>
        <v>2.0935345753222601</v>
      </c>
      <c r="G3180" s="106">
        <f t="shared" ca="1" si="937"/>
        <v>2.09244033957853</v>
      </c>
      <c r="H3180" s="106">
        <f t="shared" ca="1" si="929"/>
        <v>1.0005229499999999</v>
      </c>
      <c r="I3180" s="105">
        <f t="shared" si="938"/>
        <v>3.5999999999999997E-2</v>
      </c>
      <c r="J3180" s="118">
        <f t="shared" si="939"/>
        <v>44126</v>
      </c>
      <c r="K3180" s="112">
        <f t="shared" si="940"/>
        <v>6</v>
      </c>
      <c r="L3180" s="108">
        <f t="shared" si="941"/>
        <v>7</v>
      </c>
      <c r="M3180" s="109">
        <f t="shared" si="930"/>
        <v>1.0009829029999999</v>
      </c>
      <c r="N3180" s="109">
        <f t="shared" ca="1" si="931"/>
        <v>1.001506367</v>
      </c>
      <c r="O3180" s="108">
        <f t="shared" si="945"/>
        <v>0</v>
      </c>
      <c r="P3180" s="106">
        <f t="shared" ca="1" si="932"/>
        <v>84.360167279999999</v>
      </c>
      <c r="Q3180" s="113">
        <f t="shared" si="933"/>
        <v>0</v>
      </c>
      <c r="R3180" s="106">
        <f t="shared" si="934"/>
        <v>0</v>
      </c>
      <c r="S3180" s="114" t="str">
        <f t="shared" si="942"/>
        <v>A+J=</v>
      </c>
      <c r="T3180" s="107">
        <f t="shared" si="943"/>
        <v>44158</v>
      </c>
      <c r="U3180" s="10"/>
      <c r="V3180" s="10"/>
      <c r="W3180" s="10"/>
      <c r="X3180" s="29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</row>
    <row r="3181" spans="1:121" x14ac:dyDescent="0.15">
      <c r="A3181" s="102">
        <f t="shared" si="935"/>
        <v>44138</v>
      </c>
      <c r="B3181" s="103">
        <f t="shared" ca="1" si="944"/>
        <v>56086.76016727979</v>
      </c>
      <c r="C3181" s="104">
        <f t="shared" si="936"/>
        <v>56002.39999999979</v>
      </c>
      <c r="D3181" s="105">
        <f ca="1">IF(A3181&lt;$B$1,VLOOKUP(A3181,[1]DI!$A$4:$B$15000,2,FALSE),0)</f>
        <v>1.9000000000000006E-2</v>
      </c>
      <c r="E3181" s="106">
        <f t="shared" ca="1" si="928"/>
        <v>1.0000746899999999</v>
      </c>
      <c r="F3181" s="106">
        <f ca="1">(TRUNC(PRODUCT($E$12:$E3180),16))</f>
        <v>2.0935345753222601</v>
      </c>
      <c r="G3181" s="106">
        <f t="shared" ca="1" si="937"/>
        <v>2.09244033957853</v>
      </c>
      <c r="H3181" s="106">
        <f t="shared" ca="1" si="929"/>
        <v>1.0005229499999999</v>
      </c>
      <c r="I3181" s="105">
        <f t="shared" si="938"/>
        <v>3.5999999999999997E-2</v>
      </c>
      <c r="J3181" s="118">
        <f t="shared" si="939"/>
        <v>44126</v>
      </c>
      <c r="K3181" s="112">
        <f t="shared" si="940"/>
        <v>7</v>
      </c>
      <c r="L3181" s="108">
        <f t="shared" si="941"/>
        <v>7</v>
      </c>
      <c r="M3181" s="109">
        <f t="shared" si="930"/>
        <v>1.0009829029999999</v>
      </c>
      <c r="N3181" s="109">
        <f t="shared" ca="1" si="931"/>
        <v>1.001506367</v>
      </c>
      <c r="O3181" s="108">
        <f t="shared" si="945"/>
        <v>0</v>
      </c>
      <c r="P3181" s="106">
        <f t="shared" ca="1" si="932"/>
        <v>84.360167279999999</v>
      </c>
      <c r="Q3181" s="113">
        <f t="shared" si="933"/>
        <v>0</v>
      </c>
      <c r="R3181" s="106">
        <f t="shared" si="934"/>
        <v>0</v>
      </c>
      <c r="S3181" s="114" t="str">
        <f t="shared" si="942"/>
        <v>A+J=</v>
      </c>
      <c r="T3181" s="107">
        <f t="shared" si="943"/>
        <v>44158</v>
      </c>
      <c r="U3181" s="10"/>
      <c r="V3181" s="10"/>
      <c r="W3181" s="10"/>
      <c r="X3181" s="29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</row>
    <row r="3182" spans="1:121" x14ac:dyDescent="0.15">
      <c r="A3182" s="102">
        <f t="shared" si="935"/>
        <v>44139</v>
      </c>
      <c r="B3182" s="103">
        <f t="shared" ca="1" si="944"/>
        <v>56098.822020189793</v>
      </c>
      <c r="C3182" s="104">
        <f t="shared" si="936"/>
        <v>56002.39999999979</v>
      </c>
      <c r="D3182" s="105">
        <f ca="1">IF(A3182&lt;$B$1,VLOOKUP(A3182,[1]DI!$A$4:$B$15000,2,FALSE),0)</f>
        <v>1.9000000000000006E-2</v>
      </c>
      <c r="E3182" s="106">
        <f t="shared" ca="1" si="928"/>
        <v>1.0000746899999999</v>
      </c>
      <c r="F3182" s="106">
        <f ca="1">(TRUNC(PRODUCT($E$12:$E3181),16))</f>
        <v>2.0936909414196898</v>
      </c>
      <c r="G3182" s="106">
        <f t="shared" ca="1" si="937"/>
        <v>2.09244033957853</v>
      </c>
      <c r="H3182" s="106">
        <f t="shared" ca="1" si="929"/>
        <v>1.00059768</v>
      </c>
      <c r="I3182" s="105">
        <f t="shared" si="938"/>
        <v>3.5999999999999997E-2</v>
      </c>
      <c r="J3182" s="118">
        <f t="shared" si="939"/>
        <v>44126</v>
      </c>
      <c r="K3182" s="112">
        <f t="shared" si="940"/>
        <v>8</v>
      </c>
      <c r="L3182" s="108">
        <f t="shared" si="941"/>
        <v>8</v>
      </c>
      <c r="M3182" s="109">
        <f t="shared" si="930"/>
        <v>1.001123397</v>
      </c>
      <c r="N3182" s="109">
        <f t="shared" ca="1" si="931"/>
        <v>1.001721748</v>
      </c>
      <c r="O3182" s="108">
        <f t="shared" si="945"/>
        <v>0</v>
      </c>
      <c r="P3182" s="106">
        <f t="shared" ca="1" si="932"/>
        <v>96.422020189999998</v>
      </c>
      <c r="Q3182" s="113">
        <f t="shared" si="933"/>
        <v>0</v>
      </c>
      <c r="R3182" s="106">
        <f t="shared" si="934"/>
        <v>0</v>
      </c>
      <c r="S3182" s="114" t="str">
        <f t="shared" si="942"/>
        <v>A+J=</v>
      </c>
      <c r="T3182" s="107">
        <f t="shared" si="943"/>
        <v>44158</v>
      </c>
      <c r="U3182" s="10"/>
      <c r="V3182" s="10"/>
      <c r="W3182" s="10"/>
      <c r="X3182" s="29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</row>
    <row r="3183" spans="1:121" x14ac:dyDescent="0.15">
      <c r="A3183" s="102">
        <f t="shared" si="935"/>
        <v>44140</v>
      </c>
      <c r="B3183" s="103">
        <f t="shared" ca="1" si="944"/>
        <v>56110.886169199788</v>
      </c>
      <c r="C3183" s="104">
        <f t="shared" si="936"/>
        <v>56002.39999999979</v>
      </c>
      <c r="D3183" s="105">
        <f ca="1">IF(A3183&lt;$B$1,VLOOKUP(A3183,[1]DI!$A$4:$B$15000,2,FALSE),0)</f>
        <v>1.9000000000000006E-2</v>
      </c>
      <c r="E3183" s="106">
        <f t="shared" ca="1" si="928"/>
        <v>1.0000746899999999</v>
      </c>
      <c r="F3183" s="106">
        <f ca="1">(TRUNC(PRODUCT($E$12:$E3182),16))</f>
        <v>2.0938473191961</v>
      </c>
      <c r="G3183" s="106">
        <f t="shared" ca="1" si="937"/>
        <v>2.09244033957853</v>
      </c>
      <c r="H3183" s="106">
        <f t="shared" ca="1" si="929"/>
        <v>1.00067241</v>
      </c>
      <c r="I3183" s="105">
        <f t="shared" si="938"/>
        <v>3.5999999999999997E-2</v>
      </c>
      <c r="J3183" s="118">
        <f t="shared" si="939"/>
        <v>44126</v>
      </c>
      <c r="K3183" s="112">
        <f t="shared" si="940"/>
        <v>9</v>
      </c>
      <c r="L3183" s="108">
        <f t="shared" si="941"/>
        <v>9</v>
      </c>
      <c r="M3183" s="109">
        <f t="shared" si="930"/>
        <v>1.00126391</v>
      </c>
      <c r="N3183" s="109">
        <f t="shared" ca="1" si="931"/>
        <v>1.0019371699999999</v>
      </c>
      <c r="O3183" s="108">
        <f t="shared" si="945"/>
        <v>0</v>
      </c>
      <c r="P3183" s="106">
        <f t="shared" ca="1" si="932"/>
        <v>108.48616920000001</v>
      </c>
      <c r="Q3183" s="113">
        <f t="shared" si="933"/>
        <v>0</v>
      </c>
      <c r="R3183" s="106">
        <f t="shared" si="934"/>
        <v>0</v>
      </c>
      <c r="S3183" s="114" t="str">
        <f t="shared" si="942"/>
        <v>A+J=</v>
      </c>
      <c r="T3183" s="107">
        <f t="shared" si="943"/>
        <v>44158</v>
      </c>
      <c r="U3183" s="10"/>
      <c r="V3183" s="10"/>
      <c r="W3183" s="10"/>
      <c r="X3183" s="29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</row>
    <row r="3184" spans="1:121" x14ac:dyDescent="0.15">
      <c r="A3184" s="102">
        <f t="shared" si="935"/>
        <v>44141</v>
      </c>
      <c r="B3184" s="103">
        <f t="shared" ca="1" si="944"/>
        <v>56122.953118339792</v>
      </c>
      <c r="C3184" s="104">
        <f t="shared" si="936"/>
        <v>56002.39999999979</v>
      </c>
      <c r="D3184" s="105">
        <f ca="1">IF(A3184&lt;$B$1,VLOOKUP(A3184,[1]DI!$A$4:$B$15000,2,FALSE),0)</f>
        <v>1.9000000000000006E-2</v>
      </c>
      <c r="E3184" s="106">
        <f t="shared" ca="1" si="928"/>
        <v>1.0000746899999999</v>
      </c>
      <c r="F3184" s="106">
        <f ca="1">(TRUNC(PRODUCT($E$12:$E3183),16))</f>
        <v>2.09400370865237</v>
      </c>
      <c r="G3184" s="106">
        <f t="shared" ca="1" si="937"/>
        <v>2.09244033957853</v>
      </c>
      <c r="H3184" s="106">
        <f t="shared" ca="1" si="929"/>
        <v>1.00074715</v>
      </c>
      <c r="I3184" s="105">
        <f t="shared" si="938"/>
        <v>3.5999999999999997E-2</v>
      </c>
      <c r="J3184" s="118">
        <f t="shared" si="939"/>
        <v>44126</v>
      </c>
      <c r="K3184" s="112">
        <f t="shared" si="940"/>
        <v>10</v>
      </c>
      <c r="L3184" s="108">
        <f t="shared" si="941"/>
        <v>10</v>
      </c>
      <c r="M3184" s="109">
        <f t="shared" si="930"/>
        <v>1.001404443</v>
      </c>
      <c r="N3184" s="109">
        <f t="shared" ca="1" si="931"/>
        <v>1.002152642</v>
      </c>
      <c r="O3184" s="108">
        <f t="shared" si="945"/>
        <v>0</v>
      </c>
      <c r="P3184" s="106">
        <f t="shared" ca="1" si="932"/>
        <v>120.55311834</v>
      </c>
      <c r="Q3184" s="113">
        <f t="shared" si="933"/>
        <v>0</v>
      </c>
      <c r="R3184" s="106">
        <f t="shared" si="934"/>
        <v>0</v>
      </c>
      <c r="S3184" s="114" t="str">
        <f t="shared" si="942"/>
        <v>A+J=</v>
      </c>
      <c r="T3184" s="107">
        <f t="shared" si="943"/>
        <v>44158</v>
      </c>
      <c r="U3184" s="10"/>
      <c r="V3184" s="10"/>
      <c r="W3184" s="10"/>
      <c r="X3184" s="29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</row>
    <row r="3185" spans="1:121" x14ac:dyDescent="0.15">
      <c r="A3185" s="102">
        <f t="shared" si="935"/>
        <v>44142</v>
      </c>
      <c r="B3185" s="103">
        <f t="shared" ca="1" si="944"/>
        <v>56135.02297958979</v>
      </c>
      <c r="C3185" s="104">
        <f t="shared" si="936"/>
        <v>56002.39999999979</v>
      </c>
      <c r="D3185" s="105">
        <f ca="1">IF(A3185&lt;$B$1,VLOOKUP(A3185,[1]DI!$A$4:$B$15000,2,FALSE),0)</f>
        <v>0</v>
      </c>
      <c r="E3185" s="106">
        <f t="shared" ca="1" si="928"/>
        <v>1</v>
      </c>
      <c r="F3185" s="106">
        <f ca="1">(TRUNC(PRODUCT($E$12:$E3184),16))</f>
        <v>2.0941601097893701</v>
      </c>
      <c r="G3185" s="106">
        <f t="shared" ca="1" si="937"/>
        <v>2.09244033957853</v>
      </c>
      <c r="H3185" s="106">
        <f t="shared" ca="1" si="929"/>
        <v>1.0008219</v>
      </c>
      <c r="I3185" s="105">
        <f t="shared" si="938"/>
        <v>3.5999999999999997E-2</v>
      </c>
      <c r="J3185" s="118">
        <f t="shared" si="939"/>
        <v>44126</v>
      </c>
      <c r="K3185" s="112">
        <f t="shared" si="940"/>
        <v>10</v>
      </c>
      <c r="L3185" s="108">
        <f t="shared" si="941"/>
        <v>11</v>
      </c>
      <c r="M3185" s="109">
        <f t="shared" si="930"/>
        <v>1.001544996</v>
      </c>
      <c r="N3185" s="109">
        <f t="shared" ca="1" si="931"/>
        <v>1.0023681659999999</v>
      </c>
      <c r="O3185" s="108">
        <f t="shared" si="945"/>
        <v>0</v>
      </c>
      <c r="P3185" s="106">
        <f t="shared" ca="1" si="932"/>
        <v>132.62297959</v>
      </c>
      <c r="Q3185" s="113">
        <f t="shared" si="933"/>
        <v>0</v>
      </c>
      <c r="R3185" s="106">
        <f t="shared" si="934"/>
        <v>0</v>
      </c>
      <c r="S3185" s="114" t="str">
        <f t="shared" si="942"/>
        <v>A+J=</v>
      </c>
      <c r="T3185" s="107">
        <f t="shared" si="943"/>
        <v>44158</v>
      </c>
      <c r="U3185" s="10"/>
      <c r="V3185" s="10"/>
      <c r="W3185" s="10"/>
      <c r="X3185" s="29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</row>
    <row r="3186" spans="1:121" x14ac:dyDescent="0.15">
      <c r="A3186" s="102">
        <f t="shared" si="935"/>
        <v>44143</v>
      </c>
      <c r="B3186" s="103">
        <f t="shared" ca="1" si="944"/>
        <v>56135.02297958979</v>
      </c>
      <c r="C3186" s="104">
        <f t="shared" si="936"/>
        <v>56002.39999999979</v>
      </c>
      <c r="D3186" s="105">
        <f ca="1">IF(A3186&lt;$B$1,VLOOKUP(A3186,[1]DI!$A$4:$B$15000,2,FALSE),0)</f>
        <v>0</v>
      </c>
      <c r="E3186" s="106">
        <f t="shared" ca="1" si="928"/>
        <v>1</v>
      </c>
      <c r="F3186" s="106">
        <f ca="1">(TRUNC(PRODUCT($E$12:$E3185),16))</f>
        <v>2.0941601097893701</v>
      </c>
      <c r="G3186" s="106">
        <f t="shared" ca="1" si="937"/>
        <v>2.09244033957853</v>
      </c>
      <c r="H3186" s="106">
        <f t="shared" ca="1" si="929"/>
        <v>1.0008219</v>
      </c>
      <c r="I3186" s="105">
        <f t="shared" si="938"/>
        <v>3.5999999999999997E-2</v>
      </c>
      <c r="J3186" s="118">
        <f t="shared" si="939"/>
        <v>44126</v>
      </c>
      <c r="K3186" s="112">
        <f t="shared" si="940"/>
        <v>10</v>
      </c>
      <c r="L3186" s="108">
        <f t="shared" si="941"/>
        <v>11</v>
      </c>
      <c r="M3186" s="109">
        <f t="shared" si="930"/>
        <v>1.001544996</v>
      </c>
      <c r="N3186" s="109">
        <f t="shared" ca="1" si="931"/>
        <v>1.0023681659999999</v>
      </c>
      <c r="O3186" s="108">
        <f t="shared" si="945"/>
        <v>0</v>
      </c>
      <c r="P3186" s="106">
        <f t="shared" ca="1" si="932"/>
        <v>132.62297959</v>
      </c>
      <c r="Q3186" s="113">
        <f t="shared" si="933"/>
        <v>0</v>
      </c>
      <c r="R3186" s="106">
        <f t="shared" si="934"/>
        <v>0</v>
      </c>
      <c r="S3186" s="114" t="str">
        <f t="shared" si="942"/>
        <v>A+J=</v>
      </c>
      <c r="T3186" s="107">
        <f t="shared" si="943"/>
        <v>44158</v>
      </c>
      <c r="U3186" s="10"/>
      <c r="V3186" s="10"/>
      <c r="W3186" s="10"/>
      <c r="X3186" s="29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</row>
    <row r="3187" spans="1:121" x14ac:dyDescent="0.15">
      <c r="A3187" s="102">
        <f t="shared" si="935"/>
        <v>44144</v>
      </c>
      <c r="B3187" s="103">
        <f t="shared" ca="1" si="944"/>
        <v>56135.02297958979</v>
      </c>
      <c r="C3187" s="104">
        <f t="shared" si="936"/>
        <v>56002.39999999979</v>
      </c>
      <c r="D3187" s="105">
        <f ca="1">IF(A3187&lt;$B$1,VLOOKUP(A3187,[1]DI!$A$4:$B$15000,2,FALSE),0)</f>
        <v>1.9000000000000006E-2</v>
      </c>
      <c r="E3187" s="106">
        <f t="shared" ca="1" si="928"/>
        <v>1.0000746899999999</v>
      </c>
      <c r="F3187" s="106">
        <f ca="1">(TRUNC(PRODUCT($E$12:$E3186),16))</f>
        <v>2.0941601097893701</v>
      </c>
      <c r="G3187" s="106">
        <f t="shared" ca="1" si="937"/>
        <v>2.09244033957853</v>
      </c>
      <c r="H3187" s="106">
        <f t="shared" ca="1" si="929"/>
        <v>1.0008219</v>
      </c>
      <c r="I3187" s="105">
        <f t="shared" si="938"/>
        <v>3.5999999999999997E-2</v>
      </c>
      <c r="J3187" s="118">
        <f t="shared" si="939"/>
        <v>44126</v>
      </c>
      <c r="K3187" s="112">
        <f t="shared" si="940"/>
        <v>11</v>
      </c>
      <c r="L3187" s="108">
        <f t="shared" si="941"/>
        <v>11</v>
      </c>
      <c r="M3187" s="109">
        <f t="shared" si="930"/>
        <v>1.001544996</v>
      </c>
      <c r="N3187" s="109">
        <f t="shared" ca="1" si="931"/>
        <v>1.0023681659999999</v>
      </c>
      <c r="O3187" s="108">
        <f t="shared" si="945"/>
        <v>0</v>
      </c>
      <c r="P3187" s="106">
        <f t="shared" ca="1" si="932"/>
        <v>132.62297959</v>
      </c>
      <c r="Q3187" s="113">
        <f t="shared" si="933"/>
        <v>0</v>
      </c>
      <c r="R3187" s="106">
        <f t="shared" si="934"/>
        <v>0</v>
      </c>
      <c r="S3187" s="114" t="str">
        <f t="shared" si="942"/>
        <v>A+J=</v>
      </c>
      <c r="T3187" s="107">
        <f t="shared" si="943"/>
        <v>44158</v>
      </c>
      <c r="U3187" s="10"/>
      <c r="V3187" s="10"/>
      <c r="W3187" s="10"/>
      <c r="X3187" s="29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</row>
    <row r="3188" spans="1:121" x14ac:dyDescent="0.15">
      <c r="A3188" s="102">
        <f t="shared" si="935"/>
        <v>44145</v>
      </c>
      <c r="B3188" s="103">
        <f t="shared" ca="1" si="944"/>
        <v>56147.095080949788</v>
      </c>
      <c r="C3188" s="104">
        <f t="shared" si="936"/>
        <v>56002.39999999979</v>
      </c>
      <c r="D3188" s="105">
        <f ca="1">IF(A3188&lt;$B$1,VLOOKUP(A3188,[1]DI!$A$4:$B$15000,2,FALSE),0)</f>
        <v>1.9000000000000006E-2</v>
      </c>
      <c r="E3188" s="106">
        <f t="shared" ca="1" si="928"/>
        <v>1.0000746899999999</v>
      </c>
      <c r="F3188" s="106">
        <f ca="1">(TRUNC(PRODUCT($E$12:$E3187),16))</f>
        <v>2.0943165226079699</v>
      </c>
      <c r="G3188" s="106">
        <f t="shared" ca="1" si="937"/>
        <v>2.09244033957853</v>
      </c>
      <c r="H3188" s="106">
        <f t="shared" ca="1" si="929"/>
        <v>1.0008966500000001</v>
      </c>
      <c r="I3188" s="105">
        <f t="shared" si="938"/>
        <v>3.5999999999999997E-2</v>
      </c>
      <c r="J3188" s="118">
        <f t="shared" si="939"/>
        <v>44126</v>
      </c>
      <c r="K3188" s="112">
        <f t="shared" si="940"/>
        <v>12</v>
      </c>
      <c r="L3188" s="108">
        <f t="shared" si="941"/>
        <v>12</v>
      </c>
      <c r="M3188" s="109">
        <f t="shared" si="930"/>
        <v>1.0016855689999999</v>
      </c>
      <c r="N3188" s="109">
        <f t="shared" ca="1" si="931"/>
        <v>1.00258373</v>
      </c>
      <c r="O3188" s="108">
        <f t="shared" si="945"/>
        <v>0</v>
      </c>
      <c r="P3188" s="106">
        <f t="shared" ca="1" si="932"/>
        <v>144.69508095</v>
      </c>
      <c r="Q3188" s="113">
        <f t="shared" si="933"/>
        <v>0</v>
      </c>
      <c r="R3188" s="106">
        <f t="shared" si="934"/>
        <v>0</v>
      </c>
      <c r="S3188" s="114" t="str">
        <f t="shared" si="942"/>
        <v>A+J=</v>
      </c>
      <c r="T3188" s="107">
        <f t="shared" si="943"/>
        <v>44158</v>
      </c>
      <c r="U3188" s="10"/>
      <c r="V3188" s="10"/>
      <c r="W3188" s="10"/>
      <c r="X3188" s="29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</row>
    <row r="3189" spans="1:121" x14ac:dyDescent="0.15">
      <c r="A3189" s="102">
        <f t="shared" si="935"/>
        <v>44146</v>
      </c>
      <c r="B3189" s="103">
        <f t="shared" ca="1" si="944"/>
        <v>56159.17003841979</v>
      </c>
      <c r="C3189" s="104">
        <f t="shared" si="936"/>
        <v>56002.39999999979</v>
      </c>
      <c r="D3189" s="105">
        <f ca="1">IF(A3189&lt;$B$1,VLOOKUP(A3189,[1]DI!$A$4:$B$15000,2,FALSE),0)</f>
        <v>1.9000000000000006E-2</v>
      </c>
      <c r="E3189" s="106">
        <f t="shared" ca="1" si="928"/>
        <v>1.0000746899999999</v>
      </c>
      <c r="F3189" s="106">
        <f ca="1">(TRUNC(PRODUCT($E$12:$E3188),16))</f>
        <v>2.09447294710905</v>
      </c>
      <c r="G3189" s="106">
        <f t="shared" ca="1" si="937"/>
        <v>2.09244033957853</v>
      </c>
      <c r="H3189" s="106">
        <f t="shared" ca="1" si="929"/>
        <v>1.00097141</v>
      </c>
      <c r="I3189" s="105">
        <f t="shared" si="938"/>
        <v>3.5999999999999997E-2</v>
      </c>
      <c r="J3189" s="118">
        <f t="shared" si="939"/>
        <v>44126</v>
      </c>
      <c r="K3189" s="112">
        <f t="shared" si="940"/>
        <v>13</v>
      </c>
      <c r="L3189" s="108">
        <f t="shared" si="941"/>
        <v>13</v>
      </c>
      <c r="M3189" s="109">
        <f t="shared" si="930"/>
        <v>1.0018261610000001</v>
      </c>
      <c r="N3189" s="109">
        <f t="shared" ca="1" si="931"/>
        <v>1.0027993449999999</v>
      </c>
      <c r="O3189" s="108">
        <f t="shared" si="945"/>
        <v>0</v>
      </c>
      <c r="P3189" s="106">
        <f t="shared" ca="1" si="932"/>
        <v>156.77003841999999</v>
      </c>
      <c r="Q3189" s="113">
        <f t="shared" si="933"/>
        <v>0</v>
      </c>
      <c r="R3189" s="106">
        <f t="shared" si="934"/>
        <v>0</v>
      </c>
      <c r="S3189" s="114" t="str">
        <f t="shared" si="942"/>
        <v>A+J=</v>
      </c>
      <c r="T3189" s="107">
        <f t="shared" si="943"/>
        <v>44158</v>
      </c>
      <c r="U3189" s="10"/>
      <c r="V3189" s="10"/>
      <c r="W3189" s="10"/>
      <c r="X3189" s="29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</row>
    <row r="3190" spans="1:121" x14ac:dyDescent="0.15">
      <c r="A3190" s="102">
        <f t="shared" si="935"/>
        <v>44147</v>
      </c>
      <c r="B3190" s="103">
        <f t="shared" ca="1" si="944"/>
        <v>56171.247291999789</v>
      </c>
      <c r="C3190" s="104">
        <f t="shared" si="936"/>
        <v>56002.39999999979</v>
      </c>
      <c r="D3190" s="105">
        <f ca="1">IF(A3190&lt;$B$1,VLOOKUP(A3190,[1]DI!$A$4:$B$15000,2,FALSE),0)</f>
        <v>1.9000000000000006E-2</v>
      </c>
      <c r="E3190" s="106">
        <f t="shared" ca="1" si="928"/>
        <v>1.0000746899999999</v>
      </c>
      <c r="F3190" s="106">
        <f ca="1">(TRUNC(PRODUCT($E$12:$E3189),16))</f>
        <v>2.0946293832934701</v>
      </c>
      <c r="G3190" s="106">
        <f t="shared" ca="1" si="937"/>
        <v>2.09244033957853</v>
      </c>
      <c r="H3190" s="106">
        <f t="shared" ca="1" si="929"/>
        <v>1.00104617</v>
      </c>
      <c r="I3190" s="105">
        <f t="shared" si="938"/>
        <v>3.5999999999999997E-2</v>
      </c>
      <c r="J3190" s="118">
        <f t="shared" si="939"/>
        <v>44126</v>
      </c>
      <c r="K3190" s="112">
        <f t="shared" si="940"/>
        <v>14</v>
      </c>
      <c r="L3190" s="108">
        <f t="shared" si="941"/>
        <v>14</v>
      </c>
      <c r="M3190" s="109">
        <f t="shared" si="930"/>
        <v>1.0019667729999999</v>
      </c>
      <c r="N3190" s="109">
        <f t="shared" ca="1" si="931"/>
        <v>1.0030150010000001</v>
      </c>
      <c r="O3190" s="108">
        <f t="shared" si="945"/>
        <v>0</v>
      </c>
      <c r="P3190" s="106">
        <f t="shared" ca="1" si="932"/>
        <v>168.84729200000001</v>
      </c>
      <c r="Q3190" s="113">
        <f t="shared" si="933"/>
        <v>0</v>
      </c>
      <c r="R3190" s="106">
        <f t="shared" si="934"/>
        <v>0</v>
      </c>
      <c r="S3190" s="114" t="str">
        <f t="shared" si="942"/>
        <v>A+J=</v>
      </c>
      <c r="T3190" s="107">
        <f t="shared" si="943"/>
        <v>44158</v>
      </c>
      <c r="U3190" s="10"/>
      <c r="V3190" s="10"/>
      <c r="W3190" s="10"/>
      <c r="X3190" s="29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</row>
    <row r="3191" spans="1:121" x14ac:dyDescent="0.15">
      <c r="A3191" s="102">
        <f t="shared" si="935"/>
        <v>44148</v>
      </c>
      <c r="B3191" s="103">
        <f t="shared" ca="1" si="944"/>
        <v>56183.327345689788</v>
      </c>
      <c r="C3191" s="104">
        <f t="shared" si="936"/>
        <v>56002.39999999979</v>
      </c>
      <c r="D3191" s="105">
        <f ca="1">IF(A3191&lt;$B$1,VLOOKUP(A3191,[1]DI!$A$4:$B$15000,2,FALSE),0)</f>
        <v>1.9000000000000006E-2</v>
      </c>
      <c r="E3191" s="106">
        <f t="shared" ca="1" si="928"/>
        <v>1.0000746899999999</v>
      </c>
      <c r="F3191" s="106">
        <f ca="1">(TRUNC(PRODUCT($E$12:$E3190),16))</f>
        <v>2.0947858311620999</v>
      </c>
      <c r="G3191" s="106">
        <f t="shared" ca="1" si="937"/>
        <v>2.09244033957853</v>
      </c>
      <c r="H3191" s="106">
        <f t="shared" ca="1" si="929"/>
        <v>1.0011209400000001</v>
      </c>
      <c r="I3191" s="105">
        <f t="shared" si="938"/>
        <v>3.5999999999999997E-2</v>
      </c>
      <c r="J3191" s="118">
        <f t="shared" si="939"/>
        <v>44126</v>
      </c>
      <c r="K3191" s="112">
        <f t="shared" si="940"/>
        <v>15</v>
      </c>
      <c r="L3191" s="108">
        <f t="shared" si="941"/>
        <v>15</v>
      </c>
      <c r="M3191" s="109">
        <f t="shared" si="930"/>
        <v>1.0021074050000001</v>
      </c>
      <c r="N3191" s="109">
        <f t="shared" ca="1" si="931"/>
        <v>1.0032307069999999</v>
      </c>
      <c r="O3191" s="108">
        <f t="shared" si="945"/>
        <v>0</v>
      </c>
      <c r="P3191" s="106">
        <f t="shared" ca="1" si="932"/>
        <v>180.92734569000001</v>
      </c>
      <c r="Q3191" s="113">
        <f t="shared" si="933"/>
        <v>0</v>
      </c>
      <c r="R3191" s="106">
        <f t="shared" si="934"/>
        <v>0</v>
      </c>
      <c r="S3191" s="114" t="str">
        <f t="shared" si="942"/>
        <v>A+J=</v>
      </c>
      <c r="T3191" s="107">
        <f t="shared" si="943"/>
        <v>44158</v>
      </c>
      <c r="U3191" s="10"/>
      <c r="V3191" s="10"/>
      <c r="W3191" s="10"/>
      <c r="X3191" s="29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</row>
    <row r="3192" spans="1:121" x14ac:dyDescent="0.15">
      <c r="A3192" s="102">
        <f t="shared" si="935"/>
        <v>44149</v>
      </c>
      <c r="B3192" s="103">
        <f t="shared" ca="1" si="944"/>
        <v>56195.409695479793</v>
      </c>
      <c r="C3192" s="104">
        <f t="shared" si="936"/>
        <v>56002.39999999979</v>
      </c>
      <c r="D3192" s="105">
        <f ca="1">IF(A3192&lt;$B$1,VLOOKUP(A3192,[1]DI!$A$4:$B$15000,2,FALSE),0)</f>
        <v>0</v>
      </c>
      <c r="E3192" s="106">
        <f t="shared" ca="1" si="928"/>
        <v>1</v>
      </c>
      <c r="F3192" s="106">
        <f ca="1">(TRUNC(PRODUCT($E$12:$E3191),16))</f>
        <v>2.0949422907158302</v>
      </c>
      <c r="G3192" s="106">
        <f t="shared" ca="1" si="937"/>
        <v>2.09244033957853</v>
      </c>
      <c r="H3192" s="106">
        <f t="shared" ca="1" si="929"/>
        <v>1.00119571</v>
      </c>
      <c r="I3192" s="105">
        <f t="shared" si="938"/>
        <v>3.5999999999999997E-2</v>
      </c>
      <c r="J3192" s="118">
        <f t="shared" si="939"/>
        <v>44126</v>
      </c>
      <c r="K3192" s="112">
        <f t="shared" si="940"/>
        <v>15</v>
      </c>
      <c r="L3192" s="108">
        <f t="shared" si="941"/>
        <v>16</v>
      </c>
      <c r="M3192" s="109">
        <f t="shared" si="930"/>
        <v>1.002248056</v>
      </c>
      <c r="N3192" s="109">
        <f t="shared" ca="1" si="931"/>
        <v>1.0034464540000001</v>
      </c>
      <c r="O3192" s="108">
        <f t="shared" si="945"/>
        <v>0</v>
      </c>
      <c r="P3192" s="106">
        <f t="shared" ca="1" si="932"/>
        <v>193.00969548</v>
      </c>
      <c r="Q3192" s="113">
        <f t="shared" si="933"/>
        <v>0</v>
      </c>
      <c r="R3192" s="106">
        <f t="shared" si="934"/>
        <v>0</v>
      </c>
      <c r="S3192" s="114" t="str">
        <f t="shared" si="942"/>
        <v>A+J=</v>
      </c>
      <c r="T3192" s="107">
        <f t="shared" si="943"/>
        <v>44158</v>
      </c>
      <c r="U3192" s="10"/>
      <c r="V3192" s="10"/>
      <c r="W3192" s="10"/>
      <c r="X3192" s="29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</row>
    <row r="3193" spans="1:121" x14ac:dyDescent="0.15">
      <c r="A3193" s="102">
        <f t="shared" si="935"/>
        <v>44150</v>
      </c>
      <c r="B3193" s="103">
        <f t="shared" ca="1" si="944"/>
        <v>56195.409695479793</v>
      </c>
      <c r="C3193" s="104">
        <f t="shared" si="936"/>
        <v>56002.39999999979</v>
      </c>
      <c r="D3193" s="105">
        <f ca="1">IF(A3193&lt;$B$1,VLOOKUP(A3193,[1]DI!$A$4:$B$15000,2,FALSE),0)</f>
        <v>0</v>
      </c>
      <c r="E3193" s="106">
        <f t="shared" ca="1" si="928"/>
        <v>1</v>
      </c>
      <c r="F3193" s="106">
        <f ca="1">(TRUNC(PRODUCT($E$12:$E3192),16))</f>
        <v>2.0949422907158302</v>
      </c>
      <c r="G3193" s="106">
        <f t="shared" ca="1" si="937"/>
        <v>2.09244033957853</v>
      </c>
      <c r="H3193" s="106">
        <f t="shared" ca="1" si="929"/>
        <v>1.00119571</v>
      </c>
      <c r="I3193" s="105">
        <f t="shared" si="938"/>
        <v>3.5999999999999997E-2</v>
      </c>
      <c r="J3193" s="118">
        <f t="shared" si="939"/>
        <v>44126</v>
      </c>
      <c r="K3193" s="112">
        <f t="shared" si="940"/>
        <v>15</v>
      </c>
      <c r="L3193" s="108">
        <f t="shared" si="941"/>
        <v>16</v>
      </c>
      <c r="M3193" s="109">
        <f t="shared" si="930"/>
        <v>1.002248056</v>
      </c>
      <c r="N3193" s="109">
        <f t="shared" ca="1" si="931"/>
        <v>1.0034464540000001</v>
      </c>
      <c r="O3193" s="108">
        <f t="shared" si="945"/>
        <v>0</v>
      </c>
      <c r="P3193" s="106">
        <f t="shared" ca="1" si="932"/>
        <v>193.00969548</v>
      </c>
      <c r="Q3193" s="113">
        <f t="shared" si="933"/>
        <v>0</v>
      </c>
      <c r="R3193" s="106">
        <f t="shared" si="934"/>
        <v>0</v>
      </c>
      <c r="S3193" s="114" t="str">
        <f t="shared" si="942"/>
        <v>A+J=</v>
      </c>
      <c r="T3193" s="107">
        <f t="shared" si="943"/>
        <v>44158</v>
      </c>
      <c r="U3193" s="10"/>
      <c r="V3193" s="10"/>
      <c r="W3193" s="10"/>
      <c r="X3193" s="29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</row>
    <row r="3194" spans="1:121" x14ac:dyDescent="0.15">
      <c r="A3194" s="102">
        <f t="shared" si="935"/>
        <v>44151</v>
      </c>
      <c r="B3194" s="103">
        <f t="shared" ca="1" si="944"/>
        <v>56195.409695479793</v>
      </c>
      <c r="C3194" s="104">
        <f t="shared" si="936"/>
        <v>56002.39999999979</v>
      </c>
      <c r="D3194" s="105">
        <f ca="1">IF(A3194&lt;$B$1,VLOOKUP(A3194,[1]DI!$A$4:$B$15000,2,FALSE),0)</f>
        <v>1.9000000000000006E-2</v>
      </c>
      <c r="E3194" s="106">
        <f t="shared" ca="1" si="928"/>
        <v>1.0000746899999999</v>
      </c>
      <c r="F3194" s="106">
        <f ca="1">(TRUNC(PRODUCT($E$12:$E3193),16))</f>
        <v>2.0949422907158302</v>
      </c>
      <c r="G3194" s="106">
        <f t="shared" ca="1" si="937"/>
        <v>2.09244033957853</v>
      </c>
      <c r="H3194" s="106">
        <f t="shared" ca="1" si="929"/>
        <v>1.00119571</v>
      </c>
      <c r="I3194" s="105">
        <f t="shared" si="938"/>
        <v>3.5999999999999997E-2</v>
      </c>
      <c r="J3194" s="118">
        <f t="shared" si="939"/>
        <v>44126</v>
      </c>
      <c r="K3194" s="112">
        <f t="shared" si="940"/>
        <v>16</v>
      </c>
      <c r="L3194" s="108">
        <f t="shared" si="941"/>
        <v>16</v>
      </c>
      <c r="M3194" s="109">
        <f t="shared" si="930"/>
        <v>1.002248056</v>
      </c>
      <c r="N3194" s="109">
        <f t="shared" ca="1" si="931"/>
        <v>1.0034464540000001</v>
      </c>
      <c r="O3194" s="108">
        <f t="shared" si="945"/>
        <v>0</v>
      </c>
      <c r="P3194" s="106">
        <f t="shared" ca="1" si="932"/>
        <v>193.00969548</v>
      </c>
      <c r="Q3194" s="113">
        <f t="shared" si="933"/>
        <v>0</v>
      </c>
      <c r="R3194" s="106">
        <f t="shared" si="934"/>
        <v>0</v>
      </c>
      <c r="S3194" s="114" t="str">
        <f t="shared" si="942"/>
        <v>A+J=</v>
      </c>
      <c r="T3194" s="107">
        <f t="shared" si="943"/>
        <v>44158</v>
      </c>
      <c r="U3194" s="10"/>
      <c r="V3194" s="10"/>
      <c r="W3194" s="10"/>
      <c r="X3194" s="29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</row>
    <row r="3195" spans="1:121" x14ac:dyDescent="0.15">
      <c r="A3195" s="102">
        <f t="shared" si="935"/>
        <v>44152</v>
      </c>
      <c r="B3195" s="103">
        <f t="shared" ca="1" si="944"/>
        <v>56207.49490139979</v>
      </c>
      <c r="C3195" s="104">
        <f t="shared" si="936"/>
        <v>56002.39999999979</v>
      </c>
      <c r="D3195" s="105">
        <f ca="1">IF(A3195&lt;$B$1,VLOOKUP(A3195,[1]DI!$A$4:$B$15000,2,FALSE),0)</f>
        <v>1.9000000000000006E-2</v>
      </c>
      <c r="E3195" s="106">
        <f t="shared" ca="1" si="928"/>
        <v>1.0000746899999999</v>
      </c>
      <c r="F3195" s="106">
        <f ca="1">(TRUNC(PRODUCT($E$12:$E3194),16))</f>
        <v>2.0950987619555299</v>
      </c>
      <c r="G3195" s="106">
        <f t="shared" ca="1" si="937"/>
        <v>2.09244033957853</v>
      </c>
      <c r="H3195" s="106">
        <f t="shared" ca="1" si="929"/>
        <v>1.00127049</v>
      </c>
      <c r="I3195" s="105">
        <f t="shared" si="938"/>
        <v>3.5999999999999997E-2</v>
      </c>
      <c r="J3195" s="118">
        <f t="shared" si="939"/>
        <v>44126</v>
      </c>
      <c r="K3195" s="112">
        <f t="shared" si="940"/>
        <v>17</v>
      </c>
      <c r="L3195" s="108">
        <f t="shared" si="941"/>
        <v>17</v>
      </c>
      <c r="M3195" s="109">
        <f t="shared" si="930"/>
        <v>1.002388727</v>
      </c>
      <c r="N3195" s="109">
        <f t="shared" ca="1" si="931"/>
        <v>1.003662252</v>
      </c>
      <c r="O3195" s="108">
        <f t="shared" si="945"/>
        <v>0</v>
      </c>
      <c r="P3195" s="106">
        <f t="shared" ca="1" si="932"/>
        <v>205.0949014</v>
      </c>
      <c r="Q3195" s="113">
        <f t="shared" si="933"/>
        <v>0</v>
      </c>
      <c r="R3195" s="106">
        <f t="shared" si="934"/>
        <v>0</v>
      </c>
      <c r="S3195" s="114" t="str">
        <f t="shared" si="942"/>
        <v>A+J=</v>
      </c>
      <c r="T3195" s="107">
        <f t="shared" si="943"/>
        <v>44158</v>
      </c>
      <c r="U3195" s="10"/>
      <c r="V3195" s="10"/>
      <c r="W3195" s="10"/>
      <c r="X3195" s="29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</row>
    <row r="3196" spans="1:121" x14ac:dyDescent="0.15">
      <c r="A3196" s="102">
        <f t="shared" si="935"/>
        <v>44153</v>
      </c>
      <c r="B3196" s="103">
        <f t="shared" ca="1" si="944"/>
        <v>56219.58240340979</v>
      </c>
      <c r="C3196" s="104">
        <f t="shared" si="936"/>
        <v>56002.39999999979</v>
      </c>
      <c r="D3196" s="105">
        <f ca="1">IF(A3196&lt;$B$1,VLOOKUP(A3196,[1]DI!$A$4:$B$15000,2,FALSE),0)</f>
        <v>1.9000000000000006E-2</v>
      </c>
      <c r="E3196" s="106">
        <f t="shared" ca="1" si="928"/>
        <v>1.0000746899999999</v>
      </c>
      <c r="F3196" s="106">
        <f ca="1">(TRUNC(PRODUCT($E$12:$E3195),16))</f>
        <v>2.0952552448820598</v>
      </c>
      <c r="G3196" s="106">
        <f t="shared" ca="1" si="937"/>
        <v>2.09244033957853</v>
      </c>
      <c r="H3196" s="106">
        <f t="shared" ca="1" si="929"/>
        <v>1.0013452700000001</v>
      </c>
      <c r="I3196" s="105">
        <f t="shared" si="938"/>
        <v>3.5999999999999997E-2</v>
      </c>
      <c r="J3196" s="118">
        <f t="shared" si="939"/>
        <v>44126</v>
      </c>
      <c r="K3196" s="112">
        <f t="shared" si="940"/>
        <v>18</v>
      </c>
      <c r="L3196" s="108">
        <f t="shared" si="941"/>
        <v>18</v>
      </c>
      <c r="M3196" s="109">
        <f t="shared" si="930"/>
        <v>1.0025294179999999</v>
      </c>
      <c r="N3196" s="109">
        <f t="shared" ca="1" si="931"/>
        <v>1.003878091</v>
      </c>
      <c r="O3196" s="108">
        <f t="shared" si="945"/>
        <v>0</v>
      </c>
      <c r="P3196" s="106">
        <f t="shared" ca="1" si="932"/>
        <v>217.18240341000001</v>
      </c>
      <c r="Q3196" s="113">
        <f t="shared" si="933"/>
        <v>0</v>
      </c>
      <c r="R3196" s="106">
        <f t="shared" si="934"/>
        <v>0</v>
      </c>
      <c r="S3196" s="114" t="str">
        <f t="shared" si="942"/>
        <v>A+J=</v>
      </c>
      <c r="T3196" s="107">
        <f t="shared" si="943"/>
        <v>44158</v>
      </c>
      <c r="U3196" s="10"/>
      <c r="V3196" s="10"/>
      <c r="W3196" s="10"/>
      <c r="X3196" s="29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</row>
    <row r="3197" spans="1:121" x14ac:dyDescent="0.15">
      <c r="A3197" s="102">
        <f t="shared" si="935"/>
        <v>44154</v>
      </c>
      <c r="B3197" s="103">
        <f t="shared" ca="1" si="944"/>
        <v>56231.672761549788</v>
      </c>
      <c r="C3197" s="104">
        <f t="shared" si="936"/>
        <v>56002.39999999979</v>
      </c>
      <c r="D3197" s="105">
        <f ca="1">IF(A3197&lt;$B$1,VLOOKUP(A3197,[1]DI!$A$4:$B$15000,2,FALSE),0)</f>
        <v>1.9000000000000006E-2</v>
      </c>
      <c r="E3197" s="106">
        <f t="shared" ca="1" si="928"/>
        <v>1.0000746899999999</v>
      </c>
      <c r="F3197" s="106">
        <f ca="1">(TRUNC(PRODUCT($E$12:$E3196),16))</f>
        <v>2.0954117394963001</v>
      </c>
      <c r="G3197" s="106">
        <f t="shared" ca="1" si="937"/>
        <v>2.09244033957853</v>
      </c>
      <c r="H3197" s="106">
        <f t="shared" ca="1" si="929"/>
        <v>1.0014200600000001</v>
      </c>
      <c r="I3197" s="105">
        <f t="shared" si="938"/>
        <v>3.5999999999999997E-2</v>
      </c>
      <c r="J3197" s="118">
        <f t="shared" si="939"/>
        <v>44126</v>
      </c>
      <c r="K3197" s="112">
        <f t="shared" si="940"/>
        <v>19</v>
      </c>
      <c r="L3197" s="108">
        <f t="shared" si="941"/>
        <v>19</v>
      </c>
      <c r="M3197" s="109">
        <f t="shared" si="930"/>
        <v>1.002670129</v>
      </c>
      <c r="N3197" s="109">
        <f t="shared" ca="1" si="931"/>
        <v>1.004093981</v>
      </c>
      <c r="O3197" s="108">
        <f t="shared" si="945"/>
        <v>0</v>
      </c>
      <c r="P3197" s="106">
        <f t="shared" ca="1" si="932"/>
        <v>229.27276155000001</v>
      </c>
      <c r="Q3197" s="113">
        <f t="shared" si="933"/>
        <v>0</v>
      </c>
      <c r="R3197" s="106">
        <f t="shared" si="934"/>
        <v>0</v>
      </c>
      <c r="S3197" s="114" t="str">
        <f t="shared" si="942"/>
        <v>A+J=</v>
      </c>
      <c r="T3197" s="107">
        <f t="shared" si="943"/>
        <v>44158</v>
      </c>
      <c r="U3197" s="10"/>
      <c r="V3197" s="10"/>
      <c r="W3197" s="10"/>
      <c r="X3197" s="29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</row>
    <row r="3198" spans="1:121" x14ac:dyDescent="0.15">
      <c r="A3198" s="102">
        <f t="shared" si="935"/>
        <v>44155</v>
      </c>
      <c r="B3198" s="103">
        <f t="shared" ca="1" si="944"/>
        <v>56243.76591980979</v>
      </c>
      <c r="C3198" s="104">
        <f t="shared" si="936"/>
        <v>56002.39999999979</v>
      </c>
      <c r="D3198" s="105">
        <f ca="1">IF(A3198&lt;$B$1,VLOOKUP(A3198,[1]DI!$A$4:$B$15000,2,FALSE),0)</f>
        <v>1.9000000000000006E-2</v>
      </c>
      <c r="E3198" s="106">
        <f t="shared" ca="1" si="928"/>
        <v>1.0000746899999999</v>
      </c>
      <c r="F3198" s="106">
        <f ca="1">(TRUNC(PRODUCT($E$12:$E3197),16))</f>
        <v>2.0955682457991198</v>
      </c>
      <c r="G3198" s="106">
        <f t="shared" ca="1" si="937"/>
        <v>2.09244033957853</v>
      </c>
      <c r="H3198" s="106">
        <f t="shared" ca="1" si="929"/>
        <v>1.00149486</v>
      </c>
      <c r="I3198" s="105">
        <f t="shared" si="938"/>
        <v>3.5999999999999997E-2</v>
      </c>
      <c r="J3198" s="118">
        <f t="shared" si="939"/>
        <v>44126</v>
      </c>
      <c r="K3198" s="112">
        <f t="shared" si="940"/>
        <v>20</v>
      </c>
      <c r="L3198" s="108">
        <f t="shared" si="941"/>
        <v>20</v>
      </c>
      <c r="M3198" s="109">
        <f t="shared" si="930"/>
        <v>1.002810859</v>
      </c>
      <c r="N3198" s="109">
        <f t="shared" ca="1" si="931"/>
        <v>1.0043099209999999</v>
      </c>
      <c r="O3198" s="108">
        <f t="shared" si="945"/>
        <v>0</v>
      </c>
      <c r="P3198" s="106">
        <f t="shared" ca="1" si="932"/>
        <v>241.36591981000001</v>
      </c>
      <c r="Q3198" s="113">
        <f t="shared" si="933"/>
        <v>0</v>
      </c>
      <c r="R3198" s="106">
        <f t="shared" si="934"/>
        <v>0</v>
      </c>
      <c r="S3198" s="114" t="str">
        <f t="shared" si="942"/>
        <v>A+J=</v>
      </c>
      <c r="T3198" s="107">
        <f t="shared" si="943"/>
        <v>44158</v>
      </c>
      <c r="U3198" s="10"/>
      <c r="V3198" s="10"/>
      <c r="W3198" s="10"/>
      <c r="X3198" s="29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</row>
    <row r="3199" spans="1:121" x14ac:dyDescent="0.15">
      <c r="A3199" s="102">
        <f t="shared" si="935"/>
        <v>44156</v>
      </c>
      <c r="B3199" s="103">
        <f t="shared" ca="1" si="944"/>
        <v>56255.861374159787</v>
      </c>
      <c r="C3199" s="104">
        <f t="shared" si="936"/>
        <v>56002.39999999979</v>
      </c>
      <c r="D3199" s="105">
        <f ca="1">IF(A3199&lt;$B$1,VLOOKUP(A3199,[1]DI!$A$4:$B$15000,2,FALSE),0)</f>
        <v>0</v>
      </c>
      <c r="E3199" s="106">
        <f t="shared" ca="1" si="928"/>
        <v>1</v>
      </c>
      <c r="F3199" s="106">
        <f ca="1">(TRUNC(PRODUCT($E$12:$E3198),16))</f>
        <v>2.0957247637914</v>
      </c>
      <c r="G3199" s="106">
        <f t="shared" ca="1" si="937"/>
        <v>2.09244033957853</v>
      </c>
      <c r="H3199" s="106">
        <f t="shared" ca="1" si="929"/>
        <v>1.0015696599999999</v>
      </c>
      <c r="I3199" s="105">
        <f t="shared" si="938"/>
        <v>3.5999999999999997E-2</v>
      </c>
      <c r="J3199" s="118">
        <f t="shared" si="939"/>
        <v>44126</v>
      </c>
      <c r="K3199" s="112">
        <f t="shared" si="940"/>
        <v>20</v>
      </c>
      <c r="L3199" s="108">
        <f t="shared" si="941"/>
        <v>21</v>
      </c>
      <c r="M3199" s="109">
        <f t="shared" si="930"/>
        <v>1.0029516089999999</v>
      </c>
      <c r="N3199" s="109">
        <f t="shared" ca="1" si="931"/>
        <v>1.0045259019999999</v>
      </c>
      <c r="O3199" s="108">
        <f t="shared" si="945"/>
        <v>0</v>
      </c>
      <c r="P3199" s="106">
        <f t="shared" ca="1" si="932"/>
        <v>253.46137415999999</v>
      </c>
      <c r="Q3199" s="113">
        <f t="shared" si="933"/>
        <v>0</v>
      </c>
      <c r="R3199" s="106">
        <f t="shared" si="934"/>
        <v>0</v>
      </c>
      <c r="S3199" s="114" t="str">
        <f t="shared" si="942"/>
        <v>A+J=</v>
      </c>
      <c r="T3199" s="107">
        <f t="shared" si="943"/>
        <v>44158</v>
      </c>
      <c r="U3199" s="10"/>
      <c r="V3199" s="10"/>
      <c r="W3199" s="10"/>
      <c r="X3199" s="29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</row>
    <row r="3200" spans="1:121" x14ac:dyDescent="0.15">
      <c r="A3200" s="102">
        <f t="shared" si="935"/>
        <v>44157</v>
      </c>
      <c r="B3200" s="103">
        <f t="shared" ca="1" si="944"/>
        <v>56255.861374159787</v>
      </c>
      <c r="C3200" s="104">
        <f t="shared" si="936"/>
        <v>56002.39999999979</v>
      </c>
      <c r="D3200" s="105">
        <f ca="1">IF(A3200&lt;$B$1,VLOOKUP(A3200,[1]DI!$A$4:$B$15000,2,FALSE),0)</f>
        <v>0</v>
      </c>
      <c r="E3200" s="106">
        <f t="shared" ca="1" si="928"/>
        <v>1</v>
      </c>
      <c r="F3200" s="106">
        <f ca="1">(TRUNC(PRODUCT($E$12:$E3199),16))</f>
        <v>2.0957247637914</v>
      </c>
      <c r="G3200" s="106">
        <f t="shared" ca="1" si="937"/>
        <v>2.09244033957853</v>
      </c>
      <c r="H3200" s="106">
        <f t="shared" ca="1" si="929"/>
        <v>1.0015696599999999</v>
      </c>
      <c r="I3200" s="105">
        <f t="shared" si="938"/>
        <v>3.5999999999999997E-2</v>
      </c>
      <c r="J3200" s="118">
        <f t="shared" si="939"/>
        <v>44126</v>
      </c>
      <c r="K3200" s="112">
        <f t="shared" si="940"/>
        <v>20</v>
      </c>
      <c r="L3200" s="108">
        <f t="shared" si="941"/>
        <v>21</v>
      </c>
      <c r="M3200" s="109">
        <f t="shared" si="930"/>
        <v>1.0029516089999999</v>
      </c>
      <c r="N3200" s="109">
        <f t="shared" ca="1" si="931"/>
        <v>1.0045259019999999</v>
      </c>
      <c r="O3200" s="108">
        <f t="shared" si="945"/>
        <v>0</v>
      </c>
      <c r="P3200" s="106">
        <f t="shared" ca="1" si="932"/>
        <v>253.46137415999999</v>
      </c>
      <c r="Q3200" s="113">
        <f t="shared" si="933"/>
        <v>0</v>
      </c>
      <c r="R3200" s="106">
        <f t="shared" si="934"/>
        <v>0</v>
      </c>
      <c r="S3200" s="114" t="str">
        <f t="shared" si="942"/>
        <v>A+J=</v>
      </c>
      <c r="T3200" s="107">
        <f t="shared" si="943"/>
        <v>44158</v>
      </c>
      <c r="U3200" s="10"/>
      <c r="V3200" s="10"/>
      <c r="W3200" s="10"/>
      <c r="X3200" s="29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</row>
    <row r="3201" spans="1:121" x14ac:dyDescent="0.15">
      <c r="A3201" s="102">
        <f t="shared" si="935"/>
        <v>44158</v>
      </c>
      <c r="B3201" s="103">
        <f t="shared" ca="1" si="944"/>
        <v>56255.861374159787</v>
      </c>
      <c r="C3201" s="104">
        <f t="shared" si="936"/>
        <v>56002.39999999979</v>
      </c>
      <c r="D3201" s="105">
        <f ca="1">IF(A3201&lt;$B$1,VLOOKUP(A3201,[1]DI!$A$4:$B$15000,2,FALSE),0)</f>
        <v>1.9000000000000006E-2</v>
      </c>
      <c r="E3201" s="106">
        <f t="shared" ca="1" si="928"/>
        <v>1.0000746899999999</v>
      </c>
      <c r="F3201" s="106">
        <f ca="1">(TRUNC(PRODUCT($E$12:$E3200),16))</f>
        <v>2.0957247637914</v>
      </c>
      <c r="G3201" s="106">
        <f t="shared" ca="1" si="937"/>
        <v>2.09244033957853</v>
      </c>
      <c r="H3201" s="106">
        <f t="shared" ca="1" si="929"/>
        <v>1.0015696599999999</v>
      </c>
      <c r="I3201" s="105">
        <f t="shared" si="938"/>
        <v>3.5999999999999997E-2</v>
      </c>
      <c r="J3201" s="118">
        <f t="shared" si="939"/>
        <v>44126</v>
      </c>
      <c r="K3201" s="112">
        <f t="shared" si="940"/>
        <v>21</v>
      </c>
      <c r="L3201" s="108">
        <f t="shared" si="941"/>
        <v>21</v>
      </c>
      <c r="M3201" s="109">
        <f t="shared" si="930"/>
        <v>1.0029516089999999</v>
      </c>
      <c r="N3201" s="109">
        <f t="shared" ca="1" si="931"/>
        <v>1.0045259019999999</v>
      </c>
      <c r="O3201" s="108">
        <f t="shared" si="945"/>
        <v>89</v>
      </c>
      <c r="P3201" s="106">
        <f t="shared" ca="1" si="932"/>
        <v>253.46137415999999</v>
      </c>
      <c r="Q3201" s="113">
        <f t="shared" si="933"/>
        <v>5.0000000000000001E-3</v>
      </c>
      <c r="R3201" s="106">
        <f t="shared" si="934"/>
        <v>500</v>
      </c>
      <c r="S3201" s="114" t="str">
        <f t="shared" si="942"/>
        <v>A+J=</v>
      </c>
      <c r="T3201" s="107">
        <f t="shared" si="943"/>
        <v>44158</v>
      </c>
      <c r="U3201" s="10"/>
      <c r="V3201" s="10"/>
      <c r="W3201" s="10"/>
      <c r="X3201" s="29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</row>
    <row r="3202" spans="1:121" x14ac:dyDescent="0.15">
      <c r="A3202" s="102">
        <f t="shared" si="935"/>
        <v>44159</v>
      </c>
      <c r="B3202" s="103">
        <f t="shared" ca="1" si="944"/>
        <v>55514.33612412979</v>
      </c>
      <c r="C3202" s="104">
        <f t="shared" si="936"/>
        <v>55502.39999999979</v>
      </c>
      <c r="D3202" s="105">
        <f ca="1">IF(A3202&lt;$B$1,VLOOKUP(A3202,[1]DI!$A$4:$B$15000,2,FALSE),0)</f>
        <v>1.9000000000000006E-2</v>
      </c>
      <c r="E3202" s="106">
        <f t="shared" ca="1" si="928"/>
        <v>1.0000746899999999</v>
      </c>
      <c r="F3202" s="106">
        <f ca="1">(TRUNC(PRODUCT($E$12:$E3201),16))</f>
        <v>2.0958812934740099</v>
      </c>
      <c r="G3202" s="106">
        <f t="shared" ca="1" si="937"/>
        <v>2.0957247637914</v>
      </c>
      <c r="H3202" s="106">
        <f t="shared" ca="1" si="929"/>
        <v>1.0000746899999999</v>
      </c>
      <c r="I3202" s="105">
        <f t="shared" si="938"/>
        <v>3.5999999999999997E-2</v>
      </c>
      <c r="J3202" s="118">
        <f t="shared" si="939"/>
        <v>44158</v>
      </c>
      <c r="K3202" s="112">
        <f t="shared" si="940"/>
        <v>1</v>
      </c>
      <c r="L3202" s="108">
        <f t="shared" si="941"/>
        <v>1</v>
      </c>
      <c r="M3202" s="109">
        <f t="shared" si="930"/>
        <v>1.000140356</v>
      </c>
      <c r="N3202" s="109">
        <f t="shared" ca="1" si="931"/>
        <v>1.000215056</v>
      </c>
      <c r="O3202" s="108">
        <f t="shared" si="945"/>
        <v>0</v>
      </c>
      <c r="P3202" s="106">
        <f t="shared" ca="1" si="932"/>
        <v>11.93612413</v>
      </c>
      <c r="Q3202" s="113">
        <f t="shared" si="933"/>
        <v>0</v>
      </c>
      <c r="R3202" s="106">
        <f t="shared" si="934"/>
        <v>0</v>
      </c>
      <c r="S3202" s="114" t="str">
        <f t="shared" si="942"/>
        <v>A+J=</v>
      </c>
      <c r="T3202" s="107">
        <f t="shared" si="943"/>
        <v>44187</v>
      </c>
      <c r="U3202" s="10"/>
      <c r="V3202" s="10"/>
      <c r="W3202" s="10"/>
      <c r="X3202" s="29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</row>
    <row r="3203" spans="1:121" x14ac:dyDescent="0.15">
      <c r="A3203" s="102">
        <f t="shared" si="935"/>
        <v>44160</v>
      </c>
      <c r="B3203" s="103">
        <f t="shared" ca="1" si="944"/>
        <v>55526.27507888979</v>
      </c>
      <c r="C3203" s="104">
        <f t="shared" si="936"/>
        <v>55502.39999999979</v>
      </c>
      <c r="D3203" s="105">
        <f ca="1">IF(A3203&lt;$B$1,VLOOKUP(A3203,[1]DI!$A$4:$B$15000,2,FALSE),0)</f>
        <v>1.9000000000000006E-2</v>
      </c>
      <c r="E3203" s="106">
        <f t="shared" ca="1" si="928"/>
        <v>1.0000746899999999</v>
      </c>
      <c r="F3203" s="106">
        <f ca="1">(TRUNC(PRODUCT($E$12:$E3202),16))</f>
        <v>2.0960378348478201</v>
      </c>
      <c r="G3203" s="106">
        <f t="shared" ca="1" si="937"/>
        <v>2.0957247637914</v>
      </c>
      <c r="H3203" s="106">
        <f t="shared" ca="1" si="929"/>
        <v>1.00014939</v>
      </c>
      <c r="I3203" s="105">
        <f t="shared" si="938"/>
        <v>3.5999999999999997E-2</v>
      </c>
      <c r="J3203" s="118">
        <f t="shared" si="939"/>
        <v>44158</v>
      </c>
      <c r="K3203" s="112">
        <f t="shared" si="940"/>
        <v>2</v>
      </c>
      <c r="L3203" s="108">
        <f t="shared" si="941"/>
        <v>2</v>
      </c>
      <c r="M3203" s="109">
        <f t="shared" si="930"/>
        <v>1.0002807309999999</v>
      </c>
      <c r="N3203" s="109">
        <f t="shared" ca="1" si="931"/>
        <v>1.0004301630000001</v>
      </c>
      <c r="O3203" s="108">
        <f t="shared" si="945"/>
        <v>0</v>
      </c>
      <c r="P3203" s="106">
        <f t="shared" ca="1" si="932"/>
        <v>23.875078890000001</v>
      </c>
      <c r="Q3203" s="113">
        <f t="shared" si="933"/>
        <v>0</v>
      </c>
      <c r="R3203" s="106">
        <f t="shared" si="934"/>
        <v>0</v>
      </c>
      <c r="S3203" s="114" t="str">
        <f t="shared" si="942"/>
        <v>A+J=</v>
      </c>
      <c r="T3203" s="107">
        <f t="shared" si="943"/>
        <v>44187</v>
      </c>
      <c r="U3203" s="10"/>
      <c r="V3203" s="10"/>
      <c r="W3203" s="10"/>
      <c r="X3203" s="29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</row>
    <row r="3204" spans="1:121" x14ac:dyDescent="0.15">
      <c r="A3204" s="102">
        <f t="shared" si="935"/>
        <v>44161</v>
      </c>
      <c r="B3204" s="103">
        <f t="shared" ca="1" si="944"/>
        <v>55538.216253739789</v>
      </c>
      <c r="C3204" s="104">
        <f t="shared" si="936"/>
        <v>55502.39999999979</v>
      </c>
      <c r="D3204" s="105">
        <f ca="1">IF(A3204&lt;$B$1,VLOOKUP(A3204,[1]DI!$A$4:$B$15000,2,FALSE),0)</f>
        <v>1.9000000000000006E-2</v>
      </c>
      <c r="E3204" s="106">
        <f t="shared" ca="1" si="928"/>
        <v>1.0000746899999999</v>
      </c>
      <c r="F3204" s="106">
        <f ca="1">(TRUNC(PRODUCT($E$12:$E3203),16))</f>
        <v>2.0961943879136999</v>
      </c>
      <c r="G3204" s="106">
        <f t="shared" ca="1" si="937"/>
        <v>2.0957247637914</v>
      </c>
      <c r="H3204" s="106">
        <f t="shared" ca="1" si="929"/>
        <v>1.0002240899999999</v>
      </c>
      <c r="I3204" s="105">
        <f t="shared" si="938"/>
        <v>3.5999999999999997E-2</v>
      </c>
      <c r="J3204" s="118">
        <f t="shared" si="939"/>
        <v>44158</v>
      </c>
      <c r="K3204" s="112">
        <f t="shared" si="940"/>
        <v>3</v>
      </c>
      <c r="L3204" s="108">
        <f t="shared" si="941"/>
        <v>3</v>
      </c>
      <c r="M3204" s="109">
        <f t="shared" si="930"/>
        <v>1.000421126</v>
      </c>
      <c r="N3204" s="109">
        <f t="shared" ca="1" si="931"/>
        <v>1.0006453099999999</v>
      </c>
      <c r="O3204" s="108">
        <f t="shared" si="945"/>
        <v>0</v>
      </c>
      <c r="P3204" s="106">
        <f t="shared" ca="1" si="932"/>
        <v>35.816253740000001</v>
      </c>
      <c r="Q3204" s="113">
        <f t="shared" si="933"/>
        <v>0</v>
      </c>
      <c r="R3204" s="106">
        <f t="shared" si="934"/>
        <v>0</v>
      </c>
      <c r="S3204" s="114" t="str">
        <f t="shared" si="942"/>
        <v>A+J=</v>
      </c>
      <c r="T3204" s="107">
        <f t="shared" si="943"/>
        <v>44187</v>
      </c>
      <c r="U3204" s="10"/>
      <c r="V3204" s="10"/>
      <c r="W3204" s="10"/>
      <c r="X3204" s="29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</row>
    <row r="3205" spans="1:121" x14ac:dyDescent="0.15">
      <c r="A3205" s="102">
        <f t="shared" si="935"/>
        <v>44162</v>
      </c>
      <c r="B3205" s="103">
        <f t="shared" ca="1" si="944"/>
        <v>55550.159759689792</v>
      </c>
      <c r="C3205" s="104">
        <f t="shared" si="936"/>
        <v>55502.39999999979</v>
      </c>
      <c r="D3205" s="105">
        <f ca="1">IF(A3205&lt;$B$1,VLOOKUP(A3205,[1]DI!$A$4:$B$15000,2,FALSE),0)</f>
        <v>1.9000000000000006E-2</v>
      </c>
      <c r="E3205" s="106">
        <f t="shared" ca="1" si="928"/>
        <v>1.0000746899999999</v>
      </c>
      <c r="F3205" s="106">
        <f ca="1">(TRUNC(PRODUCT($E$12:$E3204),16))</f>
        <v>2.0963509526725299</v>
      </c>
      <c r="G3205" s="106">
        <f t="shared" ca="1" si="937"/>
        <v>2.0957247637914</v>
      </c>
      <c r="H3205" s="106">
        <f t="shared" ca="1" si="929"/>
        <v>1.00029879</v>
      </c>
      <c r="I3205" s="105">
        <f t="shared" si="938"/>
        <v>3.5999999999999997E-2</v>
      </c>
      <c r="J3205" s="118">
        <f t="shared" si="939"/>
        <v>44158</v>
      </c>
      <c r="K3205" s="112">
        <f t="shared" si="940"/>
        <v>4</v>
      </c>
      <c r="L3205" s="108">
        <f t="shared" si="941"/>
        <v>4</v>
      </c>
      <c r="M3205" s="109">
        <f t="shared" si="930"/>
        <v>1.0005615409999999</v>
      </c>
      <c r="N3205" s="109">
        <f t="shared" ca="1" si="931"/>
        <v>1.0008604990000001</v>
      </c>
      <c r="O3205" s="108">
        <f t="shared" si="945"/>
        <v>0</v>
      </c>
      <c r="P3205" s="106">
        <f t="shared" ca="1" si="932"/>
        <v>47.759759690000003</v>
      </c>
      <c r="Q3205" s="113">
        <f t="shared" si="933"/>
        <v>0</v>
      </c>
      <c r="R3205" s="106">
        <f t="shared" si="934"/>
        <v>0</v>
      </c>
      <c r="S3205" s="114" t="str">
        <f t="shared" si="942"/>
        <v>A+J=</v>
      </c>
      <c r="T3205" s="107">
        <f t="shared" si="943"/>
        <v>44187</v>
      </c>
      <c r="U3205" s="10"/>
      <c r="V3205" s="10"/>
      <c r="W3205" s="10"/>
      <c r="X3205" s="29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</row>
    <row r="3206" spans="1:121" x14ac:dyDescent="0.15">
      <c r="A3206" s="102">
        <f t="shared" si="935"/>
        <v>44163</v>
      </c>
      <c r="B3206" s="103">
        <f t="shared" ca="1" si="944"/>
        <v>55562.106540289788</v>
      </c>
      <c r="C3206" s="104">
        <f t="shared" si="936"/>
        <v>55502.39999999979</v>
      </c>
      <c r="D3206" s="105">
        <f ca="1">IF(A3206&lt;$B$1,VLOOKUP(A3206,[1]DI!$A$4:$B$15000,2,FALSE),0)</f>
        <v>0</v>
      </c>
      <c r="E3206" s="106">
        <f t="shared" ca="1" si="928"/>
        <v>1</v>
      </c>
      <c r="F3206" s="106">
        <f ca="1">(TRUNC(PRODUCT($E$12:$E3205),16))</f>
        <v>2.0965075291251898</v>
      </c>
      <c r="G3206" s="106">
        <f t="shared" ca="1" si="937"/>
        <v>2.0957247637914</v>
      </c>
      <c r="H3206" s="106">
        <f t="shared" ca="1" si="929"/>
        <v>1.00037351</v>
      </c>
      <c r="I3206" s="105">
        <f t="shared" si="938"/>
        <v>3.5999999999999997E-2</v>
      </c>
      <c r="J3206" s="118">
        <f t="shared" si="939"/>
        <v>44158</v>
      </c>
      <c r="K3206" s="112">
        <f t="shared" si="940"/>
        <v>4</v>
      </c>
      <c r="L3206" s="108">
        <f t="shared" si="941"/>
        <v>5</v>
      </c>
      <c r="M3206" s="109">
        <f t="shared" si="930"/>
        <v>1.0007019749999999</v>
      </c>
      <c r="N3206" s="109">
        <f t="shared" ca="1" si="931"/>
        <v>1.001075747</v>
      </c>
      <c r="O3206" s="108">
        <f t="shared" si="945"/>
        <v>0</v>
      </c>
      <c r="P3206" s="106">
        <f t="shared" ca="1" si="932"/>
        <v>59.70654029</v>
      </c>
      <c r="Q3206" s="113">
        <f t="shared" si="933"/>
        <v>0</v>
      </c>
      <c r="R3206" s="106">
        <f t="shared" si="934"/>
        <v>0</v>
      </c>
      <c r="S3206" s="114" t="str">
        <f t="shared" si="942"/>
        <v>A+J=</v>
      </c>
      <c r="T3206" s="107">
        <f t="shared" si="943"/>
        <v>44187</v>
      </c>
      <c r="U3206" s="10"/>
      <c r="V3206" s="10"/>
      <c r="W3206" s="10"/>
      <c r="X3206" s="29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</row>
    <row r="3207" spans="1:121" x14ac:dyDescent="0.15">
      <c r="A3207" s="102">
        <f t="shared" si="935"/>
        <v>44164</v>
      </c>
      <c r="B3207" s="103">
        <f t="shared" ca="1" si="944"/>
        <v>55562.106540289788</v>
      </c>
      <c r="C3207" s="104">
        <f t="shared" si="936"/>
        <v>55502.39999999979</v>
      </c>
      <c r="D3207" s="105">
        <f ca="1">IF(A3207&lt;$B$1,VLOOKUP(A3207,[1]DI!$A$4:$B$15000,2,FALSE),0)</f>
        <v>0</v>
      </c>
      <c r="E3207" s="106">
        <f t="shared" ca="1" si="928"/>
        <v>1</v>
      </c>
      <c r="F3207" s="106">
        <f ca="1">(TRUNC(PRODUCT($E$12:$E3206),16))</f>
        <v>2.0965075291251898</v>
      </c>
      <c r="G3207" s="106">
        <f t="shared" ca="1" si="937"/>
        <v>2.0957247637914</v>
      </c>
      <c r="H3207" s="106">
        <f t="shared" ca="1" si="929"/>
        <v>1.00037351</v>
      </c>
      <c r="I3207" s="105">
        <f t="shared" si="938"/>
        <v>3.5999999999999997E-2</v>
      </c>
      <c r="J3207" s="118">
        <f t="shared" si="939"/>
        <v>44158</v>
      </c>
      <c r="K3207" s="112">
        <f t="shared" si="940"/>
        <v>4</v>
      </c>
      <c r="L3207" s="108">
        <f t="shared" si="941"/>
        <v>5</v>
      </c>
      <c r="M3207" s="109">
        <f t="shared" si="930"/>
        <v>1.0007019749999999</v>
      </c>
      <c r="N3207" s="109">
        <f t="shared" ca="1" si="931"/>
        <v>1.001075747</v>
      </c>
      <c r="O3207" s="108">
        <f t="shared" si="945"/>
        <v>0</v>
      </c>
      <c r="P3207" s="106">
        <f t="shared" ca="1" si="932"/>
        <v>59.70654029</v>
      </c>
      <c r="Q3207" s="113">
        <f t="shared" si="933"/>
        <v>0</v>
      </c>
      <c r="R3207" s="106">
        <f t="shared" si="934"/>
        <v>0</v>
      </c>
      <c r="S3207" s="114" t="str">
        <f t="shared" si="942"/>
        <v>A+J=</v>
      </c>
      <c r="T3207" s="107">
        <f t="shared" si="943"/>
        <v>44187</v>
      </c>
      <c r="U3207" s="10"/>
      <c r="V3207" s="10"/>
      <c r="W3207" s="10"/>
      <c r="X3207" s="29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</row>
    <row r="3208" spans="1:121" x14ac:dyDescent="0.15">
      <c r="A3208" s="102">
        <f t="shared" si="935"/>
        <v>44165</v>
      </c>
      <c r="B3208" s="103">
        <f t="shared" ca="1" si="944"/>
        <v>55562.106540289788</v>
      </c>
      <c r="C3208" s="104">
        <f t="shared" si="936"/>
        <v>55502.39999999979</v>
      </c>
      <c r="D3208" s="105">
        <f ca="1">IF(A3208&lt;$B$1,VLOOKUP(A3208,[1]DI!$A$4:$B$15000,2,FALSE),0)</f>
        <v>1.9000000000000006E-2</v>
      </c>
      <c r="E3208" s="106">
        <f t="shared" ca="1" si="928"/>
        <v>1.0000746899999999</v>
      </c>
      <c r="F3208" s="106">
        <f ca="1">(TRUNC(PRODUCT($E$12:$E3207),16))</f>
        <v>2.0965075291251898</v>
      </c>
      <c r="G3208" s="106">
        <f t="shared" ca="1" si="937"/>
        <v>2.0957247637914</v>
      </c>
      <c r="H3208" s="106">
        <f t="shared" ca="1" si="929"/>
        <v>1.00037351</v>
      </c>
      <c r="I3208" s="105">
        <f t="shared" si="938"/>
        <v>3.5999999999999997E-2</v>
      </c>
      <c r="J3208" s="118">
        <f t="shared" si="939"/>
        <v>44158</v>
      </c>
      <c r="K3208" s="112">
        <f t="shared" si="940"/>
        <v>5</v>
      </c>
      <c r="L3208" s="108">
        <f t="shared" si="941"/>
        <v>5</v>
      </c>
      <c r="M3208" s="109">
        <f t="shared" si="930"/>
        <v>1.0007019749999999</v>
      </c>
      <c r="N3208" s="109">
        <f t="shared" ca="1" si="931"/>
        <v>1.001075747</v>
      </c>
      <c r="O3208" s="108">
        <f t="shared" si="945"/>
        <v>0</v>
      </c>
      <c r="P3208" s="106">
        <f t="shared" ca="1" si="932"/>
        <v>59.70654029</v>
      </c>
      <c r="Q3208" s="113">
        <f t="shared" si="933"/>
        <v>0</v>
      </c>
      <c r="R3208" s="106">
        <f t="shared" si="934"/>
        <v>0</v>
      </c>
      <c r="S3208" s="114" t="str">
        <f t="shared" si="942"/>
        <v>A+J=</v>
      </c>
      <c r="T3208" s="107">
        <f t="shared" si="943"/>
        <v>44187</v>
      </c>
      <c r="U3208" s="10"/>
      <c r="V3208" s="10"/>
      <c r="W3208" s="10"/>
      <c r="X3208" s="29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</row>
    <row r="3209" spans="1:121" x14ac:dyDescent="0.15">
      <c r="A3209" s="102">
        <f t="shared" si="935"/>
        <v>44166</v>
      </c>
      <c r="B3209" s="103">
        <f t="shared" ca="1" si="944"/>
        <v>55574.05509695979</v>
      </c>
      <c r="C3209" s="104">
        <f t="shared" si="936"/>
        <v>55502.39999999979</v>
      </c>
      <c r="D3209" s="105">
        <f ca="1">IF(A3209&lt;$B$1,VLOOKUP(A3209,[1]DI!$A$4:$B$15000,2,FALSE),0)</f>
        <v>1.9000000000000006E-2</v>
      </c>
      <c r="E3209" s="106">
        <f t="shared" ca="1" si="928"/>
        <v>1.0000746899999999</v>
      </c>
      <c r="F3209" s="106">
        <f ca="1">(TRUNC(PRODUCT($E$12:$E3208),16))</f>
        <v>2.0966641172725402</v>
      </c>
      <c r="G3209" s="106">
        <f t="shared" ca="1" si="937"/>
        <v>2.0957247637914</v>
      </c>
      <c r="H3209" s="106">
        <f t="shared" ca="1" si="929"/>
        <v>1.00044822</v>
      </c>
      <c r="I3209" s="105">
        <f t="shared" si="938"/>
        <v>3.5999999999999997E-2</v>
      </c>
      <c r="J3209" s="118">
        <f t="shared" si="939"/>
        <v>44158</v>
      </c>
      <c r="K3209" s="112">
        <f t="shared" si="940"/>
        <v>6</v>
      </c>
      <c r="L3209" s="108">
        <f t="shared" si="941"/>
        <v>6</v>
      </c>
      <c r="M3209" s="109">
        <f t="shared" si="930"/>
        <v>1.000842429</v>
      </c>
      <c r="N3209" s="109">
        <f t="shared" ca="1" si="931"/>
        <v>1.0012910269999999</v>
      </c>
      <c r="O3209" s="108">
        <f t="shared" si="945"/>
        <v>0</v>
      </c>
      <c r="P3209" s="106">
        <f t="shared" ca="1" si="932"/>
        <v>71.655096959999995</v>
      </c>
      <c r="Q3209" s="113">
        <f t="shared" si="933"/>
        <v>0</v>
      </c>
      <c r="R3209" s="106">
        <f t="shared" si="934"/>
        <v>0</v>
      </c>
      <c r="S3209" s="114" t="str">
        <f t="shared" si="942"/>
        <v>A+J=</v>
      </c>
      <c r="T3209" s="107">
        <f t="shared" si="943"/>
        <v>44187</v>
      </c>
      <c r="U3209" s="10"/>
      <c r="V3209" s="10"/>
      <c r="W3209" s="10"/>
      <c r="X3209" s="29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</row>
    <row r="3210" spans="1:121" x14ac:dyDescent="0.15">
      <c r="A3210" s="102">
        <f t="shared" si="935"/>
        <v>44167</v>
      </c>
      <c r="B3210" s="103">
        <f t="shared" ca="1" si="944"/>
        <v>55586.006983779793</v>
      </c>
      <c r="C3210" s="104">
        <f t="shared" si="936"/>
        <v>55502.39999999979</v>
      </c>
      <c r="D3210" s="105">
        <f ca="1">IF(A3210&lt;$B$1,VLOOKUP(A3210,[1]DI!$A$4:$B$15000,2,FALSE),0)</f>
        <v>1.9000000000000006E-2</v>
      </c>
      <c r="E3210" s="106">
        <f t="shared" ca="1" si="928"/>
        <v>1.0000746899999999</v>
      </c>
      <c r="F3210" s="106">
        <f ca="1">(TRUNC(PRODUCT($E$12:$E3209),16))</f>
        <v>2.09682071711546</v>
      </c>
      <c r="G3210" s="106">
        <f t="shared" ca="1" si="937"/>
        <v>2.0957247637914</v>
      </c>
      <c r="H3210" s="106">
        <f t="shared" ca="1" si="929"/>
        <v>1.0005229499999999</v>
      </c>
      <c r="I3210" s="105">
        <f t="shared" si="938"/>
        <v>3.5999999999999997E-2</v>
      </c>
      <c r="J3210" s="118">
        <f t="shared" si="939"/>
        <v>44158</v>
      </c>
      <c r="K3210" s="112">
        <f t="shared" si="940"/>
        <v>7</v>
      </c>
      <c r="L3210" s="108">
        <f t="shared" si="941"/>
        <v>7</v>
      </c>
      <c r="M3210" s="109">
        <f t="shared" si="930"/>
        <v>1.0009829029999999</v>
      </c>
      <c r="N3210" s="109">
        <f t="shared" ca="1" si="931"/>
        <v>1.001506367</v>
      </c>
      <c r="O3210" s="108">
        <f t="shared" si="945"/>
        <v>0</v>
      </c>
      <c r="P3210" s="106">
        <f t="shared" ca="1" si="932"/>
        <v>83.606983779999993</v>
      </c>
      <c r="Q3210" s="113">
        <f t="shared" si="933"/>
        <v>0</v>
      </c>
      <c r="R3210" s="106">
        <f t="shared" si="934"/>
        <v>0</v>
      </c>
      <c r="S3210" s="114" t="str">
        <f t="shared" si="942"/>
        <v>A+J=</v>
      </c>
      <c r="T3210" s="107">
        <f t="shared" si="943"/>
        <v>44187</v>
      </c>
      <c r="U3210" s="10"/>
      <c r="V3210" s="10"/>
      <c r="W3210" s="10"/>
      <c r="X3210" s="29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</row>
    <row r="3211" spans="1:121" x14ac:dyDescent="0.15">
      <c r="A3211" s="102">
        <f t="shared" si="935"/>
        <v>44168</v>
      </c>
      <c r="B3211" s="103">
        <f t="shared" ca="1" si="944"/>
        <v>55597.961146189788</v>
      </c>
      <c r="C3211" s="104">
        <f t="shared" si="936"/>
        <v>55502.39999999979</v>
      </c>
      <c r="D3211" s="105">
        <f ca="1">IF(A3211&lt;$B$1,VLOOKUP(A3211,[1]DI!$A$4:$B$15000,2,FALSE),0)</f>
        <v>1.9000000000000006E-2</v>
      </c>
      <c r="E3211" s="106">
        <f t="shared" ca="1" si="928"/>
        <v>1.0000746899999999</v>
      </c>
      <c r="F3211" s="106">
        <f ca="1">(TRUNC(PRODUCT($E$12:$E3210),16))</f>
        <v>2.0969773286548201</v>
      </c>
      <c r="G3211" s="106">
        <f t="shared" ca="1" si="937"/>
        <v>2.0957247637914</v>
      </c>
      <c r="H3211" s="106">
        <f t="shared" ca="1" si="929"/>
        <v>1.00059768</v>
      </c>
      <c r="I3211" s="105">
        <f t="shared" si="938"/>
        <v>3.5999999999999997E-2</v>
      </c>
      <c r="J3211" s="118">
        <f t="shared" si="939"/>
        <v>44158</v>
      </c>
      <c r="K3211" s="112">
        <f t="shared" si="940"/>
        <v>8</v>
      </c>
      <c r="L3211" s="108">
        <f t="shared" si="941"/>
        <v>8</v>
      </c>
      <c r="M3211" s="109">
        <f t="shared" si="930"/>
        <v>1.001123397</v>
      </c>
      <c r="N3211" s="109">
        <f t="shared" ca="1" si="931"/>
        <v>1.001721748</v>
      </c>
      <c r="O3211" s="108">
        <f t="shared" si="945"/>
        <v>0</v>
      </c>
      <c r="P3211" s="106">
        <f t="shared" ca="1" si="932"/>
        <v>95.561146190000002</v>
      </c>
      <c r="Q3211" s="113">
        <f t="shared" si="933"/>
        <v>0</v>
      </c>
      <c r="R3211" s="106">
        <f t="shared" si="934"/>
        <v>0</v>
      </c>
      <c r="S3211" s="114" t="str">
        <f t="shared" si="942"/>
        <v>A+J=</v>
      </c>
      <c r="T3211" s="107">
        <f t="shared" si="943"/>
        <v>44187</v>
      </c>
      <c r="U3211" s="10"/>
      <c r="V3211" s="10"/>
      <c r="W3211" s="10"/>
      <c r="X3211" s="29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</row>
    <row r="3212" spans="1:121" x14ac:dyDescent="0.15">
      <c r="A3212" s="102">
        <f t="shared" si="935"/>
        <v>44169</v>
      </c>
      <c r="B3212" s="103">
        <f t="shared" ca="1" si="944"/>
        <v>55609.917584199793</v>
      </c>
      <c r="C3212" s="104">
        <f t="shared" si="936"/>
        <v>55502.39999999979</v>
      </c>
      <c r="D3212" s="105">
        <f ca="1">IF(A3212&lt;$B$1,VLOOKUP(A3212,[1]DI!$A$4:$B$15000,2,FALSE),0)</f>
        <v>1.9000000000000006E-2</v>
      </c>
      <c r="E3212" s="106">
        <f t="shared" ref="E3212:E3275" ca="1" si="946">ROUND(((1+D3212)^(1/252)),8)</f>
        <v>1.0000746899999999</v>
      </c>
      <c r="F3212" s="106">
        <f ca="1">(TRUNC(PRODUCT($E$12:$E3211),16))</f>
        <v>2.0971339518915002</v>
      </c>
      <c r="G3212" s="106">
        <f t="shared" ca="1" si="937"/>
        <v>2.0957247637914</v>
      </c>
      <c r="H3212" s="106">
        <f t="shared" ref="H3212:H3275" ca="1" si="947">ROUND(F3212/G3212,8)</f>
        <v>1.00067241</v>
      </c>
      <c r="I3212" s="105">
        <f t="shared" si="938"/>
        <v>3.5999999999999997E-2</v>
      </c>
      <c r="J3212" s="118">
        <f t="shared" si="939"/>
        <v>44158</v>
      </c>
      <c r="K3212" s="112">
        <f t="shared" si="940"/>
        <v>9</v>
      </c>
      <c r="L3212" s="108">
        <f t="shared" si="941"/>
        <v>9</v>
      </c>
      <c r="M3212" s="109">
        <f t="shared" ref="M3212:M3275" si="948">ROUND((I3212+1)^(L3212/252),9)</f>
        <v>1.00126391</v>
      </c>
      <c r="N3212" s="109">
        <f t="shared" ref="N3212:N3275" ca="1" si="949">ROUND(H3212*M3212,9)</f>
        <v>1.0019371699999999</v>
      </c>
      <c r="O3212" s="108">
        <f t="shared" si="945"/>
        <v>0</v>
      </c>
      <c r="P3212" s="106">
        <f t="shared" ref="P3212:P3275" ca="1" si="950">TRUNC(((N3212-1)*C3212),8)</f>
        <v>107.5175842</v>
      </c>
      <c r="Q3212" s="113">
        <f t="shared" ref="Q3212:Q3275" si="951">IF($O3212&gt;0,VLOOKUP($O3212,$W$12:$AC$150,7),0)</f>
        <v>0</v>
      </c>
      <c r="R3212" s="106">
        <f t="shared" ref="R3212:R3275" si="952">IF(Q3212&gt;0,TRUNC(Q3212*C$12,8),0)</f>
        <v>0</v>
      </c>
      <c r="S3212" s="114" t="str">
        <f t="shared" si="942"/>
        <v>A+J=</v>
      </c>
      <c r="T3212" s="107">
        <f t="shared" si="943"/>
        <v>44187</v>
      </c>
      <c r="U3212" s="10"/>
      <c r="V3212" s="10"/>
      <c r="W3212" s="10"/>
      <c r="X3212" s="29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</row>
    <row r="3213" spans="1:121" x14ac:dyDescent="0.15">
      <c r="A3213" s="102">
        <f t="shared" ref="A3213:A3276" si="953">(A3212+1)</f>
        <v>44170</v>
      </c>
      <c r="B3213" s="103">
        <f t="shared" ca="1" si="944"/>
        <v>55621.876797339792</v>
      </c>
      <c r="C3213" s="104">
        <f t="shared" ref="C3213:C3276" si="954">(C3212-R3212)</f>
        <v>55502.39999999979</v>
      </c>
      <c r="D3213" s="105">
        <f ca="1">IF(A3213&lt;$B$1,VLOOKUP(A3213,[1]DI!$A$4:$B$15000,2,FALSE),0)</f>
        <v>0</v>
      </c>
      <c r="E3213" s="106">
        <f t="shared" ca="1" si="946"/>
        <v>1</v>
      </c>
      <c r="F3213" s="106">
        <f ca="1">(TRUNC(PRODUCT($E$12:$E3212),16))</f>
        <v>2.09729058682636</v>
      </c>
      <c r="G3213" s="106">
        <f t="shared" ref="G3213:G3276" ca="1" si="955">IF(O3212&gt;0,F3212,G3212)</f>
        <v>2.0957247637914</v>
      </c>
      <c r="H3213" s="106">
        <f t="shared" ca="1" si="947"/>
        <v>1.00074715</v>
      </c>
      <c r="I3213" s="105">
        <f t="shared" ref="I3213:I3276" si="956">I3212</f>
        <v>3.5999999999999997E-2</v>
      </c>
      <c r="J3213" s="118">
        <f t="shared" ref="J3213:J3276" si="957">IF(O3212&gt;0,VLOOKUP(O3212,W$12:AG$150,2),J3212)</f>
        <v>44158</v>
      </c>
      <c r="K3213" s="112">
        <f t="shared" ref="K3213:K3276" si="958">IF(A3213&gt;J3213,IF(NETWORKDAYS(J3213,A3213,$W$160:$W$544)-1=0,1,NETWORKDAYS(J3213,A3213,$W$160:$W$544)-1),0)</f>
        <v>9</v>
      </c>
      <c r="L3213" s="108">
        <f t="shared" ref="L3213:L3276" si="959">IF(AND(K3213=1,K3212=1),1,IF(K3213&gt;0,IF(K3213=K3212,K3213+1,K3213),0))</f>
        <v>10</v>
      </c>
      <c r="M3213" s="109">
        <f t="shared" si="948"/>
        <v>1.001404443</v>
      </c>
      <c r="N3213" s="109">
        <f t="shared" ca="1" si="949"/>
        <v>1.002152642</v>
      </c>
      <c r="O3213" s="108">
        <f t="shared" si="945"/>
        <v>0</v>
      </c>
      <c r="P3213" s="106">
        <f t="shared" ca="1" si="950"/>
        <v>119.47679734</v>
      </c>
      <c r="Q3213" s="113">
        <f t="shared" si="951"/>
        <v>0</v>
      </c>
      <c r="R3213" s="106">
        <f t="shared" si="952"/>
        <v>0</v>
      </c>
      <c r="S3213" s="114" t="str">
        <f t="shared" ref="S3213:S3276" si="960">IF(O3212&gt;0,VLOOKUP(O3212,W$12:AG$150,10),S3212)</f>
        <v>A+J=</v>
      </c>
      <c r="T3213" s="107">
        <f t="shared" ref="T3213:T3276" si="961">IF(O3212&gt;0,VLOOKUP(O3212,W$12:AG$150,11),T3212)</f>
        <v>44187</v>
      </c>
      <c r="U3213" s="10"/>
      <c r="V3213" s="10"/>
      <c r="W3213" s="10"/>
      <c r="X3213" s="29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</row>
    <row r="3214" spans="1:121" x14ac:dyDescent="0.15">
      <c r="A3214" s="102">
        <f t="shared" si="953"/>
        <v>44171</v>
      </c>
      <c r="B3214" s="103">
        <f t="shared" ref="B3214:B3277" ca="1" si="962">IF(A3214&lt;=TODAY(),C3214+P3214,IF(AND(A3214&gt;TODAY(),A3214&lt;=$B$1),IF(VLOOKUP(TODAY(),$A$10:$D$5000,4,FALSE)=0,"n.d",C3214+P3214),"n.d"))</f>
        <v>55621.876797339792</v>
      </c>
      <c r="C3214" s="104">
        <f t="shared" si="954"/>
        <v>55502.39999999979</v>
      </c>
      <c r="D3214" s="105">
        <f ca="1">IF(A3214&lt;$B$1,VLOOKUP(A3214,[1]DI!$A$4:$B$15000,2,FALSE),0)</f>
        <v>0</v>
      </c>
      <c r="E3214" s="106">
        <f t="shared" ca="1" si="946"/>
        <v>1</v>
      </c>
      <c r="F3214" s="106">
        <f ca="1">(TRUNC(PRODUCT($E$12:$E3213),16))</f>
        <v>2.09729058682636</v>
      </c>
      <c r="G3214" s="106">
        <f t="shared" ca="1" si="955"/>
        <v>2.0957247637914</v>
      </c>
      <c r="H3214" s="106">
        <f t="shared" ca="1" si="947"/>
        <v>1.00074715</v>
      </c>
      <c r="I3214" s="105">
        <f t="shared" si="956"/>
        <v>3.5999999999999997E-2</v>
      </c>
      <c r="J3214" s="118">
        <f t="shared" si="957"/>
        <v>44158</v>
      </c>
      <c r="K3214" s="112">
        <f t="shared" si="958"/>
        <v>9</v>
      </c>
      <c r="L3214" s="108">
        <f t="shared" si="959"/>
        <v>10</v>
      </c>
      <c r="M3214" s="109">
        <f t="shared" si="948"/>
        <v>1.001404443</v>
      </c>
      <c r="N3214" s="109">
        <f t="shared" ca="1" si="949"/>
        <v>1.002152642</v>
      </c>
      <c r="O3214" s="108">
        <f t="shared" ref="O3214:O3277" si="963">IF(VLOOKUP(A3214,X$12:AE$151,8)=VLOOKUP(A3213,X$12:AE$151,8),0,VLOOKUP(A3214,X$12:AE$151,8))</f>
        <v>0</v>
      </c>
      <c r="P3214" s="106">
        <f t="shared" ca="1" si="950"/>
        <v>119.47679734</v>
      </c>
      <c r="Q3214" s="113">
        <f t="shared" si="951"/>
        <v>0</v>
      </c>
      <c r="R3214" s="106">
        <f t="shared" si="952"/>
        <v>0</v>
      </c>
      <c r="S3214" s="114" t="str">
        <f t="shared" si="960"/>
        <v>A+J=</v>
      </c>
      <c r="T3214" s="107">
        <f t="shared" si="961"/>
        <v>44187</v>
      </c>
      <c r="U3214" s="10"/>
      <c r="V3214" s="10"/>
      <c r="W3214" s="10"/>
      <c r="X3214" s="29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</row>
    <row r="3215" spans="1:121" x14ac:dyDescent="0.15">
      <c r="A3215" s="102">
        <f t="shared" si="953"/>
        <v>44172</v>
      </c>
      <c r="B3215" s="103">
        <f t="shared" ca="1" si="962"/>
        <v>55621.876797339792</v>
      </c>
      <c r="C3215" s="104">
        <f t="shared" si="954"/>
        <v>55502.39999999979</v>
      </c>
      <c r="D3215" s="105">
        <f ca="1">IF(A3215&lt;$B$1,VLOOKUP(A3215,[1]DI!$A$4:$B$15000,2,FALSE),0)</f>
        <v>1.9000000000000006E-2</v>
      </c>
      <c r="E3215" s="106">
        <f t="shared" ca="1" si="946"/>
        <v>1.0000746899999999</v>
      </c>
      <c r="F3215" s="106">
        <f ca="1">(TRUNC(PRODUCT($E$12:$E3214),16))</f>
        <v>2.09729058682636</v>
      </c>
      <c r="G3215" s="106">
        <f t="shared" ca="1" si="955"/>
        <v>2.0957247637914</v>
      </c>
      <c r="H3215" s="106">
        <f t="shared" ca="1" si="947"/>
        <v>1.00074715</v>
      </c>
      <c r="I3215" s="105">
        <f t="shared" si="956"/>
        <v>3.5999999999999997E-2</v>
      </c>
      <c r="J3215" s="118">
        <f t="shared" si="957"/>
        <v>44158</v>
      </c>
      <c r="K3215" s="112">
        <f t="shared" si="958"/>
        <v>10</v>
      </c>
      <c r="L3215" s="108">
        <f t="shared" si="959"/>
        <v>10</v>
      </c>
      <c r="M3215" s="109">
        <f t="shared" si="948"/>
        <v>1.001404443</v>
      </c>
      <c r="N3215" s="109">
        <f t="shared" ca="1" si="949"/>
        <v>1.002152642</v>
      </c>
      <c r="O3215" s="108">
        <f t="shared" si="963"/>
        <v>0</v>
      </c>
      <c r="P3215" s="106">
        <f t="shared" ca="1" si="950"/>
        <v>119.47679734</v>
      </c>
      <c r="Q3215" s="113">
        <f t="shared" si="951"/>
        <v>0</v>
      </c>
      <c r="R3215" s="106">
        <f t="shared" si="952"/>
        <v>0</v>
      </c>
      <c r="S3215" s="114" t="str">
        <f t="shared" si="960"/>
        <v>A+J=</v>
      </c>
      <c r="T3215" s="107">
        <f t="shared" si="961"/>
        <v>44187</v>
      </c>
      <c r="U3215" s="10"/>
      <c r="V3215" s="10"/>
      <c r="W3215" s="10"/>
      <c r="X3215" s="29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</row>
    <row r="3216" spans="1:121" x14ac:dyDescent="0.15">
      <c r="A3216" s="102">
        <f t="shared" si="953"/>
        <v>44173</v>
      </c>
      <c r="B3216" s="103">
        <f t="shared" ca="1" si="962"/>
        <v>55633.83889658979</v>
      </c>
      <c r="C3216" s="104">
        <f t="shared" si="954"/>
        <v>55502.39999999979</v>
      </c>
      <c r="D3216" s="105">
        <f ca="1">IF(A3216&lt;$B$1,VLOOKUP(A3216,[1]DI!$A$4:$B$15000,2,FALSE),0)</f>
        <v>1.9000000000000006E-2</v>
      </c>
      <c r="E3216" s="106">
        <f t="shared" ca="1" si="946"/>
        <v>1.0000746899999999</v>
      </c>
      <c r="F3216" s="106">
        <f ca="1">(TRUNC(PRODUCT($E$12:$E3215),16))</f>
        <v>2.0974472334602901</v>
      </c>
      <c r="G3216" s="106">
        <f t="shared" ca="1" si="955"/>
        <v>2.0957247637914</v>
      </c>
      <c r="H3216" s="106">
        <f t="shared" ca="1" si="947"/>
        <v>1.0008219</v>
      </c>
      <c r="I3216" s="105">
        <f t="shared" si="956"/>
        <v>3.5999999999999997E-2</v>
      </c>
      <c r="J3216" s="118">
        <f t="shared" si="957"/>
        <v>44158</v>
      </c>
      <c r="K3216" s="112">
        <f t="shared" si="958"/>
        <v>11</v>
      </c>
      <c r="L3216" s="108">
        <f t="shared" si="959"/>
        <v>11</v>
      </c>
      <c r="M3216" s="109">
        <f t="shared" si="948"/>
        <v>1.001544996</v>
      </c>
      <c r="N3216" s="109">
        <f t="shared" ca="1" si="949"/>
        <v>1.0023681659999999</v>
      </c>
      <c r="O3216" s="108">
        <f t="shared" si="963"/>
        <v>0</v>
      </c>
      <c r="P3216" s="106">
        <f t="shared" ca="1" si="950"/>
        <v>131.43889659000001</v>
      </c>
      <c r="Q3216" s="113">
        <f t="shared" si="951"/>
        <v>0</v>
      </c>
      <c r="R3216" s="106">
        <f t="shared" si="952"/>
        <v>0</v>
      </c>
      <c r="S3216" s="114" t="str">
        <f t="shared" si="960"/>
        <v>A+J=</v>
      </c>
      <c r="T3216" s="107">
        <f t="shared" si="961"/>
        <v>44187</v>
      </c>
      <c r="U3216" s="10"/>
      <c r="V3216" s="10"/>
      <c r="W3216" s="10"/>
      <c r="X3216" s="29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</row>
    <row r="3217" spans="1:121" x14ac:dyDescent="0.15">
      <c r="A3217" s="102">
        <f t="shared" si="953"/>
        <v>44174</v>
      </c>
      <c r="B3217" s="103">
        <f t="shared" ca="1" si="962"/>
        <v>55645.803215949789</v>
      </c>
      <c r="C3217" s="104">
        <f t="shared" si="954"/>
        <v>55502.39999999979</v>
      </c>
      <c r="D3217" s="105">
        <f ca="1">IF(A3217&lt;$B$1,VLOOKUP(A3217,[1]DI!$A$4:$B$15000,2,FALSE),0)</f>
        <v>1.9000000000000006E-2</v>
      </c>
      <c r="E3217" s="106">
        <f t="shared" ca="1" si="946"/>
        <v>1.0000746899999999</v>
      </c>
      <c r="F3217" s="106">
        <f ca="1">(TRUNC(PRODUCT($E$12:$E3216),16))</f>
        <v>2.0976038917941602</v>
      </c>
      <c r="G3217" s="106">
        <f t="shared" ca="1" si="955"/>
        <v>2.0957247637914</v>
      </c>
      <c r="H3217" s="106">
        <f t="shared" ca="1" si="947"/>
        <v>1.0008966500000001</v>
      </c>
      <c r="I3217" s="105">
        <f t="shared" si="956"/>
        <v>3.5999999999999997E-2</v>
      </c>
      <c r="J3217" s="118">
        <f t="shared" si="957"/>
        <v>44158</v>
      </c>
      <c r="K3217" s="112">
        <f t="shared" si="958"/>
        <v>12</v>
      </c>
      <c r="L3217" s="108">
        <f t="shared" si="959"/>
        <v>12</v>
      </c>
      <c r="M3217" s="109">
        <f t="shared" si="948"/>
        <v>1.0016855689999999</v>
      </c>
      <c r="N3217" s="109">
        <f t="shared" ca="1" si="949"/>
        <v>1.00258373</v>
      </c>
      <c r="O3217" s="108">
        <f t="shared" si="963"/>
        <v>0</v>
      </c>
      <c r="P3217" s="106">
        <f t="shared" ca="1" si="950"/>
        <v>143.40321595</v>
      </c>
      <c r="Q3217" s="113">
        <f t="shared" si="951"/>
        <v>0</v>
      </c>
      <c r="R3217" s="106">
        <f t="shared" si="952"/>
        <v>0</v>
      </c>
      <c r="S3217" s="114" t="str">
        <f t="shared" si="960"/>
        <v>A+J=</v>
      </c>
      <c r="T3217" s="107">
        <f t="shared" si="961"/>
        <v>44187</v>
      </c>
      <c r="U3217" s="10"/>
      <c r="V3217" s="10"/>
      <c r="W3217" s="10"/>
      <c r="X3217" s="29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</row>
    <row r="3218" spans="1:121" x14ac:dyDescent="0.15">
      <c r="A3218" s="102">
        <f t="shared" si="953"/>
        <v>44175</v>
      </c>
      <c r="B3218" s="103">
        <f t="shared" ca="1" si="962"/>
        <v>55657.770365919787</v>
      </c>
      <c r="C3218" s="104">
        <f t="shared" si="954"/>
        <v>55502.39999999979</v>
      </c>
      <c r="D3218" s="105">
        <f ca="1">IF(A3218&lt;$B$1,VLOOKUP(A3218,[1]DI!$A$4:$B$15000,2,FALSE),0)</f>
        <v>1.9000000000000006E-2</v>
      </c>
      <c r="E3218" s="106">
        <f t="shared" ca="1" si="946"/>
        <v>1.0000746899999999</v>
      </c>
      <c r="F3218" s="106">
        <f ca="1">(TRUNC(PRODUCT($E$12:$E3217),16))</f>
        <v>2.09776056182884</v>
      </c>
      <c r="G3218" s="106">
        <f t="shared" ca="1" si="955"/>
        <v>2.0957247637914</v>
      </c>
      <c r="H3218" s="106">
        <f t="shared" ca="1" si="947"/>
        <v>1.00097141</v>
      </c>
      <c r="I3218" s="105">
        <f t="shared" si="956"/>
        <v>3.5999999999999997E-2</v>
      </c>
      <c r="J3218" s="118">
        <f t="shared" si="957"/>
        <v>44158</v>
      </c>
      <c r="K3218" s="112">
        <f t="shared" si="958"/>
        <v>13</v>
      </c>
      <c r="L3218" s="108">
        <f t="shared" si="959"/>
        <v>13</v>
      </c>
      <c r="M3218" s="109">
        <f t="shared" si="948"/>
        <v>1.0018261610000001</v>
      </c>
      <c r="N3218" s="109">
        <f t="shared" ca="1" si="949"/>
        <v>1.0027993449999999</v>
      </c>
      <c r="O3218" s="108">
        <f t="shared" si="963"/>
        <v>0</v>
      </c>
      <c r="P3218" s="106">
        <f t="shared" ca="1" si="950"/>
        <v>155.37036592000001</v>
      </c>
      <c r="Q3218" s="113">
        <f t="shared" si="951"/>
        <v>0</v>
      </c>
      <c r="R3218" s="106">
        <f t="shared" si="952"/>
        <v>0</v>
      </c>
      <c r="S3218" s="114" t="str">
        <f t="shared" si="960"/>
        <v>A+J=</v>
      </c>
      <c r="T3218" s="107">
        <f t="shared" si="961"/>
        <v>44187</v>
      </c>
      <c r="U3218" s="10"/>
      <c r="V3218" s="10"/>
      <c r="W3218" s="10"/>
      <c r="X3218" s="29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</row>
    <row r="3219" spans="1:121" x14ac:dyDescent="0.15">
      <c r="A3219" s="102">
        <f t="shared" si="953"/>
        <v>44176</v>
      </c>
      <c r="B3219" s="103">
        <f t="shared" ca="1" si="962"/>
        <v>55669.739791499793</v>
      </c>
      <c r="C3219" s="104">
        <f t="shared" si="954"/>
        <v>55502.39999999979</v>
      </c>
      <c r="D3219" s="105">
        <f ca="1">IF(A3219&lt;$B$1,VLOOKUP(A3219,[1]DI!$A$4:$B$15000,2,FALSE),0)</f>
        <v>1.9000000000000006E-2</v>
      </c>
      <c r="E3219" s="106">
        <f t="shared" ca="1" si="946"/>
        <v>1.0000746899999999</v>
      </c>
      <c r="F3219" s="106">
        <f ca="1">(TRUNC(PRODUCT($E$12:$E3218),16))</f>
        <v>2.0979172435651998</v>
      </c>
      <c r="G3219" s="106">
        <f t="shared" ca="1" si="955"/>
        <v>2.0957247637914</v>
      </c>
      <c r="H3219" s="106">
        <f t="shared" ca="1" si="947"/>
        <v>1.00104617</v>
      </c>
      <c r="I3219" s="105">
        <f t="shared" si="956"/>
        <v>3.5999999999999997E-2</v>
      </c>
      <c r="J3219" s="118">
        <f t="shared" si="957"/>
        <v>44158</v>
      </c>
      <c r="K3219" s="112">
        <f t="shared" si="958"/>
        <v>14</v>
      </c>
      <c r="L3219" s="108">
        <f t="shared" si="959"/>
        <v>14</v>
      </c>
      <c r="M3219" s="109">
        <f t="shared" si="948"/>
        <v>1.0019667729999999</v>
      </c>
      <c r="N3219" s="109">
        <f t="shared" ca="1" si="949"/>
        <v>1.0030150010000001</v>
      </c>
      <c r="O3219" s="108">
        <f t="shared" si="963"/>
        <v>0</v>
      </c>
      <c r="P3219" s="106">
        <f t="shared" ca="1" si="950"/>
        <v>167.33979149999999</v>
      </c>
      <c r="Q3219" s="113">
        <f t="shared" si="951"/>
        <v>0</v>
      </c>
      <c r="R3219" s="106">
        <f t="shared" si="952"/>
        <v>0</v>
      </c>
      <c r="S3219" s="114" t="str">
        <f t="shared" si="960"/>
        <v>A+J=</v>
      </c>
      <c r="T3219" s="107">
        <f t="shared" si="961"/>
        <v>44187</v>
      </c>
      <c r="U3219" s="10"/>
      <c r="V3219" s="10"/>
      <c r="W3219" s="10"/>
      <c r="X3219" s="29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</row>
    <row r="3220" spans="1:121" x14ac:dyDescent="0.15">
      <c r="A3220" s="102">
        <f t="shared" si="953"/>
        <v>44177</v>
      </c>
      <c r="B3220" s="103">
        <f t="shared" ca="1" si="962"/>
        <v>55681.71199218979</v>
      </c>
      <c r="C3220" s="104">
        <f t="shared" si="954"/>
        <v>55502.39999999979</v>
      </c>
      <c r="D3220" s="105">
        <f ca="1">IF(A3220&lt;$B$1,VLOOKUP(A3220,[1]DI!$A$4:$B$15000,2,FALSE),0)</f>
        <v>0</v>
      </c>
      <c r="E3220" s="106">
        <f t="shared" ca="1" si="946"/>
        <v>1</v>
      </c>
      <c r="F3220" s="106">
        <f ca="1">(TRUNC(PRODUCT($E$12:$E3219),16))</f>
        <v>2.0980739370041199</v>
      </c>
      <c r="G3220" s="106">
        <f t="shared" ca="1" si="955"/>
        <v>2.0957247637914</v>
      </c>
      <c r="H3220" s="106">
        <f t="shared" ca="1" si="947"/>
        <v>1.0011209400000001</v>
      </c>
      <c r="I3220" s="105">
        <f t="shared" si="956"/>
        <v>3.5999999999999997E-2</v>
      </c>
      <c r="J3220" s="118">
        <f t="shared" si="957"/>
        <v>44158</v>
      </c>
      <c r="K3220" s="112">
        <f t="shared" si="958"/>
        <v>14</v>
      </c>
      <c r="L3220" s="108">
        <f t="shared" si="959"/>
        <v>15</v>
      </c>
      <c r="M3220" s="109">
        <f t="shared" si="948"/>
        <v>1.0021074050000001</v>
      </c>
      <c r="N3220" s="109">
        <f t="shared" ca="1" si="949"/>
        <v>1.0032307069999999</v>
      </c>
      <c r="O3220" s="108">
        <f t="shared" si="963"/>
        <v>0</v>
      </c>
      <c r="P3220" s="106">
        <f t="shared" ca="1" si="950"/>
        <v>179.31199219000001</v>
      </c>
      <c r="Q3220" s="113">
        <f t="shared" si="951"/>
        <v>0</v>
      </c>
      <c r="R3220" s="106">
        <f t="shared" si="952"/>
        <v>0</v>
      </c>
      <c r="S3220" s="114" t="str">
        <f t="shared" si="960"/>
        <v>A+J=</v>
      </c>
      <c r="T3220" s="107">
        <f t="shared" si="961"/>
        <v>44187</v>
      </c>
      <c r="U3220" s="10"/>
      <c r="V3220" s="10"/>
      <c r="W3220" s="10"/>
      <c r="X3220" s="29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</row>
    <row r="3221" spans="1:121" x14ac:dyDescent="0.15">
      <c r="A3221" s="102">
        <f t="shared" si="953"/>
        <v>44178</v>
      </c>
      <c r="B3221" s="103">
        <f t="shared" ca="1" si="962"/>
        <v>55681.71199218979</v>
      </c>
      <c r="C3221" s="104">
        <f t="shared" si="954"/>
        <v>55502.39999999979</v>
      </c>
      <c r="D3221" s="105">
        <f ca="1">IF(A3221&lt;$B$1,VLOOKUP(A3221,[1]DI!$A$4:$B$15000,2,FALSE),0)</f>
        <v>0</v>
      </c>
      <c r="E3221" s="106">
        <f t="shared" ca="1" si="946"/>
        <v>1</v>
      </c>
      <c r="F3221" s="106">
        <f ca="1">(TRUNC(PRODUCT($E$12:$E3220),16))</f>
        <v>2.0980739370041199</v>
      </c>
      <c r="G3221" s="106">
        <f t="shared" ca="1" si="955"/>
        <v>2.0957247637914</v>
      </c>
      <c r="H3221" s="106">
        <f t="shared" ca="1" si="947"/>
        <v>1.0011209400000001</v>
      </c>
      <c r="I3221" s="105">
        <f t="shared" si="956"/>
        <v>3.5999999999999997E-2</v>
      </c>
      <c r="J3221" s="118">
        <f t="shared" si="957"/>
        <v>44158</v>
      </c>
      <c r="K3221" s="112">
        <f t="shared" si="958"/>
        <v>14</v>
      </c>
      <c r="L3221" s="108">
        <f t="shared" si="959"/>
        <v>15</v>
      </c>
      <c r="M3221" s="109">
        <f t="shared" si="948"/>
        <v>1.0021074050000001</v>
      </c>
      <c r="N3221" s="109">
        <f t="shared" ca="1" si="949"/>
        <v>1.0032307069999999</v>
      </c>
      <c r="O3221" s="108">
        <f t="shared" si="963"/>
        <v>0</v>
      </c>
      <c r="P3221" s="106">
        <f t="shared" ca="1" si="950"/>
        <v>179.31199219000001</v>
      </c>
      <c r="Q3221" s="113">
        <f t="shared" si="951"/>
        <v>0</v>
      </c>
      <c r="R3221" s="106">
        <f t="shared" si="952"/>
        <v>0</v>
      </c>
      <c r="S3221" s="114" t="str">
        <f t="shared" si="960"/>
        <v>A+J=</v>
      </c>
      <c r="T3221" s="107">
        <f t="shared" si="961"/>
        <v>44187</v>
      </c>
      <c r="U3221" s="10"/>
      <c r="V3221" s="10"/>
      <c r="W3221" s="10"/>
      <c r="X3221" s="29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</row>
    <row r="3222" spans="1:121" x14ac:dyDescent="0.15">
      <c r="A3222" s="102">
        <f t="shared" si="953"/>
        <v>44179</v>
      </c>
      <c r="B3222" s="103">
        <f t="shared" ca="1" si="962"/>
        <v>55681.71199218979</v>
      </c>
      <c r="C3222" s="104">
        <f t="shared" si="954"/>
        <v>55502.39999999979</v>
      </c>
      <c r="D3222" s="105">
        <f ca="1">IF(A3222&lt;$B$1,VLOOKUP(A3222,[1]DI!$A$4:$B$15000,2,FALSE),0)</f>
        <v>1.9000000000000006E-2</v>
      </c>
      <c r="E3222" s="106">
        <f t="shared" ca="1" si="946"/>
        <v>1.0000746899999999</v>
      </c>
      <c r="F3222" s="106">
        <f ca="1">(TRUNC(PRODUCT($E$12:$E3221),16))</f>
        <v>2.0980739370041199</v>
      </c>
      <c r="G3222" s="106">
        <f t="shared" ca="1" si="955"/>
        <v>2.0957247637914</v>
      </c>
      <c r="H3222" s="106">
        <f t="shared" ca="1" si="947"/>
        <v>1.0011209400000001</v>
      </c>
      <c r="I3222" s="105">
        <f t="shared" si="956"/>
        <v>3.5999999999999997E-2</v>
      </c>
      <c r="J3222" s="118">
        <f t="shared" si="957"/>
        <v>44158</v>
      </c>
      <c r="K3222" s="112">
        <f t="shared" si="958"/>
        <v>15</v>
      </c>
      <c r="L3222" s="108">
        <f t="shared" si="959"/>
        <v>15</v>
      </c>
      <c r="M3222" s="109">
        <f t="shared" si="948"/>
        <v>1.0021074050000001</v>
      </c>
      <c r="N3222" s="109">
        <f t="shared" ca="1" si="949"/>
        <v>1.0032307069999999</v>
      </c>
      <c r="O3222" s="108">
        <f t="shared" si="963"/>
        <v>0</v>
      </c>
      <c r="P3222" s="106">
        <f t="shared" ca="1" si="950"/>
        <v>179.31199219000001</v>
      </c>
      <c r="Q3222" s="113">
        <f t="shared" si="951"/>
        <v>0</v>
      </c>
      <c r="R3222" s="106">
        <f t="shared" si="952"/>
        <v>0</v>
      </c>
      <c r="S3222" s="114" t="str">
        <f t="shared" si="960"/>
        <v>A+J=</v>
      </c>
      <c r="T3222" s="107">
        <f t="shared" si="961"/>
        <v>44187</v>
      </c>
      <c r="U3222" s="10"/>
      <c r="V3222" s="10"/>
      <c r="W3222" s="10"/>
      <c r="X3222" s="29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</row>
    <row r="3223" spans="1:121" x14ac:dyDescent="0.15">
      <c r="A3223" s="102">
        <f t="shared" si="953"/>
        <v>44180</v>
      </c>
      <c r="B3223" s="103">
        <f t="shared" ca="1" si="962"/>
        <v>55693.686468479791</v>
      </c>
      <c r="C3223" s="104">
        <f t="shared" si="954"/>
        <v>55502.39999999979</v>
      </c>
      <c r="D3223" s="105">
        <f ca="1">IF(A3223&lt;$B$1,VLOOKUP(A3223,[1]DI!$A$4:$B$15000,2,FALSE),0)</f>
        <v>1.9000000000000006E-2</v>
      </c>
      <c r="E3223" s="106">
        <f t="shared" ca="1" si="946"/>
        <v>1.0000746899999999</v>
      </c>
      <c r="F3223" s="106">
        <f ca="1">(TRUNC(PRODUCT($E$12:$E3222),16))</f>
        <v>2.09823064214648</v>
      </c>
      <c r="G3223" s="106">
        <f t="shared" ca="1" si="955"/>
        <v>2.0957247637914</v>
      </c>
      <c r="H3223" s="106">
        <f t="shared" ca="1" si="947"/>
        <v>1.00119571</v>
      </c>
      <c r="I3223" s="105">
        <f t="shared" si="956"/>
        <v>3.5999999999999997E-2</v>
      </c>
      <c r="J3223" s="118">
        <f t="shared" si="957"/>
        <v>44158</v>
      </c>
      <c r="K3223" s="112">
        <f t="shared" si="958"/>
        <v>16</v>
      </c>
      <c r="L3223" s="108">
        <f t="shared" si="959"/>
        <v>16</v>
      </c>
      <c r="M3223" s="109">
        <f t="shared" si="948"/>
        <v>1.002248056</v>
      </c>
      <c r="N3223" s="109">
        <f t="shared" ca="1" si="949"/>
        <v>1.0034464540000001</v>
      </c>
      <c r="O3223" s="108">
        <f t="shared" si="963"/>
        <v>0</v>
      </c>
      <c r="P3223" s="106">
        <f t="shared" ca="1" si="950"/>
        <v>191.28646848</v>
      </c>
      <c r="Q3223" s="113">
        <f t="shared" si="951"/>
        <v>0</v>
      </c>
      <c r="R3223" s="106">
        <f t="shared" si="952"/>
        <v>0</v>
      </c>
      <c r="S3223" s="114" t="str">
        <f t="shared" si="960"/>
        <v>A+J=</v>
      </c>
      <c r="T3223" s="107">
        <f t="shared" si="961"/>
        <v>44187</v>
      </c>
      <c r="U3223" s="10"/>
      <c r="V3223" s="10"/>
      <c r="W3223" s="10"/>
      <c r="X3223" s="29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</row>
    <row r="3224" spans="1:121" x14ac:dyDescent="0.15">
      <c r="A3224" s="102">
        <f t="shared" si="953"/>
        <v>44181</v>
      </c>
      <c r="B3224" s="103">
        <f t="shared" ca="1" si="962"/>
        <v>55705.663775399793</v>
      </c>
      <c r="C3224" s="104">
        <f t="shared" si="954"/>
        <v>55502.39999999979</v>
      </c>
      <c r="D3224" s="105">
        <f ca="1">IF(A3224&lt;$B$1,VLOOKUP(A3224,[1]DI!$A$4:$B$15000,2,FALSE),0)</f>
        <v>1.9000000000000006E-2</v>
      </c>
      <c r="E3224" s="106">
        <f t="shared" ca="1" si="946"/>
        <v>1.0000746899999999</v>
      </c>
      <c r="F3224" s="106">
        <f ca="1">(TRUNC(PRODUCT($E$12:$E3223),16))</f>
        <v>2.0983873589931399</v>
      </c>
      <c r="G3224" s="106">
        <f t="shared" ca="1" si="955"/>
        <v>2.0957247637914</v>
      </c>
      <c r="H3224" s="106">
        <f t="shared" ca="1" si="947"/>
        <v>1.00127049</v>
      </c>
      <c r="I3224" s="105">
        <f t="shared" si="956"/>
        <v>3.5999999999999997E-2</v>
      </c>
      <c r="J3224" s="118">
        <f t="shared" si="957"/>
        <v>44158</v>
      </c>
      <c r="K3224" s="112">
        <f t="shared" si="958"/>
        <v>17</v>
      </c>
      <c r="L3224" s="108">
        <f t="shared" si="959"/>
        <v>17</v>
      </c>
      <c r="M3224" s="109">
        <f t="shared" si="948"/>
        <v>1.002388727</v>
      </c>
      <c r="N3224" s="109">
        <f t="shared" ca="1" si="949"/>
        <v>1.003662252</v>
      </c>
      <c r="O3224" s="108">
        <f t="shared" si="963"/>
        <v>0</v>
      </c>
      <c r="P3224" s="106">
        <f t="shared" ca="1" si="950"/>
        <v>203.26377539999999</v>
      </c>
      <c r="Q3224" s="113">
        <f t="shared" si="951"/>
        <v>0</v>
      </c>
      <c r="R3224" s="106">
        <f t="shared" si="952"/>
        <v>0</v>
      </c>
      <c r="S3224" s="114" t="str">
        <f t="shared" si="960"/>
        <v>A+J=</v>
      </c>
      <c r="T3224" s="107">
        <f t="shared" si="961"/>
        <v>44187</v>
      </c>
      <c r="U3224" s="10"/>
      <c r="V3224" s="10"/>
      <c r="W3224" s="10"/>
      <c r="X3224" s="29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</row>
    <row r="3225" spans="1:121" x14ac:dyDescent="0.15">
      <c r="A3225" s="102">
        <f t="shared" si="953"/>
        <v>44182</v>
      </c>
      <c r="B3225" s="103">
        <f t="shared" ca="1" si="962"/>
        <v>55717.643357909794</v>
      </c>
      <c r="C3225" s="104">
        <f t="shared" si="954"/>
        <v>55502.39999999979</v>
      </c>
      <c r="D3225" s="105">
        <f ca="1">IF(A3225&lt;$B$1,VLOOKUP(A3225,[1]DI!$A$4:$B$15000,2,FALSE),0)</f>
        <v>1.9000000000000006E-2</v>
      </c>
      <c r="E3225" s="106">
        <f t="shared" ca="1" si="946"/>
        <v>1.0000746899999999</v>
      </c>
      <c r="F3225" s="106">
        <f ca="1">(TRUNC(PRODUCT($E$12:$E3224),16))</f>
        <v>2.0985440875449801</v>
      </c>
      <c r="G3225" s="106">
        <f t="shared" ca="1" si="955"/>
        <v>2.0957247637914</v>
      </c>
      <c r="H3225" s="106">
        <f t="shared" ca="1" si="947"/>
        <v>1.0013452700000001</v>
      </c>
      <c r="I3225" s="105">
        <f t="shared" si="956"/>
        <v>3.5999999999999997E-2</v>
      </c>
      <c r="J3225" s="118">
        <f t="shared" si="957"/>
        <v>44158</v>
      </c>
      <c r="K3225" s="112">
        <f t="shared" si="958"/>
        <v>18</v>
      </c>
      <c r="L3225" s="108">
        <f t="shared" si="959"/>
        <v>18</v>
      </c>
      <c r="M3225" s="109">
        <f t="shared" si="948"/>
        <v>1.0025294179999999</v>
      </c>
      <c r="N3225" s="109">
        <f t="shared" ca="1" si="949"/>
        <v>1.003878091</v>
      </c>
      <c r="O3225" s="108">
        <f t="shared" si="963"/>
        <v>0</v>
      </c>
      <c r="P3225" s="106">
        <f t="shared" ca="1" si="950"/>
        <v>215.24335790999999</v>
      </c>
      <c r="Q3225" s="113">
        <f t="shared" si="951"/>
        <v>0</v>
      </c>
      <c r="R3225" s="106">
        <f t="shared" si="952"/>
        <v>0</v>
      </c>
      <c r="S3225" s="114" t="str">
        <f t="shared" si="960"/>
        <v>A+J=</v>
      </c>
      <c r="T3225" s="107">
        <f t="shared" si="961"/>
        <v>44187</v>
      </c>
      <c r="U3225" s="10"/>
      <c r="V3225" s="10"/>
      <c r="W3225" s="10"/>
      <c r="X3225" s="29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</row>
    <row r="3226" spans="1:121" x14ac:dyDescent="0.15">
      <c r="A3226" s="102">
        <f t="shared" si="953"/>
        <v>44183</v>
      </c>
      <c r="B3226" s="103">
        <f t="shared" ca="1" si="962"/>
        <v>55729.625771049788</v>
      </c>
      <c r="C3226" s="104">
        <f t="shared" si="954"/>
        <v>55502.39999999979</v>
      </c>
      <c r="D3226" s="105">
        <f ca="1">IF(A3226&lt;$B$1,VLOOKUP(A3226,[1]DI!$A$4:$B$15000,2,FALSE),0)</f>
        <v>1.9000000000000006E-2</v>
      </c>
      <c r="E3226" s="106">
        <f t="shared" ca="1" si="946"/>
        <v>1.0000746899999999</v>
      </c>
      <c r="F3226" s="106">
        <f ca="1">(TRUNC(PRODUCT($E$12:$E3225),16))</f>
        <v>2.09870082780288</v>
      </c>
      <c r="G3226" s="106">
        <f t="shared" ca="1" si="955"/>
        <v>2.0957247637914</v>
      </c>
      <c r="H3226" s="106">
        <f t="shared" ca="1" si="947"/>
        <v>1.0014200600000001</v>
      </c>
      <c r="I3226" s="105">
        <f t="shared" si="956"/>
        <v>3.5999999999999997E-2</v>
      </c>
      <c r="J3226" s="118">
        <f t="shared" si="957"/>
        <v>44158</v>
      </c>
      <c r="K3226" s="112">
        <f t="shared" si="958"/>
        <v>19</v>
      </c>
      <c r="L3226" s="108">
        <f t="shared" si="959"/>
        <v>19</v>
      </c>
      <c r="M3226" s="109">
        <f t="shared" si="948"/>
        <v>1.002670129</v>
      </c>
      <c r="N3226" s="109">
        <f t="shared" ca="1" si="949"/>
        <v>1.004093981</v>
      </c>
      <c r="O3226" s="108">
        <f t="shared" si="963"/>
        <v>0</v>
      </c>
      <c r="P3226" s="106">
        <f t="shared" ca="1" si="950"/>
        <v>227.22577104999999</v>
      </c>
      <c r="Q3226" s="113">
        <f t="shared" si="951"/>
        <v>0</v>
      </c>
      <c r="R3226" s="106">
        <f t="shared" si="952"/>
        <v>0</v>
      </c>
      <c r="S3226" s="114" t="str">
        <f t="shared" si="960"/>
        <v>A+J=</v>
      </c>
      <c r="T3226" s="107">
        <f t="shared" si="961"/>
        <v>44187</v>
      </c>
      <c r="U3226" s="10"/>
      <c r="V3226" s="10"/>
      <c r="W3226" s="10"/>
      <c r="X3226" s="29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</row>
    <row r="3227" spans="1:121" x14ac:dyDescent="0.15">
      <c r="A3227" s="102">
        <f t="shared" si="953"/>
        <v>44184</v>
      </c>
      <c r="B3227" s="103">
        <f t="shared" ca="1" si="962"/>
        <v>55741.610959309794</v>
      </c>
      <c r="C3227" s="104">
        <f t="shared" si="954"/>
        <v>55502.39999999979</v>
      </c>
      <c r="D3227" s="105">
        <f ca="1">IF(A3227&lt;$B$1,VLOOKUP(A3227,[1]DI!$A$4:$B$15000,2,FALSE),0)</f>
        <v>0</v>
      </c>
      <c r="E3227" s="106">
        <f t="shared" ca="1" si="946"/>
        <v>1</v>
      </c>
      <c r="F3227" s="106">
        <f ca="1">(TRUNC(PRODUCT($E$12:$E3226),16))</f>
        <v>2.09885757976771</v>
      </c>
      <c r="G3227" s="106">
        <f t="shared" ca="1" si="955"/>
        <v>2.0957247637914</v>
      </c>
      <c r="H3227" s="106">
        <f t="shared" ca="1" si="947"/>
        <v>1.00149486</v>
      </c>
      <c r="I3227" s="105">
        <f t="shared" si="956"/>
        <v>3.5999999999999997E-2</v>
      </c>
      <c r="J3227" s="118">
        <f t="shared" si="957"/>
        <v>44158</v>
      </c>
      <c r="K3227" s="112">
        <f t="shared" si="958"/>
        <v>19</v>
      </c>
      <c r="L3227" s="108">
        <f t="shared" si="959"/>
        <v>20</v>
      </c>
      <c r="M3227" s="109">
        <f t="shared" si="948"/>
        <v>1.002810859</v>
      </c>
      <c r="N3227" s="109">
        <f t="shared" ca="1" si="949"/>
        <v>1.0043099209999999</v>
      </c>
      <c r="O3227" s="108">
        <f t="shared" si="963"/>
        <v>0</v>
      </c>
      <c r="P3227" s="106">
        <f t="shared" ca="1" si="950"/>
        <v>239.21095930999999</v>
      </c>
      <c r="Q3227" s="113">
        <f t="shared" si="951"/>
        <v>0</v>
      </c>
      <c r="R3227" s="106">
        <f t="shared" si="952"/>
        <v>0</v>
      </c>
      <c r="S3227" s="114" t="str">
        <f t="shared" si="960"/>
        <v>A+J=</v>
      </c>
      <c r="T3227" s="107">
        <f t="shared" si="961"/>
        <v>44187</v>
      </c>
      <c r="U3227" s="10"/>
      <c r="V3227" s="10"/>
      <c r="W3227" s="10"/>
      <c r="X3227" s="29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</row>
    <row r="3228" spans="1:121" x14ac:dyDescent="0.15">
      <c r="A3228" s="102">
        <f t="shared" si="953"/>
        <v>44185</v>
      </c>
      <c r="B3228" s="103">
        <f t="shared" ca="1" si="962"/>
        <v>55741.610959309794</v>
      </c>
      <c r="C3228" s="104">
        <f t="shared" si="954"/>
        <v>55502.39999999979</v>
      </c>
      <c r="D3228" s="105">
        <f ca="1">IF(A3228&lt;$B$1,VLOOKUP(A3228,[1]DI!$A$4:$B$15000,2,FALSE),0)</f>
        <v>0</v>
      </c>
      <c r="E3228" s="106">
        <f t="shared" ca="1" si="946"/>
        <v>1</v>
      </c>
      <c r="F3228" s="106">
        <f ca="1">(TRUNC(PRODUCT($E$12:$E3227),16))</f>
        <v>2.09885757976771</v>
      </c>
      <c r="G3228" s="106">
        <f t="shared" ca="1" si="955"/>
        <v>2.0957247637914</v>
      </c>
      <c r="H3228" s="106">
        <f t="shared" ca="1" si="947"/>
        <v>1.00149486</v>
      </c>
      <c r="I3228" s="105">
        <f t="shared" si="956"/>
        <v>3.5999999999999997E-2</v>
      </c>
      <c r="J3228" s="118">
        <f t="shared" si="957"/>
        <v>44158</v>
      </c>
      <c r="K3228" s="112">
        <f t="shared" si="958"/>
        <v>19</v>
      </c>
      <c r="L3228" s="108">
        <f t="shared" si="959"/>
        <v>20</v>
      </c>
      <c r="M3228" s="109">
        <f t="shared" si="948"/>
        <v>1.002810859</v>
      </c>
      <c r="N3228" s="109">
        <f t="shared" ca="1" si="949"/>
        <v>1.0043099209999999</v>
      </c>
      <c r="O3228" s="108">
        <f t="shared" si="963"/>
        <v>0</v>
      </c>
      <c r="P3228" s="106">
        <f t="shared" ca="1" si="950"/>
        <v>239.21095930999999</v>
      </c>
      <c r="Q3228" s="113">
        <f t="shared" si="951"/>
        <v>0</v>
      </c>
      <c r="R3228" s="106">
        <f t="shared" si="952"/>
        <v>0</v>
      </c>
      <c r="S3228" s="114" t="str">
        <f t="shared" si="960"/>
        <v>A+J=</v>
      </c>
      <c r="T3228" s="107">
        <f t="shared" si="961"/>
        <v>44187</v>
      </c>
      <c r="U3228" s="10"/>
      <c r="V3228" s="10"/>
      <c r="W3228" s="10"/>
      <c r="X3228" s="29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</row>
    <row r="3229" spans="1:121" x14ac:dyDescent="0.15">
      <c r="A3229" s="102">
        <f t="shared" si="953"/>
        <v>44186</v>
      </c>
      <c r="B3229" s="103">
        <f t="shared" ca="1" si="962"/>
        <v>55741.610959309794</v>
      </c>
      <c r="C3229" s="104">
        <f t="shared" si="954"/>
        <v>55502.39999999979</v>
      </c>
      <c r="D3229" s="105">
        <f ca="1">IF(A3229&lt;$B$1,VLOOKUP(A3229,[1]DI!$A$4:$B$15000,2,FALSE),0)</f>
        <v>1.9000000000000006E-2</v>
      </c>
      <c r="E3229" s="106">
        <f t="shared" ca="1" si="946"/>
        <v>1.0000746899999999</v>
      </c>
      <c r="F3229" s="106">
        <f ca="1">(TRUNC(PRODUCT($E$12:$E3228),16))</f>
        <v>2.09885757976771</v>
      </c>
      <c r="G3229" s="106">
        <f t="shared" ca="1" si="955"/>
        <v>2.0957247637914</v>
      </c>
      <c r="H3229" s="106">
        <f t="shared" ca="1" si="947"/>
        <v>1.00149486</v>
      </c>
      <c r="I3229" s="105">
        <f t="shared" si="956"/>
        <v>3.5999999999999997E-2</v>
      </c>
      <c r="J3229" s="118">
        <f t="shared" si="957"/>
        <v>44158</v>
      </c>
      <c r="K3229" s="112">
        <f t="shared" si="958"/>
        <v>20</v>
      </c>
      <c r="L3229" s="108">
        <f t="shared" si="959"/>
        <v>20</v>
      </c>
      <c r="M3229" s="109">
        <f t="shared" si="948"/>
        <v>1.002810859</v>
      </c>
      <c r="N3229" s="109">
        <f t="shared" ca="1" si="949"/>
        <v>1.0043099209999999</v>
      </c>
      <c r="O3229" s="108">
        <f t="shared" si="963"/>
        <v>0</v>
      </c>
      <c r="P3229" s="106">
        <f t="shared" ca="1" si="950"/>
        <v>239.21095930999999</v>
      </c>
      <c r="Q3229" s="113">
        <f t="shared" si="951"/>
        <v>0</v>
      </c>
      <c r="R3229" s="106">
        <f t="shared" si="952"/>
        <v>0</v>
      </c>
      <c r="S3229" s="114" t="str">
        <f t="shared" si="960"/>
        <v>A+J=</v>
      </c>
      <c r="T3229" s="107">
        <f t="shared" si="961"/>
        <v>44187</v>
      </c>
      <c r="U3229" s="10"/>
      <c r="V3229" s="10"/>
      <c r="W3229" s="10"/>
      <c r="X3229" s="29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</row>
    <row r="3230" spans="1:121" x14ac:dyDescent="0.15">
      <c r="A3230" s="102">
        <f t="shared" si="953"/>
        <v>44187</v>
      </c>
      <c r="B3230" s="103">
        <f t="shared" ca="1" si="962"/>
        <v>55753.59842315979</v>
      </c>
      <c r="C3230" s="104">
        <f t="shared" si="954"/>
        <v>55502.39999999979</v>
      </c>
      <c r="D3230" s="105">
        <f ca="1">IF(A3230&lt;$B$1,VLOOKUP(A3230,[1]DI!$A$4:$B$15000,2,FALSE),0)</f>
        <v>1.9000000000000006E-2</v>
      </c>
      <c r="E3230" s="106">
        <f t="shared" ca="1" si="946"/>
        <v>1.0000746899999999</v>
      </c>
      <c r="F3230" s="106">
        <f ca="1">(TRUNC(PRODUCT($E$12:$E3229),16))</f>
        <v>2.0990143434403401</v>
      </c>
      <c r="G3230" s="106">
        <f t="shared" ca="1" si="955"/>
        <v>2.0957247637914</v>
      </c>
      <c r="H3230" s="106">
        <f t="shared" ca="1" si="947"/>
        <v>1.0015696599999999</v>
      </c>
      <c r="I3230" s="105">
        <f t="shared" si="956"/>
        <v>3.5999999999999997E-2</v>
      </c>
      <c r="J3230" s="118">
        <f t="shared" si="957"/>
        <v>44158</v>
      </c>
      <c r="K3230" s="112">
        <f t="shared" si="958"/>
        <v>21</v>
      </c>
      <c r="L3230" s="108">
        <f t="shared" si="959"/>
        <v>21</v>
      </c>
      <c r="M3230" s="109">
        <f t="shared" si="948"/>
        <v>1.0029516089999999</v>
      </c>
      <c r="N3230" s="109">
        <f t="shared" ca="1" si="949"/>
        <v>1.0045259019999999</v>
      </c>
      <c r="O3230" s="108">
        <f t="shared" si="963"/>
        <v>90</v>
      </c>
      <c r="P3230" s="106">
        <f t="shared" ca="1" si="950"/>
        <v>251.19842316</v>
      </c>
      <c r="Q3230" s="113">
        <f t="shared" si="951"/>
        <v>5.0000000000000001E-3</v>
      </c>
      <c r="R3230" s="106">
        <f t="shared" si="952"/>
        <v>500</v>
      </c>
      <c r="S3230" s="114" t="str">
        <f t="shared" si="960"/>
        <v>A+J=</v>
      </c>
      <c r="T3230" s="107">
        <f t="shared" si="961"/>
        <v>44187</v>
      </c>
      <c r="U3230" s="10"/>
      <c r="V3230" s="10"/>
      <c r="W3230" s="10"/>
      <c r="X3230" s="29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</row>
    <row r="3231" spans="1:121" x14ac:dyDescent="0.15">
      <c r="A3231" s="102">
        <f t="shared" si="953"/>
        <v>44188</v>
      </c>
      <c r="B3231" s="103">
        <f t="shared" ca="1" si="962"/>
        <v>55014.228596129789</v>
      </c>
      <c r="C3231" s="104">
        <f t="shared" si="954"/>
        <v>55002.39999999979</v>
      </c>
      <c r="D3231" s="105">
        <f ca="1">IF(A3231&lt;$B$1,VLOOKUP(A3231,[1]DI!$A$4:$B$15000,2,FALSE),0)</f>
        <v>1.9000000000000006E-2</v>
      </c>
      <c r="E3231" s="106">
        <f t="shared" ca="1" si="946"/>
        <v>1.0000746899999999</v>
      </c>
      <c r="F3231" s="106">
        <f ca="1">(TRUNC(PRODUCT($E$12:$E3230),16))</f>
        <v>2.09917111882165</v>
      </c>
      <c r="G3231" s="106">
        <f t="shared" ca="1" si="955"/>
        <v>2.0990143434403401</v>
      </c>
      <c r="H3231" s="106">
        <f t="shared" ca="1" si="947"/>
        <v>1.0000746899999999</v>
      </c>
      <c r="I3231" s="105">
        <f t="shared" si="956"/>
        <v>3.5999999999999997E-2</v>
      </c>
      <c r="J3231" s="118">
        <f t="shared" si="957"/>
        <v>44187</v>
      </c>
      <c r="K3231" s="112">
        <f t="shared" si="958"/>
        <v>1</v>
      </c>
      <c r="L3231" s="108">
        <f t="shared" si="959"/>
        <v>1</v>
      </c>
      <c r="M3231" s="109">
        <f t="shared" si="948"/>
        <v>1.000140356</v>
      </c>
      <c r="N3231" s="109">
        <f t="shared" ca="1" si="949"/>
        <v>1.000215056</v>
      </c>
      <c r="O3231" s="108">
        <f t="shared" si="963"/>
        <v>0</v>
      </c>
      <c r="P3231" s="106">
        <f t="shared" ca="1" si="950"/>
        <v>11.828596129999999</v>
      </c>
      <c r="Q3231" s="113">
        <f t="shared" si="951"/>
        <v>0</v>
      </c>
      <c r="R3231" s="106">
        <f t="shared" si="952"/>
        <v>0</v>
      </c>
      <c r="S3231" s="114" t="str">
        <f t="shared" si="960"/>
        <v>A+J=</v>
      </c>
      <c r="T3231" s="107">
        <f t="shared" si="961"/>
        <v>44218</v>
      </c>
      <c r="U3231" s="10"/>
      <c r="V3231" s="10"/>
      <c r="W3231" s="10"/>
      <c r="X3231" s="29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</row>
    <row r="3232" spans="1:121" x14ac:dyDescent="0.15">
      <c r="A3232" s="102">
        <f t="shared" si="953"/>
        <v>44189</v>
      </c>
      <c r="B3232" s="103">
        <f t="shared" ca="1" si="962"/>
        <v>55026.059997389792</v>
      </c>
      <c r="C3232" s="104">
        <f t="shared" si="954"/>
        <v>55002.39999999979</v>
      </c>
      <c r="D3232" s="105">
        <f ca="1">IF(A3232&lt;$B$1,VLOOKUP(A3232,[1]DI!$A$4:$B$15000,2,FALSE),0)</f>
        <v>1.9000000000000006E-2</v>
      </c>
      <c r="E3232" s="106">
        <f t="shared" ca="1" si="946"/>
        <v>1.0000746899999999</v>
      </c>
      <c r="F3232" s="106">
        <f ca="1">(TRUNC(PRODUCT($E$12:$E3231),16))</f>
        <v>2.0993279059125198</v>
      </c>
      <c r="G3232" s="106">
        <f t="shared" ca="1" si="955"/>
        <v>2.0990143434403401</v>
      </c>
      <c r="H3232" s="106">
        <f t="shared" ca="1" si="947"/>
        <v>1.00014939</v>
      </c>
      <c r="I3232" s="105">
        <f t="shared" si="956"/>
        <v>3.5999999999999997E-2</v>
      </c>
      <c r="J3232" s="118">
        <f t="shared" si="957"/>
        <v>44187</v>
      </c>
      <c r="K3232" s="112">
        <f t="shared" si="958"/>
        <v>2</v>
      </c>
      <c r="L3232" s="108">
        <f t="shared" si="959"/>
        <v>2</v>
      </c>
      <c r="M3232" s="109">
        <f t="shared" si="948"/>
        <v>1.0002807309999999</v>
      </c>
      <c r="N3232" s="109">
        <f t="shared" ca="1" si="949"/>
        <v>1.0004301630000001</v>
      </c>
      <c r="O3232" s="108">
        <f t="shared" si="963"/>
        <v>0</v>
      </c>
      <c r="P3232" s="106">
        <f t="shared" ca="1" si="950"/>
        <v>23.659997390000001</v>
      </c>
      <c r="Q3232" s="113">
        <f t="shared" si="951"/>
        <v>0</v>
      </c>
      <c r="R3232" s="106">
        <f t="shared" si="952"/>
        <v>0</v>
      </c>
      <c r="S3232" s="114" t="str">
        <f t="shared" si="960"/>
        <v>A+J=</v>
      </c>
      <c r="T3232" s="107">
        <f t="shared" si="961"/>
        <v>44218</v>
      </c>
      <c r="U3232" s="10"/>
      <c r="V3232" s="10"/>
      <c r="W3232" s="10"/>
      <c r="X3232" s="29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</row>
    <row r="3233" spans="1:121" x14ac:dyDescent="0.15">
      <c r="A3233" s="102">
        <f t="shared" si="953"/>
        <v>44190</v>
      </c>
      <c r="B3233" s="103">
        <f t="shared" ca="1" si="962"/>
        <v>55037.893598739793</v>
      </c>
      <c r="C3233" s="104">
        <f t="shared" si="954"/>
        <v>55002.39999999979</v>
      </c>
      <c r="D3233" s="105">
        <f ca="1">IF(A3233&lt;$B$1,VLOOKUP(A3233,[1]DI!$A$4:$B$15000,2,FALSE),0)</f>
        <v>0</v>
      </c>
      <c r="E3233" s="106">
        <f t="shared" ca="1" si="946"/>
        <v>1</v>
      </c>
      <c r="F3233" s="106">
        <f ca="1">(TRUNC(PRODUCT($E$12:$E3232),16))</f>
        <v>2.0994847047138099</v>
      </c>
      <c r="G3233" s="106">
        <f t="shared" ca="1" si="955"/>
        <v>2.0990143434403401</v>
      </c>
      <c r="H3233" s="106">
        <f t="shared" ca="1" si="947"/>
        <v>1.0002240899999999</v>
      </c>
      <c r="I3233" s="105">
        <f t="shared" si="956"/>
        <v>3.5999999999999997E-2</v>
      </c>
      <c r="J3233" s="118">
        <f t="shared" si="957"/>
        <v>44187</v>
      </c>
      <c r="K3233" s="112">
        <f t="shared" si="958"/>
        <v>2</v>
      </c>
      <c r="L3233" s="108">
        <f t="shared" si="959"/>
        <v>3</v>
      </c>
      <c r="M3233" s="109">
        <f t="shared" si="948"/>
        <v>1.000421126</v>
      </c>
      <c r="N3233" s="109">
        <f t="shared" ca="1" si="949"/>
        <v>1.0006453099999999</v>
      </c>
      <c r="O3233" s="108">
        <f t="shared" si="963"/>
        <v>0</v>
      </c>
      <c r="P3233" s="106">
        <f t="shared" ca="1" si="950"/>
        <v>35.493598740000003</v>
      </c>
      <c r="Q3233" s="113">
        <f t="shared" si="951"/>
        <v>0</v>
      </c>
      <c r="R3233" s="106">
        <f t="shared" si="952"/>
        <v>0</v>
      </c>
      <c r="S3233" s="114" t="str">
        <f t="shared" si="960"/>
        <v>A+J=</v>
      </c>
      <c r="T3233" s="107">
        <f t="shared" si="961"/>
        <v>44218</v>
      </c>
      <c r="U3233" s="10"/>
      <c r="V3233" s="10"/>
      <c r="W3233" s="10"/>
      <c r="X3233" s="29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</row>
    <row r="3234" spans="1:121" x14ac:dyDescent="0.15">
      <c r="A3234" s="102">
        <f t="shared" si="953"/>
        <v>44191</v>
      </c>
      <c r="B3234" s="103">
        <f t="shared" ca="1" si="962"/>
        <v>55037.893598739793</v>
      </c>
      <c r="C3234" s="104">
        <f t="shared" si="954"/>
        <v>55002.39999999979</v>
      </c>
      <c r="D3234" s="105">
        <f ca="1">IF(A3234&lt;$B$1,VLOOKUP(A3234,[1]DI!$A$4:$B$15000,2,FALSE),0)</f>
        <v>0</v>
      </c>
      <c r="E3234" s="106">
        <f t="shared" ca="1" si="946"/>
        <v>1</v>
      </c>
      <c r="F3234" s="106">
        <f ca="1">(TRUNC(PRODUCT($E$12:$E3233),16))</f>
        <v>2.0994847047138099</v>
      </c>
      <c r="G3234" s="106">
        <f t="shared" ca="1" si="955"/>
        <v>2.0990143434403401</v>
      </c>
      <c r="H3234" s="106">
        <f t="shared" ca="1" si="947"/>
        <v>1.0002240899999999</v>
      </c>
      <c r="I3234" s="105">
        <f t="shared" si="956"/>
        <v>3.5999999999999997E-2</v>
      </c>
      <c r="J3234" s="118">
        <f t="shared" si="957"/>
        <v>44187</v>
      </c>
      <c r="K3234" s="112">
        <f t="shared" si="958"/>
        <v>2</v>
      </c>
      <c r="L3234" s="108">
        <f t="shared" si="959"/>
        <v>3</v>
      </c>
      <c r="M3234" s="109">
        <f t="shared" si="948"/>
        <v>1.000421126</v>
      </c>
      <c r="N3234" s="109">
        <f t="shared" ca="1" si="949"/>
        <v>1.0006453099999999</v>
      </c>
      <c r="O3234" s="108">
        <f t="shared" si="963"/>
        <v>0</v>
      </c>
      <c r="P3234" s="106">
        <f t="shared" ca="1" si="950"/>
        <v>35.493598740000003</v>
      </c>
      <c r="Q3234" s="113">
        <f t="shared" si="951"/>
        <v>0</v>
      </c>
      <c r="R3234" s="106">
        <f t="shared" si="952"/>
        <v>0</v>
      </c>
      <c r="S3234" s="114" t="str">
        <f t="shared" si="960"/>
        <v>A+J=</v>
      </c>
      <c r="T3234" s="107">
        <f t="shared" si="961"/>
        <v>44218</v>
      </c>
      <c r="U3234" s="10"/>
      <c r="V3234" s="10"/>
      <c r="W3234" s="10"/>
      <c r="X3234" s="29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</row>
    <row r="3235" spans="1:121" x14ac:dyDescent="0.15">
      <c r="A3235" s="102">
        <f t="shared" si="953"/>
        <v>44192</v>
      </c>
      <c r="B3235" s="103">
        <f t="shared" ca="1" si="962"/>
        <v>55037.893598739793</v>
      </c>
      <c r="C3235" s="104">
        <f t="shared" si="954"/>
        <v>55002.39999999979</v>
      </c>
      <c r="D3235" s="105">
        <f ca="1">IF(A3235&lt;$B$1,VLOOKUP(A3235,[1]DI!$A$4:$B$15000,2,FALSE),0)</f>
        <v>0</v>
      </c>
      <c r="E3235" s="106">
        <f t="shared" ca="1" si="946"/>
        <v>1</v>
      </c>
      <c r="F3235" s="106">
        <f ca="1">(TRUNC(PRODUCT($E$12:$E3234),16))</f>
        <v>2.0994847047138099</v>
      </c>
      <c r="G3235" s="106">
        <f t="shared" ca="1" si="955"/>
        <v>2.0990143434403401</v>
      </c>
      <c r="H3235" s="106">
        <f t="shared" ca="1" si="947"/>
        <v>1.0002240899999999</v>
      </c>
      <c r="I3235" s="105">
        <f t="shared" si="956"/>
        <v>3.5999999999999997E-2</v>
      </c>
      <c r="J3235" s="118">
        <f t="shared" si="957"/>
        <v>44187</v>
      </c>
      <c r="K3235" s="112">
        <f t="shared" si="958"/>
        <v>2</v>
      </c>
      <c r="L3235" s="108">
        <f t="shared" si="959"/>
        <v>3</v>
      </c>
      <c r="M3235" s="109">
        <f t="shared" si="948"/>
        <v>1.000421126</v>
      </c>
      <c r="N3235" s="109">
        <f t="shared" ca="1" si="949"/>
        <v>1.0006453099999999</v>
      </c>
      <c r="O3235" s="108">
        <f t="shared" si="963"/>
        <v>0</v>
      </c>
      <c r="P3235" s="106">
        <f t="shared" ca="1" si="950"/>
        <v>35.493598740000003</v>
      </c>
      <c r="Q3235" s="113">
        <f t="shared" si="951"/>
        <v>0</v>
      </c>
      <c r="R3235" s="106">
        <f t="shared" si="952"/>
        <v>0</v>
      </c>
      <c r="S3235" s="114" t="str">
        <f t="shared" si="960"/>
        <v>A+J=</v>
      </c>
      <c r="T3235" s="107">
        <f t="shared" si="961"/>
        <v>44218</v>
      </c>
      <c r="U3235" s="10"/>
      <c r="V3235" s="10"/>
      <c r="W3235" s="10"/>
      <c r="X3235" s="29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</row>
    <row r="3236" spans="1:121" x14ac:dyDescent="0.15">
      <c r="A3236" s="102">
        <f t="shared" si="953"/>
        <v>44193</v>
      </c>
      <c r="B3236" s="103">
        <f t="shared" ca="1" si="962"/>
        <v>55037.893598739793</v>
      </c>
      <c r="C3236" s="104">
        <f t="shared" si="954"/>
        <v>55002.39999999979</v>
      </c>
      <c r="D3236" s="105">
        <f ca="1">IF(A3236&lt;$B$1,VLOOKUP(A3236,[1]DI!$A$4:$B$15000,2,FALSE),0)</f>
        <v>1.9000000000000006E-2</v>
      </c>
      <c r="E3236" s="106">
        <f t="shared" ca="1" si="946"/>
        <v>1.0000746899999999</v>
      </c>
      <c r="F3236" s="106">
        <f ca="1">(TRUNC(PRODUCT($E$12:$E3235),16))</f>
        <v>2.0994847047138099</v>
      </c>
      <c r="G3236" s="106">
        <f t="shared" ca="1" si="955"/>
        <v>2.0990143434403401</v>
      </c>
      <c r="H3236" s="106">
        <f t="shared" ca="1" si="947"/>
        <v>1.0002240899999999</v>
      </c>
      <c r="I3236" s="105">
        <f t="shared" si="956"/>
        <v>3.5999999999999997E-2</v>
      </c>
      <c r="J3236" s="118">
        <f t="shared" si="957"/>
        <v>44187</v>
      </c>
      <c r="K3236" s="112">
        <f t="shared" si="958"/>
        <v>3</v>
      </c>
      <c r="L3236" s="108">
        <f t="shared" si="959"/>
        <v>3</v>
      </c>
      <c r="M3236" s="109">
        <f t="shared" si="948"/>
        <v>1.000421126</v>
      </c>
      <c r="N3236" s="109">
        <f t="shared" ca="1" si="949"/>
        <v>1.0006453099999999</v>
      </c>
      <c r="O3236" s="108">
        <f t="shared" si="963"/>
        <v>0</v>
      </c>
      <c r="P3236" s="106">
        <f t="shared" ca="1" si="950"/>
        <v>35.493598740000003</v>
      </c>
      <c r="Q3236" s="113">
        <f t="shared" si="951"/>
        <v>0</v>
      </c>
      <c r="R3236" s="106">
        <f t="shared" si="952"/>
        <v>0</v>
      </c>
      <c r="S3236" s="114" t="str">
        <f t="shared" si="960"/>
        <v>A+J=</v>
      </c>
      <c r="T3236" s="107">
        <f t="shared" si="961"/>
        <v>44218</v>
      </c>
      <c r="U3236" s="10"/>
      <c r="V3236" s="10"/>
      <c r="W3236" s="10"/>
      <c r="X3236" s="29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</row>
    <row r="3237" spans="1:121" x14ac:dyDescent="0.15">
      <c r="A3237" s="102">
        <f t="shared" si="953"/>
        <v>44194</v>
      </c>
      <c r="B3237" s="103">
        <f t="shared" ca="1" si="962"/>
        <v>55049.729510189791</v>
      </c>
      <c r="C3237" s="104">
        <f t="shared" si="954"/>
        <v>55002.39999999979</v>
      </c>
      <c r="D3237" s="105">
        <f ca="1">IF(A3237&lt;$B$1,VLOOKUP(A3237,[1]DI!$A$4:$B$15000,2,FALSE),0)</f>
        <v>1.9000000000000006E-2</v>
      </c>
      <c r="E3237" s="106">
        <f t="shared" ca="1" si="946"/>
        <v>1.0000746899999999</v>
      </c>
      <c r="F3237" s="106">
        <f ca="1">(TRUNC(PRODUCT($E$12:$E3236),16))</f>
        <v>2.0996415152264101</v>
      </c>
      <c r="G3237" s="106">
        <f t="shared" ca="1" si="955"/>
        <v>2.0990143434403401</v>
      </c>
      <c r="H3237" s="106">
        <f t="shared" ca="1" si="947"/>
        <v>1.00029879</v>
      </c>
      <c r="I3237" s="105">
        <f t="shared" si="956"/>
        <v>3.5999999999999997E-2</v>
      </c>
      <c r="J3237" s="118">
        <f t="shared" si="957"/>
        <v>44187</v>
      </c>
      <c r="K3237" s="112">
        <f t="shared" si="958"/>
        <v>4</v>
      </c>
      <c r="L3237" s="108">
        <f t="shared" si="959"/>
        <v>4</v>
      </c>
      <c r="M3237" s="109">
        <f t="shared" si="948"/>
        <v>1.0005615409999999</v>
      </c>
      <c r="N3237" s="109">
        <f t="shared" ca="1" si="949"/>
        <v>1.0008604990000001</v>
      </c>
      <c r="O3237" s="108">
        <f t="shared" si="963"/>
        <v>0</v>
      </c>
      <c r="P3237" s="106">
        <f t="shared" ca="1" si="950"/>
        <v>47.329510190000001</v>
      </c>
      <c r="Q3237" s="113">
        <f t="shared" si="951"/>
        <v>0</v>
      </c>
      <c r="R3237" s="106">
        <f t="shared" si="952"/>
        <v>0</v>
      </c>
      <c r="S3237" s="114" t="str">
        <f t="shared" si="960"/>
        <v>A+J=</v>
      </c>
      <c r="T3237" s="107">
        <f t="shared" si="961"/>
        <v>44218</v>
      </c>
      <c r="U3237" s="10"/>
      <c r="V3237" s="10"/>
      <c r="W3237" s="10"/>
      <c r="X3237" s="29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</row>
    <row r="3238" spans="1:121" x14ac:dyDescent="0.15">
      <c r="A3238" s="102">
        <f t="shared" si="953"/>
        <v>44195</v>
      </c>
      <c r="B3238" s="103">
        <f t="shared" ca="1" si="962"/>
        <v>55061.56866678979</v>
      </c>
      <c r="C3238" s="104">
        <f t="shared" si="954"/>
        <v>55002.39999999979</v>
      </c>
      <c r="D3238" s="105">
        <f ca="1">IF(A3238&lt;$B$1,VLOOKUP(A3238,[1]DI!$A$4:$B$15000,2,FALSE),0)</f>
        <v>1.9000000000000006E-2</v>
      </c>
      <c r="E3238" s="106">
        <f t="shared" ca="1" si="946"/>
        <v>1.0000746899999999</v>
      </c>
      <c r="F3238" s="106">
        <f ca="1">(TRUNC(PRODUCT($E$12:$E3237),16))</f>
        <v>2.0997983374511802</v>
      </c>
      <c r="G3238" s="106">
        <f t="shared" ca="1" si="955"/>
        <v>2.0990143434403401</v>
      </c>
      <c r="H3238" s="106">
        <f t="shared" ca="1" si="947"/>
        <v>1.00037351</v>
      </c>
      <c r="I3238" s="105">
        <f t="shared" si="956"/>
        <v>3.5999999999999997E-2</v>
      </c>
      <c r="J3238" s="118">
        <f t="shared" si="957"/>
        <v>44187</v>
      </c>
      <c r="K3238" s="112">
        <f t="shared" si="958"/>
        <v>5</v>
      </c>
      <c r="L3238" s="108">
        <f t="shared" si="959"/>
        <v>5</v>
      </c>
      <c r="M3238" s="109">
        <f t="shared" si="948"/>
        <v>1.0007019749999999</v>
      </c>
      <c r="N3238" s="109">
        <f t="shared" ca="1" si="949"/>
        <v>1.001075747</v>
      </c>
      <c r="O3238" s="108">
        <f t="shared" si="963"/>
        <v>0</v>
      </c>
      <c r="P3238" s="106">
        <f t="shared" ca="1" si="950"/>
        <v>59.168666790000003</v>
      </c>
      <c r="Q3238" s="113">
        <f t="shared" si="951"/>
        <v>0</v>
      </c>
      <c r="R3238" s="106">
        <f t="shared" si="952"/>
        <v>0</v>
      </c>
      <c r="S3238" s="114" t="str">
        <f t="shared" si="960"/>
        <v>A+J=</v>
      </c>
      <c r="T3238" s="107">
        <f t="shared" si="961"/>
        <v>44218</v>
      </c>
      <c r="U3238" s="10"/>
      <c r="V3238" s="10"/>
      <c r="W3238" s="10"/>
      <c r="X3238" s="29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</row>
    <row r="3239" spans="1:121" x14ac:dyDescent="0.15">
      <c r="A3239" s="102">
        <f t="shared" si="953"/>
        <v>44196</v>
      </c>
      <c r="B3239" s="103">
        <f t="shared" ca="1" si="962"/>
        <v>55073.40958345979</v>
      </c>
      <c r="C3239" s="104">
        <f t="shared" si="954"/>
        <v>55002.39999999979</v>
      </c>
      <c r="D3239" s="105">
        <f ca="1">IF(A3239&lt;$B$1,VLOOKUP(A3239,[1]DI!$A$4:$B$15000,2,FALSE),0)</f>
        <v>1.9000000000000006E-2</v>
      </c>
      <c r="E3239" s="106">
        <f t="shared" ca="1" si="946"/>
        <v>1.0000746899999999</v>
      </c>
      <c r="F3239" s="106">
        <f ca="1">(TRUNC(PRODUCT($E$12:$E3238),16))</f>
        <v>2.0999551713889999</v>
      </c>
      <c r="G3239" s="106">
        <f t="shared" ca="1" si="955"/>
        <v>2.0990143434403401</v>
      </c>
      <c r="H3239" s="106">
        <f t="shared" ca="1" si="947"/>
        <v>1.00044822</v>
      </c>
      <c r="I3239" s="105">
        <f t="shared" si="956"/>
        <v>3.5999999999999997E-2</v>
      </c>
      <c r="J3239" s="118">
        <f t="shared" si="957"/>
        <v>44187</v>
      </c>
      <c r="K3239" s="112">
        <f t="shared" si="958"/>
        <v>6</v>
      </c>
      <c r="L3239" s="108">
        <f t="shared" si="959"/>
        <v>6</v>
      </c>
      <c r="M3239" s="109">
        <f t="shared" si="948"/>
        <v>1.000842429</v>
      </c>
      <c r="N3239" s="109">
        <f t="shared" ca="1" si="949"/>
        <v>1.0012910269999999</v>
      </c>
      <c r="O3239" s="108">
        <f t="shared" si="963"/>
        <v>0</v>
      </c>
      <c r="P3239" s="106">
        <f t="shared" ca="1" si="950"/>
        <v>71.009583460000002</v>
      </c>
      <c r="Q3239" s="113">
        <f t="shared" si="951"/>
        <v>0</v>
      </c>
      <c r="R3239" s="106">
        <f t="shared" si="952"/>
        <v>0</v>
      </c>
      <c r="S3239" s="114" t="str">
        <f t="shared" si="960"/>
        <v>A+J=</v>
      </c>
      <c r="T3239" s="107">
        <f t="shared" si="961"/>
        <v>44218</v>
      </c>
      <c r="U3239" s="10"/>
      <c r="V3239" s="10"/>
      <c r="W3239" s="10"/>
      <c r="X3239" s="29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</row>
    <row r="3240" spans="1:121" x14ac:dyDescent="0.15">
      <c r="A3240" s="102">
        <f t="shared" si="953"/>
        <v>44197</v>
      </c>
      <c r="B3240" s="103">
        <f t="shared" ca="1" si="962"/>
        <v>55085.253800279788</v>
      </c>
      <c r="C3240" s="104">
        <f t="shared" si="954"/>
        <v>55002.39999999979</v>
      </c>
      <c r="D3240" s="105">
        <f ca="1">IF(A3240&lt;$B$1,VLOOKUP(A3240,[1]DI!$A$4:$B$15000,2,FALSE),0)</f>
        <v>0</v>
      </c>
      <c r="E3240" s="106">
        <f t="shared" ca="1" si="946"/>
        <v>1</v>
      </c>
      <c r="F3240" s="106">
        <f ca="1">(TRUNC(PRODUCT($E$12:$E3239),16))</f>
        <v>2.1001120170407499</v>
      </c>
      <c r="G3240" s="106">
        <f t="shared" ca="1" si="955"/>
        <v>2.0990143434403401</v>
      </c>
      <c r="H3240" s="106">
        <f t="shared" ca="1" si="947"/>
        <v>1.0005229499999999</v>
      </c>
      <c r="I3240" s="105">
        <f t="shared" si="956"/>
        <v>3.5999999999999997E-2</v>
      </c>
      <c r="J3240" s="118">
        <f t="shared" si="957"/>
        <v>44187</v>
      </c>
      <c r="K3240" s="112">
        <f t="shared" si="958"/>
        <v>6</v>
      </c>
      <c r="L3240" s="108">
        <f t="shared" si="959"/>
        <v>7</v>
      </c>
      <c r="M3240" s="109">
        <f t="shared" si="948"/>
        <v>1.0009829029999999</v>
      </c>
      <c r="N3240" s="109">
        <f t="shared" ca="1" si="949"/>
        <v>1.001506367</v>
      </c>
      <c r="O3240" s="108">
        <f t="shared" si="963"/>
        <v>0</v>
      </c>
      <c r="P3240" s="106">
        <f t="shared" ca="1" si="950"/>
        <v>82.853800280000002</v>
      </c>
      <c r="Q3240" s="113">
        <f t="shared" si="951"/>
        <v>0</v>
      </c>
      <c r="R3240" s="106">
        <f t="shared" si="952"/>
        <v>0</v>
      </c>
      <c r="S3240" s="114" t="str">
        <f t="shared" si="960"/>
        <v>A+J=</v>
      </c>
      <c r="T3240" s="107">
        <f t="shared" si="961"/>
        <v>44218</v>
      </c>
      <c r="U3240" s="10"/>
      <c r="V3240" s="10"/>
      <c r="W3240" s="10"/>
      <c r="X3240" s="29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</row>
    <row r="3241" spans="1:121" x14ac:dyDescent="0.15">
      <c r="A3241" s="102">
        <f t="shared" si="953"/>
        <v>44198</v>
      </c>
      <c r="B3241" s="103">
        <f t="shared" ca="1" si="962"/>
        <v>55085.253800279788</v>
      </c>
      <c r="C3241" s="104">
        <f t="shared" si="954"/>
        <v>55002.39999999979</v>
      </c>
      <c r="D3241" s="105">
        <f ca="1">IF(A3241&lt;$B$1,VLOOKUP(A3241,[1]DI!$A$4:$B$15000,2,FALSE),0)</f>
        <v>0</v>
      </c>
      <c r="E3241" s="106">
        <f t="shared" ca="1" si="946"/>
        <v>1</v>
      </c>
      <c r="F3241" s="106">
        <f ca="1">(TRUNC(PRODUCT($E$12:$E3240),16))</f>
        <v>2.1001120170407499</v>
      </c>
      <c r="G3241" s="106">
        <f t="shared" ca="1" si="955"/>
        <v>2.0990143434403401</v>
      </c>
      <c r="H3241" s="106">
        <f t="shared" ca="1" si="947"/>
        <v>1.0005229499999999</v>
      </c>
      <c r="I3241" s="105">
        <f t="shared" si="956"/>
        <v>3.5999999999999997E-2</v>
      </c>
      <c r="J3241" s="118">
        <f t="shared" si="957"/>
        <v>44187</v>
      </c>
      <c r="K3241" s="112">
        <f t="shared" si="958"/>
        <v>6</v>
      </c>
      <c r="L3241" s="108">
        <f t="shared" si="959"/>
        <v>7</v>
      </c>
      <c r="M3241" s="109">
        <f t="shared" si="948"/>
        <v>1.0009829029999999</v>
      </c>
      <c r="N3241" s="109">
        <f t="shared" ca="1" si="949"/>
        <v>1.001506367</v>
      </c>
      <c r="O3241" s="108">
        <f t="shared" si="963"/>
        <v>0</v>
      </c>
      <c r="P3241" s="106">
        <f t="shared" ca="1" si="950"/>
        <v>82.853800280000002</v>
      </c>
      <c r="Q3241" s="113">
        <f t="shared" si="951"/>
        <v>0</v>
      </c>
      <c r="R3241" s="106">
        <f t="shared" si="952"/>
        <v>0</v>
      </c>
      <c r="S3241" s="114" t="str">
        <f t="shared" si="960"/>
        <v>A+J=</v>
      </c>
      <c r="T3241" s="107">
        <f t="shared" si="961"/>
        <v>44218</v>
      </c>
      <c r="U3241" s="10"/>
      <c r="V3241" s="10"/>
      <c r="W3241" s="10"/>
      <c r="X3241" s="29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</row>
    <row r="3242" spans="1:121" x14ac:dyDescent="0.15">
      <c r="A3242" s="102">
        <f t="shared" si="953"/>
        <v>44199</v>
      </c>
      <c r="B3242" s="103">
        <f t="shared" ca="1" si="962"/>
        <v>55085.253800279788</v>
      </c>
      <c r="C3242" s="104">
        <f t="shared" si="954"/>
        <v>55002.39999999979</v>
      </c>
      <c r="D3242" s="105">
        <f ca="1">IF(A3242&lt;$B$1,VLOOKUP(A3242,[1]DI!$A$4:$B$15000,2,FALSE),0)</f>
        <v>0</v>
      </c>
      <c r="E3242" s="106">
        <f t="shared" ca="1" si="946"/>
        <v>1</v>
      </c>
      <c r="F3242" s="106">
        <f ca="1">(TRUNC(PRODUCT($E$12:$E3241),16))</f>
        <v>2.1001120170407499</v>
      </c>
      <c r="G3242" s="106">
        <f t="shared" ca="1" si="955"/>
        <v>2.0990143434403401</v>
      </c>
      <c r="H3242" s="106">
        <f t="shared" ca="1" si="947"/>
        <v>1.0005229499999999</v>
      </c>
      <c r="I3242" s="105">
        <f t="shared" si="956"/>
        <v>3.5999999999999997E-2</v>
      </c>
      <c r="J3242" s="118">
        <f t="shared" si="957"/>
        <v>44187</v>
      </c>
      <c r="K3242" s="112">
        <f t="shared" si="958"/>
        <v>6</v>
      </c>
      <c r="L3242" s="108">
        <f t="shared" si="959"/>
        <v>7</v>
      </c>
      <c r="M3242" s="109">
        <f t="shared" si="948"/>
        <v>1.0009829029999999</v>
      </c>
      <c r="N3242" s="109">
        <f t="shared" ca="1" si="949"/>
        <v>1.001506367</v>
      </c>
      <c r="O3242" s="108">
        <f t="shared" si="963"/>
        <v>0</v>
      </c>
      <c r="P3242" s="106">
        <f t="shared" ca="1" si="950"/>
        <v>82.853800280000002</v>
      </c>
      <c r="Q3242" s="113">
        <f t="shared" si="951"/>
        <v>0</v>
      </c>
      <c r="R3242" s="106">
        <f t="shared" si="952"/>
        <v>0</v>
      </c>
      <c r="S3242" s="114" t="str">
        <f t="shared" si="960"/>
        <v>A+J=</v>
      </c>
      <c r="T3242" s="107">
        <f t="shared" si="961"/>
        <v>44218</v>
      </c>
      <c r="U3242" s="10"/>
      <c r="V3242" s="10"/>
      <c r="W3242" s="10"/>
      <c r="X3242" s="29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</row>
    <row r="3243" spans="1:121" x14ac:dyDescent="0.15">
      <c r="A3243" s="102">
        <f t="shared" si="953"/>
        <v>44200</v>
      </c>
      <c r="B3243" s="103">
        <f t="shared" ca="1" si="962"/>
        <v>55085.253800279788</v>
      </c>
      <c r="C3243" s="104">
        <f t="shared" si="954"/>
        <v>55002.39999999979</v>
      </c>
      <c r="D3243" s="105">
        <f ca="1">IF(A3243&lt;$B$1,VLOOKUP(A3243,[1]DI!$A$4:$B$15000,2,FALSE),0)</f>
        <v>1.9000000000000006E-2</v>
      </c>
      <c r="E3243" s="106">
        <f t="shared" ca="1" si="946"/>
        <v>1.0000746899999999</v>
      </c>
      <c r="F3243" s="106">
        <f ca="1">(TRUNC(PRODUCT($E$12:$E3242),16))</f>
        <v>2.1001120170407499</v>
      </c>
      <c r="G3243" s="106">
        <f t="shared" ca="1" si="955"/>
        <v>2.0990143434403401</v>
      </c>
      <c r="H3243" s="106">
        <f t="shared" ca="1" si="947"/>
        <v>1.0005229499999999</v>
      </c>
      <c r="I3243" s="105">
        <f t="shared" si="956"/>
        <v>3.5999999999999997E-2</v>
      </c>
      <c r="J3243" s="118">
        <f t="shared" si="957"/>
        <v>44187</v>
      </c>
      <c r="K3243" s="112">
        <f t="shared" si="958"/>
        <v>7</v>
      </c>
      <c r="L3243" s="108">
        <f t="shared" si="959"/>
        <v>7</v>
      </c>
      <c r="M3243" s="109">
        <f t="shared" si="948"/>
        <v>1.0009829029999999</v>
      </c>
      <c r="N3243" s="109">
        <f t="shared" ca="1" si="949"/>
        <v>1.001506367</v>
      </c>
      <c r="O3243" s="108">
        <f t="shared" si="963"/>
        <v>0</v>
      </c>
      <c r="P3243" s="106">
        <f t="shared" ca="1" si="950"/>
        <v>82.853800280000002</v>
      </c>
      <c r="Q3243" s="113">
        <f t="shared" si="951"/>
        <v>0</v>
      </c>
      <c r="R3243" s="106">
        <f t="shared" si="952"/>
        <v>0</v>
      </c>
      <c r="S3243" s="114" t="str">
        <f t="shared" si="960"/>
        <v>A+J=</v>
      </c>
      <c r="T3243" s="107">
        <f t="shared" si="961"/>
        <v>44218</v>
      </c>
      <c r="U3243" s="10"/>
      <c r="V3243" s="10"/>
      <c r="W3243" s="10"/>
      <c r="X3243" s="29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</row>
    <row r="3244" spans="1:121" x14ac:dyDescent="0.15">
      <c r="A3244" s="102">
        <f t="shared" si="953"/>
        <v>44201</v>
      </c>
      <c r="B3244" s="103">
        <f t="shared" ca="1" si="962"/>
        <v>55097.100272189789</v>
      </c>
      <c r="C3244" s="104">
        <f t="shared" si="954"/>
        <v>55002.39999999979</v>
      </c>
      <c r="D3244" s="105">
        <f ca="1">IF(A3244&lt;$B$1,VLOOKUP(A3244,[1]DI!$A$4:$B$15000,2,FALSE),0)</f>
        <v>1.9000000000000006E-2</v>
      </c>
      <c r="E3244" s="106">
        <f t="shared" ca="1" si="946"/>
        <v>1.0000746899999999</v>
      </c>
      <c r="F3244" s="106">
        <f ca="1">(TRUNC(PRODUCT($E$12:$E3243),16))</f>
        <v>2.1002688744073099</v>
      </c>
      <c r="G3244" s="106">
        <f t="shared" ca="1" si="955"/>
        <v>2.0990143434403401</v>
      </c>
      <c r="H3244" s="106">
        <f t="shared" ca="1" si="947"/>
        <v>1.00059768</v>
      </c>
      <c r="I3244" s="105">
        <f t="shared" si="956"/>
        <v>3.5999999999999997E-2</v>
      </c>
      <c r="J3244" s="118">
        <f t="shared" si="957"/>
        <v>44187</v>
      </c>
      <c r="K3244" s="112">
        <f t="shared" si="958"/>
        <v>8</v>
      </c>
      <c r="L3244" s="108">
        <f t="shared" si="959"/>
        <v>8</v>
      </c>
      <c r="M3244" s="109">
        <f t="shared" si="948"/>
        <v>1.001123397</v>
      </c>
      <c r="N3244" s="109">
        <f t="shared" ca="1" si="949"/>
        <v>1.001721748</v>
      </c>
      <c r="O3244" s="108">
        <f t="shared" si="963"/>
        <v>0</v>
      </c>
      <c r="P3244" s="106">
        <f t="shared" ca="1" si="950"/>
        <v>94.700272190000007</v>
      </c>
      <c r="Q3244" s="113">
        <f t="shared" si="951"/>
        <v>0</v>
      </c>
      <c r="R3244" s="106">
        <f t="shared" si="952"/>
        <v>0</v>
      </c>
      <c r="S3244" s="114" t="str">
        <f t="shared" si="960"/>
        <v>A+J=</v>
      </c>
      <c r="T3244" s="107">
        <f t="shared" si="961"/>
        <v>44218</v>
      </c>
      <c r="U3244" s="10"/>
      <c r="V3244" s="10"/>
      <c r="W3244" s="10"/>
      <c r="X3244" s="29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</row>
    <row r="3245" spans="1:121" x14ac:dyDescent="0.15">
      <c r="A3245" s="102">
        <f t="shared" si="953"/>
        <v>44202</v>
      </c>
      <c r="B3245" s="103">
        <f t="shared" ca="1" si="962"/>
        <v>55108.948999199791</v>
      </c>
      <c r="C3245" s="104">
        <f t="shared" si="954"/>
        <v>55002.39999999979</v>
      </c>
      <c r="D3245" s="105">
        <f ca="1">IF(A3245&lt;$B$1,VLOOKUP(A3245,[1]DI!$A$4:$B$15000,2,FALSE),0)</f>
        <v>1.9000000000000006E-2</v>
      </c>
      <c r="E3245" s="106">
        <f t="shared" ca="1" si="946"/>
        <v>1.0000746899999999</v>
      </c>
      <c r="F3245" s="106">
        <f ca="1">(TRUNC(PRODUCT($E$12:$E3244),16))</f>
        <v>2.1004257434895299</v>
      </c>
      <c r="G3245" s="106">
        <f t="shared" ca="1" si="955"/>
        <v>2.0990143434403401</v>
      </c>
      <c r="H3245" s="106">
        <f t="shared" ca="1" si="947"/>
        <v>1.00067241</v>
      </c>
      <c r="I3245" s="105">
        <f t="shared" si="956"/>
        <v>3.5999999999999997E-2</v>
      </c>
      <c r="J3245" s="118">
        <f t="shared" si="957"/>
        <v>44187</v>
      </c>
      <c r="K3245" s="112">
        <f t="shared" si="958"/>
        <v>9</v>
      </c>
      <c r="L3245" s="108">
        <f t="shared" si="959"/>
        <v>9</v>
      </c>
      <c r="M3245" s="109">
        <f t="shared" si="948"/>
        <v>1.00126391</v>
      </c>
      <c r="N3245" s="109">
        <f t="shared" ca="1" si="949"/>
        <v>1.0019371699999999</v>
      </c>
      <c r="O3245" s="108">
        <f t="shared" si="963"/>
        <v>0</v>
      </c>
      <c r="P3245" s="106">
        <f t="shared" ca="1" si="950"/>
        <v>106.5489992</v>
      </c>
      <c r="Q3245" s="113">
        <f t="shared" si="951"/>
        <v>0</v>
      </c>
      <c r="R3245" s="106">
        <f t="shared" si="952"/>
        <v>0</v>
      </c>
      <c r="S3245" s="114" t="str">
        <f t="shared" si="960"/>
        <v>A+J=</v>
      </c>
      <c r="T3245" s="107">
        <f t="shared" si="961"/>
        <v>44218</v>
      </c>
      <c r="U3245" s="10"/>
      <c r="V3245" s="10"/>
      <c r="W3245" s="10"/>
      <c r="X3245" s="29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</row>
    <row r="3246" spans="1:121" x14ac:dyDescent="0.15">
      <c r="A3246" s="102">
        <f t="shared" si="953"/>
        <v>44203</v>
      </c>
      <c r="B3246" s="103">
        <f t="shared" ca="1" si="962"/>
        <v>55120.800476339791</v>
      </c>
      <c r="C3246" s="104">
        <f t="shared" si="954"/>
        <v>55002.39999999979</v>
      </c>
      <c r="D3246" s="105">
        <f ca="1">IF(A3246&lt;$B$1,VLOOKUP(A3246,[1]DI!$A$4:$B$15000,2,FALSE),0)</f>
        <v>1.9000000000000006E-2</v>
      </c>
      <c r="E3246" s="106">
        <f t="shared" ca="1" si="946"/>
        <v>1.0000746899999999</v>
      </c>
      <c r="F3246" s="106">
        <f ca="1">(TRUNC(PRODUCT($E$12:$E3245),16))</f>
        <v>2.1005826242883199</v>
      </c>
      <c r="G3246" s="106">
        <f t="shared" ca="1" si="955"/>
        <v>2.0990143434403401</v>
      </c>
      <c r="H3246" s="106">
        <f t="shared" ca="1" si="947"/>
        <v>1.00074715</v>
      </c>
      <c r="I3246" s="105">
        <f t="shared" si="956"/>
        <v>3.5999999999999997E-2</v>
      </c>
      <c r="J3246" s="118">
        <f t="shared" si="957"/>
        <v>44187</v>
      </c>
      <c r="K3246" s="112">
        <f t="shared" si="958"/>
        <v>10</v>
      </c>
      <c r="L3246" s="108">
        <f t="shared" si="959"/>
        <v>10</v>
      </c>
      <c r="M3246" s="109">
        <f t="shared" si="948"/>
        <v>1.001404443</v>
      </c>
      <c r="N3246" s="109">
        <f t="shared" ca="1" si="949"/>
        <v>1.002152642</v>
      </c>
      <c r="O3246" s="108">
        <f t="shared" si="963"/>
        <v>0</v>
      </c>
      <c r="P3246" s="106">
        <f t="shared" ca="1" si="950"/>
        <v>118.40047634</v>
      </c>
      <c r="Q3246" s="113">
        <f t="shared" si="951"/>
        <v>0</v>
      </c>
      <c r="R3246" s="106">
        <f t="shared" si="952"/>
        <v>0</v>
      </c>
      <c r="S3246" s="114" t="str">
        <f t="shared" si="960"/>
        <v>A+J=</v>
      </c>
      <c r="T3246" s="107">
        <f t="shared" si="961"/>
        <v>44218</v>
      </c>
      <c r="U3246" s="10"/>
      <c r="V3246" s="10"/>
      <c r="W3246" s="10"/>
      <c r="X3246" s="29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</row>
    <row r="3247" spans="1:121" x14ac:dyDescent="0.15">
      <c r="A3247" s="102">
        <f t="shared" si="953"/>
        <v>44204</v>
      </c>
      <c r="B3247" s="103">
        <f t="shared" ca="1" si="962"/>
        <v>55132.65481358979</v>
      </c>
      <c r="C3247" s="104">
        <f t="shared" si="954"/>
        <v>55002.39999999979</v>
      </c>
      <c r="D3247" s="105">
        <f ca="1">IF(A3247&lt;$B$1,VLOOKUP(A3247,[1]DI!$A$4:$B$15000,2,FALSE),0)</f>
        <v>1.9000000000000006E-2</v>
      </c>
      <c r="E3247" s="106">
        <f t="shared" ca="1" si="946"/>
        <v>1.0000746899999999</v>
      </c>
      <c r="F3247" s="106">
        <f ca="1">(TRUNC(PRODUCT($E$12:$E3246),16))</f>
        <v>2.10073951680452</v>
      </c>
      <c r="G3247" s="106">
        <f t="shared" ca="1" si="955"/>
        <v>2.0990143434403401</v>
      </c>
      <c r="H3247" s="106">
        <f t="shared" ca="1" si="947"/>
        <v>1.0008219</v>
      </c>
      <c r="I3247" s="105">
        <f t="shared" si="956"/>
        <v>3.5999999999999997E-2</v>
      </c>
      <c r="J3247" s="118">
        <f t="shared" si="957"/>
        <v>44187</v>
      </c>
      <c r="K3247" s="112">
        <f t="shared" si="958"/>
        <v>11</v>
      </c>
      <c r="L3247" s="108">
        <f t="shared" si="959"/>
        <v>11</v>
      </c>
      <c r="M3247" s="109">
        <f t="shared" si="948"/>
        <v>1.001544996</v>
      </c>
      <c r="N3247" s="109">
        <f t="shared" ca="1" si="949"/>
        <v>1.0023681659999999</v>
      </c>
      <c r="O3247" s="108">
        <f t="shared" si="963"/>
        <v>0</v>
      </c>
      <c r="P3247" s="106">
        <f t="shared" ca="1" si="950"/>
        <v>130.25481359</v>
      </c>
      <c r="Q3247" s="113">
        <f t="shared" si="951"/>
        <v>0</v>
      </c>
      <c r="R3247" s="106">
        <f t="shared" si="952"/>
        <v>0</v>
      </c>
      <c r="S3247" s="114" t="str">
        <f t="shared" si="960"/>
        <v>A+J=</v>
      </c>
      <c r="T3247" s="107">
        <f t="shared" si="961"/>
        <v>44218</v>
      </c>
      <c r="U3247" s="10"/>
      <c r="V3247" s="10"/>
      <c r="W3247" s="10"/>
      <c r="X3247" s="29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</row>
    <row r="3248" spans="1:121" x14ac:dyDescent="0.15">
      <c r="A3248" s="102">
        <f t="shared" si="953"/>
        <v>44205</v>
      </c>
      <c r="B3248" s="103">
        <f t="shared" ca="1" si="962"/>
        <v>55144.51135094979</v>
      </c>
      <c r="C3248" s="104">
        <f t="shared" si="954"/>
        <v>55002.39999999979</v>
      </c>
      <c r="D3248" s="105">
        <f ca="1">IF(A3248&lt;$B$1,VLOOKUP(A3248,[1]DI!$A$4:$B$15000,2,FALSE),0)</f>
        <v>0</v>
      </c>
      <c r="E3248" s="106">
        <f t="shared" ca="1" si="946"/>
        <v>1</v>
      </c>
      <c r="F3248" s="106">
        <f ca="1">(TRUNC(PRODUCT($E$12:$E3247),16))</f>
        <v>2.10089642103903</v>
      </c>
      <c r="G3248" s="106">
        <f t="shared" ca="1" si="955"/>
        <v>2.0990143434403401</v>
      </c>
      <c r="H3248" s="106">
        <f t="shared" ca="1" si="947"/>
        <v>1.0008966500000001</v>
      </c>
      <c r="I3248" s="105">
        <f t="shared" si="956"/>
        <v>3.5999999999999997E-2</v>
      </c>
      <c r="J3248" s="118">
        <f t="shared" si="957"/>
        <v>44187</v>
      </c>
      <c r="K3248" s="112">
        <f t="shared" si="958"/>
        <v>11</v>
      </c>
      <c r="L3248" s="108">
        <f t="shared" si="959"/>
        <v>12</v>
      </c>
      <c r="M3248" s="109">
        <f t="shared" si="948"/>
        <v>1.0016855689999999</v>
      </c>
      <c r="N3248" s="109">
        <f t="shared" ca="1" si="949"/>
        <v>1.00258373</v>
      </c>
      <c r="O3248" s="108">
        <f t="shared" si="963"/>
        <v>0</v>
      </c>
      <c r="P3248" s="106">
        <f t="shared" ca="1" si="950"/>
        <v>142.11135095</v>
      </c>
      <c r="Q3248" s="113">
        <f t="shared" si="951"/>
        <v>0</v>
      </c>
      <c r="R3248" s="106">
        <f t="shared" si="952"/>
        <v>0</v>
      </c>
      <c r="S3248" s="114" t="str">
        <f t="shared" si="960"/>
        <v>A+J=</v>
      </c>
      <c r="T3248" s="107">
        <f t="shared" si="961"/>
        <v>44218</v>
      </c>
      <c r="U3248" s="10"/>
      <c r="V3248" s="10"/>
      <c r="W3248" s="10"/>
      <c r="X3248" s="29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</row>
    <row r="3249" spans="1:121" x14ac:dyDescent="0.15">
      <c r="A3249" s="102">
        <f t="shared" si="953"/>
        <v>44206</v>
      </c>
      <c r="B3249" s="103">
        <f t="shared" ca="1" si="962"/>
        <v>55144.51135094979</v>
      </c>
      <c r="C3249" s="104">
        <f t="shared" si="954"/>
        <v>55002.39999999979</v>
      </c>
      <c r="D3249" s="105">
        <f ca="1">IF(A3249&lt;$B$1,VLOOKUP(A3249,[1]DI!$A$4:$B$15000,2,FALSE),0)</f>
        <v>0</v>
      </c>
      <c r="E3249" s="106">
        <f t="shared" ca="1" si="946"/>
        <v>1</v>
      </c>
      <c r="F3249" s="106">
        <f ca="1">(TRUNC(PRODUCT($E$12:$E3248),16))</f>
        <v>2.10089642103903</v>
      </c>
      <c r="G3249" s="106">
        <f t="shared" ca="1" si="955"/>
        <v>2.0990143434403401</v>
      </c>
      <c r="H3249" s="106">
        <f t="shared" ca="1" si="947"/>
        <v>1.0008966500000001</v>
      </c>
      <c r="I3249" s="105">
        <f t="shared" si="956"/>
        <v>3.5999999999999997E-2</v>
      </c>
      <c r="J3249" s="118">
        <f t="shared" si="957"/>
        <v>44187</v>
      </c>
      <c r="K3249" s="112">
        <f t="shared" si="958"/>
        <v>11</v>
      </c>
      <c r="L3249" s="108">
        <f t="shared" si="959"/>
        <v>12</v>
      </c>
      <c r="M3249" s="109">
        <f t="shared" si="948"/>
        <v>1.0016855689999999</v>
      </c>
      <c r="N3249" s="109">
        <f t="shared" ca="1" si="949"/>
        <v>1.00258373</v>
      </c>
      <c r="O3249" s="108">
        <f t="shared" si="963"/>
        <v>0</v>
      </c>
      <c r="P3249" s="106">
        <f t="shared" ca="1" si="950"/>
        <v>142.11135095</v>
      </c>
      <c r="Q3249" s="113">
        <f t="shared" si="951"/>
        <v>0</v>
      </c>
      <c r="R3249" s="106">
        <f t="shared" si="952"/>
        <v>0</v>
      </c>
      <c r="S3249" s="114" t="str">
        <f t="shared" si="960"/>
        <v>A+J=</v>
      </c>
      <c r="T3249" s="107">
        <f t="shared" si="961"/>
        <v>44218</v>
      </c>
      <c r="U3249" s="10"/>
      <c r="V3249" s="10"/>
      <c r="W3249" s="10"/>
      <c r="X3249" s="29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</row>
    <row r="3250" spans="1:121" x14ac:dyDescent="0.15">
      <c r="A3250" s="102">
        <f t="shared" si="953"/>
        <v>44207</v>
      </c>
      <c r="B3250" s="103">
        <f t="shared" ca="1" si="962"/>
        <v>55144.51135094979</v>
      </c>
      <c r="C3250" s="104">
        <f t="shared" si="954"/>
        <v>55002.39999999979</v>
      </c>
      <c r="D3250" s="105">
        <f ca="1">IF(A3250&lt;$B$1,VLOOKUP(A3250,[1]DI!$A$4:$B$15000,2,FALSE),0)</f>
        <v>1.9000000000000006E-2</v>
      </c>
      <c r="E3250" s="106">
        <f t="shared" ca="1" si="946"/>
        <v>1.0000746899999999</v>
      </c>
      <c r="F3250" s="106">
        <f ca="1">(TRUNC(PRODUCT($E$12:$E3249),16))</f>
        <v>2.10089642103903</v>
      </c>
      <c r="G3250" s="106">
        <f t="shared" ca="1" si="955"/>
        <v>2.0990143434403401</v>
      </c>
      <c r="H3250" s="106">
        <f t="shared" ca="1" si="947"/>
        <v>1.0008966500000001</v>
      </c>
      <c r="I3250" s="105">
        <f t="shared" si="956"/>
        <v>3.5999999999999997E-2</v>
      </c>
      <c r="J3250" s="118">
        <f t="shared" si="957"/>
        <v>44187</v>
      </c>
      <c r="K3250" s="112">
        <f t="shared" si="958"/>
        <v>12</v>
      </c>
      <c r="L3250" s="108">
        <f t="shared" si="959"/>
        <v>12</v>
      </c>
      <c r="M3250" s="109">
        <f t="shared" si="948"/>
        <v>1.0016855689999999</v>
      </c>
      <c r="N3250" s="109">
        <f t="shared" ca="1" si="949"/>
        <v>1.00258373</v>
      </c>
      <c r="O3250" s="108">
        <f t="shared" si="963"/>
        <v>0</v>
      </c>
      <c r="P3250" s="106">
        <f t="shared" ca="1" si="950"/>
        <v>142.11135095</v>
      </c>
      <c r="Q3250" s="113">
        <f t="shared" si="951"/>
        <v>0</v>
      </c>
      <c r="R3250" s="106">
        <f t="shared" si="952"/>
        <v>0</v>
      </c>
      <c r="S3250" s="114" t="str">
        <f t="shared" si="960"/>
        <v>A+J=</v>
      </c>
      <c r="T3250" s="107">
        <f t="shared" si="961"/>
        <v>44218</v>
      </c>
      <c r="U3250" s="10"/>
      <c r="V3250" s="10"/>
      <c r="W3250" s="10"/>
      <c r="X3250" s="29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</row>
    <row r="3251" spans="1:121" x14ac:dyDescent="0.15">
      <c r="A3251" s="102">
        <f t="shared" si="953"/>
        <v>44208</v>
      </c>
      <c r="B3251" s="103">
        <f t="shared" ca="1" si="962"/>
        <v>55156.370693419791</v>
      </c>
      <c r="C3251" s="104">
        <f t="shared" si="954"/>
        <v>55002.39999999979</v>
      </c>
      <c r="D3251" s="105">
        <f ca="1">IF(A3251&lt;$B$1,VLOOKUP(A3251,[1]DI!$A$4:$B$15000,2,FALSE),0)</f>
        <v>1.9000000000000006E-2</v>
      </c>
      <c r="E3251" s="106">
        <f t="shared" ca="1" si="946"/>
        <v>1.0000746899999999</v>
      </c>
      <c r="F3251" s="106">
        <f ca="1">(TRUNC(PRODUCT($E$12:$E3250),16))</f>
        <v>2.1010533369927198</v>
      </c>
      <c r="G3251" s="106">
        <f t="shared" ca="1" si="955"/>
        <v>2.0990143434403401</v>
      </c>
      <c r="H3251" s="106">
        <f t="shared" ca="1" si="947"/>
        <v>1.00097141</v>
      </c>
      <c r="I3251" s="105">
        <f t="shared" si="956"/>
        <v>3.5999999999999997E-2</v>
      </c>
      <c r="J3251" s="118">
        <f t="shared" si="957"/>
        <v>44187</v>
      </c>
      <c r="K3251" s="112">
        <f t="shared" si="958"/>
        <v>13</v>
      </c>
      <c r="L3251" s="108">
        <f t="shared" si="959"/>
        <v>13</v>
      </c>
      <c r="M3251" s="109">
        <f t="shared" si="948"/>
        <v>1.0018261610000001</v>
      </c>
      <c r="N3251" s="109">
        <f t="shared" ca="1" si="949"/>
        <v>1.0027993449999999</v>
      </c>
      <c r="O3251" s="108">
        <f t="shared" si="963"/>
        <v>0</v>
      </c>
      <c r="P3251" s="106">
        <f t="shared" ca="1" si="950"/>
        <v>153.97069342</v>
      </c>
      <c r="Q3251" s="113">
        <f t="shared" si="951"/>
        <v>0</v>
      </c>
      <c r="R3251" s="106">
        <f t="shared" si="952"/>
        <v>0</v>
      </c>
      <c r="S3251" s="114" t="str">
        <f t="shared" si="960"/>
        <v>A+J=</v>
      </c>
      <c r="T3251" s="107">
        <f t="shared" si="961"/>
        <v>44218</v>
      </c>
      <c r="U3251" s="10"/>
      <c r="V3251" s="10"/>
      <c r="W3251" s="10"/>
      <c r="X3251" s="29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</row>
    <row r="3252" spans="1:121" x14ac:dyDescent="0.15">
      <c r="A3252" s="102">
        <f t="shared" si="953"/>
        <v>44209</v>
      </c>
      <c r="B3252" s="103">
        <f t="shared" ca="1" si="962"/>
        <v>55168.232290999789</v>
      </c>
      <c r="C3252" s="104">
        <f t="shared" si="954"/>
        <v>55002.39999999979</v>
      </c>
      <c r="D3252" s="105">
        <f ca="1">IF(A3252&lt;$B$1,VLOOKUP(A3252,[1]DI!$A$4:$B$15000,2,FALSE),0)</f>
        <v>1.9000000000000006E-2</v>
      </c>
      <c r="E3252" s="106">
        <f t="shared" ca="1" si="946"/>
        <v>1.0000746899999999</v>
      </c>
      <c r="F3252" s="106">
        <f ca="1">(TRUNC(PRODUCT($E$12:$E3251),16))</f>
        <v>2.1012102646664599</v>
      </c>
      <c r="G3252" s="106">
        <f t="shared" ca="1" si="955"/>
        <v>2.0990143434403401</v>
      </c>
      <c r="H3252" s="106">
        <f t="shared" ca="1" si="947"/>
        <v>1.00104617</v>
      </c>
      <c r="I3252" s="105">
        <f t="shared" si="956"/>
        <v>3.5999999999999997E-2</v>
      </c>
      <c r="J3252" s="118">
        <f t="shared" si="957"/>
        <v>44187</v>
      </c>
      <c r="K3252" s="112">
        <f t="shared" si="958"/>
        <v>14</v>
      </c>
      <c r="L3252" s="108">
        <f t="shared" si="959"/>
        <v>14</v>
      </c>
      <c r="M3252" s="109">
        <f t="shared" si="948"/>
        <v>1.0019667729999999</v>
      </c>
      <c r="N3252" s="109">
        <f t="shared" ca="1" si="949"/>
        <v>1.0030150010000001</v>
      </c>
      <c r="O3252" s="108">
        <f t="shared" si="963"/>
        <v>0</v>
      </c>
      <c r="P3252" s="106">
        <f t="shared" ca="1" si="950"/>
        <v>165.832291</v>
      </c>
      <c r="Q3252" s="113">
        <f t="shared" si="951"/>
        <v>0</v>
      </c>
      <c r="R3252" s="106">
        <f t="shared" si="952"/>
        <v>0</v>
      </c>
      <c r="S3252" s="114" t="str">
        <f t="shared" si="960"/>
        <v>A+J=</v>
      </c>
      <c r="T3252" s="107">
        <f t="shared" si="961"/>
        <v>44218</v>
      </c>
      <c r="U3252" s="10"/>
      <c r="V3252" s="10"/>
      <c r="W3252" s="10"/>
      <c r="X3252" s="29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</row>
    <row r="3253" spans="1:121" x14ac:dyDescent="0.15">
      <c r="A3253" s="102">
        <f t="shared" si="953"/>
        <v>44210</v>
      </c>
      <c r="B3253" s="103">
        <f t="shared" ca="1" si="962"/>
        <v>55180.096638689793</v>
      </c>
      <c r="C3253" s="104">
        <f t="shared" si="954"/>
        <v>55002.39999999979</v>
      </c>
      <c r="D3253" s="105">
        <f ca="1">IF(A3253&lt;$B$1,VLOOKUP(A3253,[1]DI!$A$4:$B$15000,2,FALSE),0)</f>
        <v>1.9000000000000006E-2</v>
      </c>
      <c r="E3253" s="106">
        <f t="shared" ca="1" si="946"/>
        <v>1.0000746899999999</v>
      </c>
      <c r="F3253" s="106">
        <f ca="1">(TRUNC(PRODUCT($E$12:$E3252),16))</f>
        <v>2.10136720406113</v>
      </c>
      <c r="G3253" s="106">
        <f t="shared" ca="1" si="955"/>
        <v>2.0990143434403401</v>
      </c>
      <c r="H3253" s="106">
        <f t="shared" ca="1" si="947"/>
        <v>1.0011209400000001</v>
      </c>
      <c r="I3253" s="105">
        <f t="shared" si="956"/>
        <v>3.5999999999999997E-2</v>
      </c>
      <c r="J3253" s="118">
        <f t="shared" si="957"/>
        <v>44187</v>
      </c>
      <c r="K3253" s="112">
        <f t="shared" si="958"/>
        <v>15</v>
      </c>
      <c r="L3253" s="108">
        <f t="shared" si="959"/>
        <v>15</v>
      </c>
      <c r="M3253" s="109">
        <f t="shared" si="948"/>
        <v>1.0021074050000001</v>
      </c>
      <c r="N3253" s="109">
        <f t="shared" ca="1" si="949"/>
        <v>1.0032307069999999</v>
      </c>
      <c r="O3253" s="108">
        <f t="shared" si="963"/>
        <v>0</v>
      </c>
      <c r="P3253" s="106">
        <f t="shared" ca="1" si="950"/>
        <v>177.69663868999999</v>
      </c>
      <c r="Q3253" s="113">
        <f t="shared" si="951"/>
        <v>0</v>
      </c>
      <c r="R3253" s="106">
        <f t="shared" si="952"/>
        <v>0</v>
      </c>
      <c r="S3253" s="114" t="str">
        <f t="shared" si="960"/>
        <v>A+J=</v>
      </c>
      <c r="T3253" s="107">
        <f t="shared" si="961"/>
        <v>44218</v>
      </c>
      <c r="U3253" s="10"/>
      <c r="V3253" s="10"/>
      <c r="W3253" s="10"/>
      <c r="X3253" s="29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</row>
    <row r="3254" spans="1:121" x14ac:dyDescent="0.15">
      <c r="A3254" s="102">
        <f t="shared" si="953"/>
        <v>44211</v>
      </c>
      <c r="B3254" s="103">
        <f t="shared" ca="1" si="962"/>
        <v>55191.963241479789</v>
      </c>
      <c r="C3254" s="104">
        <f t="shared" si="954"/>
        <v>55002.39999999979</v>
      </c>
      <c r="D3254" s="105">
        <f ca="1">IF(A3254&lt;$B$1,VLOOKUP(A3254,[1]DI!$A$4:$B$15000,2,FALSE),0)</f>
        <v>1.9000000000000006E-2</v>
      </c>
      <c r="E3254" s="106">
        <f t="shared" ca="1" si="946"/>
        <v>1.0000746899999999</v>
      </c>
      <c r="F3254" s="106">
        <f ca="1">(TRUNC(PRODUCT($E$12:$E3253),16))</f>
        <v>2.1015241551776001</v>
      </c>
      <c r="G3254" s="106">
        <f t="shared" ca="1" si="955"/>
        <v>2.0990143434403401</v>
      </c>
      <c r="H3254" s="106">
        <f t="shared" ca="1" si="947"/>
        <v>1.00119571</v>
      </c>
      <c r="I3254" s="105">
        <f t="shared" si="956"/>
        <v>3.5999999999999997E-2</v>
      </c>
      <c r="J3254" s="118">
        <f t="shared" si="957"/>
        <v>44187</v>
      </c>
      <c r="K3254" s="112">
        <f t="shared" si="958"/>
        <v>16</v>
      </c>
      <c r="L3254" s="108">
        <f t="shared" si="959"/>
        <v>16</v>
      </c>
      <c r="M3254" s="109">
        <f t="shared" si="948"/>
        <v>1.002248056</v>
      </c>
      <c r="N3254" s="109">
        <f t="shared" ca="1" si="949"/>
        <v>1.0034464540000001</v>
      </c>
      <c r="O3254" s="108">
        <f t="shared" si="963"/>
        <v>0</v>
      </c>
      <c r="P3254" s="106">
        <f t="shared" ca="1" si="950"/>
        <v>189.56324147999999</v>
      </c>
      <c r="Q3254" s="113">
        <f t="shared" si="951"/>
        <v>0</v>
      </c>
      <c r="R3254" s="106">
        <f t="shared" si="952"/>
        <v>0</v>
      </c>
      <c r="S3254" s="114" t="str">
        <f t="shared" si="960"/>
        <v>A+J=</v>
      </c>
      <c r="T3254" s="107">
        <f t="shared" si="961"/>
        <v>44218</v>
      </c>
      <c r="U3254" s="10"/>
      <c r="V3254" s="10"/>
      <c r="W3254" s="10"/>
      <c r="X3254" s="29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</row>
    <row r="3255" spans="1:121" x14ac:dyDescent="0.15">
      <c r="A3255" s="102">
        <f t="shared" si="953"/>
        <v>44212</v>
      </c>
      <c r="B3255" s="103">
        <f t="shared" ca="1" si="962"/>
        <v>55203.832649399788</v>
      </c>
      <c r="C3255" s="104">
        <f t="shared" si="954"/>
        <v>55002.39999999979</v>
      </c>
      <c r="D3255" s="105">
        <f ca="1">IF(A3255&lt;$B$1,VLOOKUP(A3255,[1]DI!$A$4:$B$15000,2,FALSE),0)</f>
        <v>0</v>
      </c>
      <c r="E3255" s="106">
        <f t="shared" ca="1" si="946"/>
        <v>1</v>
      </c>
      <c r="F3255" s="106">
        <f ca="1">(TRUNC(PRODUCT($E$12:$E3254),16))</f>
        <v>2.1016811180167498</v>
      </c>
      <c r="G3255" s="106">
        <f t="shared" ca="1" si="955"/>
        <v>2.0990143434403401</v>
      </c>
      <c r="H3255" s="106">
        <f t="shared" ca="1" si="947"/>
        <v>1.00127049</v>
      </c>
      <c r="I3255" s="105">
        <f t="shared" si="956"/>
        <v>3.5999999999999997E-2</v>
      </c>
      <c r="J3255" s="118">
        <f t="shared" si="957"/>
        <v>44187</v>
      </c>
      <c r="K3255" s="112">
        <f t="shared" si="958"/>
        <v>16</v>
      </c>
      <c r="L3255" s="108">
        <f t="shared" si="959"/>
        <v>17</v>
      </c>
      <c r="M3255" s="109">
        <f t="shared" si="948"/>
        <v>1.002388727</v>
      </c>
      <c r="N3255" s="109">
        <f t="shared" ca="1" si="949"/>
        <v>1.003662252</v>
      </c>
      <c r="O3255" s="108">
        <f t="shared" si="963"/>
        <v>0</v>
      </c>
      <c r="P3255" s="106">
        <f t="shared" ca="1" si="950"/>
        <v>201.4326494</v>
      </c>
      <c r="Q3255" s="113">
        <f t="shared" si="951"/>
        <v>0</v>
      </c>
      <c r="R3255" s="106">
        <f t="shared" si="952"/>
        <v>0</v>
      </c>
      <c r="S3255" s="114" t="str">
        <f t="shared" si="960"/>
        <v>A+J=</v>
      </c>
      <c r="T3255" s="107">
        <f t="shared" si="961"/>
        <v>44218</v>
      </c>
      <c r="U3255" s="10"/>
      <c r="V3255" s="10"/>
      <c r="W3255" s="10"/>
      <c r="X3255" s="29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</row>
    <row r="3256" spans="1:121" x14ac:dyDescent="0.15">
      <c r="A3256" s="102">
        <f t="shared" si="953"/>
        <v>44213</v>
      </c>
      <c r="B3256" s="103">
        <f t="shared" ca="1" si="962"/>
        <v>55203.832649399788</v>
      </c>
      <c r="C3256" s="104">
        <f t="shared" si="954"/>
        <v>55002.39999999979</v>
      </c>
      <c r="D3256" s="105">
        <f ca="1">IF(A3256&lt;$B$1,VLOOKUP(A3256,[1]DI!$A$4:$B$15000,2,FALSE),0)</f>
        <v>0</v>
      </c>
      <c r="E3256" s="106">
        <f t="shared" ca="1" si="946"/>
        <v>1</v>
      </c>
      <c r="F3256" s="106">
        <f ca="1">(TRUNC(PRODUCT($E$12:$E3255),16))</f>
        <v>2.1016811180167498</v>
      </c>
      <c r="G3256" s="106">
        <f t="shared" ca="1" si="955"/>
        <v>2.0990143434403401</v>
      </c>
      <c r="H3256" s="106">
        <f t="shared" ca="1" si="947"/>
        <v>1.00127049</v>
      </c>
      <c r="I3256" s="105">
        <f t="shared" si="956"/>
        <v>3.5999999999999997E-2</v>
      </c>
      <c r="J3256" s="118">
        <f t="shared" si="957"/>
        <v>44187</v>
      </c>
      <c r="K3256" s="112">
        <f t="shared" si="958"/>
        <v>16</v>
      </c>
      <c r="L3256" s="108">
        <f t="shared" si="959"/>
        <v>17</v>
      </c>
      <c r="M3256" s="109">
        <f t="shared" si="948"/>
        <v>1.002388727</v>
      </c>
      <c r="N3256" s="109">
        <f t="shared" ca="1" si="949"/>
        <v>1.003662252</v>
      </c>
      <c r="O3256" s="108">
        <f t="shared" si="963"/>
        <v>0</v>
      </c>
      <c r="P3256" s="106">
        <f t="shared" ca="1" si="950"/>
        <v>201.4326494</v>
      </c>
      <c r="Q3256" s="113">
        <f t="shared" si="951"/>
        <v>0</v>
      </c>
      <c r="R3256" s="106">
        <f t="shared" si="952"/>
        <v>0</v>
      </c>
      <c r="S3256" s="114" t="str">
        <f t="shared" si="960"/>
        <v>A+J=</v>
      </c>
      <c r="T3256" s="107">
        <f t="shared" si="961"/>
        <v>44218</v>
      </c>
      <c r="U3256" s="10"/>
      <c r="V3256" s="10"/>
      <c r="W3256" s="10"/>
      <c r="X3256" s="29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</row>
    <row r="3257" spans="1:121" x14ac:dyDescent="0.15">
      <c r="A3257" s="102">
        <f t="shared" si="953"/>
        <v>44214</v>
      </c>
      <c r="B3257" s="103">
        <f t="shared" ca="1" si="962"/>
        <v>55203.832649399788</v>
      </c>
      <c r="C3257" s="104">
        <f t="shared" si="954"/>
        <v>55002.39999999979</v>
      </c>
      <c r="D3257" s="105">
        <f ca="1">IF(A3257&lt;$B$1,VLOOKUP(A3257,[1]DI!$A$4:$B$15000,2,FALSE),0)</f>
        <v>1.9000000000000006E-2</v>
      </c>
      <c r="E3257" s="106">
        <f t="shared" ca="1" si="946"/>
        <v>1.0000746899999999</v>
      </c>
      <c r="F3257" s="106">
        <f ca="1">(TRUNC(PRODUCT($E$12:$E3256),16))</f>
        <v>2.1016811180167498</v>
      </c>
      <c r="G3257" s="106">
        <f t="shared" ca="1" si="955"/>
        <v>2.0990143434403401</v>
      </c>
      <c r="H3257" s="106">
        <f t="shared" ca="1" si="947"/>
        <v>1.00127049</v>
      </c>
      <c r="I3257" s="105">
        <f t="shared" si="956"/>
        <v>3.5999999999999997E-2</v>
      </c>
      <c r="J3257" s="118">
        <f t="shared" si="957"/>
        <v>44187</v>
      </c>
      <c r="K3257" s="112">
        <f t="shared" si="958"/>
        <v>17</v>
      </c>
      <c r="L3257" s="108">
        <f t="shared" si="959"/>
        <v>17</v>
      </c>
      <c r="M3257" s="109">
        <f t="shared" si="948"/>
        <v>1.002388727</v>
      </c>
      <c r="N3257" s="109">
        <f t="shared" ca="1" si="949"/>
        <v>1.003662252</v>
      </c>
      <c r="O3257" s="108">
        <f t="shared" si="963"/>
        <v>0</v>
      </c>
      <c r="P3257" s="106">
        <f t="shared" ca="1" si="950"/>
        <v>201.4326494</v>
      </c>
      <c r="Q3257" s="113">
        <f t="shared" si="951"/>
        <v>0</v>
      </c>
      <c r="R3257" s="106">
        <f t="shared" si="952"/>
        <v>0</v>
      </c>
      <c r="S3257" s="114" t="str">
        <f t="shared" si="960"/>
        <v>A+J=</v>
      </c>
      <c r="T3257" s="107">
        <f t="shared" si="961"/>
        <v>44218</v>
      </c>
      <c r="U3257" s="10"/>
      <c r="V3257" s="10"/>
      <c r="W3257" s="10"/>
      <c r="X3257" s="29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</row>
    <row r="3258" spans="1:121" x14ac:dyDescent="0.15">
      <c r="A3258" s="102">
        <f t="shared" si="953"/>
        <v>44215</v>
      </c>
      <c r="B3258" s="103">
        <f t="shared" ca="1" si="962"/>
        <v>55215.704312409791</v>
      </c>
      <c r="C3258" s="104">
        <f t="shared" si="954"/>
        <v>55002.39999999979</v>
      </c>
      <c r="D3258" s="105">
        <f ca="1">IF(A3258&lt;$B$1,VLOOKUP(A3258,[1]DI!$A$4:$B$15000,2,FALSE),0)</f>
        <v>1.9000000000000006E-2</v>
      </c>
      <c r="E3258" s="106">
        <f t="shared" ca="1" si="946"/>
        <v>1.0000746899999999</v>
      </c>
      <c r="F3258" s="106">
        <f ca="1">(TRUNC(PRODUCT($E$12:$E3257),16))</f>
        <v>2.1018380925794502</v>
      </c>
      <c r="G3258" s="106">
        <f t="shared" ca="1" si="955"/>
        <v>2.0990143434403401</v>
      </c>
      <c r="H3258" s="106">
        <f t="shared" ca="1" si="947"/>
        <v>1.0013452700000001</v>
      </c>
      <c r="I3258" s="105">
        <f t="shared" si="956"/>
        <v>3.5999999999999997E-2</v>
      </c>
      <c r="J3258" s="118">
        <f t="shared" si="957"/>
        <v>44187</v>
      </c>
      <c r="K3258" s="112">
        <f t="shared" si="958"/>
        <v>18</v>
      </c>
      <c r="L3258" s="108">
        <f t="shared" si="959"/>
        <v>18</v>
      </c>
      <c r="M3258" s="109">
        <f t="shared" si="948"/>
        <v>1.0025294179999999</v>
      </c>
      <c r="N3258" s="109">
        <f t="shared" ca="1" si="949"/>
        <v>1.003878091</v>
      </c>
      <c r="O3258" s="108">
        <f t="shared" si="963"/>
        <v>0</v>
      </c>
      <c r="P3258" s="106">
        <f t="shared" ca="1" si="950"/>
        <v>213.30431240999999</v>
      </c>
      <c r="Q3258" s="113">
        <f t="shared" si="951"/>
        <v>0</v>
      </c>
      <c r="R3258" s="106">
        <f t="shared" si="952"/>
        <v>0</v>
      </c>
      <c r="S3258" s="114" t="str">
        <f t="shared" si="960"/>
        <v>A+J=</v>
      </c>
      <c r="T3258" s="107">
        <f t="shared" si="961"/>
        <v>44218</v>
      </c>
      <c r="U3258" s="10"/>
      <c r="V3258" s="10"/>
      <c r="W3258" s="10"/>
      <c r="X3258" s="29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</row>
    <row r="3259" spans="1:121" x14ac:dyDescent="0.15">
      <c r="A3259" s="102">
        <f t="shared" si="953"/>
        <v>44216</v>
      </c>
      <c r="B3259" s="103">
        <f t="shared" ca="1" si="962"/>
        <v>55227.578780549789</v>
      </c>
      <c r="C3259" s="104">
        <f t="shared" si="954"/>
        <v>55002.39999999979</v>
      </c>
      <c r="D3259" s="105">
        <f ca="1">IF(A3259&lt;$B$1,VLOOKUP(A3259,[1]DI!$A$4:$B$15000,2,FALSE),0)</f>
        <v>1.9000000000000006E-2</v>
      </c>
      <c r="E3259" s="106">
        <f t="shared" ca="1" si="946"/>
        <v>1.0000746899999999</v>
      </c>
      <c r="F3259" s="106">
        <f ca="1">(TRUNC(PRODUCT($E$12:$E3258),16))</f>
        <v>2.1019950788665902</v>
      </c>
      <c r="G3259" s="106">
        <f t="shared" ca="1" si="955"/>
        <v>2.0990143434403401</v>
      </c>
      <c r="H3259" s="106">
        <f t="shared" ca="1" si="947"/>
        <v>1.0014200600000001</v>
      </c>
      <c r="I3259" s="105">
        <f t="shared" si="956"/>
        <v>3.5999999999999997E-2</v>
      </c>
      <c r="J3259" s="118">
        <f t="shared" si="957"/>
        <v>44187</v>
      </c>
      <c r="K3259" s="112">
        <f t="shared" si="958"/>
        <v>19</v>
      </c>
      <c r="L3259" s="108">
        <f t="shared" si="959"/>
        <v>19</v>
      </c>
      <c r="M3259" s="109">
        <f t="shared" si="948"/>
        <v>1.002670129</v>
      </c>
      <c r="N3259" s="109">
        <f t="shared" ca="1" si="949"/>
        <v>1.004093981</v>
      </c>
      <c r="O3259" s="108">
        <f t="shared" si="963"/>
        <v>0</v>
      </c>
      <c r="P3259" s="106">
        <f t="shared" ca="1" si="950"/>
        <v>225.17878055</v>
      </c>
      <c r="Q3259" s="113">
        <f t="shared" si="951"/>
        <v>0</v>
      </c>
      <c r="R3259" s="106">
        <f t="shared" si="952"/>
        <v>0</v>
      </c>
      <c r="S3259" s="114" t="str">
        <f t="shared" si="960"/>
        <v>A+J=</v>
      </c>
      <c r="T3259" s="107">
        <f t="shared" si="961"/>
        <v>44218</v>
      </c>
      <c r="U3259" s="10"/>
      <c r="V3259" s="10"/>
      <c r="W3259" s="10"/>
      <c r="X3259" s="29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</row>
    <row r="3260" spans="1:121" x14ac:dyDescent="0.15">
      <c r="A3260" s="102">
        <f t="shared" si="953"/>
        <v>44217</v>
      </c>
      <c r="B3260" s="103">
        <f t="shared" ca="1" si="962"/>
        <v>55239.45599880979</v>
      </c>
      <c r="C3260" s="104">
        <f t="shared" si="954"/>
        <v>55002.39999999979</v>
      </c>
      <c r="D3260" s="105">
        <f ca="1">IF(A3260&lt;$B$1,VLOOKUP(A3260,[1]DI!$A$4:$B$15000,2,FALSE),0)</f>
        <v>1.9000000000000006E-2</v>
      </c>
      <c r="E3260" s="106">
        <f t="shared" ca="1" si="946"/>
        <v>1.0000746899999999</v>
      </c>
      <c r="F3260" s="106">
        <f ca="1">(TRUNC(PRODUCT($E$12:$E3259),16))</f>
        <v>2.1021520768790301</v>
      </c>
      <c r="G3260" s="106">
        <f t="shared" ca="1" si="955"/>
        <v>2.0990143434403401</v>
      </c>
      <c r="H3260" s="106">
        <f t="shared" ca="1" si="947"/>
        <v>1.00149486</v>
      </c>
      <c r="I3260" s="105">
        <f t="shared" si="956"/>
        <v>3.5999999999999997E-2</v>
      </c>
      <c r="J3260" s="118">
        <f t="shared" si="957"/>
        <v>44187</v>
      </c>
      <c r="K3260" s="112">
        <f t="shared" si="958"/>
        <v>20</v>
      </c>
      <c r="L3260" s="108">
        <f t="shared" si="959"/>
        <v>20</v>
      </c>
      <c r="M3260" s="109">
        <f t="shared" si="948"/>
        <v>1.002810859</v>
      </c>
      <c r="N3260" s="109">
        <f t="shared" ca="1" si="949"/>
        <v>1.0043099209999999</v>
      </c>
      <c r="O3260" s="108">
        <f t="shared" si="963"/>
        <v>0</v>
      </c>
      <c r="P3260" s="106">
        <f t="shared" ca="1" si="950"/>
        <v>237.05599881000001</v>
      </c>
      <c r="Q3260" s="113">
        <f t="shared" si="951"/>
        <v>0</v>
      </c>
      <c r="R3260" s="106">
        <f t="shared" si="952"/>
        <v>0</v>
      </c>
      <c r="S3260" s="114" t="str">
        <f t="shared" si="960"/>
        <v>A+J=</v>
      </c>
      <c r="T3260" s="107">
        <f t="shared" si="961"/>
        <v>44218</v>
      </c>
      <c r="U3260" s="10"/>
      <c r="V3260" s="10"/>
      <c r="W3260" s="10"/>
      <c r="X3260" s="29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</row>
    <row r="3261" spans="1:121" x14ac:dyDescent="0.15">
      <c r="A3261" s="102">
        <f t="shared" si="953"/>
        <v>44218</v>
      </c>
      <c r="B3261" s="103">
        <f t="shared" ca="1" si="962"/>
        <v>55251.335472159793</v>
      </c>
      <c r="C3261" s="104">
        <f t="shared" si="954"/>
        <v>55002.39999999979</v>
      </c>
      <c r="D3261" s="105">
        <f ca="1">IF(A3261&lt;$B$1,VLOOKUP(A3261,[1]DI!$A$4:$B$15000,2,FALSE),0)</f>
        <v>1.9000000000000006E-2</v>
      </c>
      <c r="E3261" s="106">
        <f t="shared" ca="1" si="946"/>
        <v>1.0000746899999999</v>
      </c>
      <c r="F3261" s="106">
        <f ca="1">(TRUNC(PRODUCT($E$12:$E3260),16))</f>
        <v>2.1023090866176499</v>
      </c>
      <c r="G3261" s="106">
        <f t="shared" ca="1" si="955"/>
        <v>2.0990143434403401</v>
      </c>
      <c r="H3261" s="106">
        <f t="shared" ca="1" si="947"/>
        <v>1.0015696599999999</v>
      </c>
      <c r="I3261" s="105">
        <f t="shared" si="956"/>
        <v>3.5999999999999997E-2</v>
      </c>
      <c r="J3261" s="118">
        <f t="shared" si="957"/>
        <v>44187</v>
      </c>
      <c r="K3261" s="112">
        <f t="shared" si="958"/>
        <v>21</v>
      </c>
      <c r="L3261" s="108">
        <f t="shared" si="959"/>
        <v>21</v>
      </c>
      <c r="M3261" s="109">
        <f t="shared" si="948"/>
        <v>1.0029516089999999</v>
      </c>
      <c r="N3261" s="109">
        <f t="shared" ca="1" si="949"/>
        <v>1.0045259019999999</v>
      </c>
      <c r="O3261" s="108">
        <f t="shared" si="963"/>
        <v>91</v>
      </c>
      <c r="P3261" s="106">
        <f t="shared" ca="1" si="950"/>
        <v>248.93547215999999</v>
      </c>
      <c r="Q3261" s="113">
        <f t="shared" si="951"/>
        <v>7.4999999999999997E-3</v>
      </c>
      <c r="R3261" s="106">
        <f t="shared" si="952"/>
        <v>750</v>
      </c>
      <c r="S3261" s="114" t="str">
        <f t="shared" si="960"/>
        <v>A+J=</v>
      </c>
      <c r="T3261" s="107">
        <f t="shared" si="961"/>
        <v>44218</v>
      </c>
      <c r="U3261" s="10"/>
      <c r="V3261" s="10"/>
      <c r="W3261" s="10"/>
      <c r="X3261" s="29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</row>
    <row r="3262" spans="1:121" x14ac:dyDescent="0.15">
      <c r="A3262" s="102">
        <f t="shared" si="953"/>
        <v>44219</v>
      </c>
      <c r="B3262" s="103">
        <f t="shared" ca="1" si="962"/>
        <v>54264.067304129792</v>
      </c>
      <c r="C3262" s="104">
        <f t="shared" si="954"/>
        <v>54252.39999999979</v>
      </c>
      <c r="D3262" s="105">
        <f ca="1">IF(A3262&lt;$B$1,VLOOKUP(A3262,[1]DI!$A$4:$B$15000,2,FALSE),0)</f>
        <v>0</v>
      </c>
      <c r="E3262" s="106">
        <f t="shared" ca="1" si="946"/>
        <v>1</v>
      </c>
      <c r="F3262" s="106">
        <f ca="1">(TRUNC(PRODUCT($E$12:$E3261),16))</f>
        <v>2.10246610808333</v>
      </c>
      <c r="G3262" s="106">
        <f t="shared" ca="1" si="955"/>
        <v>2.1023090866176499</v>
      </c>
      <c r="H3262" s="106">
        <f t="shared" ca="1" si="947"/>
        <v>1.0000746899999999</v>
      </c>
      <c r="I3262" s="105">
        <f t="shared" si="956"/>
        <v>3.5999999999999997E-2</v>
      </c>
      <c r="J3262" s="118">
        <f t="shared" si="957"/>
        <v>44218</v>
      </c>
      <c r="K3262" s="112">
        <f t="shared" si="958"/>
        <v>1</v>
      </c>
      <c r="L3262" s="108">
        <f t="shared" si="959"/>
        <v>1</v>
      </c>
      <c r="M3262" s="109">
        <f t="shared" si="948"/>
        <v>1.000140356</v>
      </c>
      <c r="N3262" s="109">
        <f t="shared" ca="1" si="949"/>
        <v>1.000215056</v>
      </c>
      <c r="O3262" s="108">
        <f t="shared" si="963"/>
        <v>0</v>
      </c>
      <c r="P3262" s="106">
        <f t="shared" ca="1" si="950"/>
        <v>11.66730413</v>
      </c>
      <c r="Q3262" s="113">
        <f t="shared" si="951"/>
        <v>0</v>
      </c>
      <c r="R3262" s="106">
        <f t="shared" si="952"/>
        <v>0</v>
      </c>
      <c r="S3262" s="114" t="str">
        <f t="shared" si="960"/>
        <v>A+J=</v>
      </c>
      <c r="T3262" s="107">
        <f t="shared" si="961"/>
        <v>44249</v>
      </c>
      <c r="U3262" s="10"/>
      <c r="V3262" s="10"/>
      <c r="W3262" s="10"/>
      <c r="X3262" s="29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</row>
    <row r="3263" spans="1:121" x14ac:dyDescent="0.15">
      <c r="A3263" s="102">
        <f t="shared" si="953"/>
        <v>44220</v>
      </c>
      <c r="B3263" s="103">
        <f t="shared" ca="1" si="962"/>
        <v>54264.067304129792</v>
      </c>
      <c r="C3263" s="104">
        <f t="shared" si="954"/>
        <v>54252.39999999979</v>
      </c>
      <c r="D3263" s="105">
        <f ca="1">IF(A3263&lt;$B$1,VLOOKUP(A3263,[1]DI!$A$4:$B$15000,2,FALSE),0)</f>
        <v>0</v>
      </c>
      <c r="E3263" s="106">
        <f t="shared" ca="1" si="946"/>
        <v>1</v>
      </c>
      <c r="F3263" s="106">
        <f ca="1">(TRUNC(PRODUCT($E$12:$E3262),16))</f>
        <v>2.10246610808333</v>
      </c>
      <c r="G3263" s="106">
        <f t="shared" ca="1" si="955"/>
        <v>2.1023090866176499</v>
      </c>
      <c r="H3263" s="106">
        <f t="shared" ca="1" si="947"/>
        <v>1.0000746899999999</v>
      </c>
      <c r="I3263" s="105">
        <f t="shared" si="956"/>
        <v>3.5999999999999997E-2</v>
      </c>
      <c r="J3263" s="118">
        <f t="shared" si="957"/>
        <v>44218</v>
      </c>
      <c r="K3263" s="112">
        <f t="shared" si="958"/>
        <v>1</v>
      </c>
      <c r="L3263" s="108">
        <f t="shared" si="959"/>
        <v>1</v>
      </c>
      <c r="M3263" s="109">
        <f t="shared" si="948"/>
        <v>1.000140356</v>
      </c>
      <c r="N3263" s="109">
        <f t="shared" ca="1" si="949"/>
        <v>1.000215056</v>
      </c>
      <c r="O3263" s="108">
        <f t="shared" si="963"/>
        <v>0</v>
      </c>
      <c r="P3263" s="106">
        <f t="shared" ca="1" si="950"/>
        <v>11.66730413</v>
      </c>
      <c r="Q3263" s="113">
        <f t="shared" si="951"/>
        <v>0</v>
      </c>
      <c r="R3263" s="106">
        <f t="shared" si="952"/>
        <v>0</v>
      </c>
      <c r="S3263" s="114" t="str">
        <f t="shared" si="960"/>
        <v>A+J=</v>
      </c>
      <c r="T3263" s="107">
        <f t="shared" si="961"/>
        <v>44249</v>
      </c>
      <c r="U3263" s="10"/>
      <c r="V3263" s="10"/>
      <c r="W3263" s="10"/>
      <c r="X3263" s="29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</row>
    <row r="3264" spans="1:121" x14ac:dyDescent="0.15">
      <c r="A3264" s="102">
        <f t="shared" si="953"/>
        <v>44221</v>
      </c>
      <c r="B3264" s="103">
        <f t="shared" ca="1" si="962"/>
        <v>54264.067304129792</v>
      </c>
      <c r="C3264" s="104">
        <f t="shared" si="954"/>
        <v>54252.39999999979</v>
      </c>
      <c r="D3264" s="105">
        <f ca="1">IF(A3264&lt;$B$1,VLOOKUP(A3264,[1]DI!$A$4:$B$15000,2,FALSE),0)</f>
        <v>1.9000000000000006E-2</v>
      </c>
      <c r="E3264" s="106">
        <f t="shared" ca="1" si="946"/>
        <v>1.0000746899999999</v>
      </c>
      <c r="F3264" s="106">
        <f ca="1">(TRUNC(PRODUCT($E$12:$E3263),16))</f>
        <v>2.10246610808333</v>
      </c>
      <c r="G3264" s="106">
        <f t="shared" ca="1" si="955"/>
        <v>2.1023090866176499</v>
      </c>
      <c r="H3264" s="106">
        <f t="shared" ca="1" si="947"/>
        <v>1.0000746899999999</v>
      </c>
      <c r="I3264" s="105">
        <f t="shared" si="956"/>
        <v>3.5999999999999997E-2</v>
      </c>
      <c r="J3264" s="118">
        <f t="shared" si="957"/>
        <v>44218</v>
      </c>
      <c r="K3264" s="112">
        <f t="shared" si="958"/>
        <v>1</v>
      </c>
      <c r="L3264" s="108">
        <f t="shared" si="959"/>
        <v>1</v>
      </c>
      <c r="M3264" s="109">
        <f t="shared" si="948"/>
        <v>1.000140356</v>
      </c>
      <c r="N3264" s="109">
        <f t="shared" ca="1" si="949"/>
        <v>1.000215056</v>
      </c>
      <c r="O3264" s="108">
        <f t="shared" si="963"/>
        <v>0</v>
      </c>
      <c r="P3264" s="106">
        <f t="shared" ca="1" si="950"/>
        <v>11.66730413</v>
      </c>
      <c r="Q3264" s="113">
        <f t="shared" si="951"/>
        <v>0</v>
      </c>
      <c r="R3264" s="106">
        <f t="shared" si="952"/>
        <v>0</v>
      </c>
      <c r="S3264" s="114" t="str">
        <f t="shared" si="960"/>
        <v>A+J=</v>
      </c>
      <c r="T3264" s="107">
        <f t="shared" si="961"/>
        <v>44249</v>
      </c>
      <c r="U3264" s="10"/>
      <c r="V3264" s="10"/>
      <c r="W3264" s="10"/>
      <c r="X3264" s="29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</row>
    <row r="3265" spans="1:121" x14ac:dyDescent="0.15">
      <c r="A3265" s="102">
        <f t="shared" si="953"/>
        <v>44222</v>
      </c>
      <c r="B3265" s="103">
        <f t="shared" ca="1" si="962"/>
        <v>54275.73737513979</v>
      </c>
      <c r="C3265" s="104">
        <f t="shared" si="954"/>
        <v>54252.39999999979</v>
      </c>
      <c r="D3265" s="105">
        <f ca="1">IF(A3265&lt;$B$1,VLOOKUP(A3265,[1]DI!$A$4:$B$15000,2,FALSE),0)</f>
        <v>1.9000000000000006E-2</v>
      </c>
      <c r="E3265" s="106">
        <f t="shared" ca="1" si="946"/>
        <v>1.0000746899999999</v>
      </c>
      <c r="F3265" s="106">
        <f ca="1">(TRUNC(PRODUCT($E$12:$E3264),16))</f>
        <v>2.1026231412769398</v>
      </c>
      <c r="G3265" s="106">
        <f t="shared" ca="1" si="955"/>
        <v>2.1023090866176499</v>
      </c>
      <c r="H3265" s="106">
        <f t="shared" ca="1" si="947"/>
        <v>1.00014939</v>
      </c>
      <c r="I3265" s="105">
        <f t="shared" si="956"/>
        <v>3.5999999999999997E-2</v>
      </c>
      <c r="J3265" s="118">
        <f t="shared" si="957"/>
        <v>44218</v>
      </c>
      <c r="K3265" s="112">
        <f t="shared" si="958"/>
        <v>2</v>
      </c>
      <c r="L3265" s="108">
        <f t="shared" si="959"/>
        <v>2</v>
      </c>
      <c r="M3265" s="109">
        <f t="shared" si="948"/>
        <v>1.0002807309999999</v>
      </c>
      <c r="N3265" s="109">
        <f t="shared" ca="1" si="949"/>
        <v>1.0004301630000001</v>
      </c>
      <c r="O3265" s="108">
        <f t="shared" si="963"/>
        <v>0</v>
      </c>
      <c r="P3265" s="106">
        <f t="shared" ca="1" si="950"/>
        <v>23.337375139999999</v>
      </c>
      <c r="Q3265" s="113">
        <f t="shared" si="951"/>
        <v>0</v>
      </c>
      <c r="R3265" s="106">
        <f t="shared" si="952"/>
        <v>0</v>
      </c>
      <c r="S3265" s="114" t="str">
        <f t="shared" si="960"/>
        <v>A+J=</v>
      </c>
      <c r="T3265" s="107">
        <f t="shared" si="961"/>
        <v>44249</v>
      </c>
      <c r="U3265" s="10"/>
      <c r="V3265" s="10"/>
      <c r="W3265" s="10"/>
      <c r="X3265" s="29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</row>
    <row r="3266" spans="1:121" x14ac:dyDescent="0.15">
      <c r="A3266" s="102">
        <f t="shared" si="953"/>
        <v>44223</v>
      </c>
      <c r="B3266" s="103">
        <f t="shared" ca="1" si="962"/>
        <v>54287.409616239791</v>
      </c>
      <c r="C3266" s="104">
        <f t="shared" si="954"/>
        <v>54252.39999999979</v>
      </c>
      <c r="D3266" s="105">
        <f ca="1">IF(A3266&lt;$B$1,VLOOKUP(A3266,[1]DI!$A$4:$B$15000,2,FALSE),0)</f>
        <v>1.9000000000000006E-2</v>
      </c>
      <c r="E3266" s="106">
        <f t="shared" ca="1" si="946"/>
        <v>1.0000746899999999</v>
      </c>
      <c r="F3266" s="106">
        <f ca="1">(TRUNC(PRODUCT($E$12:$E3265),16))</f>
        <v>2.1027801861993698</v>
      </c>
      <c r="G3266" s="106">
        <f t="shared" ca="1" si="955"/>
        <v>2.1023090866176499</v>
      </c>
      <c r="H3266" s="106">
        <f t="shared" ca="1" si="947"/>
        <v>1.0002240899999999</v>
      </c>
      <c r="I3266" s="105">
        <f t="shared" si="956"/>
        <v>3.5999999999999997E-2</v>
      </c>
      <c r="J3266" s="118">
        <f t="shared" si="957"/>
        <v>44218</v>
      </c>
      <c r="K3266" s="112">
        <f t="shared" si="958"/>
        <v>3</v>
      </c>
      <c r="L3266" s="108">
        <f t="shared" si="959"/>
        <v>3</v>
      </c>
      <c r="M3266" s="109">
        <f t="shared" si="948"/>
        <v>1.000421126</v>
      </c>
      <c r="N3266" s="109">
        <f t="shared" ca="1" si="949"/>
        <v>1.0006453099999999</v>
      </c>
      <c r="O3266" s="108">
        <f t="shared" si="963"/>
        <v>0</v>
      </c>
      <c r="P3266" s="106">
        <f t="shared" ca="1" si="950"/>
        <v>35.00961624</v>
      </c>
      <c r="Q3266" s="113">
        <f t="shared" si="951"/>
        <v>0</v>
      </c>
      <c r="R3266" s="106">
        <f t="shared" si="952"/>
        <v>0</v>
      </c>
      <c r="S3266" s="114" t="str">
        <f t="shared" si="960"/>
        <v>A+J=</v>
      </c>
      <c r="T3266" s="107">
        <f t="shared" si="961"/>
        <v>44249</v>
      </c>
      <c r="U3266" s="10"/>
      <c r="V3266" s="10"/>
      <c r="W3266" s="10"/>
      <c r="X3266" s="29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</row>
    <row r="3267" spans="1:121" x14ac:dyDescent="0.15">
      <c r="A3267" s="102">
        <f t="shared" si="953"/>
        <v>44224</v>
      </c>
      <c r="B3267" s="103">
        <f t="shared" ca="1" si="962"/>
        <v>54299.084135939789</v>
      </c>
      <c r="C3267" s="104">
        <f t="shared" si="954"/>
        <v>54252.39999999979</v>
      </c>
      <c r="D3267" s="105">
        <f ca="1">IF(A3267&lt;$B$1,VLOOKUP(A3267,[1]DI!$A$4:$B$15000,2,FALSE),0)</f>
        <v>1.9000000000000006E-2</v>
      </c>
      <c r="E3267" s="106">
        <f t="shared" ca="1" si="946"/>
        <v>1.0000746899999999</v>
      </c>
      <c r="F3267" s="106">
        <f ca="1">(TRUNC(PRODUCT($E$12:$E3266),16))</f>
        <v>2.1029372428514699</v>
      </c>
      <c r="G3267" s="106">
        <f t="shared" ca="1" si="955"/>
        <v>2.1023090866176499</v>
      </c>
      <c r="H3267" s="106">
        <f t="shared" ca="1" si="947"/>
        <v>1.00029879</v>
      </c>
      <c r="I3267" s="105">
        <f t="shared" si="956"/>
        <v>3.5999999999999997E-2</v>
      </c>
      <c r="J3267" s="118">
        <f t="shared" si="957"/>
        <v>44218</v>
      </c>
      <c r="K3267" s="112">
        <f t="shared" si="958"/>
        <v>4</v>
      </c>
      <c r="L3267" s="108">
        <f t="shared" si="959"/>
        <v>4</v>
      </c>
      <c r="M3267" s="109">
        <f t="shared" si="948"/>
        <v>1.0005615409999999</v>
      </c>
      <c r="N3267" s="109">
        <f t="shared" ca="1" si="949"/>
        <v>1.0008604990000001</v>
      </c>
      <c r="O3267" s="108">
        <f t="shared" si="963"/>
        <v>0</v>
      </c>
      <c r="P3267" s="106">
        <f t="shared" ca="1" si="950"/>
        <v>46.684135939999997</v>
      </c>
      <c r="Q3267" s="113">
        <f t="shared" si="951"/>
        <v>0</v>
      </c>
      <c r="R3267" s="106">
        <f t="shared" si="952"/>
        <v>0</v>
      </c>
      <c r="S3267" s="114" t="str">
        <f t="shared" si="960"/>
        <v>A+J=</v>
      </c>
      <c r="T3267" s="107">
        <f t="shared" si="961"/>
        <v>44249</v>
      </c>
      <c r="U3267" s="10"/>
      <c r="V3267" s="10"/>
      <c r="W3267" s="10"/>
      <c r="X3267" s="29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</row>
    <row r="3268" spans="1:121" x14ac:dyDescent="0.15">
      <c r="A3268" s="102">
        <f t="shared" si="953"/>
        <v>44225</v>
      </c>
      <c r="B3268" s="103">
        <f t="shared" ca="1" si="962"/>
        <v>54310.761856539793</v>
      </c>
      <c r="C3268" s="104">
        <f t="shared" si="954"/>
        <v>54252.39999999979</v>
      </c>
      <c r="D3268" s="105">
        <f ca="1">IF(A3268&lt;$B$1,VLOOKUP(A3268,[1]DI!$A$4:$B$15000,2,FALSE),0)</f>
        <v>1.9000000000000006E-2</v>
      </c>
      <c r="E3268" s="106">
        <f t="shared" ca="1" si="946"/>
        <v>1.0000746899999999</v>
      </c>
      <c r="F3268" s="106">
        <f ca="1">(TRUNC(PRODUCT($E$12:$E3267),16))</f>
        <v>2.1030943112341398</v>
      </c>
      <c r="G3268" s="106">
        <f t="shared" ca="1" si="955"/>
        <v>2.1023090866176499</v>
      </c>
      <c r="H3268" s="106">
        <f t="shared" ca="1" si="947"/>
        <v>1.00037351</v>
      </c>
      <c r="I3268" s="105">
        <f t="shared" si="956"/>
        <v>3.5999999999999997E-2</v>
      </c>
      <c r="J3268" s="118">
        <f t="shared" si="957"/>
        <v>44218</v>
      </c>
      <c r="K3268" s="112">
        <f t="shared" si="958"/>
        <v>5</v>
      </c>
      <c r="L3268" s="108">
        <f t="shared" si="959"/>
        <v>5</v>
      </c>
      <c r="M3268" s="109">
        <f t="shared" si="948"/>
        <v>1.0007019749999999</v>
      </c>
      <c r="N3268" s="109">
        <f t="shared" ca="1" si="949"/>
        <v>1.001075747</v>
      </c>
      <c r="O3268" s="108">
        <f t="shared" si="963"/>
        <v>0</v>
      </c>
      <c r="P3268" s="106">
        <f t="shared" ca="1" si="950"/>
        <v>58.361856539999998</v>
      </c>
      <c r="Q3268" s="113">
        <f t="shared" si="951"/>
        <v>0</v>
      </c>
      <c r="R3268" s="106">
        <f t="shared" si="952"/>
        <v>0</v>
      </c>
      <c r="S3268" s="114" t="str">
        <f t="shared" si="960"/>
        <v>A+J=</v>
      </c>
      <c r="T3268" s="107">
        <f t="shared" si="961"/>
        <v>44249</v>
      </c>
      <c r="U3268" s="10"/>
      <c r="V3268" s="10"/>
      <c r="W3268" s="10"/>
      <c r="X3268" s="29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</row>
    <row r="3269" spans="1:121" x14ac:dyDescent="0.15">
      <c r="A3269" s="102">
        <f t="shared" si="953"/>
        <v>44226</v>
      </c>
      <c r="B3269" s="103">
        <f t="shared" ca="1" si="962"/>
        <v>54322.441313209791</v>
      </c>
      <c r="C3269" s="104">
        <f t="shared" si="954"/>
        <v>54252.39999999979</v>
      </c>
      <c r="D3269" s="105">
        <f ca="1">IF(A3269&lt;$B$1,VLOOKUP(A3269,[1]DI!$A$4:$B$15000,2,FALSE),0)</f>
        <v>0</v>
      </c>
      <c r="E3269" s="106">
        <f t="shared" ca="1" si="946"/>
        <v>1</v>
      </c>
      <c r="F3269" s="106">
        <f ca="1">(TRUNC(PRODUCT($E$12:$E3268),16))</f>
        <v>2.10325139134825</v>
      </c>
      <c r="G3269" s="106">
        <f t="shared" ca="1" si="955"/>
        <v>2.1023090866176499</v>
      </c>
      <c r="H3269" s="106">
        <f t="shared" ca="1" si="947"/>
        <v>1.00044822</v>
      </c>
      <c r="I3269" s="105">
        <f t="shared" si="956"/>
        <v>3.5999999999999997E-2</v>
      </c>
      <c r="J3269" s="118">
        <f t="shared" si="957"/>
        <v>44218</v>
      </c>
      <c r="K3269" s="112">
        <f t="shared" si="958"/>
        <v>5</v>
      </c>
      <c r="L3269" s="108">
        <f t="shared" si="959"/>
        <v>6</v>
      </c>
      <c r="M3269" s="109">
        <f t="shared" si="948"/>
        <v>1.000842429</v>
      </c>
      <c r="N3269" s="109">
        <f t="shared" ca="1" si="949"/>
        <v>1.0012910269999999</v>
      </c>
      <c r="O3269" s="108">
        <f t="shared" si="963"/>
        <v>0</v>
      </c>
      <c r="P3269" s="106">
        <f t="shared" ca="1" si="950"/>
        <v>70.041313209999998</v>
      </c>
      <c r="Q3269" s="113">
        <f t="shared" si="951"/>
        <v>0</v>
      </c>
      <c r="R3269" s="106">
        <f t="shared" si="952"/>
        <v>0</v>
      </c>
      <c r="S3269" s="114" t="str">
        <f t="shared" si="960"/>
        <v>A+J=</v>
      </c>
      <c r="T3269" s="107">
        <f t="shared" si="961"/>
        <v>44249</v>
      </c>
      <c r="U3269" s="10"/>
      <c r="V3269" s="10"/>
      <c r="W3269" s="10"/>
      <c r="X3269" s="29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</row>
    <row r="3270" spans="1:121" x14ac:dyDescent="0.15">
      <c r="A3270" s="102">
        <f t="shared" si="953"/>
        <v>44227</v>
      </c>
      <c r="B3270" s="103">
        <f t="shared" ca="1" si="962"/>
        <v>54322.441313209791</v>
      </c>
      <c r="C3270" s="104">
        <f t="shared" si="954"/>
        <v>54252.39999999979</v>
      </c>
      <c r="D3270" s="105">
        <f ca="1">IF(A3270&lt;$B$1,VLOOKUP(A3270,[1]DI!$A$4:$B$15000,2,FALSE),0)</f>
        <v>0</v>
      </c>
      <c r="E3270" s="106">
        <f t="shared" ca="1" si="946"/>
        <v>1</v>
      </c>
      <c r="F3270" s="106">
        <f ca="1">(TRUNC(PRODUCT($E$12:$E3269),16))</f>
        <v>2.10325139134825</v>
      </c>
      <c r="G3270" s="106">
        <f t="shared" ca="1" si="955"/>
        <v>2.1023090866176499</v>
      </c>
      <c r="H3270" s="106">
        <f t="shared" ca="1" si="947"/>
        <v>1.00044822</v>
      </c>
      <c r="I3270" s="105">
        <f t="shared" si="956"/>
        <v>3.5999999999999997E-2</v>
      </c>
      <c r="J3270" s="118">
        <f t="shared" si="957"/>
        <v>44218</v>
      </c>
      <c r="K3270" s="112">
        <f t="shared" si="958"/>
        <v>5</v>
      </c>
      <c r="L3270" s="108">
        <f t="shared" si="959"/>
        <v>6</v>
      </c>
      <c r="M3270" s="109">
        <f t="shared" si="948"/>
        <v>1.000842429</v>
      </c>
      <c r="N3270" s="109">
        <f t="shared" ca="1" si="949"/>
        <v>1.0012910269999999</v>
      </c>
      <c r="O3270" s="108">
        <f t="shared" si="963"/>
        <v>0</v>
      </c>
      <c r="P3270" s="106">
        <f t="shared" ca="1" si="950"/>
        <v>70.041313209999998</v>
      </c>
      <c r="Q3270" s="113">
        <f t="shared" si="951"/>
        <v>0</v>
      </c>
      <c r="R3270" s="106">
        <f t="shared" si="952"/>
        <v>0</v>
      </c>
      <c r="S3270" s="114" t="str">
        <f t="shared" si="960"/>
        <v>A+J=</v>
      </c>
      <c r="T3270" s="107">
        <f t="shared" si="961"/>
        <v>44249</v>
      </c>
      <c r="U3270" s="10"/>
      <c r="V3270" s="10"/>
      <c r="W3270" s="10"/>
      <c r="X3270" s="29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</row>
    <row r="3271" spans="1:121" x14ac:dyDescent="0.15">
      <c r="A3271" s="102">
        <f t="shared" si="953"/>
        <v>44228</v>
      </c>
      <c r="B3271" s="103">
        <f t="shared" ca="1" si="962"/>
        <v>54322.441313209791</v>
      </c>
      <c r="C3271" s="104">
        <f t="shared" si="954"/>
        <v>54252.39999999979</v>
      </c>
      <c r="D3271" s="105">
        <f ca="1">IF(A3271&lt;$B$1,VLOOKUP(A3271,[1]DI!$A$4:$B$15000,2,FALSE),0)</f>
        <v>1.9000000000000006E-2</v>
      </c>
      <c r="E3271" s="106">
        <f t="shared" ca="1" si="946"/>
        <v>1.0000746899999999</v>
      </c>
      <c r="F3271" s="106">
        <f ca="1">(TRUNC(PRODUCT($E$12:$E3270),16))</f>
        <v>2.10325139134825</v>
      </c>
      <c r="G3271" s="106">
        <f t="shared" ca="1" si="955"/>
        <v>2.1023090866176499</v>
      </c>
      <c r="H3271" s="106">
        <f t="shared" ca="1" si="947"/>
        <v>1.00044822</v>
      </c>
      <c r="I3271" s="105">
        <f t="shared" si="956"/>
        <v>3.5999999999999997E-2</v>
      </c>
      <c r="J3271" s="118">
        <f t="shared" si="957"/>
        <v>44218</v>
      </c>
      <c r="K3271" s="112">
        <f t="shared" si="958"/>
        <v>6</v>
      </c>
      <c r="L3271" s="108">
        <f t="shared" si="959"/>
        <v>6</v>
      </c>
      <c r="M3271" s="109">
        <f t="shared" si="948"/>
        <v>1.000842429</v>
      </c>
      <c r="N3271" s="109">
        <f t="shared" ca="1" si="949"/>
        <v>1.0012910269999999</v>
      </c>
      <c r="O3271" s="108">
        <f t="shared" si="963"/>
        <v>0</v>
      </c>
      <c r="P3271" s="106">
        <f t="shared" ca="1" si="950"/>
        <v>70.041313209999998</v>
      </c>
      <c r="Q3271" s="113">
        <f t="shared" si="951"/>
        <v>0</v>
      </c>
      <c r="R3271" s="106">
        <f t="shared" si="952"/>
        <v>0</v>
      </c>
      <c r="S3271" s="114" t="str">
        <f t="shared" si="960"/>
        <v>A+J=</v>
      </c>
      <c r="T3271" s="107">
        <f t="shared" si="961"/>
        <v>44249</v>
      </c>
      <c r="U3271" s="10"/>
      <c r="V3271" s="10"/>
      <c r="W3271" s="10"/>
      <c r="X3271" s="29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</row>
    <row r="3272" spans="1:121" x14ac:dyDescent="0.15">
      <c r="A3272" s="102">
        <f t="shared" si="953"/>
        <v>44229</v>
      </c>
      <c r="B3272" s="103">
        <f t="shared" ca="1" si="962"/>
        <v>54334.124025029792</v>
      </c>
      <c r="C3272" s="104">
        <f t="shared" si="954"/>
        <v>54252.39999999979</v>
      </c>
      <c r="D3272" s="105">
        <f ca="1">IF(A3272&lt;$B$1,VLOOKUP(A3272,[1]DI!$A$4:$B$15000,2,FALSE),0)</f>
        <v>1.9000000000000006E-2</v>
      </c>
      <c r="E3272" s="106">
        <f t="shared" ca="1" si="946"/>
        <v>1.0000746899999999</v>
      </c>
      <c r="F3272" s="106">
        <f ca="1">(TRUNC(PRODUCT($E$12:$E3271),16))</f>
        <v>2.10340848319467</v>
      </c>
      <c r="G3272" s="106">
        <f t="shared" ca="1" si="955"/>
        <v>2.1023090866176499</v>
      </c>
      <c r="H3272" s="106">
        <f t="shared" ca="1" si="947"/>
        <v>1.0005229499999999</v>
      </c>
      <c r="I3272" s="105">
        <f t="shared" si="956"/>
        <v>3.5999999999999997E-2</v>
      </c>
      <c r="J3272" s="118">
        <f t="shared" si="957"/>
        <v>44218</v>
      </c>
      <c r="K3272" s="112">
        <f t="shared" si="958"/>
        <v>7</v>
      </c>
      <c r="L3272" s="108">
        <f t="shared" si="959"/>
        <v>7</v>
      </c>
      <c r="M3272" s="109">
        <f t="shared" si="948"/>
        <v>1.0009829029999999</v>
      </c>
      <c r="N3272" s="109">
        <f t="shared" ca="1" si="949"/>
        <v>1.001506367</v>
      </c>
      <c r="O3272" s="108">
        <f t="shared" si="963"/>
        <v>0</v>
      </c>
      <c r="P3272" s="106">
        <f t="shared" ca="1" si="950"/>
        <v>81.724025030000007</v>
      </c>
      <c r="Q3272" s="113">
        <f t="shared" si="951"/>
        <v>0</v>
      </c>
      <c r="R3272" s="106">
        <f t="shared" si="952"/>
        <v>0</v>
      </c>
      <c r="S3272" s="114" t="str">
        <f t="shared" si="960"/>
        <v>A+J=</v>
      </c>
      <c r="T3272" s="107">
        <f t="shared" si="961"/>
        <v>44249</v>
      </c>
      <c r="U3272" s="10"/>
      <c r="V3272" s="10"/>
      <c r="W3272" s="10"/>
      <c r="X3272" s="29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</row>
    <row r="3273" spans="1:121" x14ac:dyDescent="0.15">
      <c r="A3273" s="102">
        <f t="shared" si="953"/>
        <v>44230</v>
      </c>
      <c r="B3273" s="103">
        <f t="shared" ca="1" si="962"/>
        <v>54345.808961189789</v>
      </c>
      <c r="C3273" s="104">
        <f t="shared" si="954"/>
        <v>54252.39999999979</v>
      </c>
      <c r="D3273" s="105">
        <f ca="1">IF(A3273&lt;$B$1,VLOOKUP(A3273,[1]DI!$A$4:$B$15000,2,FALSE),0)</f>
        <v>1.9000000000000006E-2</v>
      </c>
      <c r="E3273" s="106">
        <f t="shared" ca="1" si="946"/>
        <v>1.0000746899999999</v>
      </c>
      <c r="F3273" s="106">
        <f ca="1">(TRUNC(PRODUCT($E$12:$E3272),16))</f>
        <v>2.10356558677428</v>
      </c>
      <c r="G3273" s="106">
        <f t="shared" ca="1" si="955"/>
        <v>2.1023090866176499</v>
      </c>
      <c r="H3273" s="106">
        <f t="shared" ca="1" si="947"/>
        <v>1.00059768</v>
      </c>
      <c r="I3273" s="105">
        <f t="shared" si="956"/>
        <v>3.5999999999999997E-2</v>
      </c>
      <c r="J3273" s="118">
        <f t="shared" si="957"/>
        <v>44218</v>
      </c>
      <c r="K3273" s="112">
        <f t="shared" si="958"/>
        <v>8</v>
      </c>
      <c r="L3273" s="108">
        <f t="shared" si="959"/>
        <v>8</v>
      </c>
      <c r="M3273" s="109">
        <f t="shared" si="948"/>
        <v>1.001123397</v>
      </c>
      <c r="N3273" s="109">
        <f t="shared" ca="1" si="949"/>
        <v>1.001721748</v>
      </c>
      <c r="O3273" s="108">
        <f t="shared" si="963"/>
        <v>0</v>
      </c>
      <c r="P3273" s="106">
        <f t="shared" ca="1" si="950"/>
        <v>93.408961189999999</v>
      </c>
      <c r="Q3273" s="113">
        <f t="shared" si="951"/>
        <v>0</v>
      </c>
      <c r="R3273" s="106">
        <f t="shared" si="952"/>
        <v>0</v>
      </c>
      <c r="S3273" s="114" t="str">
        <f t="shared" si="960"/>
        <v>A+J=</v>
      </c>
      <c r="T3273" s="107">
        <f t="shared" si="961"/>
        <v>44249</v>
      </c>
      <c r="U3273" s="10"/>
      <c r="V3273" s="10"/>
      <c r="W3273" s="10"/>
      <c r="X3273" s="29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</row>
    <row r="3274" spans="1:121" x14ac:dyDescent="0.15">
      <c r="A3274" s="102">
        <f t="shared" si="953"/>
        <v>44231</v>
      </c>
      <c r="B3274" s="103">
        <f t="shared" ca="1" si="962"/>
        <v>54357.496121699791</v>
      </c>
      <c r="C3274" s="104">
        <f t="shared" si="954"/>
        <v>54252.39999999979</v>
      </c>
      <c r="D3274" s="105">
        <f ca="1">IF(A3274&lt;$B$1,VLOOKUP(A3274,[1]DI!$A$4:$B$15000,2,FALSE),0)</f>
        <v>1.9000000000000006E-2</v>
      </c>
      <c r="E3274" s="106">
        <f t="shared" ca="1" si="946"/>
        <v>1.0000746899999999</v>
      </c>
      <c r="F3274" s="106">
        <f ca="1">(TRUNC(PRODUCT($E$12:$E3273),16))</f>
        <v>2.1037227020879499</v>
      </c>
      <c r="G3274" s="106">
        <f t="shared" ca="1" si="955"/>
        <v>2.1023090866176499</v>
      </c>
      <c r="H3274" s="106">
        <f t="shared" ca="1" si="947"/>
        <v>1.00067241</v>
      </c>
      <c r="I3274" s="105">
        <f t="shared" si="956"/>
        <v>3.5999999999999997E-2</v>
      </c>
      <c r="J3274" s="118">
        <f t="shared" si="957"/>
        <v>44218</v>
      </c>
      <c r="K3274" s="112">
        <f t="shared" si="958"/>
        <v>9</v>
      </c>
      <c r="L3274" s="108">
        <f t="shared" si="959"/>
        <v>9</v>
      </c>
      <c r="M3274" s="109">
        <f t="shared" si="948"/>
        <v>1.00126391</v>
      </c>
      <c r="N3274" s="109">
        <f t="shared" ca="1" si="949"/>
        <v>1.0019371699999999</v>
      </c>
      <c r="O3274" s="108">
        <f t="shared" si="963"/>
        <v>0</v>
      </c>
      <c r="P3274" s="106">
        <f t="shared" ca="1" si="950"/>
        <v>105.0961217</v>
      </c>
      <c r="Q3274" s="113">
        <f t="shared" si="951"/>
        <v>0</v>
      </c>
      <c r="R3274" s="106">
        <f t="shared" si="952"/>
        <v>0</v>
      </c>
      <c r="S3274" s="114" t="str">
        <f t="shared" si="960"/>
        <v>A+J=</v>
      </c>
      <c r="T3274" s="107">
        <f t="shared" si="961"/>
        <v>44249</v>
      </c>
      <c r="U3274" s="10"/>
      <c r="V3274" s="10"/>
      <c r="W3274" s="10"/>
      <c r="X3274" s="29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</row>
    <row r="3275" spans="1:121" x14ac:dyDescent="0.15">
      <c r="A3275" s="102">
        <f t="shared" si="953"/>
        <v>44232</v>
      </c>
      <c r="B3275" s="103">
        <f t="shared" ca="1" si="962"/>
        <v>54369.185994839791</v>
      </c>
      <c r="C3275" s="104">
        <f t="shared" si="954"/>
        <v>54252.39999999979</v>
      </c>
      <c r="D3275" s="105">
        <f ca="1">IF(A3275&lt;$B$1,VLOOKUP(A3275,[1]DI!$A$4:$B$15000,2,FALSE),0)</f>
        <v>1.9000000000000006E-2</v>
      </c>
      <c r="E3275" s="106">
        <f t="shared" ca="1" si="946"/>
        <v>1.0000746899999999</v>
      </c>
      <c r="F3275" s="106">
        <f ca="1">(TRUNC(PRODUCT($E$12:$E3274),16))</f>
        <v>2.1038798291365701</v>
      </c>
      <c r="G3275" s="106">
        <f t="shared" ca="1" si="955"/>
        <v>2.1023090866176499</v>
      </c>
      <c r="H3275" s="106">
        <f t="shared" ca="1" si="947"/>
        <v>1.00074715</v>
      </c>
      <c r="I3275" s="105">
        <f t="shared" si="956"/>
        <v>3.5999999999999997E-2</v>
      </c>
      <c r="J3275" s="118">
        <f t="shared" si="957"/>
        <v>44218</v>
      </c>
      <c r="K3275" s="112">
        <f t="shared" si="958"/>
        <v>10</v>
      </c>
      <c r="L3275" s="108">
        <f t="shared" si="959"/>
        <v>10</v>
      </c>
      <c r="M3275" s="109">
        <f t="shared" si="948"/>
        <v>1.001404443</v>
      </c>
      <c r="N3275" s="109">
        <f t="shared" ca="1" si="949"/>
        <v>1.002152642</v>
      </c>
      <c r="O3275" s="108">
        <f t="shared" si="963"/>
        <v>0</v>
      </c>
      <c r="P3275" s="106">
        <f t="shared" ca="1" si="950"/>
        <v>116.78599484</v>
      </c>
      <c r="Q3275" s="113">
        <f t="shared" si="951"/>
        <v>0</v>
      </c>
      <c r="R3275" s="106">
        <f t="shared" si="952"/>
        <v>0</v>
      </c>
      <c r="S3275" s="114" t="str">
        <f t="shared" si="960"/>
        <v>A+J=</v>
      </c>
      <c r="T3275" s="107">
        <f t="shared" si="961"/>
        <v>44249</v>
      </c>
      <c r="U3275" s="10"/>
      <c r="V3275" s="10"/>
      <c r="W3275" s="10"/>
      <c r="X3275" s="29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</row>
    <row r="3276" spans="1:121" x14ac:dyDescent="0.15">
      <c r="A3276" s="102">
        <f t="shared" si="953"/>
        <v>44233</v>
      </c>
      <c r="B3276" s="103">
        <f t="shared" ca="1" si="962"/>
        <v>54380.87868908979</v>
      </c>
      <c r="C3276" s="104">
        <f t="shared" si="954"/>
        <v>54252.39999999979</v>
      </c>
      <c r="D3276" s="105">
        <f ca="1">IF(A3276&lt;$B$1,VLOOKUP(A3276,[1]DI!$A$4:$B$15000,2,FALSE),0)</f>
        <v>0</v>
      </c>
      <c r="E3276" s="106">
        <f t="shared" ref="E3276:E3339" ca="1" si="964">ROUND(((1+D3276)^(1/252)),8)</f>
        <v>1</v>
      </c>
      <c r="F3276" s="106">
        <f ca="1">(TRUNC(PRODUCT($E$12:$E3275),16))</f>
        <v>2.1040369679210098</v>
      </c>
      <c r="G3276" s="106">
        <f t="shared" ca="1" si="955"/>
        <v>2.1023090866176499</v>
      </c>
      <c r="H3276" s="106">
        <f t="shared" ref="H3276:H3339" ca="1" si="965">ROUND(F3276/G3276,8)</f>
        <v>1.0008219</v>
      </c>
      <c r="I3276" s="105">
        <f t="shared" si="956"/>
        <v>3.5999999999999997E-2</v>
      </c>
      <c r="J3276" s="118">
        <f t="shared" si="957"/>
        <v>44218</v>
      </c>
      <c r="K3276" s="112">
        <f t="shared" si="958"/>
        <v>10</v>
      </c>
      <c r="L3276" s="108">
        <f t="shared" si="959"/>
        <v>11</v>
      </c>
      <c r="M3276" s="109">
        <f t="shared" ref="M3276:M3339" si="966">ROUND((I3276+1)^(L3276/252),9)</f>
        <v>1.001544996</v>
      </c>
      <c r="N3276" s="109">
        <f t="shared" ref="N3276:N3339" ca="1" si="967">ROUND(H3276*M3276,9)</f>
        <v>1.0023681659999999</v>
      </c>
      <c r="O3276" s="108">
        <f t="shared" si="963"/>
        <v>0</v>
      </c>
      <c r="P3276" s="106">
        <f t="shared" ref="P3276:P3339" ca="1" si="968">TRUNC(((N3276-1)*C3276),8)</f>
        <v>128.47868908999999</v>
      </c>
      <c r="Q3276" s="113">
        <f t="shared" ref="Q3276:Q3339" si="969">IF($O3276&gt;0,VLOOKUP($O3276,$W$12:$AC$150,7),0)</f>
        <v>0</v>
      </c>
      <c r="R3276" s="106">
        <f t="shared" ref="R3276:R3339" si="970">IF(Q3276&gt;0,TRUNC(Q3276*C$12,8),0)</f>
        <v>0</v>
      </c>
      <c r="S3276" s="114" t="str">
        <f t="shared" si="960"/>
        <v>A+J=</v>
      </c>
      <c r="T3276" s="107">
        <f t="shared" si="961"/>
        <v>44249</v>
      </c>
      <c r="U3276" s="10"/>
      <c r="V3276" s="10"/>
      <c r="W3276" s="10"/>
      <c r="X3276" s="29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</row>
    <row r="3277" spans="1:121" x14ac:dyDescent="0.15">
      <c r="A3277" s="102">
        <f t="shared" ref="A3277:A3340" si="971">(A3276+1)</f>
        <v>44234</v>
      </c>
      <c r="B3277" s="103">
        <f t="shared" ca="1" si="962"/>
        <v>54380.87868908979</v>
      </c>
      <c r="C3277" s="104">
        <f t="shared" ref="C3277:C3340" si="972">(C3276-R3276)</f>
        <v>54252.39999999979</v>
      </c>
      <c r="D3277" s="105">
        <f ca="1">IF(A3277&lt;$B$1,VLOOKUP(A3277,[1]DI!$A$4:$B$15000,2,FALSE),0)</f>
        <v>0</v>
      </c>
      <c r="E3277" s="106">
        <f t="shared" ca="1" si="964"/>
        <v>1</v>
      </c>
      <c r="F3277" s="106">
        <f ca="1">(TRUNC(PRODUCT($E$12:$E3276),16))</f>
        <v>2.1040369679210098</v>
      </c>
      <c r="G3277" s="106">
        <f t="shared" ref="G3277:G3340" ca="1" si="973">IF(O3276&gt;0,F3276,G3276)</f>
        <v>2.1023090866176499</v>
      </c>
      <c r="H3277" s="106">
        <f t="shared" ca="1" si="965"/>
        <v>1.0008219</v>
      </c>
      <c r="I3277" s="105">
        <f t="shared" ref="I3277:I3340" si="974">I3276</f>
        <v>3.5999999999999997E-2</v>
      </c>
      <c r="J3277" s="118">
        <f t="shared" ref="J3277:J3340" si="975">IF(O3276&gt;0,VLOOKUP(O3276,W$12:AG$150,2),J3276)</f>
        <v>44218</v>
      </c>
      <c r="K3277" s="112">
        <f t="shared" ref="K3277:K3340" si="976">IF(A3277&gt;J3277,IF(NETWORKDAYS(J3277,A3277,$W$160:$W$544)-1=0,1,NETWORKDAYS(J3277,A3277,$W$160:$W$544)-1),0)</f>
        <v>10</v>
      </c>
      <c r="L3277" s="108">
        <f t="shared" ref="L3277:L3340" si="977">IF(AND(K3277=1,K3276=1),1,IF(K3277&gt;0,IF(K3277=K3276,K3277+1,K3277),0))</f>
        <v>11</v>
      </c>
      <c r="M3277" s="109">
        <f t="shared" si="966"/>
        <v>1.001544996</v>
      </c>
      <c r="N3277" s="109">
        <f t="shared" ca="1" si="967"/>
        <v>1.0023681659999999</v>
      </c>
      <c r="O3277" s="108">
        <f t="shared" si="963"/>
        <v>0</v>
      </c>
      <c r="P3277" s="106">
        <f t="shared" ca="1" si="968"/>
        <v>128.47868908999999</v>
      </c>
      <c r="Q3277" s="113">
        <f t="shared" si="969"/>
        <v>0</v>
      </c>
      <c r="R3277" s="106">
        <f t="shared" si="970"/>
        <v>0</v>
      </c>
      <c r="S3277" s="114" t="str">
        <f t="shared" ref="S3277:S3340" si="978">IF(O3276&gt;0,VLOOKUP(O3276,W$12:AG$150,10),S3276)</f>
        <v>A+J=</v>
      </c>
      <c r="T3277" s="107">
        <f t="shared" ref="T3277:T3340" si="979">IF(O3276&gt;0,VLOOKUP(O3276,W$12:AG$150,11),T3276)</f>
        <v>44249</v>
      </c>
      <c r="U3277" s="10"/>
      <c r="V3277" s="10"/>
      <c r="W3277" s="10"/>
      <c r="X3277" s="29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</row>
    <row r="3278" spans="1:121" x14ac:dyDescent="0.15">
      <c r="A3278" s="102">
        <f t="shared" si="971"/>
        <v>44235</v>
      </c>
      <c r="B3278" s="103">
        <f t="shared" ref="B3278:B3341" ca="1" si="980">IF(A3278&lt;=TODAY(),C3278+P3278,IF(AND(A3278&gt;TODAY(),A3278&lt;=$B$1),IF(VLOOKUP(TODAY(),$A$10:$D$5000,4,FALSE)=0,"n.d",C3278+P3278),"n.d"))</f>
        <v>54380.87868908979</v>
      </c>
      <c r="C3278" s="104">
        <f t="shared" si="972"/>
        <v>54252.39999999979</v>
      </c>
      <c r="D3278" s="105">
        <f ca="1">IF(A3278&lt;$B$1,VLOOKUP(A3278,[1]DI!$A$4:$B$15000,2,FALSE),0)</f>
        <v>1.9000000000000006E-2</v>
      </c>
      <c r="E3278" s="106">
        <f t="shared" ca="1" si="964"/>
        <v>1.0000746899999999</v>
      </c>
      <c r="F3278" s="106">
        <f ca="1">(TRUNC(PRODUCT($E$12:$E3277),16))</f>
        <v>2.1040369679210098</v>
      </c>
      <c r="G3278" s="106">
        <f t="shared" ca="1" si="973"/>
        <v>2.1023090866176499</v>
      </c>
      <c r="H3278" s="106">
        <f t="shared" ca="1" si="965"/>
        <v>1.0008219</v>
      </c>
      <c r="I3278" s="105">
        <f t="shared" si="974"/>
        <v>3.5999999999999997E-2</v>
      </c>
      <c r="J3278" s="118">
        <f t="shared" si="975"/>
        <v>44218</v>
      </c>
      <c r="K3278" s="112">
        <f t="shared" si="976"/>
        <v>11</v>
      </c>
      <c r="L3278" s="108">
        <f t="shared" si="977"/>
        <v>11</v>
      </c>
      <c r="M3278" s="109">
        <f t="shared" si="966"/>
        <v>1.001544996</v>
      </c>
      <c r="N3278" s="109">
        <f t="shared" ca="1" si="967"/>
        <v>1.0023681659999999</v>
      </c>
      <c r="O3278" s="108">
        <f t="shared" ref="O3278:O3341" si="981">IF(VLOOKUP(A3278,X$12:AE$151,8)=VLOOKUP(A3277,X$12:AE$151,8),0,VLOOKUP(A3278,X$12:AE$151,8))</f>
        <v>0</v>
      </c>
      <c r="P3278" s="106">
        <f t="shared" ca="1" si="968"/>
        <v>128.47868908999999</v>
      </c>
      <c r="Q3278" s="113">
        <f t="shared" si="969"/>
        <v>0</v>
      </c>
      <c r="R3278" s="106">
        <f t="shared" si="970"/>
        <v>0</v>
      </c>
      <c r="S3278" s="114" t="str">
        <f t="shared" si="978"/>
        <v>A+J=</v>
      </c>
      <c r="T3278" s="107">
        <f t="shared" si="979"/>
        <v>44249</v>
      </c>
      <c r="U3278" s="10"/>
      <c r="V3278" s="10"/>
      <c r="W3278" s="10"/>
      <c r="X3278" s="29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</row>
    <row r="3279" spans="1:121" x14ac:dyDescent="0.15">
      <c r="A3279" s="102">
        <f t="shared" si="971"/>
        <v>44236</v>
      </c>
      <c r="B3279" s="103">
        <f t="shared" ca="1" si="980"/>
        <v>54392.573553449787</v>
      </c>
      <c r="C3279" s="104">
        <f t="shared" si="972"/>
        <v>54252.39999999979</v>
      </c>
      <c r="D3279" s="105">
        <f ca="1">IF(A3279&lt;$B$1,VLOOKUP(A3279,[1]DI!$A$4:$B$15000,2,FALSE),0)</f>
        <v>1.9000000000000006E-2</v>
      </c>
      <c r="E3279" s="106">
        <f t="shared" ca="1" si="964"/>
        <v>1.0000746899999999</v>
      </c>
      <c r="F3279" s="106">
        <f ca="1">(TRUNC(PRODUCT($E$12:$E3278),16))</f>
        <v>2.1041941184421402</v>
      </c>
      <c r="G3279" s="106">
        <f t="shared" ca="1" si="973"/>
        <v>2.1023090866176499</v>
      </c>
      <c r="H3279" s="106">
        <f t="shared" ca="1" si="965"/>
        <v>1.0008966500000001</v>
      </c>
      <c r="I3279" s="105">
        <f t="shared" si="974"/>
        <v>3.5999999999999997E-2</v>
      </c>
      <c r="J3279" s="118">
        <f t="shared" si="975"/>
        <v>44218</v>
      </c>
      <c r="K3279" s="112">
        <f t="shared" si="976"/>
        <v>12</v>
      </c>
      <c r="L3279" s="108">
        <f t="shared" si="977"/>
        <v>12</v>
      </c>
      <c r="M3279" s="109">
        <f t="shared" si="966"/>
        <v>1.0016855689999999</v>
      </c>
      <c r="N3279" s="109">
        <f t="shared" ca="1" si="967"/>
        <v>1.00258373</v>
      </c>
      <c r="O3279" s="108">
        <f t="shared" si="981"/>
        <v>0</v>
      </c>
      <c r="P3279" s="106">
        <f t="shared" ca="1" si="968"/>
        <v>140.17355344999999</v>
      </c>
      <c r="Q3279" s="113">
        <f t="shared" si="969"/>
        <v>0</v>
      </c>
      <c r="R3279" s="106">
        <f t="shared" si="970"/>
        <v>0</v>
      </c>
      <c r="S3279" s="114" t="str">
        <f t="shared" si="978"/>
        <v>A+J=</v>
      </c>
      <c r="T3279" s="107">
        <f t="shared" si="979"/>
        <v>44249</v>
      </c>
      <c r="U3279" s="10"/>
      <c r="V3279" s="10"/>
      <c r="W3279" s="10"/>
      <c r="X3279" s="29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</row>
    <row r="3280" spans="1:121" x14ac:dyDescent="0.15">
      <c r="A3280" s="102">
        <f t="shared" si="971"/>
        <v>44237</v>
      </c>
      <c r="B3280" s="103">
        <f t="shared" ca="1" si="980"/>
        <v>54404.271184669793</v>
      </c>
      <c r="C3280" s="104">
        <f t="shared" si="972"/>
        <v>54252.39999999979</v>
      </c>
      <c r="D3280" s="105">
        <f ca="1">IF(A3280&lt;$B$1,VLOOKUP(A3280,[1]DI!$A$4:$B$15000,2,FALSE),0)</f>
        <v>1.9000000000000006E-2</v>
      </c>
      <c r="E3280" s="106">
        <f t="shared" ca="1" si="964"/>
        <v>1.0000746899999999</v>
      </c>
      <c r="F3280" s="106">
        <f ca="1">(TRUNC(PRODUCT($E$12:$E3279),16))</f>
        <v>2.10435128070085</v>
      </c>
      <c r="G3280" s="106">
        <f t="shared" ca="1" si="973"/>
        <v>2.1023090866176499</v>
      </c>
      <c r="H3280" s="106">
        <f t="shared" ca="1" si="965"/>
        <v>1.00097141</v>
      </c>
      <c r="I3280" s="105">
        <f t="shared" si="974"/>
        <v>3.5999999999999997E-2</v>
      </c>
      <c r="J3280" s="118">
        <f t="shared" si="975"/>
        <v>44218</v>
      </c>
      <c r="K3280" s="112">
        <f t="shared" si="976"/>
        <v>13</v>
      </c>
      <c r="L3280" s="108">
        <f t="shared" si="977"/>
        <v>13</v>
      </c>
      <c r="M3280" s="109">
        <f t="shared" si="966"/>
        <v>1.0018261610000001</v>
      </c>
      <c r="N3280" s="109">
        <f t="shared" ca="1" si="967"/>
        <v>1.0027993449999999</v>
      </c>
      <c r="O3280" s="108">
        <f t="shared" si="981"/>
        <v>0</v>
      </c>
      <c r="P3280" s="106">
        <f t="shared" ca="1" si="968"/>
        <v>151.87118466999999</v>
      </c>
      <c r="Q3280" s="113">
        <f t="shared" si="969"/>
        <v>0</v>
      </c>
      <c r="R3280" s="106">
        <f t="shared" si="970"/>
        <v>0</v>
      </c>
      <c r="S3280" s="114" t="str">
        <f t="shared" si="978"/>
        <v>A+J=</v>
      </c>
      <c r="T3280" s="107">
        <f t="shared" si="979"/>
        <v>44249</v>
      </c>
      <c r="U3280" s="10"/>
      <c r="V3280" s="10"/>
      <c r="W3280" s="10"/>
      <c r="X3280" s="29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</row>
    <row r="3281" spans="1:121" x14ac:dyDescent="0.15">
      <c r="A3281" s="102">
        <f t="shared" si="971"/>
        <v>44238</v>
      </c>
      <c r="B3281" s="103">
        <f t="shared" ca="1" si="980"/>
        <v>54415.971040249788</v>
      </c>
      <c r="C3281" s="104">
        <f t="shared" si="972"/>
        <v>54252.39999999979</v>
      </c>
      <c r="D3281" s="105">
        <f ca="1">IF(A3281&lt;$B$1,VLOOKUP(A3281,[1]DI!$A$4:$B$15000,2,FALSE),0)</f>
        <v>1.9000000000000006E-2</v>
      </c>
      <c r="E3281" s="106">
        <f t="shared" ca="1" si="964"/>
        <v>1.0000746899999999</v>
      </c>
      <c r="F3281" s="106">
        <f ca="1">(TRUNC(PRODUCT($E$12:$E3280),16))</f>
        <v>2.1045084546980002</v>
      </c>
      <c r="G3281" s="106">
        <f t="shared" ca="1" si="973"/>
        <v>2.1023090866176499</v>
      </c>
      <c r="H3281" s="106">
        <f t="shared" ca="1" si="965"/>
        <v>1.00104617</v>
      </c>
      <c r="I3281" s="105">
        <f t="shared" si="974"/>
        <v>3.5999999999999997E-2</v>
      </c>
      <c r="J3281" s="118">
        <f t="shared" si="975"/>
        <v>44218</v>
      </c>
      <c r="K3281" s="112">
        <f t="shared" si="976"/>
        <v>14</v>
      </c>
      <c r="L3281" s="108">
        <f t="shared" si="977"/>
        <v>14</v>
      </c>
      <c r="M3281" s="109">
        <f t="shared" si="966"/>
        <v>1.0019667729999999</v>
      </c>
      <c r="N3281" s="109">
        <f t="shared" ca="1" si="967"/>
        <v>1.0030150010000001</v>
      </c>
      <c r="O3281" s="108">
        <f t="shared" si="981"/>
        <v>0</v>
      </c>
      <c r="P3281" s="106">
        <f t="shared" ca="1" si="968"/>
        <v>163.57104025000001</v>
      </c>
      <c r="Q3281" s="113">
        <f t="shared" si="969"/>
        <v>0</v>
      </c>
      <c r="R3281" s="106">
        <f t="shared" si="970"/>
        <v>0</v>
      </c>
      <c r="S3281" s="114" t="str">
        <f t="shared" si="978"/>
        <v>A+J=</v>
      </c>
      <c r="T3281" s="107">
        <f t="shared" si="979"/>
        <v>44249</v>
      </c>
      <c r="U3281" s="10"/>
      <c r="V3281" s="10"/>
      <c r="W3281" s="10"/>
      <c r="X3281" s="29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</row>
    <row r="3282" spans="1:121" x14ac:dyDescent="0.15">
      <c r="A3282" s="102">
        <f t="shared" si="971"/>
        <v>44239</v>
      </c>
      <c r="B3282" s="103">
        <f t="shared" ca="1" si="980"/>
        <v>54427.673608439793</v>
      </c>
      <c r="C3282" s="104">
        <f t="shared" si="972"/>
        <v>54252.39999999979</v>
      </c>
      <c r="D3282" s="105">
        <f ca="1">IF(A3282&lt;$B$1,VLOOKUP(A3282,[1]DI!$A$4:$B$15000,2,FALSE),0)</f>
        <v>1.9000000000000006E-2</v>
      </c>
      <c r="E3282" s="106">
        <f t="shared" ca="1" si="964"/>
        <v>1.0000746899999999</v>
      </c>
      <c r="F3282" s="106">
        <f ca="1">(TRUNC(PRODUCT($E$12:$E3281),16))</f>
        <v>2.1046656404344901</v>
      </c>
      <c r="G3282" s="106">
        <f t="shared" ca="1" si="973"/>
        <v>2.1023090866176499</v>
      </c>
      <c r="H3282" s="106">
        <f t="shared" ca="1" si="965"/>
        <v>1.0011209400000001</v>
      </c>
      <c r="I3282" s="105">
        <f t="shared" si="974"/>
        <v>3.5999999999999997E-2</v>
      </c>
      <c r="J3282" s="118">
        <f t="shared" si="975"/>
        <v>44218</v>
      </c>
      <c r="K3282" s="112">
        <f t="shared" si="976"/>
        <v>15</v>
      </c>
      <c r="L3282" s="108">
        <f t="shared" si="977"/>
        <v>15</v>
      </c>
      <c r="M3282" s="109">
        <f t="shared" si="966"/>
        <v>1.0021074050000001</v>
      </c>
      <c r="N3282" s="109">
        <f t="shared" ca="1" si="967"/>
        <v>1.0032307069999999</v>
      </c>
      <c r="O3282" s="108">
        <f t="shared" si="981"/>
        <v>0</v>
      </c>
      <c r="P3282" s="106">
        <f t="shared" ca="1" si="968"/>
        <v>175.27360844</v>
      </c>
      <c r="Q3282" s="113">
        <f t="shared" si="969"/>
        <v>0</v>
      </c>
      <c r="R3282" s="106">
        <f t="shared" si="970"/>
        <v>0</v>
      </c>
      <c r="S3282" s="114" t="str">
        <f t="shared" si="978"/>
        <v>A+J=</v>
      </c>
      <c r="T3282" s="107">
        <f t="shared" si="979"/>
        <v>44249</v>
      </c>
      <c r="U3282" s="10"/>
      <c r="V3282" s="10"/>
      <c r="W3282" s="10"/>
      <c r="X3282" s="29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</row>
    <row r="3283" spans="1:121" x14ac:dyDescent="0.15">
      <c r="A3283" s="102">
        <f t="shared" si="971"/>
        <v>44240</v>
      </c>
      <c r="B3283" s="103">
        <f t="shared" ca="1" si="980"/>
        <v>54439.378400979789</v>
      </c>
      <c r="C3283" s="104">
        <f t="shared" si="972"/>
        <v>54252.39999999979</v>
      </c>
      <c r="D3283" s="105">
        <f ca="1">IF(A3283&lt;$B$1,VLOOKUP(A3283,[1]DI!$A$4:$B$15000,2,FALSE),0)</f>
        <v>0</v>
      </c>
      <c r="E3283" s="106">
        <f t="shared" ca="1" si="964"/>
        <v>1</v>
      </c>
      <c r="F3283" s="106">
        <f ca="1">(TRUNC(PRODUCT($E$12:$E3282),16))</f>
        <v>2.1048228379111702</v>
      </c>
      <c r="G3283" s="106">
        <f t="shared" ca="1" si="973"/>
        <v>2.1023090866176499</v>
      </c>
      <c r="H3283" s="106">
        <f t="shared" ca="1" si="965"/>
        <v>1.00119571</v>
      </c>
      <c r="I3283" s="105">
        <f t="shared" si="974"/>
        <v>3.5999999999999997E-2</v>
      </c>
      <c r="J3283" s="118">
        <f t="shared" si="975"/>
        <v>44218</v>
      </c>
      <c r="K3283" s="112">
        <f t="shared" si="976"/>
        <v>15</v>
      </c>
      <c r="L3283" s="108">
        <f t="shared" si="977"/>
        <v>16</v>
      </c>
      <c r="M3283" s="109">
        <f t="shared" si="966"/>
        <v>1.002248056</v>
      </c>
      <c r="N3283" s="109">
        <f t="shared" ca="1" si="967"/>
        <v>1.0034464540000001</v>
      </c>
      <c r="O3283" s="108">
        <f t="shared" si="981"/>
        <v>0</v>
      </c>
      <c r="P3283" s="106">
        <f t="shared" ca="1" si="968"/>
        <v>186.97840098</v>
      </c>
      <c r="Q3283" s="113">
        <f t="shared" si="969"/>
        <v>0</v>
      </c>
      <c r="R3283" s="106">
        <f t="shared" si="970"/>
        <v>0</v>
      </c>
      <c r="S3283" s="114" t="str">
        <f t="shared" si="978"/>
        <v>A+J=</v>
      </c>
      <c r="T3283" s="107">
        <f t="shared" si="979"/>
        <v>44249</v>
      </c>
      <c r="U3283" s="10"/>
      <c r="V3283" s="10"/>
      <c r="W3283" s="10"/>
      <c r="X3283" s="29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</row>
    <row r="3284" spans="1:121" x14ac:dyDescent="0.15">
      <c r="A3284" s="102">
        <f t="shared" si="971"/>
        <v>44241</v>
      </c>
      <c r="B3284" s="103">
        <f t="shared" ca="1" si="980"/>
        <v>54439.378400979789</v>
      </c>
      <c r="C3284" s="104">
        <f t="shared" si="972"/>
        <v>54252.39999999979</v>
      </c>
      <c r="D3284" s="105">
        <f ca="1">IF(A3284&lt;$B$1,VLOOKUP(A3284,[1]DI!$A$4:$B$15000,2,FALSE),0)</f>
        <v>0</v>
      </c>
      <c r="E3284" s="106">
        <f t="shared" ca="1" si="964"/>
        <v>1</v>
      </c>
      <c r="F3284" s="106">
        <f ca="1">(TRUNC(PRODUCT($E$12:$E3283),16))</f>
        <v>2.1048228379111702</v>
      </c>
      <c r="G3284" s="106">
        <f t="shared" ca="1" si="973"/>
        <v>2.1023090866176499</v>
      </c>
      <c r="H3284" s="106">
        <f t="shared" ca="1" si="965"/>
        <v>1.00119571</v>
      </c>
      <c r="I3284" s="105">
        <f t="shared" si="974"/>
        <v>3.5999999999999997E-2</v>
      </c>
      <c r="J3284" s="118">
        <f t="shared" si="975"/>
        <v>44218</v>
      </c>
      <c r="K3284" s="112">
        <f t="shared" si="976"/>
        <v>15</v>
      </c>
      <c r="L3284" s="108">
        <f t="shared" si="977"/>
        <v>16</v>
      </c>
      <c r="M3284" s="109">
        <f t="shared" si="966"/>
        <v>1.002248056</v>
      </c>
      <c r="N3284" s="109">
        <f t="shared" ca="1" si="967"/>
        <v>1.0034464540000001</v>
      </c>
      <c r="O3284" s="108">
        <f t="shared" si="981"/>
        <v>0</v>
      </c>
      <c r="P3284" s="106">
        <f t="shared" ca="1" si="968"/>
        <v>186.97840098</v>
      </c>
      <c r="Q3284" s="113">
        <f t="shared" si="969"/>
        <v>0</v>
      </c>
      <c r="R3284" s="106">
        <f t="shared" si="970"/>
        <v>0</v>
      </c>
      <c r="S3284" s="114" t="str">
        <f t="shared" si="978"/>
        <v>A+J=</v>
      </c>
      <c r="T3284" s="107">
        <f t="shared" si="979"/>
        <v>44249</v>
      </c>
      <c r="U3284" s="10"/>
      <c r="V3284" s="10"/>
      <c r="W3284" s="10"/>
      <c r="X3284" s="29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</row>
    <row r="3285" spans="1:121" x14ac:dyDescent="0.15">
      <c r="A3285" s="102">
        <f t="shared" si="971"/>
        <v>44242</v>
      </c>
      <c r="B3285" s="103">
        <f t="shared" ca="1" si="980"/>
        <v>54439.378400979789</v>
      </c>
      <c r="C3285" s="104">
        <f t="shared" si="972"/>
        <v>54252.39999999979</v>
      </c>
      <c r="D3285" s="105">
        <f ca="1">IF(A3285&lt;$B$1,VLOOKUP(A3285,[1]DI!$A$4:$B$15000,2,FALSE),0)</f>
        <v>0</v>
      </c>
      <c r="E3285" s="106">
        <f t="shared" ca="1" si="964"/>
        <v>1</v>
      </c>
      <c r="F3285" s="106">
        <f ca="1">(TRUNC(PRODUCT($E$12:$E3284),16))</f>
        <v>2.1048228379111702</v>
      </c>
      <c r="G3285" s="106">
        <f t="shared" ca="1" si="973"/>
        <v>2.1023090866176499</v>
      </c>
      <c r="H3285" s="106">
        <f t="shared" ca="1" si="965"/>
        <v>1.00119571</v>
      </c>
      <c r="I3285" s="105">
        <f t="shared" si="974"/>
        <v>3.5999999999999997E-2</v>
      </c>
      <c r="J3285" s="118">
        <f t="shared" si="975"/>
        <v>44218</v>
      </c>
      <c r="K3285" s="112">
        <f t="shared" si="976"/>
        <v>15</v>
      </c>
      <c r="L3285" s="108">
        <f t="shared" si="977"/>
        <v>16</v>
      </c>
      <c r="M3285" s="109">
        <f t="shared" si="966"/>
        <v>1.002248056</v>
      </c>
      <c r="N3285" s="109">
        <f t="shared" ca="1" si="967"/>
        <v>1.0034464540000001</v>
      </c>
      <c r="O3285" s="108">
        <f t="shared" si="981"/>
        <v>0</v>
      </c>
      <c r="P3285" s="106">
        <f t="shared" ca="1" si="968"/>
        <v>186.97840098</v>
      </c>
      <c r="Q3285" s="113">
        <f t="shared" si="969"/>
        <v>0</v>
      </c>
      <c r="R3285" s="106">
        <f t="shared" si="970"/>
        <v>0</v>
      </c>
      <c r="S3285" s="114" t="str">
        <f t="shared" si="978"/>
        <v>A+J=</v>
      </c>
      <c r="T3285" s="107">
        <f t="shared" si="979"/>
        <v>44249</v>
      </c>
      <c r="U3285" s="10"/>
      <c r="V3285" s="10"/>
      <c r="W3285" s="10"/>
      <c r="X3285" s="29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</row>
    <row r="3286" spans="1:121" x14ac:dyDescent="0.15">
      <c r="A3286" s="102">
        <f t="shared" si="971"/>
        <v>44243</v>
      </c>
      <c r="B3286" s="103">
        <f t="shared" ca="1" si="980"/>
        <v>54439.378400979789</v>
      </c>
      <c r="C3286" s="104">
        <f t="shared" si="972"/>
        <v>54252.39999999979</v>
      </c>
      <c r="D3286" s="105">
        <f ca="1">IF(A3286&lt;$B$1,VLOOKUP(A3286,[1]DI!$A$4:$B$15000,2,FALSE),0)</f>
        <v>0</v>
      </c>
      <c r="E3286" s="106">
        <f t="shared" ca="1" si="964"/>
        <v>1</v>
      </c>
      <c r="F3286" s="106">
        <f ca="1">(TRUNC(PRODUCT($E$12:$E3285),16))</f>
        <v>2.1048228379111702</v>
      </c>
      <c r="G3286" s="106">
        <f t="shared" ca="1" si="973"/>
        <v>2.1023090866176499</v>
      </c>
      <c r="H3286" s="106">
        <f t="shared" ca="1" si="965"/>
        <v>1.00119571</v>
      </c>
      <c r="I3286" s="105">
        <f t="shared" si="974"/>
        <v>3.5999999999999997E-2</v>
      </c>
      <c r="J3286" s="118">
        <f t="shared" si="975"/>
        <v>44218</v>
      </c>
      <c r="K3286" s="112">
        <f t="shared" si="976"/>
        <v>15</v>
      </c>
      <c r="L3286" s="108">
        <f t="shared" si="977"/>
        <v>16</v>
      </c>
      <c r="M3286" s="109">
        <f t="shared" si="966"/>
        <v>1.002248056</v>
      </c>
      <c r="N3286" s="109">
        <f t="shared" ca="1" si="967"/>
        <v>1.0034464540000001</v>
      </c>
      <c r="O3286" s="108">
        <f t="shared" si="981"/>
        <v>0</v>
      </c>
      <c r="P3286" s="106">
        <f t="shared" ca="1" si="968"/>
        <v>186.97840098</v>
      </c>
      <c r="Q3286" s="113">
        <f t="shared" si="969"/>
        <v>0</v>
      </c>
      <c r="R3286" s="106">
        <f t="shared" si="970"/>
        <v>0</v>
      </c>
      <c r="S3286" s="114" t="str">
        <f t="shared" si="978"/>
        <v>A+J=</v>
      </c>
      <c r="T3286" s="107">
        <f t="shared" si="979"/>
        <v>44249</v>
      </c>
      <c r="U3286" s="10"/>
      <c r="V3286" s="10"/>
      <c r="W3286" s="10"/>
      <c r="X3286" s="29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</row>
    <row r="3287" spans="1:121" x14ac:dyDescent="0.15">
      <c r="A3287" s="102">
        <f t="shared" si="971"/>
        <v>44244</v>
      </c>
      <c r="B3287" s="103">
        <f t="shared" ca="1" si="980"/>
        <v>54439.378400979789</v>
      </c>
      <c r="C3287" s="104">
        <f t="shared" si="972"/>
        <v>54252.39999999979</v>
      </c>
      <c r="D3287" s="105">
        <f ca="1">IF(A3287&lt;$B$1,VLOOKUP(A3287,[1]DI!$A$4:$B$15000,2,FALSE),0)</f>
        <v>1.9000000000000006E-2</v>
      </c>
      <c r="E3287" s="106">
        <f t="shared" ca="1" si="964"/>
        <v>1.0000746899999999</v>
      </c>
      <c r="F3287" s="106">
        <f ca="1">(TRUNC(PRODUCT($E$12:$E3286),16))</f>
        <v>2.1048228379111702</v>
      </c>
      <c r="G3287" s="106">
        <f t="shared" ca="1" si="973"/>
        <v>2.1023090866176499</v>
      </c>
      <c r="H3287" s="106">
        <f t="shared" ca="1" si="965"/>
        <v>1.00119571</v>
      </c>
      <c r="I3287" s="105">
        <f t="shared" si="974"/>
        <v>3.5999999999999997E-2</v>
      </c>
      <c r="J3287" s="118">
        <f t="shared" si="975"/>
        <v>44218</v>
      </c>
      <c r="K3287" s="112">
        <f t="shared" si="976"/>
        <v>16</v>
      </c>
      <c r="L3287" s="108">
        <f t="shared" si="977"/>
        <v>16</v>
      </c>
      <c r="M3287" s="109">
        <f t="shared" si="966"/>
        <v>1.002248056</v>
      </c>
      <c r="N3287" s="109">
        <f t="shared" ca="1" si="967"/>
        <v>1.0034464540000001</v>
      </c>
      <c r="O3287" s="108">
        <f t="shared" si="981"/>
        <v>0</v>
      </c>
      <c r="P3287" s="106">
        <f t="shared" ca="1" si="968"/>
        <v>186.97840098</v>
      </c>
      <c r="Q3287" s="113">
        <f t="shared" si="969"/>
        <v>0</v>
      </c>
      <c r="R3287" s="106">
        <f t="shared" si="970"/>
        <v>0</v>
      </c>
      <c r="S3287" s="114" t="str">
        <f t="shared" si="978"/>
        <v>A+J=</v>
      </c>
      <c r="T3287" s="107">
        <f t="shared" si="979"/>
        <v>44249</v>
      </c>
      <c r="U3287" s="10"/>
      <c r="V3287" s="10"/>
      <c r="W3287" s="10"/>
      <c r="X3287" s="29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</row>
    <row r="3288" spans="1:121" x14ac:dyDescent="0.15">
      <c r="A3288" s="102">
        <f t="shared" si="971"/>
        <v>44245</v>
      </c>
      <c r="B3288" s="103">
        <f t="shared" ca="1" si="980"/>
        <v>54451.085960399789</v>
      </c>
      <c r="C3288" s="104">
        <f t="shared" si="972"/>
        <v>54252.39999999979</v>
      </c>
      <c r="D3288" s="105">
        <f ca="1">IF(A3288&lt;$B$1,VLOOKUP(A3288,[1]DI!$A$4:$B$15000,2,FALSE),0)</f>
        <v>1.9000000000000006E-2</v>
      </c>
      <c r="E3288" s="106">
        <f t="shared" ca="1" si="964"/>
        <v>1.0000746899999999</v>
      </c>
      <c r="F3288" s="106">
        <f ca="1">(TRUNC(PRODUCT($E$12:$E3287),16))</f>
        <v>2.1049800471289299</v>
      </c>
      <c r="G3288" s="106">
        <f t="shared" ca="1" si="973"/>
        <v>2.1023090866176499</v>
      </c>
      <c r="H3288" s="106">
        <f t="shared" ca="1" si="965"/>
        <v>1.00127049</v>
      </c>
      <c r="I3288" s="105">
        <f t="shared" si="974"/>
        <v>3.5999999999999997E-2</v>
      </c>
      <c r="J3288" s="118">
        <f t="shared" si="975"/>
        <v>44218</v>
      </c>
      <c r="K3288" s="112">
        <f t="shared" si="976"/>
        <v>17</v>
      </c>
      <c r="L3288" s="108">
        <f t="shared" si="977"/>
        <v>17</v>
      </c>
      <c r="M3288" s="109">
        <f t="shared" si="966"/>
        <v>1.002388727</v>
      </c>
      <c r="N3288" s="109">
        <f t="shared" ca="1" si="967"/>
        <v>1.003662252</v>
      </c>
      <c r="O3288" s="108">
        <f t="shared" si="981"/>
        <v>0</v>
      </c>
      <c r="P3288" s="106">
        <f t="shared" ca="1" si="968"/>
        <v>198.6859604</v>
      </c>
      <c r="Q3288" s="113">
        <f t="shared" si="969"/>
        <v>0</v>
      </c>
      <c r="R3288" s="106">
        <f t="shared" si="970"/>
        <v>0</v>
      </c>
      <c r="S3288" s="114" t="str">
        <f t="shared" si="978"/>
        <v>A+J=</v>
      </c>
      <c r="T3288" s="107">
        <f t="shared" si="979"/>
        <v>44249</v>
      </c>
      <c r="U3288" s="10"/>
      <c r="V3288" s="10"/>
      <c r="W3288" s="10"/>
      <c r="X3288" s="29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</row>
    <row r="3289" spans="1:121" x14ac:dyDescent="0.15">
      <c r="A3289" s="102">
        <f t="shared" si="971"/>
        <v>44246</v>
      </c>
      <c r="B3289" s="103">
        <f t="shared" ca="1" si="980"/>
        <v>54462.79574415979</v>
      </c>
      <c r="C3289" s="104">
        <f t="shared" si="972"/>
        <v>54252.39999999979</v>
      </c>
      <c r="D3289" s="105">
        <f ca="1">IF(A3289&lt;$B$1,VLOOKUP(A3289,[1]DI!$A$4:$B$15000,2,FALSE),0)</f>
        <v>1.9000000000000006E-2</v>
      </c>
      <c r="E3289" s="106">
        <f t="shared" ca="1" si="964"/>
        <v>1.0000746899999999</v>
      </c>
      <c r="F3289" s="106">
        <f ca="1">(TRUNC(PRODUCT($E$12:$E3288),16))</f>
        <v>2.10513726808865</v>
      </c>
      <c r="G3289" s="106">
        <f t="shared" ca="1" si="973"/>
        <v>2.1023090866176499</v>
      </c>
      <c r="H3289" s="106">
        <f t="shared" ca="1" si="965"/>
        <v>1.0013452700000001</v>
      </c>
      <c r="I3289" s="105">
        <f t="shared" si="974"/>
        <v>3.5999999999999997E-2</v>
      </c>
      <c r="J3289" s="118">
        <f t="shared" si="975"/>
        <v>44218</v>
      </c>
      <c r="K3289" s="112">
        <f t="shared" si="976"/>
        <v>18</v>
      </c>
      <c r="L3289" s="108">
        <f t="shared" si="977"/>
        <v>18</v>
      </c>
      <c r="M3289" s="109">
        <f t="shared" si="966"/>
        <v>1.0025294179999999</v>
      </c>
      <c r="N3289" s="109">
        <f t="shared" ca="1" si="967"/>
        <v>1.003878091</v>
      </c>
      <c r="O3289" s="108">
        <f t="shared" si="981"/>
        <v>0</v>
      </c>
      <c r="P3289" s="106">
        <f t="shared" ca="1" si="968"/>
        <v>210.39574415999999</v>
      </c>
      <c r="Q3289" s="113">
        <f t="shared" si="969"/>
        <v>0</v>
      </c>
      <c r="R3289" s="106">
        <f t="shared" si="970"/>
        <v>0</v>
      </c>
      <c r="S3289" s="114" t="str">
        <f t="shared" si="978"/>
        <v>A+J=</v>
      </c>
      <c r="T3289" s="107">
        <f t="shared" si="979"/>
        <v>44249</v>
      </c>
      <c r="U3289" s="10"/>
      <c r="V3289" s="10"/>
      <c r="W3289" s="10"/>
      <c r="X3289" s="29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</row>
    <row r="3290" spans="1:121" x14ac:dyDescent="0.15">
      <c r="A3290" s="102">
        <f t="shared" si="971"/>
        <v>44247</v>
      </c>
      <c r="B3290" s="103">
        <f t="shared" ca="1" si="980"/>
        <v>54474.508294799787</v>
      </c>
      <c r="C3290" s="104">
        <f t="shared" si="972"/>
        <v>54252.39999999979</v>
      </c>
      <c r="D3290" s="105">
        <f ca="1">IF(A3290&lt;$B$1,VLOOKUP(A3290,[1]DI!$A$4:$B$15000,2,FALSE),0)</f>
        <v>0</v>
      </c>
      <c r="E3290" s="106">
        <f t="shared" ca="1" si="964"/>
        <v>1</v>
      </c>
      <c r="F3290" s="106">
        <f ca="1">(TRUNC(PRODUCT($E$12:$E3289),16))</f>
        <v>2.1052945007912101</v>
      </c>
      <c r="G3290" s="106">
        <f t="shared" ca="1" si="973"/>
        <v>2.1023090866176499</v>
      </c>
      <c r="H3290" s="106">
        <f t="shared" ca="1" si="965"/>
        <v>1.0014200600000001</v>
      </c>
      <c r="I3290" s="105">
        <f t="shared" si="974"/>
        <v>3.5999999999999997E-2</v>
      </c>
      <c r="J3290" s="118">
        <f t="shared" si="975"/>
        <v>44218</v>
      </c>
      <c r="K3290" s="112">
        <f t="shared" si="976"/>
        <v>18</v>
      </c>
      <c r="L3290" s="108">
        <f t="shared" si="977"/>
        <v>19</v>
      </c>
      <c r="M3290" s="109">
        <f t="shared" si="966"/>
        <v>1.002670129</v>
      </c>
      <c r="N3290" s="109">
        <f t="shared" ca="1" si="967"/>
        <v>1.004093981</v>
      </c>
      <c r="O3290" s="108">
        <f t="shared" si="981"/>
        <v>0</v>
      </c>
      <c r="P3290" s="106">
        <f t="shared" ca="1" si="968"/>
        <v>222.10829480000001</v>
      </c>
      <c r="Q3290" s="113">
        <f t="shared" si="969"/>
        <v>0</v>
      </c>
      <c r="R3290" s="106">
        <f t="shared" si="970"/>
        <v>0</v>
      </c>
      <c r="S3290" s="114" t="str">
        <f t="shared" si="978"/>
        <v>A+J=</v>
      </c>
      <c r="T3290" s="107">
        <f t="shared" si="979"/>
        <v>44249</v>
      </c>
      <c r="U3290" s="10"/>
      <c r="V3290" s="10"/>
      <c r="W3290" s="10"/>
      <c r="X3290" s="29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</row>
    <row r="3291" spans="1:121" x14ac:dyDescent="0.15">
      <c r="A3291" s="102">
        <f t="shared" si="971"/>
        <v>44248</v>
      </c>
      <c r="B3291" s="103">
        <f t="shared" ca="1" si="980"/>
        <v>54474.508294799787</v>
      </c>
      <c r="C3291" s="104">
        <f t="shared" si="972"/>
        <v>54252.39999999979</v>
      </c>
      <c r="D3291" s="105">
        <f ca="1">IF(A3291&lt;$B$1,VLOOKUP(A3291,[1]DI!$A$4:$B$15000,2,FALSE),0)</f>
        <v>0</v>
      </c>
      <c r="E3291" s="106">
        <f t="shared" ca="1" si="964"/>
        <v>1</v>
      </c>
      <c r="F3291" s="106">
        <f ca="1">(TRUNC(PRODUCT($E$12:$E3290),16))</f>
        <v>2.1052945007912101</v>
      </c>
      <c r="G3291" s="106">
        <f t="shared" ca="1" si="973"/>
        <v>2.1023090866176499</v>
      </c>
      <c r="H3291" s="106">
        <f t="shared" ca="1" si="965"/>
        <v>1.0014200600000001</v>
      </c>
      <c r="I3291" s="105">
        <f t="shared" si="974"/>
        <v>3.5999999999999997E-2</v>
      </c>
      <c r="J3291" s="118">
        <f t="shared" si="975"/>
        <v>44218</v>
      </c>
      <c r="K3291" s="112">
        <f t="shared" si="976"/>
        <v>18</v>
      </c>
      <c r="L3291" s="108">
        <f t="shared" si="977"/>
        <v>19</v>
      </c>
      <c r="M3291" s="109">
        <f t="shared" si="966"/>
        <v>1.002670129</v>
      </c>
      <c r="N3291" s="109">
        <f t="shared" ca="1" si="967"/>
        <v>1.004093981</v>
      </c>
      <c r="O3291" s="108">
        <f t="shared" si="981"/>
        <v>0</v>
      </c>
      <c r="P3291" s="106">
        <f t="shared" ca="1" si="968"/>
        <v>222.10829480000001</v>
      </c>
      <c r="Q3291" s="113">
        <f t="shared" si="969"/>
        <v>0</v>
      </c>
      <c r="R3291" s="106">
        <f t="shared" si="970"/>
        <v>0</v>
      </c>
      <c r="S3291" s="114" t="str">
        <f t="shared" si="978"/>
        <v>A+J=</v>
      </c>
      <c r="T3291" s="107">
        <f t="shared" si="979"/>
        <v>44249</v>
      </c>
      <c r="U3291" s="10"/>
      <c r="V3291" s="10"/>
      <c r="W3291" s="10"/>
      <c r="X3291" s="29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</row>
    <row r="3292" spans="1:121" x14ac:dyDescent="0.15">
      <c r="A3292" s="102">
        <f t="shared" si="971"/>
        <v>44249</v>
      </c>
      <c r="B3292" s="103">
        <f t="shared" ca="1" si="980"/>
        <v>54474.508294799787</v>
      </c>
      <c r="C3292" s="104">
        <f t="shared" si="972"/>
        <v>54252.39999999979</v>
      </c>
      <c r="D3292" s="105">
        <f ca="1">IF(A3292&lt;$B$1,VLOOKUP(A3292,[1]DI!$A$4:$B$15000,2,FALSE),0)</f>
        <v>1.9000000000000006E-2</v>
      </c>
      <c r="E3292" s="106">
        <f t="shared" ca="1" si="964"/>
        <v>1.0000746899999999</v>
      </c>
      <c r="F3292" s="106">
        <f ca="1">(TRUNC(PRODUCT($E$12:$E3291),16))</f>
        <v>2.1052945007912101</v>
      </c>
      <c r="G3292" s="106">
        <f t="shared" ca="1" si="973"/>
        <v>2.1023090866176499</v>
      </c>
      <c r="H3292" s="106">
        <f t="shared" ca="1" si="965"/>
        <v>1.0014200600000001</v>
      </c>
      <c r="I3292" s="105">
        <f t="shared" si="974"/>
        <v>3.5999999999999997E-2</v>
      </c>
      <c r="J3292" s="118">
        <f t="shared" si="975"/>
        <v>44218</v>
      </c>
      <c r="K3292" s="112">
        <f t="shared" si="976"/>
        <v>19</v>
      </c>
      <c r="L3292" s="108">
        <f t="shared" si="977"/>
        <v>19</v>
      </c>
      <c r="M3292" s="109">
        <f t="shared" si="966"/>
        <v>1.002670129</v>
      </c>
      <c r="N3292" s="109">
        <f t="shared" ca="1" si="967"/>
        <v>1.004093981</v>
      </c>
      <c r="O3292" s="108">
        <f t="shared" si="981"/>
        <v>92</v>
      </c>
      <c r="P3292" s="106">
        <f t="shared" ca="1" si="968"/>
        <v>222.10829480000001</v>
      </c>
      <c r="Q3292" s="113">
        <f t="shared" si="969"/>
        <v>7.4999999999999997E-3</v>
      </c>
      <c r="R3292" s="106">
        <f t="shared" si="970"/>
        <v>750</v>
      </c>
      <c r="S3292" s="114" t="str">
        <f t="shared" si="978"/>
        <v>A+J=</v>
      </c>
      <c r="T3292" s="107">
        <f t="shared" si="979"/>
        <v>44249</v>
      </c>
      <c r="U3292" s="10"/>
      <c r="V3292" s="10"/>
      <c r="W3292" s="10"/>
      <c r="X3292" s="29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</row>
    <row r="3293" spans="1:121" x14ac:dyDescent="0.15">
      <c r="A3293" s="102">
        <f t="shared" si="971"/>
        <v>44250</v>
      </c>
      <c r="B3293" s="103">
        <f t="shared" ca="1" si="980"/>
        <v>53513.906012129788</v>
      </c>
      <c r="C3293" s="104">
        <f t="shared" si="972"/>
        <v>53502.39999999979</v>
      </c>
      <c r="D3293" s="105">
        <f ca="1">IF(A3293&lt;$B$1,VLOOKUP(A3293,[1]DI!$A$4:$B$15000,2,FALSE),0)</f>
        <v>1.9000000000000006E-2</v>
      </c>
      <c r="E3293" s="106">
        <f t="shared" ca="1" si="964"/>
        <v>1.0000746899999999</v>
      </c>
      <c r="F3293" s="106">
        <f ca="1">(TRUNC(PRODUCT($E$12:$E3292),16))</f>
        <v>2.1054517452374699</v>
      </c>
      <c r="G3293" s="106">
        <f t="shared" ca="1" si="973"/>
        <v>2.1052945007912101</v>
      </c>
      <c r="H3293" s="106">
        <f t="shared" ca="1" si="965"/>
        <v>1.0000746899999999</v>
      </c>
      <c r="I3293" s="105">
        <f t="shared" si="974"/>
        <v>3.5999999999999997E-2</v>
      </c>
      <c r="J3293" s="118">
        <f t="shared" si="975"/>
        <v>44249</v>
      </c>
      <c r="K3293" s="112">
        <f t="shared" si="976"/>
        <v>1</v>
      </c>
      <c r="L3293" s="108">
        <f t="shared" si="977"/>
        <v>1</v>
      </c>
      <c r="M3293" s="109">
        <f t="shared" si="966"/>
        <v>1.000140356</v>
      </c>
      <c r="N3293" s="109">
        <f t="shared" ca="1" si="967"/>
        <v>1.000215056</v>
      </c>
      <c r="O3293" s="108">
        <f t="shared" si="981"/>
        <v>0</v>
      </c>
      <c r="P3293" s="106">
        <f t="shared" ca="1" si="968"/>
        <v>11.50601213</v>
      </c>
      <c r="Q3293" s="113">
        <f t="shared" si="969"/>
        <v>0</v>
      </c>
      <c r="R3293" s="106">
        <f t="shared" si="970"/>
        <v>0</v>
      </c>
      <c r="S3293" s="114" t="str">
        <f t="shared" si="978"/>
        <v>A+J=</v>
      </c>
      <c r="T3293" s="107">
        <f t="shared" si="979"/>
        <v>44277</v>
      </c>
      <c r="U3293" s="10"/>
      <c r="V3293" s="10"/>
      <c r="W3293" s="10"/>
      <c r="X3293" s="29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</row>
    <row r="3294" spans="1:121" x14ac:dyDescent="0.15">
      <c r="A3294" s="102">
        <f t="shared" si="971"/>
        <v>44251</v>
      </c>
      <c r="B3294" s="103">
        <f t="shared" ca="1" si="980"/>
        <v>53525.414752889788</v>
      </c>
      <c r="C3294" s="104">
        <f t="shared" si="972"/>
        <v>53502.39999999979</v>
      </c>
      <c r="D3294" s="105">
        <f ca="1">IF(A3294&lt;$B$1,VLOOKUP(A3294,[1]DI!$A$4:$B$15000,2,FALSE),0)</f>
        <v>1.9000000000000006E-2</v>
      </c>
      <c r="E3294" s="106">
        <f t="shared" ca="1" si="964"/>
        <v>1.0000746899999999</v>
      </c>
      <c r="F3294" s="106">
        <f ca="1">(TRUNC(PRODUCT($E$12:$E3293),16))</f>
        <v>2.10560900142832</v>
      </c>
      <c r="G3294" s="106">
        <f t="shared" ca="1" si="973"/>
        <v>2.1052945007912101</v>
      </c>
      <c r="H3294" s="106">
        <f t="shared" ca="1" si="965"/>
        <v>1.00014939</v>
      </c>
      <c r="I3294" s="105">
        <f t="shared" si="974"/>
        <v>3.5999999999999997E-2</v>
      </c>
      <c r="J3294" s="118">
        <f t="shared" si="975"/>
        <v>44249</v>
      </c>
      <c r="K3294" s="112">
        <f t="shared" si="976"/>
        <v>2</v>
      </c>
      <c r="L3294" s="108">
        <f t="shared" si="977"/>
        <v>2</v>
      </c>
      <c r="M3294" s="109">
        <f t="shared" si="966"/>
        <v>1.0002807309999999</v>
      </c>
      <c r="N3294" s="109">
        <f t="shared" ca="1" si="967"/>
        <v>1.0004301630000001</v>
      </c>
      <c r="O3294" s="108">
        <f t="shared" si="981"/>
        <v>0</v>
      </c>
      <c r="P3294" s="106">
        <f t="shared" ca="1" si="968"/>
        <v>23.01475289</v>
      </c>
      <c r="Q3294" s="113">
        <f t="shared" si="969"/>
        <v>0</v>
      </c>
      <c r="R3294" s="106">
        <f t="shared" si="970"/>
        <v>0</v>
      </c>
      <c r="S3294" s="114" t="str">
        <f t="shared" si="978"/>
        <v>A+J=</v>
      </c>
      <c r="T3294" s="107">
        <f t="shared" si="979"/>
        <v>44277</v>
      </c>
      <c r="U3294" s="10"/>
      <c r="V3294" s="10"/>
      <c r="W3294" s="10"/>
      <c r="X3294" s="29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</row>
    <row r="3295" spans="1:121" x14ac:dyDescent="0.15">
      <c r="A3295" s="102">
        <f t="shared" si="971"/>
        <v>44252</v>
      </c>
      <c r="B3295" s="103">
        <f t="shared" ca="1" si="980"/>
        <v>53536.925633739789</v>
      </c>
      <c r="C3295" s="104">
        <f t="shared" si="972"/>
        <v>53502.39999999979</v>
      </c>
      <c r="D3295" s="105">
        <f ca="1">IF(A3295&lt;$B$1,VLOOKUP(A3295,[1]DI!$A$4:$B$15000,2,FALSE),0)</f>
        <v>1.9000000000000006E-2</v>
      </c>
      <c r="E3295" s="106">
        <f t="shared" ca="1" si="964"/>
        <v>1.0000746899999999</v>
      </c>
      <c r="F3295" s="106">
        <f ca="1">(TRUNC(PRODUCT($E$12:$E3294),16))</f>
        <v>2.10576626936464</v>
      </c>
      <c r="G3295" s="106">
        <f t="shared" ca="1" si="973"/>
        <v>2.1052945007912101</v>
      </c>
      <c r="H3295" s="106">
        <f t="shared" ca="1" si="965"/>
        <v>1.0002240899999999</v>
      </c>
      <c r="I3295" s="105">
        <f t="shared" si="974"/>
        <v>3.5999999999999997E-2</v>
      </c>
      <c r="J3295" s="118">
        <f t="shared" si="975"/>
        <v>44249</v>
      </c>
      <c r="K3295" s="112">
        <f t="shared" si="976"/>
        <v>3</v>
      </c>
      <c r="L3295" s="108">
        <f t="shared" si="977"/>
        <v>3</v>
      </c>
      <c r="M3295" s="109">
        <f t="shared" si="966"/>
        <v>1.000421126</v>
      </c>
      <c r="N3295" s="109">
        <f t="shared" ca="1" si="967"/>
        <v>1.0006453099999999</v>
      </c>
      <c r="O3295" s="108">
        <f t="shared" si="981"/>
        <v>0</v>
      </c>
      <c r="P3295" s="106">
        <f t="shared" ca="1" si="968"/>
        <v>34.525633740000004</v>
      </c>
      <c r="Q3295" s="113">
        <f t="shared" si="969"/>
        <v>0</v>
      </c>
      <c r="R3295" s="106">
        <f t="shared" si="970"/>
        <v>0</v>
      </c>
      <c r="S3295" s="114" t="str">
        <f t="shared" si="978"/>
        <v>A+J=</v>
      </c>
      <c r="T3295" s="107">
        <f t="shared" si="979"/>
        <v>44277</v>
      </c>
      <c r="U3295" s="10"/>
      <c r="V3295" s="10"/>
      <c r="W3295" s="10"/>
      <c r="X3295" s="29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</row>
    <row r="3296" spans="1:121" x14ac:dyDescent="0.15">
      <c r="A3296" s="102">
        <f t="shared" si="971"/>
        <v>44253</v>
      </c>
      <c r="B3296" s="103">
        <f t="shared" ca="1" si="980"/>
        <v>53548.438761689787</v>
      </c>
      <c r="C3296" s="104">
        <f t="shared" si="972"/>
        <v>53502.39999999979</v>
      </c>
      <c r="D3296" s="105">
        <f ca="1">IF(A3296&lt;$B$1,VLOOKUP(A3296,[1]DI!$A$4:$B$15000,2,FALSE),0)</f>
        <v>1.9000000000000006E-2</v>
      </c>
      <c r="E3296" s="106">
        <f t="shared" ca="1" si="964"/>
        <v>1.0000746899999999</v>
      </c>
      <c r="F3296" s="106">
        <f ca="1">(TRUNC(PRODUCT($E$12:$E3295),16))</f>
        <v>2.1059235490472998</v>
      </c>
      <c r="G3296" s="106">
        <f t="shared" ca="1" si="973"/>
        <v>2.1052945007912101</v>
      </c>
      <c r="H3296" s="106">
        <f t="shared" ca="1" si="965"/>
        <v>1.00029879</v>
      </c>
      <c r="I3296" s="105">
        <f t="shared" si="974"/>
        <v>3.5999999999999997E-2</v>
      </c>
      <c r="J3296" s="118">
        <f t="shared" si="975"/>
        <v>44249</v>
      </c>
      <c r="K3296" s="112">
        <f t="shared" si="976"/>
        <v>4</v>
      </c>
      <c r="L3296" s="108">
        <f t="shared" si="977"/>
        <v>4</v>
      </c>
      <c r="M3296" s="109">
        <f t="shared" si="966"/>
        <v>1.0005615409999999</v>
      </c>
      <c r="N3296" s="109">
        <f t="shared" ca="1" si="967"/>
        <v>1.0008604990000001</v>
      </c>
      <c r="O3296" s="108">
        <f t="shared" si="981"/>
        <v>0</v>
      </c>
      <c r="P3296" s="106">
        <f t="shared" ca="1" si="968"/>
        <v>46.038761690000001</v>
      </c>
      <c r="Q3296" s="113">
        <f t="shared" si="969"/>
        <v>0</v>
      </c>
      <c r="R3296" s="106">
        <f t="shared" si="970"/>
        <v>0</v>
      </c>
      <c r="S3296" s="114" t="str">
        <f t="shared" si="978"/>
        <v>A+J=</v>
      </c>
      <c r="T3296" s="107">
        <f t="shared" si="979"/>
        <v>44277</v>
      </c>
      <c r="U3296" s="10"/>
      <c r="V3296" s="10"/>
      <c r="W3296" s="10"/>
      <c r="X3296" s="29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</row>
    <row r="3297" spans="1:121" x14ac:dyDescent="0.15">
      <c r="A3297" s="102">
        <f t="shared" si="971"/>
        <v>44254</v>
      </c>
      <c r="B3297" s="103">
        <f t="shared" ca="1" si="980"/>
        <v>53559.95504628979</v>
      </c>
      <c r="C3297" s="104">
        <f t="shared" si="972"/>
        <v>53502.39999999979</v>
      </c>
      <c r="D3297" s="105">
        <f ca="1">IF(A3297&lt;$B$1,VLOOKUP(A3297,[1]DI!$A$4:$B$15000,2,FALSE),0)</f>
        <v>0</v>
      </c>
      <c r="E3297" s="106">
        <f t="shared" ca="1" si="964"/>
        <v>1</v>
      </c>
      <c r="F3297" s="106">
        <f ca="1">(TRUNC(PRODUCT($E$12:$E3296),16))</f>
        <v>2.1060808404771798</v>
      </c>
      <c r="G3297" s="106">
        <f t="shared" ca="1" si="973"/>
        <v>2.1052945007912101</v>
      </c>
      <c r="H3297" s="106">
        <f t="shared" ca="1" si="965"/>
        <v>1.00037351</v>
      </c>
      <c r="I3297" s="105">
        <f t="shared" si="974"/>
        <v>3.5999999999999997E-2</v>
      </c>
      <c r="J3297" s="118">
        <f t="shared" si="975"/>
        <v>44249</v>
      </c>
      <c r="K3297" s="112">
        <f t="shared" si="976"/>
        <v>4</v>
      </c>
      <c r="L3297" s="108">
        <f t="shared" si="977"/>
        <v>5</v>
      </c>
      <c r="M3297" s="109">
        <f t="shared" si="966"/>
        <v>1.0007019749999999</v>
      </c>
      <c r="N3297" s="109">
        <f t="shared" ca="1" si="967"/>
        <v>1.001075747</v>
      </c>
      <c r="O3297" s="108">
        <f t="shared" si="981"/>
        <v>0</v>
      </c>
      <c r="P3297" s="106">
        <f t="shared" ca="1" si="968"/>
        <v>57.55504629</v>
      </c>
      <c r="Q3297" s="113">
        <f t="shared" si="969"/>
        <v>0</v>
      </c>
      <c r="R3297" s="106">
        <f t="shared" si="970"/>
        <v>0</v>
      </c>
      <c r="S3297" s="114" t="str">
        <f t="shared" si="978"/>
        <v>A+J=</v>
      </c>
      <c r="T3297" s="107">
        <f t="shared" si="979"/>
        <v>44277</v>
      </c>
      <c r="U3297" s="10"/>
      <c r="V3297" s="10"/>
      <c r="W3297" s="10"/>
      <c r="X3297" s="29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</row>
    <row r="3298" spans="1:121" x14ac:dyDescent="0.15">
      <c r="A3298" s="102">
        <f t="shared" si="971"/>
        <v>44255</v>
      </c>
      <c r="B3298" s="103">
        <f t="shared" ca="1" si="980"/>
        <v>53559.95504628979</v>
      </c>
      <c r="C3298" s="104">
        <f t="shared" si="972"/>
        <v>53502.39999999979</v>
      </c>
      <c r="D3298" s="105">
        <f ca="1">IF(A3298&lt;$B$1,VLOOKUP(A3298,[1]DI!$A$4:$B$15000,2,FALSE),0)</f>
        <v>0</v>
      </c>
      <c r="E3298" s="106">
        <f t="shared" ca="1" si="964"/>
        <v>1</v>
      </c>
      <c r="F3298" s="106">
        <f ca="1">(TRUNC(PRODUCT($E$12:$E3297),16))</f>
        <v>2.1060808404771798</v>
      </c>
      <c r="G3298" s="106">
        <f t="shared" ca="1" si="973"/>
        <v>2.1052945007912101</v>
      </c>
      <c r="H3298" s="106">
        <f t="shared" ca="1" si="965"/>
        <v>1.00037351</v>
      </c>
      <c r="I3298" s="105">
        <f t="shared" si="974"/>
        <v>3.5999999999999997E-2</v>
      </c>
      <c r="J3298" s="118">
        <f t="shared" si="975"/>
        <v>44249</v>
      </c>
      <c r="K3298" s="112">
        <f t="shared" si="976"/>
        <v>4</v>
      </c>
      <c r="L3298" s="108">
        <f t="shared" si="977"/>
        <v>5</v>
      </c>
      <c r="M3298" s="109">
        <f t="shared" si="966"/>
        <v>1.0007019749999999</v>
      </c>
      <c r="N3298" s="109">
        <f t="shared" ca="1" si="967"/>
        <v>1.001075747</v>
      </c>
      <c r="O3298" s="108">
        <f t="shared" si="981"/>
        <v>0</v>
      </c>
      <c r="P3298" s="106">
        <f t="shared" ca="1" si="968"/>
        <v>57.55504629</v>
      </c>
      <c r="Q3298" s="113">
        <f t="shared" si="969"/>
        <v>0</v>
      </c>
      <c r="R3298" s="106">
        <f t="shared" si="970"/>
        <v>0</v>
      </c>
      <c r="S3298" s="114" t="str">
        <f t="shared" si="978"/>
        <v>A+J=</v>
      </c>
      <c r="T3298" s="107">
        <f t="shared" si="979"/>
        <v>44277</v>
      </c>
      <c r="U3298" s="10"/>
      <c r="V3298" s="10"/>
      <c r="W3298" s="10"/>
      <c r="X3298" s="29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</row>
    <row r="3299" spans="1:121" x14ac:dyDescent="0.15">
      <c r="A3299" s="102">
        <f t="shared" si="971"/>
        <v>44256</v>
      </c>
      <c r="B3299" s="103">
        <f t="shared" ca="1" si="980"/>
        <v>53559.95504628979</v>
      </c>
      <c r="C3299" s="104">
        <f t="shared" si="972"/>
        <v>53502.39999999979</v>
      </c>
      <c r="D3299" s="105">
        <f ca="1">IF(A3299&lt;$B$1,VLOOKUP(A3299,[1]DI!$A$4:$B$15000,2,FALSE),0)</f>
        <v>1.9000000000000006E-2</v>
      </c>
      <c r="E3299" s="106">
        <f t="shared" ca="1" si="964"/>
        <v>1.0000746899999999</v>
      </c>
      <c r="F3299" s="106">
        <f ca="1">(TRUNC(PRODUCT($E$12:$E3298),16))</f>
        <v>2.1060808404771798</v>
      </c>
      <c r="G3299" s="106">
        <f t="shared" ca="1" si="973"/>
        <v>2.1052945007912101</v>
      </c>
      <c r="H3299" s="106">
        <f t="shared" ca="1" si="965"/>
        <v>1.00037351</v>
      </c>
      <c r="I3299" s="105">
        <f t="shared" si="974"/>
        <v>3.5999999999999997E-2</v>
      </c>
      <c r="J3299" s="118">
        <f t="shared" si="975"/>
        <v>44249</v>
      </c>
      <c r="K3299" s="112">
        <f t="shared" si="976"/>
        <v>5</v>
      </c>
      <c r="L3299" s="108">
        <f t="shared" si="977"/>
        <v>5</v>
      </c>
      <c r="M3299" s="109">
        <f t="shared" si="966"/>
        <v>1.0007019749999999</v>
      </c>
      <c r="N3299" s="109">
        <f t="shared" ca="1" si="967"/>
        <v>1.001075747</v>
      </c>
      <c r="O3299" s="108">
        <f t="shared" si="981"/>
        <v>0</v>
      </c>
      <c r="P3299" s="106">
        <f t="shared" ca="1" si="968"/>
        <v>57.55504629</v>
      </c>
      <c r="Q3299" s="113">
        <f t="shared" si="969"/>
        <v>0</v>
      </c>
      <c r="R3299" s="106">
        <f t="shared" si="970"/>
        <v>0</v>
      </c>
      <c r="S3299" s="114" t="str">
        <f t="shared" si="978"/>
        <v>A+J=</v>
      </c>
      <c r="T3299" s="107">
        <f t="shared" si="979"/>
        <v>44277</v>
      </c>
      <c r="U3299" s="10"/>
      <c r="V3299" s="10"/>
      <c r="W3299" s="10"/>
      <c r="X3299" s="29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</row>
    <row r="3300" spans="1:121" x14ac:dyDescent="0.15">
      <c r="A3300" s="102">
        <f t="shared" si="971"/>
        <v>44257</v>
      </c>
      <c r="B3300" s="103">
        <f t="shared" ca="1" si="980"/>
        <v>53571.473042959791</v>
      </c>
      <c r="C3300" s="104">
        <f t="shared" si="972"/>
        <v>53502.39999999979</v>
      </c>
      <c r="D3300" s="105">
        <f ca="1">IF(A3300&lt;$B$1,VLOOKUP(A3300,[1]DI!$A$4:$B$15000,2,FALSE),0)</f>
        <v>1.9000000000000006E-2</v>
      </c>
      <c r="E3300" s="106">
        <f t="shared" ca="1" si="964"/>
        <v>1.0000746899999999</v>
      </c>
      <c r="F3300" s="106">
        <f ca="1">(TRUNC(PRODUCT($E$12:$E3299),16))</f>
        <v>2.1062381436551498</v>
      </c>
      <c r="G3300" s="106">
        <f t="shared" ca="1" si="973"/>
        <v>2.1052945007912101</v>
      </c>
      <c r="H3300" s="106">
        <f t="shared" ca="1" si="965"/>
        <v>1.00044822</v>
      </c>
      <c r="I3300" s="105">
        <f t="shared" si="974"/>
        <v>3.5999999999999997E-2</v>
      </c>
      <c r="J3300" s="118">
        <f t="shared" si="975"/>
        <v>44249</v>
      </c>
      <c r="K3300" s="112">
        <f t="shared" si="976"/>
        <v>6</v>
      </c>
      <c r="L3300" s="108">
        <f t="shared" si="977"/>
        <v>6</v>
      </c>
      <c r="M3300" s="109">
        <f t="shared" si="966"/>
        <v>1.000842429</v>
      </c>
      <c r="N3300" s="109">
        <f t="shared" ca="1" si="967"/>
        <v>1.0012910269999999</v>
      </c>
      <c r="O3300" s="108">
        <f t="shared" si="981"/>
        <v>0</v>
      </c>
      <c r="P3300" s="106">
        <f t="shared" ca="1" si="968"/>
        <v>69.073042959999995</v>
      </c>
      <c r="Q3300" s="113">
        <f t="shared" si="969"/>
        <v>0</v>
      </c>
      <c r="R3300" s="106">
        <f t="shared" si="970"/>
        <v>0</v>
      </c>
      <c r="S3300" s="114" t="str">
        <f t="shared" si="978"/>
        <v>A+J=</v>
      </c>
      <c r="T3300" s="107">
        <f t="shared" si="979"/>
        <v>44277</v>
      </c>
      <c r="U3300" s="27"/>
      <c r="V3300" s="27"/>
      <c r="W3300" s="27"/>
      <c r="X3300" s="33"/>
      <c r="Y3300" s="20"/>
      <c r="Z3300" s="23"/>
      <c r="AA3300" s="27"/>
      <c r="AB3300" s="20"/>
      <c r="AC3300" s="20"/>
      <c r="AD3300" s="20"/>
      <c r="AE3300" s="27"/>
      <c r="AF3300" s="21"/>
      <c r="AG3300" s="27"/>
      <c r="AH3300" s="27"/>
      <c r="AI3300" s="23"/>
      <c r="AJ3300" s="23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  <c r="AZ3300" s="23"/>
      <c r="BA3300" s="23"/>
      <c r="BB3300" s="23"/>
      <c r="BC3300" s="23"/>
      <c r="BD3300" s="23"/>
      <c r="BE3300" s="23"/>
      <c r="BF3300" s="23"/>
      <c r="BG3300" s="23"/>
      <c r="BH3300" s="23"/>
      <c r="BI3300" s="23"/>
      <c r="BJ3300" s="23"/>
      <c r="BK3300" s="23"/>
      <c r="BL3300" s="23"/>
      <c r="BM3300" s="23"/>
      <c r="BN3300" s="23"/>
      <c r="BO3300" s="23"/>
      <c r="BP3300" s="23"/>
      <c r="BQ3300" s="23"/>
      <c r="BR3300" s="23"/>
      <c r="BS3300" s="23"/>
      <c r="BT3300" s="23"/>
      <c r="BU3300" s="23"/>
      <c r="BV3300" s="23"/>
      <c r="BW3300" s="23"/>
      <c r="BX3300" s="23"/>
      <c r="BY3300" s="23"/>
      <c r="BZ3300" s="23"/>
      <c r="CA3300" s="23"/>
      <c r="CB3300" s="23"/>
      <c r="CC3300" s="23"/>
      <c r="CD3300" s="23"/>
      <c r="CE3300" s="23"/>
      <c r="CF3300" s="23"/>
      <c r="CG3300" s="23"/>
      <c r="CH3300" s="23"/>
      <c r="CI3300" s="23"/>
      <c r="CJ3300" s="23"/>
      <c r="CK3300" s="23"/>
      <c r="CL3300" s="23"/>
      <c r="CM3300" s="23"/>
      <c r="CN3300" s="23"/>
      <c r="CO3300" s="23"/>
      <c r="CP3300" s="23"/>
      <c r="CQ3300" s="23"/>
      <c r="CR3300" s="23"/>
      <c r="CS3300" s="23"/>
      <c r="CT3300" s="23"/>
      <c r="CU3300" s="23"/>
      <c r="CV3300" s="23"/>
      <c r="CW3300" s="23"/>
      <c r="CX3300" s="23"/>
      <c r="CY3300" s="23"/>
      <c r="CZ3300" s="23"/>
      <c r="DA3300" s="23"/>
      <c r="DB3300" s="23"/>
      <c r="DC3300" s="23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</row>
    <row r="3301" spans="1:121" x14ac:dyDescent="0.15">
      <c r="A3301" s="102">
        <f t="shared" si="971"/>
        <v>44258</v>
      </c>
      <c r="B3301" s="103">
        <f t="shared" ca="1" si="980"/>
        <v>53582.994249779789</v>
      </c>
      <c r="C3301" s="104">
        <f t="shared" si="972"/>
        <v>53502.39999999979</v>
      </c>
      <c r="D3301" s="105">
        <f ca="1">IF(A3301&lt;$B$1,VLOOKUP(A3301,[1]DI!$A$4:$B$15000,2,FALSE),0)</f>
        <v>1.9000000000000006E-2</v>
      </c>
      <c r="E3301" s="106">
        <f t="shared" ca="1" si="964"/>
        <v>1.0000746899999999</v>
      </c>
      <c r="F3301" s="106">
        <f ca="1">(TRUNC(PRODUCT($E$12:$E3300),16))</f>
        <v>2.1063954585820999</v>
      </c>
      <c r="G3301" s="106">
        <f t="shared" ca="1" si="973"/>
        <v>2.1052945007912101</v>
      </c>
      <c r="H3301" s="106">
        <f t="shared" ca="1" si="965"/>
        <v>1.0005229499999999</v>
      </c>
      <c r="I3301" s="105">
        <f t="shared" si="974"/>
        <v>3.5999999999999997E-2</v>
      </c>
      <c r="J3301" s="118">
        <f t="shared" si="975"/>
        <v>44249</v>
      </c>
      <c r="K3301" s="112">
        <f t="shared" si="976"/>
        <v>7</v>
      </c>
      <c r="L3301" s="108">
        <f t="shared" si="977"/>
        <v>7</v>
      </c>
      <c r="M3301" s="109">
        <f t="shared" si="966"/>
        <v>1.0009829029999999</v>
      </c>
      <c r="N3301" s="109">
        <f t="shared" ca="1" si="967"/>
        <v>1.001506367</v>
      </c>
      <c r="O3301" s="108">
        <f t="shared" si="981"/>
        <v>0</v>
      </c>
      <c r="P3301" s="106">
        <f t="shared" ca="1" si="968"/>
        <v>80.594249779999998</v>
      </c>
      <c r="Q3301" s="113">
        <f t="shared" si="969"/>
        <v>0</v>
      </c>
      <c r="R3301" s="106">
        <f t="shared" si="970"/>
        <v>0</v>
      </c>
      <c r="S3301" s="114" t="str">
        <f t="shared" si="978"/>
        <v>A+J=</v>
      </c>
      <c r="T3301" s="107">
        <f t="shared" si="979"/>
        <v>44277</v>
      </c>
      <c r="U3301" s="10"/>
      <c r="V3301" s="10"/>
      <c r="W3301" s="10"/>
      <c r="X3301" s="29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</row>
    <row r="3302" spans="1:121" x14ac:dyDescent="0.15">
      <c r="A3302" s="102">
        <f t="shared" si="971"/>
        <v>44259</v>
      </c>
      <c r="B3302" s="103">
        <f t="shared" ca="1" si="980"/>
        <v>53594.517650189788</v>
      </c>
      <c r="C3302" s="104">
        <f t="shared" si="972"/>
        <v>53502.39999999979</v>
      </c>
      <c r="D3302" s="105">
        <f ca="1">IF(A3302&lt;$B$1,VLOOKUP(A3302,[1]DI!$A$4:$B$15000,2,FALSE),0)</f>
        <v>1.9000000000000006E-2</v>
      </c>
      <c r="E3302" s="106">
        <f t="shared" ca="1" si="964"/>
        <v>1.0000746899999999</v>
      </c>
      <c r="F3302" s="106">
        <f ca="1">(TRUNC(PRODUCT($E$12:$E3301),16))</f>
        <v>2.1065527852588999</v>
      </c>
      <c r="G3302" s="106">
        <f t="shared" ca="1" si="973"/>
        <v>2.1052945007912101</v>
      </c>
      <c r="H3302" s="106">
        <f t="shared" ca="1" si="965"/>
        <v>1.00059768</v>
      </c>
      <c r="I3302" s="105">
        <f t="shared" si="974"/>
        <v>3.5999999999999997E-2</v>
      </c>
      <c r="J3302" s="118">
        <f t="shared" si="975"/>
        <v>44249</v>
      </c>
      <c r="K3302" s="112">
        <f t="shared" si="976"/>
        <v>8</v>
      </c>
      <c r="L3302" s="108">
        <f t="shared" si="977"/>
        <v>8</v>
      </c>
      <c r="M3302" s="109">
        <f t="shared" si="966"/>
        <v>1.001123397</v>
      </c>
      <c r="N3302" s="109">
        <f t="shared" ca="1" si="967"/>
        <v>1.001721748</v>
      </c>
      <c r="O3302" s="108">
        <f t="shared" si="981"/>
        <v>0</v>
      </c>
      <c r="P3302" s="106">
        <f t="shared" ca="1" si="968"/>
        <v>92.117650190000006</v>
      </c>
      <c r="Q3302" s="113">
        <f t="shared" si="969"/>
        <v>0</v>
      </c>
      <c r="R3302" s="106">
        <f t="shared" si="970"/>
        <v>0</v>
      </c>
      <c r="S3302" s="114" t="str">
        <f t="shared" si="978"/>
        <v>A+J=</v>
      </c>
      <c r="T3302" s="107">
        <f t="shared" si="979"/>
        <v>44277</v>
      </c>
      <c r="U3302" s="27"/>
      <c r="V3302" s="27"/>
      <c r="W3302" s="27"/>
      <c r="X3302" s="33"/>
      <c r="Y3302" s="20"/>
      <c r="Z3302" s="23"/>
      <c r="AA3302" s="27"/>
      <c r="AB3302" s="20"/>
      <c r="AC3302" s="20"/>
      <c r="AD3302" s="20"/>
      <c r="AE3302" s="27"/>
      <c r="AF3302" s="21"/>
      <c r="AG3302" s="27"/>
      <c r="AH3302" s="27"/>
      <c r="AI3302" s="23"/>
      <c r="AJ3302" s="23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  <c r="AZ3302" s="23"/>
      <c r="BA3302" s="23"/>
      <c r="BB3302" s="23"/>
      <c r="BC3302" s="23"/>
      <c r="BD3302" s="23"/>
      <c r="BE3302" s="23"/>
      <c r="BF3302" s="23"/>
      <c r="BG3302" s="23"/>
      <c r="BH3302" s="23"/>
      <c r="BI3302" s="23"/>
      <c r="BJ3302" s="23"/>
      <c r="BK3302" s="23"/>
      <c r="BL3302" s="23"/>
      <c r="BM3302" s="23"/>
      <c r="BN3302" s="23"/>
      <c r="BO3302" s="23"/>
      <c r="BP3302" s="23"/>
      <c r="BQ3302" s="23"/>
      <c r="BR3302" s="23"/>
      <c r="BS3302" s="23"/>
      <c r="BT3302" s="23"/>
      <c r="BU3302" s="23"/>
      <c r="BV3302" s="23"/>
      <c r="BW3302" s="23"/>
      <c r="BX3302" s="23"/>
      <c r="BY3302" s="23"/>
      <c r="BZ3302" s="23"/>
      <c r="CA3302" s="23"/>
      <c r="CB3302" s="23"/>
      <c r="CC3302" s="23"/>
      <c r="CD3302" s="23"/>
      <c r="CE3302" s="23"/>
      <c r="CF3302" s="23"/>
      <c r="CG3302" s="23"/>
      <c r="CH3302" s="23"/>
      <c r="CI3302" s="23"/>
      <c r="CJ3302" s="23"/>
      <c r="CK3302" s="23"/>
      <c r="CL3302" s="23"/>
      <c r="CM3302" s="23"/>
      <c r="CN3302" s="23"/>
      <c r="CO3302" s="23"/>
      <c r="CP3302" s="23"/>
      <c r="CQ3302" s="23"/>
      <c r="CR3302" s="23"/>
      <c r="CS3302" s="23"/>
      <c r="CT3302" s="23"/>
      <c r="CU3302" s="23"/>
      <c r="CV3302" s="23"/>
      <c r="CW3302" s="23"/>
      <c r="CX3302" s="23"/>
      <c r="CY3302" s="23"/>
      <c r="CZ3302" s="23"/>
      <c r="DA3302" s="23"/>
      <c r="DB3302" s="23"/>
      <c r="DC3302" s="23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</row>
    <row r="3303" spans="1:121" x14ac:dyDescent="0.15">
      <c r="A3303" s="102">
        <f t="shared" si="971"/>
        <v>44260</v>
      </c>
      <c r="B3303" s="103">
        <f t="shared" ca="1" si="980"/>
        <v>53606.043244199791</v>
      </c>
      <c r="C3303" s="104">
        <f t="shared" si="972"/>
        <v>53502.39999999979</v>
      </c>
      <c r="D3303" s="105">
        <f ca="1">IF(A3303&lt;$B$1,VLOOKUP(A3303,[1]DI!$A$4:$B$15000,2,FALSE),0)</f>
        <v>1.9000000000000006E-2</v>
      </c>
      <c r="E3303" s="106">
        <f t="shared" ca="1" si="964"/>
        <v>1.0000746899999999</v>
      </c>
      <c r="F3303" s="106">
        <f ca="1">(TRUNC(PRODUCT($E$12:$E3302),16))</f>
        <v>2.1067101236864301</v>
      </c>
      <c r="G3303" s="106">
        <f t="shared" ca="1" si="973"/>
        <v>2.1052945007912101</v>
      </c>
      <c r="H3303" s="106">
        <f t="shared" ca="1" si="965"/>
        <v>1.00067241</v>
      </c>
      <c r="I3303" s="105">
        <f t="shared" si="974"/>
        <v>3.5999999999999997E-2</v>
      </c>
      <c r="J3303" s="118">
        <f t="shared" si="975"/>
        <v>44249</v>
      </c>
      <c r="K3303" s="112">
        <f t="shared" si="976"/>
        <v>9</v>
      </c>
      <c r="L3303" s="108">
        <f t="shared" si="977"/>
        <v>9</v>
      </c>
      <c r="M3303" s="109">
        <f t="shared" si="966"/>
        <v>1.00126391</v>
      </c>
      <c r="N3303" s="109">
        <f t="shared" ca="1" si="967"/>
        <v>1.0019371699999999</v>
      </c>
      <c r="O3303" s="108">
        <f t="shared" si="981"/>
        <v>0</v>
      </c>
      <c r="P3303" s="106">
        <f t="shared" ca="1" si="968"/>
        <v>103.6432442</v>
      </c>
      <c r="Q3303" s="113">
        <f t="shared" si="969"/>
        <v>0</v>
      </c>
      <c r="R3303" s="106">
        <f t="shared" si="970"/>
        <v>0</v>
      </c>
      <c r="S3303" s="114" t="str">
        <f t="shared" si="978"/>
        <v>A+J=</v>
      </c>
      <c r="T3303" s="107">
        <f t="shared" si="979"/>
        <v>44277</v>
      </c>
      <c r="U3303" s="10"/>
      <c r="V3303" s="10"/>
      <c r="W3303" s="10"/>
      <c r="X3303" s="29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</row>
    <row r="3304" spans="1:121" x14ac:dyDescent="0.15">
      <c r="A3304" s="102">
        <f t="shared" si="971"/>
        <v>44261</v>
      </c>
      <c r="B3304" s="103">
        <f t="shared" ca="1" si="980"/>
        <v>53617.57151333979</v>
      </c>
      <c r="C3304" s="104">
        <f t="shared" si="972"/>
        <v>53502.39999999979</v>
      </c>
      <c r="D3304" s="105">
        <f ca="1">IF(A3304&lt;$B$1,VLOOKUP(A3304,[1]DI!$A$4:$B$15000,2,FALSE),0)</f>
        <v>0</v>
      </c>
      <c r="E3304" s="106">
        <f t="shared" ca="1" si="964"/>
        <v>1</v>
      </c>
      <c r="F3304" s="106">
        <f ca="1">(TRUNC(PRODUCT($E$12:$E3303),16))</f>
        <v>2.1068674738655702</v>
      </c>
      <c r="G3304" s="106">
        <f t="shared" ca="1" si="973"/>
        <v>2.1052945007912101</v>
      </c>
      <c r="H3304" s="106">
        <f t="shared" ca="1" si="965"/>
        <v>1.00074715</v>
      </c>
      <c r="I3304" s="105">
        <f t="shared" si="974"/>
        <v>3.5999999999999997E-2</v>
      </c>
      <c r="J3304" s="118">
        <f t="shared" si="975"/>
        <v>44249</v>
      </c>
      <c r="K3304" s="112">
        <f t="shared" si="976"/>
        <v>9</v>
      </c>
      <c r="L3304" s="108">
        <f t="shared" si="977"/>
        <v>10</v>
      </c>
      <c r="M3304" s="109">
        <f t="shared" si="966"/>
        <v>1.001404443</v>
      </c>
      <c r="N3304" s="109">
        <f t="shared" ca="1" si="967"/>
        <v>1.002152642</v>
      </c>
      <c r="O3304" s="108">
        <f t="shared" si="981"/>
        <v>0</v>
      </c>
      <c r="P3304" s="106">
        <f t="shared" ca="1" si="968"/>
        <v>115.17151334</v>
      </c>
      <c r="Q3304" s="113">
        <f t="shared" si="969"/>
        <v>0</v>
      </c>
      <c r="R3304" s="106">
        <f t="shared" si="970"/>
        <v>0</v>
      </c>
      <c r="S3304" s="114" t="str">
        <f t="shared" si="978"/>
        <v>A+J=</v>
      </c>
      <c r="T3304" s="107">
        <f t="shared" si="979"/>
        <v>44277</v>
      </c>
      <c r="U3304" s="10"/>
      <c r="V3304" s="10"/>
      <c r="W3304" s="10"/>
      <c r="X3304" s="29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</row>
    <row r="3305" spans="1:121" x14ac:dyDescent="0.15">
      <c r="A3305" s="102">
        <f t="shared" si="971"/>
        <v>44262</v>
      </c>
      <c r="B3305" s="103">
        <f t="shared" ca="1" si="980"/>
        <v>53617.57151333979</v>
      </c>
      <c r="C3305" s="104">
        <f t="shared" si="972"/>
        <v>53502.39999999979</v>
      </c>
      <c r="D3305" s="105">
        <f ca="1">IF(A3305&lt;$B$1,VLOOKUP(A3305,[1]DI!$A$4:$B$15000,2,FALSE),0)</f>
        <v>0</v>
      </c>
      <c r="E3305" s="106">
        <f t="shared" ca="1" si="964"/>
        <v>1</v>
      </c>
      <c r="F3305" s="106">
        <f ca="1">(TRUNC(PRODUCT($E$12:$E3304),16))</f>
        <v>2.1068674738655702</v>
      </c>
      <c r="G3305" s="106">
        <f t="shared" ca="1" si="973"/>
        <v>2.1052945007912101</v>
      </c>
      <c r="H3305" s="106">
        <f t="shared" ca="1" si="965"/>
        <v>1.00074715</v>
      </c>
      <c r="I3305" s="105">
        <f t="shared" si="974"/>
        <v>3.5999999999999997E-2</v>
      </c>
      <c r="J3305" s="118">
        <f t="shared" si="975"/>
        <v>44249</v>
      </c>
      <c r="K3305" s="112">
        <f t="shared" si="976"/>
        <v>9</v>
      </c>
      <c r="L3305" s="108">
        <f t="shared" si="977"/>
        <v>10</v>
      </c>
      <c r="M3305" s="109">
        <f t="shared" si="966"/>
        <v>1.001404443</v>
      </c>
      <c r="N3305" s="109">
        <f t="shared" ca="1" si="967"/>
        <v>1.002152642</v>
      </c>
      <c r="O3305" s="108">
        <f t="shared" si="981"/>
        <v>0</v>
      </c>
      <c r="P3305" s="106">
        <f t="shared" ca="1" si="968"/>
        <v>115.17151334</v>
      </c>
      <c r="Q3305" s="113">
        <f t="shared" si="969"/>
        <v>0</v>
      </c>
      <c r="R3305" s="106">
        <f t="shared" si="970"/>
        <v>0</v>
      </c>
      <c r="S3305" s="114" t="str">
        <f t="shared" si="978"/>
        <v>A+J=</v>
      </c>
      <c r="T3305" s="107">
        <f t="shared" si="979"/>
        <v>44277</v>
      </c>
      <c r="U3305" s="10"/>
      <c r="V3305" s="10"/>
      <c r="W3305" s="10"/>
      <c r="X3305" s="29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</row>
    <row r="3306" spans="1:121" x14ac:dyDescent="0.15">
      <c r="A3306" s="102">
        <f t="shared" si="971"/>
        <v>44263</v>
      </c>
      <c r="B3306" s="103">
        <f t="shared" ca="1" si="980"/>
        <v>53617.57151333979</v>
      </c>
      <c r="C3306" s="104">
        <f t="shared" si="972"/>
        <v>53502.39999999979</v>
      </c>
      <c r="D3306" s="105">
        <f ca="1">IF(A3306&lt;$B$1,VLOOKUP(A3306,[1]DI!$A$4:$B$15000,2,FALSE),0)</f>
        <v>1.9000000000000006E-2</v>
      </c>
      <c r="E3306" s="106">
        <f t="shared" ca="1" si="964"/>
        <v>1.0000746899999999</v>
      </c>
      <c r="F3306" s="106">
        <f ca="1">(TRUNC(PRODUCT($E$12:$E3305),16))</f>
        <v>2.1068674738655702</v>
      </c>
      <c r="G3306" s="106">
        <f t="shared" ca="1" si="973"/>
        <v>2.1052945007912101</v>
      </c>
      <c r="H3306" s="106">
        <f t="shared" ca="1" si="965"/>
        <v>1.00074715</v>
      </c>
      <c r="I3306" s="105">
        <f t="shared" si="974"/>
        <v>3.5999999999999997E-2</v>
      </c>
      <c r="J3306" s="118">
        <f t="shared" si="975"/>
        <v>44249</v>
      </c>
      <c r="K3306" s="112">
        <f t="shared" si="976"/>
        <v>10</v>
      </c>
      <c r="L3306" s="108">
        <f t="shared" si="977"/>
        <v>10</v>
      </c>
      <c r="M3306" s="109">
        <f t="shared" si="966"/>
        <v>1.001404443</v>
      </c>
      <c r="N3306" s="109">
        <f t="shared" ca="1" si="967"/>
        <v>1.002152642</v>
      </c>
      <c r="O3306" s="108">
        <f t="shared" si="981"/>
        <v>0</v>
      </c>
      <c r="P3306" s="106">
        <f t="shared" ca="1" si="968"/>
        <v>115.17151334</v>
      </c>
      <c r="Q3306" s="113">
        <f t="shared" si="969"/>
        <v>0</v>
      </c>
      <c r="R3306" s="106">
        <f t="shared" si="970"/>
        <v>0</v>
      </c>
      <c r="S3306" s="114" t="str">
        <f t="shared" si="978"/>
        <v>A+J=</v>
      </c>
      <c r="T3306" s="107">
        <f t="shared" si="979"/>
        <v>44277</v>
      </c>
      <c r="U3306" s="10"/>
      <c r="V3306" s="10"/>
      <c r="W3306" s="10"/>
      <c r="X3306" s="29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</row>
    <row r="3307" spans="1:121" x14ac:dyDescent="0.15">
      <c r="A3307" s="102">
        <f t="shared" si="971"/>
        <v>44264</v>
      </c>
      <c r="B3307" s="103">
        <f t="shared" ca="1" si="980"/>
        <v>53629.10256458979</v>
      </c>
      <c r="C3307" s="104">
        <f t="shared" si="972"/>
        <v>53502.39999999979</v>
      </c>
      <c r="D3307" s="105">
        <f ca="1">IF(A3307&lt;$B$1,VLOOKUP(A3307,[1]DI!$A$4:$B$15000,2,FALSE),0)</f>
        <v>1.9000000000000006E-2</v>
      </c>
      <c r="E3307" s="106">
        <f t="shared" ca="1" si="964"/>
        <v>1.0000746899999999</v>
      </c>
      <c r="F3307" s="106">
        <f ca="1">(TRUNC(PRODUCT($E$12:$E3306),16))</f>
        <v>2.1070248357971901</v>
      </c>
      <c r="G3307" s="106">
        <f t="shared" ca="1" si="973"/>
        <v>2.1052945007912101</v>
      </c>
      <c r="H3307" s="106">
        <f t="shared" ca="1" si="965"/>
        <v>1.0008219</v>
      </c>
      <c r="I3307" s="105">
        <f t="shared" si="974"/>
        <v>3.5999999999999997E-2</v>
      </c>
      <c r="J3307" s="118">
        <f t="shared" si="975"/>
        <v>44249</v>
      </c>
      <c r="K3307" s="112">
        <f t="shared" si="976"/>
        <v>11</v>
      </c>
      <c r="L3307" s="108">
        <f t="shared" si="977"/>
        <v>11</v>
      </c>
      <c r="M3307" s="109">
        <f t="shared" si="966"/>
        <v>1.001544996</v>
      </c>
      <c r="N3307" s="109">
        <f t="shared" ca="1" si="967"/>
        <v>1.0023681659999999</v>
      </c>
      <c r="O3307" s="108">
        <f t="shared" si="981"/>
        <v>0</v>
      </c>
      <c r="P3307" s="106">
        <f t="shared" ca="1" si="968"/>
        <v>126.70256458999999</v>
      </c>
      <c r="Q3307" s="113">
        <f t="shared" si="969"/>
        <v>0</v>
      </c>
      <c r="R3307" s="106">
        <f t="shared" si="970"/>
        <v>0</v>
      </c>
      <c r="S3307" s="114" t="str">
        <f t="shared" si="978"/>
        <v>A+J=</v>
      </c>
      <c r="T3307" s="107">
        <f t="shared" si="979"/>
        <v>44277</v>
      </c>
      <c r="U3307" s="10"/>
      <c r="V3307" s="10"/>
      <c r="W3307" s="10"/>
      <c r="X3307" s="29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</row>
    <row r="3308" spans="1:121" x14ac:dyDescent="0.15">
      <c r="A3308" s="102">
        <f t="shared" si="971"/>
        <v>44265</v>
      </c>
      <c r="B3308" s="103">
        <f t="shared" ca="1" si="980"/>
        <v>53640.635755949792</v>
      </c>
      <c r="C3308" s="104">
        <f t="shared" si="972"/>
        <v>53502.39999999979</v>
      </c>
      <c r="D3308" s="105">
        <f ca="1">IF(A3308&lt;$B$1,VLOOKUP(A3308,[1]DI!$A$4:$B$15000,2,FALSE),0)</f>
        <v>1.9000000000000006E-2</v>
      </c>
      <c r="E3308" s="106">
        <f t="shared" ca="1" si="964"/>
        <v>1.0000746899999999</v>
      </c>
      <c r="F3308" s="106">
        <f ca="1">(TRUNC(PRODUCT($E$12:$E3307),16))</f>
        <v>2.1071822094821799</v>
      </c>
      <c r="G3308" s="106">
        <f t="shared" ca="1" si="973"/>
        <v>2.1052945007912101</v>
      </c>
      <c r="H3308" s="106">
        <f t="shared" ca="1" si="965"/>
        <v>1.0008966500000001</v>
      </c>
      <c r="I3308" s="105">
        <f t="shared" si="974"/>
        <v>3.5999999999999997E-2</v>
      </c>
      <c r="J3308" s="118">
        <f t="shared" si="975"/>
        <v>44249</v>
      </c>
      <c r="K3308" s="112">
        <f t="shared" si="976"/>
        <v>12</v>
      </c>
      <c r="L3308" s="108">
        <f t="shared" si="977"/>
        <v>12</v>
      </c>
      <c r="M3308" s="109">
        <f t="shared" si="966"/>
        <v>1.0016855689999999</v>
      </c>
      <c r="N3308" s="109">
        <f t="shared" ca="1" si="967"/>
        <v>1.00258373</v>
      </c>
      <c r="O3308" s="108">
        <f t="shared" si="981"/>
        <v>0</v>
      </c>
      <c r="P3308" s="106">
        <f t="shared" ca="1" si="968"/>
        <v>138.23575595</v>
      </c>
      <c r="Q3308" s="113">
        <f t="shared" si="969"/>
        <v>0</v>
      </c>
      <c r="R3308" s="106">
        <f t="shared" si="970"/>
        <v>0</v>
      </c>
      <c r="S3308" s="114" t="str">
        <f t="shared" si="978"/>
        <v>A+J=</v>
      </c>
      <c r="T3308" s="107">
        <f t="shared" si="979"/>
        <v>44277</v>
      </c>
      <c r="U3308" s="10"/>
      <c r="V3308" s="10"/>
      <c r="W3308" s="10"/>
      <c r="X3308" s="29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</row>
    <row r="3309" spans="1:121" x14ac:dyDescent="0.15">
      <c r="A3309" s="102">
        <f t="shared" si="971"/>
        <v>44266</v>
      </c>
      <c r="B3309" s="103">
        <f t="shared" ca="1" si="980"/>
        <v>53652.171675919788</v>
      </c>
      <c r="C3309" s="104">
        <f t="shared" si="972"/>
        <v>53502.39999999979</v>
      </c>
      <c r="D3309" s="105">
        <f ca="1">IF(A3309&lt;$B$1,VLOOKUP(A3309,[1]DI!$A$4:$B$15000,2,FALSE),0)</f>
        <v>1.9000000000000006E-2</v>
      </c>
      <c r="E3309" s="106">
        <f t="shared" ca="1" si="964"/>
        <v>1.0000746899999999</v>
      </c>
      <c r="F3309" s="106">
        <f ca="1">(TRUNC(PRODUCT($E$12:$E3308),16))</f>
        <v>2.1073395949214002</v>
      </c>
      <c r="G3309" s="106">
        <f t="shared" ca="1" si="973"/>
        <v>2.1052945007912101</v>
      </c>
      <c r="H3309" s="106">
        <f t="shared" ca="1" si="965"/>
        <v>1.00097141</v>
      </c>
      <c r="I3309" s="105">
        <f t="shared" si="974"/>
        <v>3.5999999999999997E-2</v>
      </c>
      <c r="J3309" s="118">
        <f t="shared" si="975"/>
        <v>44249</v>
      </c>
      <c r="K3309" s="112">
        <f t="shared" si="976"/>
        <v>13</v>
      </c>
      <c r="L3309" s="108">
        <f t="shared" si="977"/>
        <v>13</v>
      </c>
      <c r="M3309" s="109">
        <f t="shared" si="966"/>
        <v>1.0018261610000001</v>
      </c>
      <c r="N3309" s="109">
        <f t="shared" ca="1" si="967"/>
        <v>1.0027993449999999</v>
      </c>
      <c r="O3309" s="108">
        <f t="shared" si="981"/>
        <v>0</v>
      </c>
      <c r="P3309" s="106">
        <f t="shared" ca="1" si="968"/>
        <v>149.77167592000001</v>
      </c>
      <c r="Q3309" s="113">
        <f t="shared" si="969"/>
        <v>0</v>
      </c>
      <c r="R3309" s="106">
        <f t="shared" si="970"/>
        <v>0</v>
      </c>
      <c r="S3309" s="114" t="str">
        <f t="shared" si="978"/>
        <v>A+J=</v>
      </c>
      <c r="T3309" s="107">
        <f t="shared" si="979"/>
        <v>44277</v>
      </c>
      <c r="U3309" s="10"/>
      <c r="V3309" s="10"/>
      <c r="W3309" s="10"/>
      <c r="X3309" s="29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</row>
    <row r="3310" spans="1:121" x14ac:dyDescent="0.15">
      <c r="A3310" s="102">
        <f t="shared" si="971"/>
        <v>44267</v>
      </c>
      <c r="B3310" s="103">
        <f t="shared" ca="1" si="980"/>
        <v>53663.709789499793</v>
      </c>
      <c r="C3310" s="104">
        <f t="shared" si="972"/>
        <v>53502.39999999979</v>
      </c>
      <c r="D3310" s="105">
        <f ca="1">IF(A3310&lt;$B$1,VLOOKUP(A3310,[1]DI!$A$4:$B$15000,2,FALSE),0)</f>
        <v>1.9000000000000006E-2</v>
      </c>
      <c r="E3310" s="106">
        <f t="shared" ca="1" si="964"/>
        <v>1.0000746899999999</v>
      </c>
      <c r="F3310" s="106">
        <f ca="1">(TRUNC(PRODUCT($E$12:$E3309),16))</f>
        <v>2.1074969921157498</v>
      </c>
      <c r="G3310" s="106">
        <f t="shared" ca="1" si="973"/>
        <v>2.1052945007912101</v>
      </c>
      <c r="H3310" s="106">
        <f t="shared" ca="1" si="965"/>
        <v>1.00104617</v>
      </c>
      <c r="I3310" s="105">
        <f t="shared" si="974"/>
        <v>3.5999999999999997E-2</v>
      </c>
      <c r="J3310" s="118">
        <f t="shared" si="975"/>
        <v>44249</v>
      </c>
      <c r="K3310" s="112">
        <f t="shared" si="976"/>
        <v>14</v>
      </c>
      <c r="L3310" s="108">
        <f t="shared" si="977"/>
        <v>14</v>
      </c>
      <c r="M3310" s="109">
        <f t="shared" si="966"/>
        <v>1.0019667729999999</v>
      </c>
      <c r="N3310" s="109">
        <f t="shared" ca="1" si="967"/>
        <v>1.0030150010000001</v>
      </c>
      <c r="O3310" s="108">
        <f t="shared" si="981"/>
        <v>0</v>
      </c>
      <c r="P3310" s="106">
        <f t="shared" ca="1" si="968"/>
        <v>161.30978949999999</v>
      </c>
      <c r="Q3310" s="113">
        <f t="shared" si="969"/>
        <v>0</v>
      </c>
      <c r="R3310" s="106">
        <f t="shared" si="970"/>
        <v>0</v>
      </c>
      <c r="S3310" s="114" t="str">
        <f t="shared" si="978"/>
        <v>A+J=</v>
      </c>
      <c r="T3310" s="107">
        <f t="shared" si="979"/>
        <v>44277</v>
      </c>
      <c r="U3310" s="10"/>
      <c r="V3310" s="10"/>
      <c r="W3310" s="10"/>
      <c r="X3310" s="29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</row>
    <row r="3311" spans="1:121" x14ac:dyDescent="0.15">
      <c r="A3311" s="102">
        <f t="shared" si="971"/>
        <v>44268</v>
      </c>
      <c r="B3311" s="103">
        <f t="shared" ca="1" si="980"/>
        <v>53675.250578189793</v>
      </c>
      <c r="C3311" s="104">
        <f t="shared" si="972"/>
        <v>53502.39999999979</v>
      </c>
      <c r="D3311" s="105">
        <f ca="1">IF(A3311&lt;$B$1,VLOOKUP(A3311,[1]DI!$A$4:$B$15000,2,FALSE),0)</f>
        <v>0</v>
      </c>
      <c r="E3311" s="106">
        <f t="shared" ca="1" si="964"/>
        <v>1</v>
      </c>
      <c r="F3311" s="106">
        <f ca="1">(TRUNC(PRODUCT($E$12:$E3310),16))</f>
        <v>2.1076544010660898</v>
      </c>
      <c r="G3311" s="106">
        <f t="shared" ca="1" si="973"/>
        <v>2.1052945007912101</v>
      </c>
      <c r="H3311" s="106">
        <f t="shared" ca="1" si="965"/>
        <v>1.0011209400000001</v>
      </c>
      <c r="I3311" s="105">
        <f t="shared" si="974"/>
        <v>3.5999999999999997E-2</v>
      </c>
      <c r="J3311" s="118">
        <f t="shared" si="975"/>
        <v>44249</v>
      </c>
      <c r="K3311" s="112">
        <f t="shared" si="976"/>
        <v>14</v>
      </c>
      <c r="L3311" s="108">
        <f t="shared" si="977"/>
        <v>15</v>
      </c>
      <c r="M3311" s="109">
        <f t="shared" si="966"/>
        <v>1.0021074050000001</v>
      </c>
      <c r="N3311" s="109">
        <f t="shared" ca="1" si="967"/>
        <v>1.0032307069999999</v>
      </c>
      <c r="O3311" s="108">
        <f t="shared" si="981"/>
        <v>0</v>
      </c>
      <c r="P3311" s="106">
        <f t="shared" ca="1" si="968"/>
        <v>172.85057818999999</v>
      </c>
      <c r="Q3311" s="113">
        <f t="shared" si="969"/>
        <v>0</v>
      </c>
      <c r="R3311" s="106">
        <f t="shared" si="970"/>
        <v>0</v>
      </c>
      <c r="S3311" s="114" t="str">
        <f t="shared" si="978"/>
        <v>A+J=</v>
      </c>
      <c r="T3311" s="107">
        <f t="shared" si="979"/>
        <v>44277</v>
      </c>
      <c r="U3311" s="10"/>
      <c r="V3311" s="10"/>
      <c r="W3311" s="10"/>
      <c r="X3311" s="29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</row>
    <row r="3312" spans="1:121" x14ac:dyDescent="0.15">
      <c r="A3312" s="102">
        <f t="shared" si="971"/>
        <v>44269</v>
      </c>
      <c r="B3312" s="103">
        <f t="shared" ca="1" si="980"/>
        <v>53675.250578189793</v>
      </c>
      <c r="C3312" s="104">
        <f t="shared" si="972"/>
        <v>53502.39999999979</v>
      </c>
      <c r="D3312" s="105">
        <f ca="1">IF(A3312&lt;$B$1,VLOOKUP(A3312,[1]DI!$A$4:$B$15000,2,FALSE),0)</f>
        <v>0</v>
      </c>
      <c r="E3312" s="106">
        <f t="shared" ca="1" si="964"/>
        <v>1</v>
      </c>
      <c r="F3312" s="106">
        <f ca="1">(TRUNC(PRODUCT($E$12:$E3311),16))</f>
        <v>2.1076544010660898</v>
      </c>
      <c r="G3312" s="106">
        <f t="shared" ca="1" si="973"/>
        <v>2.1052945007912101</v>
      </c>
      <c r="H3312" s="106">
        <f t="shared" ca="1" si="965"/>
        <v>1.0011209400000001</v>
      </c>
      <c r="I3312" s="105">
        <f t="shared" si="974"/>
        <v>3.5999999999999997E-2</v>
      </c>
      <c r="J3312" s="118">
        <f t="shared" si="975"/>
        <v>44249</v>
      </c>
      <c r="K3312" s="112">
        <f t="shared" si="976"/>
        <v>14</v>
      </c>
      <c r="L3312" s="108">
        <f t="shared" si="977"/>
        <v>15</v>
      </c>
      <c r="M3312" s="109">
        <f t="shared" si="966"/>
        <v>1.0021074050000001</v>
      </c>
      <c r="N3312" s="109">
        <f t="shared" ca="1" si="967"/>
        <v>1.0032307069999999</v>
      </c>
      <c r="O3312" s="108">
        <f t="shared" si="981"/>
        <v>0</v>
      </c>
      <c r="P3312" s="106">
        <f t="shared" ca="1" si="968"/>
        <v>172.85057818999999</v>
      </c>
      <c r="Q3312" s="113">
        <f t="shared" si="969"/>
        <v>0</v>
      </c>
      <c r="R3312" s="106">
        <f t="shared" si="970"/>
        <v>0</v>
      </c>
      <c r="S3312" s="114" t="str">
        <f t="shared" si="978"/>
        <v>A+J=</v>
      </c>
      <c r="T3312" s="107">
        <f t="shared" si="979"/>
        <v>44277</v>
      </c>
      <c r="U3312" s="10"/>
      <c r="V3312" s="10"/>
      <c r="W3312" s="10"/>
      <c r="X3312" s="29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</row>
    <row r="3313" spans="1:121" x14ac:dyDescent="0.15">
      <c r="A3313" s="102">
        <f t="shared" si="971"/>
        <v>44270</v>
      </c>
      <c r="B3313" s="103">
        <f t="shared" ca="1" si="980"/>
        <v>53675.250578189793</v>
      </c>
      <c r="C3313" s="104">
        <f t="shared" si="972"/>
        <v>53502.39999999979</v>
      </c>
      <c r="D3313" s="105">
        <f ca="1">IF(A3313&lt;$B$1,VLOOKUP(A3313,[1]DI!$A$4:$B$15000,2,FALSE),0)</f>
        <v>1.9000000000000006E-2</v>
      </c>
      <c r="E3313" s="106">
        <f t="shared" ca="1" si="964"/>
        <v>1.0000746899999999</v>
      </c>
      <c r="F3313" s="106">
        <f ca="1">(TRUNC(PRODUCT($E$12:$E3312),16))</f>
        <v>2.1076544010660898</v>
      </c>
      <c r="G3313" s="106">
        <f t="shared" ca="1" si="973"/>
        <v>2.1052945007912101</v>
      </c>
      <c r="H3313" s="106">
        <f t="shared" ca="1" si="965"/>
        <v>1.0011209400000001</v>
      </c>
      <c r="I3313" s="105">
        <f t="shared" si="974"/>
        <v>3.5999999999999997E-2</v>
      </c>
      <c r="J3313" s="118">
        <f t="shared" si="975"/>
        <v>44249</v>
      </c>
      <c r="K3313" s="112">
        <f t="shared" si="976"/>
        <v>15</v>
      </c>
      <c r="L3313" s="108">
        <f t="shared" si="977"/>
        <v>15</v>
      </c>
      <c r="M3313" s="109">
        <f t="shared" si="966"/>
        <v>1.0021074050000001</v>
      </c>
      <c r="N3313" s="109">
        <f t="shared" ca="1" si="967"/>
        <v>1.0032307069999999</v>
      </c>
      <c r="O3313" s="108">
        <f t="shared" si="981"/>
        <v>0</v>
      </c>
      <c r="P3313" s="106">
        <f t="shared" ca="1" si="968"/>
        <v>172.85057818999999</v>
      </c>
      <c r="Q3313" s="113">
        <f t="shared" si="969"/>
        <v>0</v>
      </c>
      <c r="R3313" s="106">
        <f t="shared" si="970"/>
        <v>0</v>
      </c>
      <c r="S3313" s="114" t="str">
        <f t="shared" si="978"/>
        <v>A+J=</v>
      </c>
      <c r="T3313" s="107">
        <f t="shared" si="979"/>
        <v>44277</v>
      </c>
      <c r="U3313" s="10"/>
      <c r="V3313" s="10"/>
      <c r="W3313" s="10"/>
      <c r="X3313" s="29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</row>
    <row r="3314" spans="1:121" x14ac:dyDescent="0.15">
      <c r="A3314" s="102">
        <f t="shared" si="971"/>
        <v>44271</v>
      </c>
      <c r="B3314" s="103">
        <f t="shared" ca="1" si="980"/>
        <v>53686.793560479789</v>
      </c>
      <c r="C3314" s="104">
        <f t="shared" si="972"/>
        <v>53502.39999999979</v>
      </c>
      <c r="D3314" s="105">
        <f ca="1">IF(A3314&lt;$B$1,VLOOKUP(A3314,[1]DI!$A$4:$B$15000,2,FALSE),0)</f>
        <v>1.9000000000000006E-2</v>
      </c>
      <c r="E3314" s="106">
        <f t="shared" ca="1" si="964"/>
        <v>1.0000746899999999</v>
      </c>
      <c r="F3314" s="106">
        <f ca="1">(TRUNC(PRODUCT($E$12:$E3313),16))</f>
        <v>2.1078118217733102</v>
      </c>
      <c r="G3314" s="106">
        <f t="shared" ca="1" si="973"/>
        <v>2.1052945007912101</v>
      </c>
      <c r="H3314" s="106">
        <f t="shared" ca="1" si="965"/>
        <v>1.00119571</v>
      </c>
      <c r="I3314" s="105">
        <f t="shared" si="974"/>
        <v>3.5999999999999997E-2</v>
      </c>
      <c r="J3314" s="118">
        <f t="shared" si="975"/>
        <v>44249</v>
      </c>
      <c r="K3314" s="112">
        <f t="shared" si="976"/>
        <v>16</v>
      </c>
      <c r="L3314" s="108">
        <f t="shared" si="977"/>
        <v>16</v>
      </c>
      <c r="M3314" s="109">
        <f t="shared" si="966"/>
        <v>1.002248056</v>
      </c>
      <c r="N3314" s="109">
        <f t="shared" ca="1" si="967"/>
        <v>1.0034464540000001</v>
      </c>
      <c r="O3314" s="108">
        <f t="shared" si="981"/>
        <v>0</v>
      </c>
      <c r="P3314" s="106">
        <f t="shared" ca="1" si="968"/>
        <v>184.39356047999999</v>
      </c>
      <c r="Q3314" s="113">
        <f t="shared" si="969"/>
        <v>0</v>
      </c>
      <c r="R3314" s="106">
        <f t="shared" si="970"/>
        <v>0</v>
      </c>
      <c r="S3314" s="114" t="str">
        <f t="shared" si="978"/>
        <v>A+J=</v>
      </c>
      <c r="T3314" s="107">
        <f t="shared" si="979"/>
        <v>44277</v>
      </c>
      <c r="U3314" s="10"/>
      <c r="V3314" s="10"/>
      <c r="W3314" s="10"/>
      <c r="X3314" s="29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</row>
    <row r="3315" spans="1:121" x14ac:dyDescent="0.15">
      <c r="A3315" s="102">
        <f t="shared" si="971"/>
        <v>44272</v>
      </c>
      <c r="B3315" s="103">
        <f t="shared" ca="1" si="980"/>
        <v>53698.339271399789</v>
      </c>
      <c r="C3315" s="104">
        <f t="shared" si="972"/>
        <v>53502.39999999979</v>
      </c>
      <c r="D3315" s="105">
        <f ca="1">IF(A3315&lt;$B$1,VLOOKUP(A3315,[1]DI!$A$4:$B$15000,2,FALSE),0)</f>
        <v>1.9000000000000006E-2</v>
      </c>
      <c r="E3315" s="106">
        <f t="shared" ca="1" si="964"/>
        <v>1.0000746899999999</v>
      </c>
      <c r="F3315" s="106">
        <f ca="1">(TRUNC(PRODUCT($E$12:$E3314),16))</f>
        <v>2.1079692542382702</v>
      </c>
      <c r="G3315" s="106">
        <f t="shared" ca="1" si="973"/>
        <v>2.1052945007912101</v>
      </c>
      <c r="H3315" s="106">
        <f t="shared" ca="1" si="965"/>
        <v>1.00127049</v>
      </c>
      <c r="I3315" s="105">
        <f t="shared" si="974"/>
        <v>3.5999999999999997E-2</v>
      </c>
      <c r="J3315" s="118">
        <f t="shared" si="975"/>
        <v>44249</v>
      </c>
      <c r="K3315" s="112">
        <f t="shared" si="976"/>
        <v>17</v>
      </c>
      <c r="L3315" s="108">
        <f t="shared" si="977"/>
        <v>17</v>
      </c>
      <c r="M3315" s="109">
        <f t="shared" si="966"/>
        <v>1.002388727</v>
      </c>
      <c r="N3315" s="109">
        <f t="shared" ca="1" si="967"/>
        <v>1.003662252</v>
      </c>
      <c r="O3315" s="108">
        <f t="shared" si="981"/>
        <v>0</v>
      </c>
      <c r="P3315" s="106">
        <f t="shared" ca="1" si="968"/>
        <v>195.9392714</v>
      </c>
      <c r="Q3315" s="113">
        <f t="shared" si="969"/>
        <v>0</v>
      </c>
      <c r="R3315" s="106">
        <f t="shared" si="970"/>
        <v>0</v>
      </c>
      <c r="S3315" s="114" t="str">
        <f t="shared" si="978"/>
        <v>A+J=</v>
      </c>
      <c r="T3315" s="107">
        <f t="shared" si="979"/>
        <v>44277</v>
      </c>
      <c r="U3315" s="10"/>
      <c r="V3315" s="10"/>
      <c r="W3315" s="10"/>
      <c r="X3315" s="29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</row>
    <row r="3316" spans="1:121" x14ac:dyDescent="0.15">
      <c r="A3316" s="102">
        <f t="shared" si="971"/>
        <v>44273</v>
      </c>
      <c r="B3316" s="103">
        <f t="shared" ca="1" si="980"/>
        <v>53709.887175909789</v>
      </c>
      <c r="C3316" s="104">
        <f t="shared" si="972"/>
        <v>53502.39999999979</v>
      </c>
      <c r="D3316" s="105">
        <f ca="1">IF(A3316&lt;$B$1,VLOOKUP(A3316,[1]DI!$A$4:$B$15000,2,FALSE),0)</f>
        <v>2.6499999999999999E-2</v>
      </c>
      <c r="E3316" s="106">
        <f t="shared" ca="1" si="964"/>
        <v>1.00010379</v>
      </c>
      <c r="F3316" s="106">
        <f ca="1">(TRUNC(PRODUCT($E$12:$E3315),16))</f>
        <v>2.1081266984618701</v>
      </c>
      <c r="G3316" s="106">
        <f t="shared" ca="1" si="973"/>
        <v>2.1052945007912101</v>
      </c>
      <c r="H3316" s="106">
        <f t="shared" ca="1" si="965"/>
        <v>1.0013452700000001</v>
      </c>
      <c r="I3316" s="105">
        <f t="shared" si="974"/>
        <v>3.5999999999999997E-2</v>
      </c>
      <c r="J3316" s="118">
        <f t="shared" si="975"/>
        <v>44249</v>
      </c>
      <c r="K3316" s="112">
        <f t="shared" si="976"/>
        <v>18</v>
      </c>
      <c r="L3316" s="108">
        <f t="shared" si="977"/>
        <v>18</v>
      </c>
      <c r="M3316" s="109">
        <f t="shared" si="966"/>
        <v>1.0025294179999999</v>
      </c>
      <c r="N3316" s="109">
        <f t="shared" ca="1" si="967"/>
        <v>1.003878091</v>
      </c>
      <c r="O3316" s="108">
        <f t="shared" si="981"/>
        <v>0</v>
      </c>
      <c r="P3316" s="106">
        <f t="shared" ca="1" si="968"/>
        <v>207.48717590999999</v>
      </c>
      <c r="Q3316" s="113">
        <f t="shared" si="969"/>
        <v>0</v>
      </c>
      <c r="R3316" s="106">
        <f t="shared" si="970"/>
        <v>0</v>
      </c>
      <c r="S3316" s="114" t="str">
        <f t="shared" si="978"/>
        <v>A+J=</v>
      </c>
      <c r="T3316" s="107">
        <f t="shared" si="979"/>
        <v>44277</v>
      </c>
      <c r="U3316" s="10"/>
      <c r="V3316" s="10"/>
      <c r="W3316" s="10"/>
      <c r="X3316" s="29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</row>
    <row r="3317" spans="1:121" x14ac:dyDescent="0.15">
      <c r="A3317" s="102">
        <f t="shared" si="971"/>
        <v>44274</v>
      </c>
      <c r="B3317" s="103">
        <f t="shared" ca="1" si="980"/>
        <v>53723.001042169788</v>
      </c>
      <c r="C3317" s="104">
        <f t="shared" si="972"/>
        <v>53502.39999999979</v>
      </c>
      <c r="D3317" s="105">
        <f ca="1">IF(A3317&lt;$B$1,VLOOKUP(A3317,[1]DI!$A$4:$B$15000,2,FALSE),0)</f>
        <v>2.6499999999999999E-2</v>
      </c>
      <c r="E3317" s="106">
        <f t="shared" ca="1" si="964"/>
        <v>1.00010379</v>
      </c>
      <c r="F3317" s="106">
        <f ca="1">(TRUNC(PRODUCT($E$12:$E3316),16))</f>
        <v>2.1083455009319101</v>
      </c>
      <c r="G3317" s="106">
        <f t="shared" ca="1" si="973"/>
        <v>2.1052945007912101</v>
      </c>
      <c r="H3317" s="106">
        <f t="shared" ca="1" si="965"/>
        <v>1.0014491999999999</v>
      </c>
      <c r="I3317" s="105">
        <f t="shared" si="974"/>
        <v>3.5999999999999997E-2</v>
      </c>
      <c r="J3317" s="118">
        <f t="shared" si="975"/>
        <v>44249</v>
      </c>
      <c r="K3317" s="112">
        <f t="shared" si="976"/>
        <v>19</v>
      </c>
      <c r="L3317" s="108">
        <f t="shared" si="977"/>
        <v>19</v>
      </c>
      <c r="M3317" s="109">
        <f t="shared" si="966"/>
        <v>1.002670129</v>
      </c>
      <c r="N3317" s="109">
        <f t="shared" ca="1" si="967"/>
        <v>1.0041231989999999</v>
      </c>
      <c r="O3317" s="108">
        <f t="shared" si="981"/>
        <v>0</v>
      </c>
      <c r="P3317" s="106">
        <f t="shared" ca="1" si="968"/>
        <v>220.60104217</v>
      </c>
      <c r="Q3317" s="113">
        <f t="shared" si="969"/>
        <v>0</v>
      </c>
      <c r="R3317" s="106">
        <f t="shared" si="970"/>
        <v>0</v>
      </c>
      <c r="S3317" s="114" t="str">
        <f t="shared" si="978"/>
        <v>A+J=</v>
      </c>
      <c r="T3317" s="107">
        <f t="shared" si="979"/>
        <v>44277</v>
      </c>
      <c r="U3317" s="10"/>
      <c r="V3317" s="10"/>
      <c r="W3317" s="10"/>
      <c r="X3317" s="29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</row>
    <row r="3318" spans="1:121" x14ac:dyDescent="0.15">
      <c r="A3318" s="102">
        <f t="shared" si="971"/>
        <v>44275</v>
      </c>
      <c r="B3318" s="103">
        <f t="shared" ca="1" si="980"/>
        <v>53736.118011569793</v>
      </c>
      <c r="C3318" s="104">
        <f t="shared" si="972"/>
        <v>53502.39999999979</v>
      </c>
      <c r="D3318" s="105">
        <f ca="1">IF(A3318&lt;$B$1,VLOOKUP(A3318,[1]DI!$A$4:$B$15000,2,FALSE),0)</f>
        <v>0</v>
      </c>
      <c r="E3318" s="106">
        <f t="shared" ca="1" si="964"/>
        <v>1</v>
      </c>
      <c r="F3318" s="106">
        <f ca="1">(TRUNC(PRODUCT($E$12:$E3317),16))</f>
        <v>2.1085643261114502</v>
      </c>
      <c r="G3318" s="106">
        <f t="shared" ca="1" si="973"/>
        <v>2.1052945007912101</v>
      </c>
      <c r="H3318" s="106">
        <f t="shared" ca="1" si="965"/>
        <v>1.00155314</v>
      </c>
      <c r="I3318" s="105">
        <f t="shared" si="974"/>
        <v>3.5999999999999997E-2</v>
      </c>
      <c r="J3318" s="118">
        <f t="shared" si="975"/>
        <v>44249</v>
      </c>
      <c r="K3318" s="112">
        <f t="shared" si="976"/>
        <v>19</v>
      </c>
      <c r="L3318" s="108">
        <f t="shared" si="977"/>
        <v>20</v>
      </c>
      <c r="M3318" s="109">
        <f t="shared" si="966"/>
        <v>1.002810859</v>
      </c>
      <c r="N3318" s="109">
        <f t="shared" ca="1" si="967"/>
        <v>1.0043683649999999</v>
      </c>
      <c r="O3318" s="108">
        <f t="shared" si="981"/>
        <v>0</v>
      </c>
      <c r="P3318" s="106">
        <f t="shared" ca="1" si="968"/>
        <v>233.71801156999999</v>
      </c>
      <c r="Q3318" s="113">
        <f t="shared" si="969"/>
        <v>0</v>
      </c>
      <c r="R3318" s="106">
        <f t="shared" si="970"/>
        <v>0</v>
      </c>
      <c r="S3318" s="114" t="str">
        <f t="shared" si="978"/>
        <v>A+J=</v>
      </c>
      <c r="T3318" s="107">
        <f t="shared" si="979"/>
        <v>44277</v>
      </c>
      <c r="U3318" s="10"/>
      <c r="V3318" s="10"/>
      <c r="W3318" s="10"/>
      <c r="X3318" s="29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</row>
    <row r="3319" spans="1:121" x14ac:dyDescent="0.15">
      <c r="A3319" s="102">
        <f t="shared" si="971"/>
        <v>44276</v>
      </c>
      <c r="B3319" s="103">
        <f t="shared" ca="1" si="980"/>
        <v>53736.118011569793</v>
      </c>
      <c r="C3319" s="104">
        <f t="shared" si="972"/>
        <v>53502.39999999979</v>
      </c>
      <c r="D3319" s="105">
        <f ca="1">IF(A3319&lt;$B$1,VLOOKUP(A3319,[1]DI!$A$4:$B$15000,2,FALSE),0)</f>
        <v>0</v>
      </c>
      <c r="E3319" s="106">
        <f t="shared" ca="1" si="964"/>
        <v>1</v>
      </c>
      <c r="F3319" s="106">
        <f ca="1">(TRUNC(PRODUCT($E$12:$E3318),16))</f>
        <v>2.1085643261114502</v>
      </c>
      <c r="G3319" s="106">
        <f t="shared" ca="1" si="973"/>
        <v>2.1052945007912101</v>
      </c>
      <c r="H3319" s="106">
        <f t="shared" ca="1" si="965"/>
        <v>1.00155314</v>
      </c>
      <c r="I3319" s="105">
        <f t="shared" si="974"/>
        <v>3.5999999999999997E-2</v>
      </c>
      <c r="J3319" s="118">
        <f t="shared" si="975"/>
        <v>44249</v>
      </c>
      <c r="K3319" s="112">
        <f t="shared" si="976"/>
        <v>19</v>
      </c>
      <c r="L3319" s="108">
        <f t="shared" si="977"/>
        <v>20</v>
      </c>
      <c r="M3319" s="109">
        <f t="shared" si="966"/>
        <v>1.002810859</v>
      </c>
      <c r="N3319" s="109">
        <f t="shared" ca="1" si="967"/>
        <v>1.0043683649999999</v>
      </c>
      <c r="O3319" s="108">
        <f t="shared" si="981"/>
        <v>0</v>
      </c>
      <c r="P3319" s="106">
        <f t="shared" ca="1" si="968"/>
        <v>233.71801156999999</v>
      </c>
      <c r="Q3319" s="113">
        <f t="shared" si="969"/>
        <v>0</v>
      </c>
      <c r="R3319" s="106">
        <f t="shared" si="970"/>
        <v>0</v>
      </c>
      <c r="S3319" s="114" t="str">
        <f t="shared" si="978"/>
        <v>A+J=</v>
      </c>
      <c r="T3319" s="107">
        <f t="shared" si="979"/>
        <v>44277</v>
      </c>
      <c r="U3319" s="10"/>
      <c r="V3319" s="10"/>
      <c r="W3319" s="10"/>
      <c r="X3319" s="29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</row>
    <row r="3320" spans="1:121" x14ac:dyDescent="0.15">
      <c r="A3320" s="102">
        <f t="shared" si="971"/>
        <v>44277</v>
      </c>
      <c r="B3320" s="103">
        <f t="shared" ca="1" si="980"/>
        <v>53736.118011569793</v>
      </c>
      <c r="C3320" s="104">
        <f t="shared" si="972"/>
        <v>53502.39999999979</v>
      </c>
      <c r="D3320" s="105">
        <f ca="1">IF(A3320&lt;$B$1,VLOOKUP(A3320,[1]DI!$A$4:$B$15000,2,FALSE),0)</f>
        <v>2.6499999999999999E-2</v>
      </c>
      <c r="E3320" s="106">
        <f t="shared" ca="1" si="964"/>
        <v>1.00010379</v>
      </c>
      <c r="F3320" s="106">
        <f ca="1">(TRUNC(PRODUCT($E$12:$E3319),16))</f>
        <v>2.1085643261114502</v>
      </c>
      <c r="G3320" s="106">
        <f t="shared" ca="1" si="973"/>
        <v>2.1052945007912101</v>
      </c>
      <c r="H3320" s="106">
        <f t="shared" ca="1" si="965"/>
        <v>1.00155314</v>
      </c>
      <c r="I3320" s="105">
        <f t="shared" si="974"/>
        <v>3.5999999999999997E-2</v>
      </c>
      <c r="J3320" s="118">
        <f t="shared" si="975"/>
        <v>44249</v>
      </c>
      <c r="K3320" s="112">
        <f t="shared" si="976"/>
        <v>20</v>
      </c>
      <c r="L3320" s="108">
        <f t="shared" si="977"/>
        <v>20</v>
      </c>
      <c r="M3320" s="109">
        <f t="shared" si="966"/>
        <v>1.002810859</v>
      </c>
      <c r="N3320" s="109">
        <f t="shared" ca="1" si="967"/>
        <v>1.0043683649999999</v>
      </c>
      <c r="O3320" s="108">
        <f t="shared" si="981"/>
        <v>93</v>
      </c>
      <c r="P3320" s="106">
        <f t="shared" ca="1" si="968"/>
        <v>233.71801156999999</v>
      </c>
      <c r="Q3320" s="113">
        <f t="shared" si="969"/>
        <v>7.4999999999999997E-3</v>
      </c>
      <c r="R3320" s="106">
        <f t="shared" si="970"/>
        <v>750</v>
      </c>
      <c r="S3320" s="114" t="str">
        <f t="shared" si="978"/>
        <v>A+J=</v>
      </c>
      <c r="T3320" s="107">
        <f t="shared" si="979"/>
        <v>44277</v>
      </c>
      <c r="U3320" s="49"/>
      <c r="V3320" s="10"/>
      <c r="W3320" s="10"/>
      <c r="X3320" s="29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</row>
    <row r="3321" spans="1:121" x14ac:dyDescent="0.15">
      <c r="A3321" s="102">
        <f t="shared" si="971"/>
        <v>44278</v>
      </c>
      <c r="B3321" s="103">
        <f t="shared" ca="1" si="980"/>
        <v>52765.280078729789</v>
      </c>
      <c r="C3321" s="104">
        <f t="shared" si="972"/>
        <v>52752.39999999979</v>
      </c>
      <c r="D3321" s="105">
        <f ca="1">IF(A3321&lt;$B$1,VLOOKUP(A3321,[1]DI!$A$4:$B$15000,2,FALSE),0)</f>
        <v>2.6499999999999999E-2</v>
      </c>
      <c r="E3321" s="106">
        <f t="shared" ca="1" si="964"/>
        <v>1.00010379</v>
      </c>
      <c r="F3321" s="106">
        <f ca="1">(TRUNC(PRODUCT($E$12:$E3320),16))</f>
        <v>2.1087831740028502</v>
      </c>
      <c r="G3321" s="106">
        <f t="shared" ca="1" si="973"/>
        <v>2.1085643261114502</v>
      </c>
      <c r="H3321" s="106">
        <f t="shared" ca="1" si="965"/>
        <v>1.00010379</v>
      </c>
      <c r="I3321" s="105">
        <f t="shared" si="974"/>
        <v>3.5999999999999997E-2</v>
      </c>
      <c r="J3321" s="118">
        <f t="shared" si="975"/>
        <v>44277</v>
      </c>
      <c r="K3321" s="112">
        <f t="shared" si="976"/>
        <v>1</v>
      </c>
      <c r="L3321" s="108">
        <f t="shared" si="977"/>
        <v>1</v>
      </c>
      <c r="M3321" s="109">
        <f t="shared" si="966"/>
        <v>1.000140356</v>
      </c>
      <c r="N3321" s="109">
        <f t="shared" ca="1" si="967"/>
        <v>1.0002441609999999</v>
      </c>
      <c r="O3321" s="108">
        <f t="shared" si="981"/>
        <v>0</v>
      </c>
      <c r="P3321" s="106">
        <f t="shared" ca="1" si="968"/>
        <v>12.880078729999999</v>
      </c>
      <c r="Q3321" s="113">
        <f t="shared" si="969"/>
        <v>0</v>
      </c>
      <c r="R3321" s="106">
        <f t="shared" si="970"/>
        <v>0</v>
      </c>
      <c r="S3321" s="114" t="str">
        <f t="shared" si="978"/>
        <v>A+J=</v>
      </c>
      <c r="T3321" s="107">
        <f t="shared" si="979"/>
        <v>44308</v>
      </c>
      <c r="U3321" s="10"/>
      <c r="V3321" s="10"/>
      <c r="W3321" s="10"/>
      <c r="X3321" s="29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</row>
    <row r="3322" spans="1:121" x14ac:dyDescent="0.15">
      <c r="A3322" s="102">
        <f t="shared" si="971"/>
        <v>44279</v>
      </c>
      <c r="B3322" s="103">
        <f t="shared" ca="1" si="980"/>
        <v>52778.163164349789</v>
      </c>
      <c r="C3322" s="104">
        <f t="shared" si="972"/>
        <v>52752.39999999979</v>
      </c>
      <c r="D3322" s="105">
        <f ca="1">IF(A3322&lt;$B$1,VLOOKUP(A3322,[1]DI!$A$4:$B$15000,2,FALSE),0)</f>
        <v>2.6499999999999999E-2</v>
      </c>
      <c r="E3322" s="106">
        <f t="shared" ca="1" si="964"/>
        <v>1.00010379</v>
      </c>
      <c r="F3322" s="106">
        <f ca="1">(TRUNC(PRODUCT($E$12:$E3321),16))</f>
        <v>2.1090020446084798</v>
      </c>
      <c r="G3322" s="106">
        <f t="shared" ca="1" si="973"/>
        <v>2.1085643261114502</v>
      </c>
      <c r="H3322" s="106">
        <f t="shared" ca="1" si="965"/>
        <v>1.00020759</v>
      </c>
      <c r="I3322" s="105">
        <f t="shared" si="974"/>
        <v>3.5999999999999997E-2</v>
      </c>
      <c r="J3322" s="118">
        <f t="shared" si="975"/>
        <v>44277</v>
      </c>
      <c r="K3322" s="112">
        <f t="shared" si="976"/>
        <v>2</v>
      </c>
      <c r="L3322" s="108">
        <f t="shared" si="977"/>
        <v>2</v>
      </c>
      <c r="M3322" s="109">
        <f t="shared" si="966"/>
        <v>1.0002807309999999</v>
      </c>
      <c r="N3322" s="109">
        <f t="shared" ca="1" si="967"/>
        <v>1.0004883790000001</v>
      </c>
      <c r="O3322" s="108">
        <f t="shared" si="981"/>
        <v>0</v>
      </c>
      <c r="P3322" s="106">
        <f t="shared" ca="1" si="968"/>
        <v>25.76316435</v>
      </c>
      <c r="Q3322" s="113">
        <f t="shared" si="969"/>
        <v>0</v>
      </c>
      <c r="R3322" s="106">
        <f t="shared" si="970"/>
        <v>0</v>
      </c>
      <c r="S3322" s="114" t="str">
        <f t="shared" si="978"/>
        <v>A+J=</v>
      </c>
      <c r="T3322" s="107">
        <f t="shared" si="979"/>
        <v>44308</v>
      </c>
      <c r="U3322" s="10"/>
      <c r="V3322" s="10"/>
      <c r="W3322" s="10"/>
      <c r="X3322" s="29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</row>
    <row r="3323" spans="1:121" x14ac:dyDescent="0.15">
      <c r="A3323" s="102">
        <f t="shared" si="971"/>
        <v>44280</v>
      </c>
      <c r="B3323" s="103">
        <f t="shared" ca="1" si="980"/>
        <v>52791.049415119793</v>
      </c>
      <c r="C3323" s="104">
        <f t="shared" si="972"/>
        <v>52752.39999999979</v>
      </c>
      <c r="D3323" s="105">
        <f ca="1">IF(A3323&lt;$B$1,VLOOKUP(A3323,[1]DI!$A$4:$B$15000,2,FALSE),0)</f>
        <v>2.6499999999999999E-2</v>
      </c>
      <c r="E3323" s="106">
        <f t="shared" ca="1" si="964"/>
        <v>1.00010379</v>
      </c>
      <c r="F3323" s="106">
        <f ca="1">(TRUNC(PRODUCT($E$12:$E3322),16))</f>
        <v>2.1092209379306901</v>
      </c>
      <c r="G3323" s="106">
        <f t="shared" ca="1" si="973"/>
        <v>2.1085643261114502</v>
      </c>
      <c r="H3323" s="106">
        <f t="shared" ca="1" si="965"/>
        <v>1.0003114</v>
      </c>
      <c r="I3323" s="105">
        <f t="shared" si="974"/>
        <v>3.5999999999999997E-2</v>
      </c>
      <c r="J3323" s="118">
        <f t="shared" si="975"/>
        <v>44277</v>
      </c>
      <c r="K3323" s="112">
        <f t="shared" si="976"/>
        <v>3</v>
      </c>
      <c r="L3323" s="108">
        <f t="shared" si="977"/>
        <v>3</v>
      </c>
      <c r="M3323" s="109">
        <f t="shared" si="966"/>
        <v>1.000421126</v>
      </c>
      <c r="N3323" s="109">
        <f t="shared" ca="1" si="967"/>
        <v>1.0007326569999999</v>
      </c>
      <c r="O3323" s="108">
        <f t="shared" si="981"/>
        <v>0</v>
      </c>
      <c r="P3323" s="106">
        <f t="shared" ca="1" si="968"/>
        <v>38.64941512</v>
      </c>
      <c r="Q3323" s="113">
        <f t="shared" si="969"/>
        <v>0</v>
      </c>
      <c r="R3323" s="106">
        <f t="shared" si="970"/>
        <v>0</v>
      </c>
      <c r="S3323" s="114" t="str">
        <f t="shared" si="978"/>
        <v>A+J=</v>
      </c>
      <c r="T3323" s="107">
        <f t="shared" si="979"/>
        <v>44308</v>
      </c>
      <c r="U3323" s="10"/>
      <c r="V3323" s="10"/>
      <c r="W3323" s="10"/>
      <c r="X3323" s="29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</row>
    <row r="3324" spans="1:121" x14ac:dyDescent="0.15">
      <c r="A3324" s="102">
        <f t="shared" si="971"/>
        <v>44281</v>
      </c>
      <c r="B3324" s="103">
        <f t="shared" ca="1" si="980"/>
        <v>52803.938778279793</v>
      </c>
      <c r="C3324" s="104">
        <f t="shared" si="972"/>
        <v>52752.39999999979</v>
      </c>
      <c r="D3324" s="105">
        <f ca="1">IF(A3324&lt;$B$1,VLOOKUP(A3324,[1]DI!$A$4:$B$15000,2,FALSE),0)</f>
        <v>2.6499999999999999E-2</v>
      </c>
      <c r="E3324" s="106">
        <f t="shared" ca="1" si="964"/>
        <v>1.00010379</v>
      </c>
      <c r="F3324" s="106">
        <f ca="1">(TRUNC(PRODUCT($E$12:$E3323),16))</f>
        <v>2.10943985397184</v>
      </c>
      <c r="G3324" s="106">
        <f t="shared" ca="1" si="973"/>
        <v>2.1085643261114502</v>
      </c>
      <c r="H3324" s="106">
        <f t="shared" ca="1" si="965"/>
        <v>1.00041522</v>
      </c>
      <c r="I3324" s="105">
        <f t="shared" si="974"/>
        <v>3.5999999999999997E-2</v>
      </c>
      <c r="J3324" s="118">
        <f t="shared" si="975"/>
        <v>44277</v>
      </c>
      <c r="K3324" s="112">
        <f t="shared" si="976"/>
        <v>4</v>
      </c>
      <c r="L3324" s="108">
        <f t="shared" si="977"/>
        <v>4</v>
      </c>
      <c r="M3324" s="109">
        <f t="shared" si="966"/>
        <v>1.0005615409999999</v>
      </c>
      <c r="N3324" s="109">
        <f t="shared" ca="1" si="967"/>
        <v>1.000976994</v>
      </c>
      <c r="O3324" s="108">
        <f t="shared" si="981"/>
        <v>0</v>
      </c>
      <c r="P3324" s="106">
        <f t="shared" ca="1" si="968"/>
        <v>51.538778280000002</v>
      </c>
      <c r="Q3324" s="113">
        <f t="shared" si="969"/>
        <v>0</v>
      </c>
      <c r="R3324" s="106">
        <f t="shared" si="970"/>
        <v>0</v>
      </c>
      <c r="S3324" s="114" t="str">
        <f t="shared" si="978"/>
        <v>A+J=</v>
      </c>
      <c r="T3324" s="107">
        <f t="shared" si="979"/>
        <v>44308</v>
      </c>
      <c r="U3324" s="10"/>
      <c r="V3324" s="10"/>
      <c r="W3324" s="10"/>
      <c r="X3324" s="29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</row>
    <row r="3325" spans="1:121" x14ac:dyDescent="0.15">
      <c r="A3325" s="102">
        <f t="shared" si="971"/>
        <v>44282</v>
      </c>
      <c r="B3325" s="103">
        <f t="shared" ca="1" si="980"/>
        <v>52816.831728599791</v>
      </c>
      <c r="C3325" s="104">
        <f t="shared" si="972"/>
        <v>52752.39999999979</v>
      </c>
      <c r="D3325" s="105">
        <f ca="1">IF(A3325&lt;$B$1,VLOOKUP(A3325,[1]DI!$A$4:$B$15000,2,FALSE),0)</f>
        <v>0</v>
      </c>
      <c r="E3325" s="106">
        <f t="shared" ca="1" si="964"/>
        <v>1</v>
      </c>
      <c r="F3325" s="106">
        <f ca="1">(TRUNC(PRODUCT($E$12:$E3324),16))</f>
        <v>2.1096587927342898</v>
      </c>
      <c r="G3325" s="106">
        <f t="shared" ca="1" si="973"/>
        <v>2.1085643261114502</v>
      </c>
      <c r="H3325" s="106">
        <f t="shared" ca="1" si="965"/>
        <v>1.00051906</v>
      </c>
      <c r="I3325" s="105">
        <f t="shared" si="974"/>
        <v>3.5999999999999997E-2</v>
      </c>
      <c r="J3325" s="118">
        <f t="shared" si="975"/>
        <v>44277</v>
      </c>
      <c r="K3325" s="112">
        <f t="shared" si="976"/>
        <v>4</v>
      </c>
      <c r="L3325" s="108">
        <f t="shared" si="977"/>
        <v>5</v>
      </c>
      <c r="M3325" s="109">
        <f t="shared" si="966"/>
        <v>1.0007019749999999</v>
      </c>
      <c r="N3325" s="109">
        <f t="shared" ca="1" si="967"/>
        <v>1.0012213990000001</v>
      </c>
      <c r="O3325" s="108">
        <f t="shared" si="981"/>
        <v>0</v>
      </c>
      <c r="P3325" s="106">
        <f t="shared" ca="1" si="968"/>
        <v>64.4317286</v>
      </c>
      <c r="Q3325" s="113">
        <f t="shared" si="969"/>
        <v>0</v>
      </c>
      <c r="R3325" s="106">
        <f t="shared" si="970"/>
        <v>0</v>
      </c>
      <c r="S3325" s="114" t="str">
        <f t="shared" si="978"/>
        <v>A+J=</v>
      </c>
      <c r="T3325" s="107">
        <f t="shared" si="979"/>
        <v>44308</v>
      </c>
      <c r="U3325" s="10"/>
      <c r="V3325" s="10"/>
      <c r="W3325" s="10"/>
      <c r="X3325" s="29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</row>
    <row r="3326" spans="1:121" x14ac:dyDescent="0.15">
      <c r="A3326" s="102">
        <f t="shared" si="971"/>
        <v>44283</v>
      </c>
      <c r="B3326" s="103">
        <f t="shared" ca="1" si="980"/>
        <v>52816.831728599791</v>
      </c>
      <c r="C3326" s="104">
        <f t="shared" si="972"/>
        <v>52752.39999999979</v>
      </c>
      <c r="D3326" s="105">
        <f ca="1">IF(A3326&lt;$B$1,VLOOKUP(A3326,[1]DI!$A$4:$B$15000,2,FALSE),0)</f>
        <v>0</v>
      </c>
      <c r="E3326" s="106">
        <f t="shared" ca="1" si="964"/>
        <v>1</v>
      </c>
      <c r="F3326" s="106">
        <f ca="1">(TRUNC(PRODUCT($E$12:$E3325),16))</f>
        <v>2.1096587927342898</v>
      </c>
      <c r="G3326" s="106">
        <f t="shared" ca="1" si="973"/>
        <v>2.1085643261114502</v>
      </c>
      <c r="H3326" s="106">
        <f t="shared" ca="1" si="965"/>
        <v>1.00051906</v>
      </c>
      <c r="I3326" s="105">
        <f t="shared" si="974"/>
        <v>3.5999999999999997E-2</v>
      </c>
      <c r="J3326" s="118">
        <f t="shared" si="975"/>
        <v>44277</v>
      </c>
      <c r="K3326" s="112">
        <f t="shared" si="976"/>
        <v>4</v>
      </c>
      <c r="L3326" s="108">
        <f t="shared" si="977"/>
        <v>5</v>
      </c>
      <c r="M3326" s="109">
        <f t="shared" si="966"/>
        <v>1.0007019749999999</v>
      </c>
      <c r="N3326" s="109">
        <f t="shared" ca="1" si="967"/>
        <v>1.0012213990000001</v>
      </c>
      <c r="O3326" s="108">
        <f t="shared" si="981"/>
        <v>0</v>
      </c>
      <c r="P3326" s="106">
        <f t="shared" ca="1" si="968"/>
        <v>64.4317286</v>
      </c>
      <c r="Q3326" s="113">
        <f t="shared" si="969"/>
        <v>0</v>
      </c>
      <c r="R3326" s="106">
        <f t="shared" si="970"/>
        <v>0</v>
      </c>
      <c r="S3326" s="114" t="str">
        <f t="shared" si="978"/>
        <v>A+J=</v>
      </c>
      <c r="T3326" s="107">
        <f t="shared" si="979"/>
        <v>44308</v>
      </c>
      <c r="U3326" s="10"/>
      <c r="V3326" s="10"/>
      <c r="W3326" s="10"/>
      <c r="X3326" s="29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</row>
    <row r="3327" spans="1:121" x14ac:dyDescent="0.15">
      <c r="A3327" s="102">
        <f t="shared" si="971"/>
        <v>44284</v>
      </c>
      <c r="B3327" s="103">
        <f t="shared" ca="1" si="980"/>
        <v>52816.831728599791</v>
      </c>
      <c r="C3327" s="104">
        <f t="shared" si="972"/>
        <v>52752.39999999979</v>
      </c>
      <c r="D3327" s="105">
        <f ca="1">IF(A3327&lt;$B$1,VLOOKUP(A3327,[1]DI!$A$4:$B$15000,2,FALSE),0)</f>
        <v>2.6499999999999999E-2</v>
      </c>
      <c r="E3327" s="106">
        <f t="shared" ca="1" si="964"/>
        <v>1.00010379</v>
      </c>
      <c r="F3327" s="106">
        <f ca="1">(TRUNC(PRODUCT($E$12:$E3326),16))</f>
        <v>2.1096587927342898</v>
      </c>
      <c r="G3327" s="106">
        <f t="shared" ca="1" si="973"/>
        <v>2.1085643261114502</v>
      </c>
      <c r="H3327" s="106">
        <f t="shared" ca="1" si="965"/>
        <v>1.00051906</v>
      </c>
      <c r="I3327" s="105">
        <f t="shared" si="974"/>
        <v>3.5999999999999997E-2</v>
      </c>
      <c r="J3327" s="118">
        <f t="shared" si="975"/>
        <v>44277</v>
      </c>
      <c r="K3327" s="112">
        <f t="shared" si="976"/>
        <v>5</v>
      </c>
      <c r="L3327" s="108">
        <f t="shared" si="977"/>
        <v>5</v>
      </c>
      <c r="M3327" s="109">
        <f t="shared" si="966"/>
        <v>1.0007019749999999</v>
      </c>
      <c r="N3327" s="109">
        <f t="shared" ca="1" si="967"/>
        <v>1.0012213990000001</v>
      </c>
      <c r="O3327" s="108">
        <f t="shared" si="981"/>
        <v>0</v>
      </c>
      <c r="P3327" s="106">
        <f t="shared" ca="1" si="968"/>
        <v>64.4317286</v>
      </c>
      <c r="Q3327" s="113">
        <f t="shared" si="969"/>
        <v>0</v>
      </c>
      <c r="R3327" s="106">
        <f t="shared" si="970"/>
        <v>0</v>
      </c>
      <c r="S3327" s="114" t="str">
        <f t="shared" si="978"/>
        <v>A+J=</v>
      </c>
      <c r="T3327" s="107">
        <f t="shared" si="979"/>
        <v>44308</v>
      </c>
      <c r="U3327" s="10"/>
      <c r="V3327" s="10"/>
      <c r="W3327" s="10"/>
      <c r="X3327" s="29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</row>
    <row r="3328" spans="1:121" x14ac:dyDescent="0.15">
      <c r="A3328" s="102">
        <f t="shared" si="971"/>
        <v>44285</v>
      </c>
      <c r="B3328" s="103">
        <f t="shared" ca="1" si="980"/>
        <v>52829.727316539793</v>
      </c>
      <c r="C3328" s="104">
        <f t="shared" si="972"/>
        <v>52752.39999999979</v>
      </c>
      <c r="D3328" s="105">
        <f ca="1">IF(A3328&lt;$B$1,VLOOKUP(A3328,[1]DI!$A$4:$B$15000,2,FALSE),0)</f>
        <v>2.6499999999999999E-2</v>
      </c>
      <c r="E3328" s="106">
        <f t="shared" ca="1" si="964"/>
        <v>1.00010379</v>
      </c>
      <c r="F3328" s="106">
        <f ca="1">(TRUNC(PRODUCT($E$12:$E3327),16))</f>
        <v>2.1098777542203799</v>
      </c>
      <c r="G3328" s="106">
        <f t="shared" ca="1" si="973"/>
        <v>2.1085643261114502</v>
      </c>
      <c r="H3328" s="106">
        <f t="shared" ca="1" si="965"/>
        <v>1.0006229</v>
      </c>
      <c r="I3328" s="105">
        <f t="shared" si="974"/>
        <v>3.5999999999999997E-2</v>
      </c>
      <c r="J3328" s="118">
        <f t="shared" si="975"/>
        <v>44277</v>
      </c>
      <c r="K3328" s="112">
        <f t="shared" si="976"/>
        <v>6</v>
      </c>
      <c r="L3328" s="108">
        <f t="shared" si="977"/>
        <v>6</v>
      </c>
      <c r="M3328" s="109">
        <f t="shared" si="966"/>
        <v>1.000842429</v>
      </c>
      <c r="N3328" s="109">
        <f t="shared" ca="1" si="967"/>
        <v>1.0014658540000001</v>
      </c>
      <c r="O3328" s="108">
        <f t="shared" si="981"/>
        <v>0</v>
      </c>
      <c r="P3328" s="106">
        <f t="shared" ca="1" si="968"/>
        <v>77.327316539999998</v>
      </c>
      <c r="Q3328" s="113">
        <f t="shared" si="969"/>
        <v>0</v>
      </c>
      <c r="R3328" s="106">
        <f t="shared" si="970"/>
        <v>0</v>
      </c>
      <c r="S3328" s="114" t="str">
        <f t="shared" si="978"/>
        <v>A+J=</v>
      </c>
      <c r="T3328" s="107">
        <f t="shared" si="979"/>
        <v>44308</v>
      </c>
      <c r="U3328" s="10"/>
      <c r="V3328" s="10"/>
      <c r="W3328" s="10"/>
      <c r="X3328" s="29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</row>
    <row r="3329" spans="1:121" x14ac:dyDescent="0.15">
      <c r="A3329" s="102">
        <f t="shared" si="971"/>
        <v>44286</v>
      </c>
      <c r="B3329" s="103">
        <f t="shared" ca="1" si="980"/>
        <v>52842.626491649789</v>
      </c>
      <c r="C3329" s="104">
        <f t="shared" si="972"/>
        <v>52752.39999999979</v>
      </c>
      <c r="D3329" s="105">
        <f ca="1">IF(A3329&lt;$B$1,VLOOKUP(A3329,[1]DI!$A$4:$B$15000,2,FALSE),0)</f>
        <v>2.6499999999999999E-2</v>
      </c>
      <c r="E3329" s="106">
        <f t="shared" ca="1" si="964"/>
        <v>1.00010379</v>
      </c>
      <c r="F3329" s="106">
        <f ca="1">(TRUNC(PRODUCT($E$12:$E3328),16))</f>
        <v>2.1100967384325</v>
      </c>
      <c r="G3329" s="106">
        <f t="shared" ca="1" si="973"/>
        <v>2.1085643261114502</v>
      </c>
      <c r="H3329" s="106">
        <f t="shared" ca="1" si="965"/>
        <v>1.00072676</v>
      </c>
      <c r="I3329" s="105">
        <f t="shared" si="974"/>
        <v>3.5999999999999997E-2</v>
      </c>
      <c r="J3329" s="118">
        <f t="shared" si="975"/>
        <v>44277</v>
      </c>
      <c r="K3329" s="112">
        <f t="shared" si="976"/>
        <v>7</v>
      </c>
      <c r="L3329" s="108">
        <f t="shared" si="977"/>
        <v>7</v>
      </c>
      <c r="M3329" s="109">
        <f t="shared" si="966"/>
        <v>1.0009829029999999</v>
      </c>
      <c r="N3329" s="109">
        <f t="shared" ca="1" si="967"/>
        <v>1.001710377</v>
      </c>
      <c r="O3329" s="108">
        <f t="shared" si="981"/>
        <v>0</v>
      </c>
      <c r="P3329" s="106">
        <f t="shared" ca="1" si="968"/>
        <v>90.22649165</v>
      </c>
      <c r="Q3329" s="113">
        <f t="shared" si="969"/>
        <v>0</v>
      </c>
      <c r="R3329" s="106">
        <f t="shared" si="970"/>
        <v>0</v>
      </c>
      <c r="S3329" s="114" t="str">
        <f t="shared" si="978"/>
        <v>A+J=</v>
      </c>
      <c r="T3329" s="107">
        <f t="shared" si="979"/>
        <v>44308</v>
      </c>
      <c r="U3329" s="10"/>
      <c r="V3329" s="10"/>
      <c r="W3329" s="10"/>
      <c r="X3329" s="29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</row>
    <row r="3330" spans="1:121" x14ac:dyDescent="0.15">
      <c r="A3330" s="102">
        <f t="shared" si="971"/>
        <v>44287</v>
      </c>
      <c r="B3330" s="103">
        <f t="shared" ca="1" si="980"/>
        <v>52855.52830437979</v>
      </c>
      <c r="C3330" s="104">
        <f t="shared" si="972"/>
        <v>52752.39999999979</v>
      </c>
      <c r="D3330" s="105">
        <f ca="1">IF(A3330&lt;$B$1,VLOOKUP(A3330,[1]DI!$A$4:$B$15000,2,FALSE),0)</f>
        <v>2.6499999999999999E-2</v>
      </c>
      <c r="E3330" s="106">
        <f t="shared" ca="1" si="964"/>
        <v>1.00010379</v>
      </c>
      <c r="F3330" s="106">
        <f ca="1">(TRUNC(PRODUCT($E$12:$E3329),16))</f>
        <v>2.1103157453729802</v>
      </c>
      <c r="G3330" s="106">
        <f t="shared" ca="1" si="973"/>
        <v>2.1085643261114502</v>
      </c>
      <c r="H3330" s="106">
        <f t="shared" ca="1" si="965"/>
        <v>1.0008306199999999</v>
      </c>
      <c r="I3330" s="105">
        <f t="shared" si="974"/>
        <v>3.5999999999999997E-2</v>
      </c>
      <c r="J3330" s="118">
        <f t="shared" si="975"/>
        <v>44277</v>
      </c>
      <c r="K3330" s="112">
        <f t="shared" si="976"/>
        <v>8</v>
      </c>
      <c r="L3330" s="108">
        <f t="shared" si="977"/>
        <v>8</v>
      </c>
      <c r="M3330" s="109">
        <f t="shared" si="966"/>
        <v>1.001123397</v>
      </c>
      <c r="N3330" s="109">
        <f t="shared" ca="1" si="967"/>
        <v>1.00195495</v>
      </c>
      <c r="O3330" s="108">
        <f t="shared" si="981"/>
        <v>0</v>
      </c>
      <c r="P3330" s="106">
        <f t="shared" ca="1" si="968"/>
        <v>103.12830438</v>
      </c>
      <c r="Q3330" s="113">
        <f t="shared" si="969"/>
        <v>0</v>
      </c>
      <c r="R3330" s="106">
        <f t="shared" si="970"/>
        <v>0</v>
      </c>
      <c r="S3330" s="114" t="str">
        <f t="shared" si="978"/>
        <v>A+J=</v>
      </c>
      <c r="T3330" s="107">
        <f t="shared" si="979"/>
        <v>44308</v>
      </c>
      <c r="U3330" s="10"/>
      <c r="V3330" s="10"/>
      <c r="W3330" s="10"/>
      <c r="X3330" s="29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</row>
    <row r="3331" spans="1:121" x14ac:dyDescent="0.15">
      <c r="A3331" s="102">
        <f t="shared" si="971"/>
        <v>44288</v>
      </c>
      <c r="B3331" s="103">
        <f t="shared" ca="1" si="980"/>
        <v>52868.433704259791</v>
      </c>
      <c r="C3331" s="104">
        <f t="shared" si="972"/>
        <v>52752.39999999979</v>
      </c>
      <c r="D3331" s="105">
        <f ca="1">IF(A3331&lt;$B$1,VLOOKUP(A3331,[1]DI!$A$4:$B$15000,2,FALSE),0)</f>
        <v>0</v>
      </c>
      <c r="E3331" s="106">
        <f t="shared" ca="1" si="964"/>
        <v>1</v>
      </c>
      <c r="F3331" s="106">
        <f ca="1">(TRUNC(PRODUCT($E$12:$E3330),16))</f>
        <v>2.1105347750441901</v>
      </c>
      <c r="G3331" s="106">
        <f t="shared" ca="1" si="973"/>
        <v>2.1085643261114502</v>
      </c>
      <c r="H3331" s="106">
        <f t="shared" ca="1" si="965"/>
        <v>1.0009345000000001</v>
      </c>
      <c r="I3331" s="105">
        <f t="shared" si="974"/>
        <v>3.5999999999999997E-2</v>
      </c>
      <c r="J3331" s="118">
        <f t="shared" si="975"/>
        <v>44277</v>
      </c>
      <c r="K3331" s="112">
        <f t="shared" si="976"/>
        <v>8</v>
      </c>
      <c r="L3331" s="108">
        <f t="shared" si="977"/>
        <v>9</v>
      </c>
      <c r="M3331" s="109">
        <f t="shared" si="966"/>
        <v>1.00126391</v>
      </c>
      <c r="N3331" s="109">
        <f t="shared" ca="1" si="967"/>
        <v>1.0021995909999999</v>
      </c>
      <c r="O3331" s="108">
        <f t="shared" si="981"/>
        <v>0</v>
      </c>
      <c r="P3331" s="106">
        <f t="shared" ca="1" si="968"/>
        <v>116.03370425999999</v>
      </c>
      <c r="Q3331" s="113">
        <f t="shared" si="969"/>
        <v>0</v>
      </c>
      <c r="R3331" s="106">
        <f t="shared" si="970"/>
        <v>0</v>
      </c>
      <c r="S3331" s="114" t="str">
        <f t="shared" si="978"/>
        <v>A+J=</v>
      </c>
      <c r="T3331" s="107">
        <f t="shared" si="979"/>
        <v>44308</v>
      </c>
      <c r="U3331" s="10"/>
      <c r="V3331" s="10"/>
      <c r="W3331" s="10"/>
      <c r="X3331" s="29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</row>
    <row r="3332" spans="1:121" x14ac:dyDescent="0.15">
      <c r="A3332" s="102">
        <f t="shared" si="971"/>
        <v>44289</v>
      </c>
      <c r="B3332" s="103">
        <f t="shared" ca="1" si="980"/>
        <v>52868.433704259791</v>
      </c>
      <c r="C3332" s="104">
        <f t="shared" si="972"/>
        <v>52752.39999999979</v>
      </c>
      <c r="D3332" s="105">
        <f ca="1">IF(A3332&lt;$B$1,VLOOKUP(A3332,[1]DI!$A$4:$B$15000,2,FALSE),0)</f>
        <v>0</v>
      </c>
      <c r="E3332" s="106">
        <f t="shared" ca="1" si="964"/>
        <v>1</v>
      </c>
      <c r="F3332" s="106">
        <f ca="1">(TRUNC(PRODUCT($E$12:$E3331),16))</f>
        <v>2.1105347750441901</v>
      </c>
      <c r="G3332" s="106">
        <f t="shared" ca="1" si="973"/>
        <v>2.1085643261114502</v>
      </c>
      <c r="H3332" s="106">
        <f t="shared" ca="1" si="965"/>
        <v>1.0009345000000001</v>
      </c>
      <c r="I3332" s="105">
        <f t="shared" si="974"/>
        <v>3.5999999999999997E-2</v>
      </c>
      <c r="J3332" s="118">
        <f t="shared" si="975"/>
        <v>44277</v>
      </c>
      <c r="K3332" s="112">
        <f t="shared" si="976"/>
        <v>8</v>
      </c>
      <c r="L3332" s="108">
        <f t="shared" si="977"/>
        <v>9</v>
      </c>
      <c r="M3332" s="109">
        <f t="shared" si="966"/>
        <v>1.00126391</v>
      </c>
      <c r="N3332" s="109">
        <f t="shared" ca="1" si="967"/>
        <v>1.0021995909999999</v>
      </c>
      <c r="O3332" s="108">
        <f t="shared" si="981"/>
        <v>0</v>
      </c>
      <c r="P3332" s="106">
        <f t="shared" ca="1" si="968"/>
        <v>116.03370425999999</v>
      </c>
      <c r="Q3332" s="113">
        <f t="shared" si="969"/>
        <v>0</v>
      </c>
      <c r="R3332" s="106">
        <f t="shared" si="970"/>
        <v>0</v>
      </c>
      <c r="S3332" s="114" t="str">
        <f t="shared" si="978"/>
        <v>A+J=</v>
      </c>
      <c r="T3332" s="107">
        <f t="shared" si="979"/>
        <v>44308</v>
      </c>
      <c r="U3332" s="10"/>
      <c r="V3332" s="10"/>
      <c r="W3332" s="10"/>
      <c r="X3332" s="29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</row>
    <row r="3333" spans="1:121" x14ac:dyDescent="0.15">
      <c r="A3333" s="102">
        <f t="shared" si="971"/>
        <v>44290</v>
      </c>
      <c r="B3333" s="103">
        <f t="shared" ca="1" si="980"/>
        <v>52868.433704259791</v>
      </c>
      <c r="C3333" s="104">
        <f t="shared" si="972"/>
        <v>52752.39999999979</v>
      </c>
      <c r="D3333" s="105">
        <f ca="1">IF(A3333&lt;$B$1,VLOOKUP(A3333,[1]DI!$A$4:$B$15000,2,FALSE),0)</f>
        <v>0</v>
      </c>
      <c r="E3333" s="106">
        <f t="shared" ca="1" si="964"/>
        <v>1</v>
      </c>
      <c r="F3333" s="106">
        <f ca="1">(TRUNC(PRODUCT($E$12:$E3332),16))</f>
        <v>2.1105347750441901</v>
      </c>
      <c r="G3333" s="106">
        <f t="shared" ca="1" si="973"/>
        <v>2.1085643261114502</v>
      </c>
      <c r="H3333" s="106">
        <f t="shared" ca="1" si="965"/>
        <v>1.0009345000000001</v>
      </c>
      <c r="I3333" s="105">
        <f t="shared" si="974"/>
        <v>3.5999999999999997E-2</v>
      </c>
      <c r="J3333" s="118">
        <f t="shared" si="975"/>
        <v>44277</v>
      </c>
      <c r="K3333" s="112">
        <f t="shared" si="976"/>
        <v>8</v>
      </c>
      <c r="L3333" s="108">
        <f t="shared" si="977"/>
        <v>9</v>
      </c>
      <c r="M3333" s="109">
        <f t="shared" si="966"/>
        <v>1.00126391</v>
      </c>
      <c r="N3333" s="109">
        <f t="shared" ca="1" si="967"/>
        <v>1.0021995909999999</v>
      </c>
      <c r="O3333" s="108">
        <f t="shared" si="981"/>
        <v>0</v>
      </c>
      <c r="P3333" s="106">
        <f t="shared" ca="1" si="968"/>
        <v>116.03370425999999</v>
      </c>
      <c r="Q3333" s="113">
        <f t="shared" si="969"/>
        <v>0</v>
      </c>
      <c r="R3333" s="106">
        <f t="shared" si="970"/>
        <v>0</v>
      </c>
      <c r="S3333" s="114" t="str">
        <f t="shared" si="978"/>
        <v>A+J=</v>
      </c>
      <c r="T3333" s="107">
        <f t="shared" si="979"/>
        <v>44308</v>
      </c>
      <c r="U3333" s="10"/>
      <c r="V3333" s="10"/>
      <c r="W3333" s="10"/>
      <c r="X3333" s="29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</row>
    <row r="3334" spans="1:121" x14ac:dyDescent="0.15">
      <c r="A3334" s="102">
        <f t="shared" si="971"/>
        <v>44291</v>
      </c>
      <c r="B3334" s="103">
        <f t="shared" ca="1" si="980"/>
        <v>52868.433704259791</v>
      </c>
      <c r="C3334" s="104">
        <f t="shared" si="972"/>
        <v>52752.39999999979</v>
      </c>
      <c r="D3334" s="105">
        <f ca="1">IF(A3334&lt;$B$1,VLOOKUP(A3334,[1]DI!$A$4:$B$15000,2,FALSE),0)</f>
        <v>2.6499999999999999E-2</v>
      </c>
      <c r="E3334" s="106">
        <f t="shared" ca="1" si="964"/>
        <v>1.00010379</v>
      </c>
      <c r="F3334" s="106">
        <f ca="1">(TRUNC(PRODUCT($E$12:$E3333),16))</f>
        <v>2.1105347750441901</v>
      </c>
      <c r="G3334" s="106">
        <f t="shared" ca="1" si="973"/>
        <v>2.1085643261114502</v>
      </c>
      <c r="H3334" s="106">
        <f t="shared" ca="1" si="965"/>
        <v>1.0009345000000001</v>
      </c>
      <c r="I3334" s="105">
        <f t="shared" si="974"/>
        <v>3.5999999999999997E-2</v>
      </c>
      <c r="J3334" s="118">
        <f t="shared" si="975"/>
        <v>44277</v>
      </c>
      <c r="K3334" s="112">
        <f t="shared" si="976"/>
        <v>9</v>
      </c>
      <c r="L3334" s="108">
        <f t="shared" si="977"/>
        <v>9</v>
      </c>
      <c r="M3334" s="109">
        <f t="shared" si="966"/>
        <v>1.00126391</v>
      </c>
      <c r="N3334" s="109">
        <f t="shared" ca="1" si="967"/>
        <v>1.0021995909999999</v>
      </c>
      <c r="O3334" s="108">
        <f t="shared" si="981"/>
        <v>0</v>
      </c>
      <c r="P3334" s="106">
        <f t="shared" ca="1" si="968"/>
        <v>116.03370425999999</v>
      </c>
      <c r="Q3334" s="113">
        <f t="shared" si="969"/>
        <v>0</v>
      </c>
      <c r="R3334" s="106">
        <f t="shared" si="970"/>
        <v>0</v>
      </c>
      <c r="S3334" s="114" t="str">
        <f t="shared" si="978"/>
        <v>A+J=</v>
      </c>
      <c r="T3334" s="107">
        <f t="shared" si="979"/>
        <v>44308</v>
      </c>
      <c r="U3334" s="10"/>
      <c r="V3334" s="10"/>
      <c r="W3334" s="10"/>
      <c r="X3334" s="29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</row>
    <row r="3335" spans="1:121" x14ac:dyDescent="0.15">
      <c r="A3335" s="102">
        <f t="shared" si="971"/>
        <v>44292</v>
      </c>
      <c r="B3335" s="103">
        <f t="shared" ca="1" si="980"/>
        <v>52881.341689019791</v>
      </c>
      <c r="C3335" s="104">
        <f t="shared" si="972"/>
        <v>52752.39999999979</v>
      </c>
      <c r="D3335" s="105">
        <f ca="1">IF(A3335&lt;$B$1,VLOOKUP(A3335,[1]DI!$A$4:$B$15000,2,FALSE),0)</f>
        <v>2.6499999999999999E-2</v>
      </c>
      <c r="E3335" s="106">
        <f t="shared" ca="1" si="964"/>
        <v>1.00010379</v>
      </c>
      <c r="F3335" s="106">
        <f ca="1">(TRUNC(PRODUCT($E$12:$E3334),16))</f>
        <v>2.11075382744849</v>
      </c>
      <c r="G3335" s="106">
        <f t="shared" ca="1" si="973"/>
        <v>2.1085643261114502</v>
      </c>
      <c r="H3335" s="106">
        <f t="shared" ca="1" si="965"/>
        <v>1.00103838</v>
      </c>
      <c r="I3335" s="105">
        <f t="shared" si="974"/>
        <v>3.5999999999999997E-2</v>
      </c>
      <c r="J3335" s="118">
        <f t="shared" si="975"/>
        <v>44277</v>
      </c>
      <c r="K3335" s="112">
        <f t="shared" si="976"/>
        <v>10</v>
      </c>
      <c r="L3335" s="108">
        <f t="shared" si="977"/>
        <v>10</v>
      </c>
      <c r="M3335" s="109">
        <f t="shared" si="966"/>
        <v>1.001404443</v>
      </c>
      <c r="N3335" s="109">
        <f t="shared" ca="1" si="967"/>
        <v>1.002444281</v>
      </c>
      <c r="O3335" s="108">
        <f t="shared" si="981"/>
        <v>0</v>
      </c>
      <c r="P3335" s="106">
        <f t="shared" ca="1" si="968"/>
        <v>128.94168902000001</v>
      </c>
      <c r="Q3335" s="113">
        <f t="shared" si="969"/>
        <v>0</v>
      </c>
      <c r="R3335" s="106">
        <f t="shared" si="970"/>
        <v>0</v>
      </c>
      <c r="S3335" s="114" t="str">
        <f t="shared" si="978"/>
        <v>A+J=</v>
      </c>
      <c r="T3335" s="107">
        <f t="shared" si="979"/>
        <v>44308</v>
      </c>
      <c r="U3335" s="10"/>
      <c r="V3335" s="10"/>
      <c r="W3335" s="10"/>
      <c r="X3335" s="29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</row>
    <row r="3336" spans="1:121" x14ac:dyDescent="0.15">
      <c r="A3336" s="102">
        <f t="shared" si="971"/>
        <v>44293</v>
      </c>
      <c r="B3336" s="103">
        <f t="shared" ca="1" si="980"/>
        <v>52894.253366439792</v>
      </c>
      <c r="C3336" s="104">
        <f t="shared" si="972"/>
        <v>52752.39999999979</v>
      </c>
      <c r="D3336" s="105">
        <f ca="1">IF(A3336&lt;$B$1,VLOOKUP(A3336,[1]DI!$A$4:$B$15000,2,FALSE),0)</f>
        <v>2.6499999999999999E-2</v>
      </c>
      <c r="E3336" s="106">
        <f t="shared" ca="1" si="964"/>
        <v>1.00010379</v>
      </c>
      <c r="F3336" s="106">
        <f ca="1">(TRUNC(PRODUCT($E$12:$E3335),16))</f>
        <v>2.11097290258824</v>
      </c>
      <c r="G3336" s="106">
        <f t="shared" ca="1" si="973"/>
        <v>2.1085643261114502</v>
      </c>
      <c r="H3336" s="106">
        <f t="shared" ca="1" si="965"/>
        <v>1.0011422800000001</v>
      </c>
      <c r="I3336" s="105">
        <f t="shared" si="974"/>
        <v>3.5999999999999997E-2</v>
      </c>
      <c r="J3336" s="118">
        <f t="shared" si="975"/>
        <v>44277</v>
      </c>
      <c r="K3336" s="112">
        <f t="shared" si="976"/>
        <v>11</v>
      </c>
      <c r="L3336" s="108">
        <f t="shared" si="977"/>
        <v>11</v>
      </c>
      <c r="M3336" s="109">
        <f t="shared" si="966"/>
        <v>1.001544996</v>
      </c>
      <c r="N3336" s="109">
        <f t="shared" ca="1" si="967"/>
        <v>1.002689041</v>
      </c>
      <c r="O3336" s="108">
        <f t="shared" si="981"/>
        <v>0</v>
      </c>
      <c r="P3336" s="106">
        <f t="shared" ca="1" si="968"/>
        <v>141.85336644</v>
      </c>
      <c r="Q3336" s="113">
        <f t="shared" si="969"/>
        <v>0</v>
      </c>
      <c r="R3336" s="106">
        <f t="shared" si="970"/>
        <v>0</v>
      </c>
      <c r="S3336" s="114" t="str">
        <f t="shared" si="978"/>
        <v>A+J=</v>
      </c>
      <c r="T3336" s="107">
        <f t="shared" si="979"/>
        <v>44308</v>
      </c>
      <c r="U3336" s="10"/>
      <c r="V3336" s="10"/>
      <c r="W3336" s="10"/>
      <c r="X3336" s="29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</row>
    <row r="3337" spans="1:121" x14ac:dyDescent="0.15">
      <c r="A3337" s="102">
        <f t="shared" si="971"/>
        <v>44294</v>
      </c>
      <c r="B3337" s="103">
        <f t="shared" ca="1" si="980"/>
        <v>52907.168156259788</v>
      </c>
      <c r="C3337" s="104">
        <f t="shared" si="972"/>
        <v>52752.39999999979</v>
      </c>
      <c r="D3337" s="105">
        <f ca="1">IF(A3337&lt;$B$1,VLOOKUP(A3337,[1]DI!$A$4:$B$15000,2,FALSE),0)</f>
        <v>2.6499999999999999E-2</v>
      </c>
      <c r="E3337" s="106">
        <f t="shared" ca="1" si="964"/>
        <v>1.00010379</v>
      </c>
      <c r="F3337" s="106">
        <f ca="1">(TRUNC(PRODUCT($E$12:$E3336),16))</f>
        <v>2.1111920004657998</v>
      </c>
      <c r="G3337" s="106">
        <f t="shared" ca="1" si="973"/>
        <v>2.1085643261114502</v>
      </c>
      <c r="H3337" s="106">
        <f t="shared" ca="1" si="965"/>
        <v>1.00124619</v>
      </c>
      <c r="I3337" s="105">
        <f t="shared" si="974"/>
        <v>3.5999999999999997E-2</v>
      </c>
      <c r="J3337" s="118">
        <f t="shared" si="975"/>
        <v>44277</v>
      </c>
      <c r="K3337" s="112">
        <f t="shared" si="976"/>
        <v>12</v>
      </c>
      <c r="L3337" s="108">
        <f t="shared" si="977"/>
        <v>12</v>
      </c>
      <c r="M3337" s="109">
        <f t="shared" si="966"/>
        <v>1.0016855689999999</v>
      </c>
      <c r="N3337" s="109">
        <f t="shared" ca="1" si="967"/>
        <v>1.00293386</v>
      </c>
      <c r="O3337" s="108">
        <f t="shared" si="981"/>
        <v>0</v>
      </c>
      <c r="P3337" s="106">
        <f t="shared" ca="1" si="968"/>
        <v>154.76815626000001</v>
      </c>
      <c r="Q3337" s="113">
        <f t="shared" si="969"/>
        <v>0</v>
      </c>
      <c r="R3337" s="106">
        <f t="shared" si="970"/>
        <v>0</v>
      </c>
      <c r="S3337" s="114" t="str">
        <f t="shared" si="978"/>
        <v>A+J=</v>
      </c>
      <c r="T3337" s="107">
        <f t="shared" si="979"/>
        <v>44308</v>
      </c>
      <c r="U3337" s="10"/>
      <c r="V3337" s="10"/>
      <c r="W3337" s="10"/>
      <c r="X3337" s="29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</row>
    <row r="3338" spans="1:121" x14ac:dyDescent="0.15">
      <c r="A3338" s="102">
        <f t="shared" si="971"/>
        <v>44295</v>
      </c>
      <c r="B3338" s="103">
        <f t="shared" ca="1" si="980"/>
        <v>52920.086005709789</v>
      </c>
      <c r="C3338" s="104">
        <f t="shared" si="972"/>
        <v>52752.39999999979</v>
      </c>
      <c r="D3338" s="105">
        <f ca="1">IF(A3338&lt;$B$1,VLOOKUP(A3338,[1]DI!$A$4:$B$15000,2,FALSE),0)</f>
        <v>2.6499999999999999E-2</v>
      </c>
      <c r="E3338" s="106">
        <f t="shared" ca="1" si="964"/>
        <v>1.00010379</v>
      </c>
      <c r="F3338" s="106">
        <f ca="1">(TRUNC(PRODUCT($E$12:$E3337),16))</f>
        <v>2.1114111210835298</v>
      </c>
      <c r="G3338" s="106">
        <f t="shared" ca="1" si="973"/>
        <v>2.1085643261114502</v>
      </c>
      <c r="H3338" s="106">
        <f t="shared" ca="1" si="965"/>
        <v>1.00135011</v>
      </c>
      <c r="I3338" s="105">
        <f t="shared" si="974"/>
        <v>3.5999999999999997E-2</v>
      </c>
      <c r="J3338" s="118">
        <f t="shared" si="975"/>
        <v>44277</v>
      </c>
      <c r="K3338" s="112">
        <f t="shared" si="976"/>
        <v>13</v>
      </c>
      <c r="L3338" s="108">
        <f t="shared" si="977"/>
        <v>13</v>
      </c>
      <c r="M3338" s="109">
        <f t="shared" si="966"/>
        <v>1.0018261610000001</v>
      </c>
      <c r="N3338" s="109">
        <f t="shared" ca="1" si="967"/>
        <v>1.003178737</v>
      </c>
      <c r="O3338" s="108">
        <f t="shared" si="981"/>
        <v>0</v>
      </c>
      <c r="P3338" s="106">
        <f t="shared" ca="1" si="968"/>
        <v>167.68600570999999</v>
      </c>
      <c r="Q3338" s="113">
        <f t="shared" si="969"/>
        <v>0</v>
      </c>
      <c r="R3338" s="106">
        <f t="shared" si="970"/>
        <v>0</v>
      </c>
      <c r="S3338" s="114" t="str">
        <f t="shared" si="978"/>
        <v>A+J=</v>
      </c>
      <c r="T3338" s="107">
        <f t="shared" si="979"/>
        <v>44308</v>
      </c>
      <c r="U3338" s="10"/>
      <c r="V3338" s="10"/>
      <c r="W3338" s="10"/>
      <c r="X3338" s="29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</row>
    <row r="3339" spans="1:121" x14ac:dyDescent="0.15">
      <c r="A3339" s="102">
        <f t="shared" si="971"/>
        <v>44296</v>
      </c>
      <c r="B3339" s="103">
        <f t="shared" ca="1" si="980"/>
        <v>52933.006967559792</v>
      </c>
      <c r="C3339" s="104">
        <f t="shared" si="972"/>
        <v>52752.39999999979</v>
      </c>
      <c r="D3339" s="105">
        <f ca="1">IF(A3339&lt;$B$1,VLOOKUP(A3339,[1]DI!$A$4:$B$15000,2,FALSE),0)</f>
        <v>0</v>
      </c>
      <c r="E3339" s="106">
        <f t="shared" ca="1" si="964"/>
        <v>1</v>
      </c>
      <c r="F3339" s="106">
        <f ca="1">(TRUNC(PRODUCT($E$12:$E3338),16))</f>
        <v>2.1116302644437899</v>
      </c>
      <c r="G3339" s="106">
        <f t="shared" ca="1" si="973"/>
        <v>2.1085643261114502</v>
      </c>
      <c r="H3339" s="106">
        <f t="shared" ca="1" si="965"/>
        <v>1.00145404</v>
      </c>
      <c r="I3339" s="105">
        <f t="shared" si="974"/>
        <v>3.5999999999999997E-2</v>
      </c>
      <c r="J3339" s="118">
        <f t="shared" si="975"/>
        <v>44277</v>
      </c>
      <c r="K3339" s="112">
        <f t="shared" si="976"/>
        <v>13</v>
      </c>
      <c r="L3339" s="108">
        <f t="shared" si="977"/>
        <v>14</v>
      </c>
      <c r="M3339" s="109">
        <f t="shared" si="966"/>
        <v>1.0019667729999999</v>
      </c>
      <c r="N3339" s="109">
        <f t="shared" ca="1" si="967"/>
        <v>1.0034236729999999</v>
      </c>
      <c r="O3339" s="108">
        <f t="shared" si="981"/>
        <v>0</v>
      </c>
      <c r="P3339" s="106">
        <f t="shared" ca="1" si="968"/>
        <v>180.60696755999999</v>
      </c>
      <c r="Q3339" s="113">
        <f t="shared" si="969"/>
        <v>0</v>
      </c>
      <c r="R3339" s="106">
        <f t="shared" si="970"/>
        <v>0</v>
      </c>
      <c r="S3339" s="114" t="str">
        <f t="shared" si="978"/>
        <v>A+J=</v>
      </c>
      <c r="T3339" s="107">
        <f t="shared" si="979"/>
        <v>44308</v>
      </c>
      <c r="U3339" s="10"/>
      <c r="V3339" s="10"/>
      <c r="W3339" s="10"/>
      <c r="X3339" s="29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</row>
    <row r="3340" spans="1:121" x14ac:dyDescent="0.15">
      <c r="A3340" s="102">
        <f t="shared" si="971"/>
        <v>44297</v>
      </c>
      <c r="B3340" s="103">
        <f t="shared" ca="1" si="980"/>
        <v>52933.006967559792</v>
      </c>
      <c r="C3340" s="104">
        <f t="shared" si="972"/>
        <v>52752.39999999979</v>
      </c>
      <c r="D3340" s="105">
        <f ca="1">IF(A3340&lt;$B$1,VLOOKUP(A3340,[1]DI!$A$4:$B$15000,2,FALSE),0)</f>
        <v>0</v>
      </c>
      <c r="E3340" s="106">
        <f t="shared" ref="E3340:E3403" ca="1" si="982">ROUND(((1+D3340)^(1/252)),8)</f>
        <v>1</v>
      </c>
      <c r="F3340" s="106">
        <f ca="1">(TRUNC(PRODUCT($E$12:$E3339),16))</f>
        <v>2.1116302644437899</v>
      </c>
      <c r="G3340" s="106">
        <f t="shared" ca="1" si="973"/>
        <v>2.1085643261114502</v>
      </c>
      <c r="H3340" s="106">
        <f t="shared" ref="H3340:H3403" ca="1" si="983">ROUND(F3340/G3340,8)</f>
        <v>1.00145404</v>
      </c>
      <c r="I3340" s="105">
        <f t="shared" si="974"/>
        <v>3.5999999999999997E-2</v>
      </c>
      <c r="J3340" s="118">
        <f t="shared" si="975"/>
        <v>44277</v>
      </c>
      <c r="K3340" s="112">
        <f t="shared" si="976"/>
        <v>13</v>
      </c>
      <c r="L3340" s="108">
        <f t="shared" si="977"/>
        <v>14</v>
      </c>
      <c r="M3340" s="109">
        <f t="shared" ref="M3340:M3403" si="984">ROUND((I3340+1)^(L3340/252),9)</f>
        <v>1.0019667729999999</v>
      </c>
      <c r="N3340" s="109">
        <f t="shared" ref="N3340:N3403" ca="1" si="985">ROUND(H3340*M3340,9)</f>
        <v>1.0034236729999999</v>
      </c>
      <c r="O3340" s="108">
        <f t="shared" si="981"/>
        <v>0</v>
      </c>
      <c r="P3340" s="106">
        <f t="shared" ref="P3340:P3403" ca="1" si="986">TRUNC(((N3340-1)*C3340),8)</f>
        <v>180.60696755999999</v>
      </c>
      <c r="Q3340" s="113">
        <f t="shared" ref="Q3340:Q3403" si="987">IF($O3340&gt;0,VLOOKUP($O3340,$W$12:$AC$150,7),0)</f>
        <v>0</v>
      </c>
      <c r="R3340" s="106">
        <f t="shared" ref="R3340:R3403" si="988">IF(Q3340&gt;0,TRUNC(Q3340*C$12,8),0)</f>
        <v>0</v>
      </c>
      <c r="S3340" s="114" t="str">
        <f t="shared" si="978"/>
        <v>A+J=</v>
      </c>
      <c r="T3340" s="107">
        <f t="shared" si="979"/>
        <v>44308</v>
      </c>
      <c r="U3340" s="10"/>
      <c r="V3340" s="10"/>
      <c r="W3340" s="10"/>
      <c r="X3340" s="29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</row>
    <row r="3341" spans="1:121" x14ac:dyDescent="0.15">
      <c r="A3341" s="102">
        <f t="shared" ref="A3341:A3404" si="989">(A3340+1)</f>
        <v>44298</v>
      </c>
      <c r="B3341" s="103">
        <f t="shared" ca="1" si="980"/>
        <v>52933.006967559792</v>
      </c>
      <c r="C3341" s="104">
        <f t="shared" ref="C3341:C3404" si="990">(C3340-R3340)</f>
        <v>52752.39999999979</v>
      </c>
      <c r="D3341" s="105">
        <f ca="1">IF(A3341&lt;$B$1,VLOOKUP(A3341,[1]DI!$A$4:$B$15000,2,FALSE),0)</f>
        <v>2.6499999999999999E-2</v>
      </c>
      <c r="E3341" s="106">
        <f t="shared" ca="1" si="982"/>
        <v>1.00010379</v>
      </c>
      <c r="F3341" s="106">
        <f ca="1">(TRUNC(PRODUCT($E$12:$E3340),16))</f>
        <v>2.1116302644437899</v>
      </c>
      <c r="G3341" s="106">
        <f t="shared" ref="G3341:G3404" ca="1" si="991">IF(O3340&gt;0,F3340,G3340)</f>
        <v>2.1085643261114502</v>
      </c>
      <c r="H3341" s="106">
        <f t="shared" ca="1" si="983"/>
        <v>1.00145404</v>
      </c>
      <c r="I3341" s="105">
        <f t="shared" ref="I3341:I3404" si="992">I3340</f>
        <v>3.5999999999999997E-2</v>
      </c>
      <c r="J3341" s="118">
        <f t="shared" ref="J3341:J3404" si="993">IF(O3340&gt;0,VLOOKUP(O3340,W$12:AG$150,2),J3340)</f>
        <v>44277</v>
      </c>
      <c r="K3341" s="112">
        <f t="shared" ref="K3341:K3404" si="994">IF(A3341&gt;J3341,IF(NETWORKDAYS(J3341,A3341,$W$160:$W$544)-1=0,1,NETWORKDAYS(J3341,A3341,$W$160:$W$544)-1),0)</f>
        <v>14</v>
      </c>
      <c r="L3341" s="108">
        <f t="shared" ref="L3341:L3404" si="995">IF(AND(K3341=1,K3340=1),1,IF(K3341&gt;0,IF(K3341=K3340,K3341+1,K3341),0))</f>
        <v>14</v>
      </c>
      <c r="M3341" s="109">
        <f t="shared" si="984"/>
        <v>1.0019667729999999</v>
      </c>
      <c r="N3341" s="109">
        <f t="shared" ca="1" si="985"/>
        <v>1.0034236729999999</v>
      </c>
      <c r="O3341" s="108">
        <f t="shared" si="981"/>
        <v>0</v>
      </c>
      <c r="P3341" s="106">
        <f t="shared" ca="1" si="986"/>
        <v>180.60696755999999</v>
      </c>
      <c r="Q3341" s="113">
        <f t="shared" si="987"/>
        <v>0</v>
      </c>
      <c r="R3341" s="106">
        <f t="shared" si="988"/>
        <v>0</v>
      </c>
      <c r="S3341" s="114" t="str">
        <f t="shared" ref="S3341:S3404" si="996">IF(O3340&gt;0,VLOOKUP(O3340,W$12:AG$150,10),S3340)</f>
        <v>A+J=</v>
      </c>
      <c r="T3341" s="107">
        <f t="shared" ref="T3341:T3404" si="997">IF(O3340&gt;0,VLOOKUP(O3340,W$12:AG$150,11),T3340)</f>
        <v>44308</v>
      </c>
      <c r="U3341" s="10"/>
      <c r="V3341" s="10"/>
      <c r="W3341" s="10"/>
      <c r="X3341" s="29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</row>
    <row r="3342" spans="1:121" x14ac:dyDescent="0.15">
      <c r="A3342" s="102">
        <f t="shared" si="989"/>
        <v>44299</v>
      </c>
      <c r="B3342" s="103">
        <f t="shared" ref="B3342:B3405" ca="1" si="998">IF(A3342&lt;=TODAY(),C3342+P3342,IF(AND(A3342&gt;TODAY(),A3342&lt;=$B$1),IF(VLOOKUP(TODAY(),$A$10:$D$5000,4,FALSE)=0,"n.d",C3342+P3342),"n.d"))</f>
        <v>52945.931041799791</v>
      </c>
      <c r="C3342" s="104">
        <f t="shared" si="990"/>
        <v>52752.39999999979</v>
      </c>
      <c r="D3342" s="105">
        <f ca="1">IF(A3342&lt;$B$1,VLOOKUP(A3342,[1]DI!$A$4:$B$15000,2,FALSE),0)</f>
        <v>2.6499999999999999E-2</v>
      </c>
      <c r="E3342" s="106">
        <f t="shared" ca="1" si="982"/>
        <v>1.00010379</v>
      </c>
      <c r="F3342" s="106">
        <f ca="1">(TRUNC(PRODUCT($E$12:$E3341),16))</f>
        <v>2.1118494305489399</v>
      </c>
      <c r="G3342" s="106">
        <f t="shared" ca="1" si="991"/>
        <v>2.1085643261114502</v>
      </c>
      <c r="H3342" s="106">
        <f t="shared" ca="1" si="983"/>
        <v>1.0015579800000001</v>
      </c>
      <c r="I3342" s="105">
        <f t="shared" si="992"/>
        <v>3.5999999999999997E-2</v>
      </c>
      <c r="J3342" s="118">
        <f t="shared" si="993"/>
        <v>44277</v>
      </c>
      <c r="K3342" s="112">
        <f t="shared" si="994"/>
        <v>15</v>
      </c>
      <c r="L3342" s="108">
        <f t="shared" si="995"/>
        <v>15</v>
      </c>
      <c r="M3342" s="109">
        <f t="shared" si="984"/>
        <v>1.0021074050000001</v>
      </c>
      <c r="N3342" s="109">
        <f t="shared" ca="1" si="985"/>
        <v>1.003668668</v>
      </c>
      <c r="O3342" s="108">
        <f t="shared" ref="O3342:O3405" si="999">IF(VLOOKUP(A3342,X$12:AE$151,8)=VLOOKUP(A3341,X$12:AE$151,8),0,VLOOKUP(A3342,X$12:AE$151,8))</f>
        <v>0</v>
      </c>
      <c r="P3342" s="106">
        <f t="shared" ca="1" si="986"/>
        <v>193.5310418</v>
      </c>
      <c r="Q3342" s="113">
        <f t="shared" si="987"/>
        <v>0</v>
      </c>
      <c r="R3342" s="106">
        <f t="shared" si="988"/>
        <v>0</v>
      </c>
      <c r="S3342" s="114" t="str">
        <f t="shared" si="996"/>
        <v>A+J=</v>
      </c>
      <c r="T3342" s="107">
        <f t="shared" si="997"/>
        <v>44308</v>
      </c>
      <c r="U3342" s="10"/>
      <c r="V3342" s="10"/>
      <c r="W3342" s="10"/>
      <c r="X3342" s="29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</row>
    <row r="3343" spans="1:121" x14ac:dyDescent="0.15">
      <c r="A3343" s="102">
        <f t="shared" si="989"/>
        <v>44300</v>
      </c>
      <c r="B3343" s="103">
        <f t="shared" ca="1" si="998"/>
        <v>52958.858228429788</v>
      </c>
      <c r="C3343" s="104">
        <f t="shared" si="990"/>
        <v>52752.39999999979</v>
      </c>
      <c r="D3343" s="105">
        <f ca="1">IF(A3343&lt;$B$1,VLOOKUP(A3343,[1]DI!$A$4:$B$15000,2,FALSE),0)</f>
        <v>2.6499999999999999E-2</v>
      </c>
      <c r="E3343" s="106">
        <f t="shared" ca="1" si="982"/>
        <v>1.00010379</v>
      </c>
      <c r="F3343" s="106">
        <f ca="1">(TRUNC(PRODUCT($E$12:$E3342),16))</f>
        <v>2.1120686194013301</v>
      </c>
      <c r="G3343" s="106">
        <f t="shared" ca="1" si="991"/>
        <v>2.1085643261114502</v>
      </c>
      <c r="H3343" s="106">
        <f t="shared" ca="1" si="983"/>
        <v>1.00166193</v>
      </c>
      <c r="I3343" s="105">
        <f t="shared" si="992"/>
        <v>3.5999999999999997E-2</v>
      </c>
      <c r="J3343" s="118">
        <f t="shared" si="993"/>
        <v>44277</v>
      </c>
      <c r="K3343" s="112">
        <f t="shared" si="994"/>
        <v>16</v>
      </c>
      <c r="L3343" s="108">
        <f t="shared" si="995"/>
        <v>16</v>
      </c>
      <c r="M3343" s="109">
        <f t="shared" si="984"/>
        <v>1.002248056</v>
      </c>
      <c r="N3343" s="109">
        <f t="shared" ca="1" si="985"/>
        <v>1.0039137220000001</v>
      </c>
      <c r="O3343" s="108">
        <f t="shared" si="999"/>
        <v>0</v>
      </c>
      <c r="P3343" s="106">
        <f t="shared" ca="1" si="986"/>
        <v>206.45822842999999</v>
      </c>
      <c r="Q3343" s="113">
        <f t="shared" si="987"/>
        <v>0</v>
      </c>
      <c r="R3343" s="106">
        <f t="shared" si="988"/>
        <v>0</v>
      </c>
      <c r="S3343" s="114" t="str">
        <f t="shared" si="996"/>
        <v>A+J=</v>
      </c>
      <c r="T3343" s="107">
        <f t="shared" si="997"/>
        <v>44308</v>
      </c>
      <c r="U3343" s="10"/>
      <c r="V3343" s="10"/>
      <c r="W3343" s="10"/>
      <c r="X3343" s="29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</row>
    <row r="3344" spans="1:121" x14ac:dyDescent="0.15">
      <c r="A3344" s="102">
        <f t="shared" si="989"/>
        <v>44301</v>
      </c>
      <c r="B3344" s="103">
        <f t="shared" ca="1" si="998"/>
        <v>52971.789054969791</v>
      </c>
      <c r="C3344" s="104">
        <f t="shared" si="990"/>
        <v>52752.39999999979</v>
      </c>
      <c r="D3344" s="105">
        <f ca="1">IF(A3344&lt;$B$1,VLOOKUP(A3344,[1]DI!$A$4:$B$15000,2,FALSE),0)</f>
        <v>2.6499999999999999E-2</v>
      </c>
      <c r="E3344" s="106">
        <f t="shared" ca="1" si="982"/>
        <v>1.00010379</v>
      </c>
      <c r="F3344" s="106">
        <f ca="1">(TRUNC(PRODUCT($E$12:$E3343),16))</f>
        <v>2.1122878310033402</v>
      </c>
      <c r="G3344" s="106">
        <f t="shared" ca="1" si="991"/>
        <v>2.1085643261114502</v>
      </c>
      <c r="H3344" s="106">
        <f t="shared" ca="1" si="983"/>
        <v>1.0017659000000001</v>
      </c>
      <c r="I3344" s="105">
        <f t="shared" si="992"/>
        <v>3.5999999999999997E-2</v>
      </c>
      <c r="J3344" s="118">
        <f t="shared" si="993"/>
        <v>44277</v>
      </c>
      <c r="K3344" s="112">
        <f t="shared" si="994"/>
        <v>17</v>
      </c>
      <c r="L3344" s="108">
        <f t="shared" si="995"/>
        <v>17</v>
      </c>
      <c r="M3344" s="109">
        <f t="shared" si="984"/>
        <v>1.002388727</v>
      </c>
      <c r="N3344" s="109">
        <f t="shared" ca="1" si="985"/>
        <v>1.0041588450000001</v>
      </c>
      <c r="O3344" s="108">
        <f t="shared" si="999"/>
        <v>0</v>
      </c>
      <c r="P3344" s="106">
        <f t="shared" ca="1" si="986"/>
        <v>219.38905496999999</v>
      </c>
      <c r="Q3344" s="113">
        <f t="shared" si="987"/>
        <v>0</v>
      </c>
      <c r="R3344" s="106">
        <f t="shared" si="988"/>
        <v>0</v>
      </c>
      <c r="S3344" s="114" t="str">
        <f t="shared" si="996"/>
        <v>A+J=</v>
      </c>
      <c r="T3344" s="107">
        <f t="shared" si="997"/>
        <v>44308</v>
      </c>
      <c r="U3344" s="10"/>
      <c r="V3344" s="10"/>
      <c r="W3344" s="10"/>
      <c r="X3344" s="29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</row>
    <row r="3345" spans="1:121" x14ac:dyDescent="0.15">
      <c r="A3345" s="102">
        <f t="shared" si="989"/>
        <v>44302</v>
      </c>
      <c r="B3345" s="103">
        <f t="shared" ca="1" si="998"/>
        <v>52984.722519139788</v>
      </c>
      <c r="C3345" s="104">
        <f t="shared" si="990"/>
        <v>52752.39999999979</v>
      </c>
      <c r="D3345" s="105">
        <f ca="1">IF(A3345&lt;$B$1,VLOOKUP(A3345,[1]DI!$A$4:$B$15000,2,FALSE),0)</f>
        <v>2.6499999999999999E-2</v>
      </c>
      <c r="E3345" s="106">
        <f t="shared" ca="1" si="982"/>
        <v>1.00010379</v>
      </c>
      <c r="F3345" s="106">
        <f ca="1">(TRUNC(PRODUCT($E$12:$E3344),16))</f>
        <v>2.1125070653573199</v>
      </c>
      <c r="G3345" s="106">
        <f t="shared" ca="1" si="991"/>
        <v>2.1085643261114502</v>
      </c>
      <c r="H3345" s="106">
        <f t="shared" ca="1" si="983"/>
        <v>1.0018698699999999</v>
      </c>
      <c r="I3345" s="105">
        <f t="shared" si="992"/>
        <v>3.5999999999999997E-2</v>
      </c>
      <c r="J3345" s="118">
        <f t="shared" si="993"/>
        <v>44277</v>
      </c>
      <c r="K3345" s="112">
        <f t="shared" si="994"/>
        <v>18</v>
      </c>
      <c r="L3345" s="108">
        <f t="shared" si="995"/>
        <v>18</v>
      </c>
      <c r="M3345" s="109">
        <f t="shared" si="984"/>
        <v>1.0025294179999999</v>
      </c>
      <c r="N3345" s="109">
        <f t="shared" ca="1" si="985"/>
        <v>1.004404018</v>
      </c>
      <c r="O3345" s="108">
        <f t="shared" si="999"/>
        <v>0</v>
      </c>
      <c r="P3345" s="106">
        <f t="shared" ca="1" si="986"/>
        <v>232.32251914</v>
      </c>
      <c r="Q3345" s="113">
        <f t="shared" si="987"/>
        <v>0</v>
      </c>
      <c r="R3345" s="106">
        <f t="shared" si="988"/>
        <v>0</v>
      </c>
      <c r="S3345" s="114" t="str">
        <f t="shared" si="996"/>
        <v>A+J=</v>
      </c>
      <c r="T3345" s="107">
        <f t="shared" si="997"/>
        <v>44308</v>
      </c>
      <c r="U3345" s="10"/>
      <c r="V3345" s="10"/>
      <c r="W3345" s="10"/>
      <c r="X3345" s="29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</row>
    <row r="3346" spans="1:121" x14ac:dyDescent="0.15">
      <c r="A3346" s="102">
        <f t="shared" si="989"/>
        <v>44303</v>
      </c>
      <c r="B3346" s="103">
        <f t="shared" ca="1" si="998"/>
        <v>52997.659042939791</v>
      </c>
      <c r="C3346" s="104">
        <f t="shared" si="990"/>
        <v>52752.39999999979</v>
      </c>
      <c r="D3346" s="105">
        <f ca="1">IF(A3346&lt;$B$1,VLOOKUP(A3346,[1]DI!$A$4:$B$15000,2,FALSE),0)</f>
        <v>0</v>
      </c>
      <c r="E3346" s="106">
        <f t="shared" ca="1" si="982"/>
        <v>1</v>
      </c>
      <c r="F3346" s="106">
        <f ca="1">(TRUNC(PRODUCT($E$12:$E3345),16))</f>
        <v>2.1127263224656301</v>
      </c>
      <c r="G3346" s="106">
        <f t="shared" ca="1" si="991"/>
        <v>2.1085643261114502</v>
      </c>
      <c r="H3346" s="106">
        <f t="shared" ca="1" si="983"/>
        <v>1.0019738499999999</v>
      </c>
      <c r="I3346" s="105">
        <f t="shared" si="992"/>
        <v>3.5999999999999997E-2</v>
      </c>
      <c r="J3346" s="118">
        <f t="shared" si="993"/>
        <v>44277</v>
      </c>
      <c r="K3346" s="112">
        <f t="shared" si="994"/>
        <v>18</v>
      </c>
      <c r="L3346" s="108">
        <f t="shared" si="995"/>
        <v>19</v>
      </c>
      <c r="M3346" s="109">
        <f t="shared" si="984"/>
        <v>1.002670129</v>
      </c>
      <c r="N3346" s="109">
        <f t="shared" ca="1" si="985"/>
        <v>1.0046492490000001</v>
      </c>
      <c r="O3346" s="108">
        <f t="shared" si="999"/>
        <v>0</v>
      </c>
      <c r="P3346" s="106">
        <f t="shared" ca="1" si="986"/>
        <v>245.25904294</v>
      </c>
      <c r="Q3346" s="113">
        <f t="shared" si="987"/>
        <v>0</v>
      </c>
      <c r="R3346" s="106">
        <f t="shared" si="988"/>
        <v>0</v>
      </c>
      <c r="S3346" s="114" t="str">
        <f t="shared" si="996"/>
        <v>A+J=</v>
      </c>
      <c r="T3346" s="107">
        <f t="shared" si="997"/>
        <v>44308</v>
      </c>
      <c r="U3346" s="10"/>
      <c r="V3346" s="10"/>
      <c r="W3346" s="10"/>
      <c r="X3346" s="29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</row>
    <row r="3347" spans="1:121" x14ac:dyDescent="0.15">
      <c r="A3347" s="102">
        <f t="shared" si="989"/>
        <v>44304</v>
      </c>
      <c r="B3347" s="103">
        <f t="shared" ca="1" si="998"/>
        <v>52997.659042939791</v>
      </c>
      <c r="C3347" s="104">
        <f t="shared" si="990"/>
        <v>52752.39999999979</v>
      </c>
      <c r="D3347" s="105">
        <f ca="1">IF(A3347&lt;$B$1,VLOOKUP(A3347,[1]DI!$A$4:$B$15000,2,FALSE),0)</f>
        <v>0</v>
      </c>
      <c r="E3347" s="106">
        <f t="shared" ca="1" si="982"/>
        <v>1</v>
      </c>
      <c r="F3347" s="106">
        <f ca="1">(TRUNC(PRODUCT($E$12:$E3346),16))</f>
        <v>2.1127263224656301</v>
      </c>
      <c r="G3347" s="106">
        <f t="shared" ca="1" si="991"/>
        <v>2.1085643261114502</v>
      </c>
      <c r="H3347" s="106">
        <f t="shared" ca="1" si="983"/>
        <v>1.0019738499999999</v>
      </c>
      <c r="I3347" s="105">
        <f t="shared" si="992"/>
        <v>3.5999999999999997E-2</v>
      </c>
      <c r="J3347" s="118">
        <f t="shared" si="993"/>
        <v>44277</v>
      </c>
      <c r="K3347" s="112">
        <f t="shared" si="994"/>
        <v>18</v>
      </c>
      <c r="L3347" s="108">
        <f t="shared" si="995"/>
        <v>19</v>
      </c>
      <c r="M3347" s="109">
        <f t="shared" si="984"/>
        <v>1.002670129</v>
      </c>
      <c r="N3347" s="109">
        <f t="shared" ca="1" si="985"/>
        <v>1.0046492490000001</v>
      </c>
      <c r="O3347" s="108">
        <f t="shared" si="999"/>
        <v>0</v>
      </c>
      <c r="P3347" s="106">
        <f t="shared" ca="1" si="986"/>
        <v>245.25904294</v>
      </c>
      <c r="Q3347" s="113">
        <f t="shared" si="987"/>
        <v>0</v>
      </c>
      <c r="R3347" s="106">
        <f t="shared" si="988"/>
        <v>0</v>
      </c>
      <c r="S3347" s="114" t="str">
        <f t="shared" si="996"/>
        <v>A+J=</v>
      </c>
      <c r="T3347" s="107">
        <f t="shared" si="997"/>
        <v>44308</v>
      </c>
      <c r="U3347" s="10"/>
      <c r="V3347" s="10"/>
      <c r="W3347" s="10"/>
      <c r="X3347" s="29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</row>
    <row r="3348" spans="1:121" x14ac:dyDescent="0.15">
      <c r="A3348" s="102">
        <f t="shared" si="989"/>
        <v>44305</v>
      </c>
      <c r="B3348" s="103">
        <f t="shared" ca="1" si="998"/>
        <v>52997.659042939791</v>
      </c>
      <c r="C3348" s="104">
        <f t="shared" si="990"/>
        <v>52752.39999999979</v>
      </c>
      <c r="D3348" s="105">
        <f ca="1">IF(A3348&lt;$B$1,VLOOKUP(A3348,[1]DI!$A$4:$B$15000,2,FALSE),0)</f>
        <v>2.6499999999999999E-2</v>
      </c>
      <c r="E3348" s="106">
        <f t="shared" ca="1" si="982"/>
        <v>1.00010379</v>
      </c>
      <c r="F3348" s="106">
        <f ca="1">(TRUNC(PRODUCT($E$12:$E3347),16))</f>
        <v>2.1127263224656301</v>
      </c>
      <c r="G3348" s="106">
        <f t="shared" ca="1" si="991"/>
        <v>2.1085643261114502</v>
      </c>
      <c r="H3348" s="106">
        <f t="shared" ca="1" si="983"/>
        <v>1.0019738499999999</v>
      </c>
      <c r="I3348" s="105">
        <f t="shared" si="992"/>
        <v>3.5999999999999997E-2</v>
      </c>
      <c r="J3348" s="118">
        <f t="shared" si="993"/>
        <v>44277</v>
      </c>
      <c r="K3348" s="112">
        <f t="shared" si="994"/>
        <v>19</v>
      </c>
      <c r="L3348" s="108">
        <f t="shared" si="995"/>
        <v>19</v>
      </c>
      <c r="M3348" s="109">
        <f t="shared" si="984"/>
        <v>1.002670129</v>
      </c>
      <c r="N3348" s="109">
        <f t="shared" ca="1" si="985"/>
        <v>1.0046492490000001</v>
      </c>
      <c r="O3348" s="108">
        <f t="shared" si="999"/>
        <v>0</v>
      </c>
      <c r="P3348" s="106">
        <f t="shared" ca="1" si="986"/>
        <v>245.25904294</v>
      </c>
      <c r="Q3348" s="113">
        <f t="shared" si="987"/>
        <v>0</v>
      </c>
      <c r="R3348" s="106">
        <f t="shared" si="988"/>
        <v>0</v>
      </c>
      <c r="S3348" s="114" t="str">
        <f t="shared" si="996"/>
        <v>A+J=</v>
      </c>
      <c r="T3348" s="107">
        <f t="shared" si="997"/>
        <v>44308</v>
      </c>
      <c r="U3348" s="10"/>
      <c r="V3348" s="10"/>
      <c r="W3348" s="10"/>
      <c r="X3348" s="29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</row>
    <row r="3349" spans="1:121" x14ac:dyDescent="0.15">
      <c r="A3349" s="102">
        <f t="shared" si="989"/>
        <v>44306</v>
      </c>
      <c r="B3349" s="103">
        <f t="shared" ca="1" si="998"/>
        <v>53010.599259409792</v>
      </c>
      <c r="C3349" s="104">
        <f t="shared" si="990"/>
        <v>52752.39999999979</v>
      </c>
      <c r="D3349" s="105">
        <f ca="1">IF(A3349&lt;$B$1,VLOOKUP(A3349,[1]DI!$A$4:$B$15000,2,FALSE),0)</f>
        <v>2.6499999999999999E-2</v>
      </c>
      <c r="E3349" s="106">
        <f t="shared" ca="1" si="982"/>
        <v>1.00010379</v>
      </c>
      <c r="F3349" s="106">
        <f ca="1">(TRUNC(PRODUCT($E$12:$E3348),16))</f>
        <v>2.1129456023306399</v>
      </c>
      <c r="G3349" s="106">
        <f t="shared" ca="1" si="991"/>
        <v>2.1085643261114502</v>
      </c>
      <c r="H3349" s="106">
        <f t="shared" ca="1" si="983"/>
        <v>1.00207785</v>
      </c>
      <c r="I3349" s="105">
        <f t="shared" si="992"/>
        <v>3.5999999999999997E-2</v>
      </c>
      <c r="J3349" s="118">
        <f t="shared" si="993"/>
        <v>44277</v>
      </c>
      <c r="K3349" s="112">
        <f t="shared" si="994"/>
        <v>20</v>
      </c>
      <c r="L3349" s="108">
        <f t="shared" si="995"/>
        <v>20</v>
      </c>
      <c r="M3349" s="109">
        <f t="shared" si="984"/>
        <v>1.002810859</v>
      </c>
      <c r="N3349" s="109">
        <f t="shared" ca="1" si="985"/>
        <v>1.0048945499999999</v>
      </c>
      <c r="O3349" s="108">
        <f t="shared" si="999"/>
        <v>0</v>
      </c>
      <c r="P3349" s="106">
        <f t="shared" ca="1" si="986"/>
        <v>258.19925941000002</v>
      </c>
      <c r="Q3349" s="113">
        <f t="shared" si="987"/>
        <v>0</v>
      </c>
      <c r="R3349" s="106">
        <f t="shared" si="988"/>
        <v>0</v>
      </c>
      <c r="S3349" s="114" t="str">
        <f t="shared" si="996"/>
        <v>A+J=</v>
      </c>
      <c r="T3349" s="107">
        <f t="shared" si="997"/>
        <v>44308</v>
      </c>
      <c r="U3349" s="10"/>
      <c r="V3349" s="10"/>
      <c r="W3349" s="10"/>
      <c r="X3349" s="29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</row>
    <row r="3350" spans="1:121" x14ac:dyDescent="0.15">
      <c r="A3350" s="102">
        <f t="shared" si="989"/>
        <v>44307</v>
      </c>
      <c r="B3350" s="103">
        <f t="shared" ca="1" si="998"/>
        <v>53023.542007999793</v>
      </c>
      <c r="C3350" s="104">
        <f t="shared" si="990"/>
        <v>52752.39999999979</v>
      </c>
      <c r="D3350" s="105">
        <f ca="1">IF(A3350&lt;$B$1,VLOOKUP(A3350,[1]DI!$A$4:$B$15000,2,FALSE),0)</f>
        <v>0</v>
      </c>
      <c r="E3350" s="106">
        <f t="shared" ca="1" si="982"/>
        <v>1</v>
      </c>
      <c r="F3350" s="106">
        <f ca="1">(TRUNC(PRODUCT($E$12:$E3349),16))</f>
        <v>2.1131649049547101</v>
      </c>
      <c r="G3350" s="106">
        <f t="shared" ca="1" si="991"/>
        <v>2.1085643261114502</v>
      </c>
      <c r="H3350" s="106">
        <f t="shared" ca="1" si="983"/>
        <v>1.0021818499999999</v>
      </c>
      <c r="I3350" s="105">
        <f t="shared" si="992"/>
        <v>3.5999999999999997E-2</v>
      </c>
      <c r="J3350" s="118">
        <f t="shared" si="993"/>
        <v>44277</v>
      </c>
      <c r="K3350" s="112">
        <f t="shared" si="994"/>
        <v>20</v>
      </c>
      <c r="L3350" s="108">
        <f t="shared" si="995"/>
        <v>21</v>
      </c>
      <c r="M3350" s="109">
        <f t="shared" si="984"/>
        <v>1.0029516089999999</v>
      </c>
      <c r="N3350" s="109">
        <f t="shared" ca="1" si="985"/>
        <v>1.005139899</v>
      </c>
      <c r="O3350" s="108">
        <f t="shared" si="999"/>
        <v>0</v>
      </c>
      <c r="P3350" s="106">
        <f t="shared" ca="1" si="986"/>
        <v>271.14200799999998</v>
      </c>
      <c r="Q3350" s="113">
        <f t="shared" si="987"/>
        <v>0</v>
      </c>
      <c r="R3350" s="106">
        <f t="shared" si="988"/>
        <v>0</v>
      </c>
      <c r="S3350" s="114" t="str">
        <f t="shared" si="996"/>
        <v>A+J=</v>
      </c>
      <c r="T3350" s="107">
        <f t="shared" si="997"/>
        <v>44308</v>
      </c>
      <c r="U3350" s="10"/>
      <c r="V3350" s="10"/>
      <c r="W3350" s="10"/>
      <c r="X3350" s="29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</row>
    <row r="3351" spans="1:121" x14ac:dyDescent="0.15">
      <c r="A3351" s="102">
        <f t="shared" si="989"/>
        <v>44308</v>
      </c>
      <c r="B3351" s="103">
        <f t="shared" ca="1" si="998"/>
        <v>53023.542007999793</v>
      </c>
      <c r="C3351" s="104">
        <f t="shared" si="990"/>
        <v>52752.39999999979</v>
      </c>
      <c r="D3351" s="105">
        <f ca="1">IF(A3351&lt;$B$1,VLOOKUP(A3351,[1]DI!$A$4:$B$15000,2,FALSE),0)</f>
        <v>2.6499999999999999E-2</v>
      </c>
      <c r="E3351" s="106">
        <f t="shared" ca="1" si="982"/>
        <v>1.00010379</v>
      </c>
      <c r="F3351" s="106">
        <f ca="1">(TRUNC(PRODUCT($E$12:$E3350),16))</f>
        <v>2.1131649049547101</v>
      </c>
      <c r="G3351" s="106">
        <f t="shared" ca="1" si="991"/>
        <v>2.1085643261114502</v>
      </c>
      <c r="H3351" s="106">
        <f t="shared" ca="1" si="983"/>
        <v>1.0021818499999999</v>
      </c>
      <c r="I3351" s="105">
        <f t="shared" si="992"/>
        <v>3.5999999999999997E-2</v>
      </c>
      <c r="J3351" s="118">
        <f t="shared" si="993"/>
        <v>44277</v>
      </c>
      <c r="K3351" s="112">
        <f t="shared" si="994"/>
        <v>21</v>
      </c>
      <c r="L3351" s="108">
        <f t="shared" si="995"/>
        <v>21</v>
      </c>
      <c r="M3351" s="109">
        <f t="shared" si="984"/>
        <v>1.0029516089999999</v>
      </c>
      <c r="N3351" s="109">
        <f t="shared" ca="1" si="985"/>
        <v>1.005139899</v>
      </c>
      <c r="O3351" s="108">
        <f t="shared" si="999"/>
        <v>94</v>
      </c>
      <c r="P3351" s="106">
        <f t="shared" ca="1" si="986"/>
        <v>271.14200799999998</v>
      </c>
      <c r="Q3351" s="113">
        <f t="shared" si="987"/>
        <v>7.4999999999999997E-3</v>
      </c>
      <c r="R3351" s="106">
        <f t="shared" si="988"/>
        <v>750</v>
      </c>
      <c r="S3351" s="114" t="str">
        <f t="shared" si="996"/>
        <v>A+J=</v>
      </c>
      <c r="T3351" s="107">
        <f t="shared" si="997"/>
        <v>44308</v>
      </c>
      <c r="U3351" s="10"/>
      <c r="V3351" s="10"/>
      <c r="W3351" s="10"/>
      <c r="X3351" s="29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</row>
    <row r="3352" spans="1:121" x14ac:dyDescent="0.15">
      <c r="A3352" s="102">
        <f t="shared" si="989"/>
        <v>44309</v>
      </c>
      <c r="B3352" s="103">
        <f t="shared" ca="1" si="998"/>
        <v>52015.096957979789</v>
      </c>
      <c r="C3352" s="104">
        <f t="shared" si="990"/>
        <v>52002.39999999979</v>
      </c>
      <c r="D3352" s="105">
        <f ca="1">IF(A3352&lt;$B$1,VLOOKUP(A3352,[1]DI!$A$4:$B$15000,2,FALSE),0)</f>
        <v>2.6499999999999999E-2</v>
      </c>
      <c r="E3352" s="106">
        <f t="shared" ca="1" si="982"/>
        <v>1.00010379</v>
      </c>
      <c r="F3352" s="106">
        <f ca="1">(TRUNC(PRODUCT($E$12:$E3351),16))</f>
        <v>2.11338423034019</v>
      </c>
      <c r="G3352" s="106">
        <f t="shared" ca="1" si="991"/>
        <v>2.1131649049547101</v>
      </c>
      <c r="H3352" s="106">
        <f t="shared" ca="1" si="983"/>
        <v>1.00010379</v>
      </c>
      <c r="I3352" s="105">
        <f t="shared" si="992"/>
        <v>3.5999999999999997E-2</v>
      </c>
      <c r="J3352" s="118">
        <f t="shared" si="993"/>
        <v>44308</v>
      </c>
      <c r="K3352" s="112">
        <f t="shared" si="994"/>
        <v>1</v>
      </c>
      <c r="L3352" s="108">
        <f t="shared" si="995"/>
        <v>1</v>
      </c>
      <c r="M3352" s="109">
        <f t="shared" si="984"/>
        <v>1.000140356</v>
      </c>
      <c r="N3352" s="109">
        <f t="shared" ca="1" si="985"/>
        <v>1.0002441609999999</v>
      </c>
      <c r="O3352" s="108">
        <f t="shared" si="999"/>
        <v>0</v>
      </c>
      <c r="P3352" s="106">
        <f t="shared" ca="1" si="986"/>
        <v>12.696957980000001</v>
      </c>
      <c r="Q3352" s="113">
        <f t="shared" si="987"/>
        <v>0</v>
      </c>
      <c r="R3352" s="106">
        <f t="shared" si="988"/>
        <v>0</v>
      </c>
      <c r="S3352" s="114" t="str">
        <f t="shared" si="996"/>
        <v>A+J=</v>
      </c>
      <c r="T3352" s="107">
        <f t="shared" si="997"/>
        <v>44340</v>
      </c>
      <c r="U3352" s="10"/>
      <c r="V3352" s="10"/>
      <c r="W3352" s="10"/>
      <c r="X3352" s="29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</row>
    <row r="3353" spans="1:121" x14ac:dyDescent="0.15">
      <c r="A3353" s="102">
        <f t="shared" si="989"/>
        <v>44310</v>
      </c>
      <c r="B3353" s="103">
        <f t="shared" ca="1" si="998"/>
        <v>52020.49553512979</v>
      </c>
      <c r="C3353" s="104">
        <f t="shared" si="990"/>
        <v>52002.39999999979</v>
      </c>
      <c r="D3353" s="105">
        <f ca="1">IF(A3353&lt;$B$1,VLOOKUP(A3353,[1]DI!$A$4:$B$15000,2,FALSE),0)</f>
        <v>0</v>
      </c>
      <c r="E3353" s="106">
        <f t="shared" ca="1" si="982"/>
        <v>1</v>
      </c>
      <c r="F3353" s="106">
        <f ca="1">(TRUNC(PRODUCT($E$12:$E3352),16))</f>
        <v>2.1136035784894598</v>
      </c>
      <c r="G3353" s="106">
        <f t="shared" ca="1" si="991"/>
        <v>2.1131649049547101</v>
      </c>
      <c r="H3353" s="106">
        <f t="shared" ca="1" si="983"/>
        <v>1.00020759</v>
      </c>
      <c r="I3353" s="105">
        <f t="shared" si="992"/>
        <v>3.5999999999999997E-2</v>
      </c>
      <c r="J3353" s="118">
        <f t="shared" si="993"/>
        <v>44308</v>
      </c>
      <c r="K3353" s="112">
        <f t="shared" si="994"/>
        <v>1</v>
      </c>
      <c r="L3353" s="108">
        <f t="shared" si="995"/>
        <v>1</v>
      </c>
      <c r="M3353" s="109">
        <f t="shared" si="984"/>
        <v>1.000140356</v>
      </c>
      <c r="N3353" s="109">
        <f t="shared" ca="1" si="985"/>
        <v>1.0003479749999999</v>
      </c>
      <c r="O3353" s="108">
        <f t="shared" si="999"/>
        <v>0</v>
      </c>
      <c r="P3353" s="106">
        <f t="shared" ca="1" si="986"/>
        <v>18.095535129999998</v>
      </c>
      <c r="Q3353" s="113">
        <f t="shared" si="987"/>
        <v>0</v>
      </c>
      <c r="R3353" s="106">
        <f t="shared" si="988"/>
        <v>0</v>
      </c>
      <c r="S3353" s="114" t="str">
        <f t="shared" si="996"/>
        <v>A+J=</v>
      </c>
      <c r="T3353" s="107">
        <f t="shared" si="997"/>
        <v>44340</v>
      </c>
      <c r="U3353" s="10"/>
      <c r="V3353" s="10"/>
      <c r="W3353" s="10"/>
      <c r="X3353" s="29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</row>
    <row r="3354" spans="1:121" x14ac:dyDescent="0.15">
      <c r="A3354" s="102">
        <f t="shared" si="989"/>
        <v>44311</v>
      </c>
      <c r="B3354" s="103">
        <f t="shared" ca="1" si="998"/>
        <v>52020.49553512979</v>
      </c>
      <c r="C3354" s="104">
        <f t="shared" si="990"/>
        <v>52002.39999999979</v>
      </c>
      <c r="D3354" s="105">
        <f ca="1">IF(A3354&lt;$B$1,VLOOKUP(A3354,[1]DI!$A$4:$B$15000,2,FALSE),0)</f>
        <v>0</v>
      </c>
      <c r="E3354" s="106">
        <f t="shared" ca="1" si="982"/>
        <v>1</v>
      </c>
      <c r="F3354" s="106">
        <f ca="1">(TRUNC(PRODUCT($E$12:$E3353),16))</f>
        <v>2.1136035784894598</v>
      </c>
      <c r="G3354" s="106">
        <f t="shared" ca="1" si="991"/>
        <v>2.1131649049547101</v>
      </c>
      <c r="H3354" s="106">
        <f t="shared" ca="1" si="983"/>
        <v>1.00020759</v>
      </c>
      <c r="I3354" s="105">
        <f t="shared" si="992"/>
        <v>3.5999999999999997E-2</v>
      </c>
      <c r="J3354" s="118">
        <f t="shared" si="993"/>
        <v>44308</v>
      </c>
      <c r="K3354" s="112">
        <f t="shared" si="994"/>
        <v>1</v>
      </c>
      <c r="L3354" s="108">
        <f t="shared" si="995"/>
        <v>1</v>
      </c>
      <c r="M3354" s="109">
        <f t="shared" si="984"/>
        <v>1.000140356</v>
      </c>
      <c r="N3354" s="109">
        <f t="shared" ca="1" si="985"/>
        <v>1.0003479749999999</v>
      </c>
      <c r="O3354" s="108">
        <f t="shared" si="999"/>
        <v>0</v>
      </c>
      <c r="P3354" s="106">
        <f t="shared" ca="1" si="986"/>
        <v>18.095535129999998</v>
      </c>
      <c r="Q3354" s="113">
        <f t="shared" si="987"/>
        <v>0</v>
      </c>
      <c r="R3354" s="106">
        <f t="shared" si="988"/>
        <v>0</v>
      </c>
      <c r="S3354" s="114" t="str">
        <f t="shared" si="996"/>
        <v>A+J=</v>
      </c>
      <c r="T3354" s="107">
        <f t="shared" si="997"/>
        <v>44340</v>
      </c>
      <c r="U3354" s="10"/>
      <c r="V3354" s="10"/>
      <c r="W3354" s="10"/>
      <c r="X3354" s="29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</row>
    <row r="3355" spans="1:121" x14ac:dyDescent="0.15">
      <c r="A3355" s="102">
        <f t="shared" si="989"/>
        <v>44312</v>
      </c>
      <c r="B3355" s="103">
        <f t="shared" ca="1" si="998"/>
        <v>52027.796880099791</v>
      </c>
      <c r="C3355" s="104">
        <f t="shared" si="990"/>
        <v>52002.39999999979</v>
      </c>
      <c r="D3355" s="105">
        <f ca="1">IF(A3355&lt;$B$1,VLOOKUP(A3355,[1]DI!$A$4:$B$15000,2,FALSE),0)</f>
        <v>2.6499999999999999E-2</v>
      </c>
      <c r="E3355" s="106">
        <f t="shared" ca="1" si="982"/>
        <v>1.00010379</v>
      </c>
      <c r="F3355" s="106">
        <f ca="1">(TRUNC(PRODUCT($E$12:$E3354),16))</f>
        <v>2.1136035784894598</v>
      </c>
      <c r="G3355" s="106">
        <f t="shared" ca="1" si="991"/>
        <v>2.1131649049547101</v>
      </c>
      <c r="H3355" s="106">
        <f t="shared" ca="1" si="983"/>
        <v>1.00020759</v>
      </c>
      <c r="I3355" s="105">
        <f t="shared" si="992"/>
        <v>3.5999999999999997E-2</v>
      </c>
      <c r="J3355" s="118">
        <f t="shared" si="993"/>
        <v>44308</v>
      </c>
      <c r="K3355" s="112">
        <f t="shared" si="994"/>
        <v>2</v>
      </c>
      <c r="L3355" s="108">
        <f t="shared" si="995"/>
        <v>2</v>
      </c>
      <c r="M3355" s="109">
        <f t="shared" si="984"/>
        <v>1.0002807309999999</v>
      </c>
      <c r="N3355" s="109">
        <f t="shared" ca="1" si="985"/>
        <v>1.0004883790000001</v>
      </c>
      <c r="O3355" s="108">
        <f t="shared" si="999"/>
        <v>0</v>
      </c>
      <c r="P3355" s="106">
        <f t="shared" ca="1" si="986"/>
        <v>25.396880100000001</v>
      </c>
      <c r="Q3355" s="113">
        <f t="shared" si="987"/>
        <v>0</v>
      </c>
      <c r="R3355" s="106">
        <f t="shared" si="988"/>
        <v>0</v>
      </c>
      <c r="S3355" s="114" t="str">
        <f t="shared" si="996"/>
        <v>A+J=</v>
      </c>
      <c r="T3355" s="107">
        <f t="shared" si="997"/>
        <v>44340</v>
      </c>
      <c r="U3355" s="10"/>
      <c r="V3355" s="10"/>
      <c r="W3355" s="10"/>
      <c r="X3355" s="29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</row>
    <row r="3356" spans="1:121" x14ac:dyDescent="0.15">
      <c r="A3356" s="102">
        <f t="shared" si="989"/>
        <v>44313</v>
      </c>
      <c r="B3356" s="103">
        <f t="shared" ca="1" si="998"/>
        <v>52040.499922369789</v>
      </c>
      <c r="C3356" s="104">
        <f t="shared" si="990"/>
        <v>52002.39999999979</v>
      </c>
      <c r="D3356" s="105">
        <f ca="1">IF(A3356&lt;$B$1,VLOOKUP(A3356,[1]DI!$A$4:$B$15000,2,FALSE),0)</f>
        <v>2.6499999999999999E-2</v>
      </c>
      <c r="E3356" s="106">
        <f t="shared" ca="1" si="982"/>
        <v>1.00010379</v>
      </c>
      <c r="F3356" s="106">
        <f ca="1">(TRUNC(PRODUCT($E$12:$E3355),16))</f>
        <v>2.1138229494048701</v>
      </c>
      <c r="G3356" s="106">
        <f t="shared" ca="1" si="991"/>
        <v>2.1131649049547101</v>
      </c>
      <c r="H3356" s="106">
        <f t="shared" ca="1" si="983"/>
        <v>1.0003114</v>
      </c>
      <c r="I3356" s="105">
        <f t="shared" si="992"/>
        <v>3.5999999999999997E-2</v>
      </c>
      <c r="J3356" s="118">
        <f t="shared" si="993"/>
        <v>44308</v>
      </c>
      <c r="K3356" s="112">
        <f t="shared" si="994"/>
        <v>3</v>
      </c>
      <c r="L3356" s="108">
        <f t="shared" si="995"/>
        <v>3</v>
      </c>
      <c r="M3356" s="109">
        <f t="shared" si="984"/>
        <v>1.000421126</v>
      </c>
      <c r="N3356" s="109">
        <f t="shared" ca="1" si="985"/>
        <v>1.0007326569999999</v>
      </c>
      <c r="O3356" s="108">
        <f t="shared" si="999"/>
        <v>0</v>
      </c>
      <c r="P3356" s="106">
        <f t="shared" ca="1" si="986"/>
        <v>38.099922370000002</v>
      </c>
      <c r="Q3356" s="113">
        <f t="shared" si="987"/>
        <v>0</v>
      </c>
      <c r="R3356" s="106">
        <f t="shared" si="988"/>
        <v>0</v>
      </c>
      <c r="S3356" s="114" t="str">
        <f t="shared" si="996"/>
        <v>A+J=</v>
      </c>
      <c r="T3356" s="107">
        <f t="shared" si="997"/>
        <v>44340</v>
      </c>
      <c r="U3356" s="10"/>
      <c r="V3356" s="10"/>
      <c r="W3356" s="10"/>
      <c r="X3356" s="29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</row>
    <row r="3357" spans="1:121" x14ac:dyDescent="0.15">
      <c r="A3357" s="102">
        <f t="shared" si="989"/>
        <v>44314</v>
      </c>
      <c r="B3357" s="103">
        <f t="shared" ca="1" si="998"/>
        <v>52053.206032779788</v>
      </c>
      <c r="C3357" s="104">
        <f t="shared" si="990"/>
        <v>52002.39999999979</v>
      </c>
      <c r="D3357" s="105">
        <f ca="1">IF(A3357&lt;$B$1,VLOOKUP(A3357,[1]DI!$A$4:$B$15000,2,FALSE),0)</f>
        <v>2.6499999999999999E-2</v>
      </c>
      <c r="E3357" s="106">
        <f t="shared" ca="1" si="982"/>
        <v>1.00010379</v>
      </c>
      <c r="F3357" s="106">
        <f ca="1">(TRUNC(PRODUCT($E$12:$E3356),16))</f>
        <v>2.1140423430887898</v>
      </c>
      <c r="G3357" s="106">
        <f t="shared" ca="1" si="991"/>
        <v>2.1131649049547101</v>
      </c>
      <c r="H3357" s="106">
        <f t="shared" ca="1" si="983"/>
        <v>1.00041522</v>
      </c>
      <c r="I3357" s="105">
        <f t="shared" si="992"/>
        <v>3.5999999999999997E-2</v>
      </c>
      <c r="J3357" s="118">
        <f t="shared" si="993"/>
        <v>44308</v>
      </c>
      <c r="K3357" s="112">
        <f t="shared" si="994"/>
        <v>4</v>
      </c>
      <c r="L3357" s="108">
        <f t="shared" si="995"/>
        <v>4</v>
      </c>
      <c r="M3357" s="109">
        <f t="shared" si="984"/>
        <v>1.0005615409999999</v>
      </c>
      <c r="N3357" s="109">
        <f t="shared" ca="1" si="985"/>
        <v>1.000976994</v>
      </c>
      <c r="O3357" s="108">
        <f t="shared" si="999"/>
        <v>0</v>
      </c>
      <c r="P3357" s="106">
        <f t="shared" ca="1" si="986"/>
        <v>50.806032780000002</v>
      </c>
      <c r="Q3357" s="113">
        <f t="shared" si="987"/>
        <v>0</v>
      </c>
      <c r="R3357" s="106">
        <f t="shared" si="988"/>
        <v>0</v>
      </c>
      <c r="S3357" s="114" t="str">
        <f t="shared" si="996"/>
        <v>A+J=</v>
      </c>
      <c r="T3357" s="107">
        <f t="shared" si="997"/>
        <v>44340</v>
      </c>
      <c r="U3357" s="10"/>
      <c r="V3357" s="10"/>
      <c r="W3357" s="10"/>
      <c r="X3357" s="29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</row>
    <row r="3358" spans="1:121" x14ac:dyDescent="0.15">
      <c r="A3358" s="102">
        <f t="shared" si="989"/>
        <v>44315</v>
      </c>
      <c r="B3358" s="103">
        <f t="shared" ca="1" si="998"/>
        <v>52065.91567934979</v>
      </c>
      <c r="C3358" s="104">
        <f t="shared" si="990"/>
        <v>52002.39999999979</v>
      </c>
      <c r="D3358" s="105">
        <f ca="1">IF(A3358&lt;$B$1,VLOOKUP(A3358,[1]DI!$A$4:$B$15000,2,FALSE),0)</f>
        <v>2.6499999999999999E-2</v>
      </c>
      <c r="E3358" s="106">
        <f t="shared" ca="1" si="982"/>
        <v>1.00010379</v>
      </c>
      <c r="F3358" s="106">
        <f ca="1">(TRUNC(PRODUCT($E$12:$E3357),16))</f>
        <v>2.11426175954358</v>
      </c>
      <c r="G3358" s="106">
        <f t="shared" ca="1" si="991"/>
        <v>2.1131649049547101</v>
      </c>
      <c r="H3358" s="106">
        <f t="shared" ca="1" si="983"/>
        <v>1.00051906</v>
      </c>
      <c r="I3358" s="105">
        <f t="shared" si="992"/>
        <v>3.5999999999999997E-2</v>
      </c>
      <c r="J3358" s="118">
        <f t="shared" si="993"/>
        <v>44308</v>
      </c>
      <c r="K3358" s="112">
        <f t="shared" si="994"/>
        <v>5</v>
      </c>
      <c r="L3358" s="108">
        <f t="shared" si="995"/>
        <v>5</v>
      </c>
      <c r="M3358" s="109">
        <f t="shared" si="984"/>
        <v>1.0007019749999999</v>
      </c>
      <c r="N3358" s="109">
        <f t="shared" ca="1" si="985"/>
        <v>1.0012213990000001</v>
      </c>
      <c r="O3358" s="108">
        <f t="shared" si="999"/>
        <v>0</v>
      </c>
      <c r="P3358" s="106">
        <f t="shared" ca="1" si="986"/>
        <v>63.515679349999999</v>
      </c>
      <c r="Q3358" s="113">
        <f t="shared" si="987"/>
        <v>0</v>
      </c>
      <c r="R3358" s="106">
        <f t="shared" si="988"/>
        <v>0</v>
      </c>
      <c r="S3358" s="114" t="str">
        <f t="shared" si="996"/>
        <v>A+J=</v>
      </c>
      <c r="T3358" s="107">
        <f t="shared" si="997"/>
        <v>44340</v>
      </c>
      <c r="U3358" s="10"/>
      <c r="V3358" s="10"/>
      <c r="W3358" s="10"/>
      <c r="X3358" s="29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</row>
    <row r="3359" spans="1:121" x14ac:dyDescent="0.15">
      <c r="A3359" s="102">
        <f t="shared" si="989"/>
        <v>44316</v>
      </c>
      <c r="B3359" s="103">
        <f t="shared" ca="1" si="998"/>
        <v>52078.627926039793</v>
      </c>
      <c r="C3359" s="104">
        <f t="shared" si="990"/>
        <v>52002.39999999979</v>
      </c>
      <c r="D3359" s="105">
        <f ca="1">IF(A3359&lt;$B$1,VLOOKUP(A3359,[1]DI!$A$4:$B$15000,2,FALSE),0)</f>
        <v>2.6499999999999999E-2</v>
      </c>
      <c r="E3359" s="106">
        <f t="shared" ca="1" si="982"/>
        <v>1.00010379</v>
      </c>
      <c r="F3359" s="106">
        <f ca="1">(TRUNC(PRODUCT($E$12:$E3358),16))</f>
        <v>2.1144811987716001</v>
      </c>
      <c r="G3359" s="106">
        <f t="shared" ca="1" si="991"/>
        <v>2.1131649049547101</v>
      </c>
      <c r="H3359" s="106">
        <f t="shared" ca="1" si="983"/>
        <v>1.0006229</v>
      </c>
      <c r="I3359" s="105">
        <f t="shared" si="992"/>
        <v>3.5999999999999997E-2</v>
      </c>
      <c r="J3359" s="118">
        <f t="shared" si="993"/>
        <v>44308</v>
      </c>
      <c r="K3359" s="112">
        <f t="shared" si="994"/>
        <v>6</v>
      </c>
      <c r="L3359" s="108">
        <f t="shared" si="995"/>
        <v>6</v>
      </c>
      <c r="M3359" s="109">
        <f t="shared" si="984"/>
        <v>1.000842429</v>
      </c>
      <c r="N3359" s="109">
        <f t="shared" ca="1" si="985"/>
        <v>1.0014658540000001</v>
      </c>
      <c r="O3359" s="108">
        <f t="shared" si="999"/>
        <v>0</v>
      </c>
      <c r="P3359" s="106">
        <f t="shared" ca="1" si="986"/>
        <v>76.22792604</v>
      </c>
      <c r="Q3359" s="113">
        <f t="shared" si="987"/>
        <v>0</v>
      </c>
      <c r="R3359" s="106">
        <f t="shared" si="988"/>
        <v>0</v>
      </c>
      <c r="S3359" s="114" t="str">
        <f t="shared" si="996"/>
        <v>A+J=</v>
      </c>
      <c r="T3359" s="107">
        <f t="shared" si="997"/>
        <v>44340</v>
      </c>
      <c r="U3359" s="10"/>
      <c r="V3359" s="10"/>
      <c r="W3359" s="10"/>
      <c r="X3359" s="29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</row>
    <row r="3360" spans="1:121" x14ac:dyDescent="0.15">
      <c r="A3360" s="102">
        <f t="shared" si="989"/>
        <v>44317</v>
      </c>
      <c r="B3360" s="103">
        <f t="shared" ca="1" si="998"/>
        <v>52091.343708899789</v>
      </c>
      <c r="C3360" s="104">
        <f t="shared" si="990"/>
        <v>52002.39999999979</v>
      </c>
      <c r="D3360" s="105">
        <f ca="1">IF(A3360&lt;$B$1,VLOOKUP(A3360,[1]DI!$A$4:$B$15000,2,FALSE),0)</f>
        <v>0</v>
      </c>
      <c r="E3360" s="106">
        <f t="shared" ca="1" si="982"/>
        <v>1</v>
      </c>
      <c r="F3360" s="106">
        <f ca="1">(TRUNC(PRODUCT($E$12:$E3359),16))</f>
        <v>2.1147006607752199</v>
      </c>
      <c r="G3360" s="106">
        <f t="shared" ca="1" si="991"/>
        <v>2.1131649049547101</v>
      </c>
      <c r="H3360" s="106">
        <f t="shared" ca="1" si="983"/>
        <v>1.00072676</v>
      </c>
      <c r="I3360" s="105">
        <f t="shared" si="992"/>
        <v>3.5999999999999997E-2</v>
      </c>
      <c r="J3360" s="118">
        <f t="shared" si="993"/>
        <v>44308</v>
      </c>
      <c r="K3360" s="112">
        <f t="shared" si="994"/>
        <v>6</v>
      </c>
      <c r="L3360" s="108">
        <f t="shared" si="995"/>
        <v>7</v>
      </c>
      <c r="M3360" s="109">
        <f t="shared" si="984"/>
        <v>1.0009829029999999</v>
      </c>
      <c r="N3360" s="109">
        <f t="shared" ca="1" si="985"/>
        <v>1.001710377</v>
      </c>
      <c r="O3360" s="108">
        <f t="shared" si="999"/>
        <v>0</v>
      </c>
      <c r="P3360" s="106">
        <f t="shared" ca="1" si="986"/>
        <v>88.943708900000004</v>
      </c>
      <c r="Q3360" s="113">
        <f t="shared" si="987"/>
        <v>0</v>
      </c>
      <c r="R3360" s="106">
        <f t="shared" si="988"/>
        <v>0</v>
      </c>
      <c r="S3360" s="114" t="str">
        <f t="shared" si="996"/>
        <v>A+J=</v>
      </c>
      <c r="T3360" s="107">
        <f t="shared" si="997"/>
        <v>44340</v>
      </c>
      <c r="U3360" s="10"/>
      <c r="V3360" s="10"/>
      <c r="W3360" s="10"/>
      <c r="X3360" s="29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</row>
    <row r="3361" spans="1:121" x14ac:dyDescent="0.15">
      <c r="A3361" s="102">
        <f t="shared" si="989"/>
        <v>44318</v>
      </c>
      <c r="B3361" s="103">
        <f t="shared" ca="1" si="998"/>
        <v>52091.343708899789</v>
      </c>
      <c r="C3361" s="104">
        <f t="shared" si="990"/>
        <v>52002.39999999979</v>
      </c>
      <c r="D3361" s="105">
        <f ca="1">IF(A3361&lt;$B$1,VLOOKUP(A3361,[1]DI!$A$4:$B$15000,2,FALSE),0)</f>
        <v>0</v>
      </c>
      <c r="E3361" s="106">
        <f t="shared" ca="1" si="982"/>
        <v>1</v>
      </c>
      <c r="F3361" s="106">
        <f ca="1">(TRUNC(PRODUCT($E$12:$E3360),16))</f>
        <v>2.1147006607752199</v>
      </c>
      <c r="G3361" s="106">
        <f t="shared" ca="1" si="991"/>
        <v>2.1131649049547101</v>
      </c>
      <c r="H3361" s="106">
        <f t="shared" ca="1" si="983"/>
        <v>1.00072676</v>
      </c>
      <c r="I3361" s="105">
        <f t="shared" si="992"/>
        <v>3.5999999999999997E-2</v>
      </c>
      <c r="J3361" s="118">
        <f t="shared" si="993"/>
        <v>44308</v>
      </c>
      <c r="K3361" s="112">
        <f t="shared" si="994"/>
        <v>6</v>
      </c>
      <c r="L3361" s="108">
        <f t="shared" si="995"/>
        <v>7</v>
      </c>
      <c r="M3361" s="109">
        <f t="shared" si="984"/>
        <v>1.0009829029999999</v>
      </c>
      <c r="N3361" s="109">
        <f t="shared" ca="1" si="985"/>
        <v>1.001710377</v>
      </c>
      <c r="O3361" s="108">
        <f t="shared" si="999"/>
        <v>0</v>
      </c>
      <c r="P3361" s="106">
        <f t="shared" ca="1" si="986"/>
        <v>88.943708900000004</v>
      </c>
      <c r="Q3361" s="113">
        <f t="shared" si="987"/>
        <v>0</v>
      </c>
      <c r="R3361" s="106">
        <f t="shared" si="988"/>
        <v>0</v>
      </c>
      <c r="S3361" s="114" t="str">
        <f t="shared" si="996"/>
        <v>A+J=</v>
      </c>
      <c r="T3361" s="107">
        <f t="shared" si="997"/>
        <v>44340</v>
      </c>
      <c r="U3361" s="10"/>
      <c r="V3361" s="10"/>
      <c r="W3361" s="10"/>
      <c r="X3361" s="29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</row>
    <row r="3362" spans="1:121" x14ac:dyDescent="0.15">
      <c r="A3362" s="102">
        <f t="shared" si="989"/>
        <v>44319</v>
      </c>
      <c r="B3362" s="103">
        <f t="shared" ca="1" si="998"/>
        <v>52091.343708899789</v>
      </c>
      <c r="C3362" s="104">
        <f t="shared" si="990"/>
        <v>52002.39999999979</v>
      </c>
      <c r="D3362" s="105">
        <f ca="1">IF(A3362&lt;$B$1,VLOOKUP(A3362,[1]DI!$A$4:$B$15000,2,FALSE),0)</f>
        <v>2.6499999999999999E-2</v>
      </c>
      <c r="E3362" s="106">
        <f t="shared" ca="1" si="982"/>
        <v>1.00010379</v>
      </c>
      <c r="F3362" s="106">
        <f ca="1">(TRUNC(PRODUCT($E$12:$E3361),16))</f>
        <v>2.1147006607752199</v>
      </c>
      <c r="G3362" s="106">
        <f t="shared" ca="1" si="991"/>
        <v>2.1131649049547101</v>
      </c>
      <c r="H3362" s="106">
        <f t="shared" ca="1" si="983"/>
        <v>1.00072676</v>
      </c>
      <c r="I3362" s="105">
        <f t="shared" si="992"/>
        <v>3.5999999999999997E-2</v>
      </c>
      <c r="J3362" s="118">
        <f t="shared" si="993"/>
        <v>44308</v>
      </c>
      <c r="K3362" s="112">
        <f t="shared" si="994"/>
        <v>7</v>
      </c>
      <c r="L3362" s="108">
        <f t="shared" si="995"/>
        <v>7</v>
      </c>
      <c r="M3362" s="109">
        <f t="shared" si="984"/>
        <v>1.0009829029999999</v>
      </c>
      <c r="N3362" s="109">
        <f t="shared" ca="1" si="985"/>
        <v>1.001710377</v>
      </c>
      <c r="O3362" s="108">
        <f t="shared" si="999"/>
        <v>0</v>
      </c>
      <c r="P3362" s="106">
        <f t="shared" ca="1" si="986"/>
        <v>88.943708900000004</v>
      </c>
      <c r="Q3362" s="113">
        <f t="shared" si="987"/>
        <v>0</v>
      </c>
      <c r="R3362" s="106">
        <f t="shared" si="988"/>
        <v>0</v>
      </c>
      <c r="S3362" s="114" t="str">
        <f t="shared" si="996"/>
        <v>A+J=</v>
      </c>
      <c r="T3362" s="107">
        <f t="shared" si="997"/>
        <v>44340</v>
      </c>
      <c r="U3362" s="10"/>
      <c r="V3362" s="10"/>
      <c r="W3362" s="10"/>
      <c r="X3362" s="29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</row>
    <row r="3363" spans="1:121" x14ac:dyDescent="0.15">
      <c r="A3363" s="102">
        <f t="shared" si="989"/>
        <v>44320</v>
      </c>
      <c r="B3363" s="103">
        <f t="shared" ca="1" si="998"/>
        <v>52104.062091879794</v>
      </c>
      <c r="C3363" s="104">
        <f t="shared" si="990"/>
        <v>52002.39999999979</v>
      </c>
      <c r="D3363" s="105">
        <f ca="1">IF(A3363&lt;$B$1,VLOOKUP(A3363,[1]DI!$A$4:$B$15000,2,FALSE),0)</f>
        <v>2.6499999999999999E-2</v>
      </c>
      <c r="E3363" s="106">
        <f t="shared" ca="1" si="982"/>
        <v>1.00010379</v>
      </c>
      <c r="F3363" s="106">
        <f ca="1">(TRUNC(PRODUCT($E$12:$E3362),16))</f>
        <v>2.1149201455568098</v>
      </c>
      <c r="G3363" s="106">
        <f t="shared" ca="1" si="991"/>
        <v>2.1131649049547101</v>
      </c>
      <c r="H3363" s="106">
        <f t="shared" ca="1" si="983"/>
        <v>1.0008306199999999</v>
      </c>
      <c r="I3363" s="105">
        <f t="shared" si="992"/>
        <v>3.5999999999999997E-2</v>
      </c>
      <c r="J3363" s="118">
        <f t="shared" si="993"/>
        <v>44308</v>
      </c>
      <c r="K3363" s="112">
        <f t="shared" si="994"/>
        <v>8</v>
      </c>
      <c r="L3363" s="108">
        <f t="shared" si="995"/>
        <v>8</v>
      </c>
      <c r="M3363" s="109">
        <f t="shared" si="984"/>
        <v>1.001123397</v>
      </c>
      <c r="N3363" s="109">
        <f t="shared" ca="1" si="985"/>
        <v>1.00195495</v>
      </c>
      <c r="O3363" s="108">
        <f t="shared" si="999"/>
        <v>0</v>
      </c>
      <c r="P3363" s="106">
        <f t="shared" ca="1" si="986"/>
        <v>101.66209188000001</v>
      </c>
      <c r="Q3363" s="113">
        <f t="shared" si="987"/>
        <v>0</v>
      </c>
      <c r="R3363" s="106">
        <f t="shared" si="988"/>
        <v>0</v>
      </c>
      <c r="S3363" s="114" t="str">
        <f t="shared" si="996"/>
        <v>A+J=</v>
      </c>
      <c r="T3363" s="107">
        <f t="shared" si="997"/>
        <v>44340</v>
      </c>
      <c r="U3363" s="10"/>
      <c r="V3363" s="10"/>
      <c r="W3363" s="10"/>
      <c r="X3363" s="29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</row>
    <row r="3364" spans="1:121" x14ac:dyDescent="0.15">
      <c r="A3364" s="102">
        <f t="shared" si="989"/>
        <v>44321</v>
      </c>
      <c r="B3364" s="103">
        <f t="shared" ca="1" si="998"/>
        <v>52116.78401100979</v>
      </c>
      <c r="C3364" s="104">
        <f t="shared" si="990"/>
        <v>52002.39999999979</v>
      </c>
      <c r="D3364" s="105">
        <f ca="1">IF(A3364&lt;$B$1,VLOOKUP(A3364,[1]DI!$A$4:$B$15000,2,FALSE),0)</f>
        <v>2.6499999999999999E-2</v>
      </c>
      <c r="E3364" s="106">
        <f t="shared" ca="1" si="982"/>
        <v>1.00010379</v>
      </c>
      <c r="F3364" s="106">
        <f ca="1">(TRUNC(PRODUCT($E$12:$E3363),16))</f>
        <v>2.1151396531187099</v>
      </c>
      <c r="G3364" s="106">
        <f t="shared" ca="1" si="991"/>
        <v>2.1131649049547101</v>
      </c>
      <c r="H3364" s="106">
        <f t="shared" ca="1" si="983"/>
        <v>1.0009345000000001</v>
      </c>
      <c r="I3364" s="105">
        <f t="shared" si="992"/>
        <v>3.5999999999999997E-2</v>
      </c>
      <c r="J3364" s="118">
        <f t="shared" si="993"/>
        <v>44308</v>
      </c>
      <c r="K3364" s="112">
        <f t="shared" si="994"/>
        <v>9</v>
      </c>
      <c r="L3364" s="108">
        <f t="shared" si="995"/>
        <v>9</v>
      </c>
      <c r="M3364" s="109">
        <f t="shared" si="984"/>
        <v>1.00126391</v>
      </c>
      <c r="N3364" s="109">
        <f t="shared" ca="1" si="985"/>
        <v>1.0021995909999999</v>
      </c>
      <c r="O3364" s="108">
        <f t="shared" si="999"/>
        <v>0</v>
      </c>
      <c r="P3364" s="106">
        <f t="shared" ca="1" si="986"/>
        <v>114.38401100999999</v>
      </c>
      <c r="Q3364" s="113">
        <f t="shared" si="987"/>
        <v>0</v>
      </c>
      <c r="R3364" s="106">
        <f t="shared" si="988"/>
        <v>0</v>
      </c>
      <c r="S3364" s="114" t="str">
        <f t="shared" si="996"/>
        <v>A+J=</v>
      </c>
      <c r="T3364" s="107">
        <f t="shared" si="997"/>
        <v>44340</v>
      </c>
      <c r="U3364" s="10"/>
      <c r="V3364" s="10"/>
      <c r="W3364" s="10"/>
      <c r="X3364" s="29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</row>
    <row r="3365" spans="1:121" x14ac:dyDescent="0.15">
      <c r="A3365" s="102">
        <f t="shared" si="989"/>
        <v>44322</v>
      </c>
      <c r="B3365" s="103">
        <f t="shared" ca="1" si="998"/>
        <v>52129.508478269789</v>
      </c>
      <c r="C3365" s="104">
        <f t="shared" si="990"/>
        <v>52002.39999999979</v>
      </c>
      <c r="D3365" s="105">
        <f ca="1">IF(A3365&lt;$B$1,VLOOKUP(A3365,[1]DI!$A$4:$B$15000,2,FALSE),0)</f>
        <v>3.4000000000000002E-2</v>
      </c>
      <c r="E3365" s="106">
        <f t="shared" ca="1" si="982"/>
        <v>1.00013269</v>
      </c>
      <c r="F3365" s="106">
        <f ca="1">(TRUNC(PRODUCT($E$12:$E3364),16))</f>
        <v>2.1153591834633101</v>
      </c>
      <c r="G3365" s="106">
        <f t="shared" ca="1" si="991"/>
        <v>2.1131649049547101</v>
      </c>
      <c r="H3365" s="106">
        <f t="shared" ca="1" si="983"/>
        <v>1.00103838</v>
      </c>
      <c r="I3365" s="105">
        <f t="shared" si="992"/>
        <v>3.5999999999999997E-2</v>
      </c>
      <c r="J3365" s="118">
        <f t="shared" si="993"/>
        <v>44308</v>
      </c>
      <c r="K3365" s="112">
        <f t="shared" si="994"/>
        <v>10</v>
      </c>
      <c r="L3365" s="108">
        <f t="shared" si="995"/>
        <v>10</v>
      </c>
      <c r="M3365" s="109">
        <f t="shared" si="984"/>
        <v>1.001404443</v>
      </c>
      <c r="N3365" s="109">
        <f t="shared" ca="1" si="985"/>
        <v>1.002444281</v>
      </c>
      <c r="O3365" s="108">
        <f t="shared" si="999"/>
        <v>0</v>
      </c>
      <c r="P3365" s="106">
        <f t="shared" ca="1" si="986"/>
        <v>127.10847827000001</v>
      </c>
      <c r="Q3365" s="113">
        <f t="shared" si="987"/>
        <v>0</v>
      </c>
      <c r="R3365" s="106">
        <f t="shared" si="988"/>
        <v>0</v>
      </c>
      <c r="S3365" s="114" t="str">
        <f t="shared" si="996"/>
        <v>A+J=</v>
      </c>
      <c r="T3365" s="107">
        <f t="shared" si="997"/>
        <v>44340</v>
      </c>
      <c r="U3365" s="10"/>
      <c r="V3365" s="10"/>
      <c r="W3365" s="10"/>
      <c r="X3365" s="29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</row>
    <row r="3366" spans="1:121" x14ac:dyDescent="0.15">
      <c r="A3366" s="102">
        <f t="shared" si="989"/>
        <v>44323</v>
      </c>
      <c r="B3366" s="103">
        <f t="shared" ca="1" si="998"/>
        <v>52143.743355229788</v>
      </c>
      <c r="C3366" s="104">
        <f t="shared" si="990"/>
        <v>52002.39999999979</v>
      </c>
      <c r="D3366" s="105">
        <f ca="1">IF(A3366&lt;$B$1,VLOOKUP(A3366,[1]DI!$A$4:$B$15000,2,FALSE),0)</f>
        <v>3.4000000000000002E-2</v>
      </c>
      <c r="E3366" s="106">
        <f t="shared" ca="1" si="982"/>
        <v>1.00013269</v>
      </c>
      <c r="F3366" s="106">
        <f ca="1">(TRUNC(PRODUCT($E$12:$E3365),16))</f>
        <v>2.1156398704733599</v>
      </c>
      <c r="G3366" s="106">
        <f t="shared" ca="1" si="991"/>
        <v>2.1131649049547101</v>
      </c>
      <c r="H3366" s="106">
        <f t="shared" ca="1" si="983"/>
        <v>1.0011712100000001</v>
      </c>
      <c r="I3366" s="105">
        <f t="shared" si="992"/>
        <v>3.5999999999999997E-2</v>
      </c>
      <c r="J3366" s="118">
        <f t="shared" si="993"/>
        <v>44308</v>
      </c>
      <c r="K3366" s="112">
        <f t="shared" si="994"/>
        <v>11</v>
      </c>
      <c r="L3366" s="108">
        <f t="shared" si="995"/>
        <v>11</v>
      </c>
      <c r="M3366" s="109">
        <f t="shared" si="984"/>
        <v>1.001544996</v>
      </c>
      <c r="N3366" s="109">
        <f t="shared" ca="1" si="985"/>
        <v>1.002718016</v>
      </c>
      <c r="O3366" s="108">
        <f t="shared" si="999"/>
        <v>0</v>
      </c>
      <c r="P3366" s="106">
        <f t="shared" ca="1" si="986"/>
        <v>141.34335522999999</v>
      </c>
      <c r="Q3366" s="113">
        <f t="shared" si="987"/>
        <v>0</v>
      </c>
      <c r="R3366" s="106">
        <f t="shared" si="988"/>
        <v>0</v>
      </c>
      <c r="S3366" s="114" t="str">
        <f t="shared" si="996"/>
        <v>A+J=</v>
      </c>
      <c r="T3366" s="107">
        <f t="shared" si="997"/>
        <v>44340</v>
      </c>
      <c r="U3366" s="10"/>
      <c r="V3366" s="10"/>
      <c r="W3366" s="10"/>
      <c r="X3366" s="29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</row>
    <row r="3367" spans="1:121" x14ac:dyDescent="0.15">
      <c r="A3367" s="102">
        <f t="shared" si="989"/>
        <v>44324</v>
      </c>
      <c r="B3367" s="103">
        <f t="shared" ca="1" si="998"/>
        <v>52157.982184379791</v>
      </c>
      <c r="C3367" s="104">
        <f t="shared" si="990"/>
        <v>52002.39999999979</v>
      </c>
      <c r="D3367" s="105">
        <f ca="1">IF(A3367&lt;$B$1,VLOOKUP(A3367,[1]DI!$A$4:$B$15000,2,FALSE),0)</f>
        <v>0</v>
      </c>
      <c r="E3367" s="106">
        <f t="shared" ca="1" si="982"/>
        <v>1</v>
      </c>
      <c r="F3367" s="106">
        <f ca="1">(TRUNC(PRODUCT($E$12:$E3366),16))</f>
        <v>2.1159205947277799</v>
      </c>
      <c r="G3367" s="106">
        <f t="shared" ca="1" si="991"/>
        <v>2.1131649049547101</v>
      </c>
      <c r="H3367" s="106">
        <f t="shared" ca="1" si="983"/>
        <v>1.0013040600000001</v>
      </c>
      <c r="I3367" s="105">
        <f t="shared" si="992"/>
        <v>3.5999999999999997E-2</v>
      </c>
      <c r="J3367" s="118">
        <f t="shared" si="993"/>
        <v>44308</v>
      </c>
      <c r="K3367" s="112">
        <f t="shared" si="994"/>
        <v>11</v>
      </c>
      <c r="L3367" s="108">
        <f t="shared" si="995"/>
        <v>12</v>
      </c>
      <c r="M3367" s="109">
        <f t="shared" si="984"/>
        <v>1.0016855689999999</v>
      </c>
      <c r="N3367" s="109">
        <f t="shared" ca="1" si="985"/>
        <v>1.002991827</v>
      </c>
      <c r="O3367" s="108">
        <f t="shared" si="999"/>
        <v>0</v>
      </c>
      <c r="P3367" s="106">
        <f t="shared" ca="1" si="986"/>
        <v>155.58218438</v>
      </c>
      <c r="Q3367" s="113">
        <f t="shared" si="987"/>
        <v>0</v>
      </c>
      <c r="R3367" s="106">
        <f t="shared" si="988"/>
        <v>0</v>
      </c>
      <c r="S3367" s="114" t="str">
        <f t="shared" si="996"/>
        <v>A+J=</v>
      </c>
      <c r="T3367" s="107">
        <f t="shared" si="997"/>
        <v>44340</v>
      </c>
      <c r="U3367" s="10"/>
      <c r="V3367" s="10"/>
      <c r="W3367" s="10"/>
      <c r="X3367" s="29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</row>
    <row r="3368" spans="1:121" x14ac:dyDescent="0.15">
      <c r="A3368" s="102">
        <f t="shared" si="989"/>
        <v>44325</v>
      </c>
      <c r="B3368" s="103">
        <f t="shared" ca="1" si="998"/>
        <v>52157.982184379791</v>
      </c>
      <c r="C3368" s="104">
        <f t="shared" si="990"/>
        <v>52002.39999999979</v>
      </c>
      <c r="D3368" s="105">
        <f ca="1">IF(A3368&lt;$B$1,VLOOKUP(A3368,[1]DI!$A$4:$B$15000,2,FALSE),0)</f>
        <v>0</v>
      </c>
      <c r="E3368" s="106">
        <f t="shared" ca="1" si="982"/>
        <v>1</v>
      </c>
      <c r="F3368" s="106">
        <f ca="1">(TRUNC(PRODUCT($E$12:$E3367),16))</f>
        <v>2.1159205947277799</v>
      </c>
      <c r="G3368" s="106">
        <f t="shared" ca="1" si="991"/>
        <v>2.1131649049547101</v>
      </c>
      <c r="H3368" s="106">
        <f t="shared" ca="1" si="983"/>
        <v>1.0013040600000001</v>
      </c>
      <c r="I3368" s="105">
        <f t="shared" si="992"/>
        <v>3.5999999999999997E-2</v>
      </c>
      <c r="J3368" s="118">
        <f t="shared" si="993"/>
        <v>44308</v>
      </c>
      <c r="K3368" s="112">
        <f t="shared" si="994"/>
        <v>11</v>
      </c>
      <c r="L3368" s="108">
        <f t="shared" si="995"/>
        <v>12</v>
      </c>
      <c r="M3368" s="109">
        <f t="shared" si="984"/>
        <v>1.0016855689999999</v>
      </c>
      <c r="N3368" s="109">
        <f t="shared" ca="1" si="985"/>
        <v>1.002991827</v>
      </c>
      <c r="O3368" s="108">
        <f t="shared" si="999"/>
        <v>0</v>
      </c>
      <c r="P3368" s="106">
        <f t="shared" ca="1" si="986"/>
        <v>155.58218438</v>
      </c>
      <c r="Q3368" s="113">
        <f t="shared" si="987"/>
        <v>0</v>
      </c>
      <c r="R3368" s="106">
        <f t="shared" si="988"/>
        <v>0</v>
      </c>
      <c r="S3368" s="114" t="str">
        <f t="shared" si="996"/>
        <v>A+J=</v>
      </c>
      <c r="T3368" s="107">
        <f t="shared" si="997"/>
        <v>44340</v>
      </c>
      <c r="U3368" s="10"/>
      <c r="V3368" s="10"/>
      <c r="W3368" s="10"/>
      <c r="X3368" s="29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</row>
    <row r="3369" spans="1:121" x14ac:dyDescent="0.15">
      <c r="A3369" s="102">
        <f t="shared" si="989"/>
        <v>44326</v>
      </c>
      <c r="B3369" s="103">
        <f t="shared" ca="1" si="998"/>
        <v>52157.982184379791</v>
      </c>
      <c r="C3369" s="104">
        <f t="shared" si="990"/>
        <v>52002.39999999979</v>
      </c>
      <c r="D3369" s="105">
        <f ca="1">IF(A3369&lt;$B$1,VLOOKUP(A3369,[1]DI!$A$4:$B$15000,2,FALSE),0)</f>
        <v>3.4000000000000002E-2</v>
      </c>
      <c r="E3369" s="106">
        <f t="shared" ca="1" si="982"/>
        <v>1.00013269</v>
      </c>
      <c r="F3369" s="106">
        <f ca="1">(TRUNC(PRODUCT($E$12:$E3368),16))</f>
        <v>2.1159205947277799</v>
      </c>
      <c r="G3369" s="106">
        <f t="shared" ca="1" si="991"/>
        <v>2.1131649049547101</v>
      </c>
      <c r="H3369" s="106">
        <f t="shared" ca="1" si="983"/>
        <v>1.0013040600000001</v>
      </c>
      <c r="I3369" s="105">
        <f t="shared" si="992"/>
        <v>3.5999999999999997E-2</v>
      </c>
      <c r="J3369" s="118">
        <f t="shared" si="993"/>
        <v>44308</v>
      </c>
      <c r="K3369" s="112">
        <f t="shared" si="994"/>
        <v>12</v>
      </c>
      <c r="L3369" s="108">
        <f t="shared" si="995"/>
        <v>12</v>
      </c>
      <c r="M3369" s="109">
        <f t="shared" si="984"/>
        <v>1.0016855689999999</v>
      </c>
      <c r="N3369" s="109">
        <f t="shared" ca="1" si="985"/>
        <v>1.002991827</v>
      </c>
      <c r="O3369" s="108">
        <f t="shared" si="999"/>
        <v>0</v>
      </c>
      <c r="P3369" s="106">
        <f t="shared" ca="1" si="986"/>
        <v>155.58218438</v>
      </c>
      <c r="Q3369" s="113">
        <f t="shared" si="987"/>
        <v>0</v>
      </c>
      <c r="R3369" s="106">
        <f t="shared" si="988"/>
        <v>0</v>
      </c>
      <c r="S3369" s="114" t="str">
        <f t="shared" si="996"/>
        <v>A+J=</v>
      </c>
      <c r="T3369" s="107">
        <f t="shared" si="997"/>
        <v>44340</v>
      </c>
      <c r="U3369" s="10"/>
      <c r="V3369" s="10"/>
      <c r="W3369" s="10"/>
      <c r="X3369" s="29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</row>
    <row r="3370" spans="1:121" x14ac:dyDescent="0.15">
      <c r="A3370" s="102">
        <f t="shared" si="989"/>
        <v>44327</v>
      </c>
      <c r="B3370" s="103">
        <f t="shared" ca="1" si="998"/>
        <v>52172.224497689793</v>
      </c>
      <c r="C3370" s="104">
        <f t="shared" si="990"/>
        <v>52002.39999999979</v>
      </c>
      <c r="D3370" s="105">
        <f ca="1">IF(A3370&lt;$B$1,VLOOKUP(A3370,[1]DI!$A$4:$B$15000,2,FALSE),0)</f>
        <v>3.4000000000000002E-2</v>
      </c>
      <c r="E3370" s="106">
        <f t="shared" ca="1" si="982"/>
        <v>1.00013269</v>
      </c>
      <c r="F3370" s="106">
        <f ca="1">(TRUNC(PRODUCT($E$12:$E3369),16))</f>
        <v>2.1162013562314899</v>
      </c>
      <c r="G3370" s="106">
        <f t="shared" ca="1" si="991"/>
        <v>2.1131649049547101</v>
      </c>
      <c r="H3370" s="106">
        <f t="shared" ca="1" si="983"/>
        <v>1.00143692</v>
      </c>
      <c r="I3370" s="105">
        <f t="shared" si="992"/>
        <v>3.5999999999999997E-2</v>
      </c>
      <c r="J3370" s="118">
        <f t="shared" si="993"/>
        <v>44308</v>
      </c>
      <c r="K3370" s="112">
        <f t="shared" si="994"/>
        <v>13</v>
      </c>
      <c r="L3370" s="108">
        <f t="shared" si="995"/>
        <v>13</v>
      </c>
      <c r="M3370" s="109">
        <f t="shared" si="984"/>
        <v>1.0018261610000001</v>
      </c>
      <c r="N3370" s="109">
        <f t="shared" ca="1" si="985"/>
        <v>1.003265705</v>
      </c>
      <c r="O3370" s="108">
        <f t="shared" si="999"/>
        <v>0</v>
      </c>
      <c r="P3370" s="106">
        <f t="shared" ca="1" si="986"/>
        <v>169.82449768999999</v>
      </c>
      <c r="Q3370" s="113">
        <f t="shared" si="987"/>
        <v>0</v>
      </c>
      <c r="R3370" s="106">
        <f t="shared" si="988"/>
        <v>0</v>
      </c>
      <c r="S3370" s="114" t="str">
        <f t="shared" si="996"/>
        <v>A+J=</v>
      </c>
      <c r="T3370" s="107">
        <f t="shared" si="997"/>
        <v>44340</v>
      </c>
      <c r="U3370" s="10"/>
      <c r="V3370" s="10"/>
      <c r="W3370" s="10"/>
      <c r="X3370" s="29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</row>
    <row r="3371" spans="1:121" x14ac:dyDescent="0.15">
      <c r="A3371" s="102">
        <f t="shared" si="989"/>
        <v>44328</v>
      </c>
      <c r="B3371" s="103">
        <f t="shared" ca="1" si="998"/>
        <v>52186.470815179789</v>
      </c>
      <c r="C3371" s="104">
        <f t="shared" si="990"/>
        <v>52002.39999999979</v>
      </c>
      <c r="D3371" s="105">
        <f ca="1">IF(A3371&lt;$B$1,VLOOKUP(A3371,[1]DI!$A$4:$B$15000,2,FALSE),0)</f>
        <v>3.4000000000000002E-2</v>
      </c>
      <c r="E3371" s="106">
        <f t="shared" ca="1" si="982"/>
        <v>1.00013269</v>
      </c>
      <c r="F3371" s="106">
        <f ca="1">(TRUNC(PRODUCT($E$12:$E3370),16))</f>
        <v>2.1164821549894501</v>
      </c>
      <c r="G3371" s="106">
        <f t="shared" ca="1" si="991"/>
        <v>2.1131649049547101</v>
      </c>
      <c r="H3371" s="106">
        <f t="shared" ca="1" si="983"/>
        <v>1.0015698</v>
      </c>
      <c r="I3371" s="105">
        <f t="shared" si="992"/>
        <v>3.5999999999999997E-2</v>
      </c>
      <c r="J3371" s="118">
        <f t="shared" si="993"/>
        <v>44308</v>
      </c>
      <c r="K3371" s="112">
        <f t="shared" si="994"/>
        <v>14</v>
      </c>
      <c r="L3371" s="108">
        <f t="shared" si="995"/>
        <v>14</v>
      </c>
      <c r="M3371" s="109">
        <f t="shared" si="984"/>
        <v>1.0019667729999999</v>
      </c>
      <c r="N3371" s="109">
        <f t="shared" ca="1" si="985"/>
        <v>1.0035396599999999</v>
      </c>
      <c r="O3371" s="108">
        <f t="shared" si="999"/>
        <v>0</v>
      </c>
      <c r="P3371" s="106">
        <f t="shared" ca="1" si="986"/>
        <v>184.07081518000001</v>
      </c>
      <c r="Q3371" s="113">
        <f t="shared" si="987"/>
        <v>0</v>
      </c>
      <c r="R3371" s="106">
        <f t="shared" si="988"/>
        <v>0</v>
      </c>
      <c r="S3371" s="114" t="str">
        <f t="shared" si="996"/>
        <v>A+J=</v>
      </c>
      <c r="T3371" s="107">
        <f t="shared" si="997"/>
        <v>44340</v>
      </c>
      <c r="U3371" s="10"/>
      <c r="V3371" s="10"/>
      <c r="W3371" s="10"/>
      <c r="X3371" s="29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</row>
    <row r="3372" spans="1:121" x14ac:dyDescent="0.15">
      <c r="A3372" s="102">
        <f t="shared" si="989"/>
        <v>44329</v>
      </c>
      <c r="B3372" s="103">
        <f t="shared" ca="1" si="998"/>
        <v>52200.721188859789</v>
      </c>
      <c r="C3372" s="104">
        <f t="shared" si="990"/>
        <v>52002.39999999979</v>
      </c>
      <c r="D3372" s="105">
        <f ca="1">IF(A3372&lt;$B$1,VLOOKUP(A3372,[1]DI!$A$4:$B$15000,2,FALSE),0)</f>
        <v>3.4000000000000002E-2</v>
      </c>
      <c r="E3372" s="106">
        <f t="shared" ca="1" si="982"/>
        <v>1.00013269</v>
      </c>
      <c r="F3372" s="106">
        <f ca="1">(TRUNC(PRODUCT($E$12:$E3371),16))</f>
        <v>2.1167629910065999</v>
      </c>
      <c r="G3372" s="106">
        <f t="shared" ca="1" si="991"/>
        <v>2.1131649049547101</v>
      </c>
      <c r="H3372" s="106">
        <f t="shared" ca="1" si="983"/>
        <v>1.0017027000000001</v>
      </c>
      <c r="I3372" s="105">
        <f t="shared" si="992"/>
        <v>3.5999999999999997E-2</v>
      </c>
      <c r="J3372" s="118">
        <f t="shared" si="993"/>
        <v>44308</v>
      </c>
      <c r="K3372" s="112">
        <f t="shared" si="994"/>
        <v>15</v>
      </c>
      <c r="L3372" s="108">
        <f t="shared" si="995"/>
        <v>15</v>
      </c>
      <c r="M3372" s="109">
        <f t="shared" si="984"/>
        <v>1.0021074050000001</v>
      </c>
      <c r="N3372" s="109">
        <f t="shared" ca="1" si="985"/>
        <v>1.0038136929999999</v>
      </c>
      <c r="O3372" s="108">
        <f t="shared" si="999"/>
        <v>0</v>
      </c>
      <c r="P3372" s="106">
        <f t="shared" ca="1" si="986"/>
        <v>198.32118886000001</v>
      </c>
      <c r="Q3372" s="113">
        <f t="shared" si="987"/>
        <v>0</v>
      </c>
      <c r="R3372" s="106">
        <f t="shared" si="988"/>
        <v>0</v>
      </c>
      <c r="S3372" s="114" t="str">
        <f t="shared" si="996"/>
        <v>A+J=</v>
      </c>
      <c r="T3372" s="107">
        <f t="shared" si="997"/>
        <v>44340</v>
      </c>
      <c r="U3372" s="10"/>
      <c r="V3372" s="10"/>
      <c r="W3372" s="10"/>
      <c r="X3372" s="29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</row>
    <row r="3373" spans="1:121" x14ac:dyDescent="0.15">
      <c r="A3373" s="102">
        <f t="shared" si="989"/>
        <v>44330</v>
      </c>
      <c r="B3373" s="103">
        <f t="shared" ca="1" si="998"/>
        <v>52214.97556671979</v>
      </c>
      <c r="C3373" s="104">
        <f t="shared" si="990"/>
        <v>52002.39999999979</v>
      </c>
      <c r="D3373" s="105">
        <f ca="1">IF(A3373&lt;$B$1,VLOOKUP(A3373,[1]DI!$A$4:$B$15000,2,FALSE),0)</f>
        <v>3.4000000000000002E-2</v>
      </c>
      <c r="E3373" s="106">
        <f t="shared" ca="1" si="982"/>
        <v>1.00013269</v>
      </c>
      <c r="F3373" s="106">
        <f ca="1">(TRUNC(PRODUCT($E$12:$E3372),16))</f>
        <v>2.1170438642878699</v>
      </c>
      <c r="G3373" s="106">
        <f t="shared" ca="1" si="991"/>
        <v>2.1131649049547101</v>
      </c>
      <c r="H3373" s="106">
        <f t="shared" ca="1" si="983"/>
        <v>1.00183562</v>
      </c>
      <c r="I3373" s="105">
        <f t="shared" si="992"/>
        <v>3.5999999999999997E-2</v>
      </c>
      <c r="J3373" s="118">
        <f t="shared" si="993"/>
        <v>44308</v>
      </c>
      <c r="K3373" s="112">
        <f t="shared" si="994"/>
        <v>16</v>
      </c>
      <c r="L3373" s="108">
        <f t="shared" si="995"/>
        <v>16</v>
      </c>
      <c r="M3373" s="109">
        <f t="shared" si="984"/>
        <v>1.002248056</v>
      </c>
      <c r="N3373" s="109">
        <f t="shared" ca="1" si="985"/>
        <v>1.004087803</v>
      </c>
      <c r="O3373" s="108">
        <f t="shared" si="999"/>
        <v>0</v>
      </c>
      <c r="P3373" s="106">
        <f t="shared" ca="1" si="986"/>
        <v>212.57556672000001</v>
      </c>
      <c r="Q3373" s="113">
        <f t="shared" si="987"/>
        <v>0</v>
      </c>
      <c r="R3373" s="106">
        <f t="shared" si="988"/>
        <v>0</v>
      </c>
      <c r="S3373" s="114" t="str">
        <f t="shared" si="996"/>
        <v>A+J=</v>
      </c>
      <c r="T3373" s="107">
        <f t="shared" si="997"/>
        <v>44340</v>
      </c>
      <c r="U3373" s="10"/>
      <c r="V3373" s="10"/>
      <c r="W3373" s="10"/>
      <c r="X3373" s="29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</row>
    <row r="3374" spans="1:121" x14ac:dyDescent="0.15">
      <c r="A3374" s="102">
        <f t="shared" si="989"/>
        <v>44331</v>
      </c>
      <c r="B3374" s="103">
        <f t="shared" ca="1" si="998"/>
        <v>52229.233376739794</v>
      </c>
      <c r="C3374" s="104">
        <f t="shared" si="990"/>
        <v>52002.39999999979</v>
      </c>
      <c r="D3374" s="105">
        <f ca="1">IF(A3374&lt;$B$1,VLOOKUP(A3374,[1]DI!$A$4:$B$15000,2,FALSE),0)</f>
        <v>0</v>
      </c>
      <c r="E3374" s="106">
        <f t="shared" ca="1" si="982"/>
        <v>1</v>
      </c>
      <c r="F3374" s="106">
        <f ca="1">(TRUNC(PRODUCT($E$12:$E3373),16))</f>
        <v>2.11732477483823</v>
      </c>
      <c r="G3374" s="106">
        <f t="shared" ca="1" si="991"/>
        <v>2.1131649049547101</v>
      </c>
      <c r="H3374" s="106">
        <f t="shared" ca="1" si="983"/>
        <v>1.00196855</v>
      </c>
      <c r="I3374" s="105">
        <f t="shared" si="992"/>
        <v>3.5999999999999997E-2</v>
      </c>
      <c r="J3374" s="118">
        <f t="shared" si="993"/>
        <v>44308</v>
      </c>
      <c r="K3374" s="112">
        <f t="shared" si="994"/>
        <v>16</v>
      </c>
      <c r="L3374" s="108">
        <f t="shared" si="995"/>
        <v>17</v>
      </c>
      <c r="M3374" s="109">
        <f t="shared" si="984"/>
        <v>1.002388727</v>
      </c>
      <c r="N3374" s="109">
        <f t="shared" ca="1" si="985"/>
        <v>1.004361979</v>
      </c>
      <c r="O3374" s="108">
        <f t="shared" si="999"/>
        <v>0</v>
      </c>
      <c r="P3374" s="106">
        <f t="shared" ca="1" si="986"/>
        <v>226.83337674000001</v>
      </c>
      <c r="Q3374" s="113">
        <f t="shared" si="987"/>
        <v>0</v>
      </c>
      <c r="R3374" s="106">
        <f t="shared" si="988"/>
        <v>0</v>
      </c>
      <c r="S3374" s="114" t="str">
        <f t="shared" si="996"/>
        <v>A+J=</v>
      </c>
      <c r="T3374" s="107">
        <f t="shared" si="997"/>
        <v>44340</v>
      </c>
      <c r="U3374" s="10"/>
      <c r="V3374" s="10"/>
      <c r="W3374" s="10"/>
      <c r="X3374" s="29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</row>
    <row r="3375" spans="1:121" x14ac:dyDescent="0.15">
      <c r="A3375" s="102">
        <f t="shared" si="989"/>
        <v>44332</v>
      </c>
      <c r="B3375" s="103">
        <f t="shared" ca="1" si="998"/>
        <v>52229.233376739794</v>
      </c>
      <c r="C3375" s="104">
        <f t="shared" si="990"/>
        <v>52002.39999999979</v>
      </c>
      <c r="D3375" s="105">
        <f ca="1">IF(A3375&lt;$B$1,VLOOKUP(A3375,[1]DI!$A$4:$B$15000,2,FALSE),0)</f>
        <v>0</v>
      </c>
      <c r="E3375" s="106">
        <f t="shared" ca="1" si="982"/>
        <v>1</v>
      </c>
      <c r="F3375" s="106">
        <f ca="1">(TRUNC(PRODUCT($E$12:$E3374),16))</f>
        <v>2.11732477483823</v>
      </c>
      <c r="G3375" s="106">
        <f t="shared" ca="1" si="991"/>
        <v>2.1131649049547101</v>
      </c>
      <c r="H3375" s="106">
        <f t="shared" ca="1" si="983"/>
        <v>1.00196855</v>
      </c>
      <c r="I3375" s="105">
        <f t="shared" si="992"/>
        <v>3.5999999999999997E-2</v>
      </c>
      <c r="J3375" s="118">
        <f t="shared" si="993"/>
        <v>44308</v>
      </c>
      <c r="K3375" s="112">
        <f t="shared" si="994"/>
        <v>16</v>
      </c>
      <c r="L3375" s="108">
        <f t="shared" si="995"/>
        <v>17</v>
      </c>
      <c r="M3375" s="109">
        <f t="shared" si="984"/>
        <v>1.002388727</v>
      </c>
      <c r="N3375" s="109">
        <f t="shared" ca="1" si="985"/>
        <v>1.004361979</v>
      </c>
      <c r="O3375" s="108">
        <f t="shared" si="999"/>
        <v>0</v>
      </c>
      <c r="P3375" s="106">
        <f t="shared" ca="1" si="986"/>
        <v>226.83337674000001</v>
      </c>
      <c r="Q3375" s="113">
        <f t="shared" si="987"/>
        <v>0</v>
      </c>
      <c r="R3375" s="106">
        <f t="shared" si="988"/>
        <v>0</v>
      </c>
      <c r="S3375" s="114" t="str">
        <f t="shared" si="996"/>
        <v>A+J=</v>
      </c>
      <c r="T3375" s="107">
        <f t="shared" si="997"/>
        <v>44340</v>
      </c>
      <c r="U3375" s="10"/>
      <c r="V3375" s="10"/>
      <c r="W3375" s="10"/>
      <c r="X3375" s="29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</row>
    <row r="3376" spans="1:121" x14ac:dyDescent="0.15">
      <c r="A3376" s="102">
        <f t="shared" si="989"/>
        <v>44333</v>
      </c>
      <c r="B3376" s="103">
        <f t="shared" ca="1" si="998"/>
        <v>52229.233376739794</v>
      </c>
      <c r="C3376" s="104">
        <f t="shared" si="990"/>
        <v>52002.39999999979</v>
      </c>
      <c r="D3376" s="105">
        <f ca="1">IF(A3376&lt;$B$1,VLOOKUP(A3376,[1]DI!$A$4:$B$15000,2,FALSE),0)</f>
        <v>3.4000000000000002E-2</v>
      </c>
      <c r="E3376" s="106">
        <f t="shared" ca="1" si="982"/>
        <v>1.00013269</v>
      </c>
      <c r="F3376" s="106">
        <f ca="1">(TRUNC(PRODUCT($E$12:$E3375),16))</f>
        <v>2.11732477483823</v>
      </c>
      <c r="G3376" s="106">
        <f t="shared" ca="1" si="991"/>
        <v>2.1131649049547101</v>
      </c>
      <c r="H3376" s="106">
        <f t="shared" ca="1" si="983"/>
        <v>1.00196855</v>
      </c>
      <c r="I3376" s="105">
        <f t="shared" si="992"/>
        <v>3.5999999999999997E-2</v>
      </c>
      <c r="J3376" s="118">
        <f t="shared" si="993"/>
        <v>44308</v>
      </c>
      <c r="K3376" s="112">
        <f t="shared" si="994"/>
        <v>17</v>
      </c>
      <c r="L3376" s="108">
        <f t="shared" si="995"/>
        <v>17</v>
      </c>
      <c r="M3376" s="109">
        <f t="shared" si="984"/>
        <v>1.002388727</v>
      </c>
      <c r="N3376" s="109">
        <f t="shared" ca="1" si="985"/>
        <v>1.004361979</v>
      </c>
      <c r="O3376" s="108">
        <f t="shared" si="999"/>
        <v>0</v>
      </c>
      <c r="P3376" s="106">
        <f t="shared" ca="1" si="986"/>
        <v>226.83337674000001</v>
      </c>
      <c r="Q3376" s="113">
        <f t="shared" si="987"/>
        <v>0</v>
      </c>
      <c r="R3376" s="106">
        <f t="shared" si="988"/>
        <v>0</v>
      </c>
      <c r="S3376" s="114" t="str">
        <f t="shared" si="996"/>
        <v>A+J=</v>
      </c>
      <c r="T3376" s="107">
        <f t="shared" si="997"/>
        <v>44340</v>
      </c>
      <c r="U3376" s="10"/>
      <c r="V3376" s="10"/>
      <c r="W3376" s="10"/>
      <c r="X3376" s="29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</row>
    <row r="3377" spans="1:121" x14ac:dyDescent="0.15">
      <c r="A3377" s="102">
        <f t="shared" si="989"/>
        <v>44334</v>
      </c>
      <c r="B3377" s="103">
        <f t="shared" ca="1" si="998"/>
        <v>52243.495294959794</v>
      </c>
      <c r="C3377" s="104">
        <f t="shared" si="990"/>
        <v>52002.39999999979</v>
      </c>
      <c r="D3377" s="105">
        <f ca="1">IF(A3377&lt;$B$1,VLOOKUP(A3377,[1]DI!$A$4:$B$15000,2,FALSE),0)</f>
        <v>3.4000000000000002E-2</v>
      </c>
      <c r="E3377" s="106">
        <f t="shared" ca="1" si="982"/>
        <v>1.00013269</v>
      </c>
      <c r="F3377" s="106">
        <f ca="1">(TRUNC(PRODUCT($E$12:$E3376),16))</f>
        <v>2.1176057226626002</v>
      </c>
      <c r="G3377" s="106">
        <f t="shared" ca="1" si="991"/>
        <v>2.1131649049547101</v>
      </c>
      <c r="H3377" s="106">
        <f t="shared" ca="1" si="983"/>
        <v>1.0021015</v>
      </c>
      <c r="I3377" s="105">
        <f t="shared" si="992"/>
        <v>3.5999999999999997E-2</v>
      </c>
      <c r="J3377" s="118">
        <f t="shared" si="993"/>
        <v>44308</v>
      </c>
      <c r="K3377" s="112">
        <f t="shared" si="994"/>
        <v>18</v>
      </c>
      <c r="L3377" s="108">
        <f t="shared" si="995"/>
        <v>18</v>
      </c>
      <c r="M3377" s="109">
        <f t="shared" si="984"/>
        <v>1.0025294179999999</v>
      </c>
      <c r="N3377" s="109">
        <f t="shared" ca="1" si="985"/>
        <v>1.0046362339999999</v>
      </c>
      <c r="O3377" s="108">
        <f t="shared" si="999"/>
        <v>0</v>
      </c>
      <c r="P3377" s="106">
        <f t="shared" ca="1" si="986"/>
        <v>241.09529495999999</v>
      </c>
      <c r="Q3377" s="113">
        <f t="shared" si="987"/>
        <v>0</v>
      </c>
      <c r="R3377" s="106">
        <f t="shared" si="988"/>
        <v>0</v>
      </c>
      <c r="S3377" s="114" t="str">
        <f t="shared" si="996"/>
        <v>A+J=</v>
      </c>
      <c r="T3377" s="107">
        <f t="shared" si="997"/>
        <v>44340</v>
      </c>
      <c r="U3377" s="10"/>
      <c r="V3377" s="10"/>
      <c r="W3377" s="10"/>
      <c r="X3377" s="29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</row>
    <row r="3378" spans="1:121" x14ac:dyDescent="0.15">
      <c r="A3378" s="102">
        <f t="shared" si="989"/>
        <v>44335</v>
      </c>
      <c r="B3378" s="103">
        <f t="shared" ca="1" si="998"/>
        <v>52257.761165349788</v>
      </c>
      <c r="C3378" s="104">
        <f t="shared" si="990"/>
        <v>52002.39999999979</v>
      </c>
      <c r="D3378" s="105">
        <f ca="1">IF(A3378&lt;$B$1,VLOOKUP(A3378,[1]DI!$A$4:$B$15000,2,FALSE),0)</f>
        <v>3.4000000000000002E-2</v>
      </c>
      <c r="E3378" s="106">
        <f t="shared" ca="1" si="982"/>
        <v>1.00013269</v>
      </c>
      <c r="F3378" s="106">
        <f ca="1">(TRUNC(PRODUCT($E$12:$E3377),16))</f>
        <v>2.11788670776594</v>
      </c>
      <c r="G3378" s="106">
        <f t="shared" ca="1" si="991"/>
        <v>2.1131649049547101</v>
      </c>
      <c r="H3378" s="106">
        <f t="shared" ca="1" si="983"/>
        <v>1.0022344700000001</v>
      </c>
      <c r="I3378" s="105">
        <f t="shared" si="992"/>
        <v>3.5999999999999997E-2</v>
      </c>
      <c r="J3378" s="118">
        <f t="shared" si="993"/>
        <v>44308</v>
      </c>
      <c r="K3378" s="112">
        <f t="shared" si="994"/>
        <v>19</v>
      </c>
      <c r="L3378" s="108">
        <f t="shared" si="995"/>
        <v>19</v>
      </c>
      <c r="M3378" s="109">
        <f t="shared" si="984"/>
        <v>1.002670129</v>
      </c>
      <c r="N3378" s="109">
        <f t="shared" ca="1" si="985"/>
        <v>1.0049105650000001</v>
      </c>
      <c r="O3378" s="108">
        <f t="shared" si="999"/>
        <v>0</v>
      </c>
      <c r="P3378" s="106">
        <f t="shared" ca="1" si="986"/>
        <v>255.36116534999999</v>
      </c>
      <c r="Q3378" s="113">
        <f t="shared" si="987"/>
        <v>0</v>
      </c>
      <c r="R3378" s="106">
        <f t="shared" si="988"/>
        <v>0</v>
      </c>
      <c r="S3378" s="114" t="str">
        <f t="shared" si="996"/>
        <v>A+J=</v>
      </c>
      <c r="T3378" s="107">
        <f t="shared" si="997"/>
        <v>44340</v>
      </c>
      <c r="U3378" s="10"/>
      <c r="V3378" s="10"/>
      <c r="W3378" s="10"/>
      <c r="X3378" s="29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</row>
    <row r="3379" spans="1:121" x14ac:dyDescent="0.15">
      <c r="A3379" s="102">
        <f t="shared" si="989"/>
        <v>44336</v>
      </c>
      <c r="B3379" s="103">
        <f t="shared" ca="1" si="998"/>
        <v>52272.031091929792</v>
      </c>
      <c r="C3379" s="104">
        <f t="shared" si="990"/>
        <v>52002.39999999979</v>
      </c>
      <c r="D3379" s="105">
        <f ca="1">IF(A3379&lt;$B$1,VLOOKUP(A3379,[1]DI!$A$4:$B$15000,2,FALSE),0)</f>
        <v>3.4000000000000002E-2</v>
      </c>
      <c r="E3379" s="106">
        <f t="shared" ca="1" si="982"/>
        <v>1.00013269</v>
      </c>
      <c r="F3379" s="106">
        <f ca="1">(TRUNC(PRODUCT($E$12:$E3378),16))</f>
        <v>2.11816773015319</v>
      </c>
      <c r="G3379" s="106">
        <f t="shared" ca="1" si="991"/>
        <v>2.1131649049547101</v>
      </c>
      <c r="H3379" s="106">
        <f t="shared" ca="1" si="983"/>
        <v>1.0023674600000001</v>
      </c>
      <c r="I3379" s="105">
        <f t="shared" si="992"/>
        <v>3.5999999999999997E-2</v>
      </c>
      <c r="J3379" s="118">
        <f t="shared" si="993"/>
        <v>44308</v>
      </c>
      <c r="K3379" s="112">
        <f t="shared" si="994"/>
        <v>20</v>
      </c>
      <c r="L3379" s="108">
        <f t="shared" si="995"/>
        <v>20</v>
      </c>
      <c r="M3379" s="109">
        <f t="shared" si="984"/>
        <v>1.002810859</v>
      </c>
      <c r="N3379" s="109">
        <f t="shared" ca="1" si="985"/>
        <v>1.0051849740000001</v>
      </c>
      <c r="O3379" s="108">
        <f t="shared" si="999"/>
        <v>0</v>
      </c>
      <c r="P3379" s="106">
        <f t="shared" ca="1" si="986"/>
        <v>269.63109193000003</v>
      </c>
      <c r="Q3379" s="113">
        <f t="shared" si="987"/>
        <v>0</v>
      </c>
      <c r="R3379" s="106">
        <f t="shared" si="988"/>
        <v>0</v>
      </c>
      <c r="S3379" s="114" t="str">
        <f t="shared" si="996"/>
        <v>A+J=</v>
      </c>
      <c r="T3379" s="107">
        <f t="shared" si="997"/>
        <v>44340</v>
      </c>
      <c r="U3379" s="10"/>
      <c r="V3379" s="10"/>
      <c r="W3379" s="10"/>
      <c r="X3379" s="29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</row>
    <row r="3380" spans="1:121" x14ac:dyDescent="0.15">
      <c r="A3380" s="102">
        <f t="shared" si="989"/>
        <v>44337</v>
      </c>
      <c r="B3380" s="103">
        <f t="shared" ca="1" si="998"/>
        <v>52286.304450669792</v>
      </c>
      <c r="C3380" s="104">
        <f t="shared" si="990"/>
        <v>52002.39999999979</v>
      </c>
      <c r="D3380" s="105">
        <f ca="1">IF(A3380&lt;$B$1,VLOOKUP(A3380,[1]DI!$A$4:$B$15000,2,FALSE),0)</f>
        <v>3.4000000000000002E-2</v>
      </c>
      <c r="E3380" s="106">
        <f t="shared" ca="1" si="982"/>
        <v>1.00013269</v>
      </c>
      <c r="F3380" s="106">
        <f ca="1">(TRUNC(PRODUCT($E$12:$E3379),16))</f>
        <v>2.1184487898293098</v>
      </c>
      <c r="G3380" s="106">
        <f t="shared" ca="1" si="991"/>
        <v>2.1131649049547101</v>
      </c>
      <c r="H3380" s="106">
        <f t="shared" ca="1" si="983"/>
        <v>1.00250046</v>
      </c>
      <c r="I3380" s="105">
        <f t="shared" si="992"/>
        <v>3.5999999999999997E-2</v>
      </c>
      <c r="J3380" s="118">
        <f t="shared" si="993"/>
        <v>44308</v>
      </c>
      <c r="K3380" s="112">
        <f t="shared" si="994"/>
        <v>21</v>
      </c>
      <c r="L3380" s="108">
        <f t="shared" si="995"/>
        <v>21</v>
      </c>
      <c r="M3380" s="109">
        <f t="shared" si="984"/>
        <v>1.0029516089999999</v>
      </c>
      <c r="N3380" s="109">
        <f t="shared" ca="1" si="985"/>
        <v>1.0054594489999999</v>
      </c>
      <c r="O3380" s="108">
        <f t="shared" si="999"/>
        <v>0</v>
      </c>
      <c r="P3380" s="106">
        <f t="shared" ca="1" si="986"/>
        <v>283.90445067000002</v>
      </c>
      <c r="Q3380" s="113">
        <f t="shared" si="987"/>
        <v>0</v>
      </c>
      <c r="R3380" s="106">
        <f t="shared" si="988"/>
        <v>0</v>
      </c>
      <c r="S3380" s="114" t="str">
        <f t="shared" si="996"/>
        <v>A+J=</v>
      </c>
      <c r="T3380" s="107">
        <f t="shared" si="997"/>
        <v>44340</v>
      </c>
      <c r="U3380" s="10"/>
      <c r="V3380" s="10"/>
      <c r="W3380" s="10"/>
      <c r="X3380" s="29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</row>
    <row r="3381" spans="1:121" x14ac:dyDescent="0.15">
      <c r="A3381" s="102">
        <f t="shared" si="989"/>
        <v>44338</v>
      </c>
      <c r="B3381" s="103">
        <f t="shared" ca="1" si="998"/>
        <v>52300.581917599789</v>
      </c>
      <c r="C3381" s="104">
        <f t="shared" si="990"/>
        <v>52002.39999999979</v>
      </c>
      <c r="D3381" s="105">
        <f ca="1">IF(A3381&lt;$B$1,VLOOKUP(A3381,[1]DI!$A$4:$B$15000,2,FALSE),0)</f>
        <v>0</v>
      </c>
      <c r="E3381" s="106">
        <f t="shared" ca="1" si="982"/>
        <v>1</v>
      </c>
      <c r="F3381" s="106">
        <f ca="1">(TRUNC(PRODUCT($E$12:$E3380),16))</f>
        <v>2.1187298867992301</v>
      </c>
      <c r="G3381" s="106">
        <f t="shared" ca="1" si="991"/>
        <v>2.1131649049547101</v>
      </c>
      <c r="H3381" s="106">
        <f t="shared" ca="1" si="983"/>
        <v>1.0026334800000001</v>
      </c>
      <c r="I3381" s="105">
        <f t="shared" si="992"/>
        <v>3.5999999999999997E-2</v>
      </c>
      <c r="J3381" s="118">
        <f t="shared" si="993"/>
        <v>44308</v>
      </c>
      <c r="K3381" s="112">
        <f t="shared" si="994"/>
        <v>21</v>
      </c>
      <c r="L3381" s="108">
        <f t="shared" si="995"/>
        <v>22</v>
      </c>
      <c r="M3381" s="109">
        <f t="shared" si="984"/>
        <v>1.0030923789999999</v>
      </c>
      <c r="N3381" s="109">
        <f t="shared" ca="1" si="985"/>
        <v>1.0057340029999999</v>
      </c>
      <c r="O3381" s="108">
        <f t="shared" si="999"/>
        <v>0</v>
      </c>
      <c r="P3381" s="106">
        <f t="shared" ca="1" si="986"/>
        <v>298.18191760000002</v>
      </c>
      <c r="Q3381" s="113">
        <f t="shared" si="987"/>
        <v>0</v>
      </c>
      <c r="R3381" s="106">
        <f t="shared" si="988"/>
        <v>0</v>
      </c>
      <c r="S3381" s="114" t="str">
        <f t="shared" si="996"/>
        <v>A+J=</v>
      </c>
      <c r="T3381" s="107">
        <f t="shared" si="997"/>
        <v>44340</v>
      </c>
      <c r="U3381" s="10"/>
      <c r="V3381" s="10"/>
      <c r="W3381" s="10"/>
      <c r="X3381" s="29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</row>
    <row r="3382" spans="1:121" x14ac:dyDescent="0.15">
      <c r="A3382" s="102">
        <f t="shared" si="989"/>
        <v>44339</v>
      </c>
      <c r="B3382" s="103">
        <f t="shared" ca="1" si="998"/>
        <v>52300.581917599789</v>
      </c>
      <c r="C3382" s="104">
        <f t="shared" si="990"/>
        <v>52002.39999999979</v>
      </c>
      <c r="D3382" s="105">
        <f ca="1">IF(A3382&lt;$B$1,VLOOKUP(A3382,[1]DI!$A$4:$B$15000,2,FALSE),0)</f>
        <v>0</v>
      </c>
      <c r="E3382" s="106">
        <f t="shared" ca="1" si="982"/>
        <v>1</v>
      </c>
      <c r="F3382" s="106">
        <f ca="1">(TRUNC(PRODUCT($E$12:$E3381),16))</f>
        <v>2.1187298867992301</v>
      </c>
      <c r="G3382" s="106">
        <f t="shared" ca="1" si="991"/>
        <v>2.1131649049547101</v>
      </c>
      <c r="H3382" s="106">
        <f t="shared" ca="1" si="983"/>
        <v>1.0026334800000001</v>
      </c>
      <c r="I3382" s="105">
        <f t="shared" si="992"/>
        <v>3.5999999999999997E-2</v>
      </c>
      <c r="J3382" s="118">
        <f t="shared" si="993"/>
        <v>44308</v>
      </c>
      <c r="K3382" s="112">
        <f t="shared" si="994"/>
        <v>21</v>
      </c>
      <c r="L3382" s="108">
        <f t="shared" si="995"/>
        <v>22</v>
      </c>
      <c r="M3382" s="109">
        <f t="shared" si="984"/>
        <v>1.0030923789999999</v>
      </c>
      <c r="N3382" s="109">
        <f t="shared" ca="1" si="985"/>
        <v>1.0057340029999999</v>
      </c>
      <c r="O3382" s="108">
        <f t="shared" si="999"/>
        <v>0</v>
      </c>
      <c r="P3382" s="106">
        <f t="shared" ca="1" si="986"/>
        <v>298.18191760000002</v>
      </c>
      <c r="Q3382" s="113">
        <f t="shared" si="987"/>
        <v>0</v>
      </c>
      <c r="R3382" s="106">
        <f t="shared" si="988"/>
        <v>0</v>
      </c>
      <c r="S3382" s="114" t="str">
        <f t="shared" si="996"/>
        <v>A+J=</v>
      </c>
      <c r="T3382" s="107">
        <f t="shared" si="997"/>
        <v>44340</v>
      </c>
      <c r="U3382" s="10"/>
      <c r="V3382" s="10"/>
      <c r="W3382" s="10"/>
      <c r="X3382" s="29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</row>
    <row r="3383" spans="1:121" x14ac:dyDescent="0.15">
      <c r="A3383" s="102">
        <f t="shared" si="989"/>
        <v>44340</v>
      </c>
      <c r="B3383" s="103">
        <f t="shared" ca="1" si="998"/>
        <v>52300.581917599789</v>
      </c>
      <c r="C3383" s="104">
        <f t="shared" si="990"/>
        <v>52002.39999999979</v>
      </c>
      <c r="D3383" s="105">
        <f ca="1">IF(A3383&lt;$B$1,VLOOKUP(A3383,[1]DI!$A$4:$B$15000,2,FALSE),0)</f>
        <v>3.4000000000000002E-2</v>
      </c>
      <c r="E3383" s="106">
        <f t="shared" ca="1" si="982"/>
        <v>1.00013269</v>
      </c>
      <c r="F3383" s="106">
        <f ca="1">(TRUNC(PRODUCT($E$12:$E3382),16))</f>
        <v>2.1187298867992301</v>
      </c>
      <c r="G3383" s="106">
        <f t="shared" ca="1" si="991"/>
        <v>2.1131649049547101</v>
      </c>
      <c r="H3383" s="106">
        <f t="shared" ca="1" si="983"/>
        <v>1.0026334800000001</v>
      </c>
      <c r="I3383" s="105">
        <f t="shared" si="992"/>
        <v>3.5999999999999997E-2</v>
      </c>
      <c r="J3383" s="118">
        <f t="shared" si="993"/>
        <v>44308</v>
      </c>
      <c r="K3383" s="112">
        <f t="shared" si="994"/>
        <v>22</v>
      </c>
      <c r="L3383" s="108">
        <f t="shared" si="995"/>
        <v>22</v>
      </c>
      <c r="M3383" s="109">
        <f t="shared" si="984"/>
        <v>1.0030923789999999</v>
      </c>
      <c r="N3383" s="109">
        <f t="shared" ca="1" si="985"/>
        <v>1.0057340029999999</v>
      </c>
      <c r="O3383" s="108">
        <f t="shared" si="999"/>
        <v>95</v>
      </c>
      <c r="P3383" s="106">
        <f t="shared" ca="1" si="986"/>
        <v>298.18191760000002</v>
      </c>
      <c r="Q3383" s="113">
        <f t="shared" si="987"/>
        <v>7.4999999999999997E-3</v>
      </c>
      <c r="R3383" s="106">
        <f t="shared" si="988"/>
        <v>750</v>
      </c>
      <c r="S3383" s="114" t="str">
        <f t="shared" si="996"/>
        <v>A+J=</v>
      </c>
      <c r="T3383" s="107">
        <f t="shared" si="997"/>
        <v>44340</v>
      </c>
      <c r="U3383" s="49"/>
      <c r="V3383" s="10"/>
      <c r="W3383" s="10"/>
      <c r="X3383" s="29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</row>
    <row r="3384" spans="1:121" x14ac:dyDescent="0.15">
      <c r="A3384" s="102">
        <f t="shared" si="989"/>
        <v>44341</v>
      </c>
      <c r="B3384" s="103">
        <f t="shared" ca="1" si="998"/>
        <v>51266.39523659979</v>
      </c>
      <c r="C3384" s="104">
        <f t="shared" si="990"/>
        <v>51252.39999999979</v>
      </c>
      <c r="D3384" s="105">
        <f ca="1">IF(A3384&lt;$B$1,VLOOKUP(A3384,[1]DI!$A$4:$B$15000,2,FALSE),0)</f>
        <v>3.4000000000000002E-2</v>
      </c>
      <c r="E3384" s="106">
        <f t="shared" ca="1" si="982"/>
        <v>1.00013269</v>
      </c>
      <c r="F3384" s="106">
        <f ca="1">(TRUNC(PRODUCT($E$12:$E3383),16))</f>
        <v>2.1190110210679101</v>
      </c>
      <c r="G3384" s="106">
        <f t="shared" ca="1" si="991"/>
        <v>2.1187298867992301</v>
      </c>
      <c r="H3384" s="106">
        <f t="shared" ca="1" si="983"/>
        <v>1.00013269</v>
      </c>
      <c r="I3384" s="105">
        <f t="shared" si="992"/>
        <v>3.5999999999999997E-2</v>
      </c>
      <c r="J3384" s="118">
        <f t="shared" si="993"/>
        <v>44340</v>
      </c>
      <c r="K3384" s="112">
        <f t="shared" si="994"/>
        <v>1</v>
      </c>
      <c r="L3384" s="108">
        <f t="shared" si="995"/>
        <v>1</v>
      </c>
      <c r="M3384" s="109">
        <f t="shared" si="984"/>
        <v>1.000140356</v>
      </c>
      <c r="N3384" s="109">
        <f t="shared" ca="1" si="985"/>
        <v>1.000273065</v>
      </c>
      <c r="O3384" s="108">
        <f t="shared" si="999"/>
        <v>0</v>
      </c>
      <c r="P3384" s="106">
        <f t="shared" ca="1" si="986"/>
        <v>13.9952366</v>
      </c>
      <c r="Q3384" s="113">
        <f t="shared" si="987"/>
        <v>0</v>
      </c>
      <c r="R3384" s="106">
        <f t="shared" si="988"/>
        <v>0</v>
      </c>
      <c r="S3384" s="114" t="str">
        <f t="shared" si="996"/>
        <v>A+J=</v>
      </c>
      <c r="T3384" s="107">
        <f t="shared" si="997"/>
        <v>44369</v>
      </c>
      <c r="U3384" s="10"/>
      <c r="V3384" s="10"/>
      <c r="W3384" s="10"/>
      <c r="X3384" s="29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</row>
    <row r="3385" spans="1:121" x14ac:dyDescent="0.15">
      <c r="A3385" s="102">
        <f t="shared" si="989"/>
        <v>44342</v>
      </c>
      <c r="B3385" s="103">
        <f t="shared" ca="1" si="998"/>
        <v>51280.394368389789</v>
      </c>
      <c r="C3385" s="104">
        <f t="shared" si="990"/>
        <v>51252.39999999979</v>
      </c>
      <c r="D3385" s="105">
        <f ca="1">IF(A3385&lt;$B$1,VLOOKUP(A3385,[1]DI!$A$4:$B$15000,2,FALSE),0)</f>
        <v>3.4000000000000002E-2</v>
      </c>
      <c r="E3385" s="106">
        <f t="shared" ca="1" si="982"/>
        <v>1.00013269</v>
      </c>
      <c r="F3385" s="106">
        <f ca="1">(TRUNC(PRODUCT($E$12:$E3384),16))</f>
        <v>2.1192921926402901</v>
      </c>
      <c r="G3385" s="106">
        <f t="shared" ca="1" si="991"/>
        <v>2.1187298867992301</v>
      </c>
      <c r="H3385" s="106">
        <f t="shared" ca="1" si="983"/>
        <v>1.0002654</v>
      </c>
      <c r="I3385" s="105">
        <f t="shared" si="992"/>
        <v>3.5999999999999997E-2</v>
      </c>
      <c r="J3385" s="118">
        <f t="shared" si="993"/>
        <v>44340</v>
      </c>
      <c r="K3385" s="112">
        <f t="shared" si="994"/>
        <v>2</v>
      </c>
      <c r="L3385" s="108">
        <f t="shared" si="995"/>
        <v>2</v>
      </c>
      <c r="M3385" s="109">
        <f t="shared" si="984"/>
        <v>1.0002807309999999</v>
      </c>
      <c r="N3385" s="109">
        <f t="shared" ca="1" si="985"/>
        <v>1.0005462060000001</v>
      </c>
      <c r="O3385" s="108">
        <f t="shared" si="999"/>
        <v>0</v>
      </c>
      <c r="P3385" s="106">
        <f t="shared" ca="1" si="986"/>
        <v>27.994368390000002</v>
      </c>
      <c r="Q3385" s="113">
        <f t="shared" si="987"/>
        <v>0</v>
      </c>
      <c r="R3385" s="106">
        <f t="shared" si="988"/>
        <v>0</v>
      </c>
      <c r="S3385" s="114" t="str">
        <f t="shared" si="996"/>
        <v>A+J=</v>
      </c>
      <c r="T3385" s="107">
        <f t="shared" si="997"/>
        <v>44369</v>
      </c>
      <c r="U3385" s="10"/>
      <c r="V3385" s="10"/>
      <c r="W3385" s="10"/>
      <c r="X3385" s="29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</row>
    <row r="3386" spans="1:121" x14ac:dyDescent="0.15">
      <c r="A3386" s="102">
        <f t="shared" si="989"/>
        <v>44343</v>
      </c>
      <c r="B3386" s="103">
        <f t="shared" ca="1" si="998"/>
        <v>51294.396934089789</v>
      </c>
      <c r="C3386" s="104">
        <f t="shared" si="990"/>
        <v>51252.39999999979</v>
      </c>
      <c r="D3386" s="105">
        <f ca="1">IF(A3386&lt;$B$1,VLOOKUP(A3386,[1]DI!$A$4:$B$15000,2,FALSE),0)</f>
        <v>3.4000000000000002E-2</v>
      </c>
      <c r="E3386" s="106">
        <f t="shared" ca="1" si="982"/>
        <v>1.00013269</v>
      </c>
      <c r="F3386" s="106">
        <f ca="1">(TRUNC(PRODUCT($E$12:$E3385),16))</f>
        <v>2.1195734015213401</v>
      </c>
      <c r="G3386" s="106">
        <f t="shared" ca="1" si="991"/>
        <v>2.1187298867992301</v>
      </c>
      <c r="H3386" s="106">
        <f t="shared" ca="1" si="983"/>
        <v>1.0003981200000001</v>
      </c>
      <c r="I3386" s="105">
        <f t="shared" si="992"/>
        <v>3.5999999999999997E-2</v>
      </c>
      <c r="J3386" s="118">
        <f t="shared" si="993"/>
        <v>44340</v>
      </c>
      <c r="K3386" s="112">
        <f t="shared" si="994"/>
        <v>3</v>
      </c>
      <c r="L3386" s="108">
        <f t="shared" si="995"/>
        <v>3</v>
      </c>
      <c r="M3386" s="109">
        <f t="shared" si="984"/>
        <v>1.000421126</v>
      </c>
      <c r="N3386" s="109">
        <f t="shared" ca="1" si="985"/>
        <v>1.000819414</v>
      </c>
      <c r="O3386" s="108">
        <f t="shared" si="999"/>
        <v>0</v>
      </c>
      <c r="P3386" s="106">
        <f t="shared" ca="1" si="986"/>
        <v>41.996934090000003</v>
      </c>
      <c r="Q3386" s="113">
        <f t="shared" si="987"/>
        <v>0</v>
      </c>
      <c r="R3386" s="106">
        <f t="shared" si="988"/>
        <v>0</v>
      </c>
      <c r="S3386" s="114" t="str">
        <f t="shared" si="996"/>
        <v>A+J=</v>
      </c>
      <c r="T3386" s="107">
        <f t="shared" si="997"/>
        <v>44369</v>
      </c>
      <c r="U3386" s="10"/>
      <c r="V3386" s="10"/>
      <c r="W3386" s="10"/>
      <c r="X3386" s="29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</row>
    <row r="3387" spans="1:121" x14ac:dyDescent="0.15">
      <c r="A3387" s="102">
        <f t="shared" si="989"/>
        <v>44344</v>
      </c>
      <c r="B3387" s="103">
        <f t="shared" ca="1" si="998"/>
        <v>51308.40395874979</v>
      </c>
      <c r="C3387" s="104">
        <f t="shared" si="990"/>
        <v>51252.39999999979</v>
      </c>
      <c r="D3387" s="105">
        <f ca="1">IF(A3387&lt;$B$1,VLOOKUP(A3387,[1]DI!$A$4:$B$15000,2,FALSE),0)</f>
        <v>3.4000000000000002E-2</v>
      </c>
      <c r="E3387" s="106">
        <f t="shared" ca="1" si="982"/>
        <v>1.00013269</v>
      </c>
      <c r="F3387" s="106">
        <f ca="1">(TRUNC(PRODUCT($E$12:$E3386),16))</f>
        <v>2.1198546477159801</v>
      </c>
      <c r="G3387" s="106">
        <f t="shared" ca="1" si="991"/>
        <v>2.1187298867992301</v>
      </c>
      <c r="H3387" s="106">
        <f t="shared" ca="1" si="983"/>
        <v>1.00053087</v>
      </c>
      <c r="I3387" s="105">
        <f t="shared" si="992"/>
        <v>3.5999999999999997E-2</v>
      </c>
      <c r="J3387" s="118">
        <f t="shared" si="993"/>
        <v>44340</v>
      </c>
      <c r="K3387" s="112">
        <f t="shared" si="994"/>
        <v>4</v>
      </c>
      <c r="L3387" s="108">
        <f t="shared" si="995"/>
        <v>4</v>
      </c>
      <c r="M3387" s="109">
        <f t="shared" si="984"/>
        <v>1.0005615409999999</v>
      </c>
      <c r="N3387" s="109">
        <f t="shared" ca="1" si="985"/>
        <v>1.0010927089999999</v>
      </c>
      <c r="O3387" s="108">
        <f t="shared" si="999"/>
        <v>0</v>
      </c>
      <c r="P3387" s="106">
        <f t="shared" ca="1" si="986"/>
        <v>56.003958750000002</v>
      </c>
      <c r="Q3387" s="113">
        <f t="shared" si="987"/>
        <v>0</v>
      </c>
      <c r="R3387" s="106">
        <f t="shared" si="988"/>
        <v>0</v>
      </c>
      <c r="S3387" s="114" t="str">
        <f t="shared" si="996"/>
        <v>A+J=</v>
      </c>
      <c r="T3387" s="107">
        <f t="shared" si="997"/>
        <v>44369</v>
      </c>
      <c r="U3387" s="10"/>
      <c r="V3387" s="10"/>
      <c r="W3387" s="10"/>
      <c r="X3387" s="29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</row>
    <row r="3388" spans="1:121" x14ac:dyDescent="0.15">
      <c r="A3388" s="102">
        <f t="shared" si="989"/>
        <v>44345</v>
      </c>
      <c r="B3388" s="103">
        <f t="shared" ca="1" si="998"/>
        <v>51322.414417319793</v>
      </c>
      <c r="C3388" s="104">
        <f t="shared" si="990"/>
        <v>51252.39999999979</v>
      </c>
      <c r="D3388" s="105">
        <f ca="1">IF(A3388&lt;$B$1,VLOOKUP(A3388,[1]DI!$A$4:$B$15000,2,FALSE),0)</f>
        <v>0</v>
      </c>
      <c r="E3388" s="106">
        <f t="shared" ca="1" si="982"/>
        <v>1</v>
      </c>
      <c r="F3388" s="106">
        <f ca="1">(TRUNC(PRODUCT($E$12:$E3387),16))</f>
        <v>2.1201359312291901</v>
      </c>
      <c r="G3388" s="106">
        <f t="shared" ca="1" si="991"/>
        <v>2.1187298867992301</v>
      </c>
      <c r="H3388" s="106">
        <f t="shared" ca="1" si="983"/>
        <v>1.00066363</v>
      </c>
      <c r="I3388" s="105">
        <f t="shared" si="992"/>
        <v>3.5999999999999997E-2</v>
      </c>
      <c r="J3388" s="118">
        <f t="shared" si="993"/>
        <v>44340</v>
      </c>
      <c r="K3388" s="112">
        <f t="shared" si="994"/>
        <v>4</v>
      </c>
      <c r="L3388" s="108">
        <f t="shared" si="995"/>
        <v>5</v>
      </c>
      <c r="M3388" s="109">
        <f t="shared" si="984"/>
        <v>1.0007019749999999</v>
      </c>
      <c r="N3388" s="109">
        <f t="shared" ca="1" si="985"/>
        <v>1.0013660710000001</v>
      </c>
      <c r="O3388" s="108">
        <f t="shared" si="999"/>
        <v>0</v>
      </c>
      <c r="P3388" s="106">
        <f t="shared" ca="1" si="986"/>
        <v>70.014417320000007</v>
      </c>
      <c r="Q3388" s="113">
        <f t="shared" si="987"/>
        <v>0</v>
      </c>
      <c r="R3388" s="106">
        <f t="shared" si="988"/>
        <v>0</v>
      </c>
      <c r="S3388" s="114" t="str">
        <f t="shared" si="996"/>
        <v>A+J=</v>
      </c>
      <c r="T3388" s="107">
        <f t="shared" si="997"/>
        <v>44369</v>
      </c>
      <c r="U3388" s="10"/>
      <c r="V3388" s="10"/>
      <c r="W3388" s="10"/>
      <c r="X3388" s="29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</row>
    <row r="3389" spans="1:121" x14ac:dyDescent="0.15">
      <c r="A3389" s="102">
        <f t="shared" si="989"/>
        <v>44346</v>
      </c>
      <c r="B3389" s="103">
        <f t="shared" ca="1" si="998"/>
        <v>51322.414417319793</v>
      </c>
      <c r="C3389" s="104">
        <f t="shared" si="990"/>
        <v>51252.39999999979</v>
      </c>
      <c r="D3389" s="105">
        <f ca="1">IF(A3389&lt;$B$1,VLOOKUP(A3389,[1]DI!$A$4:$B$15000,2,FALSE),0)</f>
        <v>0</v>
      </c>
      <c r="E3389" s="106">
        <f t="shared" ca="1" si="982"/>
        <v>1</v>
      </c>
      <c r="F3389" s="106">
        <f ca="1">(TRUNC(PRODUCT($E$12:$E3388),16))</f>
        <v>2.1201359312291901</v>
      </c>
      <c r="G3389" s="106">
        <f t="shared" ca="1" si="991"/>
        <v>2.1187298867992301</v>
      </c>
      <c r="H3389" s="106">
        <f t="shared" ca="1" si="983"/>
        <v>1.00066363</v>
      </c>
      <c r="I3389" s="105">
        <f t="shared" si="992"/>
        <v>3.5999999999999997E-2</v>
      </c>
      <c r="J3389" s="118">
        <f t="shared" si="993"/>
        <v>44340</v>
      </c>
      <c r="K3389" s="112">
        <f t="shared" si="994"/>
        <v>4</v>
      </c>
      <c r="L3389" s="108">
        <f t="shared" si="995"/>
        <v>5</v>
      </c>
      <c r="M3389" s="109">
        <f t="shared" si="984"/>
        <v>1.0007019749999999</v>
      </c>
      <c r="N3389" s="109">
        <f t="shared" ca="1" si="985"/>
        <v>1.0013660710000001</v>
      </c>
      <c r="O3389" s="108">
        <f t="shared" si="999"/>
        <v>0</v>
      </c>
      <c r="P3389" s="106">
        <f t="shared" ca="1" si="986"/>
        <v>70.014417320000007</v>
      </c>
      <c r="Q3389" s="113">
        <f t="shared" si="987"/>
        <v>0</v>
      </c>
      <c r="R3389" s="106">
        <f t="shared" si="988"/>
        <v>0</v>
      </c>
      <c r="S3389" s="114" t="str">
        <f t="shared" si="996"/>
        <v>A+J=</v>
      </c>
      <c r="T3389" s="107">
        <f t="shared" si="997"/>
        <v>44369</v>
      </c>
      <c r="U3389" s="10"/>
      <c r="V3389" s="10"/>
      <c r="W3389" s="10"/>
      <c r="X3389" s="29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</row>
    <row r="3390" spans="1:121" x14ac:dyDescent="0.15">
      <c r="A3390" s="102">
        <f t="shared" si="989"/>
        <v>44347</v>
      </c>
      <c r="B3390" s="103">
        <f t="shared" ca="1" si="998"/>
        <v>51322.414417319793</v>
      </c>
      <c r="C3390" s="104">
        <f t="shared" si="990"/>
        <v>51252.39999999979</v>
      </c>
      <c r="D3390" s="105">
        <f ca="1">IF(A3390&lt;$B$1,VLOOKUP(A3390,[1]DI!$A$4:$B$15000,2,FALSE),0)</f>
        <v>3.4000000000000002E-2</v>
      </c>
      <c r="E3390" s="106">
        <f t="shared" ca="1" si="982"/>
        <v>1.00013269</v>
      </c>
      <c r="F3390" s="106">
        <f ca="1">(TRUNC(PRODUCT($E$12:$E3389),16))</f>
        <v>2.1201359312291901</v>
      </c>
      <c r="G3390" s="106">
        <f t="shared" ca="1" si="991"/>
        <v>2.1187298867992301</v>
      </c>
      <c r="H3390" s="106">
        <f t="shared" ca="1" si="983"/>
        <v>1.00066363</v>
      </c>
      <c r="I3390" s="105">
        <f t="shared" si="992"/>
        <v>3.5999999999999997E-2</v>
      </c>
      <c r="J3390" s="118">
        <f t="shared" si="993"/>
        <v>44340</v>
      </c>
      <c r="K3390" s="112">
        <f t="shared" si="994"/>
        <v>5</v>
      </c>
      <c r="L3390" s="108">
        <f t="shared" si="995"/>
        <v>5</v>
      </c>
      <c r="M3390" s="109">
        <f t="shared" si="984"/>
        <v>1.0007019749999999</v>
      </c>
      <c r="N3390" s="109">
        <f t="shared" ca="1" si="985"/>
        <v>1.0013660710000001</v>
      </c>
      <c r="O3390" s="108">
        <f t="shared" si="999"/>
        <v>0</v>
      </c>
      <c r="P3390" s="106">
        <f t="shared" ca="1" si="986"/>
        <v>70.014417320000007</v>
      </c>
      <c r="Q3390" s="113">
        <f t="shared" si="987"/>
        <v>0</v>
      </c>
      <c r="R3390" s="106">
        <f t="shared" si="988"/>
        <v>0</v>
      </c>
      <c r="S3390" s="114" t="str">
        <f t="shared" si="996"/>
        <v>A+J=</v>
      </c>
      <c r="T3390" s="107">
        <f t="shared" si="997"/>
        <v>44369</v>
      </c>
      <c r="U3390" s="10"/>
      <c r="V3390" s="10"/>
      <c r="W3390" s="10"/>
      <c r="X3390" s="29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</row>
    <row r="3391" spans="1:121" x14ac:dyDescent="0.15">
      <c r="A3391" s="102">
        <f t="shared" si="989"/>
        <v>44348</v>
      </c>
      <c r="B3391" s="103">
        <f t="shared" ca="1" si="998"/>
        <v>51336.42830979979</v>
      </c>
      <c r="C3391" s="104">
        <f t="shared" si="990"/>
        <v>51252.39999999979</v>
      </c>
      <c r="D3391" s="105">
        <f ca="1">IF(A3391&lt;$B$1,VLOOKUP(A3391,[1]DI!$A$4:$B$15000,2,FALSE),0)</f>
        <v>3.4000000000000002E-2</v>
      </c>
      <c r="E3391" s="106">
        <f t="shared" ca="1" si="982"/>
        <v>1.00013269</v>
      </c>
      <c r="F3391" s="106">
        <f ca="1">(TRUNC(PRODUCT($E$12:$E3390),16))</f>
        <v>2.1204172520658999</v>
      </c>
      <c r="G3391" s="106">
        <f t="shared" ca="1" si="991"/>
        <v>2.1187298867992301</v>
      </c>
      <c r="H3391" s="106">
        <f t="shared" ca="1" si="983"/>
        <v>1.0007964</v>
      </c>
      <c r="I3391" s="105">
        <f t="shared" si="992"/>
        <v>3.5999999999999997E-2</v>
      </c>
      <c r="J3391" s="118">
        <f t="shared" si="993"/>
        <v>44340</v>
      </c>
      <c r="K3391" s="112">
        <f t="shared" si="994"/>
        <v>6</v>
      </c>
      <c r="L3391" s="108">
        <f t="shared" si="995"/>
        <v>6</v>
      </c>
      <c r="M3391" s="109">
        <f t="shared" si="984"/>
        <v>1.000842429</v>
      </c>
      <c r="N3391" s="109">
        <f t="shared" ca="1" si="985"/>
        <v>1.0016395</v>
      </c>
      <c r="O3391" s="108">
        <f t="shared" si="999"/>
        <v>0</v>
      </c>
      <c r="P3391" s="106">
        <f t="shared" ca="1" si="986"/>
        <v>84.028309800000002</v>
      </c>
      <c r="Q3391" s="113">
        <f t="shared" si="987"/>
        <v>0</v>
      </c>
      <c r="R3391" s="106">
        <f t="shared" si="988"/>
        <v>0</v>
      </c>
      <c r="S3391" s="114" t="str">
        <f t="shared" si="996"/>
        <v>A+J=</v>
      </c>
      <c r="T3391" s="107">
        <f t="shared" si="997"/>
        <v>44369</v>
      </c>
      <c r="U3391" s="10"/>
      <c r="V3391" s="10"/>
      <c r="W3391" s="10"/>
      <c r="X3391" s="29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</row>
    <row r="3392" spans="1:121" x14ac:dyDescent="0.15">
      <c r="A3392" s="102">
        <f t="shared" si="989"/>
        <v>44349</v>
      </c>
      <c r="B3392" s="103">
        <f t="shared" ca="1" si="998"/>
        <v>51350.446661229791</v>
      </c>
      <c r="C3392" s="104">
        <f t="shared" si="990"/>
        <v>51252.39999999979</v>
      </c>
      <c r="D3392" s="105">
        <f ca="1">IF(A3392&lt;$B$1,VLOOKUP(A3392,[1]DI!$A$4:$B$15000,2,FALSE),0)</f>
        <v>3.4000000000000002E-2</v>
      </c>
      <c r="E3392" s="106">
        <f t="shared" ca="1" si="982"/>
        <v>1.00013269</v>
      </c>
      <c r="F3392" s="106">
        <f ca="1">(TRUNC(PRODUCT($E$12:$E3391),16))</f>
        <v>2.1206986102310799</v>
      </c>
      <c r="G3392" s="106">
        <f t="shared" ca="1" si="991"/>
        <v>2.1187298867992301</v>
      </c>
      <c r="H3392" s="106">
        <f t="shared" ca="1" si="983"/>
        <v>1.0009292000000001</v>
      </c>
      <c r="I3392" s="105">
        <f t="shared" si="992"/>
        <v>3.5999999999999997E-2</v>
      </c>
      <c r="J3392" s="118">
        <f t="shared" si="993"/>
        <v>44340</v>
      </c>
      <c r="K3392" s="112">
        <f t="shared" si="994"/>
        <v>7</v>
      </c>
      <c r="L3392" s="108">
        <f t="shared" si="995"/>
        <v>7</v>
      </c>
      <c r="M3392" s="109">
        <f t="shared" si="984"/>
        <v>1.0009829029999999</v>
      </c>
      <c r="N3392" s="109">
        <f t="shared" ca="1" si="985"/>
        <v>1.001913016</v>
      </c>
      <c r="O3392" s="108">
        <f t="shared" si="999"/>
        <v>0</v>
      </c>
      <c r="P3392" s="106">
        <f t="shared" ca="1" si="986"/>
        <v>98.046661229999998</v>
      </c>
      <c r="Q3392" s="113">
        <f t="shared" si="987"/>
        <v>0</v>
      </c>
      <c r="R3392" s="106">
        <f t="shared" si="988"/>
        <v>0</v>
      </c>
      <c r="S3392" s="114" t="str">
        <f t="shared" si="996"/>
        <v>A+J=</v>
      </c>
      <c r="T3392" s="107">
        <f t="shared" si="997"/>
        <v>44369</v>
      </c>
      <c r="U3392" s="10"/>
      <c r="V3392" s="10"/>
      <c r="W3392" s="10"/>
      <c r="X3392" s="29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</row>
    <row r="3393" spans="1:121" x14ac:dyDescent="0.15">
      <c r="A3393" s="102">
        <f t="shared" si="989"/>
        <v>44350</v>
      </c>
      <c r="B3393" s="103">
        <f t="shared" ca="1" si="998"/>
        <v>51364.468497829788</v>
      </c>
      <c r="C3393" s="104">
        <f t="shared" si="990"/>
        <v>51252.39999999979</v>
      </c>
      <c r="D3393" s="105">
        <f ca="1">IF(A3393&lt;$B$1,VLOOKUP(A3393,[1]DI!$A$4:$B$15000,2,FALSE),0)</f>
        <v>0</v>
      </c>
      <c r="E3393" s="106">
        <f t="shared" ca="1" si="982"/>
        <v>1</v>
      </c>
      <c r="F3393" s="106">
        <f ca="1">(TRUNC(PRODUCT($E$12:$E3392),16))</f>
        <v>2.1209800057296699</v>
      </c>
      <c r="G3393" s="106">
        <f t="shared" ca="1" si="991"/>
        <v>2.1187298867992301</v>
      </c>
      <c r="H3393" s="106">
        <f t="shared" ca="1" si="983"/>
        <v>1.0010620100000001</v>
      </c>
      <c r="I3393" s="105">
        <f t="shared" si="992"/>
        <v>3.5999999999999997E-2</v>
      </c>
      <c r="J3393" s="118">
        <f t="shared" si="993"/>
        <v>44340</v>
      </c>
      <c r="K3393" s="112">
        <f t="shared" si="994"/>
        <v>7</v>
      </c>
      <c r="L3393" s="108">
        <f t="shared" si="995"/>
        <v>8</v>
      </c>
      <c r="M3393" s="109">
        <f t="shared" si="984"/>
        <v>1.001123397</v>
      </c>
      <c r="N3393" s="109">
        <f t="shared" ca="1" si="985"/>
        <v>1.0021865999999999</v>
      </c>
      <c r="O3393" s="108">
        <f t="shared" si="999"/>
        <v>0</v>
      </c>
      <c r="P3393" s="106">
        <f t="shared" ca="1" si="986"/>
        <v>112.06849783</v>
      </c>
      <c r="Q3393" s="113">
        <f t="shared" si="987"/>
        <v>0</v>
      </c>
      <c r="R3393" s="106">
        <f t="shared" si="988"/>
        <v>0</v>
      </c>
      <c r="S3393" s="114" t="str">
        <f t="shared" si="996"/>
        <v>A+J=</v>
      </c>
      <c r="T3393" s="107">
        <f t="shared" si="997"/>
        <v>44369</v>
      </c>
      <c r="U3393" s="10"/>
      <c r="V3393" s="10"/>
      <c r="W3393" s="10"/>
      <c r="X3393" s="29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</row>
    <row r="3394" spans="1:121" x14ac:dyDescent="0.15">
      <c r="A3394" s="102">
        <f t="shared" si="989"/>
        <v>44351</v>
      </c>
      <c r="B3394" s="103">
        <f t="shared" ca="1" si="998"/>
        <v>51364.468497829788</v>
      </c>
      <c r="C3394" s="104">
        <f t="shared" si="990"/>
        <v>51252.39999999979</v>
      </c>
      <c r="D3394" s="105">
        <f ca="1">IF(A3394&lt;$B$1,VLOOKUP(A3394,[1]DI!$A$4:$B$15000,2,FALSE),0)</f>
        <v>3.4000000000000002E-2</v>
      </c>
      <c r="E3394" s="106">
        <f t="shared" ca="1" si="982"/>
        <v>1.00013269</v>
      </c>
      <c r="F3394" s="106">
        <f ca="1">(TRUNC(PRODUCT($E$12:$E3393),16))</f>
        <v>2.1209800057296699</v>
      </c>
      <c r="G3394" s="106">
        <f t="shared" ca="1" si="991"/>
        <v>2.1187298867992301</v>
      </c>
      <c r="H3394" s="106">
        <f t="shared" ca="1" si="983"/>
        <v>1.0010620100000001</v>
      </c>
      <c r="I3394" s="105">
        <f t="shared" si="992"/>
        <v>3.5999999999999997E-2</v>
      </c>
      <c r="J3394" s="118">
        <f t="shared" si="993"/>
        <v>44340</v>
      </c>
      <c r="K3394" s="112">
        <f t="shared" si="994"/>
        <v>8</v>
      </c>
      <c r="L3394" s="108">
        <f t="shared" si="995"/>
        <v>8</v>
      </c>
      <c r="M3394" s="109">
        <f t="shared" si="984"/>
        <v>1.001123397</v>
      </c>
      <c r="N3394" s="109">
        <f t="shared" ca="1" si="985"/>
        <v>1.0021865999999999</v>
      </c>
      <c r="O3394" s="108">
        <f t="shared" si="999"/>
        <v>0</v>
      </c>
      <c r="P3394" s="106">
        <f t="shared" ca="1" si="986"/>
        <v>112.06849783</v>
      </c>
      <c r="Q3394" s="113">
        <f t="shared" si="987"/>
        <v>0</v>
      </c>
      <c r="R3394" s="106">
        <f t="shared" si="988"/>
        <v>0</v>
      </c>
      <c r="S3394" s="114" t="str">
        <f t="shared" si="996"/>
        <v>A+J=</v>
      </c>
      <c r="T3394" s="107">
        <f t="shared" si="997"/>
        <v>44369</v>
      </c>
      <c r="U3394" s="10"/>
      <c r="V3394" s="10"/>
      <c r="W3394" s="10"/>
      <c r="X3394" s="29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</row>
    <row r="3395" spans="1:121" x14ac:dyDescent="0.15">
      <c r="A3395" s="102">
        <f t="shared" si="989"/>
        <v>44352</v>
      </c>
      <c r="B3395" s="103">
        <f t="shared" ca="1" si="998"/>
        <v>51378.494229619791</v>
      </c>
      <c r="C3395" s="104">
        <f t="shared" si="990"/>
        <v>51252.39999999979</v>
      </c>
      <c r="D3395" s="105">
        <f ca="1">IF(A3395&lt;$B$1,VLOOKUP(A3395,[1]DI!$A$4:$B$15000,2,FALSE),0)</f>
        <v>0</v>
      </c>
      <c r="E3395" s="106">
        <f t="shared" ca="1" si="982"/>
        <v>1</v>
      </c>
      <c r="F3395" s="106">
        <f ca="1">(TRUNC(PRODUCT($E$12:$E3394),16))</f>
        <v>2.1212614385666302</v>
      </c>
      <c r="G3395" s="106">
        <f t="shared" ca="1" si="991"/>
        <v>2.1187298867992301</v>
      </c>
      <c r="H3395" s="106">
        <f t="shared" ca="1" si="983"/>
        <v>1.0011948399999999</v>
      </c>
      <c r="I3395" s="105">
        <f t="shared" si="992"/>
        <v>3.5999999999999997E-2</v>
      </c>
      <c r="J3395" s="118">
        <f t="shared" si="993"/>
        <v>44340</v>
      </c>
      <c r="K3395" s="112">
        <f t="shared" si="994"/>
        <v>8</v>
      </c>
      <c r="L3395" s="108">
        <f t="shared" si="995"/>
        <v>9</v>
      </c>
      <c r="M3395" s="109">
        <f t="shared" si="984"/>
        <v>1.00126391</v>
      </c>
      <c r="N3395" s="109">
        <f t="shared" ca="1" si="985"/>
        <v>1.0024602600000001</v>
      </c>
      <c r="O3395" s="108">
        <f t="shared" si="999"/>
        <v>0</v>
      </c>
      <c r="P3395" s="106">
        <f t="shared" ca="1" si="986"/>
        <v>126.09422961999999</v>
      </c>
      <c r="Q3395" s="113">
        <f t="shared" si="987"/>
        <v>0</v>
      </c>
      <c r="R3395" s="106">
        <f t="shared" si="988"/>
        <v>0</v>
      </c>
      <c r="S3395" s="114" t="str">
        <f t="shared" si="996"/>
        <v>A+J=</v>
      </c>
      <c r="T3395" s="107">
        <f t="shared" si="997"/>
        <v>44369</v>
      </c>
      <c r="U3395" s="10"/>
      <c r="V3395" s="10"/>
      <c r="W3395" s="10"/>
      <c r="X3395" s="29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</row>
    <row r="3396" spans="1:121" x14ac:dyDescent="0.15">
      <c r="A3396" s="102">
        <f t="shared" si="989"/>
        <v>44353</v>
      </c>
      <c r="B3396" s="103">
        <f t="shared" ca="1" si="998"/>
        <v>51378.494229619791</v>
      </c>
      <c r="C3396" s="104">
        <f t="shared" si="990"/>
        <v>51252.39999999979</v>
      </c>
      <c r="D3396" s="105">
        <f ca="1">IF(A3396&lt;$B$1,VLOOKUP(A3396,[1]DI!$A$4:$B$15000,2,FALSE),0)</f>
        <v>0</v>
      </c>
      <c r="E3396" s="106">
        <f t="shared" ca="1" si="982"/>
        <v>1</v>
      </c>
      <c r="F3396" s="106">
        <f ca="1">(TRUNC(PRODUCT($E$12:$E3395),16))</f>
        <v>2.1212614385666302</v>
      </c>
      <c r="G3396" s="106">
        <f t="shared" ca="1" si="991"/>
        <v>2.1187298867992301</v>
      </c>
      <c r="H3396" s="106">
        <f t="shared" ca="1" si="983"/>
        <v>1.0011948399999999</v>
      </c>
      <c r="I3396" s="105">
        <f t="shared" si="992"/>
        <v>3.5999999999999997E-2</v>
      </c>
      <c r="J3396" s="118">
        <f t="shared" si="993"/>
        <v>44340</v>
      </c>
      <c r="K3396" s="112">
        <f t="shared" si="994"/>
        <v>8</v>
      </c>
      <c r="L3396" s="108">
        <f t="shared" si="995"/>
        <v>9</v>
      </c>
      <c r="M3396" s="109">
        <f t="shared" si="984"/>
        <v>1.00126391</v>
      </c>
      <c r="N3396" s="109">
        <f t="shared" ca="1" si="985"/>
        <v>1.0024602600000001</v>
      </c>
      <c r="O3396" s="108">
        <f t="shared" si="999"/>
        <v>0</v>
      </c>
      <c r="P3396" s="106">
        <f t="shared" ca="1" si="986"/>
        <v>126.09422961999999</v>
      </c>
      <c r="Q3396" s="113">
        <f t="shared" si="987"/>
        <v>0</v>
      </c>
      <c r="R3396" s="106">
        <f t="shared" si="988"/>
        <v>0</v>
      </c>
      <c r="S3396" s="114" t="str">
        <f t="shared" si="996"/>
        <v>A+J=</v>
      </c>
      <c r="T3396" s="107">
        <f t="shared" si="997"/>
        <v>44369</v>
      </c>
      <c r="U3396" s="10"/>
      <c r="V3396" s="10"/>
      <c r="W3396" s="10"/>
      <c r="X3396" s="29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</row>
    <row r="3397" spans="1:121" x14ac:dyDescent="0.15">
      <c r="A3397" s="102">
        <f t="shared" si="989"/>
        <v>44354</v>
      </c>
      <c r="B3397" s="103">
        <f t="shared" ca="1" si="998"/>
        <v>51378.494229619791</v>
      </c>
      <c r="C3397" s="104">
        <f t="shared" si="990"/>
        <v>51252.39999999979</v>
      </c>
      <c r="D3397" s="105">
        <f ca="1">IF(A3397&lt;$B$1,VLOOKUP(A3397,[1]DI!$A$4:$B$15000,2,FALSE),0)</f>
        <v>3.4000000000000002E-2</v>
      </c>
      <c r="E3397" s="106">
        <f t="shared" ca="1" si="982"/>
        <v>1.00013269</v>
      </c>
      <c r="F3397" s="106">
        <f ca="1">(TRUNC(PRODUCT($E$12:$E3396),16))</f>
        <v>2.1212614385666302</v>
      </c>
      <c r="G3397" s="106">
        <f t="shared" ca="1" si="991"/>
        <v>2.1187298867992301</v>
      </c>
      <c r="H3397" s="106">
        <f t="shared" ca="1" si="983"/>
        <v>1.0011948399999999</v>
      </c>
      <c r="I3397" s="105">
        <f t="shared" si="992"/>
        <v>3.5999999999999997E-2</v>
      </c>
      <c r="J3397" s="118">
        <f t="shared" si="993"/>
        <v>44340</v>
      </c>
      <c r="K3397" s="112">
        <f t="shared" si="994"/>
        <v>9</v>
      </c>
      <c r="L3397" s="108">
        <f t="shared" si="995"/>
        <v>9</v>
      </c>
      <c r="M3397" s="109">
        <f t="shared" si="984"/>
        <v>1.00126391</v>
      </c>
      <c r="N3397" s="109">
        <f t="shared" ca="1" si="985"/>
        <v>1.0024602600000001</v>
      </c>
      <c r="O3397" s="108">
        <f t="shared" si="999"/>
        <v>0</v>
      </c>
      <c r="P3397" s="106">
        <f t="shared" ca="1" si="986"/>
        <v>126.09422961999999</v>
      </c>
      <c r="Q3397" s="113">
        <f t="shared" si="987"/>
        <v>0</v>
      </c>
      <c r="R3397" s="106">
        <f t="shared" si="988"/>
        <v>0</v>
      </c>
      <c r="S3397" s="114" t="str">
        <f t="shared" si="996"/>
        <v>A+J=</v>
      </c>
      <c r="T3397" s="107">
        <f t="shared" si="997"/>
        <v>44369</v>
      </c>
      <c r="U3397" s="10"/>
      <c r="V3397" s="10"/>
      <c r="W3397" s="10"/>
      <c r="X3397" s="29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</row>
    <row r="3398" spans="1:121" x14ac:dyDescent="0.15">
      <c r="A3398" s="102">
        <f t="shared" si="989"/>
        <v>44355</v>
      </c>
      <c r="B3398" s="103">
        <f t="shared" ca="1" si="998"/>
        <v>51392.523959089791</v>
      </c>
      <c r="C3398" s="104">
        <f t="shared" si="990"/>
        <v>51252.39999999979</v>
      </c>
      <c r="D3398" s="105">
        <f ca="1">IF(A3398&lt;$B$1,VLOOKUP(A3398,[1]DI!$A$4:$B$15000,2,FALSE),0)</f>
        <v>3.4000000000000002E-2</v>
      </c>
      <c r="E3398" s="106">
        <f t="shared" ca="1" si="982"/>
        <v>1.00013269</v>
      </c>
      <c r="F3398" s="106">
        <f ca="1">(TRUNC(PRODUCT($E$12:$E3397),16))</f>
        <v>2.1215429087469202</v>
      </c>
      <c r="G3398" s="106">
        <f t="shared" ca="1" si="991"/>
        <v>2.1187298867992301</v>
      </c>
      <c r="H3398" s="106">
        <f t="shared" ca="1" si="983"/>
        <v>1.0013276900000001</v>
      </c>
      <c r="I3398" s="105">
        <f t="shared" si="992"/>
        <v>3.5999999999999997E-2</v>
      </c>
      <c r="J3398" s="118">
        <f t="shared" si="993"/>
        <v>44340</v>
      </c>
      <c r="K3398" s="112">
        <f t="shared" si="994"/>
        <v>10</v>
      </c>
      <c r="L3398" s="108">
        <f t="shared" si="995"/>
        <v>10</v>
      </c>
      <c r="M3398" s="109">
        <f t="shared" si="984"/>
        <v>1.001404443</v>
      </c>
      <c r="N3398" s="109">
        <f t="shared" ca="1" si="985"/>
        <v>1.0027339980000001</v>
      </c>
      <c r="O3398" s="108">
        <f t="shared" si="999"/>
        <v>0</v>
      </c>
      <c r="P3398" s="106">
        <f t="shared" ca="1" si="986"/>
        <v>140.12395909</v>
      </c>
      <c r="Q3398" s="113">
        <f t="shared" si="987"/>
        <v>0</v>
      </c>
      <c r="R3398" s="106">
        <f t="shared" si="988"/>
        <v>0</v>
      </c>
      <c r="S3398" s="114" t="str">
        <f t="shared" si="996"/>
        <v>A+J=</v>
      </c>
      <c r="T3398" s="107">
        <f t="shared" si="997"/>
        <v>44369</v>
      </c>
      <c r="U3398" s="10"/>
      <c r="V3398" s="10"/>
      <c r="W3398" s="10"/>
      <c r="X3398" s="29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</row>
    <row r="3399" spans="1:121" x14ac:dyDescent="0.15">
      <c r="A3399" s="102">
        <f t="shared" si="989"/>
        <v>44356</v>
      </c>
      <c r="B3399" s="103">
        <f t="shared" ca="1" si="998"/>
        <v>51406.557634999794</v>
      </c>
      <c r="C3399" s="104">
        <f t="shared" si="990"/>
        <v>51252.39999999979</v>
      </c>
      <c r="D3399" s="105">
        <f ca="1">IF(A3399&lt;$B$1,VLOOKUP(A3399,[1]DI!$A$4:$B$15000,2,FALSE),0)</f>
        <v>3.4000000000000002E-2</v>
      </c>
      <c r="E3399" s="106">
        <f t="shared" ca="1" si="982"/>
        <v>1.00013269</v>
      </c>
      <c r="F3399" s="106">
        <f ca="1">(TRUNC(PRODUCT($E$12:$E3398),16))</f>
        <v>2.12182441627548</v>
      </c>
      <c r="G3399" s="106">
        <f t="shared" ca="1" si="991"/>
        <v>2.1187298867992301</v>
      </c>
      <c r="H3399" s="106">
        <f t="shared" ca="1" si="983"/>
        <v>1.0014605599999999</v>
      </c>
      <c r="I3399" s="105">
        <f t="shared" si="992"/>
        <v>3.5999999999999997E-2</v>
      </c>
      <c r="J3399" s="118">
        <f t="shared" si="993"/>
        <v>44340</v>
      </c>
      <c r="K3399" s="112">
        <f t="shared" si="994"/>
        <v>11</v>
      </c>
      <c r="L3399" s="108">
        <f t="shared" si="995"/>
        <v>11</v>
      </c>
      <c r="M3399" s="109">
        <f t="shared" si="984"/>
        <v>1.001544996</v>
      </c>
      <c r="N3399" s="109">
        <f t="shared" ca="1" si="985"/>
        <v>1.003007813</v>
      </c>
      <c r="O3399" s="108">
        <f t="shared" si="999"/>
        <v>0</v>
      </c>
      <c r="P3399" s="106">
        <f t="shared" ca="1" si="986"/>
        <v>154.157635</v>
      </c>
      <c r="Q3399" s="113">
        <f t="shared" si="987"/>
        <v>0</v>
      </c>
      <c r="R3399" s="106">
        <f t="shared" si="988"/>
        <v>0</v>
      </c>
      <c r="S3399" s="114" t="str">
        <f t="shared" si="996"/>
        <v>A+J=</v>
      </c>
      <c r="T3399" s="107">
        <f t="shared" si="997"/>
        <v>44369</v>
      </c>
      <c r="U3399" s="10"/>
      <c r="V3399" s="10"/>
      <c r="W3399" s="10"/>
      <c r="X3399" s="29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</row>
    <row r="3400" spans="1:121" x14ac:dyDescent="0.15">
      <c r="A3400" s="102">
        <f t="shared" si="989"/>
        <v>44357</v>
      </c>
      <c r="B3400" s="103">
        <f t="shared" ca="1" si="998"/>
        <v>51420.594744809794</v>
      </c>
      <c r="C3400" s="104">
        <f t="shared" si="990"/>
        <v>51252.39999999979</v>
      </c>
      <c r="D3400" s="105">
        <f ca="1">IF(A3400&lt;$B$1,VLOOKUP(A3400,[1]DI!$A$4:$B$15000,2,FALSE),0)</f>
        <v>3.4000000000000002E-2</v>
      </c>
      <c r="E3400" s="106">
        <f t="shared" ca="1" si="982"/>
        <v>1.00013269</v>
      </c>
      <c r="F3400" s="106">
        <f ca="1">(TRUNC(PRODUCT($E$12:$E3399),16))</f>
        <v>2.1221059611572701</v>
      </c>
      <c r="G3400" s="106">
        <f t="shared" ca="1" si="991"/>
        <v>2.1187298867992301</v>
      </c>
      <c r="H3400" s="106">
        <f t="shared" ca="1" si="983"/>
        <v>1.0015934399999999</v>
      </c>
      <c r="I3400" s="105">
        <f t="shared" si="992"/>
        <v>3.5999999999999997E-2</v>
      </c>
      <c r="J3400" s="118">
        <f t="shared" si="993"/>
        <v>44340</v>
      </c>
      <c r="K3400" s="112">
        <f t="shared" si="994"/>
        <v>12</v>
      </c>
      <c r="L3400" s="108">
        <f t="shared" si="995"/>
        <v>12</v>
      </c>
      <c r="M3400" s="109">
        <f t="shared" si="984"/>
        <v>1.0016855689999999</v>
      </c>
      <c r="N3400" s="109">
        <f t="shared" ca="1" si="985"/>
        <v>1.0032816950000001</v>
      </c>
      <c r="O3400" s="108">
        <f t="shared" si="999"/>
        <v>0</v>
      </c>
      <c r="P3400" s="106">
        <f t="shared" ca="1" si="986"/>
        <v>168.19474481</v>
      </c>
      <c r="Q3400" s="113">
        <f t="shared" si="987"/>
        <v>0</v>
      </c>
      <c r="R3400" s="106">
        <f t="shared" si="988"/>
        <v>0</v>
      </c>
      <c r="S3400" s="114" t="str">
        <f t="shared" si="996"/>
        <v>A+J=</v>
      </c>
      <c r="T3400" s="107">
        <f t="shared" si="997"/>
        <v>44369</v>
      </c>
      <c r="U3400" s="10"/>
      <c r="V3400" s="10"/>
      <c r="W3400" s="10"/>
      <c r="X3400" s="29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</row>
    <row r="3401" spans="1:121" x14ac:dyDescent="0.15">
      <c r="A3401" s="102">
        <f t="shared" si="989"/>
        <v>44358</v>
      </c>
      <c r="B3401" s="103">
        <f t="shared" ca="1" si="998"/>
        <v>51434.635801059791</v>
      </c>
      <c r="C3401" s="104">
        <f t="shared" si="990"/>
        <v>51252.39999999979</v>
      </c>
      <c r="D3401" s="105">
        <f ca="1">IF(A3401&lt;$B$1,VLOOKUP(A3401,[1]DI!$A$4:$B$15000,2,FALSE),0)</f>
        <v>3.4000000000000002E-2</v>
      </c>
      <c r="E3401" s="106">
        <f t="shared" ca="1" si="982"/>
        <v>1.00013269</v>
      </c>
      <c r="F3401" s="106">
        <f ca="1">(TRUNC(PRODUCT($E$12:$E3400),16))</f>
        <v>2.1223875433972599</v>
      </c>
      <c r="G3401" s="106">
        <f t="shared" ca="1" si="991"/>
        <v>2.1187298867992301</v>
      </c>
      <c r="H3401" s="106">
        <f t="shared" ca="1" si="983"/>
        <v>1.00172634</v>
      </c>
      <c r="I3401" s="105">
        <f t="shared" si="992"/>
        <v>3.5999999999999997E-2</v>
      </c>
      <c r="J3401" s="118">
        <f t="shared" si="993"/>
        <v>44340</v>
      </c>
      <c r="K3401" s="112">
        <f t="shared" si="994"/>
        <v>13</v>
      </c>
      <c r="L3401" s="108">
        <f t="shared" si="995"/>
        <v>13</v>
      </c>
      <c r="M3401" s="109">
        <f t="shared" si="984"/>
        <v>1.0018261610000001</v>
      </c>
      <c r="N3401" s="109">
        <f t="shared" ca="1" si="985"/>
        <v>1.0035556539999999</v>
      </c>
      <c r="O3401" s="108">
        <f t="shared" si="999"/>
        <v>0</v>
      </c>
      <c r="P3401" s="106">
        <f t="shared" ca="1" si="986"/>
        <v>182.23580106</v>
      </c>
      <c r="Q3401" s="113">
        <f t="shared" si="987"/>
        <v>0</v>
      </c>
      <c r="R3401" s="106">
        <f t="shared" si="988"/>
        <v>0</v>
      </c>
      <c r="S3401" s="114" t="str">
        <f t="shared" si="996"/>
        <v>A+J=</v>
      </c>
      <c r="T3401" s="107">
        <f t="shared" si="997"/>
        <v>44369</v>
      </c>
      <c r="U3401" s="10"/>
      <c r="V3401" s="10"/>
      <c r="W3401" s="10"/>
      <c r="X3401" s="29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</row>
    <row r="3402" spans="1:121" x14ac:dyDescent="0.15">
      <c r="A3402" s="102">
        <f t="shared" si="989"/>
        <v>44359</v>
      </c>
      <c r="B3402" s="103">
        <f t="shared" ca="1" si="998"/>
        <v>51448.68080374979</v>
      </c>
      <c r="C3402" s="104">
        <f t="shared" si="990"/>
        <v>51252.39999999979</v>
      </c>
      <c r="D3402" s="105">
        <f ca="1">IF(A3402&lt;$B$1,VLOOKUP(A3402,[1]DI!$A$4:$B$15000,2,FALSE),0)</f>
        <v>0</v>
      </c>
      <c r="E3402" s="106">
        <f t="shared" ca="1" si="982"/>
        <v>1</v>
      </c>
      <c r="F3402" s="106">
        <f ca="1">(TRUNC(PRODUCT($E$12:$E3401),16))</f>
        <v>2.1226691630003902</v>
      </c>
      <c r="G3402" s="106">
        <f t="shared" ca="1" si="991"/>
        <v>2.1187298867992301</v>
      </c>
      <c r="H3402" s="106">
        <f t="shared" ca="1" si="983"/>
        <v>1.00185926</v>
      </c>
      <c r="I3402" s="105">
        <f t="shared" si="992"/>
        <v>3.5999999999999997E-2</v>
      </c>
      <c r="J3402" s="118">
        <f t="shared" si="993"/>
        <v>44340</v>
      </c>
      <c r="K3402" s="112">
        <f t="shared" si="994"/>
        <v>13</v>
      </c>
      <c r="L3402" s="108">
        <f t="shared" si="995"/>
        <v>14</v>
      </c>
      <c r="M3402" s="109">
        <f t="shared" si="984"/>
        <v>1.0019667729999999</v>
      </c>
      <c r="N3402" s="109">
        <f t="shared" ca="1" si="985"/>
        <v>1.0038296900000001</v>
      </c>
      <c r="O3402" s="108">
        <f t="shared" si="999"/>
        <v>0</v>
      </c>
      <c r="P3402" s="106">
        <f t="shared" ca="1" si="986"/>
        <v>196.28080374999999</v>
      </c>
      <c r="Q3402" s="113">
        <f t="shared" si="987"/>
        <v>0</v>
      </c>
      <c r="R3402" s="106">
        <f t="shared" si="988"/>
        <v>0</v>
      </c>
      <c r="S3402" s="114" t="str">
        <f t="shared" si="996"/>
        <v>A+J=</v>
      </c>
      <c r="T3402" s="107">
        <f t="shared" si="997"/>
        <v>44369</v>
      </c>
      <c r="U3402" s="10"/>
      <c r="V3402" s="10"/>
      <c r="W3402" s="10"/>
      <c r="X3402" s="29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</row>
    <row r="3403" spans="1:121" x14ac:dyDescent="0.15">
      <c r="A3403" s="102">
        <f t="shared" si="989"/>
        <v>44360</v>
      </c>
      <c r="B3403" s="103">
        <f t="shared" ca="1" si="998"/>
        <v>51448.68080374979</v>
      </c>
      <c r="C3403" s="104">
        <f t="shared" si="990"/>
        <v>51252.39999999979</v>
      </c>
      <c r="D3403" s="105">
        <f ca="1">IF(A3403&lt;$B$1,VLOOKUP(A3403,[1]DI!$A$4:$B$15000,2,FALSE),0)</f>
        <v>0</v>
      </c>
      <c r="E3403" s="106">
        <f t="shared" ca="1" si="982"/>
        <v>1</v>
      </c>
      <c r="F3403" s="106">
        <f ca="1">(TRUNC(PRODUCT($E$12:$E3402),16))</f>
        <v>2.1226691630003902</v>
      </c>
      <c r="G3403" s="106">
        <f t="shared" ca="1" si="991"/>
        <v>2.1187298867992301</v>
      </c>
      <c r="H3403" s="106">
        <f t="shared" ca="1" si="983"/>
        <v>1.00185926</v>
      </c>
      <c r="I3403" s="105">
        <f t="shared" si="992"/>
        <v>3.5999999999999997E-2</v>
      </c>
      <c r="J3403" s="118">
        <f t="shared" si="993"/>
        <v>44340</v>
      </c>
      <c r="K3403" s="112">
        <f t="shared" si="994"/>
        <v>13</v>
      </c>
      <c r="L3403" s="108">
        <f t="shared" si="995"/>
        <v>14</v>
      </c>
      <c r="M3403" s="109">
        <f t="shared" si="984"/>
        <v>1.0019667729999999</v>
      </c>
      <c r="N3403" s="109">
        <f t="shared" ca="1" si="985"/>
        <v>1.0038296900000001</v>
      </c>
      <c r="O3403" s="108">
        <f t="shared" si="999"/>
        <v>0</v>
      </c>
      <c r="P3403" s="106">
        <f t="shared" ca="1" si="986"/>
        <v>196.28080374999999</v>
      </c>
      <c r="Q3403" s="113">
        <f t="shared" si="987"/>
        <v>0</v>
      </c>
      <c r="R3403" s="106">
        <f t="shared" si="988"/>
        <v>0</v>
      </c>
      <c r="S3403" s="114" t="str">
        <f t="shared" si="996"/>
        <v>A+J=</v>
      </c>
      <c r="T3403" s="107">
        <f t="shared" si="997"/>
        <v>44369</v>
      </c>
      <c r="U3403" s="10"/>
      <c r="V3403" s="10"/>
      <c r="W3403" s="10"/>
      <c r="X3403" s="29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</row>
    <row r="3404" spans="1:121" x14ac:dyDescent="0.15">
      <c r="A3404" s="102">
        <f t="shared" si="989"/>
        <v>44361</v>
      </c>
      <c r="B3404" s="103">
        <f t="shared" ca="1" si="998"/>
        <v>51448.68080374979</v>
      </c>
      <c r="C3404" s="104">
        <f t="shared" si="990"/>
        <v>51252.39999999979</v>
      </c>
      <c r="D3404" s="105">
        <f ca="1">IF(A3404&lt;$B$1,VLOOKUP(A3404,[1]DI!$A$4:$B$15000,2,FALSE),0)</f>
        <v>3.4000000000000002E-2</v>
      </c>
      <c r="E3404" s="106">
        <f t="shared" ref="E3404:E3467" ca="1" si="1000">ROUND(((1+D3404)^(1/252)),8)</f>
        <v>1.00013269</v>
      </c>
      <c r="F3404" s="106">
        <f ca="1">(TRUNC(PRODUCT($E$12:$E3403),16))</f>
        <v>2.1226691630003902</v>
      </c>
      <c r="G3404" s="106">
        <f t="shared" ca="1" si="991"/>
        <v>2.1187298867992301</v>
      </c>
      <c r="H3404" s="106">
        <f t="shared" ref="H3404:H3467" ca="1" si="1001">ROUND(F3404/G3404,8)</f>
        <v>1.00185926</v>
      </c>
      <c r="I3404" s="105">
        <f t="shared" si="992"/>
        <v>3.5999999999999997E-2</v>
      </c>
      <c r="J3404" s="118">
        <f t="shared" si="993"/>
        <v>44340</v>
      </c>
      <c r="K3404" s="112">
        <f t="shared" si="994"/>
        <v>14</v>
      </c>
      <c r="L3404" s="108">
        <f t="shared" si="995"/>
        <v>14</v>
      </c>
      <c r="M3404" s="109">
        <f t="shared" ref="M3404:M3467" si="1002">ROUND((I3404+1)^(L3404/252),9)</f>
        <v>1.0019667729999999</v>
      </c>
      <c r="N3404" s="109">
        <f t="shared" ref="N3404:N3467" ca="1" si="1003">ROUND(H3404*M3404,9)</f>
        <v>1.0038296900000001</v>
      </c>
      <c r="O3404" s="108">
        <f t="shared" si="999"/>
        <v>0</v>
      </c>
      <c r="P3404" s="106">
        <f t="shared" ref="P3404:P3467" ca="1" si="1004">TRUNC(((N3404-1)*C3404),8)</f>
        <v>196.28080374999999</v>
      </c>
      <c r="Q3404" s="113">
        <f t="shared" ref="Q3404:Q3467" si="1005">IF($O3404&gt;0,VLOOKUP($O3404,$W$12:$AC$150,7),0)</f>
        <v>0</v>
      </c>
      <c r="R3404" s="106">
        <f t="shared" ref="R3404:R3467" si="1006">IF(Q3404&gt;0,TRUNC(Q3404*C$12,8),0)</f>
        <v>0</v>
      </c>
      <c r="S3404" s="114" t="str">
        <f t="shared" si="996"/>
        <v>A+J=</v>
      </c>
      <c r="T3404" s="107">
        <f t="shared" si="997"/>
        <v>44369</v>
      </c>
      <c r="U3404" s="10"/>
      <c r="V3404" s="10"/>
      <c r="W3404" s="10"/>
      <c r="X3404" s="29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</row>
    <row r="3405" spans="1:121" x14ac:dyDescent="0.15">
      <c r="A3405" s="102">
        <f t="shared" ref="A3405:A3468" si="1007">(A3404+1)</f>
        <v>44362</v>
      </c>
      <c r="B3405" s="103">
        <f t="shared" ca="1" si="998"/>
        <v>51462.729752869789</v>
      </c>
      <c r="C3405" s="104">
        <f t="shared" ref="C3405:C3468" si="1008">(C3404-R3404)</f>
        <v>51252.39999999979</v>
      </c>
      <c r="D3405" s="105">
        <f ca="1">IF(A3405&lt;$B$1,VLOOKUP(A3405,[1]DI!$A$4:$B$15000,2,FALSE),0)</f>
        <v>3.4000000000000002E-2</v>
      </c>
      <c r="E3405" s="106">
        <f t="shared" ca="1" si="1000"/>
        <v>1.00013269</v>
      </c>
      <c r="F3405" s="106">
        <f ca="1">(TRUNC(PRODUCT($E$12:$E3404),16))</f>
        <v>2.12295081997163</v>
      </c>
      <c r="G3405" s="106">
        <f t="shared" ref="G3405:G3468" ca="1" si="1009">IF(O3404&gt;0,F3404,G3404)</f>
        <v>2.1187298867992301</v>
      </c>
      <c r="H3405" s="106">
        <f t="shared" ca="1" si="1001"/>
        <v>1.0019922000000001</v>
      </c>
      <c r="I3405" s="105">
        <f t="shared" ref="I3405:I3468" si="1010">I3404</f>
        <v>3.5999999999999997E-2</v>
      </c>
      <c r="J3405" s="118">
        <f t="shared" ref="J3405:J3468" si="1011">IF(O3404&gt;0,VLOOKUP(O3404,W$12:AG$150,2),J3404)</f>
        <v>44340</v>
      </c>
      <c r="K3405" s="112">
        <f t="shared" ref="K3405:K3468" si="1012">IF(A3405&gt;J3405,IF(NETWORKDAYS(J3405,A3405,$W$160:$W$544)-1=0,1,NETWORKDAYS(J3405,A3405,$W$160:$W$544)-1),0)</f>
        <v>15</v>
      </c>
      <c r="L3405" s="108">
        <f t="shared" ref="L3405:L3468" si="1013">IF(AND(K3405=1,K3404=1),1,IF(K3405&gt;0,IF(K3405=K3404,K3405+1,K3405),0))</f>
        <v>15</v>
      </c>
      <c r="M3405" s="109">
        <f t="shared" si="1002"/>
        <v>1.0021074050000001</v>
      </c>
      <c r="N3405" s="109">
        <f t="shared" ca="1" si="1003"/>
        <v>1.004103803</v>
      </c>
      <c r="O3405" s="108">
        <f t="shared" si="999"/>
        <v>0</v>
      </c>
      <c r="P3405" s="106">
        <f t="shared" ca="1" si="1004"/>
        <v>210.32975286999999</v>
      </c>
      <c r="Q3405" s="113">
        <f t="shared" si="1005"/>
        <v>0</v>
      </c>
      <c r="R3405" s="106">
        <f t="shared" si="1006"/>
        <v>0</v>
      </c>
      <c r="S3405" s="114" t="str">
        <f t="shared" ref="S3405:S3468" si="1014">IF(O3404&gt;0,VLOOKUP(O3404,W$12:AG$150,10),S3404)</f>
        <v>A+J=</v>
      </c>
      <c r="T3405" s="107">
        <f t="shared" ref="T3405:T3468" si="1015">IF(O3404&gt;0,VLOOKUP(O3404,W$12:AG$150,11),T3404)</f>
        <v>44369</v>
      </c>
      <c r="U3405" s="10"/>
      <c r="V3405" s="10"/>
      <c r="W3405" s="10"/>
      <c r="X3405" s="29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</row>
    <row r="3406" spans="1:121" x14ac:dyDescent="0.15">
      <c r="A3406" s="102">
        <f t="shared" si="1007"/>
        <v>44363</v>
      </c>
      <c r="B3406" s="103">
        <f t="shared" ref="B3406:B3469" ca="1" si="1016">IF(A3406&lt;=TODAY(),C3406+P3406,IF(AND(A3406&gt;TODAY(),A3406&lt;=$B$1),IF(VLOOKUP(TODAY(),$A$10:$D$5000,4,FALSE)=0,"n.d",C3406+P3406),"n.d"))</f>
        <v>51476.78213589979</v>
      </c>
      <c r="C3406" s="104">
        <f t="shared" si="1008"/>
        <v>51252.39999999979</v>
      </c>
      <c r="D3406" s="105">
        <f ca="1">IF(A3406&lt;$B$1,VLOOKUP(A3406,[1]DI!$A$4:$B$15000,2,FALSE),0)</f>
        <v>3.4000000000000002E-2</v>
      </c>
      <c r="E3406" s="106">
        <f t="shared" ca="1" si="1000"/>
        <v>1.00013269</v>
      </c>
      <c r="F3406" s="106">
        <f ca="1">(TRUNC(PRODUCT($E$12:$E3405),16))</f>
        <v>2.1232325143159301</v>
      </c>
      <c r="G3406" s="106">
        <f t="shared" ca="1" si="1009"/>
        <v>2.1187298867992301</v>
      </c>
      <c r="H3406" s="106">
        <f t="shared" ca="1" si="1001"/>
        <v>1.0021251499999999</v>
      </c>
      <c r="I3406" s="105">
        <f t="shared" si="1010"/>
        <v>3.5999999999999997E-2</v>
      </c>
      <c r="J3406" s="118">
        <f t="shared" si="1011"/>
        <v>44340</v>
      </c>
      <c r="K3406" s="112">
        <f t="shared" si="1012"/>
        <v>16</v>
      </c>
      <c r="L3406" s="108">
        <f t="shared" si="1013"/>
        <v>16</v>
      </c>
      <c r="M3406" s="109">
        <f t="shared" si="1002"/>
        <v>1.002248056</v>
      </c>
      <c r="N3406" s="109">
        <f t="shared" ca="1" si="1003"/>
        <v>1.0043779829999999</v>
      </c>
      <c r="O3406" s="108">
        <f t="shared" ref="O3406:O3469" si="1017">IF(VLOOKUP(A3406,X$12:AE$151,8)=VLOOKUP(A3405,X$12:AE$151,8),0,VLOOKUP(A3406,X$12:AE$151,8))</f>
        <v>0</v>
      </c>
      <c r="P3406" s="106">
        <f t="shared" ca="1" si="1004"/>
        <v>224.38213590000001</v>
      </c>
      <c r="Q3406" s="113">
        <f t="shared" si="1005"/>
        <v>0</v>
      </c>
      <c r="R3406" s="106">
        <f t="shared" si="1006"/>
        <v>0</v>
      </c>
      <c r="S3406" s="114" t="str">
        <f t="shared" si="1014"/>
        <v>A+J=</v>
      </c>
      <c r="T3406" s="107">
        <f t="shared" si="1015"/>
        <v>44369</v>
      </c>
      <c r="U3406" s="10"/>
      <c r="V3406" s="10"/>
      <c r="W3406" s="10"/>
      <c r="X3406" s="29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</row>
    <row r="3407" spans="1:121" x14ac:dyDescent="0.15">
      <c r="A3407" s="102">
        <f t="shared" si="1007"/>
        <v>44364</v>
      </c>
      <c r="B3407" s="103">
        <f t="shared" ca="1" si="1016"/>
        <v>51490.839029149793</v>
      </c>
      <c r="C3407" s="104">
        <f t="shared" si="1008"/>
        <v>51252.39999999979</v>
      </c>
      <c r="D3407" s="105">
        <f ca="1">IF(A3407&lt;$B$1,VLOOKUP(A3407,[1]DI!$A$4:$B$15000,2,FALSE),0)</f>
        <v>4.1500000000000002E-2</v>
      </c>
      <c r="E3407" s="106">
        <f t="shared" ca="1" si="1000"/>
        <v>1.00016137</v>
      </c>
      <c r="F3407" s="106">
        <f ca="1">(TRUNC(PRODUCT($E$12:$E3406),16))</f>
        <v>2.1235142460382601</v>
      </c>
      <c r="G3407" s="106">
        <f t="shared" ca="1" si="1009"/>
        <v>2.1187298867992301</v>
      </c>
      <c r="H3407" s="106">
        <f t="shared" ca="1" si="1001"/>
        <v>1.00225813</v>
      </c>
      <c r="I3407" s="105">
        <f t="shared" si="1010"/>
        <v>3.5999999999999997E-2</v>
      </c>
      <c r="J3407" s="118">
        <f t="shared" si="1011"/>
        <v>44340</v>
      </c>
      <c r="K3407" s="112">
        <f t="shared" si="1012"/>
        <v>17</v>
      </c>
      <c r="L3407" s="108">
        <f t="shared" si="1013"/>
        <v>17</v>
      </c>
      <c r="M3407" s="109">
        <f t="shared" si="1002"/>
        <v>1.002388727</v>
      </c>
      <c r="N3407" s="109">
        <f t="shared" ca="1" si="1003"/>
        <v>1.004652251</v>
      </c>
      <c r="O3407" s="108">
        <f t="shared" si="1017"/>
        <v>0</v>
      </c>
      <c r="P3407" s="106">
        <f t="shared" ca="1" si="1004"/>
        <v>238.43902915000001</v>
      </c>
      <c r="Q3407" s="113">
        <f t="shared" si="1005"/>
        <v>0</v>
      </c>
      <c r="R3407" s="106">
        <f t="shared" si="1006"/>
        <v>0</v>
      </c>
      <c r="S3407" s="114" t="str">
        <f t="shared" si="1014"/>
        <v>A+J=</v>
      </c>
      <c r="T3407" s="107">
        <f t="shared" si="1015"/>
        <v>44369</v>
      </c>
      <c r="U3407" s="10"/>
      <c r="V3407" s="10"/>
      <c r="W3407" s="10"/>
      <c r="X3407" s="29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</row>
    <row r="3408" spans="1:121" x14ac:dyDescent="0.15">
      <c r="A3408" s="102">
        <f t="shared" si="1007"/>
        <v>44365</v>
      </c>
      <c r="B3408" s="103">
        <f t="shared" ca="1" si="1016"/>
        <v>51506.376091699793</v>
      </c>
      <c r="C3408" s="104">
        <f t="shared" si="1008"/>
        <v>51252.39999999979</v>
      </c>
      <c r="D3408" s="105">
        <f ca="1">IF(A3408&lt;$B$1,VLOOKUP(A3408,[1]DI!$A$4:$B$15000,2,FALSE),0)</f>
        <v>4.1500000000000002E-2</v>
      </c>
      <c r="E3408" s="106">
        <f t="shared" ca="1" si="1000"/>
        <v>1.00016137</v>
      </c>
      <c r="F3408" s="106">
        <f ca="1">(TRUNC(PRODUCT($E$12:$E3407),16))</f>
        <v>2.12385691753214</v>
      </c>
      <c r="G3408" s="106">
        <f t="shared" ca="1" si="1009"/>
        <v>2.1187298867992301</v>
      </c>
      <c r="H3408" s="106">
        <f t="shared" ca="1" si="1001"/>
        <v>1.0024198600000001</v>
      </c>
      <c r="I3408" s="105">
        <f t="shared" si="1010"/>
        <v>3.5999999999999997E-2</v>
      </c>
      <c r="J3408" s="118">
        <f t="shared" si="1011"/>
        <v>44340</v>
      </c>
      <c r="K3408" s="112">
        <f t="shared" si="1012"/>
        <v>18</v>
      </c>
      <c r="L3408" s="108">
        <f t="shared" si="1013"/>
        <v>18</v>
      </c>
      <c r="M3408" s="109">
        <f t="shared" si="1002"/>
        <v>1.0025294179999999</v>
      </c>
      <c r="N3408" s="109">
        <f t="shared" ca="1" si="1003"/>
        <v>1.004955399</v>
      </c>
      <c r="O3408" s="108">
        <f t="shared" si="1017"/>
        <v>0</v>
      </c>
      <c r="P3408" s="106">
        <f t="shared" ca="1" si="1004"/>
        <v>253.97609170000001</v>
      </c>
      <c r="Q3408" s="113">
        <f t="shared" si="1005"/>
        <v>0</v>
      </c>
      <c r="R3408" s="106">
        <f t="shared" si="1006"/>
        <v>0</v>
      </c>
      <c r="S3408" s="114" t="str">
        <f t="shared" si="1014"/>
        <v>A+J=</v>
      </c>
      <c r="T3408" s="107">
        <f t="shared" si="1015"/>
        <v>44369</v>
      </c>
      <c r="U3408" s="10"/>
      <c r="V3408" s="10"/>
      <c r="W3408" s="10"/>
      <c r="X3408" s="29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</row>
    <row r="3409" spans="1:121" x14ac:dyDescent="0.15">
      <c r="A3409" s="102">
        <f t="shared" si="1007"/>
        <v>44366</v>
      </c>
      <c r="B3409" s="103">
        <f t="shared" ca="1" si="1016"/>
        <v>51521.918023239792</v>
      </c>
      <c r="C3409" s="104">
        <f t="shared" si="1008"/>
        <v>51252.39999999979</v>
      </c>
      <c r="D3409" s="105">
        <f ca="1">IF(A3409&lt;$B$1,VLOOKUP(A3409,[1]DI!$A$4:$B$15000,2,FALSE),0)</f>
        <v>0</v>
      </c>
      <c r="E3409" s="106">
        <f t="shared" ca="1" si="1000"/>
        <v>1</v>
      </c>
      <c r="F3409" s="106">
        <f ca="1">(TRUNC(PRODUCT($E$12:$E3408),16))</f>
        <v>2.1241996443229199</v>
      </c>
      <c r="G3409" s="106">
        <f t="shared" ca="1" si="1009"/>
        <v>2.1187298867992301</v>
      </c>
      <c r="H3409" s="106">
        <f t="shared" ca="1" si="1001"/>
        <v>1.00258162</v>
      </c>
      <c r="I3409" s="105">
        <f t="shared" si="1010"/>
        <v>3.5999999999999997E-2</v>
      </c>
      <c r="J3409" s="118">
        <f t="shared" si="1011"/>
        <v>44340</v>
      </c>
      <c r="K3409" s="112">
        <f t="shared" si="1012"/>
        <v>18</v>
      </c>
      <c r="L3409" s="108">
        <f t="shared" si="1013"/>
        <v>19</v>
      </c>
      <c r="M3409" s="109">
        <f t="shared" si="1002"/>
        <v>1.002670129</v>
      </c>
      <c r="N3409" s="109">
        <f t="shared" ca="1" si="1003"/>
        <v>1.005258642</v>
      </c>
      <c r="O3409" s="108">
        <f t="shared" si="1017"/>
        <v>0</v>
      </c>
      <c r="P3409" s="106">
        <f t="shared" ca="1" si="1004"/>
        <v>269.51802323999999</v>
      </c>
      <c r="Q3409" s="113">
        <f t="shared" si="1005"/>
        <v>0</v>
      </c>
      <c r="R3409" s="106">
        <f t="shared" si="1006"/>
        <v>0</v>
      </c>
      <c r="S3409" s="114" t="str">
        <f t="shared" si="1014"/>
        <v>A+J=</v>
      </c>
      <c r="T3409" s="107">
        <f t="shared" si="1015"/>
        <v>44369</v>
      </c>
      <c r="U3409" s="10"/>
      <c r="V3409" s="10"/>
      <c r="W3409" s="10"/>
      <c r="X3409" s="29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</row>
    <row r="3410" spans="1:121" x14ac:dyDescent="0.15">
      <c r="A3410" s="102">
        <f t="shared" si="1007"/>
        <v>44367</v>
      </c>
      <c r="B3410" s="103">
        <f t="shared" ca="1" si="1016"/>
        <v>51521.918023239792</v>
      </c>
      <c r="C3410" s="104">
        <f t="shared" si="1008"/>
        <v>51252.39999999979</v>
      </c>
      <c r="D3410" s="105">
        <f ca="1">IF(A3410&lt;$B$1,VLOOKUP(A3410,[1]DI!$A$4:$B$15000,2,FALSE),0)</f>
        <v>0</v>
      </c>
      <c r="E3410" s="106">
        <f t="shared" ca="1" si="1000"/>
        <v>1</v>
      </c>
      <c r="F3410" s="106">
        <f ca="1">(TRUNC(PRODUCT($E$12:$E3409),16))</f>
        <v>2.1241996443229199</v>
      </c>
      <c r="G3410" s="106">
        <f t="shared" ca="1" si="1009"/>
        <v>2.1187298867992301</v>
      </c>
      <c r="H3410" s="106">
        <f t="shared" ca="1" si="1001"/>
        <v>1.00258162</v>
      </c>
      <c r="I3410" s="105">
        <f t="shared" si="1010"/>
        <v>3.5999999999999997E-2</v>
      </c>
      <c r="J3410" s="118">
        <f t="shared" si="1011"/>
        <v>44340</v>
      </c>
      <c r="K3410" s="112">
        <f t="shared" si="1012"/>
        <v>18</v>
      </c>
      <c r="L3410" s="108">
        <f t="shared" si="1013"/>
        <v>19</v>
      </c>
      <c r="M3410" s="109">
        <f t="shared" si="1002"/>
        <v>1.002670129</v>
      </c>
      <c r="N3410" s="109">
        <f t="shared" ca="1" si="1003"/>
        <v>1.005258642</v>
      </c>
      <c r="O3410" s="108">
        <f t="shared" si="1017"/>
        <v>0</v>
      </c>
      <c r="P3410" s="106">
        <f t="shared" ca="1" si="1004"/>
        <v>269.51802323999999</v>
      </c>
      <c r="Q3410" s="113">
        <f t="shared" si="1005"/>
        <v>0</v>
      </c>
      <c r="R3410" s="106">
        <f t="shared" si="1006"/>
        <v>0</v>
      </c>
      <c r="S3410" s="114" t="str">
        <f t="shared" si="1014"/>
        <v>A+J=</v>
      </c>
      <c r="T3410" s="107">
        <f t="shared" si="1015"/>
        <v>44369</v>
      </c>
      <c r="U3410" s="10"/>
      <c r="V3410" s="10"/>
      <c r="W3410" s="10"/>
      <c r="X3410" s="29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</row>
    <row r="3411" spans="1:121" x14ac:dyDescent="0.15">
      <c r="A3411" s="102">
        <f t="shared" si="1007"/>
        <v>44368</v>
      </c>
      <c r="B3411" s="103">
        <f t="shared" ca="1" si="1016"/>
        <v>51521.918023239792</v>
      </c>
      <c r="C3411" s="104">
        <f t="shared" si="1008"/>
        <v>51252.39999999979</v>
      </c>
      <c r="D3411" s="105">
        <f ca="1">IF(A3411&lt;$B$1,VLOOKUP(A3411,[1]DI!$A$4:$B$15000,2,FALSE),0)</f>
        <v>4.1500000000000002E-2</v>
      </c>
      <c r="E3411" s="106">
        <f t="shared" ca="1" si="1000"/>
        <v>1.00016137</v>
      </c>
      <c r="F3411" s="106">
        <f ca="1">(TRUNC(PRODUCT($E$12:$E3410),16))</f>
        <v>2.1241996443229199</v>
      </c>
      <c r="G3411" s="106">
        <f t="shared" ca="1" si="1009"/>
        <v>2.1187298867992301</v>
      </c>
      <c r="H3411" s="106">
        <f t="shared" ca="1" si="1001"/>
        <v>1.00258162</v>
      </c>
      <c r="I3411" s="105">
        <f t="shared" si="1010"/>
        <v>3.5999999999999997E-2</v>
      </c>
      <c r="J3411" s="118">
        <f t="shared" si="1011"/>
        <v>44340</v>
      </c>
      <c r="K3411" s="112">
        <f t="shared" si="1012"/>
        <v>19</v>
      </c>
      <c r="L3411" s="108">
        <f t="shared" si="1013"/>
        <v>19</v>
      </c>
      <c r="M3411" s="109">
        <f t="shared" si="1002"/>
        <v>1.002670129</v>
      </c>
      <c r="N3411" s="109">
        <f t="shared" ca="1" si="1003"/>
        <v>1.005258642</v>
      </c>
      <c r="O3411" s="108">
        <f t="shared" si="1017"/>
        <v>0</v>
      </c>
      <c r="P3411" s="106">
        <f t="shared" ca="1" si="1004"/>
        <v>269.51802323999999</v>
      </c>
      <c r="Q3411" s="113">
        <f t="shared" si="1005"/>
        <v>0</v>
      </c>
      <c r="R3411" s="106">
        <f t="shared" si="1006"/>
        <v>0</v>
      </c>
      <c r="S3411" s="114" t="str">
        <f t="shared" si="1014"/>
        <v>A+J=</v>
      </c>
      <c r="T3411" s="107">
        <f t="shared" si="1015"/>
        <v>44369</v>
      </c>
      <c r="U3411" s="10"/>
      <c r="V3411" s="10"/>
      <c r="W3411" s="10"/>
      <c r="X3411" s="29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</row>
    <row r="3412" spans="1:121" x14ac:dyDescent="0.15">
      <c r="A3412" s="102">
        <f t="shared" si="1007"/>
        <v>44369</v>
      </c>
      <c r="B3412" s="103">
        <f t="shared" ca="1" si="1016"/>
        <v>51537.46482374979</v>
      </c>
      <c r="C3412" s="104">
        <f t="shared" si="1008"/>
        <v>51252.39999999979</v>
      </c>
      <c r="D3412" s="105">
        <f ca="1">IF(A3412&lt;$B$1,VLOOKUP(A3412,[1]DI!$A$4:$B$15000,2,FALSE),0)</f>
        <v>4.1500000000000002E-2</v>
      </c>
      <c r="E3412" s="106">
        <f t="shared" ca="1" si="1000"/>
        <v>1.00016137</v>
      </c>
      <c r="F3412" s="106">
        <f ca="1">(TRUNC(PRODUCT($E$12:$E3411),16))</f>
        <v>2.1245424264195298</v>
      </c>
      <c r="G3412" s="106">
        <f t="shared" ca="1" si="1009"/>
        <v>2.1187298867992301</v>
      </c>
      <c r="H3412" s="106">
        <f t="shared" ca="1" si="1001"/>
        <v>1.0027434099999999</v>
      </c>
      <c r="I3412" s="105">
        <f t="shared" si="1010"/>
        <v>3.5999999999999997E-2</v>
      </c>
      <c r="J3412" s="118">
        <f t="shared" si="1011"/>
        <v>44340</v>
      </c>
      <c r="K3412" s="112">
        <f t="shared" si="1012"/>
        <v>20</v>
      </c>
      <c r="L3412" s="108">
        <f t="shared" si="1013"/>
        <v>20</v>
      </c>
      <c r="M3412" s="109">
        <f t="shared" si="1002"/>
        <v>1.002810859</v>
      </c>
      <c r="N3412" s="109">
        <f t="shared" ca="1" si="1003"/>
        <v>1.00556198</v>
      </c>
      <c r="O3412" s="108">
        <f t="shared" si="1017"/>
        <v>96</v>
      </c>
      <c r="P3412" s="106">
        <f t="shared" ca="1" si="1004"/>
        <v>285.06482375000002</v>
      </c>
      <c r="Q3412" s="113">
        <f t="shared" si="1005"/>
        <v>7.4999999999999997E-3</v>
      </c>
      <c r="R3412" s="106">
        <f t="shared" si="1006"/>
        <v>750</v>
      </c>
      <c r="S3412" s="114" t="str">
        <f t="shared" si="1014"/>
        <v>A+J=</v>
      </c>
      <c r="T3412" s="107">
        <f t="shared" si="1015"/>
        <v>44369</v>
      </c>
      <c r="U3412" s="10"/>
      <c r="V3412" s="10"/>
      <c r="W3412" s="10"/>
      <c r="X3412" s="29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</row>
    <row r="3413" spans="1:121" x14ac:dyDescent="0.15">
      <c r="A3413" s="102">
        <f t="shared" si="1007"/>
        <v>44370</v>
      </c>
      <c r="B3413" s="103">
        <f t="shared" ca="1" si="1016"/>
        <v>50517.639048689787</v>
      </c>
      <c r="C3413" s="104">
        <f t="shared" si="1008"/>
        <v>50502.39999999979</v>
      </c>
      <c r="D3413" s="105">
        <f ca="1">IF(A3413&lt;$B$1,VLOOKUP(A3413,[1]DI!$A$4:$B$15000,2,FALSE),0)</f>
        <v>4.1500000000000002E-2</v>
      </c>
      <c r="E3413" s="106">
        <f t="shared" ca="1" si="1000"/>
        <v>1.00016137</v>
      </c>
      <c r="F3413" s="106">
        <f ca="1">(TRUNC(PRODUCT($E$12:$E3412),16))</f>
        <v>2.1248852638308802</v>
      </c>
      <c r="G3413" s="106">
        <f t="shared" ca="1" si="1009"/>
        <v>2.1245424264195298</v>
      </c>
      <c r="H3413" s="106">
        <f t="shared" ca="1" si="1001"/>
        <v>1.00016137</v>
      </c>
      <c r="I3413" s="105">
        <f t="shared" si="1010"/>
        <v>3.5999999999999997E-2</v>
      </c>
      <c r="J3413" s="118">
        <f t="shared" si="1011"/>
        <v>44369</v>
      </c>
      <c r="K3413" s="112">
        <f t="shared" si="1012"/>
        <v>1</v>
      </c>
      <c r="L3413" s="108">
        <f t="shared" si="1013"/>
        <v>1</v>
      </c>
      <c r="M3413" s="109">
        <f t="shared" si="1002"/>
        <v>1.000140356</v>
      </c>
      <c r="N3413" s="109">
        <f t="shared" ca="1" si="1003"/>
        <v>1.0003017489999999</v>
      </c>
      <c r="O3413" s="108">
        <f t="shared" si="1017"/>
        <v>0</v>
      </c>
      <c r="P3413" s="106">
        <f t="shared" ca="1" si="1004"/>
        <v>15.239048690000001</v>
      </c>
      <c r="Q3413" s="113">
        <f t="shared" si="1005"/>
        <v>0</v>
      </c>
      <c r="R3413" s="106">
        <f t="shared" si="1006"/>
        <v>0</v>
      </c>
      <c r="S3413" s="114" t="str">
        <f t="shared" si="1014"/>
        <v>A+J=</v>
      </c>
      <c r="T3413" s="107">
        <f t="shared" si="1015"/>
        <v>44399</v>
      </c>
      <c r="U3413" s="10"/>
      <c r="V3413" s="10"/>
      <c r="W3413" s="10"/>
      <c r="X3413" s="29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</row>
    <row r="3414" spans="1:121" x14ac:dyDescent="0.15">
      <c r="A3414" s="102">
        <f t="shared" si="1007"/>
        <v>44371</v>
      </c>
      <c r="B3414" s="103">
        <f t="shared" ca="1" si="1016"/>
        <v>50532.882844619788</v>
      </c>
      <c r="C3414" s="104">
        <f t="shared" si="1008"/>
        <v>50502.39999999979</v>
      </c>
      <c r="D3414" s="105">
        <f ca="1">IF(A3414&lt;$B$1,VLOOKUP(A3414,[1]DI!$A$4:$B$15000,2,FALSE),0)</f>
        <v>4.1500000000000002E-2</v>
      </c>
      <c r="E3414" s="106">
        <f t="shared" ca="1" si="1000"/>
        <v>1.00016137</v>
      </c>
      <c r="F3414" s="106">
        <f ca="1">(TRUNC(PRODUCT($E$12:$E3413),16))</f>
        <v>2.1252281565659099</v>
      </c>
      <c r="G3414" s="106">
        <f t="shared" ca="1" si="1009"/>
        <v>2.1245424264195298</v>
      </c>
      <c r="H3414" s="106">
        <f t="shared" ca="1" si="1001"/>
        <v>1.0003227699999999</v>
      </c>
      <c r="I3414" s="105">
        <f t="shared" si="1010"/>
        <v>3.5999999999999997E-2</v>
      </c>
      <c r="J3414" s="118">
        <f t="shared" si="1011"/>
        <v>44369</v>
      </c>
      <c r="K3414" s="112">
        <f t="shared" si="1012"/>
        <v>2</v>
      </c>
      <c r="L3414" s="108">
        <f t="shared" si="1013"/>
        <v>2</v>
      </c>
      <c r="M3414" s="109">
        <f t="shared" si="1002"/>
        <v>1.0002807309999999</v>
      </c>
      <c r="N3414" s="109">
        <f t="shared" ca="1" si="1003"/>
        <v>1.000603592</v>
      </c>
      <c r="O3414" s="108">
        <f t="shared" si="1017"/>
        <v>0</v>
      </c>
      <c r="P3414" s="106">
        <f t="shared" ca="1" si="1004"/>
        <v>30.482844620000002</v>
      </c>
      <c r="Q3414" s="113">
        <f t="shared" si="1005"/>
        <v>0</v>
      </c>
      <c r="R3414" s="106">
        <f t="shared" si="1006"/>
        <v>0</v>
      </c>
      <c r="S3414" s="114" t="str">
        <f t="shared" si="1014"/>
        <v>A+J=</v>
      </c>
      <c r="T3414" s="107">
        <f t="shared" si="1015"/>
        <v>44399</v>
      </c>
      <c r="U3414" s="10"/>
      <c r="V3414" s="10"/>
      <c r="W3414" s="10"/>
      <c r="X3414" s="29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</row>
    <row r="3415" spans="1:121" x14ac:dyDescent="0.15">
      <c r="A3415" s="102">
        <f t="shared" si="1007"/>
        <v>44372</v>
      </c>
      <c r="B3415" s="103">
        <f t="shared" ca="1" si="1016"/>
        <v>50548.130933239787</v>
      </c>
      <c r="C3415" s="104">
        <f t="shared" si="1008"/>
        <v>50502.39999999979</v>
      </c>
      <c r="D3415" s="105">
        <f ca="1">IF(A3415&lt;$B$1,VLOOKUP(A3415,[1]DI!$A$4:$B$15000,2,FALSE),0)</f>
        <v>4.1500000000000002E-2</v>
      </c>
      <c r="E3415" s="106">
        <f t="shared" ca="1" si="1000"/>
        <v>1.00016137</v>
      </c>
      <c r="F3415" s="106">
        <f ca="1">(TRUNC(PRODUCT($E$12:$E3414),16))</f>
        <v>2.1255711046335302</v>
      </c>
      <c r="G3415" s="106">
        <f t="shared" ca="1" si="1009"/>
        <v>2.1245424264195298</v>
      </c>
      <c r="H3415" s="106">
        <f t="shared" ca="1" si="1001"/>
        <v>1.0004841900000001</v>
      </c>
      <c r="I3415" s="105">
        <f t="shared" si="1010"/>
        <v>3.5999999999999997E-2</v>
      </c>
      <c r="J3415" s="118">
        <f t="shared" si="1011"/>
        <v>44369</v>
      </c>
      <c r="K3415" s="112">
        <f t="shared" si="1012"/>
        <v>3</v>
      </c>
      <c r="L3415" s="108">
        <f t="shared" si="1013"/>
        <v>3</v>
      </c>
      <c r="M3415" s="109">
        <f t="shared" si="1002"/>
        <v>1.000421126</v>
      </c>
      <c r="N3415" s="109">
        <f t="shared" ca="1" si="1003"/>
        <v>1.0009055200000001</v>
      </c>
      <c r="O3415" s="108">
        <f t="shared" si="1017"/>
        <v>0</v>
      </c>
      <c r="P3415" s="106">
        <f t="shared" ca="1" si="1004"/>
        <v>45.730933239999999</v>
      </c>
      <c r="Q3415" s="113">
        <f t="shared" si="1005"/>
        <v>0</v>
      </c>
      <c r="R3415" s="106">
        <f t="shared" si="1006"/>
        <v>0</v>
      </c>
      <c r="S3415" s="114" t="str">
        <f t="shared" si="1014"/>
        <v>A+J=</v>
      </c>
      <c r="T3415" s="107">
        <f t="shared" si="1015"/>
        <v>44399</v>
      </c>
      <c r="U3415" s="10"/>
      <c r="V3415" s="10"/>
      <c r="W3415" s="10"/>
      <c r="X3415" s="29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</row>
    <row r="3416" spans="1:121" x14ac:dyDescent="0.15">
      <c r="A3416" s="102">
        <f t="shared" si="1007"/>
        <v>44373</v>
      </c>
      <c r="B3416" s="103">
        <f t="shared" ca="1" si="1016"/>
        <v>50563.383870099788</v>
      </c>
      <c r="C3416" s="104">
        <f t="shared" si="1008"/>
        <v>50502.39999999979</v>
      </c>
      <c r="D3416" s="105">
        <f ca="1">IF(A3416&lt;$B$1,VLOOKUP(A3416,[1]DI!$A$4:$B$15000,2,FALSE),0)</f>
        <v>0</v>
      </c>
      <c r="E3416" s="106">
        <f t="shared" ca="1" si="1000"/>
        <v>1</v>
      </c>
      <c r="F3416" s="106">
        <f ca="1">(TRUNC(PRODUCT($E$12:$E3415),16))</f>
        <v>2.12591410804268</v>
      </c>
      <c r="G3416" s="106">
        <f t="shared" ca="1" si="1009"/>
        <v>2.1245424264195298</v>
      </c>
      <c r="H3416" s="106">
        <f t="shared" ca="1" si="1001"/>
        <v>1.0006456399999999</v>
      </c>
      <c r="I3416" s="105">
        <f t="shared" si="1010"/>
        <v>3.5999999999999997E-2</v>
      </c>
      <c r="J3416" s="118">
        <f t="shared" si="1011"/>
        <v>44369</v>
      </c>
      <c r="K3416" s="112">
        <f t="shared" si="1012"/>
        <v>3</v>
      </c>
      <c r="L3416" s="108">
        <f t="shared" si="1013"/>
        <v>4</v>
      </c>
      <c r="M3416" s="109">
        <f t="shared" si="1002"/>
        <v>1.0005615409999999</v>
      </c>
      <c r="N3416" s="109">
        <f t="shared" ca="1" si="1003"/>
        <v>1.0012075439999999</v>
      </c>
      <c r="O3416" s="108">
        <f t="shared" si="1017"/>
        <v>0</v>
      </c>
      <c r="P3416" s="106">
        <f t="shared" ca="1" si="1004"/>
        <v>60.983870099999997</v>
      </c>
      <c r="Q3416" s="113">
        <f t="shared" si="1005"/>
        <v>0</v>
      </c>
      <c r="R3416" s="106">
        <f t="shared" si="1006"/>
        <v>0</v>
      </c>
      <c r="S3416" s="114" t="str">
        <f t="shared" si="1014"/>
        <v>A+J=</v>
      </c>
      <c r="T3416" s="107">
        <f t="shared" si="1015"/>
        <v>44399</v>
      </c>
      <c r="U3416" s="10"/>
      <c r="V3416" s="10"/>
      <c r="W3416" s="10"/>
      <c r="X3416" s="29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</row>
    <row r="3417" spans="1:121" x14ac:dyDescent="0.15">
      <c r="A3417" s="102">
        <f t="shared" si="1007"/>
        <v>44374</v>
      </c>
      <c r="B3417" s="103">
        <f t="shared" ca="1" si="1016"/>
        <v>50563.383870099788</v>
      </c>
      <c r="C3417" s="104">
        <f t="shared" si="1008"/>
        <v>50502.39999999979</v>
      </c>
      <c r="D3417" s="105">
        <f ca="1">IF(A3417&lt;$B$1,VLOOKUP(A3417,[1]DI!$A$4:$B$15000,2,FALSE),0)</f>
        <v>0</v>
      </c>
      <c r="E3417" s="106">
        <f t="shared" ca="1" si="1000"/>
        <v>1</v>
      </c>
      <c r="F3417" s="106">
        <f ca="1">(TRUNC(PRODUCT($E$12:$E3416),16))</f>
        <v>2.12591410804268</v>
      </c>
      <c r="G3417" s="106">
        <f t="shared" ca="1" si="1009"/>
        <v>2.1245424264195298</v>
      </c>
      <c r="H3417" s="106">
        <f t="shared" ca="1" si="1001"/>
        <v>1.0006456399999999</v>
      </c>
      <c r="I3417" s="105">
        <f t="shared" si="1010"/>
        <v>3.5999999999999997E-2</v>
      </c>
      <c r="J3417" s="118">
        <f t="shared" si="1011"/>
        <v>44369</v>
      </c>
      <c r="K3417" s="112">
        <f t="shared" si="1012"/>
        <v>3</v>
      </c>
      <c r="L3417" s="108">
        <f t="shared" si="1013"/>
        <v>4</v>
      </c>
      <c r="M3417" s="109">
        <f t="shared" si="1002"/>
        <v>1.0005615409999999</v>
      </c>
      <c r="N3417" s="109">
        <f t="shared" ca="1" si="1003"/>
        <v>1.0012075439999999</v>
      </c>
      <c r="O3417" s="108">
        <f t="shared" si="1017"/>
        <v>0</v>
      </c>
      <c r="P3417" s="106">
        <f t="shared" ca="1" si="1004"/>
        <v>60.983870099999997</v>
      </c>
      <c r="Q3417" s="113">
        <f t="shared" si="1005"/>
        <v>0</v>
      </c>
      <c r="R3417" s="106">
        <f t="shared" si="1006"/>
        <v>0</v>
      </c>
      <c r="S3417" s="114" t="str">
        <f t="shared" si="1014"/>
        <v>A+J=</v>
      </c>
      <c r="T3417" s="107">
        <f t="shared" si="1015"/>
        <v>44399</v>
      </c>
      <c r="U3417" s="10"/>
      <c r="V3417" s="10"/>
      <c r="W3417" s="10"/>
      <c r="X3417" s="29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</row>
    <row r="3418" spans="1:121" x14ac:dyDescent="0.15">
      <c r="A3418" s="102">
        <f t="shared" si="1007"/>
        <v>44375</v>
      </c>
      <c r="B3418" s="103">
        <f t="shared" ca="1" si="1016"/>
        <v>50563.383870099788</v>
      </c>
      <c r="C3418" s="104">
        <f t="shared" si="1008"/>
        <v>50502.39999999979</v>
      </c>
      <c r="D3418" s="105">
        <f ca="1">IF(A3418&lt;$B$1,VLOOKUP(A3418,[1]DI!$A$4:$B$15000,2,FALSE),0)</f>
        <v>4.1500000000000002E-2</v>
      </c>
      <c r="E3418" s="106">
        <f t="shared" ca="1" si="1000"/>
        <v>1.00016137</v>
      </c>
      <c r="F3418" s="106">
        <f ca="1">(TRUNC(PRODUCT($E$12:$E3417),16))</f>
        <v>2.12591410804268</v>
      </c>
      <c r="G3418" s="106">
        <f t="shared" ca="1" si="1009"/>
        <v>2.1245424264195298</v>
      </c>
      <c r="H3418" s="106">
        <f t="shared" ca="1" si="1001"/>
        <v>1.0006456399999999</v>
      </c>
      <c r="I3418" s="105">
        <f t="shared" si="1010"/>
        <v>3.5999999999999997E-2</v>
      </c>
      <c r="J3418" s="118">
        <f t="shared" si="1011"/>
        <v>44369</v>
      </c>
      <c r="K3418" s="112">
        <f t="shared" si="1012"/>
        <v>4</v>
      </c>
      <c r="L3418" s="108">
        <f t="shared" si="1013"/>
        <v>4</v>
      </c>
      <c r="M3418" s="109">
        <f t="shared" si="1002"/>
        <v>1.0005615409999999</v>
      </c>
      <c r="N3418" s="109">
        <f t="shared" ca="1" si="1003"/>
        <v>1.0012075439999999</v>
      </c>
      <c r="O3418" s="108">
        <f t="shared" si="1017"/>
        <v>0</v>
      </c>
      <c r="P3418" s="106">
        <f t="shared" ca="1" si="1004"/>
        <v>60.983870099999997</v>
      </c>
      <c r="Q3418" s="113">
        <f t="shared" si="1005"/>
        <v>0</v>
      </c>
      <c r="R3418" s="106">
        <f t="shared" si="1006"/>
        <v>0</v>
      </c>
      <c r="S3418" s="114" t="str">
        <f t="shared" si="1014"/>
        <v>A+J=</v>
      </c>
      <c r="T3418" s="107">
        <f t="shared" si="1015"/>
        <v>44399</v>
      </c>
      <c r="U3418" s="10"/>
      <c r="V3418" s="10"/>
      <c r="W3418" s="10"/>
      <c r="X3418" s="29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</row>
    <row r="3419" spans="1:121" x14ac:dyDescent="0.15">
      <c r="A3419" s="102">
        <f t="shared" si="1007"/>
        <v>44376</v>
      </c>
      <c r="B3419" s="103">
        <f t="shared" ca="1" si="1016"/>
        <v>50578.641049159793</v>
      </c>
      <c r="C3419" s="104">
        <f t="shared" si="1008"/>
        <v>50502.39999999979</v>
      </c>
      <c r="D3419" s="105">
        <f ca="1">IF(A3419&lt;$B$1,VLOOKUP(A3419,[1]DI!$A$4:$B$15000,2,FALSE),0)</f>
        <v>4.1500000000000002E-2</v>
      </c>
      <c r="E3419" s="106">
        <f t="shared" ca="1" si="1000"/>
        <v>1.00016137</v>
      </c>
      <c r="F3419" s="106">
        <f ca="1">(TRUNC(PRODUCT($E$12:$E3418),16))</f>
        <v>2.1262571668022998</v>
      </c>
      <c r="G3419" s="106">
        <f t="shared" ca="1" si="1009"/>
        <v>2.1245424264195298</v>
      </c>
      <c r="H3419" s="106">
        <f t="shared" ca="1" si="1001"/>
        <v>1.00080711</v>
      </c>
      <c r="I3419" s="105">
        <f t="shared" si="1010"/>
        <v>3.5999999999999997E-2</v>
      </c>
      <c r="J3419" s="118">
        <f t="shared" si="1011"/>
        <v>44369</v>
      </c>
      <c r="K3419" s="112">
        <f t="shared" si="1012"/>
        <v>5</v>
      </c>
      <c r="L3419" s="108">
        <f t="shared" si="1013"/>
        <v>5</v>
      </c>
      <c r="M3419" s="109">
        <f t="shared" si="1002"/>
        <v>1.0007019749999999</v>
      </c>
      <c r="N3419" s="109">
        <f t="shared" ca="1" si="1003"/>
        <v>1.001509652</v>
      </c>
      <c r="O3419" s="108">
        <f t="shared" si="1017"/>
        <v>0</v>
      </c>
      <c r="P3419" s="106">
        <f t="shared" ca="1" si="1004"/>
        <v>76.241049160000003</v>
      </c>
      <c r="Q3419" s="113">
        <f t="shared" si="1005"/>
        <v>0</v>
      </c>
      <c r="R3419" s="106">
        <f t="shared" si="1006"/>
        <v>0</v>
      </c>
      <c r="S3419" s="114" t="str">
        <f t="shared" si="1014"/>
        <v>A+J=</v>
      </c>
      <c r="T3419" s="107">
        <f t="shared" si="1015"/>
        <v>44399</v>
      </c>
      <c r="U3419" s="10"/>
      <c r="V3419" s="10"/>
      <c r="W3419" s="10"/>
      <c r="X3419" s="29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</row>
    <row r="3420" spans="1:121" x14ac:dyDescent="0.15">
      <c r="A3420" s="102">
        <f t="shared" si="1007"/>
        <v>44377</v>
      </c>
      <c r="B3420" s="103">
        <f t="shared" ca="1" si="1016"/>
        <v>50593.903025949789</v>
      </c>
      <c r="C3420" s="104">
        <f t="shared" si="1008"/>
        <v>50502.39999999979</v>
      </c>
      <c r="D3420" s="105">
        <f ca="1">IF(A3420&lt;$B$1,VLOOKUP(A3420,[1]DI!$A$4:$B$15000,2,FALSE),0)</f>
        <v>4.1500000000000002E-2</v>
      </c>
      <c r="E3420" s="106">
        <f t="shared" ca="1" si="1000"/>
        <v>1.00016137</v>
      </c>
      <c r="F3420" s="106">
        <f ca="1">(TRUNC(PRODUCT($E$12:$E3419),16))</f>
        <v>2.12660028092131</v>
      </c>
      <c r="G3420" s="106">
        <f t="shared" ca="1" si="1009"/>
        <v>2.1245424264195298</v>
      </c>
      <c r="H3420" s="106">
        <f t="shared" ca="1" si="1001"/>
        <v>1.0009686099999999</v>
      </c>
      <c r="I3420" s="105">
        <f t="shared" si="1010"/>
        <v>3.5999999999999997E-2</v>
      </c>
      <c r="J3420" s="118">
        <f t="shared" si="1011"/>
        <v>44369</v>
      </c>
      <c r="K3420" s="112">
        <f t="shared" si="1012"/>
        <v>6</v>
      </c>
      <c r="L3420" s="108">
        <f t="shared" si="1013"/>
        <v>6</v>
      </c>
      <c r="M3420" s="109">
        <f t="shared" si="1002"/>
        <v>1.000842429</v>
      </c>
      <c r="N3420" s="109">
        <f t="shared" ca="1" si="1003"/>
        <v>1.0018118549999999</v>
      </c>
      <c r="O3420" s="108">
        <f t="shared" si="1017"/>
        <v>0</v>
      </c>
      <c r="P3420" s="106">
        <f t="shared" ca="1" si="1004"/>
        <v>91.503025949999994</v>
      </c>
      <c r="Q3420" s="113">
        <f t="shared" si="1005"/>
        <v>0</v>
      </c>
      <c r="R3420" s="106">
        <f t="shared" si="1006"/>
        <v>0</v>
      </c>
      <c r="S3420" s="114" t="str">
        <f t="shared" si="1014"/>
        <v>A+J=</v>
      </c>
      <c r="T3420" s="107">
        <f t="shared" si="1015"/>
        <v>44399</v>
      </c>
      <c r="U3420" s="10"/>
      <c r="V3420" s="10"/>
      <c r="W3420" s="10"/>
      <c r="X3420" s="29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</row>
    <row r="3421" spans="1:121" x14ac:dyDescent="0.15">
      <c r="A3421" s="102">
        <f t="shared" si="1007"/>
        <v>44378</v>
      </c>
      <c r="B3421" s="103">
        <f t="shared" ca="1" si="1016"/>
        <v>50609.169850959792</v>
      </c>
      <c r="C3421" s="104">
        <f t="shared" si="1008"/>
        <v>50502.39999999979</v>
      </c>
      <c r="D3421" s="105">
        <f ca="1">IF(A3421&lt;$B$1,VLOOKUP(A3421,[1]DI!$A$4:$B$15000,2,FALSE),0)</f>
        <v>4.1500000000000002E-2</v>
      </c>
      <c r="E3421" s="106">
        <f t="shared" ca="1" si="1000"/>
        <v>1.00016137</v>
      </c>
      <c r="F3421" s="106">
        <f ca="1">(TRUNC(PRODUCT($E$12:$E3420),16))</f>
        <v>2.12694345040864</v>
      </c>
      <c r="G3421" s="106">
        <f t="shared" ca="1" si="1009"/>
        <v>2.1245424264195298</v>
      </c>
      <c r="H3421" s="106">
        <f t="shared" ca="1" si="1001"/>
        <v>1.0011301399999999</v>
      </c>
      <c r="I3421" s="105">
        <f t="shared" si="1010"/>
        <v>3.5999999999999997E-2</v>
      </c>
      <c r="J3421" s="118">
        <f t="shared" si="1011"/>
        <v>44369</v>
      </c>
      <c r="K3421" s="112">
        <f t="shared" si="1012"/>
        <v>7</v>
      </c>
      <c r="L3421" s="108">
        <f t="shared" si="1013"/>
        <v>7</v>
      </c>
      <c r="M3421" s="109">
        <f t="shared" si="1002"/>
        <v>1.0009829029999999</v>
      </c>
      <c r="N3421" s="109">
        <f t="shared" ca="1" si="1003"/>
        <v>1.002114154</v>
      </c>
      <c r="O3421" s="108">
        <f t="shared" si="1017"/>
        <v>0</v>
      </c>
      <c r="P3421" s="106">
        <f t="shared" ca="1" si="1004"/>
        <v>106.76985096</v>
      </c>
      <c r="Q3421" s="113">
        <f t="shared" si="1005"/>
        <v>0</v>
      </c>
      <c r="R3421" s="106">
        <f t="shared" si="1006"/>
        <v>0</v>
      </c>
      <c r="S3421" s="114" t="str">
        <f t="shared" si="1014"/>
        <v>A+J=</v>
      </c>
      <c r="T3421" s="107">
        <f t="shared" si="1015"/>
        <v>44399</v>
      </c>
      <c r="U3421" s="10"/>
      <c r="V3421" s="10"/>
      <c r="W3421" s="10"/>
      <c r="X3421" s="29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</row>
    <row r="3422" spans="1:121" x14ac:dyDescent="0.15">
      <c r="A3422" s="102">
        <f t="shared" si="1007"/>
        <v>44379</v>
      </c>
      <c r="B3422" s="103">
        <f t="shared" ca="1" si="1016"/>
        <v>50624.440968689792</v>
      </c>
      <c r="C3422" s="104">
        <f t="shared" si="1008"/>
        <v>50502.39999999979</v>
      </c>
      <c r="D3422" s="105">
        <f ca="1">IF(A3422&lt;$B$1,VLOOKUP(A3422,[1]DI!$A$4:$B$15000,2,FALSE),0)</f>
        <v>4.1500000000000002E-2</v>
      </c>
      <c r="E3422" s="106">
        <f t="shared" ca="1" si="1000"/>
        <v>1.00016137</v>
      </c>
      <c r="F3422" s="106">
        <f ca="1">(TRUNC(PRODUCT($E$12:$E3421),16))</f>
        <v>2.12728667527323</v>
      </c>
      <c r="G3422" s="106">
        <f t="shared" ca="1" si="1009"/>
        <v>2.1245424264195298</v>
      </c>
      <c r="H3422" s="106">
        <f t="shared" ca="1" si="1001"/>
        <v>1.00129169</v>
      </c>
      <c r="I3422" s="105">
        <f t="shared" si="1010"/>
        <v>3.5999999999999997E-2</v>
      </c>
      <c r="J3422" s="118">
        <f t="shared" si="1011"/>
        <v>44369</v>
      </c>
      <c r="K3422" s="112">
        <f t="shared" si="1012"/>
        <v>8</v>
      </c>
      <c r="L3422" s="108">
        <f t="shared" si="1013"/>
        <v>8</v>
      </c>
      <c r="M3422" s="109">
        <f t="shared" si="1002"/>
        <v>1.001123397</v>
      </c>
      <c r="N3422" s="109">
        <f t="shared" ca="1" si="1003"/>
        <v>1.0024165380000001</v>
      </c>
      <c r="O3422" s="108">
        <f t="shared" si="1017"/>
        <v>0</v>
      </c>
      <c r="P3422" s="106">
        <f t="shared" ca="1" si="1004"/>
        <v>122.04096869</v>
      </c>
      <c r="Q3422" s="113">
        <f t="shared" si="1005"/>
        <v>0</v>
      </c>
      <c r="R3422" s="106">
        <f t="shared" si="1006"/>
        <v>0</v>
      </c>
      <c r="S3422" s="114" t="str">
        <f t="shared" si="1014"/>
        <v>A+J=</v>
      </c>
      <c r="T3422" s="107">
        <f t="shared" si="1015"/>
        <v>44399</v>
      </c>
      <c r="U3422" s="10"/>
      <c r="V3422" s="10"/>
      <c r="W3422" s="10"/>
      <c r="X3422" s="29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</row>
    <row r="3423" spans="1:121" x14ac:dyDescent="0.15">
      <c r="A3423" s="102">
        <f t="shared" si="1007"/>
        <v>44380</v>
      </c>
      <c r="B3423" s="103">
        <f t="shared" ca="1" si="1016"/>
        <v>50639.716884139787</v>
      </c>
      <c r="C3423" s="104">
        <f t="shared" si="1008"/>
        <v>50502.39999999979</v>
      </c>
      <c r="D3423" s="105">
        <f ca="1">IF(A3423&lt;$B$1,VLOOKUP(A3423,[1]DI!$A$4:$B$15000,2,FALSE),0)</f>
        <v>0</v>
      </c>
      <c r="E3423" s="106">
        <f t="shared" ca="1" si="1000"/>
        <v>1</v>
      </c>
      <c r="F3423" s="106">
        <f ca="1">(TRUNC(PRODUCT($E$12:$E3422),16))</f>
        <v>2.1276299555240201</v>
      </c>
      <c r="G3423" s="106">
        <f t="shared" ca="1" si="1009"/>
        <v>2.1245424264195298</v>
      </c>
      <c r="H3423" s="106">
        <f t="shared" ca="1" si="1001"/>
        <v>1.0014532700000001</v>
      </c>
      <c r="I3423" s="105">
        <f t="shared" si="1010"/>
        <v>3.5999999999999997E-2</v>
      </c>
      <c r="J3423" s="118">
        <f t="shared" si="1011"/>
        <v>44369</v>
      </c>
      <c r="K3423" s="112">
        <f t="shared" si="1012"/>
        <v>8</v>
      </c>
      <c r="L3423" s="108">
        <f t="shared" si="1013"/>
        <v>9</v>
      </c>
      <c r="M3423" s="109">
        <f t="shared" si="1002"/>
        <v>1.00126391</v>
      </c>
      <c r="N3423" s="109">
        <f t="shared" ca="1" si="1003"/>
        <v>1.002719017</v>
      </c>
      <c r="O3423" s="108">
        <f t="shared" si="1017"/>
        <v>0</v>
      </c>
      <c r="P3423" s="106">
        <f t="shared" ca="1" si="1004"/>
        <v>137.31688414000001</v>
      </c>
      <c r="Q3423" s="113">
        <f t="shared" si="1005"/>
        <v>0</v>
      </c>
      <c r="R3423" s="106">
        <f t="shared" si="1006"/>
        <v>0</v>
      </c>
      <c r="S3423" s="114" t="str">
        <f t="shared" si="1014"/>
        <v>A+J=</v>
      </c>
      <c r="T3423" s="107">
        <f t="shared" si="1015"/>
        <v>44399</v>
      </c>
      <c r="U3423" s="10"/>
      <c r="V3423" s="10"/>
      <c r="W3423" s="10"/>
      <c r="X3423" s="29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</row>
    <row r="3424" spans="1:121" x14ac:dyDescent="0.15">
      <c r="A3424" s="102">
        <f t="shared" si="1007"/>
        <v>44381</v>
      </c>
      <c r="B3424" s="103">
        <f t="shared" ca="1" si="1016"/>
        <v>50639.716884139787</v>
      </c>
      <c r="C3424" s="104">
        <f t="shared" si="1008"/>
        <v>50502.39999999979</v>
      </c>
      <c r="D3424" s="105">
        <f ca="1">IF(A3424&lt;$B$1,VLOOKUP(A3424,[1]DI!$A$4:$B$15000,2,FALSE),0)</f>
        <v>0</v>
      </c>
      <c r="E3424" s="106">
        <f t="shared" ca="1" si="1000"/>
        <v>1</v>
      </c>
      <c r="F3424" s="106">
        <f ca="1">(TRUNC(PRODUCT($E$12:$E3423),16))</f>
        <v>2.1276299555240201</v>
      </c>
      <c r="G3424" s="106">
        <f t="shared" ca="1" si="1009"/>
        <v>2.1245424264195298</v>
      </c>
      <c r="H3424" s="106">
        <f t="shared" ca="1" si="1001"/>
        <v>1.0014532700000001</v>
      </c>
      <c r="I3424" s="105">
        <f t="shared" si="1010"/>
        <v>3.5999999999999997E-2</v>
      </c>
      <c r="J3424" s="118">
        <f t="shared" si="1011"/>
        <v>44369</v>
      </c>
      <c r="K3424" s="112">
        <f t="shared" si="1012"/>
        <v>8</v>
      </c>
      <c r="L3424" s="108">
        <f t="shared" si="1013"/>
        <v>9</v>
      </c>
      <c r="M3424" s="109">
        <f t="shared" si="1002"/>
        <v>1.00126391</v>
      </c>
      <c r="N3424" s="109">
        <f t="shared" ca="1" si="1003"/>
        <v>1.002719017</v>
      </c>
      <c r="O3424" s="108">
        <f t="shared" si="1017"/>
        <v>0</v>
      </c>
      <c r="P3424" s="106">
        <f t="shared" ca="1" si="1004"/>
        <v>137.31688414000001</v>
      </c>
      <c r="Q3424" s="113">
        <f t="shared" si="1005"/>
        <v>0</v>
      </c>
      <c r="R3424" s="106">
        <f t="shared" si="1006"/>
        <v>0</v>
      </c>
      <c r="S3424" s="114" t="str">
        <f t="shared" si="1014"/>
        <v>A+J=</v>
      </c>
      <c r="T3424" s="107">
        <f t="shared" si="1015"/>
        <v>44399</v>
      </c>
      <c r="U3424" s="10"/>
      <c r="V3424" s="10"/>
      <c r="W3424" s="10"/>
      <c r="X3424" s="29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</row>
    <row r="3425" spans="1:121" x14ac:dyDescent="0.15">
      <c r="A3425" s="102">
        <f t="shared" si="1007"/>
        <v>44382</v>
      </c>
      <c r="B3425" s="103">
        <f t="shared" ca="1" si="1016"/>
        <v>50639.716884139787</v>
      </c>
      <c r="C3425" s="104">
        <f t="shared" si="1008"/>
        <v>50502.39999999979</v>
      </c>
      <c r="D3425" s="105">
        <f ca="1">IF(A3425&lt;$B$1,VLOOKUP(A3425,[1]DI!$A$4:$B$15000,2,FALSE),0)</f>
        <v>4.1500000000000002E-2</v>
      </c>
      <c r="E3425" s="106">
        <f t="shared" ca="1" si="1000"/>
        <v>1.00016137</v>
      </c>
      <c r="F3425" s="106">
        <f ca="1">(TRUNC(PRODUCT($E$12:$E3424),16))</f>
        <v>2.1276299555240201</v>
      </c>
      <c r="G3425" s="106">
        <f t="shared" ca="1" si="1009"/>
        <v>2.1245424264195298</v>
      </c>
      <c r="H3425" s="106">
        <f t="shared" ca="1" si="1001"/>
        <v>1.0014532700000001</v>
      </c>
      <c r="I3425" s="105">
        <f t="shared" si="1010"/>
        <v>3.5999999999999997E-2</v>
      </c>
      <c r="J3425" s="118">
        <f t="shared" si="1011"/>
        <v>44369</v>
      </c>
      <c r="K3425" s="112">
        <f t="shared" si="1012"/>
        <v>9</v>
      </c>
      <c r="L3425" s="108">
        <f t="shared" si="1013"/>
        <v>9</v>
      </c>
      <c r="M3425" s="109">
        <f t="shared" si="1002"/>
        <v>1.00126391</v>
      </c>
      <c r="N3425" s="109">
        <f t="shared" ca="1" si="1003"/>
        <v>1.002719017</v>
      </c>
      <c r="O3425" s="108">
        <f t="shared" si="1017"/>
        <v>0</v>
      </c>
      <c r="P3425" s="106">
        <f t="shared" ca="1" si="1004"/>
        <v>137.31688414000001</v>
      </c>
      <c r="Q3425" s="113">
        <f t="shared" si="1005"/>
        <v>0</v>
      </c>
      <c r="R3425" s="106">
        <f t="shared" si="1006"/>
        <v>0</v>
      </c>
      <c r="S3425" s="114" t="str">
        <f t="shared" si="1014"/>
        <v>A+J=</v>
      </c>
      <c r="T3425" s="107">
        <f t="shared" si="1015"/>
        <v>44399</v>
      </c>
      <c r="U3425" s="10"/>
      <c r="V3425" s="10"/>
      <c r="W3425" s="10"/>
      <c r="X3425" s="29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</row>
    <row r="3426" spans="1:121" x14ac:dyDescent="0.15">
      <c r="A3426" s="102">
        <f t="shared" si="1007"/>
        <v>44383</v>
      </c>
      <c r="B3426" s="103">
        <f t="shared" ca="1" si="1016"/>
        <v>50654.997092289792</v>
      </c>
      <c r="C3426" s="104">
        <f t="shared" si="1008"/>
        <v>50502.39999999979</v>
      </c>
      <c r="D3426" s="105">
        <f ca="1">IF(A3426&lt;$B$1,VLOOKUP(A3426,[1]DI!$A$4:$B$15000,2,FALSE),0)</f>
        <v>4.1500000000000002E-2</v>
      </c>
      <c r="E3426" s="106">
        <f t="shared" ca="1" si="1000"/>
        <v>1.00016137</v>
      </c>
      <c r="F3426" s="106">
        <f ca="1">(TRUNC(PRODUCT($E$12:$E3425),16))</f>
        <v>2.1279732911699401</v>
      </c>
      <c r="G3426" s="106">
        <f t="shared" ca="1" si="1009"/>
        <v>2.1245424264195298</v>
      </c>
      <c r="H3426" s="106">
        <f t="shared" ca="1" si="1001"/>
        <v>1.00161487</v>
      </c>
      <c r="I3426" s="105">
        <f t="shared" si="1010"/>
        <v>3.5999999999999997E-2</v>
      </c>
      <c r="J3426" s="118">
        <f t="shared" si="1011"/>
        <v>44369</v>
      </c>
      <c r="K3426" s="112">
        <f t="shared" si="1012"/>
        <v>10</v>
      </c>
      <c r="L3426" s="108">
        <f t="shared" si="1013"/>
        <v>10</v>
      </c>
      <c r="M3426" s="109">
        <f t="shared" si="1002"/>
        <v>1.001404443</v>
      </c>
      <c r="N3426" s="109">
        <f t="shared" ca="1" si="1003"/>
        <v>1.0030215810000001</v>
      </c>
      <c r="O3426" s="108">
        <f t="shared" si="1017"/>
        <v>0</v>
      </c>
      <c r="P3426" s="106">
        <f t="shared" ca="1" si="1004"/>
        <v>152.59709229000001</v>
      </c>
      <c r="Q3426" s="113">
        <f t="shared" si="1005"/>
        <v>0</v>
      </c>
      <c r="R3426" s="106">
        <f t="shared" si="1006"/>
        <v>0</v>
      </c>
      <c r="S3426" s="114" t="str">
        <f t="shared" si="1014"/>
        <v>A+J=</v>
      </c>
      <c r="T3426" s="107">
        <f t="shared" si="1015"/>
        <v>44399</v>
      </c>
      <c r="U3426" s="10"/>
      <c r="V3426" s="10"/>
      <c r="W3426" s="10"/>
      <c r="X3426" s="29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</row>
    <row r="3427" spans="1:121" x14ac:dyDescent="0.15">
      <c r="A3427" s="102">
        <f t="shared" si="1007"/>
        <v>44384</v>
      </c>
      <c r="B3427" s="103">
        <f t="shared" ca="1" si="1016"/>
        <v>50670.282148669794</v>
      </c>
      <c r="C3427" s="104">
        <f t="shared" si="1008"/>
        <v>50502.39999999979</v>
      </c>
      <c r="D3427" s="105">
        <f ca="1">IF(A3427&lt;$B$1,VLOOKUP(A3427,[1]DI!$A$4:$B$15000,2,FALSE),0)</f>
        <v>4.1500000000000002E-2</v>
      </c>
      <c r="E3427" s="106">
        <f t="shared" ca="1" si="1000"/>
        <v>1.00016137</v>
      </c>
      <c r="F3427" s="106">
        <f ca="1">(TRUNC(PRODUCT($E$12:$E3426),16))</f>
        <v>2.12831668221994</v>
      </c>
      <c r="G3427" s="106">
        <f t="shared" ca="1" si="1009"/>
        <v>2.1245424264195298</v>
      </c>
      <c r="H3427" s="106">
        <f t="shared" ca="1" si="1001"/>
        <v>1.0017765000000001</v>
      </c>
      <c r="I3427" s="105">
        <f t="shared" si="1010"/>
        <v>3.5999999999999997E-2</v>
      </c>
      <c r="J3427" s="118">
        <f t="shared" si="1011"/>
        <v>44369</v>
      </c>
      <c r="K3427" s="112">
        <f t="shared" si="1012"/>
        <v>11</v>
      </c>
      <c r="L3427" s="108">
        <f t="shared" si="1013"/>
        <v>11</v>
      </c>
      <c r="M3427" s="109">
        <f t="shared" si="1002"/>
        <v>1.001544996</v>
      </c>
      <c r="N3427" s="109">
        <f t="shared" ca="1" si="1003"/>
        <v>1.0033242410000001</v>
      </c>
      <c r="O3427" s="108">
        <f t="shared" si="1017"/>
        <v>0</v>
      </c>
      <c r="P3427" s="106">
        <f t="shared" ca="1" si="1004"/>
        <v>167.88214866999999</v>
      </c>
      <c r="Q3427" s="113">
        <f t="shared" si="1005"/>
        <v>0</v>
      </c>
      <c r="R3427" s="106">
        <f t="shared" si="1006"/>
        <v>0</v>
      </c>
      <c r="S3427" s="114" t="str">
        <f t="shared" si="1014"/>
        <v>A+J=</v>
      </c>
      <c r="T3427" s="107">
        <f t="shared" si="1015"/>
        <v>44399</v>
      </c>
      <c r="U3427" s="10"/>
      <c r="V3427" s="10"/>
      <c r="W3427" s="10"/>
      <c r="X3427" s="29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</row>
    <row r="3428" spans="1:121" x14ac:dyDescent="0.15">
      <c r="A3428" s="102">
        <f t="shared" si="1007"/>
        <v>44385</v>
      </c>
      <c r="B3428" s="103">
        <f t="shared" ca="1" si="1016"/>
        <v>50685.572002789791</v>
      </c>
      <c r="C3428" s="104">
        <f t="shared" si="1008"/>
        <v>50502.39999999979</v>
      </c>
      <c r="D3428" s="105">
        <f ca="1">IF(A3428&lt;$B$1,VLOOKUP(A3428,[1]DI!$A$4:$B$15000,2,FALSE),0)</f>
        <v>4.1500000000000002E-2</v>
      </c>
      <c r="E3428" s="106">
        <f t="shared" ca="1" si="1000"/>
        <v>1.00016137</v>
      </c>
      <c r="F3428" s="106">
        <f ca="1">(TRUNC(PRODUCT($E$12:$E3427),16))</f>
        <v>2.1286601286829501</v>
      </c>
      <c r="G3428" s="106">
        <f t="shared" ca="1" si="1009"/>
        <v>2.1245424264195298</v>
      </c>
      <c r="H3428" s="106">
        <f t="shared" ca="1" si="1001"/>
        <v>1.0019381599999999</v>
      </c>
      <c r="I3428" s="105">
        <f t="shared" si="1010"/>
        <v>3.5999999999999997E-2</v>
      </c>
      <c r="J3428" s="118">
        <f t="shared" si="1011"/>
        <v>44369</v>
      </c>
      <c r="K3428" s="112">
        <f t="shared" si="1012"/>
        <v>12</v>
      </c>
      <c r="L3428" s="108">
        <f t="shared" si="1013"/>
        <v>12</v>
      </c>
      <c r="M3428" s="109">
        <f t="shared" si="1002"/>
        <v>1.0016855689999999</v>
      </c>
      <c r="N3428" s="109">
        <f t="shared" ca="1" si="1003"/>
        <v>1.0036269959999999</v>
      </c>
      <c r="O3428" s="108">
        <f t="shared" si="1017"/>
        <v>0</v>
      </c>
      <c r="P3428" s="106">
        <f t="shared" ca="1" si="1004"/>
        <v>183.17200278999999</v>
      </c>
      <c r="Q3428" s="113">
        <f t="shared" si="1005"/>
        <v>0</v>
      </c>
      <c r="R3428" s="106">
        <f t="shared" si="1006"/>
        <v>0</v>
      </c>
      <c r="S3428" s="114" t="str">
        <f t="shared" si="1014"/>
        <v>A+J=</v>
      </c>
      <c r="T3428" s="107">
        <f t="shared" si="1015"/>
        <v>44399</v>
      </c>
      <c r="U3428" s="10"/>
      <c r="V3428" s="10"/>
      <c r="W3428" s="10"/>
      <c r="X3428" s="29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</row>
    <row r="3429" spans="1:121" x14ac:dyDescent="0.15">
      <c r="A3429" s="102">
        <f t="shared" si="1007"/>
        <v>44386</v>
      </c>
      <c r="B3429" s="103">
        <f t="shared" ca="1" si="1016"/>
        <v>50700.866149599788</v>
      </c>
      <c r="C3429" s="104">
        <f t="shared" si="1008"/>
        <v>50502.39999999979</v>
      </c>
      <c r="D3429" s="105">
        <f ca="1">IF(A3429&lt;$B$1,VLOOKUP(A3429,[1]DI!$A$4:$B$15000,2,FALSE),0)</f>
        <v>4.1500000000000002E-2</v>
      </c>
      <c r="E3429" s="106">
        <f t="shared" ca="1" si="1000"/>
        <v>1.00016137</v>
      </c>
      <c r="F3429" s="106">
        <f ca="1">(TRUNC(PRODUCT($E$12:$E3428),16))</f>
        <v>2.1290036305679201</v>
      </c>
      <c r="G3429" s="106">
        <f t="shared" ca="1" si="1009"/>
        <v>2.1245424264195298</v>
      </c>
      <c r="H3429" s="106">
        <f t="shared" ca="1" si="1001"/>
        <v>1.0020998400000001</v>
      </c>
      <c r="I3429" s="105">
        <f t="shared" si="1010"/>
        <v>3.5999999999999997E-2</v>
      </c>
      <c r="J3429" s="118">
        <f t="shared" si="1011"/>
        <v>44369</v>
      </c>
      <c r="K3429" s="112">
        <f t="shared" si="1012"/>
        <v>13</v>
      </c>
      <c r="L3429" s="108">
        <f t="shared" si="1013"/>
        <v>13</v>
      </c>
      <c r="M3429" s="109">
        <f t="shared" si="1002"/>
        <v>1.0018261610000001</v>
      </c>
      <c r="N3429" s="109">
        <f t="shared" ca="1" si="1003"/>
        <v>1.003929836</v>
      </c>
      <c r="O3429" s="108">
        <f t="shared" si="1017"/>
        <v>0</v>
      </c>
      <c r="P3429" s="106">
        <f t="shared" ca="1" si="1004"/>
        <v>198.46614959999999</v>
      </c>
      <c r="Q3429" s="113">
        <f t="shared" si="1005"/>
        <v>0</v>
      </c>
      <c r="R3429" s="106">
        <f t="shared" si="1006"/>
        <v>0</v>
      </c>
      <c r="S3429" s="114" t="str">
        <f t="shared" si="1014"/>
        <v>A+J=</v>
      </c>
      <c r="T3429" s="107">
        <f t="shared" si="1015"/>
        <v>44399</v>
      </c>
      <c r="U3429" s="10"/>
      <c r="V3429" s="10"/>
      <c r="W3429" s="10"/>
      <c r="X3429" s="29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</row>
    <row r="3430" spans="1:121" x14ac:dyDescent="0.15">
      <c r="A3430" s="102">
        <f t="shared" si="1007"/>
        <v>44387</v>
      </c>
      <c r="B3430" s="103">
        <f t="shared" ca="1" si="1016"/>
        <v>50716.165094149794</v>
      </c>
      <c r="C3430" s="104">
        <f t="shared" si="1008"/>
        <v>50502.39999999979</v>
      </c>
      <c r="D3430" s="105">
        <f ca="1">IF(A3430&lt;$B$1,VLOOKUP(A3430,[1]DI!$A$4:$B$15000,2,FALSE),0)</f>
        <v>0</v>
      </c>
      <c r="E3430" s="106">
        <f t="shared" ca="1" si="1000"/>
        <v>1</v>
      </c>
      <c r="F3430" s="106">
        <f ca="1">(TRUNC(PRODUCT($E$12:$E3429),16))</f>
        <v>2.1293471878837802</v>
      </c>
      <c r="G3430" s="106">
        <f t="shared" ca="1" si="1009"/>
        <v>2.1245424264195298</v>
      </c>
      <c r="H3430" s="106">
        <f t="shared" ca="1" si="1001"/>
        <v>1.0022615500000001</v>
      </c>
      <c r="I3430" s="105">
        <f t="shared" si="1010"/>
        <v>3.5999999999999997E-2</v>
      </c>
      <c r="J3430" s="118">
        <f t="shared" si="1011"/>
        <v>44369</v>
      </c>
      <c r="K3430" s="112">
        <f t="shared" si="1012"/>
        <v>13</v>
      </c>
      <c r="L3430" s="108">
        <f t="shared" si="1013"/>
        <v>14</v>
      </c>
      <c r="M3430" s="109">
        <f t="shared" si="1002"/>
        <v>1.0019667729999999</v>
      </c>
      <c r="N3430" s="109">
        <f t="shared" ca="1" si="1003"/>
        <v>1.0042327710000001</v>
      </c>
      <c r="O3430" s="108">
        <f t="shared" si="1017"/>
        <v>0</v>
      </c>
      <c r="P3430" s="106">
        <f t="shared" ca="1" si="1004"/>
        <v>213.76509415000001</v>
      </c>
      <c r="Q3430" s="113">
        <f t="shared" si="1005"/>
        <v>0</v>
      </c>
      <c r="R3430" s="106">
        <f t="shared" si="1006"/>
        <v>0</v>
      </c>
      <c r="S3430" s="114" t="str">
        <f t="shared" si="1014"/>
        <v>A+J=</v>
      </c>
      <c r="T3430" s="107">
        <f t="shared" si="1015"/>
        <v>44399</v>
      </c>
      <c r="U3430" s="10"/>
      <c r="V3430" s="10"/>
      <c r="W3430" s="10"/>
      <c r="X3430" s="29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</row>
    <row r="3431" spans="1:121" x14ac:dyDescent="0.15">
      <c r="A3431" s="102">
        <f t="shared" si="1007"/>
        <v>44388</v>
      </c>
      <c r="B3431" s="103">
        <f t="shared" ca="1" si="1016"/>
        <v>50716.165094149794</v>
      </c>
      <c r="C3431" s="104">
        <f t="shared" si="1008"/>
        <v>50502.39999999979</v>
      </c>
      <c r="D3431" s="105">
        <f ca="1">IF(A3431&lt;$B$1,VLOOKUP(A3431,[1]DI!$A$4:$B$15000,2,FALSE),0)</f>
        <v>0</v>
      </c>
      <c r="E3431" s="106">
        <f t="shared" ca="1" si="1000"/>
        <v>1</v>
      </c>
      <c r="F3431" s="106">
        <f ca="1">(TRUNC(PRODUCT($E$12:$E3430),16))</f>
        <v>2.1293471878837802</v>
      </c>
      <c r="G3431" s="106">
        <f t="shared" ca="1" si="1009"/>
        <v>2.1245424264195298</v>
      </c>
      <c r="H3431" s="106">
        <f t="shared" ca="1" si="1001"/>
        <v>1.0022615500000001</v>
      </c>
      <c r="I3431" s="105">
        <f t="shared" si="1010"/>
        <v>3.5999999999999997E-2</v>
      </c>
      <c r="J3431" s="118">
        <f t="shared" si="1011"/>
        <v>44369</v>
      </c>
      <c r="K3431" s="112">
        <f t="shared" si="1012"/>
        <v>13</v>
      </c>
      <c r="L3431" s="108">
        <f t="shared" si="1013"/>
        <v>14</v>
      </c>
      <c r="M3431" s="109">
        <f t="shared" si="1002"/>
        <v>1.0019667729999999</v>
      </c>
      <c r="N3431" s="109">
        <f t="shared" ca="1" si="1003"/>
        <v>1.0042327710000001</v>
      </c>
      <c r="O3431" s="108">
        <f t="shared" si="1017"/>
        <v>0</v>
      </c>
      <c r="P3431" s="106">
        <f t="shared" ca="1" si="1004"/>
        <v>213.76509415000001</v>
      </c>
      <c r="Q3431" s="113">
        <f t="shared" si="1005"/>
        <v>0</v>
      </c>
      <c r="R3431" s="106">
        <f t="shared" si="1006"/>
        <v>0</v>
      </c>
      <c r="S3431" s="114" t="str">
        <f t="shared" si="1014"/>
        <v>A+J=</v>
      </c>
      <c r="T3431" s="107">
        <f t="shared" si="1015"/>
        <v>44399</v>
      </c>
      <c r="U3431" s="10"/>
      <c r="V3431" s="10"/>
      <c r="W3431" s="10"/>
      <c r="X3431" s="29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</row>
    <row r="3432" spans="1:121" x14ac:dyDescent="0.15">
      <c r="A3432" s="102">
        <f t="shared" si="1007"/>
        <v>44389</v>
      </c>
      <c r="B3432" s="103">
        <f t="shared" ca="1" si="1016"/>
        <v>50716.165094149794</v>
      </c>
      <c r="C3432" s="104">
        <f t="shared" si="1008"/>
        <v>50502.39999999979</v>
      </c>
      <c r="D3432" s="105">
        <f ca="1">IF(A3432&lt;$B$1,VLOOKUP(A3432,[1]DI!$A$4:$B$15000,2,FALSE),0)</f>
        <v>4.1500000000000002E-2</v>
      </c>
      <c r="E3432" s="106">
        <f t="shared" ca="1" si="1000"/>
        <v>1.00016137</v>
      </c>
      <c r="F3432" s="106">
        <f ca="1">(TRUNC(PRODUCT($E$12:$E3431),16))</f>
        <v>2.1293471878837802</v>
      </c>
      <c r="G3432" s="106">
        <f t="shared" ca="1" si="1009"/>
        <v>2.1245424264195298</v>
      </c>
      <c r="H3432" s="106">
        <f t="shared" ca="1" si="1001"/>
        <v>1.0022615500000001</v>
      </c>
      <c r="I3432" s="105">
        <f t="shared" si="1010"/>
        <v>3.5999999999999997E-2</v>
      </c>
      <c r="J3432" s="118">
        <f t="shared" si="1011"/>
        <v>44369</v>
      </c>
      <c r="K3432" s="112">
        <f t="shared" si="1012"/>
        <v>14</v>
      </c>
      <c r="L3432" s="108">
        <f t="shared" si="1013"/>
        <v>14</v>
      </c>
      <c r="M3432" s="109">
        <f t="shared" si="1002"/>
        <v>1.0019667729999999</v>
      </c>
      <c r="N3432" s="109">
        <f t="shared" ca="1" si="1003"/>
        <v>1.0042327710000001</v>
      </c>
      <c r="O3432" s="108">
        <f t="shared" si="1017"/>
        <v>0</v>
      </c>
      <c r="P3432" s="106">
        <f t="shared" ca="1" si="1004"/>
        <v>213.76509415000001</v>
      </c>
      <c r="Q3432" s="113">
        <f t="shared" si="1005"/>
        <v>0</v>
      </c>
      <c r="R3432" s="106">
        <f t="shared" si="1006"/>
        <v>0</v>
      </c>
      <c r="S3432" s="114" t="str">
        <f t="shared" si="1014"/>
        <v>A+J=</v>
      </c>
      <c r="T3432" s="107">
        <f t="shared" si="1015"/>
        <v>44399</v>
      </c>
      <c r="U3432" s="10"/>
      <c r="V3432" s="10"/>
      <c r="W3432" s="10"/>
      <c r="X3432" s="29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</row>
    <row r="3433" spans="1:121" x14ac:dyDescent="0.15">
      <c r="A3433" s="102">
        <f t="shared" si="1007"/>
        <v>44390</v>
      </c>
      <c r="B3433" s="103">
        <f t="shared" ca="1" si="1016"/>
        <v>50731.468886919793</v>
      </c>
      <c r="C3433" s="104">
        <f t="shared" si="1008"/>
        <v>50502.39999999979</v>
      </c>
      <c r="D3433" s="105">
        <f ca="1">IF(A3433&lt;$B$1,VLOOKUP(A3433,[1]DI!$A$4:$B$15000,2,FALSE),0)</f>
        <v>4.1500000000000002E-2</v>
      </c>
      <c r="E3433" s="106">
        <f t="shared" ca="1" si="1000"/>
        <v>1.00016137</v>
      </c>
      <c r="F3433" s="106">
        <f ca="1">(TRUNC(PRODUCT($E$12:$E3432),16))</f>
        <v>2.1296908006394899</v>
      </c>
      <c r="G3433" s="106">
        <f t="shared" ca="1" si="1009"/>
        <v>2.1245424264195298</v>
      </c>
      <c r="H3433" s="106">
        <f t="shared" ca="1" si="1001"/>
        <v>1.0024232900000001</v>
      </c>
      <c r="I3433" s="105">
        <f t="shared" si="1010"/>
        <v>3.5999999999999997E-2</v>
      </c>
      <c r="J3433" s="118">
        <f t="shared" si="1011"/>
        <v>44369</v>
      </c>
      <c r="K3433" s="112">
        <f t="shared" si="1012"/>
        <v>15</v>
      </c>
      <c r="L3433" s="108">
        <f t="shared" si="1013"/>
        <v>15</v>
      </c>
      <c r="M3433" s="109">
        <f t="shared" si="1002"/>
        <v>1.0021074050000001</v>
      </c>
      <c r="N3433" s="109">
        <f t="shared" ca="1" si="1003"/>
        <v>1.0045358019999999</v>
      </c>
      <c r="O3433" s="108">
        <f t="shared" si="1017"/>
        <v>0</v>
      </c>
      <c r="P3433" s="106">
        <f t="shared" ca="1" si="1004"/>
        <v>229.06888692000001</v>
      </c>
      <c r="Q3433" s="113">
        <f t="shared" si="1005"/>
        <v>0</v>
      </c>
      <c r="R3433" s="106">
        <f t="shared" si="1006"/>
        <v>0</v>
      </c>
      <c r="S3433" s="114" t="str">
        <f t="shared" si="1014"/>
        <v>A+J=</v>
      </c>
      <c r="T3433" s="107">
        <f t="shared" si="1015"/>
        <v>44399</v>
      </c>
      <c r="U3433" s="10"/>
      <c r="V3433" s="10"/>
      <c r="W3433" s="10"/>
      <c r="X3433" s="29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</row>
    <row r="3434" spans="1:121" x14ac:dyDescent="0.15">
      <c r="A3434" s="102">
        <f t="shared" si="1007"/>
        <v>44391</v>
      </c>
      <c r="B3434" s="103">
        <f t="shared" ca="1" si="1016"/>
        <v>50746.776921899793</v>
      </c>
      <c r="C3434" s="104">
        <f t="shared" si="1008"/>
        <v>50502.39999999979</v>
      </c>
      <c r="D3434" s="105">
        <f ca="1">IF(A3434&lt;$B$1,VLOOKUP(A3434,[1]DI!$A$4:$B$15000,2,FALSE),0)</f>
        <v>4.1500000000000002E-2</v>
      </c>
      <c r="E3434" s="106">
        <f t="shared" ca="1" si="1000"/>
        <v>1.00016137</v>
      </c>
      <c r="F3434" s="106">
        <f ca="1">(TRUNC(PRODUCT($E$12:$E3433),16))</f>
        <v>2.1300344688439901</v>
      </c>
      <c r="G3434" s="106">
        <f t="shared" ca="1" si="1009"/>
        <v>2.1245424264195298</v>
      </c>
      <c r="H3434" s="106">
        <f t="shared" ca="1" si="1001"/>
        <v>1.00258505</v>
      </c>
      <c r="I3434" s="105">
        <f t="shared" si="1010"/>
        <v>3.5999999999999997E-2</v>
      </c>
      <c r="J3434" s="118">
        <f t="shared" si="1011"/>
        <v>44369</v>
      </c>
      <c r="K3434" s="112">
        <f t="shared" si="1012"/>
        <v>16</v>
      </c>
      <c r="L3434" s="108">
        <f t="shared" si="1013"/>
        <v>16</v>
      </c>
      <c r="M3434" s="109">
        <f t="shared" si="1002"/>
        <v>1.002248056</v>
      </c>
      <c r="N3434" s="109">
        <f t="shared" ca="1" si="1003"/>
        <v>1.0048389170000001</v>
      </c>
      <c r="O3434" s="108">
        <f t="shared" si="1017"/>
        <v>0</v>
      </c>
      <c r="P3434" s="106">
        <f t="shared" ca="1" si="1004"/>
        <v>244.37692190000001</v>
      </c>
      <c r="Q3434" s="113">
        <f t="shared" si="1005"/>
        <v>0</v>
      </c>
      <c r="R3434" s="106">
        <f t="shared" si="1006"/>
        <v>0</v>
      </c>
      <c r="S3434" s="114" t="str">
        <f t="shared" si="1014"/>
        <v>A+J=</v>
      </c>
      <c r="T3434" s="107">
        <f t="shared" si="1015"/>
        <v>44399</v>
      </c>
      <c r="U3434" s="10"/>
      <c r="V3434" s="10"/>
      <c r="W3434" s="10"/>
      <c r="X3434" s="29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</row>
    <row r="3435" spans="1:121" x14ac:dyDescent="0.15">
      <c r="A3435" s="102">
        <f t="shared" si="1007"/>
        <v>44392</v>
      </c>
      <c r="B3435" s="103">
        <f t="shared" ca="1" si="1016"/>
        <v>50762.089300079788</v>
      </c>
      <c r="C3435" s="104">
        <f t="shared" si="1008"/>
        <v>50502.39999999979</v>
      </c>
      <c r="D3435" s="105">
        <f ca="1">IF(A3435&lt;$B$1,VLOOKUP(A3435,[1]DI!$A$4:$B$15000,2,FALSE),0)</f>
        <v>4.1500000000000002E-2</v>
      </c>
      <c r="E3435" s="106">
        <f t="shared" ca="1" si="1000"/>
        <v>1.00016137</v>
      </c>
      <c r="F3435" s="106">
        <f ca="1">(TRUNC(PRODUCT($E$12:$E3434),16))</f>
        <v>2.13037819250623</v>
      </c>
      <c r="G3435" s="106">
        <f t="shared" ca="1" si="1009"/>
        <v>2.1245424264195298</v>
      </c>
      <c r="H3435" s="106">
        <f t="shared" ca="1" si="1001"/>
        <v>1.00274683</v>
      </c>
      <c r="I3435" s="105">
        <f t="shared" si="1010"/>
        <v>3.5999999999999997E-2</v>
      </c>
      <c r="J3435" s="118">
        <f t="shared" si="1011"/>
        <v>44369</v>
      </c>
      <c r="K3435" s="112">
        <f t="shared" si="1012"/>
        <v>17</v>
      </c>
      <c r="L3435" s="108">
        <f t="shared" si="1013"/>
        <v>17</v>
      </c>
      <c r="M3435" s="109">
        <f t="shared" si="1002"/>
        <v>1.002388727</v>
      </c>
      <c r="N3435" s="109">
        <f t="shared" ca="1" si="1003"/>
        <v>1.005142118</v>
      </c>
      <c r="O3435" s="108">
        <f t="shared" si="1017"/>
        <v>0</v>
      </c>
      <c r="P3435" s="106">
        <f t="shared" ca="1" si="1004"/>
        <v>259.68930008000001</v>
      </c>
      <c r="Q3435" s="113">
        <f t="shared" si="1005"/>
        <v>0</v>
      </c>
      <c r="R3435" s="106">
        <f t="shared" si="1006"/>
        <v>0</v>
      </c>
      <c r="S3435" s="114" t="str">
        <f t="shared" si="1014"/>
        <v>A+J=</v>
      </c>
      <c r="T3435" s="107">
        <f t="shared" si="1015"/>
        <v>44399</v>
      </c>
      <c r="U3435" s="10"/>
      <c r="V3435" s="10"/>
      <c r="W3435" s="10"/>
      <c r="X3435" s="29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</row>
    <row r="3436" spans="1:121" x14ac:dyDescent="0.15">
      <c r="A3436" s="102">
        <f t="shared" si="1007"/>
        <v>44393</v>
      </c>
      <c r="B3436" s="103">
        <f t="shared" ca="1" si="1016"/>
        <v>50777.407031509792</v>
      </c>
      <c r="C3436" s="104">
        <f t="shared" si="1008"/>
        <v>50502.39999999979</v>
      </c>
      <c r="D3436" s="105">
        <f ca="1">IF(A3436&lt;$B$1,VLOOKUP(A3436,[1]DI!$A$4:$B$15000,2,FALSE),0)</f>
        <v>4.1500000000000002E-2</v>
      </c>
      <c r="E3436" s="106">
        <f t="shared" ca="1" si="1000"/>
        <v>1.00016137</v>
      </c>
      <c r="F3436" s="106">
        <f ca="1">(TRUNC(PRODUCT($E$12:$E3435),16))</f>
        <v>2.13072197163515</v>
      </c>
      <c r="G3436" s="106">
        <f t="shared" ca="1" si="1009"/>
        <v>2.1245424264195298</v>
      </c>
      <c r="H3436" s="106">
        <f t="shared" ca="1" si="1001"/>
        <v>1.00290865</v>
      </c>
      <c r="I3436" s="105">
        <f t="shared" si="1010"/>
        <v>3.5999999999999997E-2</v>
      </c>
      <c r="J3436" s="118">
        <f t="shared" si="1011"/>
        <v>44369</v>
      </c>
      <c r="K3436" s="112">
        <f t="shared" si="1012"/>
        <v>18</v>
      </c>
      <c r="L3436" s="108">
        <f t="shared" si="1013"/>
        <v>18</v>
      </c>
      <c r="M3436" s="109">
        <f t="shared" si="1002"/>
        <v>1.0025294179999999</v>
      </c>
      <c r="N3436" s="109">
        <f t="shared" ca="1" si="1003"/>
        <v>1.005445425</v>
      </c>
      <c r="O3436" s="108">
        <f t="shared" si="1017"/>
        <v>0</v>
      </c>
      <c r="P3436" s="106">
        <f t="shared" ca="1" si="1004"/>
        <v>275.00703150999999</v>
      </c>
      <c r="Q3436" s="113">
        <f t="shared" si="1005"/>
        <v>0</v>
      </c>
      <c r="R3436" s="106">
        <f t="shared" si="1006"/>
        <v>0</v>
      </c>
      <c r="S3436" s="114" t="str">
        <f t="shared" si="1014"/>
        <v>A+J=</v>
      </c>
      <c r="T3436" s="107">
        <f t="shared" si="1015"/>
        <v>44399</v>
      </c>
      <c r="U3436" s="10"/>
      <c r="V3436" s="10"/>
      <c r="W3436" s="10"/>
      <c r="X3436" s="29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</row>
    <row r="3437" spans="1:121" x14ac:dyDescent="0.15">
      <c r="A3437" s="102">
        <f t="shared" si="1007"/>
        <v>44394</v>
      </c>
      <c r="B3437" s="103">
        <f t="shared" ca="1" si="1016"/>
        <v>50792.729106159793</v>
      </c>
      <c r="C3437" s="104">
        <f t="shared" si="1008"/>
        <v>50502.39999999979</v>
      </c>
      <c r="D3437" s="105">
        <f ca="1">IF(A3437&lt;$B$1,VLOOKUP(A3437,[1]DI!$A$4:$B$15000,2,FALSE),0)</f>
        <v>0</v>
      </c>
      <c r="E3437" s="106">
        <f t="shared" ca="1" si="1000"/>
        <v>1</v>
      </c>
      <c r="F3437" s="106">
        <f ca="1">(TRUNC(PRODUCT($E$12:$E3436),16))</f>
        <v>2.1310658062397101</v>
      </c>
      <c r="G3437" s="106">
        <f t="shared" ca="1" si="1009"/>
        <v>2.1245424264195298</v>
      </c>
      <c r="H3437" s="106">
        <f t="shared" ca="1" si="1001"/>
        <v>1.00307049</v>
      </c>
      <c r="I3437" s="105">
        <f t="shared" si="1010"/>
        <v>3.5999999999999997E-2</v>
      </c>
      <c r="J3437" s="118">
        <f t="shared" si="1011"/>
        <v>44369</v>
      </c>
      <c r="K3437" s="112">
        <f t="shared" si="1012"/>
        <v>18</v>
      </c>
      <c r="L3437" s="108">
        <f t="shared" si="1013"/>
        <v>19</v>
      </c>
      <c r="M3437" s="109">
        <f t="shared" si="1002"/>
        <v>1.002670129</v>
      </c>
      <c r="N3437" s="109">
        <f t="shared" ca="1" si="1003"/>
        <v>1.005748818</v>
      </c>
      <c r="O3437" s="108">
        <f t="shared" si="1017"/>
        <v>0</v>
      </c>
      <c r="P3437" s="106">
        <f t="shared" ca="1" si="1004"/>
        <v>290.32910615999998</v>
      </c>
      <c r="Q3437" s="113">
        <f t="shared" si="1005"/>
        <v>0</v>
      </c>
      <c r="R3437" s="106">
        <f t="shared" si="1006"/>
        <v>0</v>
      </c>
      <c r="S3437" s="114" t="str">
        <f t="shared" si="1014"/>
        <v>A+J=</v>
      </c>
      <c r="T3437" s="107">
        <f t="shared" si="1015"/>
        <v>44399</v>
      </c>
      <c r="U3437" s="10"/>
      <c r="V3437" s="10"/>
      <c r="W3437" s="10"/>
      <c r="X3437" s="29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</row>
    <row r="3438" spans="1:121" x14ac:dyDescent="0.15">
      <c r="A3438" s="102">
        <f t="shared" si="1007"/>
        <v>44395</v>
      </c>
      <c r="B3438" s="103">
        <f t="shared" ca="1" si="1016"/>
        <v>50792.729106159793</v>
      </c>
      <c r="C3438" s="104">
        <f t="shared" si="1008"/>
        <v>50502.39999999979</v>
      </c>
      <c r="D3438" s="105">
        <f ca="1">IF(A3438&lt;$B$1,VLOOKUP(A3438,[1]DI!$A$4:$B$15000,2,FALSE),0)</f>
        <v>0</v>
      </c>
      <c r="E3438" s="106">
        <f t="shared" ca="1" si="1000"/>
        <v>1</v>
      </c>
      <c r="F3438" s="106">
        <f ca="1">(TRUNC(PRODUCT($E$12:$E3437),16))</f>
        <v>2.1310658062397101</v>
      </c>
      <c r="G3438" s="106">
        <f t="shared" ca="1" si="1009"/>
        <v>2.1245424264195298</v>
      </c>
      <c r="H3438" s="106">
        <f t="shared" ca="1" si="1001"/>
        <v>1.00307049</v>
      </c>
      <c r="I3438" s="105">
        <f t="shared" si="1010"/>
        <v>3.5999999999999997E-2</v>
      </c>
      <c r="J3438" s="118">
        <f t="shared" si="1011"/>
        <v>44369</v>
      </c>
      <c r="K3438" s="112">
        <f t="shared" si="1012"/>
        <v>18</v>
      </c>
      <c r="L3438" s="108">
        <f t="shared" si="1013"/>
        <v>19</v>
      </c>
      <c r="M3438" s="109">
        <f t="shared" si="1002"/>
        <v>1.002670129</v>
      </c>
      <c r="N3438" s="109">
        <f t="shared" ca="1" si="1003"/>
        <v>1.005748818</v>
      </c>
      <c r="O3438" s="108">
        <f t="shared" si="1017"/>
        <v>0</v>
      </c>
      <c r="P3438" s="106">
        <f t="shared" ca="1" si="1004"/>
        <v>290.32910615999998</v>
      </c>
      <c r="Q3438" s="113">
        <f t="shared" si="1005"/>
        <v>0</v>
      </c>
      <c r="R3438" s="106">
        <f t="shared" si="1006"/>
        <v>0</v>
      </c>
      <c r="S3438" s="114" t="str">
        <f t="shared" si="1014"/>
        <v>A+J=</v>
      </c>
      <c r="T3438" s="107">
        <f t="shared" si="1015"/>
        <v>44399</v>
      </c>
      <c r="U3438" s="10"/>
      <c r="V3438" s="10"/>
      <c r="W3438" s="10"/>
      <c r="X3438" s="29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</row>
    <row r="3439" spans="1:121" x14ac:dyDescent="0.15">
      <c r="A3439" s="102">
        <f t="shared" si="1007"/>
        <v>44396</v>
      </c>
      <c r="B3439" s="103">
        <f t="shared" ca="1" si="1016"/>
        <v>50792.729106159793</v>
      </c>
      <c r="C3439" s="104">
        <f t="shared" si="1008"/>
        <v>50502.39999999979</v>
      </c>
      <c r="D3439" s="105">
        <f ca="1">IF(A3439&lt;$B$1,VLOOKUP(A3439,[1]DI!$A$4:$B$15000,2,FALSE),0)</f>
        <v>4.1500000000000002E-2</v>
      </c>
      <c r="E3439" s="106">
        <f t="shared" ca="1" si="1000"/>
        <v>1.00016137</v>
      </c>
      <c r="F3439" s="106">
        <f ca="1">(TRUNC(PRODUCT($E$12:$E3438),16))</f>
        <v>2.1310658062397101</v>
      </c>
      <c r="G3439" s="106">
        <f t="shared" ca="1" si="1009"/>
        <v>2.1245424264195298</v>
      </c>
      <c r="H3439" s="106">
        <f t="shared" ca="1" si="1001"/>
        <v>1.00307049</v>
      </c>
      <c r="I3439" s="105">
        <f t="shared" si="1010"/>
        <v>3.5999999999999997E-2</v>
      </c>
      <c r="J3439" s="118">
        <f t="shared" si="1011"/>
        <v>44369</v>
      </c>
      <c r="K3439" s="112">
        <f t="shared" si="1012"/>
        <v>19</v>
      </c>
      <c r="L3439" s="108">
        <f t="shared" si="1013"/>
        <v>19</v>
      </c>
      <c r="M3439" s="109">
        <f t="shared" si="1002"/>
        <v>1.002670129</v>
      </c>
      <c r="N3439" s="109">
        <f t="shared" ca="1" si="1003"/>
        <v>1.005748818</v>
      </c>
      <c r="O3439" s="108">
        <f t="shared" si="1017"/>
        <v>0</v>
      </c>
      <c r="P3439" s="106">
        <f t="shared" ca="1" si="1004"/>
        <v>290.32910615999998</v>
      </c>
      <c r="Q3439" s="113">
        <f t="shared" si="1005"/>
        <v>0</v>
      </c>
      <c r="R3439" s="106">
        <f t="shared" si="1006"/>
        <v>0</v>
      </c>
      <c r="S3439" s="114" t="str">
        <f t="shared" si="1014"/>
        <v>A+J=</v>
      </c>
      <c r="T3439" s="107">
        <f t="shared" si="1015"/>
        <v>44399</v>
      </c>
      <c r="U3439" s="10"/>
      <c r="V3439" s="10"/>
      <c r="W3439" s="10"/>
      <c r="X3439" s="29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</row>
    <row r="3440" spans="1:121" x14ac:dyDescent="0.15">
      <c r="A3440" s="102">
        <f t="shared" si="1007"/>
        <v>44397</v>
      </c>
      <c r="B3440" s="103">
        <f t="shared" ca="1" si="1016"/>
        <v>50808.055422999787</v>
      </c>
      <c r="C3440" s="104">
        <f t="shared" si="1008"/>
        <v>50502.39999999979</v>
      </c>
      <c r="D3440" s="105">
        <f ca="1">IF(A3440&lt;$B$1,VLOOKUP(A3440,[1]DI!$A$4:$B$15000,2,FALSE),0)</f>
        <v>4.1500000000000002E-2</v>
      </c>
      <c r="E3440" s="106">
        <f t="shared" ca="1" si="1000"/>
        <v>1.00016137</v>
      </c>
      <c r="F3440" s="106">
        <f ca="1">(TRUNC(PRODUCT($E$12:$E3439),16))</f>
        <v>2.1314096963288698</v>
      </c>
      <c r="G3440" s="106">
        <f t="shared" ca="1" si="1009"/>
        <v>2.1245424264195298</v>
      </c>
      <c r="H3440" s="106">
        <f t="shared" ca="1" si="1001"/>
        <v>1.00323235</v>
      </c>
      <c r="I3440" s="105">
        <f t="shared" si="1010"/>
        <v>3.5999999999999997E-2</v>
      </c>
      <c r="J3440" s="118">
        <f t="shared" si="1011"/>
        <v>44369</v>
      </c>
      <c r="K3440" s="112">
        <f t="shared" si="1012"/>
        <v>20</v>
      </c>
      <c r="L3440" s="108">
        <f t="shared" si="1013"/>
        <v>20</v>
      </c>
      <c r="M3440" s="109">
        <f t="shared" si="1002"/>
        <v>1.002810859</v>
      </c>
      <c r="N3440" s="109">
        <f t="shared" ca="1" si="1003"/>
        <v>1.0060522949999999</v>
      </c>
      <c r="O3440" s="108">
        <f t="shared" si="1017"/>
        <v>0</v>
      </c>
      <c r="P3440" s="106">
        <f t="shared" ca="1" si="1004"/>
        <v>305.65542299999998</v>
      </c>
      <c r="Q3440" s="113">
        <f t="shared" si="1005"/>
        <v>0</v>
      </c>
      <c r="R3440" s="106">
        <f t="shared" si="1006"/>
        <v>0</v>
      </c>
      <c r="S3440" s="114" t="str">
        <f t="shared" si="1014"/>
        <v>A+J=</v>
      </c>
      <c r="T3440" s="107">
        <f t="shared" si="1015"/>
        <v>44399</v>
      </c>
      <c r="U3440" s="10"/>
      <c r="V3440" s="10"/>
      <c r="W3440" s="10"/>
      <c r="X3440" s="29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</row>
    <row r="3441" spans="1:121" x14ac:dyDescent="0.15">
      <c r="A3441" s="102">
        <f t="shared" si="1007"/>
        <v>44398</v>
      </c>
      <c r="B3441" s="103">
        <f t="shared" ca="1" si="1016"/>
        <v>50823.38653757979</v>
      </c>
      <c r="C3441" s="104">
        <f t="shared" si="1008"/>
        <v>50502.39999999979</v>
      </c>
      <c r="D3441" s="105">
        <f ca="1">IF(A3441&lt;$B$1,VLOOKUP(A3441,[1]DI!$A$4:$B$15000,2,FALSE),0)</f>
        <v>4.1500000000000002E-2</v>
      </c>
      <c r="E3441" s="106">
        <f t="shared" ca="1" si="1000"/>
        <v>1.00016137</v>
      </c>
      <c r="F3441" s="106">
        <f ca="1">(TRUNC(PRODUCT($E$12:$E3440),16))</f>
        <v>2.1317536419115601</v>
      </c>
      <c r="G3441" s="106">
        <f t="shared" ca="1" si="1009"/>
        <v>2.1245424264195298</v>
      </c>
      <c r="H3441" s="106">
        <f t="shared" ca="1" si="1001"/>
        <v>1.00339424</v>
      </c>
      <c r="I3441" s="105">
        <f t="shared" si="1010"/>
        <v>3.5999999999999997E-2</v>
      </c>
      <c r="J3441" s="118">
        <f t="shared" si="1011"/>
        <v>44369</v>
      </c>
      <c r="K3441" s="112">
        <f t="shared" si="1012"/>
        <v>21</v>
      </c>
      <c r="L3441" s="108">
        <f t="shared" si="1013"/>
        <v>21</v>
      </c>
      <c r="M3441" s="109">
        <f t="shared" si="1002"/>
        <v>1.0029516089999999</v>
      </c>
      <c r="N3441" s="109">
        <f t="shared" ca="1" si="1003"/>
        <v>1.0063558669999999</v>
      </c>
      <c r="O3441" s="108">
        <f t="shared" si="1017"/>
        <v>0</v>
      </c>
      <c r="P3441" s="106">
        <f t="shared" ca="1" si="1004"/>
        <v>320.98653758</v>
      </c>
      <c r="Q3441" s="113">
        <f t="shared" si="1005"/>
        <v>0</v>
      </c>
      <c r="R3441" s="106">
        <f t="shared" si="1006"/>
        <v>0</v>
      </c>
      <c r="S3441" s="114" t="str">
        <f t="shared" si="1014"/>
        <v>A+J=</v>
      </c>
      <c r="T3441" s="107">
        <f t="shared" si="1015"/>
        <v>44399</v>
      </c>
      <c r="U3441" s="10"/>
      <c r="V3441" s="10"/>
      <c r="W3441" s="10"/>
      <c r="X3441" s="29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</row>
    <row r="3442" spans="1:121" x14ac:dyDescent="0.15">
      <c r="A3442" s="102">
        <f t="shared" si="1007"/>
        <v>44399</v>
      </c>
      <c r="B3442" s="103">
        <f t="shared" ca="1" si="1016"/>
        <v>50838.722550879793</v>
      </c>
      <c r="C3442" s="104">
        <f t="shared" si="1008"/>
        <v>50502.39999999979</v>
      </c>
      <c r="D3442" s="105">
        <f ca="1">IF(A3442&lt;$B$1,VLOOKUP(A3442,[1]DI!$A$4:$B$15000,2,FALSE),0)</f>
        <v>4.1500000000000002E-2</v>
      </c>
      <c r="E3442" s="106">
        <f t="shared" ca="1" si="1000"/>
        <v>1.00016137</v>
      </c>
      <c r="F3442" s="106">
        <f ca="1">(TRUNC(PRODUCT($E$12:$E3441),16))</f>
        <v>2.1320976429967602</v>
      </c>
      <c r="G3442" s="106">
        <f t="shared" ca="1" si="1009"/>
        <v>2.1245424264195298</v>
      </c>
      <c r="H3442" s="106">
        <f t="shared" ca="1" si="1001"/>
        <v>1.00355616</v>
      </c>
      <c r="I3442" s="105">
        <f t="shared" si="1010"/>
        <v>3.5999999999999997E-2</v>
      </c>
      <c r="J3442" s="118">
        <f t="shared" si="1011"/>
        <v>44369</v>
      </c>
      <c r="K3442" s="112">
        <f t="shared" si="1012"/>
        <v>22</v>
      </c>
      <c r="L3442" s="108">
        <f t="shared" si="1013"/>
        <v>22</v>
      </c>
      <c r="M3442" s="109">
        <f t="shared" si="1002"/>
        <v>1.0030923789999999</v>
      </c>
      <c r="N3442" s="109">
        <f t="shared" ca="1" si="1003"/>
        <v>1.0066595359999999</v>
      </c>
      <c r="O3442" s="108">
        <f t="shared" si="1017"/>
        <v>97</v>
      </c>
      <c r="P3442" s="106">
        <f t="shared" ca="1" si="1004"/>
        <v>336.32255087999999</v>
      </c>
      <c r="Q3442" s="113">
        <f t="shared" si="1005"/>
        <v>7.4999999999999997E-3</v>
      </c>
      <c r="R3442" s="106">
        <f t="shared" si="1006"/>
        <v>750</v>
      </c>
      <c r="S3442" s="114" t="str">
        <f t="shared" si="1014"/>
        <v>A+J=</v>
      </c>
      <c r="T3442" s="107">
        <f t="shared" si="1015"/>
        <v>44399</v>
      </c>
      <c r="U3442" s="10"/>
      <c r="V3442" s="10"/>
      <c r="W3442" s="10"/>
      <c r="X3442" s="29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</row>
    <row r="3443" spans="1:121" x14ac:dyDescent="0.15">
      <c r="A3443" s="102">
        <f t="shared" si="1007"/>
        <v>44400</v>
      </c>
      <c r="B3443" s="103">
        <f t="shared" ca="1" si="1016"/>
        <v>49767.41273693979</v>
      </c>
      <c r="C3443" s="104">
        <f t="shared" si="1008"/>
        <v>49752.39999999979</v>
      </c>
      <c r="D3443" s="105">
        <f ca="1">IF(A3443&lt;$B$1,VLOOKUP(A3443,[1]DI!$A$4:$B$15000,2,FALSE),0)</f>
        <v>4.1500000000000002E-2</v>
      </c>
      <c r="E3443" s="106">
        <f t="shared" ca="1" si="1000"/>
        <v>1.00016137</v>
      </c>
      <c r="F3443" s="106">
        <f ca="1">(TRUNC(PRODUCT($E$12:$E3442),16))</f>
        <v>2.1324416995934099</v>
      </c>
      <c r="G3443" s="106">
        <f t="shared" ca="1" si="1009"/>
        <v>2.1320976429967602</v>
      </c>
      <c r="H3443" s="106">
        <f t="shared" ca="1" si="1001"/>
        <v>1.00016137</v>
      </c>
      <c r="I3443" s="105">
        <f t="shared" si="1010"/>
        <v>3.5999999999999997E-2</v>
      </c>
      <c r="J3443" s="118">
        <f t="shared" si="1011"/>
        <v>44399</v>
      </c>
      <c r="K3443" s="112">
        <f t="shared" si="1012"/>
        <v>1</v>
      </c>
      <c r="L3443" s="108">
        <f t="shared" si="1013"/>
        <v>1</v>
      </c>
      <c r="M3443" s="109">
        <f t="shared" si="1002"/>
        <v>1.000140356</v>
      </c>
      <c r="N3443" s="109">
        <f t="shared" ca="1" si="1003"/>
        <v>1.0003017489999999</v>
      </c>
      <c r="O3443" s="108">
        <f t="shared" si="1017"/>
        <v>0</v>
      </c>
      <c r="P3443" s="106">
        <f t="shared" ca="1" si="1004"/>
        <v>15.01273694</v>
      </c>
      <c r="Q3443" s="113">
        <f t="shared" si="1005"/>
        <v>0</v>
      </c>
      <c r="R3443" s="106">
        <f t="shared" si="1006"/>
        <v>0</v>
      </c>
      <c r="S3443" s="114" t="str">
        <f t="shared" si="1014"/>
        <v>A+J=</v>
      </c>
      <c r="T3443" s="107">
        <f t="shared" si="1015"/>
        <v>44431</v>
      </c>
      <c r="U3443" s="10"/>
      <c r="V3443" s="10"/>
      <c r="W3443" s="10"/>
      <c r="X3443" s="29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</row>
    <row r="3444" spans="1:121" x14ac:dyDescent="0.15">
      <c r="A3444" s="102">
        <f t="shared" si="1007"/>
        <v>44401</v>
      </c>
      <c r="B3444" s="103">
        <f t="shared" ca="1" si="1016"/>
        <v>49775.443868859787</v>
      </c>
      <c r="C3444" s="104">
        <f t="shared" si="1008"/>
        <v>49752.39999999979</v>
      </c>
      <c r="D3444" s="105">
        <f ca="1">IF(A3444&lt;$B$1,VLOOKUP(A3444,[1]DI!$A$4:$B$15000,2,FALSE),0)</f>
        <v>0</v>
      </c>
      <c r="E3444" s="106">
        <f t="shared" ca="1" si="1000"/>
        <v>1</v>
      </c>
      <c r="F3444" s="106">
        <f ca="1">(TRUNC(PRODUCT($E$12:$E3443),16))</f>
        <v>2.1327858117104701</v>
      </c>
      <c r="G3444" s="106">
        <f t="shared" ca="1" si="1009"/>
        <v>2.1320976429967602</v>
      </c>
      <c r="H3444" s="106">
        <f t="shared" ca="1" si="1001"/>
        <v>1.0003227699999999</v>
      </c>
      <c r="I3444" s="105">
        <f t="shared" si="1010"/>
        <v>3.5999999999999997E-2</v>
      </c>
      <c r="J3444" s="118">
        <f t="shared" si="1011"/>
        <v>44399</v>
      </c>
      <c r="K3444" s="112">
        <f t="shared" si="1012"/>
        <v>1</v>
      </c>
      <c r="L3444" s="108">
        <f t="shared" si="1013"/>
        <v>1</v>
      </c>
      <c r="M3444" s="109">
        <f t="shared" si="1002"/>
        <v>1.000140356</v>
      </c>
      <c r="N3444" s="109">
        <f t="shared" ca="1" si="1003"/>
        <v>1.000463171</v>
      </c>
      <c r="O3444" s="108">
        <f t="shared" si="1017"/>
        <v>0</v>
      </c>
      <c r="P3444" s="106">
        <f t="shared" ca="1" si="1004"/>
        <v>23.04386886</v>
      </c>
      <c r="Q3444" s="113">
        <f t="shared" si="1005"/>
        <v>0</v>
      </c>
      <c r="R3444" s="106">
        <f t="shared" si="1006"/>
        <v>0</v>
      </c>
      <c r="S3444" s="114" t="str">
        <f t="shared" si="1014"/>
        <v>A+J=</v>
      </c>
      <c r="T3444" s="107">
        <f t="shared" si="1015"/>
        <v>44431</v>
      </c>
      <c r="U3444" s="10"/>
      <c r="V3444" s="10"/>
      <c r="W3444" s="10"/>
      <c r="X3444" s="29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</row>
    <row r="3445" spans="1:121" x14ac:dyDescent="0.15">
      <c r="A3445" s="102">
        <f t="shared" si="1007"/>
        <v>44402</v>
      </c>
      <c r="B3445" s="103">
        <f t="shared" ca="1" si="1016"/>
        <v>49775.443868859787</v>
      </c>
      <c r="C3445" s="104">
        <f t="shared" si="1008"/>
        <v>49752.39999999979</v>
      </c>
      <c r="D3445" s="105">
        <f ca="1">IF(A3445&lt;$B$1,VLOOKUP(A3445,[1]DI!$A$4:$B$15000,2,FALSE),0)</f>
        <v>0</v>
      </c>
      <c r="E3445" s="106">
        <f t="shared" ca="1" si="1000"/>
        <v>1</v>
      </c>
      <c r="F3445" s="106">
        <f ca="1">(TRUNC(PRODUCT($E$12:$E3444),16))</f>
        <v>2.1327858117104701</v>
      </c>
      <c r="G3445" s="106">
        <f t="shared" ca="1" si="1009"/>
        <v>2.1320976429967602</v>
      </c>
      <c r="H3445" s="106">
        <f t="shared" ca="1" si="1001"/>
        <v>1.0003227699999999</v>
      </c>
      <c r="I3445" s="105">
        <f t="shared" si="1010"/>
        <v>3.5999999999999997E-2</v>
      </c>
      <c r="J3445" s="118">
        <f t="shared" si="1011"/>
        <v>44399</v>
      </c>
      <c r="K3445" s="112">
        <f t="shared" si="1012"/>
        <v>1</v>
      </c>
      <c r="L3445" s="108">
        <f t="shared" si="1013"/>
        <v>1</v>
      </c>
      <c r="M3445" s="109">
        <f t="shared" si="1002"/>
        <v>1.000140356</v>
      </c>
      <c r="N3445" s="109">
        <f t="shared" ca="1" si="1003"/>
        <v>1.000463171</v>
      </c>
      <c r="O3445" s="108">
        <f t="shared" si="1017"/>
        <v>0</v>
      </c>
      <c r="P3445" s="106">
        <f t="shared" ca="1" si="1004"/>
        <v>23.04386886</v>
      </c>
      <c r="Q3445" s="113">
        <f t="shared" si="1005"/>
        <v>0</v>
      </c>
      <c r="R3445" s="106">
        <f t="shared" si="1006"/>
        <v>0</v>
      </c>
      <c r="S3445" s="114" t="str">
        <f t="shared" si="1014"/>
        <v>A+J=</v>
      </c>
      <c r="T3445" s="107">
        <f t="shared" si="1015"/>
        <v>44431</v>
      </c>
      <c r="U3445" s="10"/>
      <c r="V3445" s="10"/>
      <c r="W3445" s="10"/>
      <c r="X3445" s="29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</row>
    <row r="3446" spans="1:121" x14ac:dyDescent="0.15">
      <c r="A3446" s="102">
        <f t="shared" si="1007"/>
        <v>44403</v>
      </c>
      <c r="B3446" s="103">
        <f t="shared" ca="1" si="1016"/>
        <v>49782.430150619788</v>
      </c>
      <c r="C3446" s="104">
        <f t="shared" si="1008"/>
        <v>49752.39999999979</v>
      </c>
      <c r="D3446" s="105">
        <f ca="1">IF(A3446&lt;$B$1,VLOOKUP(A3446,[1]DI!$A$4:$B$15000,2,FALSE),0)</f>
        <v>4.1500000000000002E-2</v>
      </c>
      <c r="E3446" s="106">
        <f t="shared" ca="1" si="1000"/>
        <v>1.00016137</v>
      </c>
      <c r="F3446" s="106">
        <f ca="1">(TRUNC(PRODUCT($E$12:$E3445),16))</f>
        <v>2.1327858117104701</v>
      </c>
      <c r="G3446" s="106">
        <f t="shared" ca="1" si="1009"/>
        <v>2.1320976429967602</v>
      </c>
      <c r="H3446" s="106">
        <f t="shared" ca="1" si="1001"/>
        <v>1.0003227699999999</v>
      </c>
      <c r="I3446" s="105">
        <f t="shared" si="1010"/>
        <v>3.5999999999999997E-2</v>
      </c>
      <c r="J3446" s="118">
        <f t="shared" si="1011"/>
        <v>44399</v>
      </c>
      <c r="K3446" s="112">
        <f t="shared" si="1012"/>
        <v>2</v>
      </c>
      <c r="L3446" s="108">
        <f t="shared" si="1013"/>
        <v>2</v>
      </c>
      <c r="M3446" s="109">
        <f t="shared" si="1002"/>
        <v>1.0002807309999999</v>
      </c>
      <c r="N3446" s="109">
        <f t="shared" ca="1" si="1003"/>
        <v>1.000603592</v>
      </c>
      <c r="O3446" s="108">
        <f t="shared" si="1017"/>
        <v>0</v>
      </c>
      <c r="P3446" s="106">
        <f t="shared" ca="1" si="1004"/>
        <v>30.030150620000001</v>
      </c>
      <c r="Q3446" s="113">
        <f t="shared" si="1005"/>
        <v>0</v>
      </c>
      <c r="R3446" s="106">
        <f t="shared" si="1006"/>
        <v>0</v>
      </c>
      <c r="S3446" s="114" t="str">
        <f t="shared" si="1014"/>
        <v>A+J=</v>
      </c>
      <c r="T3446" s="107">
        <f t="shared" si="1015"/>
        <v>44431</v>
      </c>
      <c r="U3446" s="10"/>
      <c r="V3446" s="10"/>
      <c r="W3446" s="10"/>
      <c r="X3446" s="29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</row>
    <row r="3447" spans="1:121" x14ac:dyDescent="0.15">
      <c r="A3447" s="102">
        <f t="shared" si="1007"/>
        <v>44404</v>
      </c>
      <c r="B3447" s="103">
        <f t="shared" ca="1" si="1016"/>
        <v>49797.451793239794</v>
      </c>
      <c r="C3447" s="104">
        <f t="shared" si="1008"/>
        <v>49752.39999999979</v>
      </c>
      <c r="D3447" s="105">
        <f ca="1">IF(A3447&lt;$B$1,VLOOKUP(A3447,[1]DI!$A$4:$B$15000,2,FALSE),0)</f>
        <v>4.1500000000000002E-2</v>
      </c>
      <c r="E3447" s="106">
        <f t="shared" ca="1" si="1000"/>
        <v>1.00016137</v>
      </c>
      <c r="F3447" s="106">
        <f ca="1">(TRUNC(PRODUCT($E$12:$E3446),16))</f>
        <v>2.1331299793569101</v>
      </c>
      <c r="G3447" s="106">
        <f t="shared" ca="1" si="1009"/>
        <v>2.1320976429967602</v>
      </c>
      <c r="H3447" s="106">
        <f t="shared" ca="1" si="1001"/>
        <v>1.0004841900000001</v>
      </c>
      <c r="I3447" s="105">
        <f t="shared" si="1010"/>
        <v>3.5999999999999997E-2</v>
      </c>
      <c r="J3447" s="118">
        <f t="shared" si="1011"/>
        <v>44399</v>
      </c>
      <c r="K3447" s="112">
        <f t="shared" si="1012"/>
        <v>3</v>
      </c>
      <c r="L3447" s="108">
        <f t="shared" si="1013"/>
        <v>3</v>
      </c>
      <c r="M3447" s="109">
        <f t="shared" si="1002"/>
        <v>1.000421126</v>
      </c>
      <c r="N3447" s="109">
        <f t="shared" ca="1" si="1003"/>
        <v>1.0009055200000001</v>
      </c>
      <c r="O3447" s="108">
        <f t="shared" si="1017"/>
        <v>0</v>
      </c>
      <c r="P3447" s="106">
        <f t="shared" ca="1" si="1004"/>
        <v>45.051793240000002</v>
      </c>
      <c r="Q3447" s="113">
        <f t="shared" si="1005"/>
        <v>0</v>
      </c>
      <c r="R3447" s="106">
        <f t="shared" si="1006"/>
        <v>0</v>
      </c>
      <c r="S3447" s="114" t="str">
        <f t="shared" si="1014"/>
        <v>A+J=</v>
      </c>
      <c r="T3447" s="107">
        <f t="shared" si="1015"/>
        <v>44431</v>
      </c>
      <c r="U3447" s="10"/>
      <c r="V3447" s="10"/>
      <c r="W3447" s="10"/>
      <c r="X3447" s="29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</row>
    <row r="3448" spans="1:121" x14ac:dyDescent="0.15">
      <c r="A3448" s="102">
        <f t="shared" si="1007"/>
        <v>44405</v>
      </c>
      <c r="B3448" s="103">
        <f t="shared" ca="1" si="1016"/>
        <v>49812.478212099792</v>
      </c>
      <c r="C3448" s="104">
        <f t="shared" si="1008"/>
        <v>49752.39999999979</v>
      </c>
      <c r="D3448" s="105">
        <f ca="1">IF(A3448&lt;$B$1,VLOOKUP(A3448,[1]DI!$A$4:$B$15000,2,FALSE),0)</f>
        <v>4.1500000000000002E-2</v>
      </c>
      <c r="E3448" s="106">
        <f t="shared" ca="1" si="1000"/>
        <v>1.00016137</v>
      </c>
      <c r="F3448" s="106">
        <f ca="1">(TRUNC(PRODUCT($E$12:$E3447),16))</f>
        <v>2.13347420254168</v>
      </c>
      <c r="G3448" s="106">
        <f t="shared" ca="1" si="1009"/>
        <v>2.1320976429967602</v>
      </c>
      <c r="H3448" s="106">
        <f t="shared" ca="1" si="1001"/>
        <v>1.0006456399999999</v>
      </c>
      <c r="I3448" s="105">
        <f t="shared" si="1010"/>
        <v>3.5999999999999997E-2</v>
      </c>
      <c r="J3448" s="118">
        <f t="shared" si="1011"/>
        <v>44399</v>
      </c>
      <c r="K3448" s="112">
        <f t="shared" si="1012"/>
        <v>4</v>
      </c>
      <c r="L3448" s="108">
        <f t="shared" si="1013"/>
        <v>4</v>
      </c>
      <c r="M3448" s="109">
        <f t="shared" si="1002"/>
        <v>1.0005615409999999</v>
      </c>
      <c r="N3448" s="109">
        <f t="shared" ca="1" si="1003"/>
        <v>1.0012075439999999</v>
      </c>
      <c r="O3448" s="108">
        <f t="shared" si="1017"/>
        <v>0</v>
      </c>
      <c r="P3448" s="106">
        <f t="shared" ca="1" si="1004"/>
        <v>60.078212100000002</v>
      </c>
      <c r="Q3448" s="113">
        <f t="shared" si="1005"/>
        <v>0</v>
      </c>
      <c r="R3448" s="106">
        <f t="shared" si="1006"/>
        <v>0</v>
      </c>
      <c r="S3448" s="114" t="str">
        <f t="shared" si="1014"/>
        <v>A+J=</v>
      </c>
      <c r="T3448" s="107">
        <f t="shared" si="1015"/>
        <v>44431</v>
      </c>
      <c r="U3448" s="10"/>
      <c r="V3448" s="10"/>
      <c r="W3448" s="10"/>
      <c r="X3448" s="29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</row>
    <row r="3449" spans="1:121" x14ac:dyDescent="0.15">
      <c r="A3449" s="102">
        <f t="shared" si="1007"/>
        <v>44406</v>
      </c>
      <c r="B3449" s="103">
        <f t="shared" ca="1" si="1016"/>
        <v>49827.508810159794</v>
      </c>
      <c r="C3449" s="104">
        <f t="shared" si="1008"/>
        <v>49752.39999999979</v>
      </c>
      <c r="D3449" s="105">
        <f ca="1">IF(A3449&lt;$B$1,VLOOKUP(A3449,[1]DI!$A$4:$B$15000,2,FALSE),0)</f>
        <v>4.1500000000000002E-2</v>
      </c>
      <c r="E3449" s="106">
        <f t="shared" ca="1" si="1000"/>
        <v>1.00016137</v>
      </c>
      <c r="F3449" s="106">
        <f ca="1">(TRUNC(PRODUCT($E$12:$E3448),16))</f>
        <v>2.1338184812737402</v>
      </c>
      <c r="G3449" s="106">
        <f t="shared" ca="1" si="1009"/>
        <v>2.1320976429967602</v>
      </c>
      <c r="H3449" s="106">
        <f t="shared" ca="1" si="1001"/>
        <v>1.00080711</v>
      </c>
      <c r="I3449" s="105">
        <f t="shared" si="1010"/>
        <v>3.5999999999999997E-2</v>
      </c>
      <c r="J3449" s="118">
        <f t="shared" si="1011"/>
        <v>44399</v>
      </c>
      <c r="K3449" s="112">
        <f t="shared" si="1012"/>
        <v>5</v>
      </c>
      <c r="L3449" s="108">
        <f t="shared" si="1013"/>
        <v>5</v>
      </c>
      <c r="M3449" s="109">
        <f t="shared" si="1002"/>
        <v>1.0007019749999999</v>
      </c>
      <c r="N3449" s="109">
        <f t="shared" ca="1" si="1003"/>
        <v>1.001509652</v>
      </c>
      <c r="O3449" s="108">
        <f t="shared" si="1017"/>
        <v>0</v>
      </c>
      <c r="P3449" s="106">
        <f t="shared" ca="1" si="1004"/>
        <v>75.108810160000004</v>
      </c>
      <c r="Q3449" s="113">
        <f t="shared" si="1005"/>
        <v>0</v>
      </c>
      <c r="R3449" s="106">
        <f t="shared" si="1006"/>
        <v>0</v>
      </c>
      <c r="S3449" s="114" t="str">
        <f t="shared" si="1014"/>
        <v>A+J=</v>
      </c>
      <c r="T3449" s="107">
        <f t="shared" si="1015"/>
        <v>44431</v>
      </c>
      <c r="U3449" s="10"/>
      <c r="V3449" s="10"/>
      <c r="W3449" s="10"/>
      <c r="X3449" s="29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</row>
    <row r="3450" spans="1:121" x14ac:dyDescent="0.15">
      <c r="A3450" s="102">
        <f t="shared" si="1007"/>
        <v>44407</v>
      </c>
      <c r="B3450" s="103">
        <f t="shared" ca="1" si="1016"/>
        <v>49842.54413469979</v>
      </c>
      <c r="C3450" s="104">
        <f t="shared" si="1008"/>
        <v>49752.39999999979</v>
      </c>
      <c r="D3450" s="105">
        <f ca="1">IF(A3450&lt;$B$1,VLOOKUP(A3450,[1]DI!$A$4:$B$15000,2,FALSE),0)</f>
        <v>4.1500000000000002E-2</v>
      </c>
      <c r="E3450" s="106">
        <f t="shared" ca="1" si="1000"/>
        <v>1.00016137</v>
      </c>
      <c r="F3450" s="106">
        <f ca="1">(TRUNC(PRODUCT($E$12:$E3449),16))</f>
        <v>2.1341628155620702</v>
      </c>
      <c r="G3450" s="106">
        <f t="shared" ca="1" si="1009"/>
        <v>2.1320976429967602</v>
      </c>
      <c r="H3450" s="106">
        <f t="shared" ca="1" si="1001"/>
        <v>1.0009686099999999</v>
      </c>
      <c r="I3450" s="105">
        <f t="shared" si="1010"/>
        <v>3.5999999999999997E-2</v>
      </c>
      <c r="J3450" s="118">
        <f t="shared" si="1011"/>
        <v>44399</v>
      </c>
      <c r="K3450" s="112">
        <f t="shared" si="1012"/>
        <v>6</v>
      </c>
      <c r="L3450" s="108">
        <f t="shared" si="1013"/>
        <v>6</v>
      </c>
      <c r="M3450" s="109">
        <f t="shared" si="1002"/>
        <v>1.000842429</v>
      </c>
      <c r="N3450" s="109">
        <f t="shared" ca="1" si="1003"/>
        <v>1.0018118549999999</v>
      </c>
      <c r="O3450" s="108">
        <f t="shared" si="1017"/>
        <v>0</v>
      </c>
      <c r="P3450" s="106">
        <f t="shared" ca="1" si="1004"/>
        <v>90.144134699999995</v>
      </c>
      <c r="Q3450" s="113">
        <f t="shared" si="1005"/>
        <v>0</v>
      </c>
      <c r="R3450" s="106">
        <f t="shared" si="1006"/>
        <v>0</v>
      </c>
      <c r="S3450" s="114" t="str">
        <f t="shared" si="1014"/>
        <v>A+J=</v>
      </c>
      <c r="T3450" s="107">
        <f t="shared" si="1015"/>
        <v>44431</v>
      </c>
      <c r="U3450" s="10"/>
      <c r="V3450" s="10"/>
      <c r="W3450" s="10"/>
      <c r="X3450" s="29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</row>
    <row r="3451" spans="1:121" x14ac:dyDescent="0.15">
      <c r="A3451" s="102">
        <f t="shared" si="1007"/>
        <v>44408</v>
      </c>
      <c r="B3451" s="103">
        <f t="shared" ca="1" si="1016"/>
        <v>49857.584235459792</v>
      </c>
      <c r="C3451" s="104">
        <f t="shared" si="1008"/>
        <v>49752.39999999979</v>
      </c>
      <c r="D3451" s="105">
        <f ca="1">IF(A3451&lt;$B$1,VLOOKUP(A3451,[1]DI!$A$4:$B$15000,2,FALSE),0)</f>
        <v>0</v>
      </c>
      <c r="E3451" s="106">
        <f t="shared" ca="1" si="1000"/>
        <v>1</v>
      </c>
      <c r="F3451" s="106">
        <f ca="1">(TRUNC(PRODUCT($E$12:$E3450),16))</f>
        <v>2.13450720541561</v>
      </c>
      <c r="G3451" s="106">
        <f t="shared" ca="1" si="1009"/>
        <v>2.1320976429967602</v>
      </c>
      <c r="H3451" s="106">
        <f t="shared" ca="1" si="1001"/>
        <v>1.0011301399999999</v>
      </c>
      <c r="I3451" s="105">
        <f t="shared" si="1010"/>
        <v>3.5999999999999997E-2</v>
      </c>
      <c r="J3451" s="118">
        <f t="shared" si="1011"/>
        <v>44399</v>
      </c>
      <c r="K3451" s="112">
        <f t="shared" si="1012"/>
        <v>6</v>
      </c>
      <c r="L3451" s="108">
        <f t="shared" si="1013"/>
        <v>7</v>
      </c>
      <c r="M3451" s="109">
        <f t="shared" si="1002"/>
        <v>1.0009829029999999</v>
      </c>
      <c r="N3451" s="109">
        <f t="shared" ca="1" si="1003"/>
        <v>1.002114154</v>
      </c>
      <c r="O3451" s="108">
        <f t="shared" si="1017"/>
        <v>0</v>
      </c>
      <c r="P3451" s="106">
        <f t="shared" ca="1" si="1004"/>
        <v>105.18423546</v>
      </c>
      <c r="Q3451" s="113">
        <f t="shared" si="1005"/>
        <v>0</v>
      </c>
      <c r="R3451" s="106">
        <f t="shared" si="1006"/>
        <v>0</v>
      </c>
      <c r="S3451" s="114" t="str">
        <f t="shared" si="1014"/>
        <v>A+J=</v>
      </c>
      <c r="T3451" s="107">
        <f t="shared" si="1015"/>
        <v>44431</v>
      </c>
      <c r="U3451" s="10"/>
      <c r="V3451" s="10"/>
      <c r="W3451" s="10"/>
      <c r="X3451" s="29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</row>
    <row r="3452" spans="1:121" x14ac:dyDescent="0.15">
      <c r="A3452" s="102">
        <f t="shared" si="1007"/>
        <v>44409</v>
      </c>
      <c r="B3452" s="103">
        <f t="shared" ca="1" si="1016"/>
        <v>49857.584235459792</v>
      </c>
      <c r="C3452" s="104">
        <f t="shared" si="1008"/>
        <v>49752.39999999979</v>
      </c>
      <c r="D3452" s="105">
        <f ca="1">IF(A3452&lt;$B$1,VLOOKUP(A3452,[1]DI!$A$4:$B$15000,2,FALSE),0)</f>
        <v>0</v>
      </c>
      <c r="E3452" s="106">
        <f t="shared" ca="1" si="1000"/>
        <v>1</v>
      </c>
      <c r="F3452" s="106">
        <f ca="1">(TRUNC(PRODUCT($E$12:$E3451),16))</f>
        <v>2.13450720541561</v>
      </c>
      <c r="G3452" s="106">
        <f t="shared" ca="1" si="1009"/>
        <v>2.1320976429967602</v>
      </c>
      <c r="H3452" s="106">
        <f t="shared" ca="1" si="1001"/>
        <v>1.0011301399999999</v>
      </c>
      <c r="I3452" s="105">
        <f t="shared" si="1010"/>
        <v>3.5999999999999997E-2</v>
      </c>
      <c r="J3452" s="118">
        <f t="shared" si="1011"/>
        <v>44399</v>
      </c>
      <c r="K3452" s="112">
        <f t="shared" si="1012"/>
        <v>6</v>
      </c>
      <c r="L3452" s="108">
        <f t="shared" si="1013"/>
        <v>7</v>
      </c>
      <c r="M3452" s="109">
        <f t="shared" si="1002"/>
        <v>1.0009829029999999</v>
      </c>
      <c r="N3452" s="109">
        <f t="shared" ca="1" si="1003"/>
        <v>1.002114154</v>
      </c>
      <c r="O3452" s="108">
        <f t="shared" si="1017"/>
        <v>0</v>
      </c>
      <c r="P3452" s="106">
        <f t="shared" ca="1" si="1004"/>
        <v>105.18423546</v>
      </c>
      <c r="Q3452" s="113">
        <f t="shared" si="1005"/>
        <v>0</v>
      </c>
      <c r="R3452" s="106">
        <f t="shared" si="1006"/>
        <v>0</v>
      </c>
      <c r="S3452" s="114" t="str">
        <f t="shared" si="1014"/>
        <v>A+J=</v>
      </c>
      <c r="T3452" s="107">
        <f t="shared" si="1015"/>
        <v>44431</v>
      </c>
      <c r="U3452" s="10"/>
      <c r="V3452" s="10"/>
      <c r="W3452" s="10"/>
      <c r="X3452" s="29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</row>
    <row r="3453" spans="1:121" x14ac:dyDescent="0.15">
      <c r="A3453" s="102">
        <f t="shared" si="1007"/>
        <v>44410</v>
      </c>
      <c r="B3453" s="103">
        <f t="shared" ca="1" si="1016"/>
        <v>49857.584235459792</v>
      </c>
      <c r="C3453" s="104">
        <f t="shared" si="1008"/>
        <v>49752.39999999979</v>
      </c>
      <c r="D3453" s="105">
        <f ca="1">IF(A3453&lt;$B$1,VLOOKUP(A3453,[1]DI!$A$4:$B$15000,2,FALSE),0)</f>
        <v>4.1500000000000002E-2</v>
      </c>
      <c r="E3453" s="106">
        <f t="shared" ca="1" si="1000"/>
        <v>1.00016137</v>
      </c>
      <c r="F3453" s="106">
        <f ca="1">(TRUNC(PRODUCT($E$12:$E3452),16))</f>
        <v>2.13450720541561</v>
      </c>
      <c r="G3453" s="106">
        <f t="shared" ca="1" si="1009"/>
        <v>2.1320976429967602</v>
      </c>
      <c r="H3453" s="106">
        <f t="shared" ca="1" si="1001"/>
        <v>1.0011301399999999</v>
      </c>
      <c r="I3453" s="105">
        <f t="shared" si="1010"/>
        <v>3.5999999999999997E-2</v>
      </c>
      <c r="J3453" s="118">
        <f t="shared" si="1011"/>
        <v>44399</v>
      </c>
      <c r="K3453" s="112">
        <f t="shared" si="1012"/>
        <v>7</v>
      </c>
      <c r="L3453" s="108">
        <f t="shared" si="1013"/>
        <v>7</v>
      </c>
      <c r="M3453" s="109">
        <f t="shared" si="1002"/>
        <v>1.0009829029999999</v>
      </c>
      <c r="N3453" s="109">
        <f t="shared" ca="1" si="1003"/>
        <v>1.002114154</v>
      </c>
      <c r="O3453" s="108">
        <f t="shared" si="1017"/>
        <v>0</v>
      </c>
      <c r="P3453" s="106">
        <f t="shared" ca="1" si="1004"/>
        <v>105.18423546</v>
      </c>
      <c r="Q3453" s="113">
        <f t="shared" si="1005"/>
        <v>0</v>
      </c>
      <c r="R3453" s="106">
        <f t="shared" si="1006"/>
        <v>0</v>
      </c>
      <c r="S3453" s="114" t="str">
        <f t="shared" si="1014"/>
        <v>A+J=</v>
      </c>
      <c r="T3453" s="107">
        <f t="shared" si="1015"/>
        <v>44431</v>
      </c>
      <c r="U3453" s="10"/>
      <c r="V3453" s="10"/>
      <c r="W3453" s="10"/>
      <c r="X3453" s="29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</row>
    <row r="3454" spans="1:121" x14ac:dyDescent="0.15">
      <c r="A3454" s="102">
        <f t="shared" si="1007"/>
        <v>44411</v>
      </c>
      <c r="B3454" s="103">
        <f t="shared" ca="1" si="1016"/>
        <v>49872.628565189792</v>
      </c>
      <c r="C3454" s="104">
        <f t="shared" si="1008"/>
        <v>49752.39999999979</v>
      </c>
      <c r="D3454" s="105">
        <f ca="1">IF(A3454&lt;$B$1,VLOOKUP(A3454,[1]DI!$A$4:$B$15000,2,FALSE),0)</f>
        <v>4.1500000000000002E-2</v>
      </c>
      <c r="E3454" s="106">
        <f t="shared" ca="1" si="1000"/>
        <v>1.00016137</v>
      </c>
      <c r="F3454" s="106">
        <f ca="1">(TRUNC(PRODUCT($E$12:$E3453),16))</f>
        <v>2.1348516508433502</v>
      </c>
      <c r="G3454" s="106">
        <f t="shared" ca="1" si="1009"/>
        <v>2.1320976429967602</v>
      </c>
      <c r="H3454" s="106">
        <f t="shared" ca="1" si="1001"/>
        <v>1.00129169</v>
      </c>
      <c r="I3454" s="105">
        <f t="shared" si="1010"/>
        <v>3.5999999999999997E-2</v>
      </c>
      <c r="J3454" s="118">
        <f t="shared" si="1011"/>
        <v>44399</v>
      </c>
      <c r="K3454" s="112">
        <f t="shared" si="1012"/>
        <v>8</v>
      </c>
      <c r="L3454" s="108">
        <f t="shared" si="1013"/>
        <v>8</v>
      </c>
      <c r="M3454" s="109">
        <f t="shared" si="1002"/>
        <v>1.001123397</v>
      </c>
      <c r="N3454" s="109">
        <f t="shared" ca="1" si="1003"/>
        <v>1.0024165380000001</v>
      </c>
      <c r="O3454" s="108">
        <f t="shared" si="1017"/>
        <v>0</v>
      </c>
      <c r="P3454" s="106">
        <f t="shared" ca="1" si="1004"/>
        <v>120.22856519</v>
      </c>
      <c r="Q3454" s="113">
        <f t="shared" si="1005"/>
        <v>0</v>
      </c>
      <c r="R3454" s="106">
        <f t="shared" si="1006"/>
        <v>0</v>
      </c>
      <c r="S3454" s="114" t="str">
        <f t="shared" si="1014"/>
        <v>A+J=</v>
      </c>
      <c r="T3454" s="107">
        <f t="shared" si="1015"/>
        <v>44431</v>
      </c>
      <c r="U3454" s="10"/>
      <c r="V3454" s="10"/>
      <c r="W3454" s="10"/>
      <c r="X3454" s="29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</row>
    <row r="3455" spans="1:121" x14ac:dyDescent="0.15">
      <c r="A3455" s="102">
        <f t="shared" si="1007"/>
        <v>44412</v>
      </c>
      <c r="B3455" s="103">
        <f t="shared" ca="1" si="1016"/>
        <v>49887.67762138979</v>
      </c>
      <c r="C3455" s="104">
        <f t="shared" si="1008"/>
        <v>49752.39999999979</v>
      </c>
      <c r="D3455" s="105">
        <f ca="1">IF(A3455&lt;$B$1,VLOOKUP(A3455,[1]DI!$A$4:$B$15000,2,FALSE),0)</f>
        <v>4.1500000000000002E-2</v>
      </c>
      <c r="E3455" s="106">
        <f t="shared" ca="1" si="1000"/>
        <v>1.00016137</v>
      </c>
      <c r="F3455" s="106">
        <f ca="1">(TRUNC(PRODUCT($E$12:$E3454),16))</f>
        <v>2.1351961518542502</v>
      </c>
      <c r="G3455" s="106">
        <f t="shared" ca="1" si="1009"/>
        <v>2.1320976429967602</v>
      </c>
      <c r="H3455" s="106">
        <f t="shared" ca="1" si="1001"/>
        <v>1.0014532700000001</v>
      </c>
      <c r="I3455" s="105">
        <f t="shared" si="1010"/>
        <v>3.5999999999999997E-2</v>
      </c>
      <c r="J3455" s="118">
        <f t="shared" si="1011"/>
        <v>44399</v>
      </c>
      <c r="K3455" s="112">
        <f t="shared" si="1012"/>
        <v>9</v>
      </c>
      <c r="L3455" s="108">
        <f t="shared" si="1013"/>
        <v>9</v>
      </c>
      <c r="M3455" s="109">
        <f t="shared" si="1002"/>
        <v>1.00126391</v>
      </c>
      <c r="N3455" s="109">
        <f t="shared" ca="1" si="1003"/>
        <v>1.002719017</v>
      </c>
      <c r="O3455" s="108">
        <f t="shared" si="1017"/>
        <v>0</v>
      </c>
      <c r="P3455" s="106">
        <f t="shared" ca="1" si="1004"/>
        <v>135.27762139000001</v>
      </c>
      <c r="Q3455" s="113">
        <f t="shared" si="1005"/>
        <v>0</v>
      </c>
      <c r="R3455" s="106">
        <f t="shared" si="1006"/>
        <v>0</v>
      </c>
      <c r="S3455" s="114" t="str">
        <f t="shared" si="1014"/>
        <v>A+J=</v>
      </c>
      <c r="T3455" s="107">
        <f t="shared" si="1015"/>
        <v>44431</v>
      </c>
      <c r="U3455" s="10"/>
      <c r="V3455" s="10"/>
      <c r="W3455" s="10"/>
      <c r="X3455" s="29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</row>
    <row r="3456" spans="1:121" x14ac:dyDescent="0.15">
      <c r="A3456" s="102">
        <f t="shared" si="1007"/>
        <v>44413</v>
      </c>
      <c r="B3456" s="103">
        <f t="shared" ca="1" si="1016"/>
        <v>49902.730906539793</v>
      </c>
      <c r="C3456" s="104">
        <f t="shared" si="1008"/>
        <v>49752.39999999979</v>
      </c>
      <c r="D3456" s="105">
        <f ca="1">IF(A3456&lt;$B$1,VLOOKUP(A3456,[1]DI!$A$4:$B$15000,2,FALSE),0)</f>
        <v>5.1499999999999997E-2</v>
      </c>
      <c r="E3456" s="106">
        <f t="shared" ca="1" si="1000"/>
        <v>1.0001993</v>
      </c>
      <c r="F3456" s="106">
        <f ca="1">(TRUNC(PRODUCT($E$12:$E3455),16))</f>
        <v>2.13554070845727</v>
      </c>
      <c r="G3456" s="106">
        <f t="shared" ca="1" si="1009"/>
        <v>2.1320976429967602</v>
      </c>
      <c r="H3456" s="106">
        <f t="shared" ca="1" si="1001"/>
        <v>1.00161487</v>
      </c>
      <c r="I3456" s="105">
        <f t="shared" si="1010"/>
        <v>3.5999999999999997E-2</v>
      </c>
      <c r="J3456" s="118">
        <f t="shared" si="1011"/>
        <v>44399</v>
      </c>
      <c r="K3456" s="112">
        <f t="shared" si="1012"/>
        <v>10</v>
      </c>
      <c r="L3456" s="108">
        <f t="shared" si="1013"/>
        <v>10</v>
      </c>
      <c r="M3456" s="109">
        <f t="shared" si="1002"/>
        <v>1.001404443</v>
      </c>
      <c r="N3456" s="109">
        <f t="shared" ca="1" si="1003"/>
        <v>1.0030215810000001</v>
      </c>
      <c r="O3456" s="108">
        <f t="shared" si="1017"/>
        <v>0</v>
      </c>
      <c r="P3456" s="106">
        <f t="shared" ca="1" si="1004"/>
        <v>150.33090654</v>
      </c>
      <c r="Q3456" s="113">
        <f t="shared" si="1005"/>
        <v>0</v>
      </c>
      <c r="R3456" s="106">
        <f t="shared" si="1006"/>
        <v>0</v>
      </c>
      <c r="S3456" s="114" t="str">
        <f t="shared" si="1014"/>
        <v>A+J=</v>
      </c>
      <c r="T3456" s="107">
        <f t="shared" si="1015"/>
        <v>44431</v>
      </c>
      <c r="U3456" s="10"/>
      <c r="V3456" s="10"/>
      <c r="W3456" s="10"/>
      <c r="X3456" s="29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</row>
    <row r="3457" spans="1:121" x14ac:dyDescent="0.15">
      <c r="A3457" s="102">
        <f t="shared" si="1007"/>
        <v>44414</v>
      </c>
      <c r="B3457" s="103">
        <f t="shared" ca="1" si="1016"/>
        <v>49919.681947239791</v>
      </c>
      <c r="C3457" s="104">
        <f t="shared" si="1008"/>
        <v>49752.39999999979</v>
      </c>
      <c r="D3457" s="105">
        <f ca="1">IF(A3457&lt;$B$1,VLOOKUP(A3457,[1]DI!$A$4:$B$15000,2,FALSE),0)</f>
        <v>5.1499999999999997E-2</v>
      </c>
      <c r="E3457" s="106">
        <f t="shared" ca="1" si="1000"/>
        <v>1.0001993</v>
      </c>
      <c r="F3457" s="106">
        <f ca="1">(TRUNC(PRODUCT($E$12:$E3456),16))</f>
        <v>2.1359663217204701</v>
      </c>
      <c r="G3457" s="106">
        <f t="shared" ca="1" si="1009"/>
        <v>2.1320976429967602</v>
      </c>
      <c r="H3457" s="106">
        <f t="shared" ca="1" si="1001"/>
        <v>1.0018144899999999</v>
      </c>
      <c r="I3457" s="105">
        <f t="shared" si="1010"/>
        <v>3.5999999999999997E-2</v>
      </c>
      <c r="J3457" s="118">
        <f t="shared" si="1011"/>
        <v>44399</v>
      </c>
      <c r="K3457" s="112">
        <f t="shared" si="1012"/>
        <v>11</v>
      </c>
      <c r="L3457" s="108">
        <f t="shared" si="1013"/>
        <v>11</v>
      </c>
      <c r="M3457" s="109">
        <f t="shared" si="1002"/>
        <v>1.001544996</v>
      </c>
      <c r="N3457" s="109">
        <f t="shared" ca="1" si="1003"/>
        <v>1.003362289</v>
      </c>
      <c r="O3457" s="108">
        <f t="shared" si="1017"/>
        <v>0</v>
      </c>
      <c r="P3457" s="106">
        <f t="shared" ca="1" si="1004"/>
        <v>167.28194723999999</v>
      </c>
      <c r="Q3457" s="113">
        <f t="shared" si="1005"/>
        <v>0</v>
      </c>
      <c r="R3457" s="106">
        <f t="shared" si="1006"/>
        <v>0</v>
      </c>
      <c r="S3457" s="114" t="str">
        <f t="shared" si="1014"/>
        <v>A+J=</v>
      </c>
      <c r="T3457" s="107">
        <f t="shared" si="1015"/>
        <v>44431</v>
      </c>
      <c r="U3457" s="10"/>
      <c r="V3457" s="10"/>
      <c r="W3457" s="10"/>
      <c r="X3457" s="29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</row>
    <row r="3458" spans="1:121" x14ac:dyDescent="0.15">
      <c r="A3458" s="102">
        <f t="shared" si="1007"/>
        <v>44415</v>
      </c>
      <c r="B3458" s="103">
        <f t="shared" ca="1" si="1016"/>
        <v>49936.639306489793</v>
      </c>
      <c r="C3458" s="104">
        <f t="shared" si="1008"/>
        <v>49752.39999999979</v>
      </c>
      <c r="D3458" s="105">
        <f ca="1">IF(A3458&lt;$B$1,VLOOKUP(A3458,[1]DI!$A$4:$B$15000,2,FALSE),0)</f>
        <v>0</v>
      </c>
      <c r="E3458" s="106">
        <f t="shared" ca="1" si="1000"/>
        <v>1</v>
      </c>
      <c r="F3458" s="106">
        <f ca="1">(TRUNC(PRODUCT($E$12:$E3457),16))</f>
        <v>2.1363920198083899</v>
      </c>
      <c r="G3458" s="106">
        <f t="shared" ca="1" si="1009"/>
        <v>2.1320976429967602</v>
      </c>
      <c r="H3458" s="106">
        <f t="shared" ca="1" si="1001"/>
        <v>1.0020141600000001</v>
      </c>
      <c r="I3458" s="105">
        <f t="shared" si="1010"/>
        <v>3.5999999999999997E-2</v>
      </c>
      <c r="J3458" s="118">
        <f t="shared" si="1011"/>
        <v>44399</v>
      </c>
      <c r="K3458" s="112">
        <f t="shared" si="1012"/>
        <v>11</v>
      </c>
      <c r="L3458" s="108">
        <f t="shared" si="1013"/>
        <v>12</v>
      </c>
      <c r="M3458" s="109">
        <f t="shared" si="1002"/>
        <v>1.0016855689999999</v>
      </c>
      <c r="N3458" s="109">
        <f t="shared" ca="1" si="1003"/>
        <v>1.0037031240000001</v>
      </c>
      <c r="O3458" s="108">
        <f t="shared" si="1017"/>
        <v>0</v>
      </c>
      <c r="P3458" s="106">
        <f t="shared" ca="1" si="1004"/>
        <v>184.23930648999999</v>
      </c>
      <c r="Q3458" s="113">
        <f t="shared" si="1005"/>
        <v>0</v>
      </c>
      <c r="R3458" s="106">
        <f t="shared" si="1006"/>
        <v>0</v>
      </c>
      <c r="S3458" s="114" t="str">
        <f t="shared" si="1014"/>
        <v>A+J=</v>
      </c>
      <c r="T3458" s="107">
        <f t="shared" si="1015"/>
        <v>44431</v>
      </c>
      <c r="U3458" s="10"/>
      <c r="V3458" s="10"/>
      <c r="W3458" s="10"/>
      <c r="X3458" s="29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</row>
    <row r="3459" spans="1:121" x14ac:dyDescent="0.15">
      <c r="A3459" s="102">
        <f t="shared" si="1007"/>
        <v>44416</v>
      </c>
      <c r="B3459" s="103">
        <f t="shared" ca="1" si="1016"/>
        <v>49936.639306489793</v>
      </c>
      <c r="C3459" s="104">
        <f t="shared" si="1008"/>
        <v>49752.39999999979</v>
      </c>
      <c r="D3459" s="105">
        <f ca="1">IF(A3459&lt;$B$1,VLOOKUP(A3459,[1]DI!$A$4:$B$15000,2,FALSE),0)</f>
        <v>0</v>
      </c>
      <c r="E3459" s="106">
        <f t="shared" ca="1" si="1000"/>
        <v>1</v>
      </c>
      <c r="F3459" s="106">
        <f ca="1">(TRUNC(PRODUCT($E$12:$E3458),16))</f>
        <v>2.1363920198083899</v>
      </c>
      <c r="G3459" s="106">
        <f t="shared" ca="1" si="1009"/>
        <v>2.1320976429967602</v>
      </c>
      <c r="H3459" s="106">
        <f t="shared" ca="1" si="1001"/>
        <v>1.0020141600000001</v>
      </c>
      <c r="I3459" s="105">
        <f t="shared" si="1010"/>
        <v>3.5999999999999997E-2</v>
      </c>
      <c r="J3459" s="118">
        <f t="shared" si="1011"/>
        <v>44399</v>
      </c>
      <c r="K3459" s="112">
        <f t="shared" si="1012"/>
        <v>11</v>
      </c>
      <c r="L3459" s="108">
        <f t="shared" si="1013"/>
        <v>12</v>
      </c>
      <c r="M3459" s="109">
        <f t="shared" si="1002"/>
        <v>1.0016855689999999</v>
      </c>
      <c r="N3459" s="109">
        <f t="shared" ca="1" si="1003"/>
        <v>1.0037031240000001</v>
      </c>
      <c r="O3459" s="108">
        <f t="shared" si="1017"/>
        <v>0</v>
      </c>
      <c r="P3459" s="106">
        <f t="shared" ca="1" si="1004"/>
        <v>184.23930648999999</v>
      </c>
      <c r="Q3459" s="113">
        <f t="shared" si="1005"/>
        <v>0</v>
      </c>
      <c r="R3459" s="106">
        <f t="shared" si="1006"/>
        <v>0</v>
      </c>
      <c r="S3459" s="114" t="str">
        <f t="shared" si="1014"/>
        <v>A+J=</v>
      </c>
      <c r="T3459" s="107">
        <f t="shared" si="1015"/>
        <v>44431</v>
      </c>
      <c r="U3459" s="10"/>
      <c r="V3459" s="10"/>
      <c r="W3459" s="10"/>
      <c r="X3459" s="29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</row>
    <row r="3460" spans="1:121" x14ac:dyDescent="0.15">
      <c r="A3460" s="102">
        <f t="shared" si="1007"/>
        <v>44417</v>
      </c>
      <c r="B3460" s="103">
        <f t="shared" ca="1" si="1016"/>
        <v>49936.639306489793</v>
      </c>
      <c r="C3460" s="104">
        <f t="shared" si="1008"/>
        <v>49752.39999999979</v>
      </c>
      <c r="D3460" s="105">
        <f ca="1">IF(A3460&lt;$B$1,VLOOKUP(A3460,[1]DI!$A$4:$B$15000,2,FALSE),0)</f>
        <v>5.1499999999999997E-2</v>
      </c>
      <c r="E3460" s="106">
        <f t="shared" ca="1" si="1000"/>
        <v>1.0001993</v>
      </c>
      <c r="F3460" s="106">
        <f ca="1">(TRUNC(PRODUCT($E$12:$E3459),16))</f>
        <v>2.1363920198083899</v>
      </c>
      <c r="G3460" s="106">
        <f t="shared" ca="1" si="1009"/>
        <v>2.1320976429967602</v>
      </c>
      <c r="H3460" s="106">
        <f t="shared" ca="1" si="1001"/>
        <v>1.0020141600000001</v>
      </c>
      <c r="I3460" s="105">
        <f t="shared" si="1010"/>
        <v>3.5999999999999997E-2</v>
      </c>
      <c r="J3460" s="118">
        <f t="shared" si="1011"/>
        <v>44399</v>
      </c>
      <c r="K3460" s="112">
        <f t="shared" si="1012"/>
        <v>12</v>
      </c>
      <c r="L3460" s="108">
        <f t="shared" si="1013"/>
        <v>12</v>
      </c>
      <c r="M3460" s="109">
        <f t="shared" si="1002"/>
        <v>1.0016855689999999</v>
      </c>
      <c r="N3460" s="109">
        <f t="shared" ca="1" si="1003"/>
        <v>1.0037031240000001</v>
      </c>
      <c r="O3460" s="108">
        <f t="shared" si="1017"/>
        <v>0</v>
      </c>
      <c r="P3460" s="106">
        <f t="shared" ca="1" si="1004"/>
        <v>184.23930648999999</v>
      </c>
      <c r="Q3460" s="113">
        <f t="shared" si="1005"/>
        <v>0</v>
      </c>
      <c r="R3460" s="106">
        <f t="shared" si="1006"/>
        <v>0</v>
      </c>
      <c r="S3460" s="114" t="str">
        <f t="shared" si="1014"/>
        <v>A+J=</v>
      </c>
      <c r="T3460" s="107">
        <f t="shared" si="1015"/>
        <v>44431</v>
      </c>
      <c r="U3460" s="10"/>
      <c r="V3460" s="10"/>
      <c r="W3460" s="10"/>
      <c r="X3460" s="29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</row>
    <row r="3461" spans="1:121" x14ac:dyDescent="0.15">
      <c r="A3461" s="102">
        <f t="shared" si="1007"/>
        <v>44418</v>
      </c>
      <c r="B3461" s="103">
        <f t="shared" ca="1" si="1016"/>
        <v>49953.601889749792</v>
      </c>
      <c r="C3461" s="104">
        <f t="shared" si="1008"/>
        <v>49752.39999999979</v>
      </c>
      <c r="D3461" s="105">
        <f ca="1">IF(A3461&lt;$B$1,VLOOKUP(A3461,[1]DI!$A$4:$B$15000,2,FALSE),0)</f>
        <v>5.1499999999999997E-2</v>
      </c>
      <c r="E3461" s="106">
        <f t="shared" ca="1" si="1000"/>
        <v>1.0001993</v>
      </c>
      <c r="F3461" s="106">
        <f ca="1">(TRUNC(PRODUCT($E$12:$E3460),16))</f>
        <v>2.1368178027379301</v>
      </c>
      <c r="G3461" s="106">
        <f t="shared" ca="1" si="1009"/>
        <v>2.1320976429967602</v>
      </c>
      <c r="H3461" s="106">
        <f t="shared" ca="1" si="1001"/>
        <v>1.0022138599999999</v>
      </c>
      <c r="I3461" s="105">
        <f t="shared" si="1010"/>
        <v>3.5999999999999997E-2</v>
      </c>
      <c r="J3461" s="118">
        <f t="shared" si="1011"/>
        <v>44399</v>
      </c>
      <c r="K3461" s="112">
        <f t="shared" si="1012"/>
        <v>13</v>
      </c>
      <c r="L3461" s="108">
        <f t="shared" si="1013"/>
        <v>13</v>
      </c>
      <c r="M3461" s="109">
        <f t="shared" si="1002"/>
        <v>1.0018261610000001</v>
      </c>
      <c r="N3461" s="109">
        <f t="shared" ca="1" si="1003"/>
        <v>1.0040440639999999</v>
      </c>
      <c r="O3461" s="108">
        <f t="shared" si="1017"/>
        <v>0</v>
      </c>
      <c r="P3461" s="106">
        <f t="shared" ca="1" si="1004"/>
        <v>201.20188974999999</v>
      </c>
      <c r="Q3461" s="113">
        <f t="shared" si="1005"/>
        <v>0</v>
      </c>
      <c r="R3461" s="106">
        <f t="shared" si="1006"/>
        <v>0</v>
      </c>
      <c r="S3461" s="114" t="str">
        <f t="shared" si="1014"/>
        <v>A+J=</v>
      </c>
      <c r="T3461" s="107">
        <f t="shared" si="1015"/>
        <v>44431</v>
      </c>
      <c r="U3461" s="10"/>
      <c r="V3461" s="10"/>
      <c r="W3461" s="10"/>
      <c r="X3461" s="29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</row>
    <row r="3462" spans="1:121" x14ac:dyDescent="0.15">
      <c r="A3462" s="102">
        <f t="shared" si="1007"/>
        <v>44419</v>
      </c>
      <c r="B3462" s="103">
        <f t="shared" ca="1" si="1016"/>
        <v>49970.570244279792</v>
      </c>
      <c r="C3462" s="104">
        <f t="shared" si="1008"/>
        <v>49752.39999999979</v>
      </c>
      <c r="D3462" s="105">
        <f ca="1">IF(A3462&lt;$B$1,VLOOKUP(A3462,[1]DI!$A$4:$B$15000,2,FALSE),0)</f>
        <v>5.1499999999999997E-2</v>
      </c>
      <c r="E3462" s="106">
        <f t="shared" ca="1" si="1000"/>
        <v>1.0001993</v>
      </c>
      <c r="F3462" s="106">
        <f ca="1">(TRUNC(PRODUCT($E$12:$E3461),16))</f>
        <v>2.1372436705260198</v>
      </c>
      <c r="G3462" s="106">
        <f t="shared" ca="1" si="1009"/>
        <v>2.1320976429967602</v>
      </c>
      <c r="H3462" s="106">
        <f t="shared" ca="1" si="1001"/>
        <v>1.0024135999999999</v>
      </c>
      <c r="I3462" s="105">
        <f t="shared" si="1010"/>
        <v>3.5999999999999997E-2</v>
      </c>
      <c r="J3462" s="118">
        <f t="shared" si="1011"/>
        <v>44399</v>
      </c>
      <c r="K3462" s="112">
        <f t="shared" si="1012"/>
        <v>14</v>
      </c>
      <c r="L3462" s="108">
        <f t="shared" si="1013"/>
        <v>14</v>
      </c>
      <c r="M3462" s="109">
        <f t="shared" si="1002"/>
        <v>1.0019667729999999</v>
      </c>
      <c r="N3462" s="109">
        <f t="shared" ca="1" si="1003"/>
        <v>1.00438512</v>
      </c>
      <c r="O3462" s="108">
        <f t="shared" si="1017"/>
        <v>0</v>
      </c>
      <c r="P3462" s="106">
        <f t="shared" ca="1" si="1004"/>
        <v>218.17024427999999</v>
      </c>
      <c r="Q3462" s="113">
        <f t="shared" si="1005"/>
        <v>0</v>
      </c>
      <c r="R3462" s="106">
        <f t="shared" si="1006"/>
        <v>0</v>
      </c>
      <c r="S3462" s="114" t="str">
        <f t="shared" si="1014"/>
        <v>A+J=</v>
      </c>
      <c r="T3462" s="107">
        <f t="shared" si="1015"/>
        <v>44431</v>
      </c>
      <c r="U3462" s="10"/>
      <c r="V3462" s="10"/>
      <c r="W3462" s="10"/>
      <c r="X3462" s="29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</row>
    <row r="3463" spans="1:121" x14ac:dyDescent="0.15">
      <c r="A3463" s="102">
        <f t="shared" si="1007"/>
        <v>44420</v>
      </c>
      <c r="B3463" s="103">
        <f t="shared" ca="1" si="1016"/>
        <v>49987.544370099793</v>
      </c>
      <c r="C3463" s="104">
        <f t="shared" si="1008"/>
        <v>49752.39999999979</v>
      </c>
      <c r="D3463" s="105">
        <f ca="1">IF(A3463&lt;$B$1,VLOOKUP(A3463,[1]DI!$A$4:$B$15000,2,FALSE),0)</f>
        <v>5.1499999999999997E-2</v>
      </c>
      <c r="E3463" s="106">
        <f t="shared" ca="1" si="1000"/>
        <v>1.0001993</v>
      </c>
      <c r="F3463" s="106">
        <f ca="1">(TRUNC(PRODUCT($E$12:$E3462),16))</f>
        <v>2.1376696231895602</v>
      </c>
      <c r="G3463" s="106">
        <f t="shared" ca="1" si="1009"/>
        <v>2.1320976429967602</v>
      </c>
      <c r="H3463" s="106">
        <f t="shared" ca="1" si="1001"/>
        <v>1.0026133800000001</v>
      </c>
      <c r="I3463" s="105">
        <f t="shared" si="1010"/>
        <v>3.5999999999999997E-2</v>
      </c>
      <c r="J3463" s="118">
        <f t="shared" si="1011"/>
        <v>44399</v>
      </c>
      <c r="K3463" s="112">
        <f t="shared" si="1012"/>
        <v>15</v>
      </c>
      <c r="L3463" s="108">
        <f t="shared" si="1013"/>
        <v>15</v>
      </c>
      <c r="M3463" s="109">
        <f t="shared" si="1002"/>
        <v>1.0021074050000001</v>
      </c>
      <c r="N3463" s="109">
        <f t="shared" ca="1" si="1003"/>
        <v>1.004726292</v>
      </c>
      <c r="O3463" s="108">
        <f t="shared" si="1017"/>
        <v>0</v>
      </c>
      <c r="P3463" s="106">
        <f t="shared" ca="1" si="1004"/>
        <v>235.1443701</v>
      </c>
      <c r="Q3463" s="113">
        <f t="shared" si="1005"/>
        <v>0</v>
      </c>
      <c r="R3463" s="106">
        <f t="shared" si="1006"/>
        <v>0</v>
      </c>
      <c r="S3463" s="114" t="str">
        <f t="shared" si="1014"/>
        <v>A+J=</v>
      </c>
      <c r="T3463" s="107">
        <f t="shared" si="1015"/>
        <v>44431</v>
      </c>
      <c r="U3463" s="10"/>
      <c r="V3463" s="10"/>
      <c r="W3463" s="10"/>
      <c r="X3463" s="29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</row>
    <row r="3464" spans="1:121" x14ac:dyDescent="0.15">
      <c r="A3464" s="102">
        <f t="shared" si="1007"/>
        <v>44421</v>
      </c>
      <c r="B3464" s="103">
        <f t="shared" ca="1" si="1016"/>
        <v>50004.524267189794</v>
      </c>
      <c r="C3464" s="104">
        <f t="shared" si="1008"/>
        <v>49752.39999999979</v>
      </c>
      <c r="D3464" s="105">
        <f ca="1">IF(A3464&lt;$B$1,VLOOKUP(A3464,[1]DI!$A$4:$B$15000,2,FALSE),0)</f>
        <v>5.1499999999999997E-2</v>
      </c>
      <c r="E3464" s="106">
        <f t="shared" ca="1" si="1000"/>
        <v>1.0001993</v>
      </c>
      <c r="F3464" s="106">
        <f ca="1">(TRUNC(PRODUCT($E$12:$E3463),16))</f>
        <v>2.13809566074546</v>
      </c>
      <c r="G3464" s="106">
        <f t="shared" ca="1" si="1009"/>
        <v>2.1320976429967602</v>
      </c>
      <c r="H3464" s="106">
        <f t="shared" ca="1" si="1001"/>
        <v>1.0028132000000001</v>
      </c>
      <c r="I3464" s="105">
        <f t="shared" si="1010"/>
        <v>3.5999999999999997E-2</v>
      </c>
      <c r="J3464" s="118">
        <f t="shared" si="1011"/>
        <v>44399</v>
      </c>
      <c r="K3464" s="112">
        <f t="shared" si="1012"/>
        <v>16</v>
      </c>
      <c r="L3464" s="108">
        <f t="shared" si="1013"/>
        <v>16</v>
      </c>
      <c r="M3464" s="109">
        <f t="shared" si="1002"/>
        <v>1.002248056</v>
      </c>
      <c r="N3464" s="109">
        <f t="shared" ca="1" si="1003"/>
        <v>1.00506758</v>
      </c>
      <c r="O3464" s="108">
        <f t="shared" si="1017"/>
        <v>0</v>
      </c>
      <c r="P3464" s="106">
        <f t="shared" ca="1" si="1004"/>
        <v>252.12426719000001</v>
      </c>
      <c r="Q3464" s="113">
        <f t="shared" si="1005"/>
        <v>0</v>
      </c>
      <c r="R3464" s="106">
        <f t="shared" si="1006"/>
        <v>0</v>
      </c>
      <c r="S3464" s="114" t="str">
        <f t="shared" si="1014"/>
        <v>A+J=</v>
      </c>
      <c r="T3464" s="107">
        <f t="shared" si="1015"/>
        <v>44431</v>
      </c>
      <c r="U3464" s="10"/>
      <c r="V3464" s="10"/>
      <c r="W3464" s="10"/>
      <c r="X3464" s="29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</row>
    <row r="3465" spans="1:121" x14ac:dyDescent="0.15">
      <c r="A3465" s="102">
        <f t="shared" si="1007"/>
        <v>44422</v>
      </c>
      <c r="B3465" s="103">
        <f t="shared" ca="1" si="1016"/>
        <v>50021.509935559792</v>
      </c>
      <c r="C3465" s="104">
        <f t="shared" si="1008"/>
        <v>49752.39999999979</v>
      </c>
      <c r="D3465" s="105">
        <f ca="1">IF(A3465&lt;$B$1,VLOOKUP(A3465,[1]DI!$A$4:$B$15000,2,FALSE),0)</f>
        <v>0</v>
      </c>
      <c r="E3465" s="106">
        <f t="shared" ca="1" si="1000"/>
        <v>1</v>
      </c>
      <c r="F3465" s="106">
        <f ca="1">(TRUNC(PRODUCT($E$12:$E3464),16))</f>
        <v>2.1385217832106398</v>
      </c>
      <c r="G3465" s="106">
        <f t="shared" ca="1" si="1009"/>
        <v>2.1320976429967602</v>
      </c>
      <c r="H3465" s="106">
        <f t="shared" ca="1" si="1001"/>
        <v>1.00301306</v>
      </c>
      <c r="I3465" s="105">
        <f t="shared" si="1010"/>
        <v>3.5999999999999997E-2</v>
      </c>
      <c r="J3465" s="118">
        <f t="shared" si="1011"/>
        <v>44399</v>
      </c>
      <c r="K3465" s="112">
        <f t="shared" si="1012"/>
        <v>16</v>
      </c>
      <c r="L3465" s="108">
        <f t="shared" si="1013"/>
        <v>17</v>
      </c>
      <c r="M3465" s="109">
        <f t="shared" si="1002"/>
        <v>1.002388727</v>
      </c>
      <c r="N3465" s="109">
        <f t="shared" ca="1" si="1003"/>
        <v>1.005408984</v>
      </c>
      <c r="O3465" s="108">
        <f t="shared" si="1017"/>
        <v>0</v>
      </c>
      <c r="P3465" s="106">
        <f t="shared" ca="1" si="1004"/>
        <v>269.10993556</v>
      </c>
      <c r="Q3465" s="113">
        <f t="shared" si="1005"/>
        <v>0</v>
      </c>
      <c r="R3465" s="106">
        <f t="shared" si="1006"/>
        <v>0</v>
      </c>
      <c r="S3465" s="114" t="str">
        <f t="shared" si="1014"/>
        <v>A+J=</v>
      </c>
      <c r="T3465" s="107">
        <f t="shared" si="1015"/>
        <v>44431</v>
      </c>
      <c r="U3465" s="10"/>
      <c r="V3465" s="10"/>
      <c r="W3465" s="10"/>
      <c r="X3465" s="29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</row>
    <row r="3466" spans="1:121" x14ac:dyDescent="0.15">
      <c r="A3466" s="102">
        <f t="shared" si="1007"/>
        <v>44423</v>
      </c>
      <c r="B3466" s="103">
        <f t="shared" ca="1" si="1016"/>
        <v>50021.509935559792</v>
      </c>
      <c r="C3466" s="104">
        <f t="shared" si="1008"/>
        <v>49752.39999999979</v>
      </c>
      <c r="D3466" s="105">
        <f ca="1">IF(A3466&lt;$B$1,VLOOKUP(A3466,[1]DI!$A$4:$B$15000,2,FALSE),0)</f>
        <v>0</v>
      </c>
      <c r="E3466" s="106">
        <f t="shared" ca="1" si="1000"/>
        <v>1</v>
      </c>
      <c r="F3466" s="106">
        <f ca="1">(TRUNC(PRODUCT($E$12:$E3465),16))</f>
        <v>2.1385217832106398</v>
      </c>
      <c r="G3466" s="106">
        <f t="shared" ca="1" si="1009"/>
        <v>2.1320976429967602</v>
      </c>
      <c r="H3466" s="106">
        <f t="shared" ca="1" si="1001"/>
        <v>1.00301306</v>
      </c>
      <c r="I3466" s="105">
        <f t="shared" si="1010"/>
        <v>3.5999999999999997E-2</v>
      </c>
      <c r="J3466" s="118">
        <f t="shared" si="1011"/>
        <v>44399</v>
      </c>
      <c r="K3466" s="112">
        <f t="shared" si="1012"/>
        <v>16</v>
      </c>
      <c r="L3466" s="108">
        <f t="shared" si="1013"/>
        <v>17</v>
      </c>
      <c r="M3466" s="109">
        <f t="shared" si="1002"/>
        <v>1.002388727</v>
      </c>
      <c r="N3466" s="109">
        <f t="shared" ca="1" si="1003"/>
        <v>1.005408984</v>
      </c>
      <c r="O3466" s="108">
        <f t="shared" si="1017"/>
        <v>0</v>
      </c>
      <c r="P3466" s="106">
        <f t="shared" ca="1" si="1004"/>
        <v>269.10993556</v>
      </c>
      <c r="Q3466" s="113">
        <f t="shared" si="1005"/>
        <v>0</v>
      </c>
      <c r="R3466" s="106">
        <f t="shared" si="1006"/>
        <v>0</v>
      </c>
      <c r="S3466" s="114" t="str">
        <f t="shared" si="1014"/>
        <v>A+J=</v>
      </c>
      <c r="T3466" s="107">
        <f t="shared" si="1015"/>
        <v>44431</v>
      </c>
      <c r="U3466" s="10"/>
      <c r="V3466" s="10"/>
      <c r="W3466" s="10"/>
      <c r="X3466" s="29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</row>
    <row r="3467" spans="1:121" x14ac:dyDescent="0.15">
      <c r="A3467" s="102">
        <f t="shared" si="1007"/>
        <v>44424</v>
      </c>
      <c r="B3467" s="103">
        <f t="shared" ca="1" si="1016"/>
        <v>50021.509935559792</v>
      </c>
      <c r="C3467" s="104">
        <f t="shared" si="1008"/>
        <v>49752.39999999979</v>
      </c>
      <c r="D3467" s="105">
        <f ca="1">IF(A3467&lt;$B$1,VLOOKUP(A3467,[1]DI!$A$4:$B$15000,2,FALSE),0)</f>
        <v>5.1499999999999997E-2</v>
      </c>
      <c r="E3467" s="106">
        <f t="shared" ca="1" si="1000"/>
        <v>1.0001993</v>
      </c>
      <c r="F3467" s="106">
        <f ca="1">(TRUNC(PRODUCT($E$12:$E3466),16))</f>
        <v>2.1385217832106398</v>
      </c>
      <c r="G3467" s="106">
        <f t="shared" ca="1" si="1009"/>
        <v>2.1320976429967602</v>
      </c>
      <c r="H3467" s="106">
        <f t="shared" ca="1" si="1001"/>
        <v>1.00301306</v>
      </c>
      <c r="I3467" s="105">
        <f t="shared" si="1010"/>
        <v>3.5999999999999997E-2</v>
      </c>
      <c r="J3467" s="118">
        <f t="shared" si="1011"/>
        <v>44399</v>
      </c>
      <c r="K3467" s="112">
        <f t="shared" si="1012"/>
        <v>17</v>
      </c>
      <c r="L3467" s="108">
        <f t="shared" si="1013"/>
        <v>17</v>
      </c>
      <c r="M3467" s="109">
        <f t="shared" si="1002"/>
        <v>1.002388727</v>
      </c>
      <c r="N3467" s="109">
        <f t="shared" ca="1" si="1003"/>
        <v>1.005408984</v>
      </c>
      <c r="O3467" s="108">
        <f t="shared" si="1017"/>
        <v>0</v>
      </c>
      <c r="P3467" s="106">
        <f t="shared" ca="1" si="1004"/>
        <v>269.10993556</v>
      </c>
      <c r="Q3467" s="113">
        <f t="shared" si="1005"/>
        <v>0</v>
      </c>
      <c r="R3467" s="106">
        <f t="shared" si="1006"/>
        <v>0</v>
      </c>
      <c r="S3467" s="114" t="str">
        <f t="shared" si="1014"/>
        <v>A+J=</v>
      </c>
      <c r="T3467" s="107">
        <f t="shared" si="1015"/>
        <v>44431</v>
      </c>
      <c r="U3467" s="10"/>
      <c r="V3467" s="10"/>
      <c r="W3467" s="10"/>
      <c r="X3467" s="29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</row>
    <row r="3468" spans="1:121" x14ac:dyDescent="0.15">
      <c r="A3468" s="102">
        <f t="shared" si="1007"/>
        <v>44425</v>
      </c>
      <c r="B3468" s="103">
        <f t="shared" ca="1" si="1016"/>
        <v>50038.501424959788</v>
      </c>
      <c r="C3468" s="104">
        <f t="shared" si="1008"/>
        <v>49752.39999999979</v>
      </c>
      <c r="D3468" s="105">
        <f ca="1">IF(A3468&lt;$B$1,VLOOKUP(A3468,[1]DI!$A$4:$B$15000,2,FALSE),0)</f>
        <v>5.1499999999999997E-2</v>
      </c>
      <c r="E3468" s="106">
        <f t="shared" ref="E3468:E3531" ca="1" si="1018">ROUND(((1+D3468)^(1/252)),8)</f>
        <v>1.0001993</v>
      </c>
      <c r="F3468" s="106">
        <f ca="1">(TRUNC(PRODUCT($E$12:$E3467),16))</f>
        <v>2.1389479906020399</v>
      </c>
      <c r="G3468" s="106">
        <f t="shared" ca="1" si="1009"/>
        <v>2.1320976429967602</v>
      </c>
      <c r="H3468" s="106">
        <f t="shared" ref="H3468:H3531" ca="1" si="1019">ROUND(F3468/G3468,8)</f>
        <v>1.0032129599999999</v>
      </c>
      <c r="I3468" s="105">
        <f t="shared" si="1010"/>
        <v>3.5999999999999997E-2</v>
      </c>
      <c r="J3468" s="118">
        <f t="shared" si="1011"/>
        <v>44399</v>
      </c>
      <c r="K3468" s="112">
        <f t="shared" si="1012"/>
        <v>18</v>
      </c>
      <c r="L3468" s="108">
        <f t="shared" si="1013"/>
        <v>18</v>
      </c>
      <c r="M3468" s="109">
        <f t="shared" ref="M3468:M3531" si="1020">ROUND((I3468+1)^(L3468/252),9)</f>
        <v>1.0025294179999999</v>
      </c>
      <c r="N3468" s="109">
        <f t="shared" ref="N3468:N3531" ca="1" si="1021">ROUND(H3468*M3468,9)</f>
        <v>1.005750505</v>
      </c>
      <c r="O3468" s="108">
        <f t="shared" si="1017"/>
        <v>0</v>
      </c>
      <c r="P3468" s="106">
        <f t="shared" ref="P3468:P3531" ca="1" si="1022">TRUNC(((N3468-1)*C3468),8)</f>
        <v>286.10142495999997</v>
      </c>
      <c r="Q3468" s="113">
        <f t="shared" ref="Q3468:Q3531" si="1023">IF($O3468&gt;0,VLOOKUP($O3468,$W$12:$AC$150,7),0)</f>
        <v>0</v>
      </c>
      <c r="R3468" s="106">
        <f t="shared" ref="R3468:R3531" si="1024">IF(Q3468&gt;0,TRUNC(Q3468*C$12,8),0)</f>
        <v>0</v>
      </c>
      <c r="S3468" s="114" t="str">
        <f t="shared" si="1014"/>
        <v>A+J=</v>
      </c>
      <c r="T3468" s="107">
        <f t="shared" si="1015"/>
        <v>44431</v>
      </c>
      <c r="U3468" s="10"/>
      <c r="V3468" s="10"/>
      <c r="W3468" s="10"/>
      <c r="X3468" s="29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</row>
    <row r="3469" spans="1:121" x14ac:dyDescent="0.15">
      <c r="A3469" s="102">
        <f t="shared" ref="A3469:A3532" si="1025">(A3468+1)</f>
        <v>44426</v>
      </c>
      <c r="B3469" s="103">
        <f t="shared" ca="1" si="1016"/>
        <v>50055.498685639788</v>
      </c>
      <c r="C3469" s="104">
        <f t="shared" ref="C3469:C3532" si="1026">(C3468-R3468)</f>
        <v>49752.39999999979</v>
      </c>
      <c r="D3469" s="105">
        <f ca="1">IF(A3469&lt;$B$1,VLOOKUP(A3469,[1]DI!$A$4:$B$15000,2,FALSE),0)</f>
        <v>5.1499999999999997E-2</v>
      </c>
      <c r="E3469" s="106">
        <f t="shared" ca="1" si="1018"/>
        <v>1.0001993</v>
      </c>
      <c r="F3469" s="106">
        <f ca="1">(TRUNC(PRODUCT($E$12:$E3468),16))</f>
        <v>2.1393742829365698</v>
      </c>
      <c r="G3469" s="106">
        <f t="shared" ref="G3469:G3532" ca="1" si="1027">IF(O3468&gt;0,F3468,G3468)</f>
        <v>2.1320976429967602</v>
      </c>
      <c r="H3469" s="106">
        <f t="shared" ca="1" si="1019"/>
        <v>1.0034129000000001</v>
      </c>
      <c r="I3469" s="105">
        <f t="shared" ref="I3469:I3532" si="1028">I3468</f>
        <v>3.5999999999999997E-2</v>
      </c>
      <c r="J3469" s="118">
        <f t="shared" ref="J3469:J3532" si="1029">IF(O3468&gt;0,VLOOKUP(O3468,W$12:AG$150,2),J3468)</f>
        <v>44399</v>
      </c>
      <c r="K3469" s="112">
        <f t="shared" ref="K3469:K3532" si="1030">IF(A3469&gt;J3469,IF(NETWORKDAYS(J3469,A3469,$W$160:$W$544)-1=0,1,NETWORKDAYS(J3469,A3469,$W$160:$W$544)-1),0)</f>
        <v>19</v>
      </c>
      <c r="L3469" s="108">
        <f t="shared" ref="L3469:L3532" si="1031">IF(AND(K3469=1,K3468=1),1,IF(K3469&gt;0,IF(K3469=K3468,K3469+1,K3469),0))</f>
        <v>19</v>
      </c>
      <c r="M3469" s="109">
        <f t="shared" si="1020"/>
        <v>1.002670129</v>
      </c>
      <c r="N3469" s="109">
        <f t="shared" ca="1" si="1021"/>
        <v>1.006092142</v>
      </c>
      <c r="O3469" s="108">
        <f t="shared" si="1017"/>
        <v>0</v>
      </c>
      <c r="P3469" s="106">
        <f t="shared" ca="1" si="1022"/>
        <v>303.09868563999999</v>
      </c>
      <c r="Q3469" s="113">
        <f t="shared" si="1023"/>
        <v>0</v>
      </c>
      <c r="R3469" s="106">
        <f t="shared" si="1024"/>
        <v>0</v>
      </c>
      <c r="S3469" s="114" t="str">
        <f t="shared" ref="S3469:S3532" si="1032">IF(O3468&gt;0,VLOOKUP(O3468,W$12:AG$150,10),S3468)</f>
        <v>A+J=</v>
      </c>
      <c r="T3469" s="107">
        <f t="shared" ref="T3469:T3532" si="1033">IF(O3468&gt;0,VLOOKUP(O3468,W$12:AG$150,11),T3468)</f>
        <v>44431</v>
      </c>
      <c r="U3469" s="10"/>
      <c r="V3469" s="10"/>
      <c r="W3469" s="10"/>
      <c r="X3469" s="29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</row>
    <row r="3470" spans="1:121" x14ac:dyDescent="0.15">
      <c r="A3470" s="102">
        <f t="shared" si="1025"/>
        <v>44427</v>
      </c>
      <c r="B3470" s="103">
        <f t="shared" ref="B3470:B3533" ca="1" si="1034">IF(A3470&lt;=TODAY(),C3470+P3470,IF(AND(A3470&gt;TODAY(),A3470&lt;=$B$1),IF(VLOOKUP(TODAY(),$A$10:$D$5000,4,FALSE)=0,"n.d",C3470+P3470),"n.d"))</f>
        <v>50072.501667839788</v>
      </c>
      <c r="C3470" s="104">
        <f t="shared" si="1026"/>
        <v>49752.39999999979</v>
      </c>
      <c r="D3470" s="105">
        <f ca="1">IF(A3470&lt;$B$1,VLOOKUP(A3470,[1]DI!$A$4:$B$15000,2,FALSE),0)</f>
        <v>5.1499999999999997E-2</v>
      </c>
      <c r="E3470" s="106">
        <f t="shared" ca="1" si="1018"/>
        <v>1.0001993</v>
      </c>
      <c r="F3470" s="106">
        <f ca="1">(TRUNC(PRODUCT($E$12:$E3469),16))</f>
        <v>2.1398006602311499</v>
      </c>
      <c r="G3470" s="106">
        <f t="shared" ca="1" si="1027"/>
        <v>2.1320976429967602</v>
      </c>
      <c r="H3470" s="106">
        <f t="shared" ca="1" si="1019"/>
        <v>1.0036128799999999</v>
      </c>
      <c r="I3470" s="105">
        <f t="shared" si="1028"/>
        <v>3.5999999999999997E-2</v>
      </c>
      <c r="J3470" s="118">
        <f t="shared" si="1029"/>
        <v>44399</v>
      </c>
      <c r="K3470" s="112">
        <f t="shared" si="1030"/>
        <v>20</v>
      </c>
      <c r="L3470" s="108">
        <f t="shared" si="1031"/>
        <v>20</v>
      </c>
      <c r="M3470" s="109">
        <f t="shared" si="1020"/>
        <v>1.002810859</v>
      </c>
      <c r="N3470" s="109">
        <f t="shared" ca="1" si="1021"/>
        <v>1.0064338939999999</v>
      </c>
      <c r="O3470" s="108">
        <f t="shared" ref="O3470:O3533" si="1035">IF(VLOOKUP(A3470,X$12:AE$151,8)=VLOOKUP(A3469,X$12:AE$151,8),0,VLOOKUP(A3470,X$12:AE$151,8))</f>
        <v>0</v>
      </c>
      <c r="P3470" s="106">
        <f t="shared" ca="1" si="1022"/>
        <v>320.10166784</v>
      </c>
      <c r="Q3470" s="113">
        <f t="shared" si="1023"/>
        <v>0</v>
      </c>
      <c r="R3470" s="106">
        <f t="shared" si="1024"/>
        <v>0</v>
      </c>
      <c r="S3470" s="114" t="str">
        <f t="shared" si="1032"/>
        <v>A+J=</v>
      </c>
      <c r="T3470" s="107">
        <f t="shared" si="1033"/>
        <v>44431</v>
      </c>
      <c r="U3470" s="10"/>
      <c r="V3470" s="10"/>
      <c r="W3470" s="10"/>
      <c r="X3470" s="29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</row>
    <row r="3471" spans="1:121" x14ac:dyDescent="0.15">
      <c r="A3471" s="102">
        <f t="shared" si="1025"/>
        <v>44428</v>
      </c>
      <c r="B3471" s="103">
        <f t="shared" ca="1" si="1034"/>
        <v>50089.51047107979</v>
      </c>
      <c r="C3471" s="104">
        <f t="shared" si="1026"/>
        <v>49752.39999999979</v>
      </c>
      <c r="D3471" s="105">
        <f ca="1">IF(A3471&lt;$B$1,VLOOKUP(A3471,[1]DI!$A$4:$B$15000,2,FALSE),0)</f>
        <v>5.1499999999999997E-2</v>
      </c>
      <c r="E3471" s="106">
        <f t="shared" ca="1" si="1018"/>
        <v>1.0001993</v>
      </c>
      <c r="F3471" s="106">
        <f ca="1">(TRUNC(PRODUCT($E$12:$E3470),16))</f>
        <v>2.1402271225027398</v>
      </c>
      <c r="G3471" s="106">
        <f t="shared" ca="1" si="1027"/>
        <v>2.1320976429967602</v>
      </c>
      <c r="H3471" s="106">
        <f t="shared" ca="1" si="1019"/>
        <v>1.0038129</v>
      </c>
      <c r="I3471" s="105">
        <f t="shared" si="1028"/>
        <v>3.5999999999999997E-2</v>
      </c>
      <c r="J3471" s="118">
        <f t="shared" si="1029"/>
        <v>44399</v>
      </c>
      <c r="K3471" s="112">
        <f t="shared" si="1030"/>
        <v>21</v>
      </c>
      <c r="L3471" s="108">
        <f t="shared" si="1031"/>
        <v>21</v>
      </c>
      <c r="M3471" s="109">
        <f t="shared" si="1020"/>
        <v>1.0029516089999999</v>
      </c>
      <c r="N3471" s="109">
        <f t="shared" ca="1" si="1021"/>
        <v>1.006775763</v>
      </c>
      <c r="O3471" s="108">
        <f t="shared" si="1035"/>
        <v>0</v>
      </c>
      <c r="P3471" s="106">
        <f t="shared" ca="1" si="1022"/>
        <v>337.11047108000002</v>
      </c>
      <c r="Q3471" s="113">
        <f t="shared" si="1023"/>
        <v>0</v>
      </c>
      <c r="R3471" s="106">
        <f t="shared" si="1024"/>
        <v>0</v>
      </c>
      <c r="S3471" s="114" t="str">
        <f t="shared" si="1032"/>
        <v>A+J=</v>
      </c>
      <c r="T3471" s="107">
        <f t="shared" si="1033"/>
        <v>44431</v>
      </c>
      <c r="U3471" s="10"/>
      <c r="V3471" s="10"/>
      <c r="W3471" s="10"/>
      <c r="X3471" s="29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</row>
    <row r="3472" spans="1:121" x14ac:dyDescent="0.15">
      <c r="A3472" s="102">
        <f t="shared" si="1025"/>
        <v>44429</v>
      </c>
      <c r="B3472" s="103">
        <f t="shared" ca="1" si="1034"/>
        <v>50106.525095339792</v>
      </c>
      <c r="C3472" s="104">
        <f t="shared" si="1026"/>
        <v>49752.39999999979</v>
      </c>
      <c r="D3472" s="105">
        <f ca="1">IF(A3472&lt;$B$1,VLOOKUP(A3472,[1]DI!$A$4:$B$15000,2,FALSE),0)</f>
        <v>0</v>
      </c>
      <c r="E3472" s="106">
        <f t="shared" ca="1" si="1018"/>
        <v>1</v>
      </c>
      <c r="F3472" s="106">
        <f ca="1">(TRUNC(PRODUCT($E$12:$E3471),16))</f>
        <v>2.1406536697682501</v>
      </c>
      <c r="G3472" s="106">
        <f t="shared" ca="1" si="1027"/>
        <v>2.1320976429967602</v>
      </c>
      <c r="H3472" s="106">
        <f t="shared" ca="1" si="1019"/>
        <v>1.0040129600000001</v>
      </c>
      <c r="I3472" s="105">
        <f t="shared" si="1028"/>
        <v>3.5999999999999997E-2</v>
      </c>
      <c r="J3472" s="118">
        <f t="shared" si="1029"/>
        <v>44399</v>
      </c>
      <c r="K3472" s="112">
        <f t="shared" si="1030"/>
        <v>21</v>
      </c>
      <c r="L3472" s="108">
        <f t="shared" si="1031"/>
        <v>22</v>
      </c>
      <c r="M3472" s="109">
        <f t="shared" si="1020"/>
        <v>1.0030923789999999</v>
      </c>
      <c r="N3472" s="109">
        <f t="shared" ca="1" si="1021"/>
        <v>1.0071177490000001</v>
      </c>
      <c r="O3472" s="108">
        <f t="shared" si="1035"/>
        <v>0</v>
      </c>
      <c r="P3472" s="106">
        <f t="shared" ca="1" si="1022"/>
        <v>354.12509533999997</v>
      </c>
      <c r="Q3472" s="113">
        <f t="shared" si="1023"/>
        <v>0</v>
      </c>
      <c r="R3472" s="106">
        <f t="shared" si="1024"/>
        <v>0</v>
      </c>
      <c r="S3472" s="114" t="str">
        <f t="shared" si="1032"/>
        <v>A+J=</v>
      </c>
      <c r="T3472" s="107">
        <f t="shared" si="1033"/>
        <v>44431</v>
      </c>
      <c r="U3472" s="10"/>
      <c r="V3472" s="10"/>
      <c r="W3472" s="10"/>
      <c r="X3472" s="29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</row>
    <row r="3473" spans="1:121" x14ac:dyDescent="0.15">
      <c r="A3473" s="102">
        <f t="shared" si="1025"/>
        <v>44430</v>
      </c>
      <c r="B3473" s="103">
        <f t="shared" ca="1" si="1034"/>
        <v>50106.525095339792</v>
      </c>
      <c r="C3473" s="104">
        <f t="shared" si="1026"/>
        <v>49752.39999999979</v>
      </c>
      <c r="D3473" s="105">
        <f ca="1">IF(A3473&lt;$B$1,VLOOKUP(A3473,[1]DI!$A$4:$B$15000,2,FALSE),0)</f>
        <v>0</v>
      </c>
      <c r="E3473" s="106">
        <f t="shared" ca="1" si="1018"/>
        <v>1</v>
      </c>
      <c r="F3473" s="106">
        <f ca="1">(TRUNC(PRODUCT($E$12:$E3472),16))</f>
        <v>2.1406536697682501</v>
      </c>
      <c r="G3473" s="106">
        <f t="shared" ca="1" si="1027"/>
        <v>2.1320976429967602</v>
      </c>
      <c r="H3473" s="106">
        <f t="shared" ca="1" si="1019"/>
        <v>1.0040129600000001</v>
      </c>
      <c r="I3473" s="105">
        <f t="shared" si="1028"/>
        <v>3.5999999999999997E-2</v>
      </c>
      <c r="J3473" s="118">
        <f t="shared" si="1029"/>
        <v>44399</v>
      </c>
      <c r="K3473" s="112">
        <f t="shared" si="1030"/>
        <v>21</v>
      </c>
      <c r="L3473" s="108">
        <f t="shared" si="1031"/>
        <v>22</v>
      </c>
      <c r="M3473" s="109">
        <f t="shared" si="1020"/>
        <v>1.0030923789999999</v>
      </c>
      <c r="N3473" s="109">
        <f t="shared" ca="1" si="1021"/>
        <v>1.0071177490000001</v>
      </c>
      <c r="O3473" s="108">
        <f t="shared" si="1035"/>
        <v>0</v>
      </c>
      <c r="P3473" s="106">
        <f t="shared" ca="1" si="1022"/>
        <v>354.12509533999997</v>
      </c>
      <c r="Q3473" s="113">
        <f t="shared" si="1023"/>
        <v>0</v>
      </c>
      <c r="R3473" s="106">
        <f t="shared" si="1024"/>
        <v>0</v>
      </c>
      <c r="S3473" s="114" t="str">
        <f t="shared" si="1032"/>
        <v>A+J=</v>
      </c>
      <c r="T3473" s="107">
        <f t="shared" si="1033"/>
        <v>44431</v>
      </c>
      <c r="U3473" s="10"/>
      <c r="V3473" s="10"/>
      <c r="W3473" s="10"/>
      <c r="X3473" s="29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</row>
    <row r="3474" spans="1:121" x14ac:dyDescent="0.15">
      <c r="A3474" s="102">
        <f t="shared" si="1025"/>
        <v>44431</v>
      </c>
      <c r="B3474" s="103">
        <f t="shared" ca="1" si="1034"/>
        <v>50106.525095339792</v>
      </c>
      <c r="C3474" s="104">
        <f t="shared" si="1026"/>
        <v>49752.39999999979</v>
      </c>
      <c r="D3474" s="105">
        <f ca="1">IF(A3474&lt;$B$1,VLOOKUP(A3474,[1]DI!$A$4:$B$15000,2,FALSE),0)</f>
        <v>5.1499999999999997E-2</v>
      </c>
      <c r="E3474" s="106">
        <f t="shared" ca="1" si="1018"/>
        <v>1.0001993</v>
      </c>
      <c r="F3474" s="106">
        <f ca="1">(TRUNC(PRODUCT($E$12:$E3473),16))</f>
        <v>2.1406536697682501</v>
      </c>
      <c r="G3474" s="106">
        <f t="shared" ca="1" si="1027"/>
        <v>2.1320976429967602</v>
      </c>
      <c r="H3474" s="106">
        <f t="shared" ca="1" si="1019"/>
        <v>1.0040129600000001</v>
      </c>
      <c r="I3474" s="105">
        <f t="shared" si="1028"/>
        <v>3.5999999999999997E-2</v>
      </c>
      <c r="J3474" s="118">
        <f t="shared" si="1029"/>
        <v>44399</v>
      </c>
      <c r="K3474" s="112">
        <f t="shared" si="1030"/>
        <v>22</v>
      </c>
      <c r="L3474" s="108">
        <f t="shared" si="1031"/>
        <v>22</v>
      </c>
      <c r="M3474" s="109">
        <f t="shared" si="1020"/>
        <v>1.0030923789999999</v>
      </c>
      <c r="N3474" s="109">
        <f t="shared" ca="1" si="1021"/>
        <v>1.0071177490000001</v>
      </c>
      <c r="O3474" s="108">
        <f t="shared" si="1035"/>
        <v>98</v>
      </c>
      <c r="P3474" s="106">
        <f t="shared" ca="1" si="1022"/>
        <v>354.12509533999997</v>
      </c>
      <c r="Q3474" s="113">
        <f t="shared" si="1023"/>
        <v>7.4999999999999997E-3</v>
      </c>
      <c r="R3474" s="106">
        <f t="shared" si="1024"/>
        <v>750</v>
      </c>
      <c r="S3474" s="114" t="str">
        <f t="shared" si="1032"/>
        <v>A+J=</v>
      </c>
      <c r="T3474" s="107">
        <f t="shared" si="1033"/>
        <v>44431</v>
      </c>
      <c r="U3474" s="10"/>
      <c r="V3474" s="10"/>
      <c r="W3474" s="10"/>
      <c r="X3474" s="29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</row>
    <row r="3475" spans="1:121" x14ac:dyDescent="0.15">
      <c r="A3475" s="102">
        <f t="shared" si="1025"/>
        <v>44432</v>
      </c>
      <c r="B3475" s="103">
        <f t="shared" ca="1" si="1034"/>
        <v>49019.045331239788</v>
      </c>
      <c r="C3475" s="104">
        <f t="shared" si="1026"/>
        <v>49002.39999999979</v>
      </c>
      <c r="D3475" s="105">
        <f ca="1">IF(A3475&lt;$B$1,VLOOKUP(A3475,[1]DI!$A$4:$B$15000,2,FALSE),0)</f>
        <v>5.1499999999999997E-2</v>
      </c>
      <c r="E3475" s="106">
        <f t="shared" ca="1" si="1018"/>
        <v>1.0001993</v>
      </c>
      <c r="F3475" s="106">
        <f ca="1">(TRUNC(PRODUCT($E$12:$E3474),16))</f>
        <v>2.1410803020446401</v>
      </c>
      <c r="G3475" s="106">
        <f t="shared" ca="1" si="1027"/>
        <v>2.1406536697682501</v>
      </c>
      <c r="H3475" s="106">
        <f t="shared" ca="1" si="1019"/>
        <v>1.0001993</v>
      </c>
      <c r="I3475" s="105">
        <f t="shared" si="1028"/>
        <v>3.5999999999999997E-2</v>
      </c>
      <c r="J3475" s="118">
        <f t="shared" si="1029"/>
        <v>44431</v>
      </c>
      <c r="K3475" s="112">
        <f t="shared" si="1030"/>
        <v>1</v>
      </c>
      <c r="L3475" s="108">
        <f t="shared" si="1031"/>
        <v>1</v>
      </c>
      <c r="M3475" s="109">
        <f t="shared" si="1020"/>
        <v>1.000140356</v>
      </c>
      <c r="N3475" s="109">
        <f t="shared" ca="1" si="1021"/>
        <v>1.0003396840000001</v>
      </c>
      <c r="O3475" s="108">
        <f t="shared" si="1035"/>
        <v>0</v>
      </c>
      <c r="P3475" s="106">
        <f t="shared" ca="1" si="1022"/>
        <v>16.645331240000001</v>
      </c>
      <c r="Q3475" s="113">
        <f t="shared" si="1023"/>
        <v>0</v>
      </c>
      <c r="R3475" s="106">
        <f t="shared" si="1024"/>
        <v>0</v>
      </c>
      <c r="S3475" s="114" t="str">
        <f t="shared" si="1032"/>
        <v>A+J=</v>
      </c>
      <c r="T3475" s="107">
        <f t="shared" si="1033"/>
        <v>44461</v>
      </c>
      <c r="U3475" s="10"/>
      <c r="V3475" s="10"/>
      <c r="W3475" s="10"/>
      <c r="X3475" s="29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</row>
    <row r="3476" spans="1:121" x14ac:dyDescent="0.15">
      <c r="A3476" s="102">
        <f t="shared" si="1025"/>
        <v>44433</v>
      </c>
      <c r="B3476" s="103">
        <f t="shared" ca="1" si="1034"/>
        <v>49035.69629774979</v>
      </c>
      <c r="C3476" s="104">
        <f t="shared" si="1026"/>
        <v>49002.39999999979</v>
      </c>
      <c r="D3476" s="105">
        <f ca="1">IF(A3476&lt;$B$1,VLOOKUP(A3476,[1]DI!$A$4:$B$15000,2,FALSE),0)</f>
        <v>5.1499999999999997E-2</v>
      </c>
      <c r="E3476" s="106">
        <f t="shared" ca="1" si="1018"/>
        <v>1.0001993</v>
      </c>
      <c r="F3476" s="106">
        <f ca="1">(TRUNC(PRODUCT($E$12:$E3475),16))</f>
        <v>2.1415070193488401</v>
      </c>
      <c r="G3476" s="106">
        <f t="shared" ca="1" si="1027"/>
        <v>2.1406536697682501</v>
      </c>
      <c r="H3476" s="106">
        <f t="shared" ca="1" si="1019"/>
        <v>1.00039864</v>
      </c>
      <c r="I3476" s="105">
        <f t="shared" si="1028"/>
        <v>3.5999999999999997E-2</v>
      </c>
      <c r="J3476" s="118">
        <f t="shared" si="1029"/>
        <v>44431</v>
      </c>
      <c r="K3476" s="112">
        <f t="shared" si="1030"/>
        <v>2</v>
      </c>
      <c r="L3476" s="108">
        <f t="shared" si="1031"/>
        <v>2</v>
      </c>
      <c r="M3476" s="109">
        <f t="shared" si="1020"/>
        <v>1.0002807309999999</v>
      </c>
      <c r="N3476" s="109">
        <f t="shared" ca="1" si="1021"/>
        <v>1.0006794830000001</v>
      </c>
      <c r="O3476" s="108">
        <f t="shared" si="1035"/>
        <v>0</v>
      </c>
      <c r="P3476" s="106">
        <f t="shared" ca="1" si="1022"/>
        <v>33.296297750000001</v>
      </c>
      <c r="Q3476" s="113">
        <f t="shared" si="1023"/>
        <v>0</v>
      </c>
      <c r="R3476" s="106">
        <f t="shared" si="1024"/>
        <v>0</v>
      </c>
      <c r="S3476" s="114" t="str">
        <f t="shared" si="1032"/>
        <v>A+J=</v>
      </c>
      <c r="T3476" s="107">
        <f t="shared" si="1033"/>
        <v>44461</v>
      </c>
      <c r="U3476" s="10"/>
      <c r="V3476" s="10"/>
      <c r="W3476" s="10"/>
      <c r="X3476" s="29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</row>
    <row r="3477" spans="1:121" x14ac:dyDescent="0.15">
      <c r="A3477" s="102">
        <f t="shared" si="1025"/>
        <v>44434</v>
      </c>
      <c r="B3477" s="103">
        <f t="shared" ca="1" si="1034"/>
        <v>49052.352948549793</v>
      </c>
      <c r="C3477" s="104">
        <f t="shared" si="1026"/>
        <v>49002.39999999979</v>
      </c>
      <c r="D3477" s="105">
        <f ca="1">IF(A3477&lt;$B$1,VLOOKUP(A3477,[1]DI!$A$4:$B$15000,2,FALSE),0)</f>
        <v>5.1499999999999997E-2</v>
      </c>
      <c r="E3477" s="106">
        <f t="shared" ca="1" si="1018"/>
        <v>1.0001993</v>
      </c>
      <c r="F3477" s="106">
        <f ca="1">(TRUNC(PRODUCT($E$12:$E3476),16))</f>
        <v>2.1419338216977901</v>
      </c>
      <c r="G3477" s="106">
        <f t="shared" ca="1" si="1027"/>
        <v>2.1406536697682501</v>
      </c>
      <c r="H3477" s="106">
        <f t="shared" ca="1" si="1019"/>
        <v>1.00059802</v>
      </c>
      <c r="I3477" s="105">
        <f t="shared" si="1028"/>
        <v>3.5999999999999997E-2</v>
      </c>
      <c r="J3477" s="118">
        <f t="shared" si="1029"/>
        <v>44431</v>
      </c>
      <c r="K3477" s="112">
        <f t="shared" si="1030"/>
        <v>3</v>
      </c>
      <c r="L3477" s="108">
        <f t="shared" si="1031"/>
        <v>3</v>
      </c>
      <c r="M3477" s="109">
        <f t="shared" si="1020"/>
        <v>1.000421126</v>
      </c>
      <c r="N3477" s="109">
        <f t="shared" ca="1" si="1021"/>
        <v>1.0010193979999999</v>
      </c>
      <c r="O3477" s="108">
        <f t="shared" si="1035"/>
        <v>0</v>
      </c>
      <c r="P3477" s="106">
        <f t="shared" ca="1" si="1022"/>
        <v>49.952948550000002</v>
      </c>
      <c r="Q3477" s="113">
        <f t="shared" si="1023"/>
        <v>0</v>
      </c>
      <c r="R3477" s="106">
        <f t="shared" si="1024"/>
        <v>0</v>
      </c>
      <c r="S3477" s="114" t="str">
        <f t="shared" si="1032"/>
        <v>A+J=</v>
      </c>
      <c r="T3477" s="107">
        <f t="shared" si="1033"/>
        <v>44461</v>
      </c>
      <c r="U3477" s="10"/>
      <c r="V3477" s="10"/>
      <c r="W3477" s="10"/>
      <c r="X3477" s="29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</row>
    <row r="3478" spans="1:121" x14ac:dyDescent="0.15">
      <c r="A3478" s="102">
        <f t="shared" si="1025"/>
        <v>44435</v>
      </c>
      <c r="B3478" s="103">
        <f t="shared" ca="1" si="1034"/>
        <v>49069.015283619789</v>
      </c>
      <c r="C3478" s="104">
        <f t="shared" si="1026"/>
        <v>49002.39999999979</v>
      </c>
      <c r="D3478" s="105">
        <f ca="1">IF(A3478&lt;$B$1,VLOOKUP(A3478,[1]DI!$A$4:$B$15000,2,FALSE),0)</f>
        <v>5.1499999999999997E-2</v>
      </c>
      <c r="E3478" s="106">
        <f t="shared" ca="1" si="1018"/>
        <v>1.0001993</v>
      </c>
      <c r="F3478" s="106">
        <f ca="1">(TRUNC(PRODUCT($E$12:$E3477),16))</f>
        <v>2.14236070910846</v>
      </c>
      <c r="G3478" s="106">
        <f t="shared" ca="1" si="1027"/>
        <v>2.1406536697682501</v>
      </c>
      <c r="H3478" s="106">
        <f t="shared" ca="1" si="1019"/>
        <v>1.0007974399999999</v>
      </c>
      <c r="I3478" s="105">
        <f t="shared" si="1028"/>
        <v>3.5999999999999997E-2</v>
      </c>
      <c r="J3478" s="118">
        <f t="shared" si="1029"/>
        <v>44431</v>
      </c>
      <c r="K3478" s="112">
        <f t="shared" si="1030"/>
        <v>4</v>
      </c>
      <c r="L3478" s="108">
        <f t="shared" si="1031"/>
        <v>4</v>
      </c>
      <c r="M3478" s="109">
        <f t="shared" si="1020"/>
        <v>1.0005615409999999</v>
      </c>
      <c r="N3478" s="109">
        <f t="shared" ca="1" si="1021"/>
        <v>1.0013594290000001</v>
      </c>
      <c r="O3478" s="108">
        <f t="shared" si="1035"/>
        <v>0</v>
      </c>
      <c r="P3478" s="106">
        <f t="shared" ca="1" si="1022"/>
        <v>66.61528362</v>
      </c>
      <c r="Q3478" s="113">
        <f t="shared" si="1023"/>
        <v>0</v>
      </c>
      <c r="R3478" s="106">
        <f t="shared" si="1024"/>
        <v>0</v>
      </c>
      <c r="S3478" s="114" t="str">
        <f t="shared" si="1032"/>
        <v>A+J=</v>
      </c>
      <c r="T3478" s="107">
        <f t="shared" si="1033"/>
        <v>44461</v>
      </c>
      <c r="U3478" s="10"/>
      <c r="V3478" s="10"/>
      <c r="W3478" s="10"/>
      <c r="X3478" s="29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</row>
    <row r="3479" spans="1:121" x14ac:dyDescent="0.15">
      <c r="A3479" s="102">
        <f t="shared" si="1025"/>
        <v>44436</v>
      </c>
      <c r="B3479" s="103">
        <f t="shared" ca="1" si="1034"/>
        <v>49085.683253969793</v>
      </c>
      <c r="C3479" s="104">
        <f t="shared" si="1026"/>
        <v>49002.39999999979</v>
      </c>
      <c r="D3479" s="105">
        <f ca="1">IF(A3479&lt;$B$1,VLOOKUP(A3479,[1]DI!$A$4:$B$15000,2,FALSE),0)</f>
        <v>0</v>
      </c>
      <c r="E3479" s="106">
        <f t="shared" ca="1" si="1018"/>
        <v>1</v>
      </c>
      <c r="F3479" s="106">
        <f ca="1">(TRUNC(PRODUCT($E$12:$E3478),16))</f>
        <v>2.1427876815977802</v>
      </c>
      <c r="G3479" s="106">
        <f t="shared" ca="1" si="1027"/>
        <v>2.1406536697682501</v>
      </c>
      <c r="H3479" s="106">
        <f t="shared" ca="1" si="1019"/>
        <v>1.0009969000000001</v>
      </c>
      <c r="I3479" s="105">
        <f t="shared" si="1028"/>
        <v>3.5999999999999997E-2</v>
      </c>
      <c r="J3479" s="118">
        <f t="shared" si="1029"/>
        <v>44431</v>
      </c>
      <c r="K3479" s="112">
        <f t="shared" si="1030"/>
        <v>4</v>
      </c>
      <c r="L3479" s="108">
        <f t="shared" si="1031"/>
        <v>5</v>
      </c>
      <c r="M3479" s="109">
        <f t="shared" si="1020"/>
        <v>1.0007019749999999</v>
      </c>
      <c r="N3479" s="109">
        <f t="shared" ca="1" si="1021"/>
        <v>1.001699575</v>
      </c>
      <c r="O3479" s="108">
        <f t="shared" si="1035"/>
        <v>0</v>
      </c>
      <c r="P3479" s="106">
        <f t="shared" ca="1" si="1022"/>
        <v>83.283253970000004</v>
      </c>
      <c r="Q3479" s="113">
        <f t="shared" si="1023"/>
        <v>0</v>
      </c>
      <c r="R3479" s="106">
        <f t="shared" si="1024"/>
        <v>0</v>
      </c>
      <c r="S3479" s="114" t="str">
        <f t="shared" si="1032"/>
        <v>A+J=</v>
      </c>
      <c r="T3479" s="107">
        <f t="shared" si="1033"/>
        <v>44461</v>
      </c>
      <c r="U3479" s="10"/>
      <c r="V3479" s="10"/>
      <c r="W3479" s="10"/>
      <c r="X3479" s="29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</row>
    <row r="3480" spans="1:121" x14ac:dyDescent="0.15">
      <c r="A3480" s="102">
        <f t="shared" si="1025"/>
        <v>44437</v>
      </c>
      <c r="B3480" s="103">
        <f t="shared" ca="1" si="1034"/>
        <v>49085.683253969793</v>
      </c>
      <c r="C3480" s="104">
        <f t="shared" si="1026"/>
        <v>49002.39999999979</v>
      </c>
      <c r="D3480" s="105">
        <f ca="1">IF(A3480&lt;$B$1,VLOOKUP(A3480,[1]DI!$A$4:$B$15000,2,FALSE),0)</f>
        <v>0</v>
      </c>
      <c r="E3480" s="106">
        <f t="shared" ca="1" si="1018"/>
        <v>1</v>
      </c>
      <c r="F3480" s="106">
        <f ca="1">(TRUNC(PRODUCT($E$12:$E3479),16))</f>
        <v>2.1427876815977802</v>
      </c>
      <c r="G3480" s="106">
        <f t="shared" ca="1" si="1027"/>
        <v>2.1406536697682501</v>
      </c>
      <c r="H3480" s="106">
        <f t="shared" ca="1" si="1019"/>
        <v>1.0009969000000001</v>
      </c>
      <c r="I3480" s="105">
        <f t="shared" si="1028"/>
        <v>3.5999999999999997E-2</v>
      </c>
      <c r="J3480" s="118">
        <f t="shared" si="1029"/>
        <v>44431</v>
      </c>
      <c r="K3480" s="112">
        <f t="shared" si="1030"/>
        <v>4</v>
      </c>
      <c r="L3480" s="108">
        <f t="shared" si="1031"/>
        <v>5</v>
      </c>
      <c r="M3480" s="109">
        <f t="shared" si="1020"/>
        <v>1.0007019749999999</v>
      </c>
      <c r="N3480" s="109">
        <f t="shared" ca="1" si="1021"/>
        <v>1.001699575</v>
      </c>
      <c r="O3480" s="108">
        <f t="shared" si="1035"/>
        <v>0</v>
      </c>
      <c r="P3480" s="106">
        <f t="shared" ca="1" si="1022"/>
        <v>83.283253970000004</v>
      </c>
      <c r="Q3480" s="113">
        <f t="shared" si="1023"/>
        <v>0</v>
      </c>
      <c r="R3480" s="106">
        <f t="shared" si="1024"/>
        <v>0</v>
      </c>
      <c r="S3480" s="114" t="str">
        <f t="shared" si="1032"/>
        <v>A+J=</v>
      </c>
      <c r="T3480" s="107">
        <f t="shared" si="1033"/>
        <v>44461</v>
      </c>
      <c r="U3480" s="10"/>
      <c r="V3480" s="10"/>
      <c r="W3480" s="10"/>
      <c r="X3480" s="29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</row>
    <row r="3481" spans="1:121" x14ac:dyDescent="0.15">
      <c r="A3481" s="102">
        <f t="shared" si="1025"/>
        <v>44438</v>
      </c>
      <c r="B3481" s="103">
        <f t="shared" ca="1" si="1034"/>
        <v>49085.683253969793</v>
      </c>
      <c r="C3481" s="104">
        <f t="shared" si="1026"/>
        <v>49002.39999999979</v>
      </c>
      <c r="D3481" s="105">
        <f ca="1">IF(A3481&lt;$B$1,VLOOKUP(A3481,[1]DI!$A$4:$B$15000,2,FALSE),0)</f>
        <v>5.1499999999999997E-2</v>
      </c>
      <c r="E3481" s="106">
        <f t="shared" ca="1" si="1018"/>
        <v>1.0001993</v>
      </c>
      <c r="F3481" s="106">
        <f ca="1">(TRUNC(PRODUCT($E$12:$E3480),16))</f>
        <v>2.1427876815977802</v>
      </c>
      <c r="G3481" s="106">
        <f t="shared" ca="1" si="1027"/>
        <v>2.1406536697682501</v>
      </c>
      <c r="H3481" s="106">
        <f t="shared" ca="1" si="1019"/>
        <v>1.0009969000000001</v>
      </c>
      <c r="I3481" s="105">
        <f t="shared" si="1028"/>
        <v>3.5999999999999997E-2</v>
      </c>
      <c r="J3481" s="118">
        <f t="shared" si="1029"/>
        <v>44431</v>
      </c>
      <c r="K3481" s="112">
        <f t="shared" si="1030"/>
        <v>5</v>
      </c>
      <c r="L3481" s="108">
        <f t="shared" si="1031"/>
        <v>5</v>
      </c>
      <c r="M3481" s="109">
        <f t="shared" si="1020"/>
        <v>1.0007019749999999</v>
      </c>
      <c r="N3481" s="109">
        <f t="shared" ca="1" si="1021"/>
        <v>1.001699575</v>
      </c>
      <c r="O3481" s="108">
        <f t="shared" si="1035"/>
        <v>0</v>
      </c>
      <c r="P3481" s="106">
        <f t="shared" ca="1" si="1022"/>
        <v>83.283253970000004</v>
      </c>
      <c r="Q3481" s="113">
        <f t="shared" si="1023"/>
        <v>0</v>
      </c>
      <c r="R3481" s="106">
        <f t="shared" si="1024"/>
        <v>0</v>
      </c>
      <c r="S3481" s="114" t="str">
        <f t="shared" si="1032"/>
        <v>A+J=</v>
      </c>
      <c r="T3481" s="107">
        <f t="shared" si="1033"/>
        <v>44461</v>
      </c>
      <c r="U3481" s="27"/>
      <c r="V3481" s="27"/>
      <c r="W3481" s="27"/>
      <c r="X3481" s="33"/>
      <c r="Y3481" s="20"/>
      <c r="Z3481" s="23"/>
      <c r="AA3481" s="27"/>
      <c r="AB3481" s="20"/>
      <c r="AC3481" s="20"/>
      <c r="AD3481" s="20"/>
      <c r="AE3481" s="27"/>
      <c r="AF3481" s="21"/>
      <c r="AG3481" s="27"/>
      <c r="AH3481" s="27"/>
      <c r="AI3481" s="23"/>
      <c r="AJ3481" s="23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  <c r="AZ3481" s="23"/>
      <c r="BA3481" s="23"/>
      <c r="BB3481" s="23"/>
      <c r="BC3481" s="23"/>
      <c r="BD3481" s="23"/>
      <c r="BE3481" s="23"/>
      <c r="BF3481" s="23"/>
      <c r="BG3481" s="23"/>
      <c r="BH3481" s="23"/>
      <c r="BI3481" s="23"/>
      <c r="BJ3481" s="23"/>
      <c r="BK3481" s="23"/>
      <c r="BL3481" s="23"/>
      <c r="BM3481" s="23"/>
      <c r="BN3481" s="23"/>
      <c r="BO3481" s="23"/>
      <c r="BP3481" s="23"/>
      <c r="BQ3481" s="23"/>
      <c r="BR3481" s="23"/>
      <c r="BS3481" s="23"/>
      <c r="BT3481" s="23"/>
      <c r="BU3481" s="23"/>
      <c r="BV3481" s="23"/>
      <c r="BW3481" s="23"/>
      <c r="BX3481" s="23"/>
      <c r="BY3481" s="23"/>
      <c r="BZ3481" s="23"/>
      <c r="CA3481" s="23"/>
      <c r="CB3481" s="23"/>
      <c r="CC3481" s="23"/>
      <c r="CD3481" s="23"/>
      <c r="CE3481" s="23"/>
      <c r="CF3481" s="23"/>
      <c r="CG3481" s="23"/>
      <c r="CH3481" s="23"/>
      <c r="CI3481" s="23"/>
      <c r="CJ3481" s="23"/>
      <c r="CK3481" s="23"/>
      <c r="CL3481" s="23"/>
      <c r="CM3481" s="23"/>
      <c r="CN3481" s="23"/>
      <c r="CO3481" s="23"/>
      <c r="CP3481" s="23"/>
      <c r="CQ3481" s="23"/>
      <c r="CR3481" s="23"/>
      <c r="CS3481" s="23"/>
      <c r="CT3481" s="23"/>
      <c r="CU3481" s="23"/>
      <c r="CV3481" s="23"/>
      <c r="CW3481" s="23"/>
      <c r="CX3481" s="23"/>
      <c r="CY3481" s="23"/>
      <c r="CZ3481" s="23"/>
      <c r="DA3481" s="23"/>
      <c r="DB3481" s="23"/>
      <c r="DC3481" s="23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</row>
    <row r="3482" spans="1:121" x14ac:dyDescent="0.15">
      <c r="A3482" s="102">
        <f t="shared" si="1025"/>
        <v>44439</v>
      </c>
      <c r="B3482" s="103">
        <f t="shared" ca="1" si="1034"/>
        <v>49102.356908599788</v>
      </c>
      <c r="C3482" s="104">
        <f t="shared" si="1026"/>
        <v>49002.39999999979</v>
      </c>
      <c r="D3482" s="105">
        <f ca="1">IF(A3482&lt;$B$1,VLOOKUP(A3482,[1]DI!$A$4:$B$15000,2,FALSE),0)</f>
        <v>5.1499999999999997E-2</v>
      </c>
      <c r="E3482" s="106">
        <f t="shared" ca="1" si="1018"/>
        <v>1.0001993</v>
      </c>
      <c r="F3482" s="106">
        <f ca="1">(TRUNC(PRODUCT($E$12:$E3481),16))</f>
        <v>2.1432147391827199</v>
      </c>
      <c r="G3482" s="106">
        <f t="shared" ca="1" si="1027"/>
        <v>2.1406536697682501</v>
      </c>
      <c r="H3482" s="106">
        <f t="shared" ca="1" si="1019"/>
        <v>1.0011964</v>
      </c>
      <c r="I3482" s="105">
        <f t="shared" si="1028"/>
        <v>3.5999999999999997E-2</v>
      </c>
      <c r="J3482" s="118">
        <f t="shared" si="1029"/>
        <v>44431</v>
      </c>
      <c r="K3482" s="112">
        <f t="shared" si="1030"/>
        <v>6</v>
      </c>
      <c r="L3482" s="108">
        <f t="shared" si="1031"/>
        <v>6</v>
      </c>
      <c r="M3482" s="109">
        <f t="shared" si="1020"/>
        <v>1.000842429</v>
      </c>
      <c r="N3482" s="109">
        <f t="shared" ca="1" si="1021"/>
        <v>1.0020398370000001</v>
      </c>
      <c r="O3482" s="108">
        <f t="shared" si="1035"/>
        <v>0</v>
      </c>
      <c r="P3482" s="106">
        <f t="shared" ca="1" si="1022"/>
        <v>99.956908600000006</v>
      </c>
      <c r="Q3482" s="113">
        <f t="shared" si="1023"/>
        <v>0</v>
      </c>
      <c r="R3482" s="106">
        <f t="shared" si="1024"/>
        <v>0</v>
      </c>
      <c r="S3482" s="114" t="str">
        <f t="shared" si="1032"/>
        <v>A+J=</v>
      </c>
      <c r="T3482" s="107">
        <f t="shared" si="1033"/>
        <v>44461</v>
      </c>
      <c r="U3482" s="10"/>
      <c r="V3482" s="10"/>
      <c r="W3482" s="10"/>
      <c r="X3482" s="29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</row>
    <row r="3483" spans="1:121" x14ac:dyDescent="0.15">
      <c r="A3483" s="102">
        <f t="shared" si="1025"/>
        <v>44440</v>
      </c>
      <c r="B3483" s="103">
        <f t="shared" ca="1" si="1034"/>
        <v>49119.035757489793</v>
      </c>
      <c r="C3483" s="104">
        <f t="shared" si="1026"/>
        <v>49002.39999999979</v>
      </c>
      <c r="D3483" s="105">
        <f ca="1">IF(A3483&lt;$B$1,VLOOKUP(A3483,[1]DI!$A$4:$B$15000,2,FALSE),0)</f>
        <v>5.1499999999999997E-2</v>
      </c>
      <c r="E3483" s="106">
        <f t="shared" ca="1" si="1018"/>
        <v>1.0001993</v>
      </c>
      <c r="F3483" s="106">
        <f ca="1">(TRUNC(PRODUCT($E$12:$E3482),16))</f>
        <v>2.1436418818802401</v>
      </c>
      <c r="G3483" s="106">
        <f t="shared" ca="1" si="1027"/>
        <v>2.1406536697682501</v>
      </c>
      <c r="H3483" s="106">
        <f t="shared" ca="1" si="1019"/>
        <v>1.0013959299999999</v>
      </c>
      <c r="I3483" s="105">
        <f t="shared" si="1028"/>
        <v>3.5999999999999997E-2</v>
      </c>
      <c r="J3483" s="118">
        <f t="shared" si="1029"/>
        <v>44431</v>
      </c>
      <c r="K3483" s="112">
        <f t="shared" si="1030"/>
        <v>7</v>
      </c>
      <c r="L3483" s="108">
        <f t="shared" si="1031"/>
        <v>7</v>
      </c>
      <c r="M3483" s="109">
        <f t="shared" si="1020"/>
        <v>1.0009829029999999</v>
      </c>
      <c r="N3483" s="109">
        <f t="shared" ca="1" si="1021"/>
        <v>1.0023802049999999</v>
      </c>
      <c r="O3483" s="108">
        <f t="shared" si="1035"/>
        <v>0</v>
      </c>
      <c r="P3483" s="106">
        <f t="shared" ca="1" si="1022"/>
        <v>116.63575749</v>
      </c>
      <c r="Q3483" s="113">
        <f t="shared" si="1023"/>
        <v>0</v>
      </c>
      <c r="R3483" s="106">
        <f t="shared" si="1024"/>
        <v>0</v>
      </c>
      <c r="S3483" s="114" t="str">
        <f t="shared" si="1032"/>
        <v>A+J=</v>
      </c>
      <c r="T3483" s="107">
        <f t="shared" si="1033"/>
        <v>44461</v>
      </c>
      <c r="U3483" s="27"/>
      <c r="V3483" s="27"/>
      <c r="W3483" s="27"/>
      <c r="X3483" s="33"/>
      <c r="Y3483" s="20"/>
      <c r="Z3483" s="23"/>
      <c r="AA3483" s="27"/>
      <c r="AB3483" s="20"/>
      <c r="AC3483" s="20"/>
      <c r="AD3483" s="20"/>
      <c r="AE3483" s="27"/>
      <c r="AF3483" s="21"/>
      <c r="AG3483" s="27"/>
      <c r="AH3483" s="27"/>
      <c r="AI3483" s="23"/>
      <c r="AJ3483" s="23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  <c r="AZ3483" s="23"/>
      <c r="BA3483" s="23"/>
      <c r="BB3483" s="23"/>
      <c r="BC3483" s="23"/>
      <c r="BD3483" s="23"/>
      <c r="BE3483" s="23"/>
      <c r="BF3483" s="23"/>
      <c r="BG3483" s="23"/>
      <c r="BH3483" s="23"/>
      <c r="BI3483" s="23"/>
      <c r="BJ3483" s="23"/>
      <c r="BK3483" s="23"/>
      <c r="BL3483" s="23"/>
      <c r="BM3483" s="23"/>
      <c r="BN3483" s="23"/>
      <c r="BO3483" s="23"/>
      <c r="BP3483" s="23"/>
      <c r="BQ3483" s="23"/>
      <c r="BR3483" s="23"/>
      <c r="BS3483" s="23"/>
      <c r="BT3483" s="23"/>
      <c r="BU3483" s="23"/>
      <c r="BV3483" s="23"/>
      <c r="BW3483" s="23"/>
      <c r="BX3483" s="23"/>
      <c r="BY3483" s="23"/>
      <c r="BZ3483" s="23"/>
      <c r="CA3483" s="23"/>
      <c r="CB3483" s="23"/>
      <c r="CC3483" s="23"/>
      <c r="CD3483" s="23"/>
      <c r="CE3483" s="23"/>
      <c r="CF3483" s="23"/>
      <c r="CG3483" s="23"/>
      <c r="CH3483" s="23"/>
      <c r="CI3483" s="23"/>
      <c r="CJ3483" s="23"/>
      <c r="CK3483" s="23"/>
      <c r="CL3483" s="23"/>
      <c r="CM3483" s="23"/>
      <c r="CN3483" s="23"/>
      <c r="CO3483" s="23"/>
      <c r="CP3483" s="23"/>
      <c r="CQ3483" s="23"/>
      <c r="CR3483" s="23"/>
      <c r="CS3483" s="23"/>
      <c r="CT3483" s="23"/>
      <c r="CU3483" s="23"/>
      <c r="CV3483" s="23"/>
      <c r="CW3483" s="23"/>
      <c r="CX3483" s="23"/>
      <c r="CY3483" s="23"/>
      <c r="CZ3483" s="23"/>
      <c r="DA3483" s="23"/>
      <c r="DB3483" s="23"/>
      <c r="DC3483" s="23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</row>
    <row r="3484" spans="1:121" x14ac:dyDescent="0.15">
      <c r="A3484" s="102">
        <f t="shared" si="1025"/>
        <v>44441</v>
      </c>
      <c r="B3484" s="103">
        <f t="shared" ca="1" si="1034"/>
        <v>49135.720780669792</v>
      </c>
      <c r="C3484" s="104">
        <f t="shared" si="1026"/>
        <v>49002.39999999979</v>
      </c>
      <c r="D3484" s="105">
        <f ca="1">IF(A3484&lt;$B$1,VLOOKUP(A3484,[1]DI!$A$4:$B$15000,2,FALSE),0)</f>
        <v>5.1499999999999997E-2</v>
      </c>
      <c r="E3484" s="106">
        <f t="shared" ca="1" si="1018"/>
        <v>1.0001993</v>
      </c>
      <c r="F3484" s="106">
        <f ca="1">(TRUNC(PRODUCT($E$12:$E3483),16))</f>
        <v>2.1440691097073001</v>
      </c>
      <c r="G3484" s="106">
        <f t="shared" ca="1" si="1027"/>
        <v>2.1406536697682501</v>
      </c>
      <c r="H3484" s="106">
        <f t="shared" ca="1" si="1019"/>
        <v>1.00159551</v>
      </c>
      <c r="I3484" s="105">
        <f t="shared" si="1028"/>
        <v>3.5999999999999997E-2</v>
      </c>
      <c r="J3484" s="118">
        <f t="shared" si="1029"/>
        <v>44431</v>
      </c>
      <c r="K3484" s="112">
        <f t="shared" si="1030"/>
        <v>8</v>
      </c>
      <c r="L3484" s="108">
        <f t="shared" si="1031"/>
        <v>8</v>
      </c>
      <c r="M3484" s="109">
        <f t="shared" si="1020"/>
        <v>1.001123397</v>
      </c>
      <c r="N3484" s="109">
        <f t="shared" ca="1" si="1021"/>
        <v>1.0027206989999999</v>
      </c>
      <c r="O3484" s="108">
        <f t="shared" si="1035"/>
        <v>0</v>
      </c>
      <c r="P3484" s="106">
        <f t="shared" ca="1" si="1022"/>
        <v>133.32078067</v>
      </c>
      <c r="Q3484" s="113">
        <f t="shared" si="1023"/>
        <v>0</v>
      </c>
      <c r="R3484" s="106">
        <f t="shared" si="1024"/>
        <v>0</v>
      </c>
      <c r="S3484" s="114" t="str">
        <f t="shared" si="1032"/>
        <v>A+J=</v>
      </c>
      <c r="T3484" s="107">
        <f t="shared" si="1033"/>
        <v>44461</v>
      </c>
      <c r="U3484" s="10"/>
      <c r="V3484" s="10"/>
      <c r="W3484" s="10"/>
      <c r="X3484" s="29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</row>
    <row r="3485" spans="1:121" x14ac:dyDescent="0.15">
      <c r="A3485" s="102">
        <f t="shared" si="1025"/>
        <v>44442</v>
      </c>
      <c r="B3485" s="103">
        <f t="shared" ca="1" si="1034"/>
        <v>49152.411488139791</v>
      </c>
      <c r="C3485" s="104">
        <f t="shared" si="1026"/>
        <v>49002.39999999979</v>
      </c>
      <c r="D3485" s="105">
        <f ca="1">IF(A3485&lt;$B$1,VLOOKUP(A3485,[1]DI!$A$4:$B$15000,2,FALSE),0)</f>
        <v>5.1499999999999997E-2</v>
      </c>
      <c r="E3485" s="106">
        <f t="shared" ca="1" si="1018"/>
        <v>1.0001993</v>
      </c>
      <c r="F3485" s="106">
        <f ca="1">(TRUNC(PRODUCT($E$12:$E3484),16))</f>
        <v>2.14449642268087</v>
      </c>
      <c r="G3485" s="106">
        <f t="shared" ca="1" si="1027"/>
        <v>2.1406536697682501</v>
      </c>
      <c r="H3485" s="106">
        <f t="shared" ca="1" si="1019"/>
        <v>1.0017951300000001</v>
      </c>
      <c r="I3485" s="105">
        <f t="shared" si="1028"/>
        <v>3.5999999999999997E-2</v>
      </c>
      <c r="J3485" s="118">
        <f t="shared" si="1029"/>
        <v>44431</v>
      </c>
      <c r="K3485" s="112">
        <f t="shared" si="1030"/>
        <v>9</v>
      </c>
      <c r="L3485" s="108">
        <f t="shared" si="1031"/>
        <v>9</v>
      </c>
      <c r="M3485" s="109">
        <f t="shared" si="1020"/>
        <v>1.00126391</v>
      </c>
      <c r="N3485" s="109">
        <f t="shared" ca="1" si="1021"/>
        <v>1.003061309</v>
      </c>
      <c r="O3485" s="108">
        <f t="shared" si="1035"/>
        <v>0</v>
      </c>
      <c r="P3485" s="106">
        <f t="shared" ca="1" si="1022"/>
        <v>150.01148814000001</v>
      </c>
      <c r="Q3485" s="113">
        <f t="shared" si="1023"/>
        <v>0</v>
      </c>
      <c r="R3485" s="106">
        <f t="shared" si="1024"/>
        <v>0</v>
      </c>
      <c r="S3485" s="114" t="str">
        <f t="shared" si="1032"/>
        <v>A+J=</v>
      </c>
      <c r="T3485" s="107">
        <f t="shared" si="1033"/>
        <v>44461</v>
      </c>
      <c r="U3485" s="10"/>
      <c r="V3485" s="10"/>
      <c r="W3485" s="10"/>
      <c r="X3485" s="29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</row>
    <row r="3486" spans="1:121" x14ac:dyDescent="0.15">
      <c r="A3486" s="102">
        <f t="shared" si="1025"/>
        <v>44443</v>
      </c>
      <c r="B3486" s="103">
        <f t="shared" ca="1" si="1034"/>
        <v>49169.10787987979</v>
      </c>
      <c r="C3486" s="104">
        <f t="shared" si="1026"/>
        <v>49002.39999999979</v>
      </c>
      <c r="D3486" s="105">
        <f ca="1">IF(A3486&lt;$B$1,VLOOKUP(A3486,[1]DI!$A$4:$B$15000,2,FALSE),0)</f>
        <v>0</v>
      </c>
      <c r="E3486" s="106">
        <f t="shared" ca="1" si="1018"/>
        <v>1</v>
      </c>
      <c r="F3486" s="106">
        <f ca="1">(TRUNC(PRODUCT($E$12:$E3485),16))</f>
        <v>2.14492382081791</v>
      </c>
      <c r="G3486" s="106">
        <f t="shared" ca="1" si="1027"/>
        <v>2.1406536697682501</v>
      </c>
      <c r="H3486" s="106">
        <f t="shared" ca="1" si="1019"/>
        <v>1.0019947899999999</v>
      </c>
      <c r="I3486" s="105">
        <f t="shared" si="1028"/>
        <v>3.5999999999999997E-2</v>
      </c>
      <c r="J3486" s="118">
        <f t="shared" si="1029"/>
        <v>44431</v>
      </c>
      <c r="K3486" s="112">
        <f t="shared" si="1030"/>
        <v>9</v>
      </c>
      <c r="L3486" s="108">
        <f t="shared" si="1031"/>
        <v>10</v>
      </c>
      <c r="M3486" s="109">
        <f t="shared" si="1020"/>
        <v>1.001404443</v>
      </c>
      <c r="N3486" s="109">
        <f t="shared" ca="1" si="1021"/>
        <v>1.0034020349999999</v>
      </c>
      <c r="O3486" s="108">
        <f t="shared" si="1035"/>
        <v>0</v>
      </c>
      <c r="P3486" s="106">
        <f t="shared" ca="1" si="1022"/>
        <v>166.70787988000001</v>
      </c>
      <c r="Q3486" s="113">
        <f t="shared" si="1023"/>
        <v>0</v>
      </c>
      <c r="R3486" s="106">
        <f t="shared" si="1024"/>
        <v>0</v>
      </c>
      <c r="S3486" s="114" t="str">
        <f t="shared" si="1032"/>
        <v>A+J=</v>
      </c>
      <c r="T3486" s="107">
        <f t="shared" si="1033"/>
        <v>44461</v>
      </c>
      <c r="U3486" s="10"/>
      <c r="V3486" s="10"/>
      <c r="W3486" s="10"/>
      <c r="X3486" s="29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</row>
    <row r="3487" spans="1:121" x14ac:dyDescent="0.15">
      <c r="A3487" s="102">
        <f t="shared" si="1025"/>
        <v>44444</v>
      </c>
      <c r="B3487" s="103">
        <f t="shared" ca="1" si="1034"/>
        <v>49169.10787987979</v>
      </c>
      <c r="C3487" s="104">
        <f t="shared" si="1026"/>
        <v>49002.39999999979</v>
      </c>
      <c r="D3487" s="105">
        <f ca="1">IF(A3487&lt;$B$1,VLOOKUP(A3487,[1]DI!$A$4:$B$15000,2,FALSE),0)</f>
        <v>0</v>
      </c>
      <c r="E3487" s="106">
        <f t="shared" ca="1" si="1018"/>
        <v>1</v>
      </c>
      <c r="F3487" s="106">
        <f ca="1">(TRUNC(PRODUCT($E$12:$E3486),16))</f>
        <v>2.14492382081791</v>
      </c>
      <c r="G3487" s="106">
        <f t="shared" ca="1" si="1027"/>
        <v>2.1406536697682501</v>
      </c>
      <c r="H3487" s="106">
        <f t="shared" ca="1" si="1019"/>
        <v>1.0019947899999999</v>
      </c>
      <c r="I3487" s="105">
        <f t="shared" si="1028"/>
        <v>3.5999999999999997E-2</v>
      </c>
      <c r="J3487" s="118">
        <f t="shared" si="1029"/>
        <v>44431</v>
      </c>
      <c r="K3487" s="112">
        <f t="shared" si="1030"/>
        <v>9</v>
      </c>
      <c r="L3487" s="108">
        <f t="shared" si="1031"/>
        <v>10</v>
      </c>
      <c r="M3487" s="109">
        <f t="shared" si="1020"/>
        <v>1.001404443</v>
      </c>
      <c r="N3487" s="109">
        <f t="shared" ca="1" si="1021"/>
        <v>1.0034020349999999</v>
      </c>
      <c r="O3487" s="108">
        <f t="shared" si="1035"/>
        <v>0</v>
      </c>
      <c r="P3487" s="106">
        <f t="shared" ca="1" si="1022"/>
        <v>166.70787988000001</v>
      </c>
      <c r="Q3487" s="113">
        <f t="shared" si="1023"/>
        <v>0</v>
      </c>
      <c r="R3487" s="106">
        <f t="shared" si="1024"/>
        <v>0</v>
      </c>
      <c r="S3487" s="114" t="str">
        <f t="shared" si="1032"/>
        <v>A+J=</v>
      </c>
      <c r="T3487" s="107">
        <f t="shared" si="1033"/>
        <v>44461</v>
      </c>
      <c r="U3487" s="10"/>
      <c r="V3487" s="10"/>
      <c r="W3487" s="10"/>
      <c r="X3487" s="29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</row>
    <row r="3488" spans="1:121" x14ac:dyDescent="0.15">
      <c r="A3488" s="102">
        <f t="shared" si="1025"/>
        <v>44445</v>
      </c>
      <c r="B3488" s="103">
        <f t="shared" ca="1" si="1034"/>
        <v>49169.10787987979</v>
      </c>
      <c r="C3488" s="104">
        <f t="shared" si="1026"/>
        <v>49002.39999999979</v>
      </c>
      <c r="D3488" s="105">
        <f ca="1">IF(A3488&lt;$B$1,VLOOKUP(A3488,[1]DI!$A$4:$B$15000,2,FALSE),0)</f>
        <v>5.1499999999999997E-2</v>
      </c>
      <c r="E3488" s="106">
        <f t="shared" ca="1" si="1018"/>
        <v>1.0001993</v>
      </c>
      <c r="F3488" s="106">
        <f ca="1">(TRUNC(PRODUCT($E$12:$E3487),16))</f>
        <v>2.14492382081791</v>
      </c>
      <c r="G3488" s="106">
        <f t="shared" ca="1" si="1027"/>
        <v>2.1406536697682501</v>
      </c>
      <c r="H3488" s="106">
        <f t="shared" ca="1" si="1019"/>
        <v>1.0019947899999999</v>
      </c>
      <c r="I3488" s="105">
        <f t="shared" si="1028"/>
        <v>3.5999999999999997E-2</v>
      </c>
      <c r="J3488" s="118">
        <f t="shared" si="1029"/>
        <v>44431</v>
      </c>
      <c r="K3488" s="112">
        <f t="shared" si="1030"/>
        <v>10</v>
      </c>
      <c r="L3488" s="108">
        <f t="shared" si="1031"/>
        <v>10</v>
      </c>
      <c r="M3488" s="109">
        <f t="shared" si="1020"/>
        <v>1.001404443</v>
      </c>
      <c r="N3488" s="109">
        <f t="shared" ca="1" si="1021"/>
        <v>1.0034020349999999</v>
      </c>
      <c r="O3488" s="108">
        <f t="shared" si="1035"/>
        <v>0</v>
      </c>
      <c r="P3488" s="106">
        <f t="shared" ca="1" si="1022"/>
        <v>166.70787988000001</v>
      </c>
      <c r="Q3488" s="113">
        <f t="shared" si="1023"/>
        <v>0</v>
      </c>
      <c r="R3488" s="106">
        <f t="shared" si="1024"/>
        <v>0</v>
      </c>
      <c r="S3488" s="114" t="str">
        <f t="shared" si="1032"/>
        <v>A+J=</v>
      </c>
      <c r="T3488" s="107">
        <f t="shared" si="1033"/>
        <v>44461</v>
      </c>
      <c r="U3488" s="10"/>
      <c r="V3488" s="10"/>
      <c r="W3488" s="10"/>
      <c r="X3488" s="29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</row>
    <row r="3489" spans="1:121" x14ac:dyDescent="0.15">
      <c r="A3489" s="102">
        <f t="shared" si="1025"/>
        <v>44446</v>
      </c>
      <c r="B3489" s="103">
        <f t="shared" ca="1" si="1034"/>
        <v>49185.809906899791</v>
      </c>
      <c r="C3489" s="104">
        <f t="shared" si="1026"/>
        <v>49002.39999999979</v>
      </c>
      <c r="D3489" s="105">
        <f ca="1">IF(A3489&lt;$B$1,VLOOKUP(A3489,[1]DI!$A$4:$B$15000,2,FALSE),0)</f>
        <v>0</v>
      </c>
      <c r="E3489" s="106">
        <f t="shared" ca="1" si="1018"/>
        <v>1</v>
      </c>
      <c r="F3489" s="106">
        <f ca="1">(TRUNC(PRODUCT($E$12:$E3488),16))</f>
        <v>2.1453513041354002</v>
      </c>
      <c r="G3489" s="106">
        <f t="shared" ca="1" si="1027"/>
        <v>2.1406536697682501</v>
      </c>
      <c r="H3489" s="106">
        <f t="shared" ca="1" si="1019"/>
        <v>1.0021944899999999</v>
      </c>
      <c r="I3489" s="105">
        <f t="shared" si="1028"/>
        <v>3.5999999999999997E-2</v>
      </c>
      <c r="J3489" s="118">
        <f t="shared" si="1029"/>
        <v>44431</v>
      </c>
      <c r="K3489" s="112">
        <f t="shared" si="1030"/>
        <v>10</v>
      </c>
      <c r="L3489" s="108">
        <f t="shared" si="1031"/>
        <v>11</v>
      </c>
      <c r="M3489" s="109">
        <f t="shared" si="1020"/>
        <v>1.001544996</v>
      </c>
      <c r="N3489" s="109">
        <f t="shared" ca="1" si="1021"/>
        <v>1.003742876</v>
      </c>
      <c r="O3489" s="108">
        <f t="shared" si="1035"/>
        <v>0</v>
      </c>
      <c r="P3489" s="106">
        <f t="shared" ca="1" si="1022"/>
        <v>183.40990690000001</v>
      </c>
      <c r="Q3489" s="113">
        <f t="shared" si="1023"/>
        <v>0</v>
      </c>
      <c r="R3489" s="106">
        <f t="shared" si="1024"/>
        <v>0</v>
      </c>
      <c r="S3489" s="114" t="str">
        <f t="shared" si="1032"/>
        <v>A+J=</v>
      </c>
      <c r="T3489" s="107">
        <f t="shared" si="1033"/>
        <v>44461</v>
      </c>
      <c r="U3489" s="10"/>
      <c r="V3489" s="10"/>
      <c r="W3489" s="10"/>
      <c r="X3489" s="29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</row>
    <row r="3490" spans="1:121" x14ac:dyDescent="0.15">
      <c r="A3490" s="102">
        <f t="shared" si="1025"/>
        <v>44447</v>
      </c>
      <c r="B3490" s="103">
        <f t="shared" ca="1" si="1034"/>
        <v>49185.809906899791</v>
      </c>
      <c r="C3490" s="104">
        <f t="shared" si="1026"/>
        <v>49002.39999999979</v>
      </c>
      <c r="D3490" s="105">
        <f ca="1">IF(A3490&lt;$B$1,VLOOKUP(A3490,[1]DI!$A$4:$B$15000,2,FALSE),0)</f>
        <v>5.1499999999999997E-2</v>
      </c>
      <c r="E3490" s="106">
        <f t="shared" ca="1" si="1018"/>
        <v>1.0001993</v>
      </c>
      <c r="F3490" s="106">
        <f ca="1">(TRUNC(PRODUCT($E$12:$E3489),16))</f>
        <v>2.1453513041354002</v>
      </c>
      <c r="G3490" s="106">
        <f t="shared" ca="1" si="1027"/>
        <v>2.1406536697682501</v>
      </c>
      <c r="H3490" s="106">
        <f t="shared" ca="1" si="1019"/>
        <v>1.0021944899999999</v>
      </c>
      <c r="I3490" s="105">
        <f t="shared" si="1028"/>
        <v>3.5999999999999997E-2</v>
      </c>
      <c r="J3490" s="118">
        <f t="shared" si="1029"/>
        <v>44431</v>
      </c>
      <c r="K3490" s="112">
        <f t="shared" si="1030"/>
        <v>11</v>
      </c>
      <c r="L3490" s="108">
        <f t="shared" si="1031"/>
        <v>11</v>
      </c>
      <c r="M3490" s="109">
        <f t="shared" si="1020"/>
        <v>1.001544996</v>
      </c>
      <c r="N3490" s="109">
        <f t="shared" ca="1" si="1021"/>
        <v>1.003742876</v>
      </c>
      <c r="O3490" s="108">
        <f t="shared" si="1035"/>
        <v>0</v>
      </c>
      <c r="P3490" s="106">
        <f t="shared" ca="1" si="1022"/>
        <v>183.40990690000001</v>
      </c>
      <c r="Q3490" s="113">
        <f t="shared" si="1023"/>
        <v>0</v>
      </c>
      <c r="R3490" s="106">
        <f t="shared" si="1024"/>
        <v>0</v>
      </c>
      <c r="S3490" s="114" t="str">
        <f t="shared" si="1032"/>
        <v>A+J=</v>
      </c>
      <c r="T3490" s="107">
        <f t="shared" si="1033"/>
        <v>44461</v>
      </c>
      <c r="U3490" s="10"/>
      <c r="V3490" s="10"/>
      <c r="W3490" s="10"/>
      <c r="X3490" s="29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</row>
    <row r="3491" spans="1:121" x14ac:dyDescent="0.15">
      <c r="A3491" s="102">
        <f t="shared" si="1025"/>
        <v>44448</v>
      </c>
      <c r="B3491" s="103">
        <f t="shared" ca="1" si="1034"/>
        <v>49202.517226169788</v>
      </c>
      <c r="C3491" s="104">
        <f t="shared" si="1026"/>
        <v>49002.39999999979</v>
      </c>
      <c r="D3491" s="105">
        <f ca="1">IF(A3491&lt;$B$1,VLOOKUP(A3491,[1]DI!$A$4:$B$15000,2,FALSE),0)</f>
        <v>5.1499999999999997E-2</v>
      </c>
      <c r="E3491" s="106">
        <f t="shared" ca="1" si="1018"/>
        <v>1.0001993</v>
      </c>
      <c r="F3491" s="106">
        <f ca="1">(TRUNC(PRODUCT($E$12:$E3490),16))</f>
        <v>2.1457788726503102</v>
      </c>
      <c r="G3491" s="106">
        <f t="shared" ca="1" si="1027"/>
        <v>2.1406536697682501</v>
      </c>
      <c r="H3491" s="106">
        <f t="shared" ca="1" si="1019"/>
        <v>1.00239422</v>
      </c>
      <c r="I3491" s="105">
        <f t="shared" si="1028"/>
        <v>3.5999999999999997E-2</v>
      </c>
      <c r="J3491" s="118">
        <f t="shared" si="1029"/>
        <v>44431</v>
      </c>
      <c r="K3491" s="112">
        <f t="shared" si="1030"/>
        <v>12</v>
      </c>
      <c r="L3491" s="108">
        <f t="shared" si="1031"/>
        <v>12</v>
      </c>
      <c r="M3491" s="109">
        <f t="shared" si="1020"/>
        <v>1.0016855689999999</v>
      </c>
      <c r="N3491" s="109">
        <f t="shared" ca="1" si="1021"/>
        <v>1.0040838249999999</v>
      </c>
      <c r="O3491" s="108">
        <f t="shared" si="1035"/>
        <v>0</v>
      </c>
      <c r="P3491" s="106">
        <f t="shared" ca="1" si="1022"/>
        <v>200.11722617000001</v>
      </c>
      <c r="Q3491" s="113">
        <f t="shared" si="1023"/>
        <v>0</v>
      </c>
      <c r="R3491" s="106">
        <f t="shared" si="1024"/>
        <v>0</v>
      </c>
      <c r="S3491" s="114" t="str">
        <f t="shared" si="1032"/>
        <v>A+J=</v>
      </c>
      <c r="T3491" s="107">
        <f t="shared" si="1033"/>
        <v>44461</v>
      </c>
      <c r="U3491" s="10"/>
      <c r="V3491" s="10"/>
      <c r="W3491" s="10"/>
      <c r="X3491" s="29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</row>
    <row r="3492" spans="1:121" x14ac:dyDescent="0.15">
      <c r="A3492" s="102">
        <f t="shared" si="1025"/>
        <v>44449</v>
      </c>
      <c r="B3492" s="103">
        <f t="shared" ca="1" si="1034"/>
        <v>49219.23062174979</v>
      </c>
      <c r="C3492" s="104">
        <f t="shared" si="1026"/>
        <v>49002.39999999979</v>
      </c>
      <c r="D3492" s="105">
        <f ca="1">IF(A3492&lt;$B$1,VLOOKUP(A3492,[1]DI!$A$4:$B$15000,2,FALSE),0)</f>
        <v>5.1499999999999997E-2</v>
      </c>
      <c r="E3492" s="106">
        <f t="shared" ca="1" si="1018"/>
        <v>1.0001993</v>
      </c>
      <c r="F3492" s="106">
        <f ca="1">(TRUNC(PRODUCT($E$12:$E3491),16))</f>
        <v>2.1462065263796299</v>
      </c>
      <c r="G3492" s="106">
        <f t="shared" ca="1" si="1027"/>
        <v>2.1406536697682501</v>
      </c>
      <c r="H3492" s="106">
        <f t="shared" ca="1" si="1019"/>
        <v>1.002594</v>
      </c>
      <c r="I3492" s="105">
        <f t="shared" si="1028"/>
        <v>3.5999999999999997E-2</v>
      </c>
      <c r="J3492" s="118">
        <f t="shared" si="1029"/>
        <v>44431</v>
      </c>
      <c r="K3492" s="112">
        <f t="shared" si="1030"/>
        <v>13</v>
      </c>
      <c r="L3492" s="108">
        <f t="shared" si="1031"/>
        <v>13</v>
      </c>
      <c r="M3492" s="109">
        <f t="shared" si="1020"/>
        <v>1.0018261610000001</v>
      </c>
      <c r="N3492" s="109">
        <f t="shared" ca="1" si="1021"/>
        <v>1.0044248979999999</v>
      </c>
      <c r="O3492" s="108">
        <f t="shared" si="1035"/>
        <v>0</v>
      </c>
      <c r="P3492" s="106">
        <f t="shared" ca="1" si="1022"/>
        <v>216.83062175000001</v>
      </c>
      <c r="Q3492" s="113">
        <f t="shared" si="1023"/>
        <v>0</v>
      </c>
      <c r="R3492" s="106">
        <f t="shared" si="1024"/>
        <v>0</v>
      </c>
      <c r="S3492" s="114" t="str">
        <f t="shared" si="1032"/>
        <v>A+J=</v>
      </c>
      <c r="T3492" s="107">
        <f t="shared" si="1033"/>
        <v>44461</v>
      </c>
      <c r="U3492" s="10"/>
      <c r="V3492" s="10"/>
      <c r="W3492" s="10"/>
      <c r="X3492" s="29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</row>
    <row r="3493" spans="1:121" x14ac:dyDescent="0.15">
      <c r="A3493" s="102">
        <f t="shared" si="1025"/>
        <v>44450</v>
      </c>
      <c r="B3493" s="103">
        <f t="shared" ca="1" si="1034"/>
        <v>49235.94975060979</v>
      </c>
      <c r="C3493" s="104">
        <f t="shared" si="1026"/>
        <v>49002.39999999979</v>
      </c>
      <c r="D3493" s="105">
        <f ca="1">IF(A3493&lt;$B$1,VLOOKUP(A3493,[1]DI!$A$4:$B$15000,2,FALSE),0)</f>
        <v>0</v>
      </c>
      <c r="E3493" s="106">
        <f t="shared" ca="1" si="1018"/>
        <v>1</v>
      </c>
      <c r="F3493" s="106">
        <f ca="1">(TRUNC(PRODUCT($E$12:$E3492),16))</f>
        <v>2.1466342653403401</v>
      </c>
      <c r="G3493" s="106">
        <f t="shared" ca="1" si="1027"/>
        <v>2.1406536697682501</v>
      </c>
      <c r="H3493" s="106">
        <f t="shared" ca="1" si="1019"/>
        <v>1.0027938199999999</v>
      </c>
      <c r="I3493" s="105">
        <f t="shared" si="1028"/>
        <v>3.5999999999999997E-2</v>
      </c>
      <c r="J3493" s="118">
        <f t="shared" si="1029"/>
        <v>44431</v>
      </c>
      <c r="K3493" s="112">
        <f t="shared" si="1030"/>
        <v>13</v>
      </c>
      <c r="L3493" s="108">
        <f t="shared" si="1031"/>
        <v>14</v>
      </c>
      <c r="M3493" s="109">
        <f t="shared" si="1020"/>
        <v>1.0019667729999999</v>
      </c>
      <c r="N3493" s="109">
        <f t="shared" ca="1" si="1021"/>
        <v>1.004766088</v>
      </c>
      <c r="O3493" s="108">
        <f t="shared" si="1035"/>
        <v>0</v>
      </c>
      <c r="P3493" s="106">
        <f t="shared" ca="1" si="1022"/>
        <v>233.54975060999999</v>
      </c>
      <c r="Q3493" s="113">
        <f t="shared" si="1023"/>
        <v>0</v>
      </c>
      <c r="R3493" s="106">
        <f t="shared" si="1024"/>
        <v>0</v>
      </c>
      <c r="S3493" s="114" t="str">
        <f t="shared" si="1032"/>
        <v>A+J=</v>
      </c>
      <c r="T3493" s="107">
        <f t="shared" si="1033"/>
        <v>44461</v>
      </c>
      <c r="U3493" s="10"/>
      <c r="V3493" s="10"/>
      <c r="W3493" s="10"/>
      <c r="X3493" s="29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</row>
    <row r="3494" spans="1:121" x14ac:dyDescent="0.15">
      <c r="A3494" s="102">
        <f t="shared" si="1025"/>
        <v>44451</v>
      </c>
      <c r="B3494" s="103">
        <f t="shared" ca="1" si="1034"/>
        <v>49235.94975060979</v>
      </c>
      <c r="C3494" s="104">
        <f t="shared" si="1026"/>
        <v>49002.39999999979</v>
      </c>
      <c r="D3494" s="105">
        <f ca="1">IF(A3494&lt;$B$1,VLOOKUP(A3494,[1]DI!$A$4:$B$15000,2,FALSE),0)</f>
        <v>0</v>
      </c>
      <c r="E3494" s="106">
        <f t="shared" ca="1" si="1018"/>
        <v>1</v>
      </c>
      <c r="F3494" s="106">
        <f ca="1">(TRUNC(PRODUCT($E$12:$E3493),16))</f>
        <v>2.1466342653403401</v>
      </c>
      <c r="G3494" s="106">
        <f t="shared" ca="1" si="1027"/>
        <v>2.1406536697682501</v>
      </c>
      <c r="H3494" s="106">
        <f t="shared" ca="1" si="1019"/>
        <v>1.0027938199999999</v>
      </c>
      <c r="I3494" s="105">
        <f t="shared" si="1028"/>
        <v>3.5999999999999997E-2</v>
      </c>
      <c r="J3494" s="118">
        <f t="shared" si="1029"/>
        <v>44431</v>
      </c>
      <c r="K3494" s="112">
        <f t="shared" si="1030"/>
        <v>13</v>
      </c>
      <c r="L3494" s="108">
        <f t="shared" si="1031"/>
        <v>14</v>
      </c>
      <c r="M3494" s="109">
        <f t="shared" si="1020"/>
        <v>1.0019667729999999</v>
      </c>
      <c r="N3494" s="109">
        <f t="shared" ca="1" si="1021"/>
        <v>1.004766088</v>
      </c>
      <c r="O3494" s="108">
        <f t="shared" si="1035"/>
        <v>0</v>
      </c>
      <c r="P3494" s="106">
        <f t="shared" ca="1" si="1022"/>
        <v>233.54975060999999</v>
      </c>
      <c r="Q3494" s="113">
        <f t="shared" si="1023"/>
        <v>0</v>
      </c>
      <c r="R3494" s="106">
        <f t="shared" si="1024"/>
        <v>0</v>
      </c>
      <c r="S3494" s="114" t="str">
        <f t="shared" si="1032"/>
        <v>A+J=</v>
      </c>
      <c r="T3494" s="107">
        <f t="shared" si="1033"/>
        <v>44461</v>
      </c>
      <c r="U3494" s="10"/>
      <c r="V3494" s="10"/>
      <c r="W3494" s="10"/>
      <c r="X3494" s="29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</row>
    <row r="3495" spans="1:121" x14ac:dyDescent="0.15">
      <c r="A3495" s="102">
        <f t="shared" si="1025"/>
        <v>44452</v>
      </c>
      <c r="B3495" s="103">
        <f t="shared" ca="1" si="1034"/>
        <v>49235.94975060979</v>
      </c>
      <c r="C3495" s="104">
        <f t="shared" si="1026"/>
        <v>49002.39999999979</v>
      </c>
      <c r="D3495" s="105">
        <f ca="1">IF(A3495&lt;$B$1,VLOOKUP(A3495,[1]DI!$A$4:$B$15000,2,FALSE),0)</f>
        <v>5.1499999999999997E-2</v>
      </c>
      <c r="E3495" s="106">
        <f t="shared" ca="1" si="1018"/>
        <v>1.0001993</v>
      </c>
      <c r="F3495" s="106">
        <f ca="1">(TRUNC(PRODUCT($E$12:$E3494),16))</f>
        <v>2.1466342653403401</v>
      </c>
      <c r="G3495" s="106">
        <f t="shared" ca="1" si="1027"/>
        <v>2.1406536697682501</v>
      </c>
      <c r="H3495" s="106">
        <f t="shared" ca="1" si="1019"/>
        <v>1.0027938199999999</v>
      </c>
      <c r="I3495" s="105">
        <f t="shared" si="1028"/>
        <v>3.5999999999999997E-2</v>
      </c>
      <c r="J3495" s="118">
        <f t="shared" si="1029"/>
        <v>44431</v>
      </c>
      <c r="K3495" s="112">
        <f t="shared" si="1030"/>
        <v>14</v>
      </c>
      <c r="L3495" s="108">
        <f t="shared" si="1031"/>
        <v>14</v>
      </c>
      <c r="M3495" s="109">
        <f t="shared" si="1020"/>
        <v>1.0019667729999999</v>
      </c>
      <c r="N3495" s="109">
        <f t="shared" ca="1" si="1021"/>
        <v>1.004766088</v>
      </c>
      <c r="O3495" s="108">
        <f t="shared" si="1035"/>
        <v>0</v>
      </c>
      <c r="P3495" s="106">
        <f t="shared" ca="1" si="1022"/>
        <v>233.54975060999999</v>
      </c>
      <c r="Q3495" s="113">
        <f t="shared" si="1023"/>
        <v>0</v>
      </c>
      <c r="R3495" s="106">
        <f t="shared" si="1024"/>
        <v>0</v>
      </c>
      <c r="S3495" s="114" t="str">
        <f t="shared" si="1032"/>
        <v>A+J=</v>
      </c>
      <c r="T3495" s="107">
        <f t="shared" si="1033"/>
        <v>44461</v>
      </c>
      <c r="U3495" s="10"/>
      <c r="V3495" s="10"/>
      <c r="W3495" s="10"/>
      <c r="X3495" s="29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</row>
    <row r="3496" spans="1:121" x14ac:dyDescent="0.15">
      <c r="A3496" s="102">
        <f t="shared" si="1025"/>
        <v>44453</v>
      </c>
      <c r="B3496" s="103">
        <f t="shared" ca="1" si="1034"/>
        <v>49252.674073719791</v>
      </c>
      <c r="C3496" s="104">
        <f t="shared" si="1026"/>
        <v>49002.39999999979</v>
      </c>
      <c r="D3496" s="105">
        <f ca="1">IF(A3496&lt;$B$1,VLOOKUP(A3496,[1]DI!$A$4:$B$15000,2,FALSE),0)</f>
        <v>5.1499999999999997E-2</v>
      </c>
      <c r="E3496" s="106">
        <f t="shared" ca="1" si="1018"/>
        <v>1.0001993</v>
      </c>
      <c r="F3496" s="106">
        <f ca="1">(TRUNC(PRODUCT($E$12:$E3495),16))</f>
        <v>2.1470620895494199</v>
      </c>
      <c r="G3496" s="106">
        <f t="shared" ca="1" si="1027"/>
        <v>2.1406536697682501</v>
      </c>
      <c r="H3496" s="106">
        <f t="shared" ca="1" si="1019"/>
        <v>1.0029936699999999</v>
      </c>
      <c r="I3496" s="105">
        <f t="shared" si="1028"/>
        <v>3.5999999999999997E-2</v>
      </c>
      <c r="J3496" s="118">
        <f t="shared" si="1029"/>
        <v>44431</v>
      </c>
      <c r="K3496" s="112">
        <f t="shared" si="1030"/>
        <v>15</v>
      </c>
      <c r="L3496" s="108">
        <f t="shared" si="1031"/>
        <v>15</v>
      </c>
      <c r="M3496" s="109">
        <f t="shared" si="1020"/>
        <v>1.0021074050000001</v>
      </c>
      <c r="N3496" s="109">
        <f t="shared" ca="1" si="1021"/>
        <v>1.005107384</v>
      </c>
      <c r="O3496" s="108">
        <f t="shared" si="1035"/>
        <v>0</v>
      </c>
      <c r="P3496" s="106">
        <f t="shared" ca="1" si="1022"/>
        <v>250.27407371999999</v>
      </c>
      <c r="Q3496" s="113">
        <f t="shared" si="1023"/>
        <v>0</v>
      </c>
      <c r="R3496" s="106">
        <f t="shared" si="1024"/>
        <v>0</v>
      </c>
      <c r="S3496" s="114" t="str">
        <f t="shared" si="1032"/>
        <v>A+J=</v>
      </c>
      <c r="T3496" s="107">
        <f t="shared" si="1033"/>
        <v>44461</v>
      </c>
      <c r="U3496" s="10"/>
      <c r="V3496" s="10"/>
      <c r="W3496" s="10"/>
      <c r="X3496" s="29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</row>
    <row r="3497" spans="1:121" x14ac:dyDescent="0.15">
      <c r="A3497" s="102">
        <f t="shared" si="1025"/>
        <v>44454</v>
      </c>
      <c r="B3497" s="103">
        <f t="shared" ca="1" si="1034"/>
        <v>49269.404522129793</v>
      </c>
      <c r="C3497" s="104">
        <f t="shared" si="1026"/>
        <v>49002.39999999979</v>
      </c>
      <c r="D3497" s="105">
        <f ca="1">IF(A3497&lt;$B$1,VLOOKUP(A3497,[1]DI!$A$4:$B$15000,2,FALSE),0)</f>
        <v>5.1499999999999997E-2</v>
      </c>
      <c r="E3497" s="106">
        <f t="shared" ca="1" si="1018"/>
        <v>1.0001993</v>
      </c>
      <c r="F3497" s="106">
        <f ca="1">(TRUNC(PRODUCT($E$12:$E3496),16))</f>
        <v>2.1474899990238701</v>
      </c>
      <c r="G3497" s="106">
        <f t="shared" ca="1" si="1027"/>
        <v>2.1406536697682501</v>
      </c>
      <c r="H3497" s="106">
        <f t="shared" ca="1" si="1019"/>
        <v>1.0031935700000001</v>
      </c>
      <c r="I3497" s="105">
        <f t="shared" si="1028"/>
        <v>3.5999999999999997E-2</v>
      </c>
      <c r="J3497" s="118">
        <f t="shared" si="1029"/>
        <v>44431</v>
      </c>
      <c r="K3497" s="112">
        <f t="shared" si="1030"/>
        <v>16</v>
      </c>
      <c r="L3497" s="108">
        <f t="shared" si="1031"/>
        <v>16</v>
      </c>
      <c r="M3497" s="109">
        <f t="shared" si="1020"/>
        <v>1.002248056</v>
      </c>
      <c r="N3497" s="109">
        <f t="shared" ca="1" si="1021"/>
        <v>1.0054488049999999</v>
      </c>
      <c r="O3497" s="108">
        <f t="shared" si="1035"/>
        <v>0</v>
      </c>
      <c r="P3497" s="106">
        <f t="shared" ca="1" si="1022"/>
        <v>267.00452213</v>
      </c>
      <c r="Q3497" s="113">
        <f t="shared" si="1023"/>
        <v>0</v>
      </c>
      <c r="R3497" s="106">
        <f t="shared" si="1024"/>
        <v>0</v>
      </c>
      <c r="S3497" s="114" t="str">
        <f t="shared" si="1032"/>
        <v>A+J=</v>
      </c>
      <c r="T3497" s="107">
        <f t="shared" si="1033"/>
        <v>44461</v>
      </c>
      <c r="U3497" s="10"/>
      <c r="V3497" s="10"/>
      <c r="W3497" s="10"/>
      <c r="X3497" s="29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</row>
    <row r="3498" spans="1:121" x14ac:dyDescent="0.15">
      <c r="A3498" s="102">
        <f t="shared" si="1025"/>
        <v>44455</v>
      </c>
      <c r="B3498" s="103">
        <f t="shared" ca="1" si="1034"/>
        <v>49286.140703819794</v>
      </c>
      <c r="C3498" s="104">
        <f t="shared" si="1026"/>
        <v>49002.39999999979</v>
      </c>
      <c r="D3498" s="105">
        <f ca="1">IF(A3498&lt;$B$1,VLOOKUP(A3498,[1]DI!$A$4:$B$15000,2,FALSE),0)</f>
        <v>5.1499999999999997E-2</v>
      </c>
      <c r="E3498" s="106">
        <f t="shared" ca="1" si="1018"/>
        <v>1.0001993</v>
      </c>
      <c r="F3498" s="106">
        <f ca="1">(TRUNC(PRODUCT($E$12:$E3497),16))</f>
        <v>2.1479179937806698</v>
      </c>
      <c r="G3498" s="106">
        <f t="shared" ca="1" si="1027"/>
        <v>2.1406536697682501</v>
      </c>
      <c r="H3498" s="106">
        <f t="shared" ca="1" si="1019"/>
        <v>1.00339351</v>
      </c>
      <c r="I3498" s="105">
        <f t="shared" si="1028"/>
        <v>3.5999999999999997E-2</v>
      </c>
      <c r="J3498" s="118">
        <f t="shared" si="1029"/>
        <v>44431</v>
      </c>
      <c r="K3498" s="112">
        <f t="shared" si="1030"/>
        <v>17</v>
      </c>
      <c r="L3498" s="108">
        <f t="shared" si="1031"/>
        <v>17</v>
      </c>
      <c r="M3498" s="109">
        <f t="shared" si="1020"/>
        <v>1.002388727</v>
      </c>
      <c r="N3498" s="109">
        <f t="shared" ca="1" si="1021"/>
        <v>1.0057903429999999</v>
      </c>
      <c r="O3498" s="108">
        <f t="shared" si="1035"/>
        <v>0</v>
      </c>
      <c r="P3498" s="106">
        <f t="shared" ca="1" si="1022"/>
        <v>283.74070382000002</v>
      </c>
      <c r="Q3498" s="113">
        <f t="shared" si="1023"/>
        <v>0</v>
      </c>
      <c r="R3498" s="106">
        <f t="shared" si="1024"/>
        <v>0</v>
      </c>
      <c r="S3498" s="114" t="str">
        <f t="shared" si="1032"/>
        <v>A+J=</v>
      </c>
      <c r="T3498" s="107">
        <f t="shared" si="1033"/>
        <v>44461</v>
      </c>
      <c r="U3498" s="10"/>
      <c r="V3498" s="10"/>
      <c r="W3498" s="10"/>
      <c r="X3498" s="29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</row>
    <row r="3499" spans="1:121" x14ac:dyDescent="0.15">
      <c r="A3499" s="102">
        <f t="shared" si="1025"/>
        <v>44456</v>
      </c>
      <c r="B3499" s="103">
        <f t="shared" ca="1" si="1034"/>
        <v>49302.882079759787</v>
      </c>
      <c r="C3499" s="104">
        <f t="shared" si="1026"/>
        <v>49002.39999999979</v>
      </c>
      <c r="D3499" s="105">
        <f ca="1">IF(A3499&lt;$B$1,VLOOKUP(A3499,[1]DI!$A$4:$B$15000,2,FALSE),0)</f>
        <v>5.1499999999999997E-2</v>
      </c>
      <c r="E3499" s="106">
        <f t="shared" ca="1" si="1018"/>
        <v>1.0001993</v>
      </c>
      <c r="F3499" s="106">
        <f ca="1">(TRUNC(PRODUCT($E$12:$E3498),16))</f>
        <v>2.1483460738368301</v>
      </c>
      <c r="G3499" s="106">
        <f t="shared" ca="1" si="1027"/>
        <v>2.1406536697682501</v>
      </c>
      <c r="H3499" s="106">
        <f t="shared" ca="1" si="1019"/>
        <v>1.0035934799999999</v>
      </c>
      <c r="I3499" s="105">
        <f t="shared" si="1028"/>
        <v>3.5999999999999997E-2</v>
      </c>
      <c r="J3499" s="118">
        <f t="shared" si="1029"/>
        <v>44431</v>
      </c>
      <c r="K3499" s="112">
        <f t="shared" si="1030"/>
        <v>18</v>
      </c>
      <c r="L3499" s="108">
        <f t="shared" si="1031"/>
        <v>18</v>
      </c>
      <c r="M3499" s="109">
        <f t="shared" si="1020"/>
        <v>1.0025294179999999</v>
      </c>
      <c r="N3499" s="109">
        <f t="shared" ca="1" si="1021"/>
        <v>1.0061319870000001</v>
      </c>
      <c r="O3499" s="108">
        <f t="shared" si="1035"/>
        <v>0</v>
      </c>
      <c r="P3499" s="106">
        <f t="shared" ca="1" si="1022"/>
        <v>300.48207975999998</v>
      </c>
      <c r="Q3499" s="113">
        <f t="shared" si="1023"/>
        <v>0</v>
      </c>
      <c r="R3499" s="106">
        <f t="shared" si="1024"/>
        <v>0</v>
      </c>
      <c r="S3499" s="114" t="str">
        <f t="shared" si="1032"/>
        <v>A+J=</v>
      </c>
      <c r="T3499" s="107">
        <f t="shared" si="1033"/>
        <v>44461</v>
      </c>
      <c r="U3499" s="10"/>
      <c r="V3499" s="10"/>
      <c r="W3499" s="10"/>
      <c r="X3499" s="29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</row>
    <row r="3500" spans="1:121" x14ac:dyDescent="0.15">
      <c r="A3500" s="102">
        <f t="shared" si="1025"/>
        <v>44457</v>
      </c>
      <c r="B3500" s="103">
        <f t="shared" ca="1" si="1034"/>
        <v>49319.629679009791</v>
      </c>
      <c r="C3500" s="104">
        <f t="shared" si="1026"/>
        <v>49002.39999999979</v>
      </c>
      <c r="D3500" s="105">
        <f ca="1">IF(A3500&lt;$B$1,VLOOKUP(A3500,[1]DI!$A$4:$B$15000,2,FALSE),0)</f>
        <v>0</v>
      </c>
      <c r="E3500" s="106">
        <f t="shared" ca="1" si="1018"/>
        <v>1</v>
      </c>
      <c r="F3500" s="106">
        <f ca="1">(TRUNC(PRODUCT($E$12:$E3499),16))</f>
        <v>2.1487742392093501</v>
      </c>
      <c r="G3500" s="106">
        <f t="shared" ca="1" si="1027"/>
        <v>2.1406536697682501</v>
      </c>
      <c r="H3500" s="106">
        <f t="shared" ca="1" si="1019"/>
        <v>1.0037935</v>
      </c>
      <c r="I3500" s="105">
        <f t="shared" si="1028"/>
        <v>3.5999999999999997E-2</v>
      </c>
      <c r="J3500" s="118">
        <f t="shared" si="1029"/>
        <v>44431</v>
      </c>
      <c r="K3500" s="112">
        <f t="shared" si="1030"/>
        <v>18</v>
      </c>
      <c r="L3500" s="108">
        <f t="shared" si="1031"/>
        <v>19</v>
      </c>
      <c r="M3500" s="109">
        <f t="shared" si="1020"/>
        <v>1.002670129</v>
      </c>
      <c r="N3500" s="109">
        <f t="shared" ca="1" si="1021"/>
        <v>1.0064737580000001</v>
      </c>
      <c r="O3500" s="108">
        <f t="shared" si="1035"/>
        <v>0</v>
      </c>
      <c r="P3500" s="106">
        <f t="shared" ca="1" si="1022"/>
        <v>317.22967900999998</v>
      </c>
      <c r="Q3500" s="113">
        <f t="shared" si="1023"/>
        <v>0</v>
      </c>
      <c r="R3500" s="106">
        <f t="shared" si="1024"/>
        <v>0</v>
      </c>
      <c r="S3500" s="114" t="str">
        <f t="shared" si="1032"/>
        <v>A+J=</v>
      </c>
      <c r="T3500" s="107">
        <f t="shared" si="1033"/>
        <v>44461</v>
      </c>
      <c r="U3500" s="10"/>
      <c r="V3500" s="10"/>
      <c r="W3500" s="10"/>
      <c r="X3500" s="29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</row>
    <row r="3501" spans="1:121" x14ac:dyDescent="0.15">
      <c r="A3501" s="102">
        <f t="shared" si="1025"/>
        <v>44458</v>
      </c>
      <c r="B3501" s="103">
        <f t="shared" ca="1" si="1034"/>
        <v>49319.629679009791</v>
      </c>
      <c r="C3501" s="104">
        <f t="shared" si="1026"/>
        <v>49002.39999999979</v>
      </c>
      <c r="D3501" s="105">
        <f ca="1">IF(A3501&lt;$B$1,VLOOKUP(A3501,[1]DI!$A$4:$B$15000,2,FALSE),0)</f>
        <v>0</v>
      </c>
      <c r="E3501" s="106">
        <f t="shared" ca="1" si="1018"/>
        <v>1</v>
      </c>
      <c r="F3501" s="106">
        <f ca="1">(TRUNC(PRODUCT($E$12:$E3500),16))</f>
        <v>2.1487742392093501</v>
      </c>
      <c r="G3501" s="106">
        <f t="shared" ca="1" si="1027"/>
        <v>2.1406536697682501</v>
      </c>
      <c r="H3501" s="106">
        <f t="shared" ca="1" si="1019"/>
        <v>1.0037935</v>
      </c>
      <c r="I3501" s="105">
        <f t="shared" si="1028"/>
        <v>3.5999999999999997E-2</v>
      </c>
      <c r="J3501" s="118">
        <f t="shared" si="1029"/>
        <v>44431</v>
      </c>
      <c r="K3501" s="112">
        <f t="shared" si="1030"/>
        <v>18</v>
      </c>
      <c r="L3501" s="108">
        <f t="shared" si="1031"/>
        <v>19</v>
      </c>
      <c r="M3501" s="109">
        <f t="shared" si="1020"/>
        <v>1.002670129</v>
      </c>
      <c r="N3501" s="109">
        <f t="shared" ca="1" si="1021"/>
        <v>1.0064737580000001</v>
      </c>
      <c r="O3501" s="108">
        <f t="shared" si="1035"/>
        <v>0</v>
      </c>
      <c r="P3501" s="106">
        <f t="shared" ca="1" si="1022"/>
        <v>317.22967900999998</v>
      </c>
      <c r="Q3501" s="113">
        <f t="shared" si="1023"/>
        <v>0</v>
      </c>
      <c r="R3501" s="106">
        <f t="shared" si="1024"/>
        <v>0</v>
      </c>
      <c r="S3501" s="114" t="str">
        <f t="shared" si="1032"/>
        <v>A+J=</v>
      </c>
      <c r="T3501" s="107">
        <f t="shared" si="1033"/>
        <v>44461</v>
      </c>
      <c r="U3501" s="10"/>
      <c r="V3501" s="10"/>
      <c r="W3501" s="10"/>
      <c r="X3501" s="29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</row>
    <row r="3502" spans="1:121" x14ac:dyDescent="0.15">
      <c r="A3502" s="102">
        <f t="shared" si="1025"/>
        <v>44459</v>
      </c>
      <c r="B3502" s="103">
        <f t="shared" ca="1" si="1034"/>
        <v>49319.629679009791</v>
      </c>
      <c r="C3502" s="104">
        <f t="shared" si="1026"/>
        <v>49002.39999999979</v>
      </c>
      <c r="D3502" s="105">
        <f ca="1">IF(A3502&lt;$B$1,VLOOKUP(A3502,[1]DI!$A$4:$B$15000,2,FALSE),0)</f>
        <v>5.1499999999999997E-2</v>
      </c>
      <c r="E3502" s="106">
        <f t="shared" ca="1" si="1018"/>
        <v>1.0001993</v>
      </c>
      <c r="F3502" s="106">
        <f ca="1">(TRUNC(PRODUCT($E$12:$E3501),16))</f>
        <v>2.1487742392093501</v>
      </c>
      <c r="G3502" s="106">
        <f t="shared" ca="1" si="1027"/>
        <v>2.1406536697682501</v>
      </c>
      <c r="H3502" s="106">
        <f t="shared" ca="1" si="1019"/>
        <v>1.0037935</v>
      </c>
      <c r="I3502" s="105">
        <f t="shared" si="1028"/>
        <v>3.5999999999999997E-2</v>
      </c>
      <c r="J3502" s="118">
        <f t="shared" si="1029"/>
        <v>44431</v>
      </c>
      <c r="K3502" s="112">
        <f t="shared" si="1030"/>
        <v>19</v>
      </c>
      <c r="L3502" s="108">
        <f t="shared" si="1031"/>
        <v>19</v>
      </c>
      <c r="M3502" s="109">
        <f t="shared" si="1020"/>
        <v>1.002670129</v>
      </c>
      <c r="N3502" s="109">
        <f t="shared" ca="1" si="1021"/>
        <v>1.0064737580000001</v>
      </c>
      <c r="O3502" s="108">
        <f t="shared" si="1035"/>
        <v>0</v>
      </c>
      <c r="P3502" s="106">
        <f t="shared" ca="1" si="1022"/>
        <v>317.22967900999998</v>
      </c>
      <c r="Q3502" s="113">
        <f t="shared" si="1023"/>
        <v>0</v>
      </c>
      <c r="R3502" s="106">
        <f t="shared" si="1024"/>
        <v>0</v>
      </c>
      <c r="S3502" s="114" t="str">
        <f t="shared" si="1032"/>
        <v>A+J=</v>
      </c>
      <c r="T3502" s="107">
        <f t="shared" si="1033"/>
        <v>44461</v>
      </c>
      <c r="U3502" s="10"/>
      <c r="V3502" s="10"/>
      <c r="W3502" s="10"/>
      <c r="X3502" s="29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</row>
    <row r="3503" spans="1:121" x14ac:dyDescent="0.15">
      <c r="A3503" s="102">
        <f t="shared" si="1025"/>
        <v>44460</v>
      </c>
      <c r="B3503" s="103">
        <f t="shared" ca="1" si="1034"/>
        <v>49336.38291353979</v>
      </c>
      <c r="C3503" s="104">
        <f t="shared" si="1026"/>
        <v>49002.39999999979</v>
      </c>
      <c r="D3503" s="105">
        <f ca="1">IF(A3503&lt;$B$1,VLOOKUP(A3503,[1]DI!$A$4:$B$15000,2,FALSE),0)</f>
        <v>5.1499999999999997E-2</v>
      </c>
      <c r="E3503" s="106">
        <f t="shared" ca="1" si="1018"/>
        <v>1.0001993</v>
      </c>
      <c r="F3503" s="106">
        <f ca="1">(TRUNC(PRODUCT($E$12:$E3502),16))</f>
        <v>2.1492024899152198</v>
      </c>
      <c r="G3503" s="106">
        <f t="shared" ca="1" si="1027"/>
        <v>2.1406536697682501</v>
      </c>
      <c r="H3503" s="106">
        <f t="shared" ca="1" si="1019"/>
        <v>1.0039935600000001</v>
      </c>
      <c r="I3503" s="105">
        <f t="shared" si="1028"/>
        <v>3.5999999999999997E-2</v>
      </c>
      <c r="J3503" s="118">
        <f t="shared" si="1029"/>
        <v>44431</v>
      </c>
      <c r="K3503" s="112">
        <f t="shared" si="1030"/>
        <v>20</v>
      </c>
      <c r="L3503" s="108">
        <f t="shared" si="1031"/>
        <v>20</v>
      </c>
      <c r="M3503" s="109">
        <f t="shared" si="1020"/>
        <v>1.002810859</v>
      </c>
      <c r="N3503" s="109">
        <f t="shared" ca="1" si="1021"/>
        <v>1.006815644</v>
      </c>
      <c r="O3503" s="108">
        <f t="shared" si="1035"/>
        <v>0</v>
      </c>
      <c r="P3503" s="106">
        <f t="shared" ca="1" si="1022"/>
        <v>333.98291354000003</v>
      </c>
      <c r="Q3503" s="113">
        <f t="shared" si="1023"/>
        <v>0</v>
      </c>
      <c r="R3503" s="106">
        <f t="shared" si="1024"/>
        <v>0</v>
      </c>
      <c r="S3503" s="114" t="str">
        <f t="shared" si="1032"/>
        <v>A+J=</v>
      </c>
      <c r="T3503" s="107">
        <f t="shared" si="1033"/>
        <v>44461</v>
      </c>
      <c r="U3503" s="10"/>
      <c r="V3503" s="10"/>
      <c r="W3503" s="10"/>
      <c r="X3503" s="29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</row>
    <row r="3504" spans="1:121" x14ac:dyDescent="0.15">
      <c r="A3504" s="102">
        <f t="shared" si="1025"/>
        <v>44461</v>
      </c>
      <c r="B3504" s="103">
        <f t="shared" ca="1" si="1034"/>
        <v>49353.14139131979</v>
      </c>
      <c r="C3504" s="104">
        <f t="shared" si="1026"/>
        <v>49002.39999999979</v>
      </c>
      <c r="D3504" s="105">
        <f ca="1">IF(A3504&lt;$B$1,VLOOKUP(A3504,[1]DI!$A$4:$B$15000,2,FALSE),0)</f>
        <v>5.1499999999999997E-2</v>
      </c>
      <c r="E3504" s="106">
        <f t="shared" ca="1" si="1018"/>
        <v>1.0001993</v>
      </c>
      <c r="F3504" s="106">
        <f ca="1">(TRUNC(PRODUCT($E$12:$E3503),16))</f>
        <v>2.1496308259714598</v>
      </c>
      <c r="G3504" s="106">
        <f t="shared" ca="1" si="1027"/>
        <v>2.1406536697682501</v>
      </c>
      <c r="H3504" s="106">
        <f t="shared" ca="1" si="1019"/>
        <v>1.0041936499999999</v>
      </c>
      <c r="I3504" s="105">
        <f t="shared" si="1028"/>
        <v>3.5999999999999997E-2</v>
      </c>
      <c r="J3504" s="118">
        <f t="shared" si="1029"/>
        <v>44431</v>
      </c>
      <c r="K3504" s="112">
        <f t="shared" si="1030"/>
        <v>21</v>
      </c>
      <c r="L3504" s="108">
        <f t="shared" si="1031"/>
        <v>21</v>
      </c>
      <c r="M3504" s="109">
        <f t="shared" si="1020"/>
        <v>1.0029516089999999</v>
      </c>
      <c r="N3504" s="109">
        <f t="shared" ca="1" si="1021"/>
        <v>1.0071576369999999</v>
      </c>
      <c r="O3504" s="108">
        <f t="shared" si="1035"/>
        <v>99</v>
      </c>
      <c r="P3504" s="106">
        <f t="shared" ca="1" si="1022"/>
        <v>350.74139131999999</v>
      </c>
      <c r="Q3504" s="113">
        <f t="shared" si="1023"/>
        <v>7.4999999999999997E-3</v>
      </c>
      <c r="R3504" s="106">
        <f t="shared" si="1024"/>
        <v>750</v>
      </c>
      <c r="S3504" s="114" t="str">
        <f t="shared" si="1032"/>
        <v>A+J=</v>
      </c>
      <c r="T3504" s="107">
        <f t="shared" si="1033"/>
        <v>44461</v>
      </c>
      <c r="U3504" s="10"/>
      <c r="V3504" s="10"/>
      <c r="W3504" s="10"/>
      <c r="X3504" s="29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</row>
    <row r="3505" spans="1:121" x14ac:dyDescent="0.15">
      <c r="A3505" s="102">
        <f t="shared" si="1025"/>
        <v>44462</v>
      </c>
      <c r="B3505" s="103">
        <f t="shared" ca="1" si="1034"/>
        <v>48268.79056823979</v>
      </c>
      <c r="C3505" s="104">
        <f t="shared" si="1026"/>
        <v>48252.39999999979</v>
      </c>
      <c r="D3505" s="105">
        <f ca="1">IF(A3505&lt;$B$1,VLOOKUP(A3505,[1]DI!$A$4:$B$15000,2,FALSE),0)</f>
        <v>6.1499999999999999E-2</v>
      </c>
      <c r="E3505" s="106">
        <f t="shared" ca="1" si="1018"/>
        <v>1.0002368699999999</v>
      </c>
      <c r="F3505" s="106">
        <f ca="1">(TRUNC(PRODUCT($E$12:$E3504),16))</f>
        <v>2.1500592473950801</v>
      </c>
      <c r="G3505" s="106">
        <f t="shared" ca="1" si="1027"/>
        <v>2.1496308259714598</v>
      </c>
      <c r="H3505" s="106">
        <f t="shared" ca="1" si="1019"/>
        <v>1.0001993</v>
      </c>
      <c r="I3505" s="105">
        <f t="shared" si="1028"/>
        <v>3.5999999999999997E-2</v>
      </c>
      <c r="J3505" s="118">
        <f t="shared" si="1029"/>
        <v>44461</v>
      </c>
      <c r="K3505" s="112">
        <f t="shared" si="1030"/>
        <v>1</v>
      </c>
      <c r="L3505" s="108">
        <f t="shared" si="1031"/>
        <v>1</v>
      </c>
      <c r="M3505" s="109">
        <f t="shared" si="1020"/>
        <v>1.000140356</v>
      </c>
      <c r="N3505" s="109">
        <f t="shared" ca="1" si="1021"/>
        <v>1.0003396840000001</v>
      </c>
      <c r="O3505" s="108">
        <f t="shared" si="1035"/>
        <v>0</v>
      </c>
      <c r="P3505" s="106">
        <f t="shared" ca="1" si="1022"/>
        <v>16.39056824</v>
      </c>
      <c r="Q3505" s="113">
        <f t="shared" si="1023"/>
        <v>0</v>
      </c>
      <c r="R3505" s="106">
        <f t="shared" si="1024"/>
        <v>0</v>
      </c>
      <c r="S3505" s="114" t="str">
        <f t="shared" si="1032"/>
        <v>A+J=</v>
      </c>
      <c r="T3505" s="107">
        <f t="shared" si="1033"/>
        <v>44491</v>
      </c>
      <c r="U3505" s="10"/>
      <c r="V3505" s="10"/>
      <c r="W3505" s="10"/>
      <c r="X3505" s="29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</row>
    <row r="3506" spans="1:121" x14ac:dyDescent="0.15">
      <c r="A3506" s="102">
        <f t="shared" si="1025"/>
        <v>44463</v>
      </c>
      <c r="B3506" s="103">
        <f t="shared" ca="1" si="1034"/>
        <v>48287.000493219792</v>
      </c>
      <c r="C3506" s="104">
        <f t="shared" si="1026"/>
        <v>48252.39999999979</v>
      </c>
      <c r="D3506" s="105">
        <f ca="1">IF(A3506&lt;$B$1,VLOOKUP(A3506,[1]DI!$A$4:$B$15000,2,FALSE),0)</f>
        <v>6.1499999999999999E-2</v>
      </c>
      <c r="E3506" s="106">
        <f t="shared" ca="1" si="1018"/>
        <v>1.0002368699999999</v>
      </c>
      <c r="F3506" s="106">
        <f ca="1">(TRUNC(PRODUCT($E$12:$E3505),16))</f>
        <v>2.15056853192901</v>
      </c>
      <c r="G3506" s="106">
        <f t="shared" ca="1" si="1027"/>
        <v>2.1496308259714598</v>
      </c>
      <c r="H3506" s="106">
        <f t="shared" ca="1" si="1019"/>
        <v>1.0004362200000001</v>
      </c>
      <c r="I3506" s="105">
        <f t="shared" si="1028"/>
        <v>3.5999999999999997E-2</v>
      </c>
      <c r="J3506" s="118">
        <f t="shared" si="1029"/>
        <v>44461</v>
      </c>
      <c r="K3506" s="112">
        <f t="shared" si="1030"/>
        <v>2</v>
      </c>
      <c r="L3506" s="108">
        <f t="shared" si="1031"/>
        <v>2</v>
      </c>
      <c r="M3506" s="109">
        <f t="shared" si="1020"/>
        <v>1.0002807309999999</v>
      </c>
      <c r="N3506" s="109">
        <f t="shared" ca="1" si="1021"/>
        <v>1.0007170729999999</v>
      </c>
      <c r="O3506" s="108">
        <f t="shared" si="1035"/>
        <v>0</v>
      </c>
      <c r="P3506" s="106">
        <f t="shared" ca="1" si="1022"/>
        <v>34.600493219999997</v>
      </c>
      <c r="Q3506" s="113">
        <f t="shared" si="1023"/>
        <v>0</v>
      </c>
      <c r="R3506" s="106">
        <f t="shared" si="1024"/>
        <v>0</v>
      </c>
      <c r="S3506" s="114" t="str">
        <f t="shared" si="1032"/>
        <v>A+J=</v>
      </c>
      <c r="T3506" s="107">
        <f t="shared" si="1033"/>
        <v>44491</v>
      </c>
      <c r="U3506" s="10"/>
      <c r="V3506" s="10"/>
      <c r="W3506" s="10"/>
      <c r="X3506" s="29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</row>
    <row r="3507" spans="1:121" x14ac:dyDescent="0.15">
      <c r="A3507" s="102">
        <f t="shared" si="1025"/>
        <v>44464</v>
      </c>
      <c r="B3507" s="103">
        <f t="shared" ca="1" si="1034"/>
        <v>48305.217028779793</v>
      </c>
      <c r="C3507" s="104">
        <f t="shared" si="1026"/>
        <v>48252.39999999979</v>
      </c>
      <c r="D3507" s="105">
        <f ca="1">IF(A3507&lt;$B$1,VLOOKUP(A3507,[1]DI!$A$4:$B$15000,2,FALSE),0)</f>
        <v>0</v>
      </c>
      <c r="E3507" s="106">
        <f t="shared" ca="1" si="1018"/>
        <v>1</v>
      </c>
      <c r="F3507" s="106">
        <f ca="1">(TRUNC(PRODUCT($E$12:$E3506),16))</f>
        <v>2.15107793709717</v>
      </c>
      <c r="G3507" s="106">
        <f t="shared" ca="1" si="1027"/>
        <v>2.1496308259714598</v>
      </c>
      <c r="H3507" s="106">
        <f t="shared" ca="1" si="1019"/>
        <v>1.0006731900000001</v>
      </c>
      <c r="I3507" s="105">
        <f t="shared" si="1028"/>
        <v>3.5999999999999997E-2</v>
      </c>
      <c r="J3507" s="118">
        <f t="shared" si="1029"/>
        <v>44461</v>
      </c>
      <c r="K3507" s="112">
        <f t="shared" si="1030"/>
        <v>2</v>
      </c>
      <c r="L3507" s="108">
        <f t="shared" si="1031"/>
        <v>3</v>
      </c>
      <c r="M3507" s="109">
        <f t="shared" si="1020"/>
        <v>1.000421126</v>
      </c>
      <c r="N3507" s="109">
        <f t="shared" ca="1" si="1021"/>
        <v>1.001094599</v>
      </c>
      <c r="O3507" s="108">
        <f t="shared" si="1035"/>
        <v>0</v>
      </c>
      <c r="P3507" s="106">
        <f t="shared" ca="1" si="1022"/>
        <v>52.817028780000001</v>
      </c>
      <c r="Q3507" s="113">
        <f t="shared" si="1023"/>
        <v>0</v>
      </c>
      <c r="R3507" s="106">
        <f t="shared" si="1024"/>
        <v>0</v>
      </c>
      <c r="S3507" s="114" t="str">
        <f t="shared" si="1032"/>
        <v>A+J=</v>
      </c>
      <c r="T3507" s="107">
        <f t="shared" si="1033"/>
        <v>44491</v>
      </c>
      <c r="U3507" s="10"/>
      <c r="V3507" s="10"/>
      <c r="W3507" s="10"/>
      <c r="X3507" s="29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</row>
    <row r="3508" spans="1:121" x14ac:dyDescent="0.15">
      <c r="A3508" s="102">
        <f t="shared" si="1025"/>
        <v>44465</v>
      </c>
      <c r="B3508" s="103">
        <f t="shared" ca="1" si="1034"/>
        <v>48305.217028779793</v>
      </c>
      <c r="C3508" s="104">
        <f t="shared" si="1026"/>
        <v>48252.39999999979</v>
      </c>
      <c r="D3508" s="105">
        <f ca="1">IF(A3508&lt;$B$1,VLOOKUP(A3508,[1]DI!$A$4:$B$15000,2,FALSE),0)</f>
        <v>0</v>
      </c>
      <c r="E3508" s="106">
        <f t="shared" ca="1" si="1018"/>
        <v>1</v>
      </c>
      <c r="F3508" s="106">
        <f ca="1">(TRUNC(PRODUCT($E$12:$E3507),16))</f>
        <v>2.15107793709717</v>
      </c>
      <c r="G3508" s="106">
        <f t="shared" ca="1" si="1027"/>
        <v>2.1496308259714598</v>
      </c>
      <c r="H3508" s="106">
        <f t="shared" ca="1" si="1019"/>
        <v>1.0006731900000001</v>
      </c>
      <c r="I3508" s="105">
        <f t="shared" si="1028"/>
        <v>3.5999999999999997E-2</v>
      </c>
      <c r="J3508" s="118">
        <f t="shared" si="1029"/>
        <v>44461</v>
      </c>
      <c r="K3508" s="112">
        <f t="shared" si="1030"/>
        <v>2</v>
      </c>
      <c r="L3508" s="108">
        <f t="shared" si="1031"/>
        <v>3</v>
      </c>
      <c r="M3508" s="109">
        <f t="shared" si="1020"/>
        <v>1.000421126</v>
      </c>
      <c r="N3508" s="109">
        <f t="shared" ca="1" si="1021"/>
        <v>1.001094599</v>
      </c>
      <c r="O3508" s="108">
        <f t="shared" si="1035"/>
        <v>0</v>
      </c>
      <c r="P3508" s="106">
        <f t="shared" ca="1" si="1022"/>
        <v>52.817028780000001</v>
      </c>
      <c r="Q3508" s="113">
        <f t="shared" si="1023"/>
        <v>0</v>
      </c>
      <c r="R3508" s="106">
        <f t="shared" si="1024"/>
        <v>0</v>
      </c>
      <c r="S3508" s="114" t="str">
        <f t="shared" si="1032"/>
        <v>A+J=</v>
      </c>
      <c r="T3508" s="107">
        <f t="shared" si="1033"/>
        <v>44491</v>
      </c>
      <c r="U3508" s="10"/>
      <c r="V3508" s="10"/>
      <c r="W3508" s="10"/>
      <c r="X3508" s="29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</row>
    <row r="3509" spans="1:121" x14ac:dyDescent="0.15">
      <c r="A3509" s="102">
        <f t="shared" si="1025"/>
        <v>44466</v>
      </c>
      <c r="B3509" s="103">
        <f t="shared" ca="1" si="1034"/>
        <v>48305.217028779793</v>
      </c>
      <c r="C3509" s="104">
        <f t="shared" si="1026"/>
        <v>48252.39999999979</v>
      </c>
      <c r="D3509" s="105">
        <f ca="1">IF(A3509&lt;$B$1,VLOOKUP(A3509,[1]DI!$A$4:$B$15000,2,FALSE),0)</f>
        <v>6.1499999999999999E-2</v>
      </c>
      <c r="E3509" s="106">
        <f t="shared" ca="1" si="1018"/>
        <v>1.0002368699999999</v>
      </c>
      <c r="F3509" s="106">
        <f ca="1">(TRUNC(PRODUCT($E$12:$E3508),16))</f>
        <v>2.15107793709717</v>
      </c>
      <c r="G3509" s="106">
        <f t="shared" ca="1" si="1027"/>
        <v>2.1496308259714598</v>
      </c>
      <c r="H3509" s="106">
        <f t="shared" ca="1" si="1019"/>
        <v>1.0006731900000001</v>
      </c>
      <c r="I3509" s="105">
        <f t="shared" si="1028"/>
        <v>3.5999999999999997E-2</v>
      </c>
      <c r="J3509" s="118">
        <f t="shared" si="1029"/>
        <v>44461</v>
      </c>
      <c r="K3509" s="112">
        <f t="shared" si="1030"/>
        <v>3</v>
      </c>
      <c r="L3509" s="108">
        <f t="shared" si="1031"/>
        <v>3</v>
      </c>
      <c r="M3509" s="109">
        <f t="shared" si="1020"/>
        <v>1.000421126</v>
      </c>
      <c r="N3509" s="109">
        <f t="shared" ca="1" si="1021"/>
        <v>1.001094599</v>
      </c>
      <c r="O3509" s="108">
        <f t="shared" si="1035"/>
        <v>0</v>
      </c>
      <c r="P3509" s="106">
        <f t="shared" ca="1" si="1022"/>
        <v>52.817028780000001</v>
      </c>
      <c r="Q3509" s="113">
        <f t="shared" si="1023"/>
        <v>0</v>
      </c>
      <c r="R3509" s="106">
        <f t="shared" si="1024"/>
        <v>0</v>
      </c>
      <c r="S3509" s="114" t="str">
        <f t="shared" si="1032"/>
        <v>A+J=</v>
      </c>
      <c r="T3509" s="107">
        <f t="shared" si="1033"/>
        <v>44491</v>
      </c>
      <c r="U3509" s="10"/>
      <c r="V3509" s="10"/>
      <c r="W3509" s="10"/>
      <c r="X3509" s="29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</row>
    <row r="3510" spans="1:121" x14ac:dyDescent="0.15">
      <c r="A3510" s="102">
        <f t="shared" si="1025"/>
        <v>44467</v>
      </c>
      <c r="B3510" s="103">
        <f t="shared" ca="1" si="1034"/>
        <v>48323.440657449792</v>
      </c>
      <c r="C3510" s="104">
        <f t="shared" si="1026"/>
        <v>48252.39999999979</v>
      </c>
      <c r="D3510" s="105">
        <f ca="1">IF(A3510&lt;$B$1,VLOOKUP(A3510,[1]DI!$A$4:$B$15000,2,FALSE),0)</f>
        <v>6.1499999999999999E-2</v>
      </c>
      <c r="E3510" s="106">
        <f t="shared" ca="1" si="1018"/>
        <v>1.0002368699999999</v>
      </c>
      <c r="F3510" s="106">
        <f ca="1">(TRUNC(PRODUCT($E$12:$E3509),16))</f>
        <v>2.1515874629281302</v>
      </c>
      <c r="G3510" s="106">
        <f t="shared" ca="1" si="1027"/>
        <v>2.1496308259714598</v>
      </c>
      <c r="H3510" s="106">
        <f t="shared" ca="1" si="1019"/>
        <v>1.00091022</v>
      </c>
      <c r="I3510" s="105">
        <f t="shared" si="1028"/>
        <v>3.5999999999999997E-2</v>
      </c>
      <c r="J3510" s="118">
        <f t="shared" si="1029"/>
        <v>44461</v>
      </c>
      <c r="K3510" s="112">
        <f t="shared" si="1030"/>
        <v>4</v>
      </c>
      <c r="L3510" s="108">
        <f t="shared" si="1031"/>
        <v>4</v>
      </c>
      <c r="M3510" s="109">
        <f t="shared" si="1020"/>
        <v>1.0005615409999999</v>
      </c>
      <c r="N3510" s="109">
        <f t="shared" ca="1" si="1021"/>
        <v>1.001472272</v>
      </c>
      <c r="O3510" s="108">
        <f t="shared" si="1035"/>
        <v>0</v>
      </c>
      <c r="P3510" s="106">
        <f t="shared" ca="1" si="1022"/>
        <v>71.040657449999998</v>
      </c>
      <c r="Q3510" s="113">
        <f t="shared" si="1023"/>
        <v>0</v>
      </c>
      <c r="R3510" s="106">
        <f t="shared" si="1024"/>
        <v>0</v>
      </c>
      <c r="S3510" s="114" t="str">
        <f t="shared" si="1032"/>
        <v>A+J=</v>
      </c>
      <c r="T3510" s="107">
        <f t="shared" si="1033"/>
        <v>44491</v>
      </c>
      <c r="U3510" s="10"/>
      <c r="V3510" s="10"/>
      <c r="W3510" s="10"/>
      <c r="X3510" s="29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</row>
    <row r="3511" spans="1:121" x14ac:dyDescent="0.15">
      <c r="A3511" s="102">
        <f t="shared" si="1025"/>
        <v>44468</v>
      </c>
      <c r="B3511" s="103">
        <f t="shared" ca="1" si="1034"/>
        <v>48341.671282709787</v>
      </c>
      <c r="C3511" s="104">
        <f t="shared" si="1026"/>
        <v>48252.39999999979</v>
      </c>
      <c r="D3511" s="105">
        <f ca="1">IF(A3511&lt;$B$1,VLOOKUP(A3511,[1]DI!$A$4:$B$15000,2,FALSE),0)</f>
        <v>6.1499999999999999E-2</v>
      </c>
      <c r="E3511" s="106">
        <f t="shared" ca="1" si="1018"/>
        <v>1.0002368699999999</v>
      </c>
      <c r="F3511" s="106">
        <f ca="1">(TRUNC(PRODUCT($E$12:$E3510),16))</f>
        <v>2.1520971094504699</v>
      </c>
      <c r="G3511" s="106">
        <f t="shared" ca="1" si="1027"/>
        <v>2.1496308259714598</v>
      </c>
      <c r="H3511" s="106">
        <f t="shared" ca="1" si="1019"/>
        <v>1.0011473099999999</v>
      </c>
      <c r="I3511" s="105">
        <f t="shared" si="1028"/>
        <v>3.5999999999999997E-2</v>
      </c>
      <c r="J3511" s="118">
        <f t="shared" si="1029"/>
        <v>44461</v>
      </c>
      <c r="K3511" s="112">
        <f t="shared" si="1030"/>
        <v>5</v>
      </c>
      <c r="L3511" s="108">
        <f t="shared" si="1031"/>
        <v>5</v>
      </c>
      <c r="M3511" s="109">
        <f t="shared" si="1020"/>
        <v>1.0007019749999999</v>
      </c>
      <c r="N3511" s="109">
        <f t="shared" ca="1" si="1021"/>
        <v>1.00185009</v>
      </c>
      <c r="O3511" s="108">
        <f t="shared" si="1035"/>
        <v>0</v>
      </c>
      <c r="P3511" s="106">
        <f t="shared" ca="1" si="1022"/>
        <v>89.271282709999994</v>
      </c>
      <c r="Q3511" s="113">
        <f t="shared" si="1023"/>
        <v>0</v>
      </c>
      <c r="R3511" s="106">
        <f t="shared" si="1024"/>
        <v>0</v>
      </c>
      <c r="S3511" s="114" t="str">
        <f t="shared" si="1032"/>
        <v>A+J=</v>
      </c>
      <c r="T3511" s="107">
        <f t="shared" si="1033"/>
        <v>44491</v>
      </c>
      <c r="U3511" s="10"/>
      <c r="V3511" s="10"/>
      <c r="W3511" s="10"/>
      <c r="X3511" s="29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</row>
    <row r="3512" spans="1:121" x14ac:dyDescent="0.15">
      <c r="A3512" s="102">
        <f t="shared" si="1025"/>
        <v>44469</v>
      </c>
      <c r="B3512" s="103">
        <f t="shared" ca="1" si="1034"/>
        <v>48359.90851854979</v>
      </c>
      <c r="C3512" s="104">
        <f t="shared" si="1026"/>
        <v>48252.39999999979</v>
      </c>
      <c r="D3512" s="105">
        <f ca="1">IF(A3512&lt;$B$1,VLOOKUP(A3512,[1]DI!$A$4:$B$15000,2,FALSE),0)</f>
        <v>6.1499999999999999E-2</v>
      </c>
      <c r="E3512" s="106">
        <f t="shared" ca="1" si="1018"/>
        <v>1.0002368699999999</v>
      </c>
      <c r="F3512" s="106">
        <f ca="1">(TRUNC(PRODUCT($E$12:$E3511),16))</f>
        <v>2.1526068766927899</v>
      </c>
      <c r="G3512" s="106">
        <f t="shared" ca="1" si="1027"/>
        <v>2.1496308259714598</v>
      </c>
      <c r="H3512" s="106">
        <f t="shared" ca="1" si="1019"/>
        <v>1.00138445</v>
      </c>
      <c r="I3512" s="105">
        <f t="shared" si="1028"/>
        <v>3.5999999999999997E-2</v>
      </c>
      <c r="J3512" s="118">
        <f t="shared" si="1029"/>
        <v>44461</v>
      </c>
      <c r="K3512" s="112">
        <f t="shared" si="1030"/>
        <v>6</v>
      </c>
      <c r="L3512" s="108">
        <f t="shared" si="1031"/>
        <v>6</v>
      </c>
      <c r="M3512" s="109">
        <f t="shared" si="1020"/>
        <v>1.000842429</v>
      </c>
      <c r="N3512" s="109">
        <f t="shared" ca="1" si="1021"/>
        <v>1.0022280450000001</v>
      </c>
      <c r="O3512" s="108">
        <f t="shared" si="1035"/>
        <v>0</v>
      </c>
      <c r="P3512" s="106">
        <f t="shared" ca="1" si="1022"/>
        <v>107.50851855000001</v>
      </c>
      <c r="Q3512" s="113">
        <f t="shared" si="1023"/>
        <v>0</v>
      </c>
      <c r="R3512" s="106">
        <f t="shared" si="1024"/>
        <v>0</v>
      </c>
      <c r="S3512" s="114" t="str">
        <f t="shared" si="1032"/>
        <v>A+J=</v>
      </c>
      <c r="T3512" s="107">
        <f t="shared" si="1033"/>
        <v>44491</v>
      </c>
      <c r="U3512" s="10"/>
      <c r="V3512" s="10"/>
      <c r="W3512" s="10"/>
      <c r="X3512" s="29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</row>
    <row r="3513" spans="1:121" x14ac:dyDescent="0.15">
      <c r="A3513" s="102">
        <f t="shared" si="1025"/>
        <v>44470</v>
      </c>
      <c r="B3513" s="103">
        <f t="shared" ca="1" si="1034"/>
        <v>48378.15284749979</v>
      </c>
      <c r="C3513" s="104">
        <f t="shared" si="1026"/>
        <v>48252.39999999979</v>
      </c>
      <c r="D3513" s="105">
        <f ca="1">IF(A3513&lt;$B$1,VLOOKUP(A3513,[1]DI!$A$4:$B$15000,2,FALSE),0)</f>
        <v>6.1499999999999999E-2</v>
      </c>
      <c r="E3513" s="106">
        <f t="shared" ca="1" si="1018"/>
        <v>1.0002368699999999</v>
      </c>
      <c r="F3513" s="106">
        <f ca="1">(TRUNC(PRODUCT($E$12:$E3512),16))</f>
        <v>2.15311676468367</v>
      </c>
      <c r="G3513" s="106">
        <f t="shared" ca="1" si="1027"/>
        <v>2.1496308259714598</v>
      </c>
      <c r="H3513" s="106">
        <f t="shared" ca="1" si="1019"/>
        <v>1.0016216499999999</v>
      </c>
      <c r="I3513" s="105">
        <f t="shared" si="1028"/>
        <v>3.5999999999999997E-2</v>
      </c>
      <c r="J3513" s="118">
        <f t="shared" si="1029"/>
        <v>44461</v>
      </c>
      <c r="K3513" s="112">
        <f t="shared" si="1030"/>
        <v>7</v>
      </c>
      <c r="L3513" s="108">
        <f t="shared" si="1031"/>
        <v>7</v>
      </c>
      <c r="M3513" s="109">
        <f t="shared" si="1020"/>
        <v>1.0009829029999999</v>
      </c>
      <c r="N3513" s="109">
        <f t="shared" ca="1" si="1021"/>
        <v>1.0026061470000001</v>
      </c>
      <c r="O3513" s="108">
        <f t="shared" si="1035"/>
        <v>0</v>
      </c>
      <c r="P3513" s="106">
        <f t="shared" ca="1" si="1022"/>
        <v>125.7528475</v>
      </c>
      <c r="Q3513" s="113">
        <f t="shared" si="1023"/>
        <v>0</v>
      </c>
      <c r="R3513" s="106">
        <f t="shared" si="1024"/>
        <v>0</v>
      </c>
      <c r="S3513" s="114" t="str">
        <f t="shared" si="1032"/>
        <v>A+J=</v>
      </c>
      <c r="T3513" s="107">
        <f t="shared" si="1033"/>
        <v>44491</v>
      </c>
      <c r="U3513" s="10"/>
      <c r="V3513" s="10"/>
      <c r="W3513" s="10"/>
      <c r="X3513" s="29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</row>
    <row r="3514" spans="1:121" x14ac:dyDescent="0.15">
      <c r="A3514" s="102">
        <f t="shared" si="1025"/>
        <v>44471</v>
      </c>
      <c r="B3514" s="103">
        <f t="shared" ca="1" si="1034"/>
        <v>48396.40373876979</v>
      </c>
      <c r="C3514" s="104">
        <f t="shared" si="1026"/>
        <v>48252.39999999979</v>
      </c>
      <c r="D3514" s="105">
        <f ca="1">IF(A3514&lt;$B$1,VLOOKUP(A3514,[1]DI!$A$4:$B$15000,2,FALSE),0)</f>
        <v>0</v>
      </c>
      <c r="E3514" s="106">
        <f t="shared" ca="1" si="1018"/>
        <v>1</v>
      </c>
      <c r="F3514" s="106">
        <f ca="1">(TRUNC(PRODUCT($E$12:$E3513),16))</f>
        <v>2.15362677345172</v>
      </c>
      <c r="G3514" s="106">
        <f t="shared" ca="1" si="1027"/>
        <v>2.1496308259714598</v>
      </c>
      <c r="H3514" s="106">
        <f t="shared" ca="1" si="1019"/>
        <v>1.0018589</v>
      </c>
      <c r="I3514" s="105">
        <f t="shared" si="1028"/>
        <v>3.5999999999999997E-2</v>
      </c>
      <c r="J3514" s="118">
        <f t="shared" si="1029"/>
        <v>44461</v>
      </c>
      <c r="K3514" s="112">
        <f t="shared" si="1030"/>
        <v>7</v>
      </c>
      <c r="L3514" s="108">
        <f t="shared" si="1031"/>
        <v>8</v>
      </c>
      <c r="M3514" s="109">
        <f t="shared" si="1020"/>
        <v>1.001123397</v>
      </c>
      <c r="N3514" s="109">
        <f t="shared" ca="1" si="1021"/>
        <v>1.002984385</v>
      </c>
      <c r="O3514" s="108">
        <f t="shared" si="1035"/>
        <v>0</v>
      </c>
      <c r="P3514" s="106">
        <f t="shared" ca="1" si="1022"/>
        <v>144.00373877000001</v>
      </c>
      <c r="Q3514" s="113">
        <f t="shared" si="1023"/>
        <v>0</v>
      </c>
      <c r="R3514" s="106">
        <f t="shared" si="1024"/>
        <v>0</v>
      </c>
      <c r="S3514" s="114" t="str">
        <f t="shared" si="1032"/>
        <v>A+J=</v>
      </c>
      <c r="T3514" s="107">
        <f t="shared" si="1033"/>
        <v>44491</v>
      </c>
      <c r="U3514" s="10"/>
      <c r="V3514" s="10"/>
      <c r="W3514" s="10"/>
      <c r="X3514" s="29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</row>
    <row r="3515" spans="1:121" x14ac:dyDescent="0.15">
      <c r="A3515" s="102">
        <f t="shared" si="1025"/>
        <v>44472</v>
      </c>
      <c r="B3515" s="103">
        <f t="shared" ca="1" si="1034"/>
        <v>48396.40373876979</v>
      </c>
      <c r="C3515" s="104">
        <f t="shared" si="1026"/>
        <v>48252.39999999979</v>
      </c>
      <c r="D3515" s="105">
        <f ca="1">IF(A3515&lt;$B$1,VLOOKUP(A3515,[1]DI!$A$4:$B$15000,2,FALSE),0)</f>
        <v>0</v>
      </c>
      <c r="E3515" s="106">
        <f t="shared" ca="1" si="1018"/>
        <v>1</v>
      </c>
      <c r="F3515" s="106">
        <f ca="1">(TRUNC(PRODUCT($E$12:$E3514),16))</f>
        <v>2.15362677345172</v>
      </c>
      <c r="G3515" s="106">
        <f t="shared" ca="1" si="1027"/>
        <v>2.1496308259714598</v>
      </c>
      <c r="H3515" s="106">
        <f t="shared" ca="1" si="1019"/>
        <v>1.0018589</v>
      </c>
      <c r="I3515" s="105">
        <f t="shared" si="1028"/>
        <v>3.5999999999999997E-2</v>
      </c>
      <c r="J3515" s="118">
        <f t="shared" si="1029"/>
        <v>44461</v>
      </c>
      <c r="K3515" s="112">
        <f t="shared" si="1030"/>
        <v>7</v>
      </c>
      <c r="L3515" s="108">
        <f t="shared" si="1031"/>
        <v>8</v>
      </c>
      <c r="M3515" s="109">
        <f t="shared" si="1020"/>
        <v>1.001123397</v>
      </c>
      <c r="N3515" s="109">
        <f t="shared" ca="1" si="1021"/>
        <v>1.002984385</v>
      </c>
      <c r="O3515" s="108">
        <f t="shared" si="1035"/>
        <v>0</v>
      </c>
      <c r="P3515" s="106">
        <f t="shared" ca="1" si="1022"/>
        <v>144.00373877000001</v>
      </c>
      <c r="Q3515" s="113">
        <f t="shared" si="1023"/>
        <v>0</v>
      </c>
      <c r="R3515" s="106">
        <f t="shared" si="1024"/>
        <v>0</v>
      </c>
      <c r="S3515" s="114" t="str">
        <f t="shared" si="1032"/>
        <v>A+J=</v>
      </c>
      <c r="T3515" s="107">
        <f t="shared" si="1033"/>
        <v>44491</v>
      </c>
      <c r="U3515" s="10"/>
      <c r="V3515" s="10"/>
      <c r="W3515" s="10"/>
      <c r="X3515" s="29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</row>
    <row r="3516" spans="1:121" x14ac:dyDescent="0.15">
      <c r="A3516" s="102">
        <f t="shared" si="1025"/>
        <v>44473</v>
      </c>
      <c r="B3516" s="103">
        <f t="shared" ca="1" si="1034"/>
        <v>48396.40373876979</v>
      </c>
      <c r="C3516" s="104">
        <f t="shared" si="1026"/>
        <v>48252.39999999979</v>
      </c>
      <c r="D3516" s="105">
        <f ca="1">IF(A3516&lt;$B$1,VLOOKUP(A3516,[1]DI!$A$4:$B$15000,2,FALSE),0)</f>
        <v>6.1499999999999999E-2</v>
      </c>
      <c r="E3516" s="106">
        <f t="shared" ca="1" si="1018"/>
        <v>1.0002368699999999</v>
      </c>
      <c r="F3516" s="106">
        <f ca="1">(TRUNC(PRODUCT($E$12:$E3515),16))</f>
        <v>2.15362677345172</v>
      </c>
      <c r="G3516" s="106">
        <f t="shared" ca="1" si="1027"/>
        <v>2.1496308259714598</v>
      </c>
      <c r="H3516" s="106">
        <f t="shared" ca="1" si="1019"/>
        <v>1.0018589</v>
      </c>
      <c r="I3516" s="105">
        <f t="shared" si="1028"/>
        <v>3.5999999999999997E-2</v>
      </c>
      <c r="J3516" s="118">
        <f t="shared" si="1029"/>
        <v>44461</v>
      </c>
      <c r="K3516" s="112">
        <f t="shared" si="1030"/>
        <v>8</v>
      </c>
      <c r="L3516" s="108">
        <f t="shared" si="1031"/>
        <v>8</v>
      </c>
      <c r="M3516" s="109">
        <f t="shared" si="1020"/>
        <v>1.001123397</v>
      </c>
      <c r="N3516" s="109">
        <f t="shared" ca="1" si="1021"/>
        <v>1.002984385</v>
      </c>
      <c r="O3516" s="108">
        <f t="shared" si="1035"/>
        <v>0</v>
      </c>
      <c r="P3516" s="106">
        <f t="shared" ca="1" si="1022"/>
        <v>144.00373877000001</v>
      </c>
      <c r="Q3516" s="113">
        <f t="shared" si="1023"/>
        <v>0</v>
      </c>
      <c r="R3516" s="106">
        <f t="shared" si="1024"/>
        <v>0</v>
      </c>
      <c r="S3516" s="114" t="str">
        <f t="shared" si="1032"/>
        <v>A+J=</v>
      </c>
      <c r="T3516" s="107">
        <f t="shared" si="1033"/>
        <v>44491</v>
      </c>
      <c r="U3516" s="10"/>
      <c r="V3516" s="10"/>
      <c r="W3516" s="10"/>
      <c r="X3516" s="29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</row>
    <row r="3517" spans="1:121" x14ac:dyDescent="0.15">
      <c r="A3517" s="102">
        <f t="shared" si="1025"/>
        <v>44474</v>
      </c>
      <c r="B3517" s="103">
        <f t="shared" ca="1" si="1034"/>
        <v>48414.661674889794</v>
      </c>
      <c r="C3517" s="104">
        <f t="shared" si="1026"/>
        <v>48252.39999999979</v>
      </c>
      <c r="D3517" s="105">
        <f ca="1">IF(A3517&lt;$B$1,VLOOKUP(A3517,[1]DI!$A$4:$B$15000,2,FALSE),0)</f>
        <v>6.1499999999999999E-2</v>
      </c>
      <c r="E3517" s="106">
        <f t="shared" ca="1" si="1018"/>
        <v>1.0002368699999999</v>
      </c>
      <c r="F3517" s="106">
        <f ca="1">(TRUNC(PRODUCT($E$12:$E3516),16))</f>
        <v>2.1541369030255502</v>
      </c>
      <c r="G3517" s="106">
        <f t="shared" ca="1" si="1027"/>
        <v>2.1496308259714598</v>
      </c>
      <c r="H3517" s="106">
        <f t="shared" ca="1" si="1019"/>
        <v>1.0020962099999999</v>
      </c>
      <c r="I3517" s="105">
        <f t="shared" si="1028"/>
        <v>3.5999999999999997E-2</v>
      </c>
      <c r="J3517" s="118">
        <f t="shared" si="1029"/>
        <v>44461</v>
      </c>
      <c r="K3517" s="112">
        <f t="shared" si="1030"/>
        <v>9</v>
      </c>
      <c r="L3517" s="108">
        <f t="shared" si="1031"/>
        <v>9</v>
      </c>
      <c r="M3517" s="109">
        <f t="shared" si="1020"/>
        <v>1.00126391</v>
      </c>
      <c r="N3517" s="109">
        <f t="shared" ca="1" si="1021"/>
        <v>1.003362769</v>
      </c>
      <c r="O3517" s="108">
        <f t="shared" si="1035"/>
        <v>0</v>
      </c>
      <c r="P3517" s="106">
        <f t="shared" ca="1" si="1022"/>
        <v>162.26167488999999</v>
      </c>
      <c r="Q3517" s="113">
        <f t="shared" si="1023"/>
        <v>0</v>
      </c>
      <c r="R3517" s="106">
        <f t="shared" si="1024"/>
        <v>0</v>
      </c>
      <c r="S3517" s="114" t="str">
        <f t="shared" si="1032"/>
        <v>A+J=</v>
      </c>
      <c r="T3517" s="107">
        <f t="shared" si="1033"/>
        <v>44491</v>
      </c>
      <c r="U3517" s="10"/>
      <c r="V3517" s="10"/>
      <c r="W3517" s="10"/>
      <c r="X3517" s="29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</row>
    <row r="3518" spans="1:121" x14ac:dyDescent="0.15">
      <c r="A3518" s="102">
        <f t="shared" si="1025"/>
        <v>44475</v>
      </c>
      <c r="B3518" s="103">
        <f t="shared" ca="1" si="1034"/>
        <v>48432.926704109792</v>
      </c>
      <c r="C3518" s="104">
        <f t="shared" si="1026"/>
        <v>48252.39999999979</v>
      </c>
      <c r="D3518" s="105">
        <f ca="1">IF(A3518&lt;$B$1,VLOOKUP(A3518,[1]DI!$A$4:$B$15000,2,FALSE),0)</f>
        <v>6.1499999999999999E-2</v>
      </c>
      <c r="E3518" s="106">
        <f t="shared" ca="1" si="1018"/>
        <v>1.0002368699999999</v>
      </c>
      <c r="F3518" s="106">
        <f ca="1">(TRUNC(PRODUCT($E$12:$E3517),16))</f>
        <v>2.1546471534337699</v>
      </c>
      <c r="G3518" s="106">
        <f t="shared" ca="1" si="1027"/>
        <v>2.1496308259714598</v>
      </c>
      <c r="H3518" s="106">
        <f t="shared" ca="1" si="1019"/>
        <v>1.0023335799999999</v>
      </c>
      <c r="I3518" s="105">
        <f t="shared" si="1028"/>
        <v>3.5999999999999997E-2</v>
      </c>
      <c r="J3518" s="118">
        <f t="shared" si="1029"/>
        <v>44461</v>
      </c>
      <c r="K3518" s="112">
        <f t="shared" si="1030"/>
        <v>10</v>
      </c>
      <c r="L3518" s="108">
        <f t="shared" si="1031"/>
        <v>10</v>
      </c>
      <c r="M3518" s="109">
        <f t="shared" si="1020"/>
        <v>1.001404443</v>
      </c>
      <c r="N3518" s="109">
        <f t="shared" ca="1" si="1021"/>
        <v>1.0037412999999999</v>
      </c>
      <c r="O3518" s="108">
        <f t="shared" si="1035"/>
        <v>0</v>
      </c>
      <c r="P3518" s="106">
        <f t="shared" ca="1" si="1022"/>
        <v>180.52670411</v>
      </c>
      <c r="Q3518" s="113">
        <f t="shared" si="1023"/>
        <v>0</v>
      </c>
      <c r="R3518" s="106">
        <f t="shared" si="1024"/>
        <v>0</v>
      </c>
      <c r="S3518" s="114" t="str">
        <f t="shared" si="1032"/>
        <v>A+J=</v>
      </c>
      <c r="T3518" s="107">
        <f t="shared" si="1033"/>
        <v>44491</v>
      </c>
      <c r="U3518" s="10"/>
      <c r="V3518" s="10"/>
      <c r="W3518" s="10"/>
      <c r="X3518" s="29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</row>
    <row r="3519" spans="1:121" x14ac:dyDescent="0.15">
      <c r="A3519" s="102">
        <f t="shared" si="1025"/>
        <v>44476</v>
      </c>
      <c r="B3519" s="103">
        <f t="shared" ca="1" si="1034"/>
        <v>48451.198343919794</v>
      </c>
      <c r="C3519" s="104">
        <f t="shared" si="1026"/>
        <v>48252.39999999979</v>
      </c>
      <c r="D3519" s="105">
        <f ca="1">IF(A3519&lt;$B$1,VLOOKUP(A3519,[1]DI!$A$4:$B$15000,2,FALSE),0)</f>
        <v>6.1499999999999999E-2</v>
      </c>
      <c r="E3519" s="106">
        <f t="shared" ca="1" si="1018"/>
        <v>1.0002368699999999</v>
      </c>
      <c r="F3519" s="106">
        <f ca="1">(TRUNC(PRODUCT($E$12:$E3518),16))</f>
        <v>2.1551575247049999</v>
      </c>
      <c r="G3519" s="106">
        <f t="shared" ca="1" si="1027"/>
        <v>2.1496308259714598</v>
      </c>
      <c r="H3519" s="106">
        <f t="shared" ca="1" si="1019"/>
        <v>1.0025710000000001</v>
      </c>
      <c r="I3519" s="105">
        <f t="shared" si="1028"/>
        <v>3.5999999999999997E-2</v>
      </c>
      <c r="J3519" s="118">
        <f t="shared" si="1029"/>
        <v>44461</v>
      </c>
      <c r="K3519" s="112">
        <f t="shared" si="1030"/>
        <v>11</v>
      </c>
      <c r="L3519" s="108">
        <f t="shared" si="1031"/>
        <v>11</v>
      </c>
      <c r="M3519" s="109">
        <f t="shared" si="1020"/>
        <v>1.001544996</v>
      </c>
      <c r="N3519" s="109">
        <f t="shared" ca="1" si="1021"/>
        <v>1.0041199679999999</v>
      </c>
      <c r="O3519" s="108">
        <f t="shared" si="1035"/>
        <v>0</v>
      </c>
      <c r="P3519" s="106">
        <f t="shared" ca="1" si="1022"/>
        <v>198.79834392000001</v>
      </c>
      <c r="Q3519" s="113">
        <f t="shared" si="1023"/>
        <v>0</v>
      </c>
      <c r="R3519" s="106">
        <f t="shared" si="1024"/>
        <v>0</v>
      </c>
      <c r="S3519" s="114" t="str">
        <f t="shared" si="1032"/>
        <v>A+J=</v>
      </c>
      <c r="T3519" s="107">
        <f t="shared" si="1033"/>
        <v>44491</v>
      </c>
      <c r="U3519" s="10"/>
      <c r="V3519" s="10"/>
      <c r="W3519" s="10"/>
      <c r="X3519" s="29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</row>
    <row r="3520" spans="1:121" x14ac:dyDescent="0.15">
      <c r="A3520" s="102">
        <f t="shared" si="1025"/>
        <v>44477</v>
      </c>
      <c r="B3520" s="103">
        <f t="shared" ca="1" si="1034"/>
        <v>48469.477076819792</v>
      </c>
      <c r="C3520" s="104">
        <f t="shared" si="1026"/>
        <v>48252.39999999979</v>
      </c>
      <c r="D3520" s="105">
        <f ca="1">IF(A3520&lt;$B$1,VLOOKUP(A3520,[1]DI!$A$4:$B$15000,2,FALSE),0)</f>
        <v>6.1499999999999999E-2</v>
      </c>
      <c r="E3520" s="106">
        <f t="shared" ca="1" si="1018"/>
        <v>1.0002368699999999</v>
      </c>
      <c r="F3520" s="106">
        <f ca="1">(TRUNC(PRODUCT($E$12:$E3519),16))</f>
        <v>2.1556680168678799</v>
      </c>
      <c r="G3520" s="106">
        <f t="shared" ca="1" si="1027"/>
        <v>2.1496308259714598</v>
      </c>
      <c r="H3520" s="106">
        <f t="shared" ca="1" si="1019"/>
        <v>1.0028084799999999</v>
      </c>
      <c r="I3520" s="105">
        <f t="shared" si="1028"/>
        <v>3.5999999999999997E-2</v>
      </c>
      <c r="J3520" s="118">
        <f t="shared" si="1029"/>
        <v>44461</v>
      </c>
      <c r="K3520" s="112">
        <f t="shared" si="1030"/>
        <v>12</v>
      </c>
      <c r="L3520" s="108">
        <f t="shared" si="1031"/>
        <v>12</v>
      </c>
      <c r="M3520" s="109">
        <f t="shared" si="1020"/>
        <v>1.0016855689999999</v>
      </c>
      <c r="N3520" s="109">
        <f t="shared" ca="1" si="1021"/>
        <v>1.0044987830000001</v>
      </c>
      <c r="O3520" s="108">
        <f t="shared" si="1035"/>
        <v>0</v>
      </c>
      <c r="P3520" s="106">
        <f t="shared" ca="1" si="1022"/>
        <v>217.07707682</v>
      </c>
      <c r="Q3520" s="113">
        <f t="shared" si="1023"/>
        <v>0</v>
      </c>
      <c r="R3520" s="106">
        <f t="shared" si="1024"/>
        <v>0</v>
      </c>
      <c r="S3520" s="114" t="str">
        <f t="shared" si="1032"/>
        <v>A+J=</v>
      </c>
      <c r="T3520" s="107">
        <f t="shared" si="1033"/>
        <v>44491</v>
      </c>
      <c r="U3520" s="10"/>
      <c r="V3520" s="10"/>
      <c r="W3520" s="10"/>
      <c r="X3520" s="29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</row>
    <row r="3521" spans="1:121" x14ac:dyDescent="0.15">
      <c r="A3521" s="102">
        <f t="shared" si="1025"/>
        <v>44478</v>
      </c>
      <c r="B3521" s="103">
        <f t="shared" ca="1" si="1034"/>
        <v>48487.762372059791</v>
      </c>
      <c r="C3521" s="104">
        <f t="shared" si="1026"/>
        <v>48252.39999999979</v>
      </c>
      <c r="D3521" s="105">
        <f ca="1">IF(A3521&lt;$B$1,VLOOKUP(A3521,[1]DI!$A$4:$B$15000,2,FALSE),0)</f>
        <v>0</v>
      </c>
      <c r="E3521" s="106">
        <f t="shared" ca="1" si="1018"/>
        <v>1</v>
      </c>
      <c r="F3521" s="106">
        <f ca="1">(TRUNC(PRODUCT($E$12:$E3520),16))</f>
        <v>2.1561786299510302</v>
      </c>
      <c r="G3521" s="106">
        <f t="shared" ca="1" si="1027"/>
        <v>2.1496308259714598</v>
      </c>
      <c r="H3521" s="106">
        <f t="shared" ca="1" si="1019"/>
        <v>1.00304601</v>
      </c>
      <c r="I3521" s="105">
        <f t="shared" si="1028"/>
        <v>3.5999999999999997E-2</v>
      </c>
      <c r="J3521" s="118">
        <f t="shared" si="1029"/>
        <v>44461</v>
      </c>
      <c r="K3521" s="112">
        <f t="shared" si="1030"/>
        <v>12</v>
      </c>
      <c r="L3521" s="108">
        <f t="shared" si="1031"/>
        <v>13</v>
      </c>
      <c r="M3521" s="109">
        <f t="shared" si="1020"/>
        <v>1.0018261610000001</v>
      </c>
      <c r="N3521" s="109">
        <f t="shared" ca="1" si="1021"/>
        <v>1.0048777339999999</v>
      </c>
      <c r="O3521" s="108">
        <f t="shared" si="1035"/>
        <v>0</v>
      </c>
      <c r="P3521" s="106">
        <f t="shared" ca="1" si="1022"/>
        <v>235.36237206000001</v>
      </c>
      <c r="Q3521" s="113">
        <f t="shared" si="1023"/>
        <v>0</v>
      </c>
      <c r="R3521" s="106">
        <f t="shared" si="1024"/>
        <v>0</v>
      </c>
      <c r="S3521" s="114" t="str">
        <f t="shared" si="1032"/>
        <v>A+J=</v>
      </c>
      <c r="T3521" s="107">
        <f t="shared" si="1033"/>
        <v>44491</v>
      </c>
      <c r="U3521" s="10"/>
      <c r="V3521" s="10"/>
      <c r="W3521" s="10"/>
      <c r="X3521" s="29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</row>
    <row r="3522" spans="1:121" x14ac:dyDescent="0.15">
      <c r="A3522" s="102">
        <f t="shared" si="1025"/>
        <v>44479</v>
      </c>
      <c r="B3522" s="103">
        <f t="shared" ca="1" si="1034"/>
        <v>48487.762372059791</v>
      </c>
      <c r="C3522" s="104">
        <f t="shared" si="1026"/>
        <v>48252.39999999979</v>
      </c>
      <c r="D3522" s="105">
        <f ca="1">IF(A3522&lt;$B$1,VLOOKUP(A3522,[1]DI!$A$4:$B$15000,2,FALSE),0)</f>
        <v>0</v>
      </c>
      <c r="E3522" s="106">
        <f t="shared" ca="1" si="1018"/>
        <v>1</v>
      </c>
      <c r="F3522" s="106">
        <f ca="1">(TRUNC(PRODUCT($E$12:$E3521),16))</f>
        <v>2.1561786299510302</v>
      </c>
      <c r="G3522" s="106">
        <f t="shared" ca="1" si="1027"/>
        <v>2.1496308259714598</v>
      </c>
      <c r="H3522" s="106">
        <f t="shared" ca="1" si="1019"/>
        <v>1.00304601</v>
      </c>
      <c r="I3522" s="105">
        <f t="shared" si="1028"/>
        <v>3.5999999999999997E-2</v>
      </c>
      <c r="J3522" s="118">
        <f t="shared" si="1029"/>
        <v>44461</v>
      </c>
      <c r="K3522" s="112">
        <f t="shared" si="1030"/>
        <v>12</v>
      </c>
      <c r="L3522" s="108">
        <f t="shared" si="1031"/>
        <v>13</v>
      </c>
      <c r="M3522" s="109">
        <f t="shared" si="1020"/>
        <v>1.0018261610000001</v>
      </c>
      <c r="N3522" s="109">
        <f t="shared" ca="1" si="1021"/>
        <v>1.0048777339999999</v>
      </c>
      <c r="O3522" s="108">
        <f t="shared" si="1035"/>
        <v>0</v>
      </c>
      <c r="P3522" s="106">
        <f t="shared" ca="1" si="1022"/>
        <v>235.36237206000001</v>
      </c>
      <c r="Q3522" s="113">
        <f t="shared" si="1023"/>
        <v>0</v>
      </c>
      <c r="R3522" s="106">
        <f t="shared" si="1024"/>
        <v>0</v>
      </c>
      <c r="S3522" s="114" t="str">
        <f t="shared" si="1032"/>
        <v>A+J=</v>
      </c>
      <c r="T3522" s="107">
        <f t="shared" si="1033"/>
        <v>44491</v>
      </c>
      <c r="U3522" s="10"/>
      <c r="V3522" s="10"/>
      <c r="W3522" s="10"/>
      <c r="X3522" s="29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</row>
    <row r="3523" spans="1:121" x14ac:dyDescent="0.15">
      <c r="A3523" s="102">
        <f t="shared" si="1025"/>
        <v>44480</v>
      </c>
      <c r="B3523" s="103">
        <f t="shared" ca="1" si="1034"/>
        <v>48487.762372059791</v>
      </c>
      <c r="C3523" s="104">
        <f t="shared" si="1026"/>
        <v>48252.39999999979</v>
      </c>
      <c r="D3523" s="105">
        <f ca="1">IF(A3523&lt;$B$1,VLOOKUP(A3523,[1]DI!$A$4:$B$15000,2,FALSE),0)</f>
        <v>6.1499999999999999E-2</v>
      </c>
      <c r="E3523" s="106">
        <f t="shared" ca="1" si="1018"/>
        <v>1.0002368699999999</v>
      </c>
      <c r="F3523" s="106">
        <f ca="1">(TRUNC(PRODUCT($E$12:$E3522),16))</f>
        <v>2.1561786299510302</v>
      </c>
      <c r="G3523" s="106">
        <f t="shared" ca="1" si="1027"/>
        <v>2.1496308259714598</v>
      </c>
      <c r="H3523" s="106">
        <f t="shared" ca="1" si="1019"/>
        <v>1.00304601</v>
      </c>
      <c r="I3523" s="105">
        <f t="shared" si="1028"/>
        <v>3.5999999999999997E-2</v>
      </c>
      <c r="J3523" s="118">
        <f t="shared" si="1029"/>
        <v>44461</v>
      </c>
      <c r="K3523" s="112">
        <f t="shared" si="1030"/>
        <v>13</v>
      </c>
      <c r="L3523" s="108">
        <f t="shared" si="1031"/>
        <v>13</v>
      </c>
      <c r="M3523" s="109">
        <f t="shared" si="1020"/>
        <v>1.0018261610000001</v>
      </c>
      <c r="N3523" s="109">
        <f t="shared" ca="1" si="1021"/>
        <v>1.0048777339999999</v>
      </c>
      <c r="O3523" s="108">
        <f t="shared" si="1035"/>
        <v>0</v>
      </c>
      <c r="P3523" s="106">
        <f t="shared" ca="1" si="1022"/>
        <v>235.36237206000001</v>
      </c>
      <c r="Q3523" s="113">
        <f t="shared" si="1023"/>
        <v>0</v>
      </c>
      <c r="R3523" s="106">
        <f t="shared" si="1024"/>
        <v>0</v>
      </c>
      <c r="S3523" s="114" t="str">
        <f t="shared" si="1032"/>
        <v>A+J=</v>
      </c>
      <c r="T3523" s="107">
        <f t="shared" si="1033"/>
        <v>44491</v>
      </c>
      <c r="U3523" s="10"/>
      <c r="V3523" s="10"/>
      <c r="W3523" s="10"/>
      <c r="X3523" s="29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</row>
    <row r="3524" spans="1:121" x14ac:dyDescent="0.15">
      <c r="A3524" s="102">
        <f t="shared" si="1025"/>
        <v>44481</v>
      </c>
      <c r="B3524" s="103">
        <f t="shared" ca="1" si="1034"/>
        <v>48506.05471213979</v>
      </c>
      <c r="C3524" s="104">
        <f t="shared" si="1026"/>
        <v>48252.39999999979</v>
      </c>
      <c r="D3524" s="105">
        <f ca="1">IF(A3524&lt;$B$1,VLOOKUP(A3524,[1]DI!$A$4:$B$15000,2,FALSE),0)</f>
        <v>0</v>
      </c>
      <c r="E3524" s="106">
        <f t="shared" ca="1" si="1018"/>
        <v>1</v>
      </c>
      <c r="F3524" s="106">
        <f ca="1">(TRUNC(PRODUCT($E$12:$E3523),16))</f>
        <v>2.15668936398311</v>
      </c>
      <c r="G3524" s="106">
        <f t="shared" ca="1" si="1027"/>
        <v>2.1496308259714598</v>
      </c>
      <c r="H3524" s="106">
        <f t="shared" ca="1" si="1019"/>
        <v>1.0032836000000001</v>
      </c>
      <c r="I3524" s="105">
        <f t="shared" si="1028"/>
        <v>3.5999999999999997E-2</v>
      </c>
      <c r="J3524" s="118">
        <f t="shared" si="1029"/>
        <v>44461</v>
      </c>
      <c r="K3524" s="112">
        <f t="shared" si="1030"/>
        <v>13</v>
      </c>
      <c r="L3524" s="108">
        <f t="shared" si="1031"/>
        <v>14</v>
      </c>
      <c r="M3524" s="109">
        <f t="shared" si="1020"/>
        <v>1.0019667729999999</v>
      </c>
      <c r="N3524" s="109">
        <f t="shared" ca="1" si="1021"/>
        <v>1.0052568310000001</v>
      </c>
      <c r="O3524" s="108">
        <f t="shared" si="1035"/>
        <v>0</v>
      </c>
      <c r="P3524" s="106">
        <f t="shared" ca="1" si="1022"/>
        <v>253.65471213999999</v>
      </c>
      <c r="Q3524" s="113">
        <f t="shared" si="1023"/>
        <v>0</v>
      </c>
      <c r="R3524" s="106">
        <f t="shared" si="1024"/>
        <v>0</v>
      </c>
      <c r="S3524" s="114" t="str">
        <f t="shared" si="1032"/>
        <v>A+J=</v>
      </c>
      <c r="T3524" s="107">
        <f t="shared" si="1033"/>
        <v>44491</v>
      </c>
      <c r="U3524" s="10"/>
      <c r="V3524" s="10"/>
      <c r="W3524" s="10"/>
      <c r="X3524" s="29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</row>
    <row r="3525" spans="1:121" x14ac:dyDescent="0.15">
      <c r="A3525" s="102">
        <f t="shared" si="1025"/>
        <v>44482</v>
      </c>
      <c r="B3525" s="103">
        <f t="shared" ca="1" si="1034"/>
        <v>48506.05471213979</v>
      </c>
      <c r="C3525" s="104">
        <f t="shared" si="1026"/>
        <v>48252.39999999979</v>
      </c>
      <c r="D3525" s="105">
        <f ca="1">IF(A3525&lt;$B$1,VLOOKUP(A3525,[1]DI!$A$4:$B$15000,2,FALSE),0)</f>
        <v>6.1499999999999999E-2</v>
      </c>
      <c r="E3525" s="106">
        <f t="shared" ca="1" si="1018"/>
        <v>1.0002368699999999</v>
      </c>
      <c r="F3525" s="106">
        <f ca="1">(TRUNC(PRODUCT($E$12:$E3524),16))</f>
        <v>2.15668936398311</v>
      </c>
      <c r="G3525" s="106">
        <f t="shared" ca="1" si="1027"/>
        <v>2.1496308259714598</v>
      </c>
      <c r="H3525" s="106">
        <f t="shared" ca="1" si="1019"/>
        <v>1.0032836000000001</v>
      </c>
      <c r="I3525" s="105">
        <f t="shared" si="1028"/>
        <v>3.5999999999999997E-2</v>
      </c>
      <c r="J3525" s="118">
        <f t="shared" si="1029"/>
        <v>44461</v>
      </c>
      <c r="K3525" s="112">
        <f t="shared" si="1030"/>
        <v>14</v>
      </c>
      <c r="L3525" s="108">
        <f t="shared" si="1031"/>
        <v>14</v>
      </c>
      <c r="M3525" s="109">
        <f t="shared" si="1020"/>
        <v>1.0019667729999999</v>
      </c>
      <c r="N3525" s="109">
        <f t="shared" ca="1" si="1021"/>
        <v>1.0052568310000001</v>
      </c>
      <c r="O3525" s="108">
        <f t="shared" si="1035"/>
        <v>0</v>
      </c>
      <c r="P3525" s="106">
        <f t="shared" ca="1" si="1022"/>
        <v>253.65471213999999</v>
      </c>
      <c r="Q3525" s="113">
        <f t="shared" si="1023"/>
        <v>0</v>
      </c>
      <c r="R3525" s="106">
        <f t="shared" si="1024"/>
        <v>0</v>
      </c>
      <c r="S3525" s="114" t="str">
        <f t="shared" si="1032"/>
        <v>A+J=</v>
      </c>
      <c r="T3525" s="107">
        <f t="shared" si="1033"/>
        <v>44491</v>
      </c>
      <c r="U3525" s="10"/>
      <c r="V3525" s="10"/>
      <c r="W3525" s="10"/>
      <c r="X3525" s="29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</row>
    <row r="3526" spans="1:121" x14ac:dyDescent="0.15">
      <c r="A3526" s="102">
        <f t="shared" si="1025"/>
        <v>44483</v>
      </c>
      <c r="B3526" s="103">
        <f t="shared" ca="1" si="1034"/>
        <v>48524.354193579791</v>
      </c>
      <c r="C3526" s="104">
        <f t="shared" si="1026"/>
        <v>48252.39999999979</v>
      </c>
      <c r="D3526" s="105">
        <f ca="1">IF(A3526&lt;$B$1,VLOOKUP(A3526,[1]DI!$A$4:$B$15000,2,FALSE),0)</f>
        <v>6.1499999999999999E-2</v>
      </c>
      <c r="E3526" s="106">
        <f t="shared" ca="1" si="1018"/>
        <v>1.0002368699999999</v>
      </c>
      <c r="F3526" s="106">
        <f ca="1">(TRUNC(PRODUCT($E$12:$E3525),16))</f>
        <v>2.1572002189927599</v>
      </c>
      <c r="G3526" s="106">
        <f t="shared" ca="1" si="1027"/>
        <v>2.1496308259714598</v>
      </c>
      <c r="H3526" s="106">
        <f t="shared" ca="1" si="1019"/>
        <v>1.0035212499999999</v>
      </c>
      <c r="I3526" s="105">
        <f t="shared" si="1028"/>
        <v>3.5999999999999997E-2</v>
      </c>
      <c r="J3526" s="118">
        <f t="shared" si="1029"/>
        <v>44461</v>
      </c>
      <c r="K3526" s="112">
        <f t="shared" si="1030"/>
        <v>15</v>
      </c>
      <c r="L3526" s="108">
        <f t="shared" si="1031"/>
        <v>15</v>
      </c>
      <c r="M3526" s="109">
        <f t="shared" si="1020"/>
        <v>1.0021074050000001</v>
      </c>
      <c r="N3526" s="109">
        <f t="shared" ca="1" si="1021"/>
        <v>1.005636076</v>
      </c>
      <c r="O3526" s="108">
        <f t="shared" si="1035"/>
        <v>0</v>
      </c>
      <c r="P3526" s="106">
        <f t="shared" ca="1" si="1022"/>
        <v>271.95419357999998</v>
      </c>
      <c r="Q3526" s="113">
        <f t="shared" si="1023"/>
        <v>0</v>
      </c>
      <c r="R3526" s="106">
        <f t="shared" si="1024"/>
        <v>0</v>
      </c>
      <c r="S3526" s="114" t="str">
        <f t="shared" si="1032"/>
        <v>A+J=</v>
      </c>
      <c r="T3526" s="107">
        <f t="shared" si="1033"/>
        <v>44491</v>
      </c>
      <c r="U3526" s="10"/>
      <c r="V3526" s="10"/>
      <c r="W3526" s="10"/>
      <c r="X3526" s="29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</row>
    <row r="3527" spans="1:121" x14ac:dyDescent="0.15">
      <c r="A3527" s="102">
        <f t="shared" si="1025"/>
        <v>44484</v>
      </c>
      <c r="B3527" s="103">
        <f t="shared" ca="1" si="1034"/>
        <v>48542.660671609789</v>
      </c>
      <c r="C3527" s="104">
        <f t="shared" si="1026"/>
        <v>48252.39999999979</v>
      </c>
      <c r="D3527" s="105">
        <f ca="1">IF(A3527&lt;$B$1,VLOOKUP(A3527,[1]DI!$A$4:$B$15000,2,FALSE),0)</f>
        <v>6.1499999999999999E-2</v>
      </c>
      <c r="E3527" s="106">
        <f t="shared" ca="1" si="1018"/>
        <v>1.0002368699999999</v>
      </c>
      <c r="F3527" s="106">
        <f ca="1">(TRUNC(PRODUCT($E$12:$E3526),16))</f>
        <v>2.1577111950086301</v>
      </c>
      <c r="G3527" s="106">
        <f t="shared" ca="1" si="1027"/>
        <v>2.1496308259714598</v>
      </c>
      <c r="H3527" s="106">
        <f t="shared" ca="1" si="1019"/>
        <v>1.0037589600000001</v>
      </c>
      <c r="I3527" s="105">
        <f t="shared" si="1028"/>
        <v>3.5999999999999997E-2</v>
      </c>
      <c r="J3527" s="118">
        <f t="shared" si="1029"/>
        <v>44461</v>
      </c>
      <c r="K3527" s="112">
        <f t="shared" si="1030"/>
        <v>16</v>
      </c>
      <c r="L3527" s="108">
        <f t="shared" si="1031"/>
        <v>16</v>
      </c>
      <c r="M3527" s="109">
        <f t="shared" si="1020"/>
        <v>1.002248056</v>
      </c>
      <c r="N3527" s="109">
        <f t="shared" ca="1" si="1021"/>
        <v>1.006015466</v>
      </c>
      <c r="O3527" s="108">
        <f t="shared" si="1035"/>
        <v>0</v>
      </c>
      <c r="P3527" s="106">
        <f t="shared" ca="1" si="1022"/>
        <v>290.26067160999997</v>
      </c>
      <c r="Q3527" s="113">
        <f t="shared" si="1023"/>
        <v>0</v>
      </c>
      <c r="R3527" s="106">
        <f t="shared" si="1024"/>
        <v>0</v>
      </c>
      <c r="S3527" s="114" t="str">
        <f t="shared" si="1032"/>
        <v>A+J=</v>
      </c>
      <c r="T3527" s="107">
        <f t="shared" si="1033"/>
        <v>44491</v>
      </c>
      <c r="U3527" s="10"/>
      <c r="V3527" s="10"/>
      <c r="W3527" s="10"/>
      <c r="X3527" s="29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</row>
    <row r="3528" spans="1:121" x14ac:dyDescent="0.15">
      <c r="A3528" s="102">
        <f t="shared" si="1025"/>
        <v>44485</v>
      </c>
      <c r="B3528" s="103">
        <f t="shared" ca="1" si="1034"/>
        <v>48560.973808479794</v>
      </c>
      <c r="C3528" s="104">
        <f t="shared" si="1026"/>
        <v>48252.39999999979</v>
      </c>
      <c r="D3528" s="105">
        <f ca="1">IF(A3528&lt;$B$1,VLOOKUP(A3528,[1]DI!$A$4:$B$15000,2,FALSE),0)</f>
        <v>0</v>
      </c>
      <c r="E3528" s="106">
        <f t="shared" ca="1" si="1018"/>
        <v>1</v>
      </c>
      <c r="F3528" s="106">
        <f ca="1">(TRUNC(PRODUCT($E$12:$E3527),16))</f>
        <v>2.1582222920593899</v>
      </c>
      <c r="G3528" s="106">
        <f t="shared" ca="1" si="1027"/>
        <v>2.1496308259714598</v>
      </c>
      <c r="H3528" s="106">
        <f t="shared" ca="1" si="1019"/>
        <v>1.00399672</v>
      </c>
      <c r="I3528" s="105">
        <f t="shared" si="1028"/>
        <v>3.5999999999999997E-2</v>
      </c>
      <c r="J3528" s="118">
        <f t="shared" si="1029"/>
        <v>44461</v>
      </c>
      <c r="K3528" s="112">
        <f t="shared" si="1030"/>
        <v>16</v>
      </c>
      <c r="L3528" s="108">
        <f t="shared" si="1031"/>
        <v>17</v>
      </c>
      <c r="M3528" s="109">
        <f t="shared" si="1020"/>
        <v>1.002388727</v>
      </c>
      <c r="N3528" s="109">
        <f t="shared" ca="1" si="1021"/>
        <v>1.0063949940000001</v>
      </c>
      <c r="O3528" s="108">
        <f t="shared" si="1035"/>
        <v>0</v>
      </c>
      <c r="P3528" s="106">
        <f t="shared" ca="1" si="1022"/>
        <v>308.57380848000003</v>
      </c>
      <c r="Q3528" s="113">
        <f t="shared" si="1023"/>
        <v>0</v>
      </c>
      <c r="R3528" s="106">
        <f t="shared" si="1024"/>
        <v>0</v>
      </c>
      <c r="S3528" s="114" t="str">
        <f t="shared" si="1032"/>
        <v>A+J=</v>
      </c>
      <c r="T3528" s="107">
        <f t="shared" si="1033"/>
        <v>44491</v>
      </c>
      <c r="U3528" s="10"/>
      <c r="V3528" s="10"/>
      <c r="W3528" s="10"/>
      <c r="X3528" s="29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</row>
    <row r="3529" spans="1:121" x14ac:dyDescent="0.15">
      <c r="A3529" s="102">
        <f t="shared" si="1025"/>
        <v>44486</v>
      </c>
      <c r="B3529" s="103">
        <f t="shared" ca="1" si="1034"/>
        <v>48560.973808479794</v>
      </c>
      <c r="C3529" s="104">
        <f t="shared" si="1026"/>
        <v>48252.39999999979</v>
      </c>
      <c r="D3529" s="105">
        <f ca="1">IF(A3529&lt;$B$1,VLOOKUP(A3529,[1]DI!$A$4:$B$15000,2,FALSE),0)</f>
        <v>0</v>
      </c>
      <c r="E3529" s="106">
        <f t="shared" ca="1" si="1018"/>
        <v>1</v>
      </c>
      <c r="F3529" s="106">
        <f ca="1">(TRUNC(PRODUCT($E$12:$E3528),16))</f>
        <v>2.1582222920593899</v>
      </c>
      <c r="G3529" s="106">
        <f t="shared" ca="1" si="1027"/>
        <v>2.1496308259714598</v>
      </c>
      <c r="H3529" s="106">
        <f t="shared" ca="1" si="1019"/>
        <v>1.00399672</v>
      </c>
      <c r="I3529" s="105">
        <f t="shared" si="1028"/>
        <v>3.5999999999999997E-2</v>
      </c>
      <c r="J3529" s="118">
        <f t="shared" si="1029"/>
        <v>44461</v>
      </c>
      <c r="K3529" s="112">
        <f t="shared" si="1030"/>
        <v>16</v>
      </c>
      <c r="L3529" s="108">
        <f t="shared" si="1031"/>
        <v>17</v>
      </c>
      <c r="M3529" s="109">
        <f t="shared" si="1020"/>
        <v>1.002388727</v>
      </c>
      <c r="N3529" s="109">
        <f t="shared" ca="1" si="1021"/>
        <v>1.0063949940000001</v>
      </c>
      <c r="O3529" s="108">
        <f t="shared" si="1035"/>
        <v>0</v>
      </c>
      <c r="P3529" s="106">
        <f t="shared" ca="1" si="1022"/>
        <v>308.57380848000003</v>
      </c>
      <c r="Q3529" s="113">
        <f t="shared" si="1023"/>
        <v>0</v>
      </c>
      <c r="R3529" s="106">
        <f t="shared" si="1024"/>
        <v>0</v>
      </c>
      <c r="S3529" s="114" t="str">
        <f t="shared" si="1032"/>
        <v>A+J=</v>
      </c>
      <c r="T3529" s="107">
        <f t="shared" si="1033"/>
        <v>44491</v>
      </c>
      <c r="U3529" s="10"/>
      <c r="V3529" s="10"/>
      <c r="W3529" s="10"/>
      <c r="X3529" s="29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</row>
    <row r="3530" spans="1:121" x14ac:dyDescent="0.15">
      <c r="A3530" s="102">
        <f t="shared" si="1025"/>
        <v>44487</v>
      </c>
      <c r="B3530" s="103">
        <f t="shared" ca="1" si="1034"/>
        <v>48560.973808479794</v>
      </c>
      <c r="C3530" s="104">
        <f t="shared" si="1026"/>
        <v>48252.39999999979</v>
      </c>
      <c r="D3530" s="105">
        <f ca="1">IF(A3530&lt;$B$1,VLOOKUP(A3530,[1]DI!$A$4:$B$15000,2,FALSE),0)</f>
        <v>6.1499999999999999E-2</v>
      </c>
      <c r="E3530" s="106">
        <f t="shared" ca="1" si="1018"/>
        <v>1.0002368699999999</v>
      </c>
      <c r="F3530" s="106">
        <f ca="1">(TRUNC(PRODUCT($E$12:$E3529),16))</f>
        <v>2.1582222920593899</v>
      </c>
      <c r="G3530" s="106">
        <f t="shared" ca="1" si="1027"/>
        <v>2.1496308259714598</v>
      </c>
      <c r="H3530" s="106">
        <f t="shared" ca="1" si="1019"/>
        <v>1.00399672</v>
      </c>
      <c r="I3530" s="105">
        <f t="shared" si="1028"/>
        <v>3.5999999999999997E-2</v>
      </c>
      <c r="J3530" s="118">
        <f t="shared" si="1029"/>
        <v>44461</v>
      </c>
      <c r="K3530" s="112">
        <f t="shared" si="1030"/>
        <v>17</v>
      </c>
      <c r="L3530" s="108">
        <f t="shared" si="1031"/>
        <v>17</v>
      </c>
      <c r="M3530" s="109">
        <f t="shared" si="1020"/>
        <v>1.002388727</v>
      </c>
      <c r="N3530" s="109">
        <f t="shared" ca="1" si="1021"/>
        <v>1.0063949940000001</v>
      </c>
      <c r="O3530" s="108">
        <f t="shared" si="1035"/>
        <v>0</v>
      </c>
      <c r="P3530" s="106">
        <f t="shared" ca="1" si="1022"/>
        <v>308.57380848000003</v>
      </c>
      <c r="Q3530" s="113">
        <f t="shared" si="1023"/>
        <v>0</v>
      </c>
      <c r="R3530" s="106">
        <f t="shared" si="1024"/>
        <v>0</v>
      </c>
      <c r="S3530" s="114" t="str">
        <f t="shared" si="1032"/>
        <v>A+J=</v>
      </c>
      <c r="T3530" s="107">
        <f t="shared" si="1033"/>
        <v>44491</v>
      </c>
      <c r="U3530" s="10"/>
      <c r="V3530" s="10"/>
      <c r="W3530" s="10"/>
      <c r="X3530" s="29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</row>
    <row r="3531" spans="1:121" x14ac:dyDescent="0.15">
      <c r="A3531" s="102">
        <f t="shared" si="1025"/>
        <v>44488</v>
      </c>
      <c r="B3531" s="103">
        <f t="shared" ca="1" si="1034"/>
        <v>48579.293555929791</v>
      </c>
      <c r="C3531" s="104">
        <f t="shared" si="1026"/>
        <v>48252.39999999979</v>
      </c>
      <c r="D3531" s="105">
        <f ca="1">IF(A3531&lt;$B$1,VLOOKUP(A3531,[1]DI!$A$4:$B$15000,2,FALSE),0)</f>
        <v>6.1499999999999999E-2</v>
      </c>
      <c r="E3531" s="106">
        <f t="shared" ca="1" si="1018"/>
        <v>1.0002368699999999</v>
      </c>
      <c r="F3531" s="106">
        <f ca="1">(TRUNC(PRODUCT($E$12:$E3530),16))</f>
        <v>2.1587335101737102</v>
      </c>
      <c r="G3531" s="106">
        <f t="shared" ca="1" si="1027"/>
        <v>2.1496308259714598</v>
      </c>
      <c r="H3531" s="106">
        <f t="shared" ca="1" si="1019"/>
        <v>1.00423453</v>
      </c>
      <c r="I3531" s="105">
        <f t="shared" si="1028"/>
        <v>3.5999999999999997E-2</v>
      </c>
      <c r="J3531" s="118">
        <f t="shared" si="1029"/>
        <v>44461</v>
      </c>
      <c r="K3531" s="112">
        <f t="shared" si="1030"/>
        <v>18</v>
      </c>
      <c r="L3531" s="108">
        <f t="shared" si="1031"/>
        <v>18</v>
      </c>
      <c r="M3531" s="109">
        <f t="shared" si="1020"/>
        <v>1.0025294179999999</v>
      </c>
      <c r="N3531" s="109">
        <f t="shared" ca="1" si="1021"/>
        <v>1.006774659</v>
      </c>
      <c r="O3531" s="108">
        <f t="shared" si="1035"/>
        <v>0</v>
      </c>
      <c r="P3531" s="106">
        <f t="shared" ca="1" si="1022"/>
        <v>326.89355592999999</v>
      </c>
      <c r="Q3531" s="113">
        <f t="shared" si="1023"/>
        <v>0</v>
      </c>
      <c r="R3531" s="106">
        <f t="shared" si="1024"/>
        <v>0</v>
      </c>
      <c r="S3531" s="114" t="str">
        <f t="shared" si="1032"/>
        <v>A+J=</v>
      </c>
      <c r="T3531" s="107">
        <f t="shared" si="1033"/>
        <v>44491</v>
      </c>
      <c r="U3531" s="10"/>
      <c r="V3531" s="10"/>
      <c r="W3531" s="10"/>
      <c r="X3531" s="29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</row>
    <row r="3532" spans="1:121" x14ac:dyDescent="0.15">
      <c r="A3532" s="102">
        <f t="shared" si="1025"/>
        <v>44489</v>
      </c>
      <c r="B3532" s="103">
        <f t="shared" ca="1" si="1034"/>
        <v>48597.620878999791</v>
      </c>
      <c r="C3532" s="104">
        <f t="shared" si="1026"/>
        <v>48252.39999999979</v>
      </c>
      <c r="D3532" s="105">
        <f ca="1">IF(A3532&lt;$B$1,VLOOKUP(A3532,[1]DI!$A$4:$B$15000,2,FALSE),0)</f>
        <v>6.1499999999999999E-2</v>
      </c>
      <c r="E3532" s="106">
        <f t="shared" ref="E3532:E3595" ca="1" si="1036">ROUND(((1+D3532)^(1/252)),8)</f>
        <v>1.0002368699999999</v>
      </c>
      <c r="F3532" s="106">
        <f ca="1">(TRUNC(PRODUCT($E$12:$E3531),16))</f>
        <v>2.1592448493802601</v>
      </c>
      <c r="G3532" s="106">
        <f t="shared" ca="1" si="1027"/>
        <v>2.1496308259714598</v>
      </c>
      <c r="H3532" s="106">
        <f t="shared" ref="H3532:H3595" ca="1" si="1037">ROUND(F3532/G3532,8)</f>
        <v>1.00447241</v>
      </c>
      <c r="I3532" s="105">
        <f t="shared" si="1028"/>
        <v>3.5999999999999997E-2</v>
      </c>
      <c r="J3532" s="118">
        <f t="shared" si="1029"/>
        <v>44461</v>
      </c>
      <c r="K3532" s="112">
        <f t="shared" si="1030"/>
        <v>19</v>
      </c>
      <c r="L3532" s="108">
        <f t="shared" si="1031"/>
        <v>19</v>
      </c>
      <c r="M3532" s="109">
        <f t="shared" ref="M3532:M3595" si="1038">ROUND((I3532+1)^(L3532/252),9)</f>
        <v>1.002670129</v>
      </c>
      <c r="N3532" s="109">
        <f t="shared" ref="N3532:N3595" ca="1" si="1039">ROUND(H3532*M3532,9)</f>
        <v>1.0071544809999999</v>
      </c>
      <c r="O3532" s="108">
        <f t="shared" si="1035"/>
        <v>0</v>
      </c>
      <c r="P3532" s="106">
        <f t="shared" ref="P3532:P3595" ca="1" si="1040">TRUNC(((N3532-1)*C3532),8)</f>
        <v>345.22087900000002</v>
      </c>
      <c r="Q3532" s="113">
        <f t="shared" ref="Q3532:Q3565" si="1041">IF($O3532&gt;0,VLOOKUP($O3532,$W$12:$AC$150,7),0)</f>
        <v>0</v>
      </c>
      <c r="R3532" s="106">
        <f t="shared" ref="R3532:R3564" si="1042">IF(Q3532&gt;0,TRUNC(Q3532*C$12,8),0)</f>
        <v>0</v>
      </c>
      <c r="S3532" s="114" t="str">
        <f t="shared" si="1032"/>
        <v>A+J=</v>
      </c>
      <c r="T3532" s="107">
        <f t="shared" si="1033"/>
        <v>44491</v>
      </c>
      <c r="U3532" s="10"/>
      <c r="V3532" s="10"/>
      <c r="W3532" s="10"/>
      <c r="X3532" s="29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</row>
    <row r="3533" spans="1:121" x14ac:dyDescent="0.15">
      <c r="A3533" s="102">
        <f t="shared" ref="A3533:A3596" si="1043">(A3532+1)</f>
        <v>44490</v>
      </c>
      <c r="B3533" s="103">
        <f t="shared" ca="1" si="1034"/>
        <v>48615.954764399794</v>
      </c>
      <c r="C3533" s="104">
        <f t="shared" ref="C3533:C3596" si="1044">(C3532-R3532)</f>
        <v>48252.39999999979</v>
      </c>
      <c r="D3533" s="105">
        <f ca="1">IF(A3533&lt;$B$1,VLOOKUP(A3533,[1]DI!$A$4:$B$15000,2,FALSE),0)</f>
        <v>6.1499999999999999E-2</v>
      </c>
      <c r="E3533" s="106">
        <f t="shared" ca="1" si="1036"/>
        <v>1.0002368699999999</v>
      </c>
      <c r="F3533" s="106">
        <f ca="1">(TRUNC(PRODUCT($E$12:$E3532),16))</f>
        <v>2.1597563097077401</v>
      </c>
      <c r="G3533" s="106">
        <f t="shared" ref="G3533:G3596" ca="1" si="1045">IF(O3532&gt;0,F3532,G3532)</f>
        <v>2.1496308259714598</v>
      </c>
      <c r="H3533" s="106">
        <f t="shared" ca="1" si="1037"/>
        <v>1.0047103399999999</v>
      </c>
      <c r="I3533" s="105">
        <f t="shared" ref="I3533:I3596" si="1046">I3532</f>
        <v>3.5999999999999997E-2</v>
      </c>
      <c r="J3533" s="118">
        <f t="shared" ref="J3533:J3596" si="1047">IF(O3532&gt;0,VLOOKUP(O3532,W$12:AG$150,2),J3532)</f>
        <v>44461</v>
      </c>
      <c r="K3533" s="112">
        <f t="shared" ref="K3533:K3596" si="1048">IF(A3533&gt;J3533,IF(NETWORKDAYS(J3533,A3533,$W$160:$W$544)-1=0,1,NETWORKDAYS(J3533,A3533,$W$160:$W$544)-1),0)</f>
        <v>20</v>
      </c>
      <c r="L3533" s="108">
        <f t="shared" ref="L3533:L3596" si="1049">IF(AND(K3533=1,K3532=1),1,IF(K3533&gt;0,IF(K3533=K3532,K3533+1,K3533),0))</f>
        <v>20</v>
      </c>
      <c r="M3533" s="109">
        <f t="shared" si="1038"/>
        <v>1.002810859</v>
      </c>
      <c r="N3533" s="109">
        <f t="shared" ca="1" si="1039"/>
        <v>1.0075344390000001</v>
      </c>
      <c r="O3533" s="108">
        <f t="shared" si="1035"/>
        <v>0</v>
      </c>
      <c r="P3533" s="106">
        <f t="shared" ca="1" si="1040"/>
        <v>363.55476440000001</v>
      </c>
      <c r="Q3533" s="113">
        <f t="shared" si="1041"/>
        <v>0</v>
      </c>
      <c r="R3533" s="106">
        <f t="shared" si="1042"/>
        <v>0</v>
      </c>
      <c r="S3533" s="114" t="str">
        <f t="shared" ref="S3533:S3596" si="1050">IF(O3532&gt;0,VLOOKUP(O3532,W$12:AG$150,10),S3532)</f>
        <v>A+J=</v>
      </c>
      <c r="T3533" s="107">
        <f t="shared" ref="T3533:T3596" si="1051">IF(O3532&gt;0,VLOOKUP(O3532,W$12:AG$150,11),T3532)</f>
        <v>44491</v>
      </c>
      <c r="U3533" s="10"/>
      <c r="V3533" s="10"/>
      <c r="W3533" s="10"/>
      <c r="X3533" s="29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</row>
    <row r="3534" spans="1:121" x14ac:dyDescent="0.15">
      <c r="A3534" s="102">
        <f t="shared" si="1043"/>
        <v>44491</v>
      </c>
      <c r="B3534" s="103">
        <f t="shared" ref="B3534:B3597" ca="1" si="1052">IF(A3534&lt;=TODAY(),C3534+P3534,IF(AND(A3534&gt;TODAY(),A3534&lt;=$B$1),IF(VLOOKUP(TODAY(),$A$10:$D$5000,4,FALSE)=0,"n.d",C3534+P3534),"n.d"))</f>
        <v>48634.295308629793</v>
      </c>
      <c r="C3534" s="104">
        <f t="shared" si="1044"/>
        <v>48252.39999999979</v>
      </c>
      <c r="D3534" s="105">
        <f ca="1">IF(A3534&lt;$B$1,VLOOKUP(A3534,[1]DI!$A$4:$B$15000,2,FALSE),0)</f>
        <v>6.1499999999999999E-2</v>
      </c>
      <c r="E3534" s="106">
        <f t="shared" ca="1" si="1036"/>
        <v>1.0002368699999999</v>
      </c>
      <c r="F3534" s="106">
        <f ca="1">(TRUNC(PRODUCT($E$12:$E3533),16))</f>
        <v>2.1602678911848199</v>
      </c>
      <c r="G3534" s="106">
        <f t="shared" ca="1" si="1045"/>
        <v>2.1496308259714598</v>
      </c>
      <c r="H3534" s="106">
        <f t="shared" ca="1" si="1037"/>
        <v>1.00494832</v>
      </c>
      <c r="I3534" s="105">
        <f t="shared" si="1046"/>
        <v>3.5999999999999997E-2</v>
      </c>
      <c r="J3534" s="118">
        <f t="shared" si="1047"/>
        <v>44461</v>
      </c>
      <c r="K3534" s="112">
        <f t="shared" si="1048"/>
        <v>21</v>
      </c>
      <c r="L3534" s="108">
        <f t="shared" si="1049"/>
        <v>21</v>
      </c>
      <c r="M3534" s="109">
        <f t="shared" si="1038"/>
        <v>1.0029516089999999</v>
      </c>
      <c r="N3534" s="109">
        <f t="shared" ca="1" si="1039"/>
        <v>1.0079145350000001</v>
      </c>
      <c r="O3534" s="108">
        <f t="shared" ref="O3534:O3597" si="1053">IF(VLOOKUP(A3534,X$12:AE$151,8)=VLOOKUP(A3533,X$12:AE$151,8),0,VLOOKUP(A3534,X$12:AE$151,8))</f>
        <v>100</v>
      </c>
      <c r="P3534" s="106">
        <f t="shared" ca="1" si="1040"/>
        <v>381.89530862999999</v>
      </c>
      <c r="Q3534" s="113">
        <f t="shared" si="1041"/>
        <v>7.4999999999999997E-3</v>
      </c>
      <c r="R3534" s="106">
        <f t="shared" si="1042"/>
        <v>750</v>
      </c>
      <c r="S3534" s="114" t="str">
        <f t="shared" si="1050"/>
        <v>A+J=</v>
      </c>
      <c r="T3534" s="107">
        <f t="shared" si="1051"/>
        <v>44491</v>
      </c>
      <c r="U3534" s="10"/>
      <c r="V3534" s="10"/>
      <c r="W3534" s="10"/>
      <c r="X3534" s="29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</row>
    <row r="3535" spans="1:121" x14ac:dyDescent="0.15">
      <c r="A3535" s="102">
        <f t="shared" si="1043"/>
        <v>44492</v>
      </c>
      <c r="B3535" s="103">
        <f t="shared" ca="1" si="1052"/>
        <v>47520.320707919789</v>
      </c>
      <c r="C3535" s="104">
        <f t="shared" si="1044"/>
        <v>47502.39999999979</v>
      </c>
      <c r="D3535" s="105">
        <f ca="1">IF(A3535&lt;$B$1,VLOOKUP(A3535,[1]DI!$A$4:$B$15000,2,FALSE),0)</f>
        <v>0</v>
      </c>
      <c r="E3535" s="106">
        <f t="shared" ca="1" si="1036"/>
        <v>1</v>
      </c>
      <c r="F3535" s="106">
        <f ca="1">(TRUNC(PRODUCT($E$12:$E3534),16))</f>
        <v>2.1607795938401999</v>
      </c>
      <c r="G3535" s="106">
        <f t="shared" ca="1" si="1045"/>
        <v>2.1602678911848199</v>
      </c>
      <c r="H3535" s="106">
        <f t="shared" ca="1" si="1037"/>
        <v>1.0002368699999999</v>
      </c>
      <c r="I3535" s="105">
        <f t="shared" si="1046"/>
        <v>3.5999999999999997E-2</v>
      </c>
      <c r="J3535" s="118">
        <f t="shared" si="1047"/>
        <v>44491</v>
      </c>
      <c r="K3535" s="112">
        <f t="shared" si="1048"/>
        <v>1</v>
      </c>
      <c r="L3535" s="108">
        <f t="shared" si="1049"/>
        <v>1</v>
      </c>
      <c r="M3535" s="109">
        <f t="shared" si="1038"/>
        <v>1.000140356</v>
      </c>
      <c r="N3535" s="109">
        <f t="shared" ca="1" si="1039"/>
        <v>1.000377259</v>
      </c>
      <c r="O3535" s="108">
        <f t="shared" si="1053"/>
        <v>0</v>
      </c>
      <c r="P3535" s="106">
        <f t="shared" ca="1" si="1040"/>
        <v>17.920707920000002</v>
      </c>
      <c r="Q3535" s="113">
        <f t="shared" si="1041"/>
        <v>0</v>
      </c>
      <c r="R3535" s="106">
        <f t="shared" si="1042"/>
        <v>0</v>
      </c>
      <c r="S3535" s="114" t="str">
        <f t="shared" si="1050"/>
        <v>AMEX=</v>
      </c>
      <c r="T3535" s="107">
        <f t="shared" si="1051"/>
        <v>44503</v>
      </c>
      <c r="U3535" s="10"/>
      <c r="V3535" s="10"/>
      <c r="W3535" s="10"/>
      <c r="X3535" s="29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</row>
    <row r="3536" spans="1:121" x14ac:dyDescent="0.15">
      <c r="A3536" s="102">
        <f t="shared" si="1043"/>
        <v>44493</v>
      </c>
      <c r="B3536" s="103">
        <f t="shared" ca="1" si="1052"/>
        <v>47520.320707919789</v>
      </c>
      <c r="C3536" s="104">
        <f t="shared" si="1044"/>
        <v>47502.39999999979</v>
      </c>
      <c r="D3536" s="105">
        <f ca="1">IF(A3536&lt;$B$1,VLOOKUP(A3536,[1]DI!$A$4:$B$15000,2,FALSE),0)</f>
        <v>0</v>
      </c>
      <c r="E3536" s="106">
        <f t="shared" ca="1" si="1036"/>
        <v>1</v>
      </c>
      <c r="F3536" s="106">
        <f ca="1">(TRUNC(PRODUCT($E$12:$E3535),16))</f>
        <v>2.1607795938401999</v>
      </c>
      <c r="G3536" s="106">
        <f t="shared" ca="1" si="1045"/>
        <v>2.1602678911848199</v>
      </c>
      <c r="H3536" s="106">
        <f t="shared" ca="1" si="1037"/>
        <v>1.0002368699999999</v>
      </c>
      <c r="I3536" s="105">
        <f t="shared" si="1046"/>
        <v>3.5999999999999997E-2</v>
      </c>
      <c r="J3536" s="118">
        <f t="shared" si="1047"/>
        <v>44491</v>
      </c>
      <c r="K3536" s="112">
        <f t="shared" si="1048"/>
        <v>1</v>
      </c>
      <c r="L3536" s="108">
        <f t="shared" si="1049"/>
        <v>1</v>
      </c>
      <c r="M3536" s="109">
        <f t="shared" si="1038"/>
        <v>1.000140356</v>
      </c>
      <c r="N3536" s="109">
        <f t="shared" ca="1" si="1039"/>
        <v>1.000377259</v>
      </c>
      <c r="O3536" s="108">
        <f t="shared" si="1053"/>
        <v>0</v>
      </c>
      <c r="P3536" s="106">
        <f t="shared" ca="1" si="1040"/>
        <v>17.920707920000002</v>
      </c>
      <c r="Q3536" s="113">
        <f t="shared" si="1041"/>
        <v>0</v>
      </c>
      <c r="R3536" s="106">
        <f t="shared" si="1042"/>
        <v>0</v>
      </c>
      <c r="S3536" s="114" t="str">
        <f t="shared" si="1050"/>
        <v>AMEX=</v>
      </c>
      <c r="T3536" s="107">
        <f t="shared" si="1051"/>
        <v>44503</v>
      </c>
      <c r="U3536" s="10"/>
      <c r="V3536" s="10"/>
      <c r="W3536" s="10"/>
      <c r="X3536" s="29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</row>
    <row r="3537" spans="1:121" x14ac:dyDescent="0.15">
      <c r="A3537" s="102">
        <f t="shared" si="1043"/>
        <v>44494</v>
      </c>
      <c r="B3537" s="103">
        <f t="shared" ca="1" si="1052"/>
        <v>47520.320707919789</v>
      </c>
      <c r="C3537" s="104">
        <f t="shared" si="1044"/>
        <v>47502.39999999979</v>
      </c>
      <c r="D3537" s="105">
        <f ca="1">IF(A3537&lt;$B$1,VLOOKUP(A3537,[1]DI!$A$4:$B$15000,2,FALSE),0)</f>
        <v>6.1499999999999999E-2</v>
      </c>
      <c r="E3537" s="106">
        <f t="shared" ca="1" si="1036"/>
        <v>1.0002368699999999</v>
      </c>
      <c r="F3537" s="106">
        <f ca="1">(TRUNC(PRODUCT($E$12:$E3536),16))</f>
        <v>2.1607795938401999</v>
      </c>
      <c r="G3537" s="106">
        <f t="shared" ca="1" si="1045"/>
        <v>2.1602678911848199</v>
      </c>
      <c r="H3537" s="106">
        <f t="shared" ca="1" si="1037"/>
        <v>1.0002368699999999</v>
      </c>
      <c r="I3537" s="105">
        <f t="shared" si="1046"/>
        <v>3.5999999999999997E-2</v>
      </c>
      <c r="J3537" s="118">
        <f t="shared" si="1047"/>
        <v>44491</v>
      </c>
      <c r="K3537" s="112">
        <f t="shared" si="1048"/>
        <v>1</v>
      </c>
      <c r="L3537" s="108">
        <f t="shared" si="1049"/>
        <v>1</v>
      </c>
      <c r="M3537" s="109">
        <f t="shared" si="1038"/>
        <v>1.000140356</v>
      </c>
      <c r="N3537" s="109">
        <f t="shared" ca="1" si="1039"/>
        <v>1.000377259</v>
      </c>
      <c r="O3537" s="108">
        <f t="shared" si="1053"/>
        <v>0</v>
      </c>
      <c r="P3537" s="106">
        <f t="shared" ca="1" si="1040"/>
        <v>17.920707920000002</v>
      </c>
      <c r="Q3537" s="113">
        <f t="shared" si="1041"/>
        <v>0</v>
      </c>
      <c r="R3537" s="106">
        <f t="shared" si="1042"/>
        <v>0</v>
      </c>
      <c r="S3537" s="114" t="str">
        <f t="shared" si="1050"/>
        <v>AMEX=</v>
      </c>
      <c r="T3537" s="107">
        <f t="shared" si="1051"/>
        <v>44503</v>
      </c>
      <c r="U3537" s="10"/>
      <c r="V3537" s="10"/>
      <c r="W3537" s="10"/>
      <c r="X3537" s="29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</row>
    <row r="3538" spans="1:121" x14ac:dyDescent="0.15">
      <c r="A3538" s="102">
        <f t="shared" si="1043"/>
        <v>44495</v>
      </c>
      <c r="B3538" s="103">
        <f t="shared" ca="1" si="1052"/>
        <v>47538.248351189788</v>
      </c>
      <c r="C3538" s="104">
        <f t="shared" si="1044"/>
        <v>47502.39999999979</v>
      </c>
      <c r="D3538" s="105">
        <f ca="1">IF(A3538&lt;$B$1,VLOOKUP(A3538,[1]DI!$A$4:$B$15000,2,FALSE),0)</f>
        <v>6.1499999999999999E-2</v>
      </c>
      <c r="E3538" s="106">
        <f t="shared" ca="1" si="1036"/>
        <v>1.0002368699999999</v>
      </c>
      <c r="F3538" s="106">
        <f ca="1">(TRUNC(PRODUCT($E$12:$E3537),16))</f>
        <v>2.1612914177025999</v>
      </c>
      <c r="G3538" s="106">
        <f t="shared" ca="1" si="1045"/>
        <v>2.1602678911848199</v>
      </c>
      <c r="H3538" s="106">
        <f t="shared" ca="1" si="1037"/>
        <v>1.0004738</v>
      </c>
      <c r="I3538" s="105">
        <f t="shared" si="1046"/>
        <v>3.5999999999999997E-2</v>
      </c>
      <c r="J3538" s="118">
        <f t="shared" si="1047"/>
        <v>44491</v>
      </c>
      <c r="K3538" s="112">
        <f t="shared" si="1048"/>
        <v>2</v>
      </c>
      <c r="L3538" s="108">
        <f t="shared" si="1049"/>
        <v>2</v>
      </c>
      <c r="M3538" s="109">
        <f t="shared" si="1038"/>
        <v>1.0002807309999999</v>
      </c>
      <c r="N3538" s="109">
        <f t="shared" ca="1" si="1039"/>
        <v>1.000754664</v>
      </c>
      <c r="O3538" s="108">
        <f t="shared" si="1053"/>
        <v>0</v>
      </c>
      <c r="P3538" s="106">
        <f t="shared" ca="1" si="1040"/>
        <v>35.848351190000002</v>
      </c>
      <c r="Q3538" s="113">
        <f t="shared" si="1041"/>
        <v>0</v>
      </c>
      <c r="R3538" s="106">
        <f t="shared" si="1042"/>
        <v>0</v>
      </c>
      <c r="S3538" s="114" t="str">
        <f t="shared" si="1050"/>
        <v>AMEX=</v>
      </c>
      <c r="T3538" s="107">
        <f t="shared" si="1051"/>
        <v>44503</v>
      </c>
      <c r="U3538" s="10"/>
      <c r="W3538" s="10"/>
      <c r="X3538" s="29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</row>
    <row r="3539" spans="1:121" x14ac:dyDescent="0.15">
      <c r="A3539" s="102">
        <f t="shared" si="1043"/>
        <v>44496</v>
      </c>
      <c r="B3539" s="103">
        <f t="shared" ca="1" si="1052"/>
        <v>47556.182454789792</v>
      </c>
      <c r="C3539" s="104">
        <f t="shared" si="1044"/>
        <v>47502.39999999979</v>
      </c>
      <c r="D3539" s="105">
        <f ca="1">IF(A3539&lt;$B$1,VLOOKUP(A3539,[1]DI!$A$4:$B$15000,2,FALSE),0)</f>
        <v>6.1499999999999999E-2</v>
      </c>
      <c r="E3539" s="106">
        <f t="shared" ca="1" si="1036"/>
        <v>1.0002368699999999</v>
      </c>
      <c r="F3539" s="106">
        <f ca="1">(TRUNC(PRODUCT($E$12:$E3538),16))</f>
        <v>2.1618033628007098</v>
      </c>
      <c r="G3539" s="106">
        <f t="shared" ca="1" si="1045"/>
        <v>2.1602678911848199</v>
      </c>
      <c r="H3539" s="106">
        <f t="shared" ca="1" si="1037"/>
        <v>1.0007107799999999</v>
      </c>
      <c r="I3539" s="105">
        <f t="shared" si="1046"/>
        <v>3.5999999999999997E-2</v>
      </c>
      <c r="J3539" s="118">
        <f t="shared" si="1047"/>
        <v>44491</v>
      </c>
      <c r="K3539" s="112">
        <f t="shared" si="1048"/>
        <v>3</v>
      </c>
      <c r="L3539" s="108">
        <f t="shared" si="1049"/>
        <v>3</v>
      </c>
      <c r="M3539" s="109">
        <f t="shared" si="1038"/>
        <v>1.000421126</v>
      </c>
      <c r="N3539" s="109">
        <f t="shared" ca="1" si="1039"/>
        <v>1.001132205</v>
      </c>
      <c r="O3539" s="108">
        <f t="shared" si="1053"/>
        <v>0</v>
      </c>
      <c r="P3539" s="106">
        <f t="shared" ca="1" si="1040"/>
        <v>53.782454790000003</v>
      </c>
      <c r="Q3539" s="113">
        <f t="shared" si="1041"/>
        <v>0</v>
      </c>
      <c r="R3539" s="106">
        <f t="shared" si="1042"/>
        <v>0</v>
      </c>
      <c r="S3539" s="114" t="str">
        <f t="shared" si="1050"/>
        <v>AMEX=</v>
      </c>
      <c r="T3539" s="107">
        <f t="shared" si="1051"/>
        <v>44503</v>
      </c>
      <c r="U3539" s="10"/>
      <c r="W3539" s="10"/>
      <c r="X3539" s="29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</row>
    <row r="3540" spans="1:121" x14ac:dyDescent="0.15">
      <c r="A3540" s="102">
        <f t="shared" si="1043"/>
        <v>44497</v>
      </c>
      <c r="B3540" s="103">
        <f t="shared" ca="1" si="1052"/>
        <v>47574.123541239787</v>
      </c>
      <c r="C3540" s="104">
        <f t="shared" si="1044"/>
        <v>47502.39999999979</v>
      </c>
      <c r="D3540" s="105">
        <f ca="1">IF(A3540&lt;$B$1,VLOOKUP(A3540,[1]DI!$A$4:$B$15000,2,FALSE),0)</f>
        <v>7.6499999999999999E-2</v>
      </c>
      <c r="E3540" s="106">
        <f t="shared" ca="1" si="1036"/>
        <v>1.0002925600000001</v>
      </c>
      <c r="F3540" s="106">
        <f ca="1">(TRUNC(PRODUCT($E$12:$E3539),16))</f>
        <v>2.1623154291632498</v>
      </c>
      <c r="G3540" s="106">
        <f t="shared" ca="1" si="1045"/>
        <v>2.1602678911848199</v>
      </c>
      <c r="H3540" s="106">
        <f t="shared" ca="1" si="1037"/>
        <v>1.0009478199999999</v>
      </c>
      <c r="I3540" s="105">
        <f t="shared" si="1046"/>
        <v>3.5999999999999997E-2</v>
      </c>
      <c r="J3540" s="118">
        <f t="shared" si="1047"/>
        <v>44491</v>
      </c>
      <c r="K3540" s="112">
        <f t="shared" si="1048"/>
        <v>4</v>
      </c>
      <c r="L3540" s="108">
        <f t="shared" si="1049"/>
        <v>4</v>
      </c>
      <c r="M3540" s="109">
        <f t="shared" si="1038"/>
        <v>1.0005615409999999</v>
      </c>
      <c r="N3540" s="109">
        <f t="shared" ca="1" si="1039"/>
        <v>1.0015098929999999</v>
      </c>
      <c r="O3540" s="108">
        <f t="shared" si="1053"/>
        <v>0</v>
      </c>
      <c r="P3540" s="106">
        <f t="shared" ca="1" si="1040"/>
        <v>71.723541240000003</v>
      </c>
      <c r="Q3540" s="113">
        <f t="shared" si="1041"/>
        <v>0</v>
      </c>
      <c r="R3540" s="106">
        <f t="shared" si="1042"/>
        <v>0</v>
      </c>
      <c r="S3540" s="114" t="str">
        <f t="shared" si="1050"/>
        <v>AMEX=</v>
      </c>
      <c r="T3540" s="107">
        <f t="shared" si="1051"/>
        <v>44503</v>
      </c>
      <c r="U3540" s="10"/>
      <c r="W3540" s="10"/>
      <c r="X3540" s="29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</row>
    <row r="3541" spans="1:121" x14ac:dyDescent="0.15">
      <c r="A3541" s="102">
        <f t="shared" si="1043"/>
        <v>44498</v>
      </c>
      <c r="B3541" s="103">
        <f t="shared" ref="B3541" ca="1" si="1054">IF(A3541&lt;=TODAY(),C3541+P3541,IF(AND(A3541&gt;TODAY(),A3541&lt;=$B$1),IF(VLOOKUP(TODAY(),$A$10:$D$5000,4,FALSE)=0,"n.d",C3541+P3541),"n.d"))</f>
        <v>47594.720724389794</v>
      </c>
      <c r="C3541" s="104">
        <f t="shared" ref="C3541" si="1055">(C3540-R3540)</f>
        <v>47502.39999999979</v>
      </c>
      <c r="D3541" s="105">
        <f ca="1">IF(A3541&lt;$B$1,VLOOKUP(A3541,[1]DI!$A$4:$B$15000,2,FALSE),0)</f>
        <v>7.6499999999999999E-2</v>
      </c>
      <c r="E3541" s="106">
        <f t="shared" ref="E3541" ca="1" si="1056">ROUND(((1+D3541)^(1/252)),8)</f>
        <v>1.0002925600000001</v>
      </c>
      <c r="F3541" s="106">
        <f ca="1">(TRUNC(PRODUCT($E$12:$E3540),16))</f>
        <v>2.16294803616521</v>
      </c>
      <c r="G3541" s="106">
        <f t="shared" ref="G3541" ca="1" si="1057">IF(O3540&gt;0,F3540,G3540)</f>
        <v>2.1602678911848199</v>
      </c>
      <c r="H3541" s="106">
        <f t="shared" ref="H3541" ca="1" si="1058">ROUND(F3541/G3541,8)</f>
        <v>1.00124065</v>
      </c>
      <c r="I3541" s="105">
        <f t="shared" si="1046"/>
        <v>3.5999999999999997E-2</v>
      </c>
      <c r="J3541" s="118">
        <f t="shared" ref="J3541" si="1059">IF(O3540&gt;0,VLOOKUP(O3540,W$12:AG$150,2),J3540)</f>
        <v>44491</v>
      </c>
      <c r="K3541" s="112">
        <f t="shared" ref="K3541" si="1060">IF(A3541&gt;J3541,IF(NETWORKDAYS(J3541,A3541,$W$160:$W$544)-1=0,1,NETWORKDAYS(J3541,A3541,$W$160:$W$544)-1),0)</f>
        <v>5</v>
      </c>
      <c r="L3541" s="108">
        <f t="shared" ref="L3541" si="1061">IF(AND(K3541=1,K3540=1),1,IF(K3541&gt;0,IF(K3541=K3540,K3541+1,K3541),0))</f>
        <v>5</v>
      </c>
      <c r="M3541" s="109">
        <f t="shared" ref="M3541" si="1062">ROUND((I3541+1)^(L3541/252),9)</f>
        <v>1.0007019749999999</v>
      </c>
      <c r="N3541" s="109">
        <f t="shared" ref="N3541" ca="1" si="1063">ROUND(H3541*M3541,9)</f>
        <v>1.001943496</v>
      </c>
      <c r="O3541" s="108">
        <f t="shared" si="1053"/>
        <v>0</v>
      </c>
      <c r="P3541" s="106">
        <f t="shared" ref="P3541" ca="1" si="1064">TRUNC(((N3541-1)*C3541),8)</f>
        <v>92.320724389999995</v>
      </c>
      <c r="Q3541" s="113">
        <f t="shared" si="1041"/>
        <v>0</v>
      </c>
      <c r="R3541" s="106">
        <f t="shared" ref="R3541" si="1065">IF(Q3541&gt;0,TRUNC(Q3541*C$12,8),0)</f>
        <v>0</v>
      </c>
      <c r="S3541" s="114" t="str">
        <f t="shared" ref="S3541" si="1066">IF(O3540&gt;0,VLOOKUP(O3540,W$12:AG$150,10),S3540)</f>
        <v>AMEX=</v>
      </c>
      <c r="T3541" s="107">
        <f t="shared" ref="T3541" si="1067">IF(O3540&gt;0,VLOOKUP(O3540,W$12:AG$150,11),T3540)</f>
        <v>44503</v>
      </c>
      <c r="U3541" s="10"/>
      <c r="W3541" s="10"/>
      <c r="X3541" s="29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</row>
    <row r="3542" spans="1:121" x14ac:dyDescent="0.15">
      <c r="A3542" s="102">
        <f t="shared" si="1043"/>
        <v>44499</v>
      </c>
      <c r="B3542" s="103">
        <f t="shared" ca="1" si="1052"/>
        <v>47615.327503019791</v>
      </c>
      <c r="C3542" s="104">
        <f t="shared" si="1044"/>
        <v>47502.39999999979</v>
      </c>
      <c r="D3542" s="105">
        <f ca="1">IF(A3542&lt;$B$1,VLOOKUP(A3542,[1]DI!$A$4:$B$15000,2,FALSE),0)</f>
        <v>0</v>
      </c>
      <c r="E3542" s="106">
        <f t="shared" ca="1" si="1036"/>
        <v>1</v>
      </c>
      <c r="F3542" s="106">
        <f ca="1">(TRUNC(PRODUCT($E$12:$E3541),16))</f>
        <v>2.1635808282426701</v>
      </c>
      <c r="G3542" s="106">
        <f t="shared" ca="1" si="1045"/>
        <v>2.1602678911848199</v>
      </c>
      <c r="H3542" s="106">
        <f t="shared" ca="1" si="1037"/>
        <v>1.00153358</v>
      </c>
      <c r="I3542" s="105">
        <f t="shared" si="1046"/>
        <v>3.5999999999999997E-2</v>
      </c>
      <c r="J3542" s="118">
        <f t="shared" si="1047"/>
        <v>44491</v>
      </c>
      <c r="K3542" s="112">
        <f t="shared" si="1048"/>
        <v>5</v>
      </c>
      <c r="L3542" s="108">
        <f t="shared" si="1049"/>
        <v>6</v>
      </c>
      <c r="M3542" s="109">
        <f t="shared" si="1038"/>
        <v>1.000842429</v>
      </c>
      <c r="N3542" s="109">
        <f t="shared" ca="1" si="1039"/>
        <v>1.0023773010000001</v>
      </c>
      <c r="O3542" s="108">
        <f t="shared" si="1053"/>
        <v>0</v>
      </c>
      <c r="P3542" s="106">
        <f t="shared" ca="1" si="1040"/>
        <v>112.92750302</v>
      </c>
      <c r="Q3542" s="113">
        <f t="shared" si="1041"/>
        <v>0</v>
      </c>
      <c r="R3542" s="106">
        <f t="shared" si="1042"/>
        <v>0</v>
      </c>
      <c r="S3542" s="114" t="str">
        <f t="shared" si="1050"/>
        <v>AMEX=</v>
      </c>
      <c r="T3542" s="107">
        <f t="shared" si="1051"/>
        <v>44503</v>
      </c>
      <c r="W3542" s="10"/>
      <c r="X3542" s="29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</row>
    <row r="3543" spans="1:121" ht="15" x14ac:dyDescent="0.25">
      <c r="A3543" s="102">
        <f t="shared" si="1043"/>
        <v>44500</v>
      </c>
      <c r="B3543" s="103">
        <f t="shared" ca="1" si="1052"/>
        <v>47615.327503019791</v>
      </c>
      <c r="C3543" s="104">
        <f t="shared" si="1044"/>
        <v>47502.39999999979</v>
      </c>
      <c r="D3543" s="105">
        <f ca="1">IF(A3543&lt;$B$1,VLOOKUP(A3543,[1]DI!$A$4:$B$15000,2,FALSE),0)</f>
        <v>0</v>
      </c>
      <c r="E3543" s="106">
        <f t="shared" ca="1" si="1036"/>
        <v>1</v>
      </c>
      <c r="F3543" s="106">
        <f ca="1">(TRUNC(PRODUCT($E$12:$E3542),16))</f>
        <v>2.1635808282426701</v>
      </c>
      <c r="G3543" s="106">
        <f t="shared" ca="1" si="1045"/>
        <v>2.1602678911848199</v>
      </c>
      <c r="H3543" s="106">
        <f t="shared" ca="1" si="1037"/>
        <v>1.00153358</v>
      </c>
      <c r="I3543" s="105">
        <f t="shared" si="1046"/>
        <v>3.5999999999999997E-2</v>
      </c>
      <c r="J3543" s="118">
        <f t="shared" si="1047"/>
        <v>44491</v>
      </c>
      <c r="K3543" s="112">
        <f t="shared" si="1048"/>
        <v>5</v>
      </c>
      <c r="L3543" s="108">
        <f t="shared" si="1049"/>
        <v>6</v>
      </c>
      <c r="M3543" s="109">
        <f t="shared" si="1038"/>
        <v>1.000842429</v>
      </c>
      <c r="N3543" s="109">
        <f t="shared" ca="1" si="1039"/>
        <v>1.0023773010000001</v>
      </c>
      <c r="O3543" s="108">
        <f t="shared" si="1053"/>
        <v>0</v>
      </c>
      <c r="P3543" s="106">
        <f t="shared" ca="1" si="1040"/>
        <v>112.92750302</v>
      </c>
      <c r="Q3543" s="113">
        <f t="shared" si="1041"/>
        <v>0</v>
      </c>
      <c r="R3543" s="106">
        <f t="shared" si="1042"/>
        <v>0</v>
      </c>
      <c r="S3543" s="114" t="str">
        <f t="shared" si="1050"/>
        <v>AMEX=</v>
      </c>
      <c r="T3543" s="107">
        <f t="shared" si="1051"/>
        <v>44503</v>
      </c>
      <c r="U3543" s="61" t="s">
        <v>13</v>
      </c>
      <c r="W3543" s="10"/>
      <c r="X3543" s="29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</row>
    <row r="3544" spans="1:121" ht="15" x14ac:dyDescent="0.25">
      <c r="A3544" s="102">
        <f t="shared" si="1043"/>
        <v>44501</v>
      </c>
      <c r="B3544" s="103">
        <f t="shared" ca="1" si="1052"/>
        <v>47615.327503019791</v>
      </c>
      <c r="C3544" s="104">
        <f t="shared" si="1044"/>
        <v>47502.39999999979</v>
      </c>
      <c r="D3544" s="105">
        <f ca="1">IF(A3544&lt;$B$1,VLOOKUP(A3544,[1]DI!$A$4:$B$15000,2,FALSE),0)</f>
        <v>7.6499999999999999E-2</v>
      </c>
      <c r="E3544" s="106">
        <f t="shared" ca="1" si="1036"/>
        <v>1.0002925600000001</v>
      </c>
      <c r="F3544" s="106">
        <f ca="1">(TRUNC(PRODUCT($E$12:$E3543),16))</f>
        <v>2.1635808282426701</v>
      </c>
      <c r="G3544" s="106">
        <f t="shared" ca="1" si="1045"/>
        <v>2.1602678911848199</v>
      </c>
      <c r="H3544" s="106">
        <f t="shared" ca="1" si="1037"/>
        <v>1.00153358</v>
      </c>
      <c r="I3544" s="105">
        <f t="shared" si="1046"/>
        <v>3.5999999999999997E-2</v>
      </c>
      <c r="J3544" s="118">
        <f t="shared" si="1047"/>
        <v>44491</v>
      </c>
      <c r="K3544" s="112">
        <f t="shared" si="1048"/>
        <v>6</v>
      </c>
      <c r="L3544" s="108">
        <f t="shared" si="1049"/>
        <v>6</v>
      </c>
      <c r="M3544" s="109">
        <f t="shared" si="1038"/>
        <v>1.000842429</v>
      </c>
      <c r="N3544" s="109">
        <f t="shared" ca="1" si="1039"/>
        <v>1.0023773010000001</v>
      </c>
      <c r="O3544" s="108">
        <f t="shared" si="1053"/>
        <v>0</v>
      </c>
      <c r="P3544" s="106">
        <f t="shared" ca="1" si="1040"/>
        <v>112.92750302</v>
      </c>
      <c r="Q3544" s="113">
        <f t="shared" si="1041"/>
        <v>0</v>
      </c>
      <c r="R3544" s="106">
        <f t="shared" si="1042"/>
        <v>0</v>
      </c>
      <c r="S3544" s="114" t="str">
        <f t="shared" si="1050"/>
        <v>AMEX=</v>
      </c>
      <c r="T3544" s="107">
        <f t="shared" si="1051"/>
        <v>44503</v>
      </c>
      <c r="U3544" s="61" t="s">
        <v>81</v>
      </c>
      <c r="W3544" s="10"/>
      <c r="X3544" s="29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</row>
    <row r="3545" spans="1:121" ht="15" x14ac:dyDescent="0.25">
      <c r="A3545" s="102">
        <f t="shared" si="1043"/>
        <v>44502</v>
      </c>
      <c r="B3545" s="103">
        <f t="shared" ca="1" si="1052"/>
        <v>47635.942927089789</v>
      </c>
      <c r="C3545" s="104">
        <f t="shared" si="1044"/>
        <v>47502.39999999979</v>
      </c>
      <c r="D3545" s="105">
        <f ca="1">IF(A3545&lt;$B$1,VLOOKUP(A3545,[1]DI!$A$4:$B$15000,2,FALSE),0)</f>
        <v>0</v>
      </c>
      <c r="E3545" s="106">
        <f t="shared" ca="1" si="1036"/>
        <v>1</v>
      </c>
      <c r="F3545" s="106">
        <f ca="1">(TRUNC(PRODUCT($E$12:$E3544),16))</f>
        <v>2.1642138054497799</v>
      </c>
      <c r="G3545" s="106">
        <f t="shared" ca="1" si="1045"/>
        <v>2.1602678911848199</v>
      </c>
      <c r="H3545" s="106">
        <f t="shared" ca="1" si="1037"/>
        <v>1.0018265900000001</v>
      </c>
      <c r="I3545" s="105">
        <f t="shared" si="1046"/>
        <v>3.5999999999999997E-2</v>
      </c>
      <c r="J3545" s="118">
        <f t="shared" si="1047"/>
        <v>44491</v>
      </c>
      <c r="K3545" s="112">
        <f t="shared" si="1048"/>
        <v>6</v>
      </c>
      <c r="L3545" s="108">
        <f t="shared" si="1049"/>
        <v>7</v>
      </c>
      <c r="M3545" s="109">
        <f t="shared" si="1038"/>
        <v>1.0009829029999999</v>
      </c>
      <c r="N3545" s="109">
        <f t="shared" ca="1" si="1039"/>
        <v>1.002811288</v>
      </c>
      <c r="O3545" s="108">
        <f t="shared" si="1053"/>
        <v>0</v>
      </c>
      <c r="P3545" s="106">
        <f t="shared" ca="1" si="1040"/>
        <v>133.54292709000001</v>
      </c>
      <c r="Q3545" s="113">
        <f t="shared" si="1041"/>
        <v>0</v>
      </c>
      <c r="R3545" s="106">
        <f t="shared" si="1042"/>
        <v>0</v>
      </c>
      <c r="S3545" s="114" t="str">
        <f t="shared" si="1050"/>
        <v>AMEX=</v>
      </c>
      <c r="T3545" s="107">
        <f t="shared" si="1051"/>
        <v>44503</v>
      </c>
      <c r="U3545" s="62">
        <v>20056725.41</v>
      </c>
      <c r="W3545" s="10"/>
      <c r="X3545" s="29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</row>
    <row r="3546" spans="1:121" ht="15" x14ac:dyDescent="0.25">
      <c r="A3546" s="50">
        <f t="shared" si="1043"/>
        <v>44503</v>
      </c>
      <c r="B3546" s="51">
        <f t="shared" ca="1" si="1052"/>
        <v>47635.942927089789</v>
      </c>
      <c r="C3546" s="52">
        <f t="shared" si="1044"/>
        <v>47502.39999999979</v>
      </c>
      <c r="D3546" s="105">
        <f ca="1">IF(A3546&lt;$B$1,VLOOKUP(A3546,[1]DI!$A$4:$B$15000,2,FALSE),0)</f>
        <v>7.6499999999999999E-2</v>
      </c>
      <c r="E3546" s="54">
        <f t="shared" ca="1" si="1036"/>
        <v>1.0002925600000001</v>
      </c>
      <c r="F3546" s="54">
        <f ca="1">(TRUNC(PRODUCT($E$12:$E3545),16))</f>
        <v>2.1642138054497799</v>
      </c>
      <c r="G3546" s="54">
        <f t="shared" ca="1" si="1045"/>
        <v>2.1602678911848199</v>
      </c>
      <c r="H3546" s="54">
        <f t="shared" ca="1" si="1037"/>
        <v>1.0018265900000001</v>
      </c>
      <c r="I3546" s="53">
        <f t="shared" si="1046"/>
        <v>3.5999999999999997E-2</v>
      </c>
      <c r="J3546" s="50">
        <f t="shared" si="1047"/>
        <v>44491</v>
      </c>
      <c r="K3546" s="56">
        <f t="shared" si="1048"/>
        <v>7</v>
      </c>
      <c r="L3546" s="57">
        <f t="shared" si="1049"/>
        <v>7</v>
      </c>
      <c r="M3546" s="58">
        <f t="shared" si="1038"/>
        <v>1.0009829029999999</v>
      </c>
      <c r="N3546" s="58">
        <f t="shared" ca="1" si="1039"/>
        <v>1.002811288</v>
      </c>
      <c r="O3546" s="57">
        <f t="shared" si="1053"/>
        <v>101</v>
      </c>
      <c r="P3546" s="54">
        <f t="shared" ca="1" si="1040"/>
        <v>133.54292709000001</v>
      </c>
      <c r="Q3546" s="59">
        <f>R3546/100000</f>
        <v>0.21336941925530001</v>
      </c>
      <c r="R3546" s="63">
        <v>21336.941925530002</v>
      </c>
      <c r="S3546" s="60" t="str">
        <f t="shared" si="1050"/>
        <v>AMEX=</v>
      </c>
      <c r="T3546" s="55">
        <f t="shared" si="1051"/>
        <v>44503</v>
      </c>
      <c r="U3546" s="63">
        <f>TRUNC(U3545/940,8)</f>
        <v>21336.941925530002</v>
      </c>
      <c r="W3546" s="10"/>
      <c r="X3546" s="29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</row>
    <row r="3547" spans="1:121" ht="18.75" x14ac:dyDescent="0.3">
      <c r="A3547" s="102">
        <f t="shared" si="1043"/>
        <v>44504</v>
      </c>
      <c r="B3547" s="103">
        <f t="shared" ca="1" si="1052"/>
        <v>26310.387338134871</v>
      </c>
      <c r="C3547" s="147">
        <f t="shared" si="1044"/>
        <v>26165.458074469789</v>
      </c>
      <c r="D3547" s="105">
        <f ca="1">IF(A3547&lt;$B$1,VLOOKUP(A3547,[1]DI!$A$4:$B$15000,2,FALSE),0)</f>
        <v>7.6499999999999999E-2</v>
      </c>
      <c r="E3547" s="106">
        <f t="shared" ca="1" si="1036"/>
        <v>1.0002925600000001</v>
      </c>
      <c r="F3547" s="106">
        <f ca="1">(TRUNC(PRODUCT($E$12:$E3546),16))</f>
        <v>2.1648469678406999</v>
      </c>
      <c r="G3547" s="106">
        <f t="shared" ca="1" si="1045"/>
        <v>2.1642138054497799</v>
      </c>
      <c r="H3547" s="106">
        <f t="shared" ca="1" si="1037"/>
        <v>1.0002925600000001</v>
      </c>
      <c r="I3547" s="105">
        <f t="shared" si="1046"/>
        <v>3.5999999999999997E-2</v>
      </c>
      <c r="J3547" s="118">
        <f t="shared" si="1047"/>
        <v>44503</v>
      </c>
      <c r="K3547" s="112">
        <f t="shared" si="1048"/>
        <v>1</v>
      </c>
      <c r="L3547" s="108">
        <f t="shared" si="1049"/>
        <v>1</v>
      </c>
      <c r="M3547" s="109">
        <f t="shared" si="1038"/>
        <v>1.000140356</v>
      </c>
      <c r="N3547" s="109">
        <f t="shared" ca="1" si="1039"/>
        <v>1.0004329569999999</v>
      </c>
      <c r="O3547" s="108">
        <f t="shared" si="1053"/>
        <v>0</v>
      </c>
      <c r="P3547" s="143">
        <f ca="1">TRUNC(((N3547-1)*C3547),8)+(P$3546*N3547)</f>
        <v>144.92926366508408</v>
      </c>
      <c r="Q3547" s="113">
        <f t="shared" si="1041"/>
        <v>0</v>
      </c>
      <c r="R3547" s="106">
        <f t="shared" si="1042"/>
        <v>0</v>
      </c>
      <c r="S3547" s="114" t="str">
        <f t="shared" si="1050"/>
        <v>A+J=</v>
      </c>
      <c r="T3547" s="107">
        <f t="shared" si="1051"/>
        <v>44522</v>
      </c>
      <c r="U3547" s="64">
        <f>U3546/100000</f>
        <v>0.21336941925530001</v>
      </c>
      <c r="V3547" s="10"/>
      <c r="W3547" s="10"/>
      <c r="X3547" s="29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</row>
    <row r="3548" spans="1:121" ht="15" x14ac:dyDescent="0.25">
      <c r="A3548" s="102">
        <f t="shared" si="1043"/>
        <v>44505</v>
      </c>
      <c r="B3548" s="103">
        <f t="shared" ca="1" si="1052"/>
        <v>26321.778697816655</v>
      </c>
      <c r="C3548" s="106">
        <f t="shared" si="1044"/>
        <v>26165.458074469789</v>
      </c>
      <c r="D3548" s="105">
        <f ca="1">IF(A3548&lt;$B$1,VLOOKUP(A3548,[1]DI!$A$4:$B$15000,2,FALSE),0)</f>
        <v>7.6499999999999999E-2</v>
      </c>
      <c r="E3548" s="106">
        <f t="shared" ca="1" si="1036"/>
        <v>1.0002925600000001</v>
      </c>
      <c r="F3548" s="106">
        <f ca="1">(TRUNC(PRODUCT($E$12:$E3547),16))</f>
        <v>2.1654803154696198</v>
      </c>
      <c r="G3548" s="106">
        <f t="shared" ca="1" si="1045"/>
        <v>2.1642138054497799</v>
      </c>
      <c r="H3548" s="106">
        <f t="shared" ca="1" si="1037"/>
        <v>1.0005852099999999</v>
      </c>
      <c r="I3548" s="105">
        <f t="shared" si="1046"/>
        <v>3.5999999999999997E-2</v>
      </c>
      <c r="J3548" s="118">
        <f t="shared" si="1047"/>
        <v>44503</v>
      </c>
      <c r="K3548" s="112">
        <f t="shared" si="1048"/>
        <v>2</v>
      </c>
      <c r="L3548" s="108">
        <f t="shared" si="1049"/>
        <v>2</v>
      </c>
      <c r="M3548" s="109">
        <f t="shared" si="1038"/>
        <v>1.0002807309999999</v>
      </c>
      <c r="N3548" s="109">
        <f t="shared" ca="1" si="1039"/>
        <v>1.0008661050000001</v>
      </c>
      <c r="O3548" s="108">
        <f t="shared" si="1053"/>
        <v>0</v>
      </c>
      <c r="P3548" s="143">
        <f t="shared" ref="P3548:P3565" ca="1" si="1068">TRUNC(((N3548-1)*C3548),8)+(P$3546*N3548)</f>
        <v>156.32062334686731</v>
      </c>
      <c r="Q3548" s="113">
        <f t="shared" si="1041"/>
        <v>0</v>
      </c>
      <c r="R3548" s="106">
        <f t="shared" si="1042"/>
        <v>0</v>
      </c>
      <c r="S3548" s="114" t="str">
        <f t="shared" si="1050"/>
        <v>A+J=</v>
      </c>
      <c r="T3548" s="107">
        <f t="shared" si="1051"/>
        <v>44522</v>
      </c>
      <c r="U3548" s="61" t="s">
        <v>88</v>
      </c>
      <c r="V3548" s="10"/>
      <c r="W3548" s="10"/>
      <c r="X3548" s="29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</row>
    <row r="3549" spans="1:121" ht="15" x14ac:dyDescent="0.25">
      <c r="A3549" s="102">
        <f t="shared" si="1043"/>
        <v>44506</v>
      </c>
      <c r="B3549" s="103">
        <f t="shared" ca="1" si="1052"/>
        <v>26333.174870216793</v>
      </c>
      <c r="C3549" s="106">
        <f t="shared" si="1044"/>
        <v>26165.458074469789</v>
      </c>
      <c r="D3549" s="105">
        <f ca="1">IF(A3549&lt;$B$1,VLOOKUP(A3549,[1]DI!$A$4:$B$15000,2,FALSE),0)</f>
        <v>0</v>
      </c>
      <c r="E3549" s="106">
        <f t="shared" ca="1" si="1036"/>
        <v>1</v>
      </c>
      <c r="F3549" s="106">
        <f ca="1">(TRUNC(PRODUCT($E$12:$E3548),16))</f>
        <v>2.1661138483907099</v>
      </c>
      <c r="G3549" s="106">
        <f t="shared" ca="1" si="1045"/>
        <v>2.1642138054497799</v>
      </c>
      <c r="H3549" s="106">
        <f t="shared" ca="1" si="1037"/>
        <v>1.0008779400000001</v>
      </c>
      <c r="I3549" s="105">
        <f t="shared" si="1046"/>
        <v>3.5999999999999997E-2</v>
      </c>
      <c r="J3549" s="118">
        <f t="shared" si="1047"/>
        <v>44503</v>
      </c>
      <c r="K3549" s="112">
        <f t="shared" si="1048"/>
        <v>2</v>
      </c>
      <c r="L3549" s="108">
        <f t="shared" si="1049"/>
        <v>3</v>
      </c>
      <c r="M3549" s="109">
        <f t="shared" si="1038"/>
        <v>1.000421126</v>
      </c>
      <c r="N3549" s="109">
        <f t="shared" ca="1" si="1039"/>
        <v>1.001299436</v>
      </c>
      <c r="O3549" s="108">
        <f t="shared" si="1053"/>
        <v>0</v>
      </c>
      <c r="P3549" s="143">
        <f t="shared" ca="1" si="1068"/>
        <v>167.71679574700613</v>
      </c>
      <c r="Q3549" s="113">
        <f t="shared" si="1041"/>
        <v>0</v>
      </c>
      <c r="R3549" s="106">
        <f t="shared" si="1042"/>
        <v>0</v>
      </c>
      <c r="S3549" s="114" t="str">
        <f t="shared" si="1050"/>
        <v>A+J=</v>
      </c>
      <c r="T3549" s="107">
        <f t="shared" si="1051"/>
        <v>44522</v>
      </c>
      <c r="U3549" s="10"/>
      <c r="V3549" s="10"/>
      <c r="W3549" s="10"/>
      <c r="X3549" s="29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</row>
    <row r="3550" spans="1:121" ht="15" x14ac:dyDescent="0.25">
      <c r="A3550" s="102">
        <f t="shared" si="1043"/>
        <v>44507</v>
      </c>
      <c r="B3550" s="103">
        <f t="shared" ca="1" si="1052"/>
        <v>26333.174870216793</v>
      </c>
      <c r="C3550" s="106">
        <f t="shared" si="1044"/>
        <v>26165.458074469789</v>
      </c>
      <c r="D3550" s="105">
        <f ca="1">IF(A3550&lt;$B$1,VLOOKUP(A3550,[1]DI!$A$4:$B$15000,2,FALSE),0)</f>
        <v>0</v>
      </c>
      <c r="E3550" s="106">
        <f t="shared" ca="1" si="1036"/>
        <v>1</v>
      </c>
      <c r="F3550" s="106">
        <f ca="1">(TRUNC(PRODUCT($E$12:$E3549),16))</f>
        <v>2.1661138483907099</v>
      </c>
      <c r="G3550" s="106">
        <f t="shared" ca="1" si="1045"/>
        <v>2.1642138054497799</v>
      </c>
      <c r="H3550" s="106">
        <f t="shared" ca="1" si="1037"/>
        <v>1.0008779400000001</v>
      </c>
      <c r="I3550" s="105">
        <f t="shared" si="1046"/>
        <v>3.5999999999999997E-2</v>
      </c>
      <c r="J3550" s="118">
        <f t="shared" si="1047"/>
        <v>44503</v>
      </c>
      <c r="K3550" s="112">
        <f t="shared" si="1048"/>
        <v>2</v>
      </c>
      <c r="L3550" s="108">
        <f t="shared" si="1049"/>
        <v>3</v>
      </c>
      <c r="M3550" s="109">
        <f t="shared" si="1038"/>
        <v>1.000421126</v>
      </c>
      <c r="N3550" s="109">
        <f t="shared" ca="1" si="1039"/>
        <v>1.001299436</v>
      </c>
      <c r="O3550" s="108">
        <f t="shared" si="1053"/>
        <v>0</v>
      </c>
      <c r="P3550" s="143">
        <f t="shared" ca="1" si="1068"/>
        <v>167.71679574700613</v>
      </c>
      <c r="Q3550" s="113">
        <f t="shared" si="1041"/>
        <v>0</v>
      </c>
      <c r="R3550" s="106">
        <f t="shared" si="1042"/>
        <v>0</v>
      </c>
      <c r="S3550" s="114" t="str">
        <f t="shared" si="1050"/>
        <v>A+J=</v>
      </c>
      <c r="T3550" s="107">
        <f t="shared" si="1051"/>
        <v>44522</v>
      </c>
      <c r="U3550" s="10"/>
      <c r="V3550" s="10"/>
      <c r="W3550" s="10"/>
      <c r="X3550" s="29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</row>
    <row r="3551" spans="1:121" ht="15" x14ac:dyDescent="0.25">
      <c r="A3551" s="102">
        <f t="shared" si="1043"/>
        <v>44508</v>
      </c>
      <c r="B3551" s="103">
        <f t="shared" ca="1" si="1052"/>
        <v>26333.174870216793</v>
      </c>
      <c r="C3551" s="106">
        <f t="shared" si="1044"/>
        <v>26165.458074469789</v>
      </c>
      <c r="D3551" s="105">
        <f ca="1">IF(A3551&lt;$B$1,VLOOKUP(A3551,[1]DI!$A$4:$B$15000,2,FALSE),0)</f>
        <v>7.6499999999999999E-2</v>
      </c>
      <c r="E3551" s="106">
        <f t="shared" ca="1" si="1036"/>
        <v>1.0002925600000001</v>
      </c>
      <c r="F3551" s="106">
        <f ca="1">(TRUNC(PRODUCT($E$12:$E3550),16))</f>
        <v>2.1661138483907099</v>
      </c>
      <c r="G3551" s="106">
        <f t="shared" ca="1" si="1045"/>
        <v>2.1642138054497799</v>
      </c>
      <c r="H3551" s="106">
        <f t="shared" ca="1" si="1037"/>
        <v>1.0008779400000001</v>
      </c>
      <c r="I3551" s="105">
        <f t="shared" si="1046"/>
        <v>3.5999999999999997E-2</v>
      </c>
      <c r="J3551" s="118">
        <f t="shared" si="1047"/>
        <v>44503</v>
      </c>
      <c r="K3551" s="112">
        <f t="shared" si="1048"/>
        <v>3</v>
      </c>
      <c r="L3551" s="108">
        <f t="shared" si="1049"/>
        <v>3</v>
      </c>
      <c r="M3551" s="109">
        <f t="shared" si="1038"/>
        <v>1.000421126</v>
      </c>
      <c r="N3551" s="109">
        <f t="shared" ca="1" si="1039"/>
        <v>1.001299436</v>
      </c>
      <c r="O3551" s="108">
        <f t="shared" si="1053"/>
        <v>0</v>
      </c>
      <c r="P3551" s="143">
        <f t="shared" ca="1" si="1068"/>
        <v>167.71679574700613</v>
      </c>
      <c r="Q3551" s="113">
        <f t="shared" si="1041"/>
        <v>0</v>
      </c>
      <c r="R3551" s="106">
        <f t="shared" si="1042"/>
        <v>0</v>
      </c>
      <c r="S3551" s="114" t="str">
        <f t="shared" si="1050"/>
        <v>A+J=</v>
      </c>
      <c r="T3551" s="107">
        <f t="shared" si="1051"/>
        <v>44522</v>
      </c>
      <c r="U3551" s="10"/>
      <c r="V3551" s="10"/>
      <c r="W3551" s="10"/>
      <c r="X3551" s="29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</row>
    <row r="3552" spans="1:121" ht="15" x14ac:dyDescent="0.25">
      <c r="A3552" s="102">
        <f t="shared" si="1043"/>
        <v>44509</v>
      </c>
      <c r="B3552" s="103">
        <f t="shared" ca="1" si="1052"/>
        <v>26344.575802738203</v>
      </c>
      <c r="C3552" s="106">
        <f t="shared" si="1044"/>
        <v>26165.458074469789</v>
      </c>
      <c r="D3552" s="105">
        <f ca="1">IF(A3552&lt;$B$1,VLOOKUP(A3552,[1]DI!$A$4:$B$15000,2,FALSE),0)</f>
        <v>7.6499999999999999E-2</v>
      </c>
      <c r="E3552" s="106">
        <f t="shared" ca="1" si="1036"/>
        <v>1.0002925600000001</v>
      </c>
      <c r="F3552" s="106">
        <f ca="1">(TRUNC(PRODUCT($E$12:$E3551),16))</f>
        <v>2.1667475666581999</v>
      </c>
      <c r="G3552" s="106">
        <f t="shared" ca="1" si="1045"/>
        <v>2.1642138054497799</v>
      </c>
      <c r="H3552" s="106">
        <f t="shared" ca="1" si="1037"/>
        <v>1.00117075</v>
      </c>
      <c r="I3552" s="105">
        <f t="shared" si="1046"/>
        <v>3.5999999999999997E-2</v>
      </c>
      <c r="J3552" s="118">
        <f t="shared" si="1047"/>
        <v>44503</v>
      </c>
      <c r="K3552" s="112">
        <f t="shared" si="1048"/>
        <v>4</v>
      </c>
      <c r="L3552" s="108">
        <f t="shared" si="1049"/>
        <v>4</v>
      </c>
      <c r="M3552" s="109">
        <f t="shared" si="1038"/>
        <v>1.0005615409999999</v>
      </c>
      <c r="N3552" s="109">
        <f t="shared" ca="1" si="1039"/>
        <v>1.0017329479999999</v>
      </c>
      <c r="O3552" s="108">
        <f t="shared" si="1053"/>
        <v>0</v>
      </c>
      <c r="P3552" s="143">
        <f t="shared" ca="1" si="1068"/>
        <v>179.11772826841474</v>
      </c>
      <c r="Q3552" s="113">
        <f t="shared" si="1041"/>
        <v>0</v>
      </c>
      <c r="R3552" s="106">
        <f t="shared" si="1042"/>
        <v>0</v>
      </c>
      <c r="S3552" s="114" t="str">
        <f t="shared" si="1050"/>
        <v>A+J=</v>
      </c>
      <c r="T3552" s="107">
        <f t="shared" si="1051"/>
        <v>44522</v>
      </c>
      <c r="U3552" s="10"/>
      <c r="V3552" s="10"/>
      <c r="W3552" s="10"/>
      <c r="X3552" s="29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</row>
    <row r="3553" spans="1:121" ht="15" x14ac:dyDescent="0.25">
      <c r="A3553" s="102">
        <f t="shared" si="1043"/>
        <v>44510</v>
      </c>
      <c r="B3553" s="103">
        <f t="shared" ca="1" si="1052"/>
        <v>26355.982047665282</v>
      </c>
      <c r="C3553" s="106">
        <f t="shared" si="1044"/>
        <v>26165.458074469789</v>
      </c>
      <c r="D3553" s="105">
        <f ca="1">IF(A3553&lt;$B$1,VLOOKUP(A3553,[1]DI!$A$4:$B$15000,2,FALSE),0)</f>
        <v>7.6499999999999999E-2</v>
      </c>
      <c r="E3553" s="106">
        <f t="shared" ca="1" si="1036"/>
        <v>1.0002925600000001</v>
      </c>
      <c r="F3553" s="106">
        <f ca="1">(TRUNC(PRODUCT($E$12:$E3552),16))</f>
        <v>2.1673814703262999</v>
      </c>
      <c r="G3553" s="106">
        <f t="shared" ca="1" si="1045"/>
        <v>2.1642138054497799</v>
      </c>
      <c r="H3553" s="106">
        <f t="shared" ca="1" si="1037"/>
        <v>1.00146366</v>
      </c>
      <c r="I3553" s="105">
        <f t="shared" si="1046"/>
        <v>3.5999999999999997E-2</v>
      </c>
      <c r="J3553" s="118">
        <f t="shared" si="1047"/>
        <v>44503</v>
      </c>
      <c r="K3553" s="112">
        <f t="shared" si="1048"/>
        <v>5</v>
      </c>
      <c r="L3553" s="108">
        <f t="shared" si="1049"/>
        <v>5</v>
      </c>
      <c r="M3553" s="109">
        <f t="shared" si="1038"/>
        <v>1.0007019749999999</v>
      </c>
      <c r="N3553" s="109">
        <f t="shared" ca="1" si="1039"/>
        <v>1.002166662</v>
      </c>
      <c r="O3553" s="108">
        <f t="shared" si="1053"/>
        <v>0</v>
      </c>
      <c r="P3553" s="143">
        <f t="shared" ca="1" si="1068"/>
        <v>190.52397319549468</v>
      </c>
      <c r="Q3553" s="113">
        <f t="shared" si="1041"/>
        <v>0</v>
      </c>
      <c r="R3553" s="106">
        <f t="shared" si="1042"/>
        <v>0</v>
      </c>
      <c r="S3553" s="114" t="str">
        <f t="shared" si="1050"/>
        <v>A+J=</v>
      </c>
      <c r="T3553" s="107">
        <f t="shared" si="1051"/>
        <v>44522</v>
      </c>
      <c r="U3553" s="10"/>
      <c r="V3553" s="10"/>
      <c r="W3553" s="10"/>
      <c r="X3553" s="29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</row>
    <row r="3554" spans="1:121" ht="15" x14ac:dyDescent="0.25">
      <c r="A3554" s="102">
        <f t="shared" si="1043"/>
        <v>44511</v>
      </c>
      <c r="B3554" s="103">
        <f t="shared" ca="1" si="1052"/>
        <v>26367.39284231529</v>
      </c>
      <c r="C3554" s="106">
        <f t="shared" si="1044"/>
        <v>26165.458074469789</v>
      </c>
      <c r="D3554" s="105">
        <f ca="1">IF(A3554&lt;$B$1,VLOOKUP(A3554,[1]DI!$A$4:$B$15000,2,FALSE),0)</f>
        <v>7.6499999999999999E-2</v>
      </c>
      <c r="E3554" s="106">
        <f t="shared" ca="1" si="1036"/>
        <v>1.0002925600000001</v>
      </c>
      <c r="F3554" s="106">
        <f ca="1">(TRUNC(PRODUCT($E$12:$E3553),16))</f>
        <v>2.1680155594492598</v>
      </c>
      <c r="G3554" s="106">
        <f t="shared" ca="1" si="1045"/>
        <v>2.1642138054497799</v>
      </c>
      <c r="H3554" s="106">
        <f t="shared" ca="1" si="1037"/>
        <v>1.00175664</v>
      </c>
      <c r="I3554" s="105">
        <f t="shared" si="1046"/>
        <v>3.5999999999999997E-2</v>
      </c>
      <c r="J3554" s="118">
        <f t="shared" si="1047"/>
        <v>44503</v>
      </c>
      <c r="K3554" s="112">
        <f t="shared" si="1048"/>
        <v>6</v>
      </c>
      <c r="L3554" s="108">
        <f t="shared" si="1049"/>
        <v>6</v>
      </c>
      <c r="M3554" s="109">
        <f t="shared" si="1038"/>
        <v>1.000842429</v>
      </c>
      <c r="N3554" s="109">
        <f t="shared" ca="1" si="1039"/>
        <v>1.0026005490000001</v>
      </c>
      <c r="O3554" s="108">
        <f t="shared" si="1053"/>
        <v>0</v>
      </c>
      <c r="P3554" s="143">
        <f t="shared" ca="1" si="1068"/>
        <v>201.93476784550097</v>
      </c>
      <c r="Q3554" s="113">
        <f t="shared" si="1041"/>
        <v>0</v>
      </c>
      <c r="R3554" s="106">
        <f t="shared" si="1042"/>
        <v>0</v>
      </c>
      <c r="S3554" s="114" t="str">
        <f t="shared" si="1050"/>
        <v>A+J=</v>
      </c>
      <c r="T3554" s="107">
        <f t="shared" si="1051"/>
        <v>44522</v>
      </c>
      <c r="U3554" s="10"/>
      <c r="V3554" s="10"/>
      <c r="W3554" s="10"/>
      <c r="X3554" s="29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</row>
    <row r="3555" spans="1:121" ht="15" x14ac:dyDescent="0.25">
      <c r="A3555" s="102">
        <f t="shared" si="1043"/>
        <v>44512</v>
      </c>
      <c r="B3555" s="103">
        <f t="shared" ca="1" si="1052"/>
        <v>26378.808949360966</v>
      </c>
      <c r="C3555" s="106">
        <f t="shared" si="1044"/>
        <v>26165.458074469789</v>
      </c>
      <c r="D3555" s="105">
        <f ca="1">IF(A3555&lt;$B$1,VLOOKUP(A3555,[1]DI!$A$4:$B$15000,2,FALSE),0)</f>
        <v>7.6499999999999999E-2</v>
      </c>
      <c r="E3555" s="106">
        <f t="shared" ca="1" si="1036"/>
        <v>1.0002925600000001</v>
      </c>
      <c r="F3555" s="106">
        <f ca="1">(TRUNC(PRODUCT($E$12:$E3554),16))</f>
        <v>2.1686498340813301</v>
      </c>
      <c r="G3555" s="106">
        <f t="shared" ca="1" si="1045"/>
        <v>2.1642138054497799</v>
      </c>
      <c r="H3555" s="106">
        <f t="shared" ca="1" si="1037"/>
        <v>1.00204972</v>
      </c>
      <c r="I3555" s="105">
        <f t="shared" si="1046"/>
        <v>3.5999999999999997E-2</v>
      </c>
      <c r="J3555" s="118">
        <f t="shared" si="1047"/>
        <v>44503</v>
      </c>
      <c r="K3555" s="112">
        <f t="shared" si="1048"/>
        <v>7</v>
      </c>
      <c r="L3555" s="108">
        <f t="shared" si="1049"/>
        <v>7</v>
      </c>
      <c r="M3555" s="109">
        <f t="shared" si="1038"/>
        <v>1.0009829029999999</v>
      </c>
      <c r="N3555" s="109">
        <f t="shared" ca="1" si="1039"/>
        <v>1.0030346379999999</v>
      </c>
      <c r="O3555" s="108">
        <f t="shared" si="1053"/>
        <v>0</v>
      </c>
      <c r="P3555" s="143">
        <f t="shared" ca="1" si="1068"/>
        <v>213.35087489117853</v>
      </c>
      <c r="Q3555" s="113">
        <f t="shared" si="1041"/>
        <v>0</v>
      </c>
      <c r="R3555" s="106">
        <f t="shared" si="1042"/>
        <v>0</v>
      </c>
      <c r="S3555" s="114" t="str">
        <f t="shared" si="1050"/>
        <v>A+J=</v>
      </c>
      <c r="T3555" s="107">
        <f t="shared" si="1051"/>
        <v>44522</v>
      </c>
      <c r="U3555" s="10"/>
      <c r="V3555" s="10"/>
      <c r="W3555" s="10"/>
      <c r="X3555" s="29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</row>
    <row r="3556" spans="1:121" ht="15" x14ac:dyDescent="0.25">
      <c r="A3556" s="102">
        <f t="shared" si="1043"/>
        <v>44513</v>
      </c>
      <c r="B3556" s="103">
        <f t="shared" ca="1" si="1052"/>
        <v>26390.229842821456</v>
      </c>
      <c r="C3556" s="106">
        <f t="shared" si="1044"/>
        <v>26165.458074469789</v>
      </c>
      <c r="D3556" s="105">
        <f ca="1">IF(A3556&lt;$B$1,VLOOKUP(A3556,[1]DI!$A$4:$B$15000,2,FALSE),0)</f>
        <v>0</v>
      </c>
      <c r="E3556" s="106">
        <f t="shared" ca="1" si="1036"/>
        <v>1</v>
      </c>
      <c r="F3556" s="106">
        <f ca="1">(TRUNC(PRODUCT($E$12:$E3555),16))</f>
        <v>2.1692842942767898</v>
      </c>
      <c r="G3556" s="106">
        <f t="shared" ca="1" si="1045"/>
        <v>2.1642138054497799</v>
      </c>
      <c r="H3556" s="106">
        <f t="shared" ca="1" si="1037"/>
        <v>1.00234288</v>
      </c>
      <c r="I3556" s="105">
        <f t="shared" si="1046"/>
        <v>3.5999999999999997E-2</v>
      </c>
      <c r="J3556" s="118">
        <f t="shared" si="1047"/>
        <v>44503</v>
      </c>
      <c r="K3556" s="112">
        <f t="shared" si="1048"/>
        <v>7</v>
      </c>
      <c r="L3556" s="108">
        <f t="shared" si="1049"/>
        <v>8</v>
      </c>
      <c r="M3556" s="109">
        <f t="shared" si="1038"/>
        <v>1.001123397</v>
      </c>
      <c r="N3556" s="109">
        <f t="shared" ca="1" si="1039"/>
        <v>1.003468909</v>
      </c>
      <c r="O3556" s="108">
        <f t="shared" si="1053"/>
        <v>0</v>
      </c>
      <c r="P3556" s="143">
        <f t="shared" ca="1" si="1068"/>
        <v>224.77176835166884</v>
      </c>
      <c r="Q3556" s="113">
        <f t="shared" si="1041"/>
        <v>0</v>
      </c>
      <c r="R3556" s="106">
        <f t="shared" si="1042"/>
        <v>0</v>
      </c>
      <c r="S3556" s="114" t="str">
        <f t="shared" si="1050"/>
        <v>A+J=</v>
      </c>
      <c r="T3556" s="107">
        <f t="shared" si="1051"/>
        <v>44522</v>
      </c>
      <c r="U3556" s="10"/>
      <c r="V3556" s="10"/>
      <c r="W3556" s="10"/>
      <c r="X3556" s="29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</row>
    <row r="3557" spans="1:121" ht="15" x14ac:dyDescent="0.25">
      <c r="A3557" s="102">
        <f t="shared" si="1043"/>
        <v>44514</v>
      </c>
      <c r="B3557" s="103">
        <f t="shared" ca="1" si="1052"/>
        <v>26390.229842821456</v>
      </c>
      <c r="C3557" s="106">
        <f t="shared" si="1044"/>
        <v>26165.458074469789</v>
      </c>
      <c r="D3557" s="105">
        <f ca="1">IF(A3557&lt;$B$1,VLOOKUP(A3557,[1]DI!$A$4:$B$15000,2,FALSE),0)</f>
        <v>0</v>
      </c>
      <c r="E3557" s="106">
        <f t="shared" ca="1" si="1036"/>
        <v>1</v>
      </c>
      <c r="F3557" s="106">
        <f ca="1">(TRUNC(PRODUCT($E$12:$E3556),16))</f>
        <v>2.1692842942767898</v>
      </c>
      <c r="G3557" s="106">
        <f t="shared" ca="1" si="1045"/>
        <v>2.1642138054497799</v>
      </c>
      <c r="H3557" s="106">
        <f t="shared" ca="1" si="1037"/>
        <v>1.00234288</v>
      </c>
      <c r="I3557" s="105">
        <f t="shared" si="1046"/>
        <v>3.5999999999999997E-2</v>
      </c>
      <c r="J3557" s="118">
        <f t="shared" si="1047"/>
        <v>44503</v>
      </c>
      <c r="K3557" s="112">
        <f t="shared" si="1048"/>
        <v>7</v>
      </c>
      <c r="L3557" s="108">
        <f t="shared" si="1049"/>
        <v>8</v>
      </c>
      <c r="M3557" s="109">
        <f t="shared" si="1038"/>
        <v>1.001123397</v>
      </c>
      <c r="N3557" s="109">
        <f t="shared" ca="1" si="1039"/>
        <v>1.003468909</v>
      </c>
      <c r="O3557" s="108">
        <f t="shared" si="1053"/>
        <v>0</v>
      </c>
      <c r="P3557" s="143">
        <f t="shared" ca="1" si="1068"/>
        <v>224.77176835166884</v>
      </c>
      <c r="Q3557" s="113">
        <f t="shared" si="1041"/>
        <v>0</v>
      </c>
      <c r="R3557" s="106">
        <f t="shared" si="1042"/>
        <v>0</v>
      </c>
      <c r="S3557" s="114" t="str">
        <f t="shared" si="1050"/>
        <v>A+J=</v>
      </c>
      <c r="T3557" s="107">
        <f t="shared" si="1051"/>
        <v>44522</v>
      </c>
      <c r="U3557" s="10"/>
      <c r="V3557" s="10"/>
      <c r="W3557" s="10"/>
      <c r="X3557" s="29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</row>
    <row r="3558" spans="1:121" ht="15" x14ac:dyDescent="0.25">
      <c r="A3558" s="102">
        <f t="shared" si="1043"/>
        <v>44515</v>
      </c>
      <c r="B3558" s="103">
        <f t="shared" ca="1" si="1052"/>
        <v>26390.229842821456</v>
      </c>
      <c r="C3558" s="106">
        <f t="shared" si="1044"/>
        <v>26165.458074469789</v>
      </c>
      <c r="D3558" s="105">
        <f ca="1">IF(A3558&lt;$B$1,VLOOKUP(A3558,[1]DI!$A$4:$B$15000,2,FALSE),0)</f>
        <v>0</v>
      </c>
      <c r="E3558" s="106">
        <f t="shared" ca="1" si="1036"/>
        <v>1</v>
      </c>
      <c r="F3558" s="106">
        <f ca="1">(TRUNC(PRODUCT($E$12:$E3557),16))</f>
        <v>2.1692842942767898</v>
      </c>
      <c r="G3558" s="106">
        <f t="shared" ca="1" si="1045"/>
        <v>2.1642138054497799</v>
      </c>
      <c r="H3558" s="106">
        <f t="shared" ca="1" si="1037"/>
        <v>1.00234288</v>
      </c>
      <c r="I3558" s="105">
        <f t="shared" si="1046"/>
        <v>3.5999999999999997E-2</v>
      </c>
      <c r="J3558" s="118">
        <f t="shared" si="1047"/>
        <v>44503</v>
      </c>
      <c r="K3558" s="112">
        <f t="shared" si="1048"/>
        <v>7</v>
      </c>
      <c r="L3558" s="108">
        <f t="shared" si="1049"/>
        <v>8</v>
      </c>
      <c r="M3558" s="109">
        <f t="shared" si="1038"/>
        <v>1.001123397</v>
      </c>
      <c r="N3558" s="109">
        <f t="shared" ca="1" si="1039"/>
        <v>1.003468909</v>
      </c>
      <c r="O3558" s="108">
        <f t="shared" si="1053"/>
        <v>0</v>
      </c>
      <c r="P3558" s="143">
        <f t="shared" ca="1" si="1068"/>
        <v>224.77176835166884</v>
      </c>
      <c r="Q3558" s="113">
        <f t="shared" si="1041"/>
        <v>0</v>
      </c>
      <c r="R3558" s="106">
        <f t="shared" si="1042"/>
        <v>0</v>
      </c>
      <c r="S3558" s="114" t="str">
        <f t="shared" si="1050"/>
        <v>A+J=</v>
      </c>
      <c r="T3558" s="107">
        <f t="shared" si="1051"/>
        <v>44522</v>
      </c>
      <c r="U3558" s="10"/>
      <c r="V3558" s="10"/>
      <c r="W3558" s="10"/>
      <c r="X3558" s="29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</row>
    <row r="3559" spans="1:121" ht="15" x14ac:dyDescent="0.25">
      <c r="A3559" s="102">
        <f t="shared" si="1043"/>
        <v>44516</v>
      </c>
      <c r="B3559" s="103">
        <f t="shared" ca="1" si="1052"/>
        <v>26390.229842821456</v>
      </c>
      <c r="C3559" s="106">
        <f t="shared" si="1044"/>
        <v>26165.458074469789</v>
      </c>
      <c r="D3559" s="105">
        <f ca="1">IF(A3559&lt;$B$1,VLOOKUP(A3559,[1]DI!$A$4:$B$15000,2,FALSE),0)</f>
        <v>7.6499999999999999E-2</v>
      </c>
      <c r="E3559" s="106">
        <f t="shared" ca="1" si="1036"/>
        <v>1.0002925600000001</v>
      </c>
      <c r="F3559" s="106">
        <f ca="1">(TRUNC(PRODUCT($E$12:$E3558),16))</f>
        <v>2.1692842942767898</v>
      </c>
      <c r="G3559" s="106">
        <f t="shared" ca="1" si="1045"/>
        <v>2.1642138054497799</v>
      </c>
      <c r="H3559" s="106">
        <f t="shared" ca="1" si="1037"/>
        <v>1.00234288</v>
      </c>
      <c r="I3559" s="105">
        <f t="shared" si="1046"/>
        <v>3.5999999999999997E-2</v>
      </c>
      <c r="J3559" s="118">
        <f t="shared" si="1047"/>
        <v>44503</v>
      </c>
      <c r="K3559" s="112">
        <f t="shared" si="1048"/>
        <v>8</v>
      </c>
      <c r="L3559" s="108">
        <f t="shared" si="1049"/>
        <v>8</v>
      </c>
      <c r="M3559" s="109">
        <f t="shared" si="1038"/>
        <v>1.001123397</v>
      </c>
      <c r="N3559" s="109">
        <f t="shared" ca="1" si="1039"/>
        <v>1.003468909</v>
      </c>
      <c r="O3559" s="108">
        <f t="shared" si="1053"/>
        <v>0</v>
      </c>
      <c r="P3559" s="143">
        <f t="shared" ca="1" si="1068"/>
        <v>224.77176835166884</v>
      </c>
      <c r="Q3559" s="113">
        <f t="shared" si="1041"/>
        <v>0</v>
      </c>
      <c r="R3559" s="106">
        <f t="shared" si="1042"/>
        <v>0</v>
      </c>
      <c r="S3559" s="114" t="str">
        <f t="shared" si="1050"/>
        <v>A+J=</v>
      </c>
      <c r="T3559" s="107">
        <f t="shared" si="1051"/>
        <v>44522</v>
      </c>
      <c r="U3559" s="10"/>
      <c r="V3559" s="10"/>
      <c r="W3559" s="10"/>
      <c r="X3559" s="29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</row>
    <row r="3560" spans="1:121" ht="15" x14ac:dyDescent="0.25">
      <c r="A3560" s="102">
        <f t="shared" si="1043"/>
        <v>44517</v>
      </c>
      <c r="B3560" s="103">
        <f t="shared" ca="1" si="1052"/>
        <v>26401.655522706762</v>
      </c>
      <c r="C3560" s="106">
        <f t="shared" si="1044"/>
        <v>26165.458074469789</v>
      </c>
      <c r="D3560" s="105">
        <f ca="1">IF(A3560&lt;$B$1,VLOOKUP(A3560,[1]DI!$A$4:$B$15000,2,FALSE),0)</f>
        <v>7.6499999999999999E-2</v>
      </c>
      <c r="E3560" s="106">
        <f t="shared" ca="1" si="1036"/>
        <v>1.0002925600000001</v>
      </c>
      <c r="F3560" s="106">
        <f ca="1">(TRUNC(PRODUCT($E$12:$E3559),16))</f>
        <v>2.1699189400899201</v>
      </c>
      <c r="G3560" s="106">
        <f t="shared" ca="1" si="1045"/>
        <v>2.1642138054497799</v>
      </c>
      <c r="H3560" s="106">
        <f t="shared" ca="1" si="1037"/>
        <v>1.00263612</v>
      </c>
      <c r="I3560" s="105">
        <f t="shared" si="1046"/>
        <v>3.5999999999999997E-2</v>
      </c>
      <c r="J3560" s="118">
        <f t="shared" si="1047"/>
        <v>44503</v>
      </c>
      <c r="K3560" s="112">
        <f t="shared" si="1048"/>
        <v>9</v>
      </c>
      <c r="L3560" s="108">
        <f t="shared" si="1049"/>
        <v>9</v>
      </c>
      <c r="M3560" s="109">
        <f t="shared" si="1038"/>
        <v>1.00126391</v>
      </c>
      <c r="N3560" s="109">
        <f t="shared" ca="1" si="1039"/>
        <v>1.003903362</v>
      </c>
      <c r="O3560" s="108">
        <f t="shared" si="1053"/>
        <v>0</v>
      </c>
      <c r="P3560" s="143">
        <f t="shared" ca="1" si="1068"/>
        <v>236.19744823697187</v>
      </c>
      <c r="Q3560" s="113">
        <f t="shared" si="1041"/>
        <v>0</v>
      </c>
      <c r="R3560" s="106">
        <f t="shared" si="1042"/>
        <v>0</v>
      </c>
      <c r="S3560" s="114" t="str">
        <f t="shared" si="1050"/>
        <v>A+J=</v>
      </c>
      <c r="T3560" s="107">
        <f t="shared" si="1051"/>
        <v>44522</v>
      </c>
      <c r="U3560" s="10"/>
      <c r="V3560" s="10"/>
      <c r="W3560" s="10"/>
      <c r="X3560" s="29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</row>
    <row r="3561" spans="1:121" ht="15" x14ac:dyDescent="0.25">
      <c r="A3561" s="102">
        <f t="shared" si="1043"/>
        <v>44518</v>
      </c>
      <c r="B3561" s="103">
        <f t="shared" ca="1" si="1052"/>
        <v>26413.086251992307</v>
      </c>
      <c r="C3561" s="106">
        <f t="shared" si="1044"/>
        <v>26165.458074469789</v>
      </c>
      <c r="D3561" s="105">
        <f ca="1">IF(A3561&lt;$B$1,VLOOKUP(A3561,[1]DI!$A$4:$B$15000,2,FALSE),0)</f>
        <v>7.6499999999999999E-2</v>
      </c>
      <c r="E3561" s="106">
        <f t="shared" ca="1" si="1036"/>
        <v>1.0002925600000001</v>
      </c>
      <c r="F3561" s="106">
        <f ca="1">(TRUNC(PRODUCT($E$12:$E3560),16))</f>
        <v>2.17055377157503</v>
      </c>
      <c r="G3561" s="106">
        <f t="shared" ca="1" si="1045"/>
        <v>2.1642138054497799</v>
      </c>
      <c r="H3561" s="106">
        <f t="shared" ca="1" si="1037"/>
        <v>1.0029294499999999</v>
      </c>
      <c r="I3561" s="105">
        <f t="shared" si="1046"/>
        <v>3.5999999999999997E-2</v>
      </c>
      <c r="J3561" s="118">
        <f t="shared" si="1047"/>
        <v>44503</v>
      </c>
      <c r="K3561" s="112">
        <f t="shared" si="1048"/>
        <v>10</v>
      </c>
      <c r="L3561" s="108">
        <f t="shared" si="1049"/>
        <v>10</v>
      </c>
      <c r="M3561" s="109">
        <f t="shared" si="1038"/>
        <v>1.001404443</v>
      </c>
      <c r="N3561" s="109">
        <f t="shared" ca="1" si="1039"/>
        <v>1.0043380070000001</v>
      </c>
      <c r="O3561" s="108">
        <f t="shared" si="1053"/>
        <v>0</v>
      </c>
      <c r="P3561" s="143">
        <f t="shared" ca="1" si="1068"/>
        <v>247.62817752251692</v>
      </c>
      <c r="Q3561" s="113">
        <f t="shared" si="1041"/>
        <v>0</v>
      </c>
      <c r="R3561" s="106">
        <f t="shared" si="1042"/>
        <v>0</v>
      </c>
      <c r="S3561" s="114" t="str">
        <f t="shared" si="1050"/>
        <v>A+J=</v>
      </c>
      <c r="T3561" s="107">
        <f t="shared" si="1051"/>
        <v>44522</v>
      </c>
      <c r="U3561" s="10"/>
      <c r="V3561" s="10"/>
      <c r="W3561" s="10"/>
      <c r="X3561" s="29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</row>
    <row r="3562" spans="1:121" ht="15" x14ac:dyDescent="0.25">
      <c r="A3562" s="102">
        <f t="shared" si="1043"/>
        <v>44519</v>
      </c>
      <c r="B3562" s="103">
        <f t="shared" ca="1" si="1052"/>
        <v>26424.522056991635</v>
      </c>
      <c r="C3562" s="106">
        <f t="shared" si="1044"/>
        <v>26165.458074469789</v>
      </c>
      <c r="D3562" s="105">
        <f ca="1">IF(A3562&lt;$B$1,VLOOKUP(A3562,[1]DI!$A$4:$B$15000,2,FALSE),0)</f>
        <v>7.6499999999999999E-2</v>
      </c>
      <c r="E3562" s="106">
        <f t="shared" ca="1" si="1036"/>
        <v>1.0002925600000001</v>
      </c>
      <c r="F3562" s="106">
        <f ca="1">(TRUNC(PRODUCT($E$12:$E3561),16))</f>
        <v>2.1711887887864498</v>
      </c>
      <c r="G3562" s="106">
        <f t="shared" ca="1" si="1045"/>
        <v>2.1642138054497799</v>
      </c>
      <c r="H3562" s="106">
        <f t="shared" ca="1" si="1037"/>
        <v>1.0032228700000001</v>
      </c>
      <c r="I3562" s="105">
        <f t="shared" si="1046"/>
        <v>3.5999999999999997E-2</v>
      </c>
      <c r="J3562" s="118">
        <f t="shared" si="1047"/>
        <v>44503</v>
      </c>
      <c r="K3562" s="112">
        <f t="shared" si="1048"/>
        <v>11</v>
      </c>
      <c r="L3562" s="108">
        <f t="shared" si="1049"/>
        <v>11</v>
      </c>
      <c r="M3562" s="109">
        <f t="shared" si="1038"/>
        <v>1.001544996</v>
      </c>
      <c r="N3562" s="109">
        <f t="shared" ca="1" si="1039"/>
        <v>1.004772845</v>
      </c>
      <c r="O3562" s="108">
        <f t="shared" si="1053"/>
        <v>0</v>
      </c>
      <c r="P3562" s="143">
        <f t="shared" ca="1" si="1068"/>
        <v>259.06398252184687</v>
      </c>
      <c r="Q3562" s="113">
        <f t="shared" si="1041"/>
        <v>0</v>
      </c>
      <c r="R3562" s="106">
        <f t="shared" si="1042"/>
        <v>0</v>
      </c>
      <c r="S3562" s="114" t="str">
        <f t="shared" si="1050"/>
        <v>A+J=</v>
      </c>
      <c r="T3562" s="107">
        <f t="shared" si="1051"/>
        <v>44522</v>
      </c>
      <c r="U3562" s="10"/>
      <c r="V3562" s="10"/>
      <c r="W3562" s="10"/>
      <c r="X3562" s="29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</row>
    <row r="3563" spans="1:121" ht="15" x14ac:dyDescent="0.25">
      <c r="A3563" s="102">
        <f t="shared" si="1043"/>
        <v>44520</v>
      </c>
      <c r="B3563" s="103">
        <f t="shared" ca="1" si="1052"/>
        <v>26435.962674709321</v>
      </c>
      <c r="C3563" s="106">
        <f t="shared" si="1044"/>
        <v>26165.458074469789</v>
      </c>
      <c r="D3563" s="105">
        <f ca="1">IF(A3563&lt;$B$1,VLOOKUP(A3563,[1]DI!$A$4:$B$15000,2,FALSE),0)</f>
        <v>0</v>
      </c>
      <c r="E3563" s="106">
        <f t="shared" ca="1" si="1036"/>
        <v>1</v>
      </c>
      <c r="F3563" s="106">
        <f ca="1">(TRUNC(PRODUCT($E$12:$E3562),16))</f>
        <v>2.1718239917784898</v>
      </c>
      <c r="G3563" s="106">
        <f t="shared" ca="1" si="1045"/>
        <v>2.1642138054497799</v>
      </c>
      <c r="H3563" s="106">
        <f t="shared" ca="1" si="1037"/>
        <v>1.00351637</v>
      </c>
      <c r="I3563" s="105">
        <f t="shared" si="1046"/>
        <v>3.5999999999999997E-2</v>
      </c>
      <c r="J3563" s="118">
        <f t="shared" si="1047"/>
        <v>44503</v>
      </c>
      <c r="K3563" s="112">
        <f t="shared" si="1048"/>
        <v>11</v>
      </c>
      <c r="L3563" s="108">
        <f t="shared" si="1049"/>
        <v>12</v>
      </c>
      <c r="M3563" s="109">
        <f t="shared" si="1038"/>
        <v>1.0016855689999999</v>
      </c>
      <c r="N3563" s="109">
        <f t="shared" ca="1" si="1039"/>
        <v>1.0052078659999999</v>
      </c>
      <c r="O3563" s="108">
        <f t="shared" si="1053"/>
        <v>0</v>
      </c>
      <c r="P3563" s="143">
        <f t="shared" ca="1" si="1068"/>
        <v>270.50460023953246</v>
      </c>
      <c r="Q3563" s="113">
        <f t="shared" si="1041"/>
        <v>0</v>
      </c>
      <c r="R3563" s="106">
        <f t="shared" si="1042"/>
        <v>0</v>
      </c>
      <c r="S3563" s="114" t="str">
        <f t="shared" si="1050"/>
        <v>A+J=</v>
      </c>
      <c r="T3563" s="107">
        <f t="shared" si="1051"/>
        <v>44522</v>
      </c>
      <c r="U3563" s="10"/>
      <c r="V3563" s="10"/>
      <c r="W3563" s="10"/>
      <c r="X3563" s="29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</row>
    <row r="3564" spans="1:121" ht="15" x14ac:dyDescent="0.25">
      <c r="A3564" s="102">
        <f t="shared" si="1043"/>
        <v>44521</v>
      </c>
      <c r="B3564" s="103">
        <f t="shared" ca="1" si="1052"/>
        <v>26435.962674709321</v>
      </c>
      <c r="C3564" s="106">
        <f t="shared" si="1044"/>
        <v>26165.458074469789</v>
      </c>
      <c r="D3564" s="105">
        <f ca="1">IF(A3564&lt;$B$1,VLOOKUP(A3564,[1]DI!$A$4:$B$15000,2,FALSE),0)</f>
        <v>0</v>
      </c>
      <c r="E3564" s="106">
        <f t="shared" ca="1" si="1036"/>
        <v>1</v>
      </c>
      <c r="F3564" s="106">
        <f ca="1">(TRUNC(PRODUCT($E$12:$E3563),16))</f>
        <v>2.1718239917784898</v>
      </c>
      <c r="G3564" s="106">
        <f t="shared" ca="1" si="1045"/>
        <v>2.1642138054497799</v>
      </c>
      <c r="H3564" s="106">
        <f t="shared" ca="1" si="1037"/>
        <v>1.00351637</v>
      </c>
      <c r="I3564" s="105">
        <f t="shared" si="1046"/>
        <v>3.5999999999999997E-2</v>
      </c>
      <c r="J3564" s="118">
        <f t="shared" si="1047"/>
        <v>44503</v>
      </c>
      <c r="K3564" s="112">
        <f t="shared" si="1048"/>
        <v>11</v>
      </c>
      <c r="L3564" s="108">
        <f t="shared" si="1049"/>
        <v>12</v>
      </c>
      <c r="M3564" s="109">
        <f t="shared" si="1038"/>
        <v>1.0016855689999999</v>
      </c>
      <c r="N3564" s="109">
        <f t="shared" ca="1" si="1039"/>
        <v>1.0052078659999999</v>
      </c>
      <c r="O3564" s="108">
        <f t="shared" si="1053"/>
        <v>0</v>
      </c>
      <c r="P3564" s="143">
        <f t="shared" ca="1" si="1068"/>
        <v>270.50460023953246</v>
      </c>
      <c r="Q3564" s="113">
        <f t="shared" si="1041"/>
        <v>0</v>
      </c>
      <c r="R3564" s="106">
        <f t="shared" si="1042"/>
        <v>0</v>
      </c>
      <c r="S3564" s="114" t="str">
        <f t="shared" si="1050"/>
        <v>A+J=</v>
      </c>
      <c r="T3564" s="107">
        <f t="shared" si="1051"/>
        <v>44522</v>
      </c>
      <c r="U3564" s="10"/>
      <c r="V3564" s="10"/>
      <c r="W3564" s="10"/>
      <c r="X3564" s="29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</row>
    <row r="3565" spans="1:121" ht="15" x14ac:dyDescent="0.25">
      <c r="A3565" s="102">
        <f t="shared" si="1043"/>
        <v>44522</v>
      </c>
      <c r="B3565" s="103">
        <f t="shared" ca="1" si="1052"/>
        <v>26435.962674709321</v>
      </c>
      <c r="C3565" s="106">
        <f t="shared" si="1044"/>
        <v>26165.458074469789</v>
      </c>
      <c r="D3565" s="105">
        <f ca="1">IF(A3565&lt;$B$1,VLOOKUP(A3565,[1]DI!$A$4:$B$15000,2,FALSE),0)</f>
        <v>7.6499999999999999E-2</v>
      </c>
      <c r="E3565" s="106">
        <f t="shared" ca="1" si="1036"/>
        <v>1.0002925600000001</v>
      </c>
      <c r="F3565" s="106">
        <f ca="1">(TRUNC(PRODUCT($E$12:$E3564),16))</f>
        <v>2.1718239917784898</v>
      </c>
      <c r="G3565" s="106">
        <f t="shared" ca="1" si="1045"/>
        <v>2.1642138054497799</v>
      </c>
      <c r="H3565" s="106">
        <f t="shared" ca="1" si="1037"/>
        <v>1.00351637</v>
      </c>
      <c r="I3565" s="105">
        <f t="shared" si="1046"/>
        <v>3.5999999999999997E-2</v>
      </c>
      <c r="J3565" s="118">
        <f t="shared" si="1047"/>
        <v>44503</v>
      </c>
      <c r="K3565" s="112">
        <f t="shared" si="1048"/>
        <v>12</v>
      </c>
      <c r="L3565" s="108">
        <f t="shared" si="1049"/>
        <v>12</v>
      </c>
      <c r="M3565" s="109">
        <f t="shared" si="1038"/>
        <v>1.0016855689999999</v>
      </c>
      <c r="N3565" s="109">
        <f t="shared" ca="1" si="1039"/>
        <v>1.0052078659999999</v>
      </c>
      <c r="O3565" s="108">
        <f t="shared" si="1053"/>
        <v>102</v>
      </c>
      <c r="P3565" s="143">
        <f t="shared" ca="1" si="1068"/>
        <v>270.50460023953246</v>
      </c>
      <c r="Q3565" s="113">
        <f t="shared" si="1041"/>
        <v>1.5789000000000001E-2</v>
      </c>
      <c r="R3565" s="106">
        <f>IF(Q3565&gt;0,TRUNC(Q3565*C3565,8),0)</f>
        <v>413.12641753000003</v>
      </c>
      <c r="S3565" s="114" t="str">
        <f t="shared" si="1050"/>
        <v>A+J=</v>
      </c>
      <c r="T3565" s="107">
        <f t="shared" si="1051"/>
        <v>44522</v>
      </c>
      <c r="U3565" s="10"/>
      <c r="V3565" s="10"/>
      <c r="W3565" s="10"/>
      <c r="X3565" s="29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</row>
    <row r="3566" spans="1:121" x14ac:dyDescent="0.15">
      <c r="A3566" s="102">
        <f t="shared" si="1043"/>
        <v>44523</v>
      </c>
      <c r="B3566" s="103">
        <f t="shared" ca="1" si="1052"/>
        <v>25763.481309189789</v>
      </c>
      <c r="C3566" s="106">
        <f t="shared" si="1044"/>
        <v>25752.33165693979</v>
      </c>
      <c r="D3566" s="105">
        <f ca="1">IF(A3566&lt;$B$1,VLOOKUP(A3566,[1]DI!$A$4:$B$15000,2,FALSE),0)</f>
        <v>7.6499999999999999E-2</v>
      </c>
      <c r="E3566" s="106">
        <f t="shared" ca="1" si="1036"/>
        <v>1.0002925600000001</v>
      </c>
      <c r="F3566" s="106">
        <f ca="1">(TRUNC(PRODUCT($E$12:$E3565),16))</f>
        <v>2.1724593806055301</v>
      </c>
      <c r="G3566" s="106">
        <f t="shared" ca="1" si="1045"/>
        <v>2.1718239917784898</v>
      </c>
      <c r="H3566" s="106">
        <f t="shared" ca="1" si="1037"/>
        <v>1.0002925600000001</v>
      </c>
      <c r="I3566" s="105">
        <f t="shared" si="1046"/>
        <v>3.5999999999999997E-2</v>
      </c>
      <c r="J3566" s="118">
        <f t="shared" si="1047"/>
        <v>44522</v>
      </c>
      <c r="K3566" s="112">
        <f t="shared" si="1048"/>
        <v>1</v>
      </c>
      <c r="L3566" s="108">
        <f t="shared" si="1049"/>
        <v>1</v>
      </c>
      <c r="M3566" s="109">
        <f t="shared" si="1038"/>
        <v>1.000140356</v>
      </c>
      <c r="N3566" s="109">
        <f t="shared" ca="1" si="1039"/>
        <v>1.0004329569999999</v>
      </c>
      <c r="O3566" s="108">
        <f t="shared" si="1053"/>
        <v>0</v>
      </c>
      <c r="P3566" s="106">
        <f t="shared" ca="1" si="1040"/>
        <v>11.149652250000001</v>
      </c>
      <c r="Q3566" s="113">
        <f>IF($O3566&gt;0,VLOOKUP($O3566,$W$12:$AC$151,7),0)</f>
        <v>0</v>
      </c>
      <c r="R3566" s="106">
        <f t="shared" ref="R3566:R3629" si="1069">IF(Q3566&gt;0,TRUNC(Q3566*C3566,8),0)</f>
        <v>0</v>
      </c>
      <c r="S3566" s="114" t="str">
        <f t="shared" si="1050"/>
        <v>A+J=</v>
      </c>
      <c r="T3566" s="107">
        <f t="shared" si="1051"/>
        <v>44552</v>
      </c>
      <c r="U3566" s="10"/>
      <c r="V3566" s="10"/>
      <c r="W3566" s="10"/>
      <c r="X3566" s="29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</row>
    <row r="3567" spans="1:121" x14ac:dyDescent="0.15">
      <c r="A3567" s="102">
        <f t="shared" si="1043"/>
        <v>44524</v>
      </c>
      <c r="B3567" s="103">
        <f t="shared" ca="1" si="1052"/>
        <v>25774.635880139791</v>
      </c>
      <c r="C3567" s="106">
        <f t="shared" si="1044"/>
        <v>25752.33165693979</v>
      </c>
      <c r="D3567" s="105">
        <f ca="1">IF(A3567&lt;$B$1,VLOOKUP(A3567,[1]DI!$A$4:$B$15000,2,FALSE),0)</f>
        <v>7.6499999999999999E-2</v>
      </c>
      <c r="E3567" s="106">
        <f t="shared" ca="1" si="1036"/>
        <v>1.0002925600000001</v>
      </c>
      <c r="F3567" s="106">
        <f ca="1">(TRUNC(PRODUCT($E$12:$E3566),16))</f>
        <v>2.1730949553219201</v>
      </c>
      <c r="G3567" s="106">
        <f t="shared" ca="1" si="1045"/>
        <v>2.1718239917784898</v>
      </c>
      <c r="H3567" s="106">
        <f t="shared" ca="1" si="1037"/>
        <v>1.0005852099999999</v>
      </c>
      <c r="I3567" s="105">
        <f t="shared" si="1046"/>
        <v>3.5999999999999997E-2</v>
      </c>
      <c r="J3567" s="118">
        <f t="shared" si="1047"/>
        <v>44522</v>
      </c>
      <c r="K3567" s="112">
        <f t="shared" si="1048"/>
        <v>2</v>
      </c>
      <c r="L3567" s="108">
        <f t="shared" si="1049"/>
        <v>2</v>
      </c>
      <c r="M3567" s="109">
        <f t="shared" si="1038"/>
        <v>1.0002807309999999</v>
      </c>
      <c r="N3567" s="109">
        <f t="shared" ca="1" si="1039"/>
        <v>1.0008661050000001</v>
      </c>
      <c r="O3567" s="108">
        <f t="shared" si="1053"/>
        <v>0</v>
      </c>
      <c r="P3567" s="106">
        <f t="shared" ca="1" si="1040"/>
        <v>22.304223199999999</v>
      </c>
      <c r="Q3567" s="113">
        <f t="shared" ref="Q3567:Q3630" si="1070">IF($O3567&gt;0,VLOOKUP($O3567,$W$12:$AC$151,7),0)</f>
        <v>0</v>
      </c>
      <c r="R3567" s="106">
        <f t="shared" si="1069"/>
        <v>0</v>
      </c>
      <c r="S3567" s="114" t="str">
        <f t="shared" si="1050"/>
        <v>A+J=</v>
      </c>
      <c r="T3567" s="107">
        <f t="shared" si="1051"/>
        <v>44552</v>
      </c>
      <c r="U3567" s="10"/>
      <c r="V3567" s="10"/>
      <c r="W3567" s="10"/>
      <c r="X3567" s="29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</row>
    <row r="3568" spans="1:121" x14ac:dyDescent="0.15">
      <c r="A3568" s="102">
        <f t="shared" si="1043"/>
        <v>44525</v>
      </c>
      <c r="B3568" s="103">
        <f t="shared" ca="1" si="1052"/>
        <v>25785.795163769792</v>
      </c>
      <c r="C3568" s="106">
        <f t="shared" si="1044"/>
        <v>25752.33165693979</v>
      </c>
      <c r="D3568" s="105">
        <f ca="1">IF(A3568&lt;$B$1,VLOOKUP(A3568,[1]DI!$A$4:$B$15000,2,FALSE),0)</f>
        <v>7.6499999999999999E-2</v>
      </c>
      <c r="E3568" s="106">
        <f t="shared" ca="1" si="1036"/>
        <v>1.0002925600000001</v>
      </c>
      <c r="F3568" s="106">
        <f ca="1">(TRUNC(PRODUCT($E$12:$E3567),16))</f>
        <v>2.17373071598205</v>
      </c>
      <c r="G3568" s="106">
        <f t="shared" ca="1" si="1045"/>
        <v>2.1718239917784898</v>
      </c>
      <c r="H3568" s="106">
        <f t="shared" ca="1" si="1037"/>
        <v>1.0008779400000001</v>
      </c>
      <c r="I3568" s="105">
        <f t="shared" si="1046"/>
        <v>3.5999999999999997E-2</v>
      </c>
      <c r="J3568" s="118">
        <f t="shared" si="1047"/>
        <v>44522</v>
      </c>
      <c r="K3568" s="112">
        <f t="shared" si="1048"/>
        <v>3</v>
      </c>
      <c r="L3568" s="108">
        <f t="shared" si="1049"/>
        <v>3</v>
      </c>
      <c r="M3568" s="109">
        <f t="shared" si="1038"/>
        <v>1.000421126</v>
      </c>
      <c r="N3568" s="109">
        <f t="shared" ca="1" si="1039"/>
        <v>1.001299436</v>
      </c>
      <c r="O3568" s="108">
        <f t="shared" si="1053"/>
        <v>0</v>
      </c>
      <c r="P3568" s="106">
        <f t="shared" ca="1" si="1040"/>
        <v>33.46350683</v>
      </c>
      <c r="Q3568" s="113">
        <f t="shared" si="1070"/>
        <v>0</v>
      </c>
      <c r="R3568" s="106">
        <f t="shared" si="1069"/>
        <v>0</v>
      </c>
      <c r="S3568" s="114" t="str">
        <f t="shared" si="1050"/>
        <v>A+J=</v>
      </c>
      <c r="T3568" s="107">
        <f t="shared" si="1051"/>
        <v>44552</v>
      </c>
      <c r="U3568" s="10"/>
      <c r="V3568" s="10"/>
      <c r="W3568" s="10"/>
      <c r="X3568" s="29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</row>
    <row r="3569" spans="1:121" x14ac:dyDescent="0.15">
      <c r="A3569" s="102">
        <f t="shared" si="1043"/>
        <v>44526</v>
      </c>
      <c r="B3569" s="103">
        <f t="shared" ca="1" si="1052"/>
        <v>25796.959108579791</v>
      </c>
      <c r="C3569" s="106">
        <f t="shared" si="1044"/>
        <v>25752.33165693979</v>
      </c>
      <c r="D3569" s="105">
        <f ca="1">IF(A3569&lt;$B$1,VLOOKUP(A3569,[1]DI!$A$4:$B$15000,2,FALSE),0)</f>
        <v>7.6499999999999999E-2</v>
      </c>
      <c r="E3569" s="106">
        <f t="shared" ca="1" si="1036"/>
        <v>1.0002925600000001</v>
      </c>
      <c r="F3569" s="106">
        <f ca="1">(TRUNC(PRODUCT($E$12:$E3568),16))</f>
        <v>2.17436666264032</v>
      </c>
      <c r="G3569" s="106">
        <f t="shared" ca="1" si="1045"/>
        <v>2.1718239917784898</v>
      </c>
      <c r="H3569" s="106">
        <f t="shared" ca="1" si="1037"/>
        <v>1.00117075</v>
      </c>
      <c r="I3569" s="105">
        <f t="shared" si="1046"/>
        <v>3.5999999999999997E-2</v>
      </c>
      <c r="J3569" s="118">
        <f t="shared" si="1047"/>
        <v>44522</v>
      </c>
      <c r="K3569" s="112">
        <f t="shared" si="1048"/>
        <v>4</v>
      </c>
      <c r="L3569" s="108">
        <f t="shared" si="1049"/>
        <v>4</v>
      </c>
      <c r="M3569" s="109">
        <f t="shared" si="1038"/>
        <v>1.0005615409999999</v>
      </c>
      <c r="N3569" s="109">
        <f t="shared" ca="1" si="1039"/>
        <v>1.0017329479999999</v>
      </c>
      <c r="O3569" s="108">
        <f t="shared" si="1053"/>
        <v>0</v>
      </c>
      <c r="P3569" s="106">
        <f t="shared" ca="1" si="1040"/>
        <v>44.627451639999997</v>
      </c>
      <c r="Q3569" s="113">
        <f t="shared" si="1070"/>
        <v>0</v>
      </c>
      <c r="R3569" s="106">
        <f t="shared" si="1069"/>
        <v>0</v>
      </c>
      <c r="S3569" s="114" t="str">
        <f t="shared" si="1050"/>
        <v>A+J=</v>
      </c>
      <c r="T3569" s="107">
        <f t="shared" si="1051"/>
        <v>44552</v>
      </c>
      <c r="U3569" s="10"/>
      <c r="V3569" s="10"/>
      <c r="W3569" s="10"/>
      <c r="X3569" s="29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</row>
    <row r="3570" spans="1:121" x14ac:dyDescent="0.15">
      <c r="A3570" s="102">
        <f t="shared" si="1043"/>
        <v>44527</v>
      </c>
      <c r="B3570" s="103">
        <f t="shared" ca="1" si="1052"/>
        <v>25808.128255349791</v>
      </c>
      <c r="C3570" s="106">
        <f t="shared" si="1044"/>
        <v>25752.33165693979</v>
      </c>
      <c r="D3570" s="105">
        <f ca="1">IF(A3570&lt;$B$1,VLOOKUP(A3570,[1]DI!$A$4:$B$15000,2,FALSE),0)</f>
        <v>0</v>
      </c>
      <c r="E3570" s="106">
        <f t="shared" ca="1" si="1036"/>
        <v>1</v>
      </c>
      <c r="F3570" s="106">
        <f ca="1">(TRUNC(PRODUCT($E$12:$E3569),16))</f>
        <v>2.1750027953511402</v>
      </c>
      <c r="G3570" s="106">
        <f t="shared" ca="1" si="1045"/>
        <v>2.1718239917784898</v>
      </c>
      <c r="H3570" s="106">
        <f t="shared" ca="1" si="1037"/>
        <v>1.00146366</v>
      </c>
      <c r="I3570" s="105">
        <f t="shared" si="1046"/>
        <v>3.5999999999999997E-2</v>
      </c>
      <c r="J3570" s="118">
        <f t="shared" si="1047"/>
        <v>44522</v>
      </c>
      <c r="K3570" s="112">
        <f t="shared" si="1048"/>
        <v>4</v>
      </c>
      <c r="L3570" s="108">
        <f t="shared" si="1049"/>
        <v>5</v>
      </c>
      <c r="M3570" s="109">
        <f t="shared" si="1038"/>
        <v>1.0007019749999999</v>
      </c>
      <c r="N3570" s="109">
        <f t="shared" ca="1" si="1039"/>
        <v>1.002166662</v>
      </c>
      <c r="O3570" s="108">
        <f t="shared" si="1053"/>
        <v>0</v>
      </c>
      <c r="P3570" s="106">
        <f t="shared" ca="1" si="1040"/>
        <v>55.796598410000001</v>
      </c>
      <c r="Q3570" s="113">
        <f t="shared" si="1070"/>
        <v>0</v>
      </c>
      <c r="R3570" s="106">
        <f t="shared" si="1069"/>
        <v>0</v>
      </c>
      <c r="S3570" s="114" t="str">
        <f t="shared" si="1050"/>
        <v>A+J=</v>
      </c>
      <c r="T3570" s="107">
        <f t="shared" si="1051"/>
        <v>44552</v>
      </c>
      <c r="U3570" s="10"/>
      <c r="V3570" s="10"/>
      <c r="W3570" s="10"/>
      <c r="X3570" s="29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</row>
    <row r="3571" spans="1:121" x14ac:dyDescent="0.15">
      <c r="A3571" s="102">
        <f t="shared" si="1043"/>
        <v>44528</v>
      </c>
      <c r="B3571" s="103">
        <f t="shared" ca="1" si="1052"/>
        <v>25808.128255349791</v>
      </c>
      <c r="C3571" s="106">
        <f t="shared" si="1044"/>
        <v>25752.33165693979</v>
      </c>
      <c r="D3571" s="105">
        <f ca="1">IF(A3571&lt;$B$1,VLOOKUP(A3571,[1]DI!$A$4:$B$15000,2,FALSE),0)</f>
        <v>0</v>
      </c>
      <c r="E3571" s="106">
        <f t="shared" ca="1" si="1036"/>
        <v>1</v>
      </c>
      <c r="F3571" s="106">
        <f ca="1">(TRUNC(PRODUCT($E$12:$E3570),16))</f>
        <v>2.1750027953511402</v>
      </c>
      <c r="G3571" s="106">
        <f t="shared" ca="1" si="1045"/>
        <v>2.1718239917784898</v>
      </c>
      <c r="H3571" s="106">
        <f t="shared" ca="1" si="1037"/>
        <v>1.00146366</v>
      </c>
      <c r="I3571" s="105">
        <f t="shared" si="1046"/>
        <v>3.5999999999999997E-2</v>
      </c>
      <c r="J3571" s="118">
        <f t="shared" si="1047"/>
        <v>44522</v>
      </c>
      <c r="K3571" s="112">
        <f t="shared" si="1048"/>
        <v>4</v>
      </c>
      <c r="L3571" s="108">
        <f t="shared" si="1049"/>
        <v>5</v>
      </c>
      <c r="M3571" s="109">
        <f t="shared" si="1038"/>
        <v>1.0007019749999999</v>
      </c>
      <c r="N3571" s="109">
        <f t="shared" ca="1" si="1039"/>
        <v>1.002166662</v>
      </c>
      <c r="O3571" s="108">
        <f t="shared" si="1053"/>
        <v>0</v>
      </c>
      <c r="P3571" s="106">
        <f t="shared" ca="1" si="1040"/>
        <v>55.796598410000001</v>
      </c>
      <c r="Q3571" s="113">
        <f t="shared" si="1070"/>
        <v>0</v>
      </c>
      <c r="R3571" s="106">
        <f t="shared" si="1069"/>
        <v>0</v>
      </c>
      <c r="S3571" s="114" t="str">
        <f t="shared" si="1050"/>
        <v>A+J=</v>
      </c>
      <c r="T3571" s="107">
        <f t="shared" si="1051"/>
        <v>44552</v>
      </c>
      <c r="U3571" s="10"/>
      <c r="V3571" s="10"/>
      <c r="W3571" s="10"/>
      <c r="X3571" s="29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</row>
    <row r="3572" spans="1:121" x14ac:dyDescent="0.15">
      <c r="A3572" s="102">
        <f t="shared" si="1043"/>
        <v>44529</v>
      </c>
      <c r="B3572" s="103">
        <f t="shared" ca="1" si="1052"/>
        <v>25808.128255349791</v>
      </c>
      <c r="C3572" s="106">
        <f t="shared" si="1044"/>
        <v>25752.33165693979</v>
      </c>
      <c r="D3572" s="105">
        <f ca="1">IF(A3572&lt;$B$1,VLOOKUP(A3572,[1]DI!$A$4:$B$15000,2,FALSE),0)</f>
        <v>7.6499999999999999E-2</v>
      </c>
      <c r="E3572" s="106">
        <f t="shared" ca="1" si="1036"/>
        <v>1.0002925600000001</v>
      </c>
      <c r="F3572" s="106">
        <f ca="1">(TRUNC(PRODUCT($E$12:$E3571),16))</f>
        <v>2.1750027953511402</v>
      </c>
      <c r="G3572" s="106">
        <f t="shared" ca="1" si="1045"/>
        <v>2.1718239917784898</v>
      </c>
      <c r="H3572" s="106">
        <f t="shared" ca="1" si="1037"/>
        <v>1.00146366</v>
      </c>
      <c r="I3572" s="105">
        <f t="shared" si="1046"/>
        <v>3.5999999999999997E-2</v>
      </c>
      <c r="J3572" s="118">
        <f t="shared" si="1047"/>
        <v>44522</v>
      </c>
      <c r="K3572" s="112">
        <f t="shared" si="1048"/>
        <v>5</v>
      </c>
      <c r="L3572" s="108">
        <f t="shared" si="1049"/>
        <v>5</v>
      </c>
      <c r="M3572" s="109">
        <f t="shared" si="1038"/>
        <v>1.0007019749999999</v>
      </c>
      <c r="N3572" s="109">
        <f t="shared" ca="1" si="1039"/>
        <v>1.002166662</v>
      </c>
      <c r="O3572" s="108">
        <f t="shared" si="1053"/>
        <v>0</v>
      </c>
      <c r="P3572" s="106">
        <f t="shared" ca="1" si="1040"/>
        <v>55.796598410000001</v>
      </c>
      <c r="Q3572" s="113">
        <f t="shared" si="1070"/>
        <v>0</v>
      </c>
      <c r="R3572" s="106">
        <f t="shared" si="1069"/>
        <v>0</v>
      </c>
      <c r="S3572" s="114" t="str">
        <f t="shared" si="1050"/>
        <v>A+J=</v>
      </c>
      <c r="T3572" s="107">
        <f t="shared" si="1051"/>
        <v>44552</v>
      </c>
      <c r="U3572" s="10"/>
      <c r="V3572" s="10"/>
      <c r="W3572" s="10"/>
      <c r="X3572" s="29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</row>
    <row r="3573" spans="1:121" x14ac:dyDescent="0.15">
      <c r="A3573" s="102">
        <f t="shared" si="1043"/>
        <v>44530</v>
      </c>
      <c r="B3573" s="103">
        <f t="shared" ca="1" si="1052"/>
        <v>25819.301857269791</v>
      </c>
      <c r="C3573" s="106">
        <f t="shared" si="1044"/>
        <v>25752.33165693979</v>
      </c>
      <c r="D3573" s="105">
        <f ca="1">IF(A3573&lt;$B$1,VLOOKUP(A3573,[1]DI!$A$4:$B$15000,2,FALSE),0)</f>
        <v>7.6499999999999999E-2</v>
      </c>
      <c r="E3573" s="106">
        <f t="shared" ca="1" si="1036"/>
        <v>1.0002925600000001</v>
      </c>
      <c r="F3573" s="106">
        <f ca="1">(TRUNC(PRODUCT($E$12:$E3572),16))</f>
        <v>2.1756391141689502</v>
      </c>
      <c r="G3573" s="106">
        <f t="shared" ca="1" si="1045"/>
        <v>2.1718239917784898</v>
      </c>
      <c r="H3573" s="106">
        <f t="shared" ca="1" si="1037"/>
        <v>1.00175664</v>
      </c>
      <c r="I3573" s="105">
        <f t="shared" si="1046"/>
        <v>3.5999999999999997E-2</v>
      </c>
      <c r="J3573" s="118">
        <f t="shared" si="1047"/>
        <v>44522</v>
      </c>
      <c r="K3573" s="112">
        <f t="shared" si="1048"/>
        <v>6</v>
      </c>
      <c r="L3573" s="108">
        <f t="shared" si="1049"/>
        <v>6</v>
      </c>
      <c r="M3573" s="109">
        <f t="shared" si="1038"/>
        <v>1.000842429</v>
      </c>
      <c r="N3573" s="109">
        <f t="shared" ca="1" si="1039"/>
        <v>1.0026005490000001</v>
      </c>
      <c r="O3573" s="108">
        <f t="shared" si="1053"/>
        <v>0</v>
      </c>
      <c r="P3573" s="106">
        <f t="shared" ca="1" si="1040"/>
        <v>66.970200329999997</v>
      </c>
      <c r="Q3573" s="113">
        <f t="shared" si="1070"/>
        <v>0</v>
      </c>
      <c r="R3573" s="106">
        <f t="shared" si="1069"/>
        <v>0</v>
      </c>
      <c r="S3573" s="114" t="str">
        <f t="shared" si="1050"/>
        <v>A+J=</v>
      </c>
      <c r="T3573" s="107">
        <f t="shared" si="1051"/>
        <v>44552</v>
      </c>
      <c r="U3573" s="10"/>
      <c r="V3573" s="10"/>
      <c r="W3573" s="10"/>
      <c r="X3573" s="29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</row>
    <row r="3574" spans="1:121" x14ac:dyDescent="0.15">
      <c r="A3574" s="102">
        <f t="shared" si="1043"/>
        <v>44531</v>
      </c>
      <c r="B3574" s="103">
        <f t="shared" ca="1" si="1052"/>
        <v>25830.48066116979</v>
      </c>
      <c r="C3574" s="106">
        <f t="shared" si="1044"/>
        <v>25752.33165693979</v>
      </c>
      <c r="D3574" s="105">
        <f ca="1">IF(A3574&lt;$B$1,VLOOKUP(A3574,[1]DI!$A$4:$B$15000,2,FALSE),0)</f>
        <v>7.6499999999999999E-2</v>
      </c>
      <c r="E3574" s="106">
        <f t="shared" ca="1" si="1036"/>
        <v>1.0002925600000001</v>
      </c>
      <c r="F3574" s="106">
        <f ca="1">(TRUNC(PRODUCT($E$12:$E3573),16))</f>
        <v>2.17627561914819</v>
      </c>
      <c r="G3574" s="106">
        <f t="shared" ca="1" si="1045"/>
        <v>2.1718239917784898</v>
      </c>
      <c r="H3574" s="106">
        <f t="shared" ca="1" si="1037"/>
        <v>1.00204972</v>
      </c>
      <c r="I3574" s="105">
        <f t="shared" si="1046"/>
        <v>3.5999999999999997E-2</v>
      </c>
      <c r="J3574" s="118">
        <f t="shared" si="1047"/>
        <v>44522</v>
      </c>
      <c r="K3574" s="112">
        <f t="shared" si="1048"/>
        <v>7</v>
      </c>
      <c r="L3574" s="108">
        <f t="shared" si="1049"/>
        <v>7</v>
      </c>
      <c r="M3574" s="109">
        <f t="shared" si="1038"/>
        <v>1.0009829029999999</v>
      </c>
      <c r="N3574" s="109">
        <f t="shared" ca="1" si="1039"/>
        <v>1.0030346379999999</v>
      </c>
      <c r="O3574" s="108">
        <f t="shared" si="1053"/>
        <v>0</v>
      </c>
      <c r="P3574" s="106">
        <f t="shared" ca="1" si="1040"/>
        <v>78.149004230000003</v>
      </c>
      <c r="Q3574" s="113">
        <f t="shared" si="1070"/>
        <v>0</v>
      </c>
      <c r="R3574" s="106">
        <f t="shared" si="1069"/>
        <v>0</v>
      </c>
      <c r="S3574" s="114" t="str">
        <f t="shared" si="1050"/>
        <v>A+J=</v>
      </c>
      <c r="T3574" s="107">
        <f t="shared" si="1051"/>
        <v>44552</v>
      </c>
      <c r="U3574" s="10"/>
      <c r="V3574" s="10"/>
      <c r="W3574" s="10"/>
      <c r="X3574" s="29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</row>
    <row r="3575" spans="1:121" x14ac:dyDescent="0.15">
      <c r="A3575" s="102">
        <f t="shared" si="1043"/>
        <v>44532</v>
      </c>
      <c r="B3575" s="103">
        <f t="shared" ca="1" si="1052"/>
        <v>25841.664151989789</v>
      </c>
      <c r="C3575" s="106">
        <f t="shared" si="1044"/>
        <v>25752.33165693979</v>
      </c>
      <c r="D3575" s="105">
        <f ca="1">IF(A3575&lt;$B$1,VLOOKUP(A3575,[1]DI!$A$4:$B$15000,2,FALSE),0)</f>
        <v>7.6499999999999999E-2</v>
      </c>
      <c r="E3575" s="106">
        <f t="shared" ca="1" si="1036"/>
        <v>1.0002925600000001</v>
      </c>
      <c r="F3575" s="106">
        <f ca="1">(TRUNC(PRODUCT($E$12:$E3574),16))</f>
        <v>2.1769123103433299</v>
      </c>
      <c r="G3575" s="106">
        <f t="shared" ca="1" si="1045"/>
        <v>2.1718239917784898</v>
      </c>
      <c r="H3575" s="106">
        <f t="shared" ca="1" si="1037"/>
        <v>1.00234288</v>
      </c>
      <c r="I3575" s="105">
        <f t="shared" si="1046"/>
        <v>3.5999999999999997E-2</v>
      </c>
      <c r="J3575" s="118">
        <f t="shared" si="1047"/>
        <v>44522</v>
      </c>
      <c r="K3575" s="112">
        <f t="shared" si="1048"/>
        <v>8</v>
      </c>
      <c r="L3575" s="108">
        <f t="shared" si="1049"/>
        <v>8</v>
      </c>
      <c r="M3575" s="109">
        <f t="shared" si="1038"/>
        <v>1.001123397</v>
      </c>
      <c r="N3575" s="109">
        <f t="shared" ca="1" si="1039"/>
        <v>1.003468909</v>
      </c>
      <c r="O3575" s="108">
        <f t="shared" si="1053"/>
        <v>0</v>
      </c>
      <c r="P3575" s="106">
        <f t="shared" ca="1" si="1040"/>
        <v>89.332495050000006</v>
      </c>
      <c r="Q3575" s="113">
        <f t="shared" si="1070"/>
        <v>0</v>
      </c>
      <c r="R3575" s="106">
        <f t="shared" si="1069"/>
        <v>0</v>
      </c>
      <c r="S3575" s="114" t="str">
        <f t="shared" si="1050"/>
        <v>A+J=</v>
      </c>
      <c r="T3575" s="107">
        <f t="shared" si="1051"/>
        <v>44552</v>
      </c>
      <c r="U3575" s="10"/>
      <c r="V3575" s="10"/>
      <c r="W3575" s="10"/>
      <c r="X3575" s="29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</row>
    <row r="3576" spans="1:121" x14ac:dyDescent="0.15">
      <c r="A3576" s="102">
        <f t="shared" si="1043"/>
        <v>44533</v>
      </c>
      <c r="B3576" s="103">
        <f t="shared" ca="1" si="1052"/>
        <v>25852.852329739791</v>
      </c>
      <c r="C3576" s="106">
        <f t="shared" si="1044"/>
        <v>25752.33165693979</v>
      </c>
      <c r="D3576" s="105">
        <f ca="1">IF(A3576&lt;$B$1,VLOOKUP(A3576,[1]DI!$A$4:$B$15000,2,FALSE),0)</f>
        <v>7.6499999999999999E-2</v>
      </c>
      <c r="E3576" s="106">
        <f t="shared" ca="1" si="1036"/>
        <v>1.0002925600000001</v>
      </c>
      <c r="F3576" s="106">
        <f ca="1">(TRUNC(PRODUCT($E$12:$E3575),16))</f>
        <v>2.17754918780884</v>
      </c>
      <c r="G3576" s="106">
        <f t="shared" ca="1" si="1045"/>
        <v>2.1718239917784898</v>
      </c>
      <c r="H3576" s="106">
        <f t="shared" ca="1" si="1037"/>
        <v>1.00263612</v>
      </c>
      <c r="I3576" s="105">
        <f t="shared" si="1046"/>
        <v>3.5999999999999997E-2</v>
      </c>
      <c r="J3576" s="118">
        <f t="shared" si="1047"/>
        <v>44522</v>
      </c>
      <c r="K3576" s="112">
        <f t="shared" si="1048"/>
        <v>9</v>
      </c>
      <c r="L3576" s="108">
        <f t="shared" si="1049"/>
        <v>9</v>
      </c>
      <c r="M3576" s="109">
        <f t="shared" si="1038"/>
        <v>1.00126391</v>
      </c>
      <c r="N3576" s="109">
        <f t="shared" ca="1" si="1039"/>
        <v>1.003903362</v>
      </c>
      <c r="O3576" s="108">
        <f t="shared" si="1053"/>
        <v>0</v>
      </c>
      <c r="P3576" s="106">
        <f t="shared" ca="1" si="1040"/>
        <v>100.5206728</v>
      </c>
      <c r="Q3576" s="113">
        <f t="shared" si="1070"/>
        <v>0</v>
      </c>
      <c r="R3576" s="106">
        <f t="shared" si="1069"/>
        <v>0</v>
      </c>
      <c r="S3576" s="114" t="str">
        <f t="shared" si="1050"/>
        <v>A+J=</v>
      </c>
      <c r="T3576" s="107">
        <f t="shared" si="1051"/>
        <v>44552</v>
      </c>
      <c r="U3576" s="10"/>
      <c r="V3576" s="10"/>
      <c r="W3576" s="10"/>
      <c r="X3576" s="29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</row>
    <row r="3577" spans="1:121" x14ac:dyDescent="0.15">
      <c r="A3577" s="102">
        <f t="shared" si="1043"/>
        <v>44534</v>
      </c>
      <c r="B3577" s="103">
        <f t="shared" ca="1" si="1052"/>
        <v>25864.045451929789</v>
      </c>
      <c r="C3577" s="106">
        <f t="shared" si="1044"/>
        <v>25752.33165693979</v>
      </c>
      <c r="D3577" s="105">
        <f ca="1">IF(A3577&lt;$B$1,VLOOKUP(A3577,[1]DI!$A$4:$B$15000,2,FALSE),0)</f>
        <v>0</v>
      </c>
      <c r="E3577" s="106">
        <f t="shared" ca="1" si="1036"/>
        <v>1</v>
      </c>
      <c r="F3577" s="106">
        <f ca="1">(TRUNC(PRODUCT($E$12:$E3576),16))</f>
        <v>2.1781862515992301</v>
      </c>
      <c r="G3577" s="106">
        <f t="shared" ca="1" si="1045"/>
        <v>2.1718239917784898</v>
      </c>
      <c r="H3577" s="106">
        <f t="shared" ca="1" si="1037"/>
        <v>1.0029294499999999</v>
      </c>
      <c r="I3577" s="105">
        <f t="shared" si="1046"/>
        <v>3.5999999999999997E-2</v>
      </c>
      <c r="J3577" s="118">
        <f t="shared" si="1047"/>
        <v>44522</v>
      </c>
      <c r="K3577" s="112">
        <f t="shared" si="1048"/>
        <v>9</v>
      </c>
      <c r="L3577" s="108">
        <f t="shared" si="1049"/>
        <v>10</v>
      </c>
      <c r="M3577" s="109">
        <f t="shared" si="1038"/>
        <v>1.001404443</v>
      </c>
      <c r="N3577" s="109">
        <f t="shared" ca="1" si="1039"/>
        <v>1.0043380070000001</v>
      </c>
      <c r="O3577" s="108">
        <f t="shared" si="1053"/>
        <v>0</v>
      </c>
      <c r="P3577" s="106">
        <f t="shared" ca="1" si="1040"/>
        <v>111.71379499</v>
      </c>
      <c r="Q3577" s="113">
        <f t="shared" si="1070"/>
        <v>0</v>
      </c>
      <c r="R3577" s="106">
        <f t="shared" si="1069"/>
        <v>0</v>
      </c>
      <c r="S3577" s="114" t="str">
        <f t="shared" si="1050"/>
        <v>A+J=</v>
      </c>
      <c r="T3577" s="107">
        <f t="shared" si="1051"/>
        <v>44552</v>
      </c>
      <c r="U3577" s="10"/>
      <c r="V3577" s="10"/>
      <c r="W3577" s="10"/>
      <c r="X3577" s="29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</row>
    <row r="3578" spans="1:121" x14ac:dyDescent="0.15">
      <c r="A3578" s="102">
        <f t="shared" si="1043"/>
        <v>44535</v>
      </c>
      <c r="B3578" s="103">
        <f t="shared" ca="1" si="1052"/>
        <v>25864.045451929789</v>
      </c>
      <c r="C3578" s="106">
        <f t="shared" si="1044"/>
        <v>25752.33165693979</v>
      </c>
      <c r="D3578" s="105">
        <f ca="1">IF(A3578&lt;$B$1,VLOOKUP(A3578,[1]DI!$A$4:$B$15000,2,FALSE),0)</f>
        <v>0</v>
      </c>
      <c r="E3578" s="106">
        <f t="shared" ca="1" si="1036"/>
        <v>1</v>
      </c>
      <c r="F3578" s="106">
        <f ca="1">(TRUNC(PRODUCT($E$12:$E3577),16))</f>
        <v>2.1781862515992301</v>
      </c>
      <c r="G3578" s="106">
        <f t="shared" ca="1" si="1045"/>
        <v>2.1718239917784898</v>
      </c>
      <c r="H3578" s="106">
        <f t="shared" ca="1" si="1037"/>
        <v>1.0029294499999999</v>
      </c>
      <c r="I3578" s="105">
        <f t="shared" si="1046"/>
        <v>3.5999999999999997E-2</v>
      </c>
      <c r="J3578" s="118">
        <f t="shared" si="1047"/>
        <v>44522</v>
      </c>
      <c r="K3578" s="112">
        <f t="shared" si="1048"/>
        <v>9</v>
      </c>
      <c r="L3578" s="108">
        <f t="shared" si="1049"/>
        <v>10</v>
      </c>
      <c r="M3578" s="109">
        <f t="shared" si="1038"/>
        <v>1.001404443</v>
      </c>
      <c r="N3578" s="109">
        <f t="shared" ca="1" si="1039"/>
        <v>1.0043380070000001</v>
      </c>
      <c r="O3578" s="108">
        <f t="shared" si="1053"/>
        <v>0</v>
      </c>
      <c r="P3578" s="106">
        <f t="shared" ca="1" si="1040"/>
        <v>111.71379499</v>
      </c>
      <c r="Q3578" s="113">
        <f t="shared" si="1070"/>
        <v>0</v>
      </c>
      <c r="R3578" s="106">
        <f t="shared" si="1069"/>
        <v>0</v>
      </c>
      <c r="S3578" s="114" t="str">
        <f t="shared" si="1050"/>
        <v>A+J=</v>
      </c>
      <c r="T3578" s="107">
        <f t="shared" si="1051"/>
        <v>44552</v>
      </c>
      <c r="U3578" s="10"/>
      <c r="V3578" s="10"/>
      <c r="W3578" s="10"/>
      <c r="X3578" s="29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</row>
    <row r="3579" spans="1:121" x14ac:dyDescent="0.15">
      <c r="A3579" s="102">
        <f t="shared" si="1043"/>
        <v>44536</v>
      </c>
      <c r="B3579" s="103">
        <f t="shared" ca="1" si="1052"/>
        <v>25864.045451929789</v>
      </c>
      <c r="C3579" s="106">
        <f t="shared" si="1044"/>
        <v>25752.33165693979</v>
      </c>
      <c r="D3579" s="105">
        <f ca="1">IF(A3579&lt;$B$1,VLOOKUP(A3579,[1]DI!$A$4:$B$15000,2,FALSE),0)</f>
        <v>7.6499999999999999E-2</v>
      </c>
      <c r="E3579" s="106">
        <f t="shared" ca="1" si="1036"/>
        <v>1.0002925600000001</v>
      </c>
      <c r="F3579" s="106">
        <f ca="1">(TRUNC(PRODUCT($E$12:$E3578),16))</f>
        <v>2.1781862515992301</v>
      </c>
      <c r="G3579" s="106">
        <f t="shared" ca="1" si="1045"/>
        <v>2.1718239917784898</v>
      </c>
      <c r="H3579" s="106">
        <f t="shared" ca="1" si="1037"/>
        <v>1.0029294499999999</v>
      </c>
      <c r="I3579" s="105">
        <f t="shared" si="1046"/>
        <v>3.5999999999999997E-2</v>
      </c>
      <c r="J3579" s="118">
        <f t="shared" si="1047"/>
        <v>44522</v>
      </c>
      <c r="K3579" s="112">
        <f t="shared" si="1048"/>
        <v>10</v>
      </c>
      <c r="L3579" s="108">
        <f t="shared" si="1049"/>
        <v>10</v>
      </c>
      <c r="M3579" s="109">
        <f t="shared" si="1038"/>
        <v>1.001404443</v>
      </c>
      <c r="N3579" s="109">
        <f t="shared" ca="1" si="1039"/>
        <v>1.0043380070000001</v>
      </c>
      <c r="O3579" s="108">
        <f t="shared" si="1053"/>
        <v>0</v>
      </c>
      <c r="P3579" s="106">
        <f t="shared" ca="1" si="1040"/>
        <v>111.71379499</v>
      </c>
      <c r="Q3579" s="113">
        <f t="shared" si="1070"/>
        <v>0</v>
      </c>
      <c r="R3579" s="106">
        <f t="shared" si="1069"/>
        <v>0</v>
      </c>
      <c r="S3579" s="114" t="str">
        <f t="shared" si="1050"/>
        <v>A+J=</v>
      </c>
      <c r="T3579" s="107">
        <f t="shared" si="1051"/>
        <v>44552</v>
      </c>
      <c r="U3579" s="10"/>
      <c r="V3579" s="10"/>
      <c r="W3579" s="10"/>
      <c r="X3579" s="29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</row>
    <row r="3580" spans="1:121" x14ac:dyDescent="0.15">
      <c r="A3580" s="102">
        <f t="shared" si="1043"/>
        <v>44537</v>
      </c>
      <c r="B3580" s="103">
        <f t="shared" ca="1" si="1052"/>
        <v>25875.24354431979</v>
      </c>
      <c r="C3580" s="106">
        <f t="shared" si="1044"/>
        <v>25752.33165693979</v>
      </c>
      <c r="D3580" s="105">
        <f ca="1">IF(A3580&lt;$B$1,VLOOKUP(A3580,[1]DI!$A$4:$B$15000,2,FALSE),0)</f>
        <v>7.6499999999999999E-2</v>
      </c>
      <c r="E3580" s="106">
        <f t="shared" ca="1" si="1036"/>
        <v>1.0002925600000001</v>
      </c>
      <c r="F3580" s="106">
        <f ca="1">(TRUNC(PRODUCT($E$12:$E3579),16))</f>
        <v>2.1788235017689899</v>
      </c>
      <c r="G3580" s="106">
        <f t="shared" ca="1" si="1045"/>
        <v>2.1718239917784898</v>
      </c>
      <c r="H3580" s="106">
        <f t="shared" ca="1" si="1037"/>
        <v>1.0032228700000001</v>
      </c>
      <c r="I3580" s="105">
        <f t="shared" si="1046"/>
        <v>3.5999999999999997E-2</v>
      </c>
      <c r="J3580" s="118">
        <f t="shared" si="1047"/>
        <v>44522</v>
      </c>
      <c r="K3580" s="112">
        <f t="shared" si="1048"/>
        <v>11</v>
      </c>
      <c r="L3580" s="108">
        <f t="shared" si="1049"/>
        <v>11</v>
      </c>
      <c r="M3580" s="109">
        <f t="shared" si="1038"/>
        <v>1.001544996</v>
      </c>
      <c r="N3580" s="109">
        <f t="shared" ca="1" si="1039"/>
        <v>1.004772845</v>
      </c>
      <c r="O3580" s="108">
        <f t="shared" si="1053"/>
        <v>0</v>
      </c>
      <c r="P3580" s="106">
        <f t="shared" ca="1" si="1040"/>
        <v>122.91188738</v>
      </c>
      <c r="Q3580" s="113">
        <f t="shared" si="1070"/>
        <v>0</v>
      </c>
      <c r="R3580" s="106">
        <f t="shared" si="1069"/>
        <v>0</v>
      </c>
      <c r="S3580" s="114" t="str">
        <f t="shared" si="1050"/>
        <v>A+J=</v>
      </c>
      <c r="T3580" s="107">
        <f t="shared" si="1051"/>
        <v>44552</v>
      </c>
      <c r="U3580" s="10"/>
      <c r="V3580" s="10"/>
      <c r="W3580" s="10"/>
      <c r="X3580" s="29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</row>
    <row r="3581" spans="1:121" x14ac:dyDescent="0.15">
      <c r="A3581" s="102">
        <f t="shared" si="1043"/>
        <v>44538</v>
      </c>
      <c r="B3581" s="103">
        <f t="shared" ca="1" si="1052"/>
        <v>25886.446349389789</v>
      </c>
      <c r="C3581" s="106">
        <f t="shared" si="1044"/>
        <v>25752.33165693979</v>
      </c>
      <c r="D3581" s="105">
        <f ca="1">IF(A3581&lt;$B$1,VLOOKUP(A3581,[1]DI!$A$4:$B$15000,2,FALSE),0)</f>
        <v>7.6499999999999999E-2</v>
      </c>
      <c r="E3581" s="106">
        <f t="shared" ca="1" si="1036"/>
        <v>1.0002925600000001</v>
      </c>
      <c r="F3581" s="106">
        <f ca="1">(TRUNC(PRODUCT($E$12:$E3580),16))</f>
        <v>2.17946093837267</v>
      </c>
      <c r="G3581" s="106">
        <f t="shared" ca="1" si="1045"/>
        <v>2.1718239917784898</v>
      </c>
      <c r="H3581" s="106">
        <f t="shared" ca="1" si="1037"/>
        <v>1.00351637</v>
      </c>
      <c r="I3581" s="105">
        <f t="shared" si="1046"/>
        <v>3.5999999999999997E-2</v>
      </c>
      <c r="J3581" s="118">
        <f t="shared" si="1047"/>
        <v>44522</v>
      </c>
      <c r="K3581" s="112">
        <f t="shared" si="1048"/>
        <v>12</v>
      </c>
      <c r="L3581" s="108">
        <f t="shared" si="1049"/>
        <v>12</v>
      </c>
      <c r="M3581" s="109">
        <f t="shared" si="1038"/>
        <v>1.0016855689999999</v>
      </c>
      <c r="N3581" s="109">
        <f t="shared" ca="1" si="1039"/>
        <v>1.0052078659999999</v>
      </c>
      <c r="O3581" s="108">
        <f t="shared" si="1053"/>
        <v>0</v>
      </c>
      <c r="P3581" s="106">
        <f t="shared" ca="1" si="1040"/>
        <v>134.11469245000001</v>
      </c>
      <c r="Q3581" s="113">
        <f t="shared" si="1070"/>
        <v>0</v>
      </c>
      <c r="R3581" s="106">
        <f t="shared" si="1069"/>
        <v>0</v>
      </c>
      <c r="S3581" s="114" t="str">
        <f t="shared" si="1050"/>
        <v>A+J=</v>
      </c>
      <c r="T3581" s="107">
        <f t="shared" si="1051"/>
        <v>44552</v>
      </c>
      <c r="U3581" s="10"/>
      <c r="V3581" s="10"/>
      <c r="W3581" s="10"/>
      <c r="X3581" s="29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</row>
    <row r="3582" spans="1:121" x14ac:dyDescent="0.15">
      <c r="A3582" s="102">
        <f t="shared" si="1043"/>
        <v>44539</v>
      </c>
      <c r="B3582" s="103">
        <f t="shared" ca="1" si="1052"/>
        <v>25897.654098909792</v>
      </c>
      <c r="C3582" s="106">
        <f t="shared" si="1044"/>
        <v>25752.33165693979</v>
      </c>
      <c r="D3582" s="105">
        <f ca="1">IF(A3582&lt;$B$1,VLOOKUP(A3582,[1]DI!$A$4:$B$15000,2,FALSE),0)</f>
        <v>9.1499999999999998E-2</v>
      </c>
      <c r="E3582" s="106">
        <f t="shared" ca="1" si="1036"/>
        <v>1.00034749</v>
      </c>
      <c r="F3582" s="106">
        <f ca="1">(TRUNC(PRODUCT($E$12:$E3581),16))</f>
        <v>2.1800985614648001</v>
      </c>
      <c r="G3582" s="106">
        <f t="shared" ca="1" si="1045"/>
        <v>2.1718239917784898</v>
      </c>
      <c r="H3582" s="106">
        <f t="shared" ca="1" si="1037"/>
        <v>1.0038099599999999</v>
      </c>
      <c r="I3582" s="105">
        <f t="shared" si="1046"/>
        <v>3.5999999999999997E-2</v>
      </c>
      <c r="J3582" s="118">
        <f t="shared" si="1047"/>
        <v>44522</v>
      </c>
      <c r="K3582" s="112">
        <f t="shared" si="1048"/>
        <v>13</v>
      </c>
      <c r="L3582" s="108">
        <f t="shared" si="1049"/>
        <v>13</v>
      </c>
      <c r="M3582" s="109">
        <f t="shared" si="1038"/>
        <v>1.0018261610000001</v>
      </c>
      <c r="N3582" s="109">
        <f t="shared" ca="1" si="1039"/>
        <v>1.0056430789999999</v>
      </c>
      <c r="O3582" s="108">
        <f t="shared" si="1053"/>
        <v>0</v>
      </c>
      <c r="P3582" s="106">
        <f t="shared" ca="1" si="1040"/>
        <v>145.32244197</v>
      </c>
      <c r="Q3582" s="113">
        <f t="shared" si="1070"/>
        <v>0</v>
      </c>
      <c r="R3582" s="106">
        <f t="shared" si="1069"/>
        <v>0</v>
      </c>
      <c r="S3582" s="114" t="str">
        <f t="shared" si="1050"/>
        <v>A+J=</v>
      </c>
      <c r="T3582" s="107">
        <f t="shared" si="1051"/>
        <v>44552</v>
      </c>
      <c r="U3582" s="10"/>
      <c r="V3582" s="10"/>
      <c r="W3582" s="10"/>
      <c r="X3582" s="29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</row>
    <row r="3583" spans="1:121" x14ac:dyDescent="0.15">
      <c r="A3583" s="102">
        <f t="shared" si="1043"/>
        <v>44540</v>
      </c>
      <c r="B3583" s="103">
        <f t="shared" ca="1" si="1052"/>
        <v>25910.28955768979</v>
      </c>
      <c r="C3583" s="106">
        <f t="shared" si="1044"/>
        <v>25752.33165693979</v>
      </c>
      <c r="D3583" s="105">
        <f ca="1">IF(A3583&lt;$B$1,VLOOKUP(A3583,[1]DI!$A$4:$B$15000,2,FALSE),0)</f>
        <v>9.1499999999999998E-2</v>
      </c>
      <c r="E3583" s="106">
        <f t="shared" ca="1" si="1036"/>
        <v>1.00034749</v>
      </c>
      <c r="F3583" s="106">
        <f ca="1">(TRUNC(PRODUCT($E$12:$E3582),16))</f>
        <v>2.1808561239139301</v>
      </c>
      <c r="G3583" s="106">
        <f t="shared" ca="1" si="1045"/>
        <v>2.1718239917784898</v>
      </c>
      <c r="H3583" s="106">
        <f t="shared" ca="1" si="1037"/>
        <v>1.00415878</v>
      </c>
      <c r="I3583" s="105">
        <f t="shared" si="1046"/>
        <v>3.5999999999999997E-2</v>
      </c>
      <c r="J3583" s="118">
        <f t="shared" si="1047"/>
        <v>44522</v>
      </c>
      <c r="K3583" s="112">
        <f t="shared" si="1048"/>
        <v>14</v>
      </c>
      <c r="L3583" s="108">
        <f t="shared" si="1049"/>
        <v>14</v>
      </c>
      <c r="M3583" s="109">
        <f t="shared" si="1038"/>
        <v>1.0019667729999999</v>
      </c>
      <c r="N3583" s="109">
        <f t="shared" ca="1" si="1039"/>
        <v>1.0061337319999999</v>
      </c>
      <c r="O3583" s="108">
        <f t="shared" si="1053"/>
        <v>0</v>
      </c>
      <c r="P3583" s="106">
        <f t="shared" ca="1" si="1040"/>
        <v>157.95790074999999</v>
      </c>
      <c r="Q3583" s="113">
        <f t="shared" si="1070"/>
        <v>0</v>
      </c>
      <c r="R3583" s="106">
        <f t="shared" si="1069"/>
        <v>0</v>
      </c>
      <c r="S3583" s="114" t="str">
        <f t="shared" si="1050"/>
        <v>A+J=</v>
      </c>
      <c r="T3583" s="107">
        <f t="shared" si="1051"/>
        <v>44552</v>
      </c>
      <c r="U3583" s="10"/>
      <c r="V3583" s="10"/>
      <c r="W3583" s="10"/>
      <c r="X3583" s="29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</row>
    <row r="3584" spans="1:121" x14ac:dyDescent="0.15">
      <c r="A3584" s="102">
        <f t="shared" si="1043"/>
        <v>44541</v>
      </c>
      <c r="B3584" s="103">
        <f t="shared" ca="1" si="1052"/>
        <v>25922.930939509792</v>
      </c>
      <c r="C3584" s="106">
        <f t="shared" si="1044"/>
        <v>25752.33165693979</v>
      </c>
      <c r="D3584" s="105">
        <f ca="1">IF(A3584&lt;$B$1,VLOOKUP(A3584,[1]DI!$A$4:$B$15000,2,FALSE),0)</f>
        <v>0</v>
      </c>
      <c r="E3584" s="106">
        <f t="shared" ca="1" si="1036"/>
        <v>1</v>
      </c>
      <c r="F3584" s="106">
        <f ca="1">(TRUNC(PRODUCT($E$12:$E3583),16))</f>
        <v>2.1816139496084301</v>
      </c>
      <c r="G3584" s="106">
        <f t="shared" ca="1" si="1045"/>
        <v>2.1718239917784898</v>
      </c>
      <c r="H3584" s="106">
        <f t="shared" ca="1" si="1037"/>
        <v>1.0045077099999999</v>
      </c>
      <c r="I3584" s="105">
        <f t="shared" si="1046"/>
        <v>3.5999999999999997E-2</v>
      </c>
      <c r="J3584" s="118">
        <f t="shared" si="1047"/>
        <v>44522</v>
      </c>
      <c r="K3584" s="112">
        <f t="shared" si="1048"/>
        <v>14</v>
      </c>
      <c r="L3584" s="108">
        <f t="shared" si="1049"/>
        <v>15</v>
      </c>
      <c r="M3584" s="109">
        <f t="shared" si="1038"/>
        <v>1.0021074050000001</v>
      </c>
      <c r="N3584" s="109">
        <f t="shared" ca="1" si="1039"/>
        <v>1.006624615</v>
      </c>
      <c r="O3584" s="108">
        <f t="shared" si="1053"/>
        <v>0</v>
      </c>
      <c r="P3584" s="106">
        <f t="shared" ca="1" si="1040"/>
        <v>170.59928257000001</v>
      </c>
      <c r="Q3584" s="113">
        <f t="shared" si="1070"/>
        <v>0</v>
      </c>
      <c r="R3584" s="106">
        <f t="shared" si="1069"/>
        <v>0</v>
      </c>
      <c r="S3584" s="114" t="str">
        <f t="shared" si="1050"/>
        <v>A+J=</v>
      </c>
      <c r="T3584" s="107">
        <f t="shared" si="1051"/>
        <v>44552</v>
      </c>
      <c r="U3584" s="10"/>
      <c r="V3584" s="10"/>
      <c r="W3584" s="10"/>
      <c r="X3584" s="29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</row>
    <row r="3585" spans="1:121" x14ac:dyDescent="0.15">
      <c r="A3585" s="102">
        <f t="shared" si="1043"/>
        <v>44542</v>
      </c>
      <c r="B3585" s="103">
        <f t="shared" ca="1" si="1052"/>
        <v>25922.930939509792</v>
      </c>
      <c r="C3585" s="106">
        <f t="shared" si="1044"/>
        <v>25752.33165693979</v>
      </c>
      <c r="D3585" s="105">
        <f ca="1">IF(A3585&lt;$B$1,VLOOKUP(A3585,[1]DI!$A$4:$B$15000,2,FALSE),0)</f>
        <v>0</v>
      </c>
      <c r="E3585" s="106">
        <f t="shared" ca="1" si="1036"/>
        <v>1</v>
      </c>
      <c r="F3585" s="106">
        <f ca="1">(TRUNC(PRODUCT($E$12:$E3584),16))</f>
        <v>2.1816139496084301</v>
      </c>
      <c r="G3585" s="106">
        <f t="shared" ca="1" si="1045"/>
        <v>2.1718239917784898</v>
      </c>
      <c r="H3585" s="106">
        <f t="shared" ca="1" si="1037"/>
        <v>1.0045077099999999</v>
      </c>
      <c r="I3585" s="105">
        <f t="shared" si="1046"/>
        <v>3.5999999999999997E-2</v>
      </c>
      <c r="J3585" s="118">
        <f t="shared" si="1047"/>
        <v>44522</v>
      </c>
      <c r="K3585" s="112">
        <f t="shared" si="1048"/>
        <v>14</v>
      </c>
      <c r="L3585" s="108">
        <f t="shared" si="1049"/>
        <v>15</v>
      </c>
      <c r="M3585" s="109">
        <f t="shared" si="1038"/>
        <v>1.0021074050000001</v>
      </c>
      <c r="N3585" s="109">
        <f t="shared" ca="1" si="1039"/>
        <v>1.006624615</v>
      </c>
      <c r="O3585" s="108">
        <f t="shared" si="1053"/>
        <v>0</v>
      </c>
      <c r="P3585" s="106">
        <f t="shared" ca="1" si="1040"/>
        <v>170.59928257000001</v>
      </c>
      <c r="Q3585" s="113">
        <f t="shared" si="1070"/>
        <v>0</v>
      </c>
      <c r="R3585" s="106">
        <f t="shared" si="1069"/>
        <v>0</v>
      </c>
      <c r="S3585" s="114" t="str">
        <f t="shared" si="1050"/>
        <v>A+J=</v>
      </c>
      <c r="T3585" s="107">
        <f t="shared" si="1051"/>
        <v>44552</v>
      </c>
      <c r="U3585" s="10"/>
      <c r="V3585" s="10"/>
      <c r="W3585" s="10"/>
      <c r="X3585" s="29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</row>
    <row r="3586" spans="1:121" x14ac:dyDescent="0.15">
      <c r="A3586" s="102">
        <f t="shared" si="1043"/>
        <v>44543</v>
      </c>
      <c r="B3586" s="103">
        <f t="shared" ca="1" si="1052"/>
        <v>25922.930939509792</v>
      </c>
      <c r="C3586" s="106">
        <f t="shared" si="1044"/>
        <v>25752.33165693979</v>
      </c>
      <c r="D3586" s="105">
        <f ca="1">IF(A3586&lt;$B$1,VLOOKUP(A3586,[1]DI!$A$4:$B$15000,2,FALSE),0)</f>
        <v>9.1499999999999998E-2</v>
      </c>
      <c r="E3586" s="106">
        <f t="shared" ca="1" si="1036"/>
        <v>1.00034749</v>
      </c>
      <c r="F3586" s="106">
        <f ca="1">(TRUNC(PRODUCT($E$12:$E3585),16))</f>
        <v>2.1816139496084301</v>
      </c>
      <c r="G3586" s="106">
        <f t="shared" ca="1" si="1045"/>
        <v>2.1718239917784898</v>
      </c>
      <c r="H3586" s="106">
        <f t="shared" ca="1" si="1037"/>
        <v>1.0045077099999999</v>
      </c>
      <c r="I3586" s="105">
        <f t="shared" si="1046"/>
        <v>3.5999999999999997E-2</v>
      </c>
      <c r="J3586" s="118">
        <f t="shared" si="1047"/>
        <v>44522</v>
      </c>
      <c r="K3586" s="112">
        <f t="shared" si="1048"/>
        <v>15</v>
      </c>
      <c r="L3586" s="108">
        <f t="shared" si="1049"/>
        <v>15</v>
      </c>
      <c r="M3586" s="109">
        <f t="shared" si="1038"/>
        <v>1.0021074050000001</v>
      </c>
      <c r="N3586" s="109">
        <f t="shared" ca="1" si="1039"/>
        <v>1.006624615</v>
      </c>
      <c r="O3586" s="108">
        <f t="shared" si="1053"/>
        <v>0</v>
      </c>
      <c r="P3586" s="106">
        <f t="shared" ca="1" si="1040"/>
        <v>170.59928257000001</v>
      </c>
      <c r="Q3586" s="113">
        <f t="shared" si="1070"/>
        <v>0</v>
      </c>
      <c r="R3586" s="106">
        <f t="shared" si="1069"/>
        <v>0</v>
      </c>
      <c r="S3586" s="114" t="str">
        <f t="shared" si="1050"/>
        <v>A+J=</v>
      </c>
      <c r="T3586" s="107">
        <f t="shared" si="1051"/>
        <v>44552</v>
      </c>
      <c r="U3586" s="10"/>
      <c r="V3586" s="10"/>
      <c r="W3586" s="10"/>
      <c r="X3586" s="29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</row>
    <row r="3587" spans="1:121" x14ac:dyDescent="0.15">
      <c r="A3587" s="102">
        <f t="shared" si="1043"/>
        <v>44544</v>
      </c>
      <c r="B3587" s="103">
        <f t="shared" ca="1" si="1052"/>
        <v>25935.578656409791</v>
      </c>
      <c r="C3587" s="106">
        <f t="shared" si="1044"/>
        <v>25752.33165693979</v>
      </c>
      <c r="D3587" s="105">
        <f ca="1">IF(A3587&lt;$B$1,VLOOKUP(A3587,[1]DI!$A$4:$B$15000,2,FALSE),0)</f>
        <v>9.1499999999999998E-2</v>
      </c>
      <c r="E3587" s="106">
        <f t="shared" ca="1" si="1036"/>
        <v>1.00034749</v>
      </c>
      <c r="F3587" s="106">
        <f ca="1">(TRUNC(PRODUCT($E$12:$E3586),16))</f>
        <v>2.18237203863977</v>
      </c>
      <c r="G3587" s="106">
        <f t="shared" ca="1" si="1045"/>
        <v>2.1718239917784898</v>
      </c>
      <c r="H3587" s="106">
        <f t="shared" ca="1" si="1037"/>
        <v>1.00485677</v>
      </c>
      <c r="I3587" s="105">
        <f t="shared" si="1046"/>
        <v>3.5999999999999997E-2</v>
      </c>
      <c r="J3587" s="118">
        <f t="shared" si="1047"/>
        <v>44522</v>
      </c>
      <c r="K3587" s="112">
        <f t="shared" si="1048"/>
        <v>16</v>
      </c>
      <c r="L3587" s="108">
        <f t="shared" si="1049"/>
        <v>16</v>
      </c>
      <c r="M3587" s="109">
        <f t="shared" si="1038"/>
        <v>1.002248056</v>
      </c>
      <c r="N3587" s="109">
        <f t="shared" ca="1" si="1039"/>
        <v>1.007115744</v>
      </c>
      <c r="O3587" s="108">
        <f t="shared" si="1053"/>
        <v>0</v>
      </c>
      <c r="P3587" s="106">
        <f t="shared" ca="1" si="1040"/>
        <v>183.24699946999999</v>
      </c>
      <c r="Q3587" s="113">
        <f t="shared" si="1070"/>
        <v>0</v>
      </c>
      <c r="R3587" s="106">
        <f t="shared" si="1069"/>
        <v>0</v>
      </c>
      <c r="S3587" s="114" t="str">
        <f t="shared" si="1050"/>
        <v>A+J=</v>
      </c>
      <c r="T3587" s="107">
        <f t="shared" si="1051"/>
        <v>44552</v>
      </c>
      <c r="U3587" s="10"/>
      <c r="V3587" s="10"/>
      <c r="W3587" s="10"/>
      <c r="X3587" s="29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</row>
    <row r="3588" spans="1:121" x14ac:dyDescent="0.15">
      <c r="A3588" s="102">
        <f t="shared" si="1043"/>
        <v>44545</v>
      </c>
      <c r="B3588" s="103">
        <f t="shared" ca="1" si="1052"/>
        <v>25948.232553859791</v>
      </c>
      <c r="C3588" s="106">
        <f t="shared" si="1044"/>
        <v>25752.33165693979</v>
      </c>
      <c r="D3588" s="105">
        <f ca="1">IF(A3588&lt;$B$1,VLOOKUP(A3588,[1]DI!$A$4:$B$15000,2,FALSE),0)</f>
        <v>9.1499999999999998E-2</v>
      </c>
      <c r="E3588" s="106">
        <f t="shared" ca="1" si="1036"/>
        <v>1.00034749</v>
      </c>
      <c r="F3588" s="106">
        <f ca="1">(TRUNC(PRODUCT($E$12:$E3587),16))</f>
        <v>2.1831303910994801</v>
      </c>
      <c r="G3588" s="106">
        <f t="shared" ca="1" si="1045"/>
        <v>2.1718239917784898</v>
      </c>
      <c r="H3588" s="106">
        <f t="shared" ca="1" si="1037"/>
        <v>1.0052059499999999</v>
      </c>
      <c r="I3588" s="105">
        <f t="shared" si="1046"/>
        <v>3.5999999999999997E-2</v>
      </c>
      <c r="J3588" s="118">
        <f t="shared" si="1047"/>
        <v>44522</v>
      </c>
      <c r="K3588" s="112">
        <f t="shared" si="1048"/>
        <v>17</v>
      </c>
      <c r="L3588" s="108">
        <f t="shared" si="1049"/>
        <v>17</v>
      </c>
      <c r="M3588" s="109">
        <f t="shared" si="1038"/>
        <v>1.002388727</v>
      </c>
      <c r="N3588" s="109">
        <f t="shared" ca="1" si="1039"/>
        <v>1.0076071129999999</v>
      </c>
      <c r="O3588" s="108">
        <f t="shared" si="1053"/>
        <v>0</v>
      </c>
      <c r="P3588" s="106">
        <f t="shared" ca="1" si="1040"/>
        <v>195.90089692000001</v>
      </c>
      <c r="Q3588" s="113">
        <f t="shared" si="1070"/>
        <v>0</v>
      </c>
      <c r="R3588" s="106">
        <f t="shared" si="1069"/>
        <v>0</v>
      </c>
      <c r="S3588" s="114" t="str">
        <f t="shared" si="1050"/>
        <v>A+J=</v>
      </c>
      <c r="T3588" s="107">
        <f t="shared" si="1051"/>
        <v>44552</v>
      </c>
      <c r="U3588" s="10"/>
      <c r="V3588" s="10"/>
      <c r="W3588" s="10"/>
      <c r="X3588" s="29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</row>
    <row r="3589" spans="1:121" x14ac:dyDescent="0.15">
      <c r="A3589" s="102">
        <f t="shared" si="1043"/>
        <v>44546</v>
      </c>
      <c r="B3589" s="103">
        <f t="shared" ca="1" si="1052"/>
        <v>25960.892580369789</v>
      </c>
      <c r="C3589" s="106">
        <f t="shared" si="1044"/>
        <v>25752.33165693979</v>
      </c>
      <c r="D3589" s="105">
        <f ca="1">IF(A3589&lt;$B$1,VLOOKUP(A3589,[1]DI!$A$4:$B$15000,2,FALSE),0)</f>
        <v>9.1499999999999998E-2</v>
      </c>
      <c r="E3589" s="106">
        <f t="shared" ca="1" si="1036"/>
        <v>1.00034749</v>
      </c>
      <c r="F3589" s="106">
        <f ca="1">(TRUNC(PRODUCT($E$12:$E3588),16))</f>
        <v>2.18388900707909</v>
      </c>
      <c r="G3589" s="106">
        <f t="shared" ca="1" si="1045"/>
        <v>2.1718239917784898</v>
      </c>
      <c r="H3589" s="106">
        <f t="shared" ca="1" si="1037"/>
        <v>1.00555525</v>
      </c>
      <c r="I3589" s="105">
        <f t="shared" si="1046"/>
        <v>3.5999999999999997E-2</v>
      </c>
      <c r="J3589" s="118">
        <f t="shared" si="1047"/>
        <v>44522</v>
      </c>
      <c r="K3589" s="112">
        <f t="shared" si="1048"/>
        <v>18</v>
      </c>
      <c r="L3589" s="108">
        <f t="shared" si="1049"/>
        <v>18</v>
      </c>
      <c r="M3589" s="109">
        <f t="shared" si="1038"/>
        <v>1.0025294179999999</v>
      </c>
      <c r="N3589" s="109">
        <f t="shared" ca="1" si="1039"/>
        <v>1.00809872</v>
      </c>
      <c r="O3589" s="108">
        <f t="shared" si="1053"/>
        <v>0</v>
      </c>
      <c r="P3589" s="106">
        <f t="shared" ca="1" si="1040"/>
        <v>208.56092343</v>
      </c>
      <c r="Q3589" s="113">
        <f t="shared" si="1070"/>
        <v>0</v>
      </c>
      <c r="R3589" s="106">
        <f t="shared" si="1069"/>
        <v>0</v>
      </c>
      <c r="S3589" s="114" t="str">
        <f t="shared" si="1050"/>
        <v>A+J=</v>
      </c>
      <c r="T3589" s="107">
        <f t="shared" si="1051"/>
        <v>44552</v>
      </c>
      <c r="U3589" s="10"/>
      <c r="V3589" s="10"/>
      <c r="W3589" s="10"/>
      <c r="X3589" s="29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</row>
    <row r="3590" spans="1:121" x14ac:dyDescent="0.15">
      <c r="A3590" s="102">
        <f t="shared" si="1043"/>
        <v>44547</v>
      </c>
      <c r="B3590" s="103">
        <f t="shared" ca="1" si="1052"/>
        <v>25973.55873593979</v>
      </c>
      <c r="C3590" s="106">
        <f t="shared" si="1044"/>
        <v>25752.33165693979</v>
      </c>
      <c r="D3590" s="105">
        <f ca="1">IF(A3590&lt;$B$1,VLOOKUP(A3590,[1]DI!$A$4:$B$15000,2,FALSE),0)</f>
        <v>9.1499999999999998E-2</v>
      </c>
      <c r="E3590" s="106">
        <f t="shared" ca="1" si="1036"/>
        <v>1.00034749</v>
      </c>
      <c r="F3590" s="106">
        <f ca="1">(TRUNC(PRODUCT($E$12:$E3589),16))</f>
        <v>2.18464788667016</v>
      </c>
      <c r="G3590" s="106">
        <f t="shared" ca="1" si="1045"/>
        <v>2.1718239917784898</v>
      </c>
      <c r="H3590" s="106">
        <f t="shared" ca="1" si="1037"/>
        <v>1.0059046700000001</v>
      </c>
      <c r="I3590" s="105">
        <f t="shared" si="1046"/>
        <v>3.5999999999999997E-2</v>
      </c>
      <c r="J3590" s="118">
        <f t="shared" si="1047"/>
        <v>44522</v>
      </c>
      <c r="K3590" s="112">
        <f t="shared" si="1048"/>
        <v>19</v>
      </c>
      <c r="L3590" s="108">
        <f t="shared" si="1049"/>
        <v>19</v>
      </c>
      <c r="M3590" s="109">
        <f t="shared" si="1038"/>
        <v>1.002670129</v>
      </c>
      <c r="N3590" s="109">
        <f t="shared" ca="1" si="1039"/>
        <v>1.008590565</v>
      </c>
      <c r="O3590" s="108">
        <f t="shared" si="1053"/>
        <v>0</v>
      </c>
      <c r="P3590" s="106">
        <f t="shared" ca="1" si="1040"/>
        <v>221.227079</v>
      </c>
      <c r="Q3590" s="113">
        <f t="shared" si="1070"/>
        <v>0</v>
      </c>
      <c r="R3590" s="106">
        <f t="shared" si="1069"/>
        <v>0</v>
      </c>
      <c r="S3590" s="114" t="str">
        <f t="shared" si="1050"/>
        <v>A+J=</v>
      </c>
      <c r="T3590" s="107">
        <f t="shared" si="1051"/>
        <v>44552</v>
      </c>
      <c r="U3590" s="10"/>
      <c r="V3590" s="10"/>
      <c r="W3590" s="10"/>
      <c r="X3590" s="29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</row>
    <row r="3591" spans="1:121" x14ac:dyDescent="0.15">
      <c r="A3591" s="102">
        <f t="shared" si="1043"/>
        <v>44548</v>
      </c>
      <c r="B3591" s="103">
        <f t="shared" ca="1" si="1052"/>
        <v>25986.231046309789</v>
      </c>
      <c r="C3591" s="106">
        <f t="shared" si="1044"/>
        <v>25752.33165693979</v>
      </c>
      <c r="D3591" s="105">
        <f ca="1">IF(A3591&lt;$B$1,VLOOKUP(A3591,[1]DI!$A$4:$B$15000,2,FALSE),0)</f>
        <v>0</v>
      </c>
      <c r="E3591" s="106">
        <f t="shared" ca="1" si="1036"/>
        <v>1</v>
      </c>
      <c r="F3591" s="106">
        <f ca="1">(TRUNC(PRODUCT($E$12:$E3590),16))</f>
        <v>2.1854070299642898</v>
      </c>
      <c r="G3591" s="106">
        <f t="shared" ca="1" si="1045"/>
        <v>2.1718239917784898</v>
      </c>
      <c r="H3591" s="106">
        <f t="shared" ca="1" si="1037"/>
        <v>1.00625421</v>
      </c>
      <c r="I3591" s="105">
        <f t="shared" si="1046"/>
        <v>3.5999999999999997E-2</v>
      </c>
      <c r="J3591" s="118">
        <f t="shared" si="1047"/>
        <v>44522</v>
      </c>
      <c r="K3591" s="112">
        <f t="shared" si="1048"/>
        <v>19</v>
      </c>
      <c r="L3591" s="108">
        <f t="shared" si="1049"/>
        <v>20</v>
      </c>
      <c r="M3591" s="109">
        <f t="shared" si="1038"/>
        <v>1.002810859</v>
      </c>
      <c r="N3591" s="109">
        <f t="shared" ca="1" si="1039"/>
        <v>1.009082649</v>
      </c>
      <c r="O3591" s="108">
        <f t="shared" si="1053"/>
        <v>0</v>
      </c>
      <c r="P3591" s="106">
        <f t="shared" ca="1" si="1040"/>
        <v>233.89938936999999</v>
      </c>
      <c r="Q3591" s="113">
        <f t="shared" si="1070"/>
        <v>0</v>
      </c>
      <c r="R3591" s="106">
        <f t="shared" si="1069"/>
        <v>0</v>
      </c>
      <c r="S3591" s="114" t="str">
        <f t="shared" si="1050"/>
        <v>A+J=</v>
      </c>
      <c r="T3591" s="107">
        <f t="shared" si="1051"/>
        <v>44552</v>
      </c>
      <c r="U3591" s="10"/>
      <c r="V3591" s="10"/>
      <c r="W3591" s="10"/>
      <c r="X3591" s="29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</row>
    <row r="3592" spans="1:121" x14ac:dyDescent="0.15">
      <c r="A3592" s="102">
        <f t="shared" si="1043"/>
        <v>44549</v>
      </c>
      <c r="B3592" s="103">
        <f t="shared" ca="1" si="1052"/>
        <v>25986.231046309789</v>
      </c>
      <c r="C3592" s="106">
        <f t="shared" si="1044"/>
        <v>25752.33165693979</v>
      </c>
      <c r="D3592" s="105">
        <f ca="1">IF(A3592&lt;$B$1,VLOOKUP(A3592,[1]DI!$A$4:$B$15000,2,FALSE),0)</f>
        <v>0</v>
      </c>
      <c r="E3592" s="106">
        <f t="shared" ca="1" si="1036"/>
        <v>1</v>
      </c>
      <c r="F3592" s="106">
        <f ca="1">(TRUNC(PRODUCT($E$12:$E3591),16))</f>
        <v>2.1854070299642898</v>
      </c>
      <c r="G3592" s="106">
        <f t="shared" ca="1" si="1045"/>
        <v>2.1718239917784898</v>
      </c>
      <c r="H3592" s="106">
        <f t="shared" ca="1" si="1037"/>
        <v>1.00625421</v>
      </c>
      <c r="I3592" s="105">
        <f t="shared" si="1046"/>
        <v>3.5999999999999997E-2</v>
      </c>
      <c r="J3592" s="118">
        <f t="shared" si="1047"/>
        <v>44522</v>
      </c>
      <c r="K3592" s="112">
        <f t="shared" si="1048"/>
        <v>19</v>
      </c>
      <c r="L3592" s="108">
        <f t="shared" si="1049"/>
        <v>20</v>
      </c>
      <c r="M3592" s="109">
        <f t="shared" si="1038"/>
        <v>1.002810859</v>
      </c>
      <c r="N3592" s="109">
        <f t="shared" ca="1" si="1039"/>
        <v>1.009082649</v>
      </c>
      <c r="O3592" s="108">
        <f t="shared" si="1053"/>
        <v>0</v>
      </c>
      <c r="P3592" s="106">
        <f t="shared" ca="1" si="1040"/>
        <v>233.89938936999999</v>
      </c>
      <c r="Q3592" s="113">
        <f t="shared" si="1070"/>
        <v>0</v>
      </c>
      <c r="R3592" s="106">
        <f t="shared" si="1069"/>
        <v>0</v>
      </c>
      <c r="S3592" s="114" t="str">
        <f t="shared" si="1050"/>
        <v>A+J=</v>
      </c>
      <c r="T3592" s="107">
        <f t="shared" si="1051"/>
        <v>44552</v>
      </c>
      <c r="U3592" s="10"/>
      <c r="V3592" s="10"/>
      <c r="W3592" s="10"/>
      <c r="X3592" s="29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</row>
    <row r="3593" spans="1:121" x14ac:dyDescent="0.15">
      <c r="A3593" s="102">
        <f t="shared" si="1043"/>
        <v>44550</v>
      </c>
      <c r="B3593" s="103">
        <f t="shared" ca="1" si="1052"/>
        <v>25986.231046309789</v>
      </c>
      <c r="C3593" s="106">
        <f t="shared" si="1044"/>
        <v>25752.33165693979</v>
      </c>
      <c r="D3593" s="105">
        <f ca="1">IF(A3593&lt;$B$1,VLOOKUP(A3593,[1]DI!$A$4:$B$15000,2,FALSE),0)</f>
        <v>9.1499999999999998E-2</v>
      </c>
      <c r="E3593" s="106">
        <f t="shared" ca="1" si="1036"/>
        <v>1.00034749</v>
      </c>
      <c r="F3593" s="106">
        <f ca="1">(TRUNC(PRODUCT($E$12:$E3592),16))</f>
        <v>2.1854070299642898</v>
      </c>
      <c r="G3593" s="106">
        <f t="shared" ca="1" si="1045"/>
        <v>2.1718239917784898</v>
      </c>
      <c r="H3593" s="106">
        <f t="shared" ca="1" si="1037"/>
        <v>1.00625421</v>
      </c>
      <c r="I3593" s="105">
        <f t="shared" si="1046"/>
        <v>3.5999999999999997E-2</v>
      </c>
      <c r="J3593" s="118">
        <f t="shared" si="1047"/>
        <v>44522</v>
      </c>
      <c r="K3593" s="112">
        <f t="shared" si="1048"/>
        <v>20</v>
      </c>
      <c r="L3593" s="108">
        <f t="shared" si="1049"/>
        <v>20</v>
      </c>
      <c r="M3593" s="109">
        <f t="shared" si="1038"/>
        <v>1.002810859</v>
      </c>
      <c r="N3593" s="109">
        <f t="shared" ca="1" si="1039"/>
        <v>1.009082649</v>
      </c>
      <c r="O3593" s="108">
        <f t="shared" si="1053"/>
        <v>0</v>
      </c>
      <c r="P3593" s="106">
        <f t="shared" ca="1" si="1040"/>
        <v>233.89938936999999</v>
      </c>
      <c r="Q3593" s="113">
        <f t="shared" si="1070"/>
        <v>0</v>
      </c>
      <c r="R3593" s="106">
        <f t="shared" si="1069"/>
        <v>0</v>
      </c>
      <c r="S3593" s="114" t="str">
        <f t="shared" si="1050"/>
        <v>A+J=</v>
      </c>
      <c r="T3593" s="107">
        <f t="shared" si="1051"/>
        <v>44552</v>
      </c>
      <c r="U3593" s="10"/>
      <c r="V3593" s="10"/>
      <c r="W3593" s="10"/>
      <c r="X3593" s="29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</row>
    <row r="3594" spans="1:121" x14ac:dyDescent="0.15">
      <c r="A3594" s="102">
        <f t="shared" si="1043"/>
        <v>44551</v>
      </c>
      <c r="B3594" s="103">
        <f t="shared" ca="1" si="1052"/>
        <v>25998.90948572979</v>
      </c>
      <c r="C3594" s="106">
        <f t="shared" si="1044"/>
        <v>25752.33165693979</v>
      </c>
      <c r="D3594" s="105">
        <f ca="1">IF(A3594&lt;$B$1,VLOOKUP(A3594,[1]DI!$A$4:$B$15000,2,FALSE),0)</f>
        <v>9.1499999999999998E-2</v>
      </c>
      <c r="E3594" s="106">
        <f t="shared" ca="1" si="1036"/>
        <v>1.00034749</v>
      </c>
      <c r="F3594" s="106">
        <f ca="1">(TRUNC(PRODUCT($E$12:$E3593),16))</f>
        <v>2.18616643705314</v>
      </c>
      <c r="G3594" s="106">
        <f t="shared" ca="1" si="1045"/>
        <v>2.1718239917784898</v>
      </c>
      <c r="H3594" s="106">
        <f t="shared" ca="1" si="1037"/>
        <v>1.00660387</v>
      </c>
      <c r="I3594" s="105">
        <f t="shared" si="1046"/>
        <v>3.5999999999999997E-2</v>
      </c>
      <c r="J3594" s="118">
        <f t="shared" si="1047"/>
        <v>44522</v>
      </c>
      <c r="K3594" s="112">
        <f t="shared" si="1048"/>
        <v>21</v>
      </c>
      <c r="L3594" s="108">
        <f t="shared" si="1049"/>
        <v>21</v>
      </c>
      <c r="M3594" s="109">
        <f t="shared" si="1038"/>
        <v>1.0029516089999999</v>
      </c>
      <c r="N3594" s="109">
        <f t="shared" ca="1" si="1039"/>
        <v>1.0095749709999999</v>
      </c>
      <c r="O3594" s="108">
        <f t="shared" si="1053"/>
        <v>0</v>
      </c>
      <c r="P3594" s="106">
        <f t="shared" ca="1" si="1040"/>
        <v>246.57782879000001</v>
      </c>
      <c r="Q3594" s="113">
        <f t="shared" si="1070"/>
        <v>0</v>
      </c>
      <c r="R3594" s="106">
        <f t="shared" si="1069"/>
        <v>0</v>
      </c>
      <c r="S3594" s="114" t="str">
        <f t="shared" si="1050"/>
        <v>A+J=</v>
      </c>
      <c r="T3594" s="107">
        <f t="shared" si="1051"/>
        <v>44552</v>
      </c>
      <c r="U3594" s="10"/>
      <c r="V3594" s="10"/>
      <c r="W3594" s="10"/>
      <c r="X3594" s="29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</row>
    <row r="3595" spans="1:121" x14ac:dyDescent="0.15">
      <c r="A3595" s="102">
        <f t="shared" si="1043"/>
        <v>44552</v>
      </c>
      <c r="B3595" s="103">
        <f t="shared" ca="1" si="1052"/>
        <v>26011.594337489791</v>
      </c>
      <c r="C3595" s="106">
        <f t="shared" si="1044"/>
        <v>25752.33165693979</v>
      </c>
      <c r="D3595" s="105">
        <f ca="1">IF(A3595&lt;$B$1,VLOOKUP(A3595,[1]DI!$A$4:$B$15000,2,FALSE),0)</f>
        <v>9.1499999999999998E-2</v>
      </c>
      <c r="E3595" s="106">
        <f t="shared" ca="1" si="1036"/>
        <v>1.00034749</v>
      </c>
      <c r="F3595" s="106">
        <f ca="1">(TRUNC(PRODUCT($E$12:$E3594),16))</f>
        <v>2.18692610802835</v>
      </c>
      <c r="G3595" s="106">
        <f t="shared" ca="1" si="1045"/>
        <v>2.1718239917784898</v>
      </c>
      <c r="H3595" s="106">
        <f t="shared" ca="1" si="1037"/>
        <v>1.00695366</v>
      </c>
      <c r="I3595" s="105">
        <f t="shared" si="1046"/>
        <v>3.5999999999999997E-2</v>
      </c>
      <c r="J3595" s="118">
        <f t="shared" si="1047"/>
        <v>44522</v>
      </c>
      <c r="K3595" s="112">
        <f t="shared" si="1048"/>
        <v>22</v>
      </c>
      <c r="L3595" s="108">
        <f t="shared" si="1049"/>
        <v>22</v>
      </c>
      <c r="M3595" s="109">
        <f t="shared" si="1038"/>
        <v>1.0030923789999999</v>
      </c>
      <c r="N3595" s="109">
        <f t="shared" ca="1" si="1039"/>
        <v>1.010067542</v>
      </c>
      <c r="O3595" s="108">
        <f t="shared" si="1053"/>
        <v>103</v>
      </c>
      <c r="P3595" s="106">
        <f t="shared" ca="1" si="1040"/>
        <v>259.26268055000003</v>
      </c>
      <c r="Q3595" s="113">
        <f t="shared" si="1070"/>
        <v>1.6042000000000001E-2</v>
      </c>
      <c r="R3595" s="106">
        <f t="shared" si="1069"/>
        <v>413.11890443999999</v>
      </c>
      <c r="S3595" s="114" t="str">
        <f t="shared" si="1050"/>
        <v>A+J=</v>
      </c>
      <c r="T3595" s="107">
        <f t="shared" si="1051"/>
        <v>44552</v>
      </c>
      <c r="U3595" s="10"/>
      <c r="V3595" s="10"/>
      <c r="W3595" s="10"/>
      <c r="X3595" s="29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</row>
    <row r="3596" spans="1:121" x14ac:dyDescent="0.15">
      <c r="A3596" s="102">
        <f t="shared" si="1043"/>
        <v>44553</v>
      </c>
      <c r="B3596" s="103">
        <f t="shared" ca="1" si="1052"/>
        <v>25351.575627699789</v>
      </c>
      <c r="C3596" s="106">
        <f t="shared" si="1044"/>
        <v>25339.212752499789</v>
      </c>
      <c r="D3596" s="105">
        <f ca="1">IF(A3596&lt;$B$1,VLOOKUP(A3596,[1]DI!$A$4:$B$15000,2,FALSE),0)</f>
        <v>9.1499999999999998E-2</v>
      </c>
      <c r="E3596" s="106">
        <f t="shared" ref="E3596:E3659" ca="1" si="1071">ROUND(((1+D3596)^(1/252)),8)</f>
        <v>1.00034749</v>
      </c>
      <c r="F3596" s="106">
        <f ca="1">(TRUNC(PRODUCT($E$12:$E3595),16))</f>
        <v>2.1876860429816301</v>
      </c>
      <c r="G3596" s="106">
        <f t="shared" ca="1" si="1045"/>
        <v>2.18692610802835</v>
      </c>
      <c r="H3596" s="106">
        <f t="shared" ref="H3596:H3659" ca="1" si="1072">ROUND(F3596/G3596,8)</f>
        <v>1.00034749</v>
      </c>
      <c r="I3596" s="105">
        <f t="shared" si="1046"/>
        <v>3.5999999999999997E-2</v>
      </c>
      <c r="J3596" s="118">
        <f t="shared" si="1047"/>
        <v>44552</v>
      </c>
      <c r="K3596" s="112">
        <f t="shared" si="1048"/>
        <v>1</v>
      </c>
      <c r="L3596" s="108">
        <f t="shared" si="1049"/>
        <v>1</v>
      </c>
      <c r="M3596" s="109">
        <f t="shared" ref="M3596:M3659" si="1073">ROUND((I3596+1)^(L3596/252),9)</f>
        <v>1.000140356</v>
      </c>
      <c r="N3596" s="109">
        <f t="shared" ref="N3596:N3659" ca="1" si="1074">ROUND(H3596*M3596,9)</f>
        <v>1.000487895</v>
      </c>
      <c r="O3596" s="108">
        <f t="shared" si="1053"/>
        <v>0</v>
      </c>
      <c r="P3596" s="106">
        <f t="shared" ref="P3596:P3659" ca="1" si="1075">TRUNC(((N3596-1)*C3596),8)</f>
        <v>12.3628752</v>
      </c>
      <c r="Q3596" s="113">
        <f t="shared" si="1070"/>
        <v>0</v>
      </c>
      <c r="R3596" s="106">
        <f t="shared" si="1069"/>
        <v>0</v>
      </c>
      <c r="S3596" s="114" t="str">
        <f t="shared" si="1050"/>
        <v>A+J=</v>
      </c>
      <c r="T3596" s="107">
        <f t="shared" si="1051"/>
        <v>44585</v>
      </c>
      <c r="U3596" s="10"/>
      <c r="V3596" s="10"/>
      <c r="W3596" s="10"/>
      <c r="X3596" s="29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</row>
    <row r="3597" spans="1:121" x14ac:dyDescent="0.15">
      <c r="A3597" s="102">
        <f t="shared" ref="A3597:A3660" si="1076">(A3596+1)</f>
        <v>44554</v>
      </c>
      <c r="B3597" s="103">
        <f t="shared" ca="1" si="1052"/>
        <v>25363.944482959789</v>
      </c>
      <c r="C3597" s="106">
        <f t="shared" ref="C3597:C3660" si="1077">(C3596-R3596)</f>
        <v>25339.212752499789</v>
      </c>
      <c r="D3597" s="105">
        <f ca="1">IF(A3597&lt;$B$1,VLOOKUP(A3597,[1]DI!$A$4:$B$15000,2,FALSE),0)</f>
        <v>9.1499999999999998E-2</v>
      </c>
      <c r="E3597" s="106">
        <f t="shared" ca="1" si="1071"/>
        <v>1.00034749</v>
      </c>
      <c r="F3597" s="106">
        <f ca="1">(TRUNC(PRODUCT($E$12:$E3596),16))</f>
        <v>2.1884462420047002</v>
      </c>
      <c r="G3597" s="106">
        <f t="shared" ref="G3597:G3660" ca="1" si="1078">IF(O3596&gt;0,F3596,G3596)</f>
        <v>2.18692610802835</v>
      </c>
      <c r="H3597" s="106">
        <f t="shared" ca="1" si="1072"/>
        <v>1.0006950999999999</v>
      </c>
      <c r="I3597" s="105">
        <f t="shared" ref="I3597:I3660" si="1079">I3596</f>
        <v>3.5999999999999997E-2</v>
      </c>
      <c r="J3597" s="118">
        <f t="shared" ref="J3597:J3660" si="1080">IF(O3596&gt;0,VLOOKUP(O3596,W$12:AG$150,2),J3596)</f>
        <v>44552</v>
      </c>
      <c r="K3597" s="112">
        <f t="shared" ref="K3597:K3660" si="1081">IF(A3597&gt;J3597,IF(NETWORKDAYS(J3597,A3597,$W$160:$W$544)-1=0,1,NETWORKDAYS(J3597,A3597,$W$160:$W$544)-1),0)</f>
        <v>2</v>
      </c>
      <c r="L3597" s="108">
        <f t="shared" ref="L3597:L3660" si="1082">IF(AND(K3597=1,K3596=1),1,IF(K3597&gt;0,IF(K3597=K3596,K3597+1,K3597),0))</f>
        <v>2</v>
      </c>
      <c r="M3597" s="109">
        <f t="shared" si="1073"/>
        <v>1.0002807309999999</v>
      </c>
      <c r="N3597" s="109">
        <f t="shared" ca="1" si="1074"/>
        <v>1.000976026</v>
      </c>
      <c r="O3597" s="108">
        <f t="shared" si="1053"/>
        <v>0</v>
      </c>
      <c r="P3597" s="106">
        <f t="shared" ca="1" si="1075"/>
        <v>24.731730460000001</v>
      </c>
      <c r="Q3597" s="113">
        <f t="shared" si="1070"/>
        <v>0</v>
      </c>
      <c r="R3597" s="106">
        <f t="shared" si="1069"/>
        <v>0</v>
      </c>
      <c r="S3597" s="114" t="str">
        <f t="shared" ref="S3597:S3660" si="1083">IF(O3596&gt;0,VLOOKUP(O3596,W$12:AG$150,10),S3596)</f>
        <v>A+J=</v>
      </c>
      <c r="T3597" s="107">
        <f t="shared" ref="T3597:T3660" si="1084">IF(O3596&gt;0,VLOOKUP(O3596,W$12:AG$150,11),T3596)</f>
        <v>44585</v>
      </c>
      <c r="U3597" s="10"/>
      <c r="V3597" s="10"/>
      <c r="W3597" s="10"/>
      <c r="X3597" s="29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</row>
    <row r="3598" spans="1:121" x14ac:dyDescent="0.15">
      <c r="A3598" s="102">
        <f t="shared" si="1076"/>
        <v>44555</v>
      </c>
      <c r="B3598" s="103">
        <f t="shared" ref="B3598:B3661" ca="1" si="1085">IF(A3598&lt;=TODAY(),C3598+P3598,IF(AND(A3598&gt;TODAY(),A3598&lt;=$B$1),IF(VLOOKUP(TODAY(),$A$10:$D$5000,4,FALSE)=0,"n.d",C3598+P3598),"n.d"))</f>
        <v>25376.319368949789</v>
      </c>
      <c r="C3598" s="106">
        <f t="shared" si="1077"/>
        <v>25339.212752499789</v>
      </c>
      <c r="D3598" s="105">
        <f ca="1">IF(A3598&lt;$B$1,VLOOKUP(A3598,[1]DI!$A$4:$B$15000,2,FALSE),0)</f>
        <v>0</v>
      </c>
      <c r="E3598" s="106">
        <f t="shared" ca="1" si="1071"/>
        <v>1</v>
      </c>
      <c r="F3598" s="106">
        <f ca="1">(TRUNC(PRODUCT($E$12:$E3597),16))</f>
        <v>2.1892067051893398</v>
      </c>
      <c r="G3598" s="106">
        <f t="shared" ca="1" si="1078"/>
        <v>2.18692610802835</v>
      </c>
      <c r="H3598" s="106">
        <f t="shared" ca="1" si="1072"/>
        <v>1.0010428300000001</v>
      </c>
      <c r="I3598" s="105">
        <f t="shared" si="1079"/>
        <v>3.5999999999999997E-2</v>
      </c>
      <c r="J3598" s="118">
        <f t="shared" si="1080"/>
        <v>44552</v>
      </c>
      <c r="K3598" s="112">
        <f t="shared" si="1081"/>
        <v>2</v>
      </c>
      <c r="L3598" s="108">
        <f t="shared" si="1082"/>
        <v>3</v>
      </c>
      <c r="M3598" s="109">
        <f t="shared" si="1073"/>
        <v>1.000421126</v>
      </c>
      <c r="N3598" s="109">
        <f t="shared" ca="1" si="1074"/>
        <v>1.001464395</v>
      </c>
      <c r="O3598" s="108">
        <f t="shared" ref="O3598:O3661" si="1086">IF(VLOOKUP(A3598,X$12:AE$151,8)=VLOOKUP(A3597,X$12:AE$151,8),0,VLOOKUP(A3598,X$12:AE$151,8))</f>
        <v>0</v>
      </c>
      <c r="P3598" s="106">
        <f t="shared" ca="1" si="1075"/>
        <v>37.106616449999997</v>
      </c>
      <c r="Q3598" s="113">
        <f t="shared" si="1070"/>
        <v>0</v>
      </c>
      <c r="R3598" s="106">
        <f t="shared" si="1069"/>
        <v>0</v>
      </c>
      <c r="S3598" s="114" t="str">
        <f t="shared" si="1083"/>
        <v>A+J=</v>
      </c>
      <c r="T3598" s="107">
        <f t="shared" si="1084"/>
        <v>44585</v>
      </c>
      <c r="U3598" s="10"/>
      <c r="V3598" s="10"/>
      <c r="W3598" s="10"/>
      <c r="X3598" s="29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</row>
    <row r="3599" spans="1:121" x14ac:dyDescent="0.15">
      <c r="A3599" s="102">
        <f t="shared" si="1076"/>
        <v>44556</v>
      </c>
      <c r="B3599" s="103">
        <f t="shared" ca="1" si="1085"/>
        <v>25376.319368949789</v>
      </c>
      <c r="C3599" s="106">
        <f t="shared" si="1077"/>
        <v>25339.212752499789</v>
      </c>
      <c r="D3599" s="105">
        <f ca="1">IF(A3599&lt;$B$1,VLOOKUP(A3599,[1]DI!$A$4:$B$15000,2,FALSE),0)</f>
        <v>0</v>
      </c>
      <c r="E3599" s="106">
        <f t="shared" ca="1" si="1071"/>
        <v>1</v>
      </c>
      <c r="F3599" s="106">
        <f ca="1">(TRUNC(PRODUCT($E$12:$E3598),16))</f>
        <v>2.1892067051893398</v>
      </c>
      <c r="G3599" s="106">
        <f t="shared" ca="1" si="1078"/>
        <v>2.18692610802835</v>
      </c>
      <c r="H3599" s="106">
        <f t="shared" ca="1" si="1072"/>
        <v>1.0010428300000001</v>
      </c>
      <c r="I3599" s="105">
        <f t="shared" si="1079"/>
        <v>3.5999999999999997E-2</v>
      </c>
      <c r="J3599" s="118">
        <f t="shared" si="1080"/>
        <v>44552</v>
      </c>
      <c r="K3599" s="112">
        <f t="shared" si="1081"/>
        <v>2</v>
      </c>
      <c r="L3599" s="108">
        <f t="shared" si="1082"/>
        <v>3</v>
      </c>
      <c r="M3599" s="109">
        <f t="shared" si="1073"/>
        <v>1.000421126</v>
      </c>
      <c r="N3599" s="109">
        <f t="shared" ca="1" si="1074"/>
        <v>1.001464395</v>
      </c>
      <c r="O3599" s="108">
        <f t="shared" si="1086"/>
        <v>0</v>
      </c>
      <c r="P3599" s="106">
        <f t="shared" ca="1" si="1075"/>
        <v>37.106616449999997</v>
      </c>
      <c r="Q3599" s="113">
        <f t="shared" si="1070"/>
        <v>0</v>
      </c>
      <c r="R3599" s="106">
        <f t="shared" si="1069"/>
        <v>0</v>
      </c>
      <c r="S3599" s="114" t="str">
        <f t="shared" si="1083"/>
        <v>A+J=</v>
      </c>
      <c r="T3599" s="107">
        <f t="shared" si="1084"/>
        <v>44585</v>
      </c>
      <c r="U3599" s="10"/>
      <c r="V3599" s="10"/>
      <c r="W3599" s="10"/>
      <c r="X3599" s="29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</row>
    <row r="3600" spans="1:121" x14ac:dyDescent="0.15">
      <c r="A3600" s="102">
        <f t="shared" si="1076"/>
        <v>44557</v>
      </c>
      <c r="B3600" s="103">
        <f t="shared" ca="1" si="1085"/>
        <v>25376.319368949789</v>
      </c>
      <c r="C3600" s="106">
        <f t="shared" si="1077"/>
        <v>25339.212752499789</v>
      </c>
      <c r="D3600" s="105">
        <f ca="1">IF(A3600&lt;$B$1,VLOOKUP(A3600,[1]DI!$A$4:$B$15000,2,FALSE),0)</f>
        <v>9.1499999999999998E-2</v>
      </c>
      <c r="E3600" s="106">
        <f t="shared" ca="1" si="1071"/>
        <v>1.00034749</v>
      </c>
      <c r="F3600" s="106">
        <f ca="1">(TRUNC(PRODUCT($E$12:$E3599),16))</f>
        <v>2.1892067051893398</v>
      </c>
      <c r="G3600" s="106">
        <f t="shared" ca="1" si="1078"/>
        <v>2.18692610802835</v>
      </c>
      <c r="H3600" s="106">
        <f t="shared" ca="1" si="1072"/>
        <v>1.0010428300000001</v>
      </c>
      <c r="I3600" s="105">
        <f t="shared" si="1079"/>
        <v>3.5999999999999997E-2</v>
      </c>
      <c r="J3600" s="118">
        <f t="shared" si="1080"/>
        <v>44552</v>
      </c>
      <c r="K3600" s="112">
        <f t="shared" si="1081"/>
        <v>3</v>
      </c>
      <c r="L3600" s="108">
        <f t="shared" si="1082"/>
        <v>3</v>
      </c>
      <c r="M3600" s="109">
        <f t="shared" si="1073"/>
        <v>1.000421126</v>
      </c>
      <c r="N3600" s="109">
        <f t="shared" ca="1" si="1074"/>
        <v>1.001464395</v>
      </c>
      <c r="O3600" s="108">
        <f t="shared" si="1086"/>
        <v>0</v>
      </c>
      <c r="P3600" s="106">
        <f t="shared" ca="1" si="1075"/>
        <v>37.106616449999997</v>
      </c>
      <c r="Q3600" s="113">
        <f t="shared" si="1070"/>
        <v>0</v>
      </c>
      <c r="R3600" s="106">
        <f t="shared" si="1069"/>
        <v>0</v>
      </c>
      <c r="S3600" s="114" t="str">
        <f t="shared" si="1083"/>
        <v>A+J=</v>
      </c>
      <c r="T3600" s="107">
        <f t="shared" si="1084"/>
        <v>44585</v>
      </c>
      <c r="U3600" s="10"/>
      <c r="V3600" s="10"/>
      <c r="W3600" s="10"/>
      <c r="X3600" s="29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</row>
    <row r="3601" spans="1:121" x14ac:dyDescent="0.15">
      <c r="A3601" s="102">
        <f t="shared" si="1076"/>
        <v>44558</v>
      </c>
      <c r="B3601" s="103">
        <f t="shared" ca="1" si="1085"/>
        <v>25388.700285679788</v>
      </c>
      <c r="C3601" s="106">
        <f t="shared" si="1077"/>
        <v>25339.212752499789</v>
      </c>
      <c r="D3601" s="105">
        <f ca="1">IF(A3601&lt;$B$1,VLOOKUP(A3601,[1]DI!$A$4:$B$15000,2,FALSE),0)</f>
        <v>9.1499999999999998E-2</v>
      </c>
      <c r="E3601" s="106">
        <f t="shared" ca="1" si="1071"/>
        <v>1.00034749</v>
      </c>
      <c r="F3601" s="106">
        <f ca="1">(TRUNC(PRODUCT($E$12:$E3600),16))</f>
        <v>2.18996743262732</v>
      </c>
      <c r="G3601" s="106">
        <f t="shared" ca="1" si="1078"/>
        <v>2.18692610802835</v>
      </c>
      <c r="H3601" s="106">
        <f t="shared" ca="1" si="1072"/>
        <v>1.0013906800000001</v>
      </c>
      <c r="I3601" s="105">
        <f t="shared" si="1079"/>
        <v>3.5999999999999997E-2</v>
      </c>
      <c r="J3601" s="118">
        <f t="shared" si="1080"/>
        <v>44552</v>
      </c>
      <c r="K3601" s="112">
        <f t="shared" si="1081"/>
        <v>4</v>
      </c>
      <c r="L3601" s="108">
        <f t="shared" si="1082"/>
        <v>4</v>
      </c>
      <c r="M3601" s="109">
        <f t="shared" si="1073"/>
        <v>1.0005615409999999</v>
      </c>
      <c r="N3601" s="109">
        <f t="shared" ca="1" si="1074"/>
        <v>1.001953002</v>
      </c>
      <c r="O3601" s="108">
        <f t="shared" si="1086"/>
        <v>0</v>
      </c>
      <c r="P3601" s="106">
        <f t="shared" ca="1" si="1075"/>
        <v>49.48753318</v>
      </c>
      <c r="Q3601" s="113">
        <f t="shared" si="1070"/>
        <v>0</v>
      </c>
      <c r="R3601" s="106">
        <f t="shared" si="1069"/>
        <v>0</v>
      </c>
      <c r="S3601" s="114" t="str">
        <f t="shared" si="1083"/>
        <v>A+J=</v>
      </c>
      <c r="T3601" s="107">
        <f t="shared" si="1084"/>
        <v>44585</v>
      </c>
      <c r="U3601" s="10"/>
      <c r="V3601" s="10"/>
      <c r="W3601" s="10"/>
      <c r="X3601" s="29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</row>
    <row r="3602" spans="1:121" x14ac:dyDescent="0.15">
      <c r="A3602" s="102">
        <f t="shared" si="1076"/>
        <v>44559</v>
      </c>
      <c r="B3602" s="103">
        <f t="shared" ca="1" si="1085"/>
        <v>25401.087435849789</v>
      </c>
      <c r="C3602" s="106">
        <f t="shared" si="1077"/>
        <v>25339.212752499789</v>
      </c>
      <c r="D3602" s="105">
        <f ca="1">IF(A3602&lt;$B$1,VLOOKUP(A3602,[1]DI!$A$4:$B$15000,2,FALSE),0)</f>
        <v>9.1499999999999998E-2</v>
      </c>
      <c r="E3602" s="106">
        <f t="shared" ca="1" si="1071"/>
        <v>1.00034749</v>
      </c>
      <c r="F3602" s="106">
        <f ca="1">(TRUNC(PRODUCT($E$12:$E3601),16))</f>
        <v>2.1907284244104899</v>
      </c>
      <c r="G3602" s="106">
        <f t="shared" ca="1" si="1078"/>
        <v>2.18692610802835</v>
      </c>
      <c r="H3602" s="106">
        <f t="shared" ca="1" si="1072"/>
        <v>1.00173866</v>
      </c>
      <c r="I3602" s="105">
        <f t="shared" si="1079"/>
        <v>3.5999999999999997E-2</v>
      </c>
      <c r="J3602" s="118">
        <f t="shared" si="1080"/>
        <v>44552</v>
      </c>
      <c r="K3602" s="112">
        <f t="shared" si="1081"/>
        <v>5</v>
      </c>
      <c r="L3602" s="108">
        <f t="shared" si="1082"/>
        <v>5</v>
      </c>
      <c r="M3602" s="109">
        <f t="shared" si="1073"/>
        <v>1.0007019749999999</v>
      </c>
      <c r="N3602" s="109">
        <f t="shared" ca="1" si="1074"/>
        <v>1.002441855</v>
      </c>
      <c r="O3602" s="108">
        <f t="shared" si="1086"/>
        <v>0</v>
      </c>
      <c r="P3602" s="106">
        <f t="shared" ca="1" si="1075"/>
        <v>61.874683349999998</v>
      </c>
      <c r="Q3602" s="113">
        <f t="shared" si="1070"/>
        <v>0</v>
      </c>
      <c r="R3602" s="106">
        <f t="shared" si="1069"/>
        <v>0</v>
      </c>
      <c r="S3602" s="114" t="str">
        <f t="shared" si="1083"/>
        <v>A+J=</v>
      </c>
      <c r="T3602" s="107">
        <f t="shared" si="1084"/>
        <v>44585</v>
      </c>
      <c r="U3602" s="10"/>
      <c r="V3602" s="10"/>
      <c r="W3602" s="10"/>
      <c r="X3602" s="29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</row>
    <row r="3603" spans="1:121" x14ac:dyDescent="0.15">
      <c r="A3603" s="102">
        <f t="shared" si="1076"/>
        <v>44560</v>
      </c>
      <c r="B3603" s="103">
        <f t="shared" ca="1" si="1085"/>
        <v>25413.480388699787</v>
      </c>
      <c r="C3603" s="106">
        <f t="shared" si="1077"/>
        <v>25339.212752499789</v>
      </c>
      <c r="D3603" s="105">
        <f ca="1">IF(A3603&lt;$B$1,VLOOKUP(A3603,[1]DI!$A$4:$B$15000,2,FALSE),0)</f>
        <v>9.1499999999999998E-2</v>
      </c>
      <c r="E3603" s="106">
        <f t="shared" ca="1" si="1071"/>
        <v>1.00034749</v>
      </c>
      <c r="F3603" s="106">
        <f ca="1">(TRUNC(PRODUCT($E$12:$E3602),16))</f>
        <v>2.1914896806306898</v>
      </c>
      <c r="G3603" s="106">
        <f t="shared" ca="1" si="1078"/>
        <v>2.18692610802835</v>
      </c>
      <c r="H3603" s="106">
        <f t="shared" ca="1" si="1072"/>
        <v>1.0020867499999999</v>
      </c>
      <c r="I3603" s="105">
        <f t="shared" si="1079"/>
        <v>3.5999999999999997E-2</v>
      </c>
      <c r="J3603" s="118">
        <f t="shared" si="1080"/>
        <v>44552</v>
      </c>
      <c r="K3603" s="112">
        <f t="shared" si="1081"/>
        <v>6</v>
      </c>
      <c r="L3603" s="108">
        <f t="shared" si="1082"/>
        <v>6</v>
      </c>
      <c r="M3603" s="109">
        <f t="shared" si="1073"/>
        <v>1.000842429</v>
      </c>
      <c r="N3603" s="109">
        <f t="shared" ca="1" si="1074"/>
        <v>1.0029309369999999</v>
      </c>
      <c r="O3603" s="108">
        <f t="shared" si="1086"/>
        <v>0</v>
      </c>
      <c r="P3603" s="106">
        <f t="shared" ca="1" si="1075"/>
        <v>74.267636199999998</v>
      </c>
      <c r="Q3603" s="113">
        <f t="shared" si="1070"/>
        <v>0</v>
      </c>
      <c r="R3603" s="106">
        <f t="shared" si="1069"/>
        <v>0</v>
      </c>
      <c r="S3603" s="114" t="str">
        <f t="shared" si="1083"/>
        <v>A+J=</v>
      </c>
      <c r="T3603" s="107">
        <f t="shared" si="1084"/>
        <v>44585</v>
      </c>
      <c r="U3603" s="10"/>
      <c r="V3603" s="10"/>
      <c r="W3603" s="10"/>
      <c r="X3603" s="29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</row>
    <row r="3604" spans="1:121" x14ac:dyDescent="0.15">
      <c r="A3604" s="102">
        <f t="shared" si="1076"/>
        <v>44561</v>
      </c>
      <c r="B3604" s="103">
        <f t="shared" ca="1" si="1085"/>
        <v>25425.879600339787</v>
      </c>
      <c r="C3604" s="106">
        <f t="shared" si="1077"/>
        <v>25339.212752499789</v>
      </c>
      <c r="D3604" s="105">
        <f ca="1">IF(A3604&lt;$B$1,VLOOKUP(A3604,[1]DI!$A$4:$B$15000,2,FALSE),0)</f>
        <v>9.1499999999999998E-2</v>
      </c>
      <c r="E3604" s="106">
        <f t="shared" ca="1" si="1071"/>
        <v>1.00034749</v>
      </c>
      <c r="F3604" s="106">
        <f ca="1">(TRUNC(PRODUCT($E$12:$E3603),16))</f>
        <v>2.1922512013798099</v>
      </c>
      <c r="G3604" s="106">
        <f t="shared" ca="1" si="1078"/>
        <v>2.18692610802835</v>
      </c>
      <c r="H3604" s="106">
        <f t="shared" ca="1" si="1072"/>
        <v>1.0024349699999999</v>
      </c>
      <c r="I3604" s="105">
        <f t="shared" si="1079"/>
        <v>3.5999999999999997E-2</v>
      </c>
      <c r="J3604" s="118">
        <f t="shared" si="1080"/>
        <v>44552</v>
      </c>
      <c r="K3604" s="112">
        <f t="shared" si="1081"/>
        <v>7</v>
      </c>
      <c r="L3604" s="108">
        <f t="shared" si="1082"/>
        <v>7</v>
      </c>
      <c r="M3604" s="109">
        <f t="shared" si="1073"/>
        <v>1.0009829029999999</v>
      </c>
      <c r="N3604" s="109">
        <f t="shared" ca="1" si="1074"/>
        <v>1.003420266</v>
      </c>
      <c r="O3604" s="108">
        <f t="shared" si="1086"/>
        <v>0</v>
      </c>
      <c r="P3604" s="106">
        <f t="shared" ca="1" si="1075"/>
        <v>86.666847840000003</v>
      </c>
      <c r="Q3604" s="113">
        <f t="shared" si="1070"/>
        <v>0</v>
      </c>
      <c r="R3604" s="106">
        <f t="shared" si="1069"/>
        <v>0</v>
      </c>
      <c r="S3604" s="114" t="str">
        <f t="shared" si="1083"/>
        <v>A+J=</v>
      </c>
      <c r="T3604" s="107">
        <f t="shared" si="1084"/>
        <v>44585</v>
      </c>
      <c r="U3604" s="10"/>
      <c r="V3604" s="10"/>
      <c r="W3604" s="10"/>
      <c r="X3604" s="29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</row>
    <row r="3605" spans="1:121" x14ac:dyDescent="0.15">
      <c r="A3605" s="102">
        <f t="shared" si="1076"/>
        <v>44562</v>
      </c>
      <c r="B3605" s="103">
        <f t="shared" ca="1" si="1085"/>
        <v>25438.284614659788</v>
      </c>
      <c r="C3605" s="106">
        <f t="shared" si="1077"/>
        <v>25339.212752499789</v>
      </c>
      <c r="D3605" s="105">
        <f ca="1">IF(A3605&lt;$B$1,VLOOKUP(A3605,[1]DI!$A$4:$B$15000,2,FALSE),0)</f>
        <v>0</v>
      </c>
      <c r="E3605" s="106">
        <f t="shared" ca="1" si="1071"/>
        <v>1</v>
      </c>
      <c r="F3605" s="106">
        <f ca="1">(TRUNC(PRODUCT($E$12:$E3604),16))</f>
        <v>2.1930129867497801</v>
      </c>
      <c r="G3605" s="106">
        <f t="shared" ca="1" si="1078"/>
        <v>2.18692610802835</v>
      </c>
      <c r="H3605" s="106">
        <f t="shared" ca="1" si="1072"/>
        <v>1.0027832999999999</v>
      </c>
      <c r="I3605" s="105">
        <f t="shared" si="1079"/>
        <v>3.5999999999999997E-2</v>
      </c>
      <c r="J3605" s="118">
        <f t="shared" si="1080"/>
        <v>44552</v>
      </c>
      <c r="K3605" s="112">
        <f t="shared" si="1081"/>
        <v>7</v>
      </c>
      <c r="L3605" s="108">
        <f t="shared" si="1082"/>
        <v>8</v>
      </c>
      <c r="M3605" s="109">
        <f t="shared" si="1073"/>
        <v>1.001123397</v>
      </c>
      <c r="N3605" s="109">
        <f t="shared" ca="1" si="1074"/>
        <v>1.003909824</v>
      </c>
      <c r="O3605" s="108">
        <f t="shared" si="1086"/>
        <v>0</v>
      </c>
      <c r="P3605" s="106">
        <f t="shared" ca="1" si="1075"/>
        <v>99.071862159999995</v>
      </c>
      <c r="Q3605" s="113">
        <f t="shared" si="1070"/>
        <v>0</v>
      </c>
      <c r="R3605" s="106">
        <f t="shared" si="1069"/>
        <v>0</v>
      </c>
      <c r="S3605" s="114" t="str">
        <f t="shared" si="1083"/>
        <v>A+J=</v>
      </c>
      <c r="T3605" s="107">
        <f t="shared" si="1084"/>
        <v>44585</v>
      </c>
      <c r="U3605" s="10"/>
      <c r="V3605" s="10"/>
      <c r="W3605" s="10"/>
      <c r="X3605" s="29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</row>
    <row r="3606" spans="1:121" x14ac:dyDescent="0.15">
      <c r="A3606" s="102">
        <f t="shared" si="1076"/>
        <v>44563</v>
      </c>
      <c r="B3606" s="103">
        <f t="shared" ca="1" si="1085"/>
        <v>25438.284614659788</v>
      </c>
      <c r="C3606" s="106">
        <f t="shared" si="1077"/>
        <v>25339.212752499789</v>
      </c>
      <c r="D3606" s="105">
        <f ca="1">IF(A3606&lt;$B$1,VLOOKUP(A3606,[1]DI!$A$4:$B$15000,2,FALSE),0)</f>
        <v>0</v>
      </c>
      <c r="E3606" s="106">
        <f t="shared" ca="1" si="1071"/>
        <v>1</v>
      </c>
      <c r="F3606" s="106">
        <f ca="1">(TRUNC(PRODUCT($E$12:$E3605),16))</f>
        <v>2.1930129867497801</v>
      </c>
      <c r="G3606" s="106">
        <f t="shared" ca="1" si="1078"/>
        <v>2.18692610802835</v>
      </c>
      <c r="H3606" s="106">
        <f t="shared" ca="1" si="1072"/>
        <v>1.0027832999999999</v>
      </c>
      <c r="I3606" s="105">
        <f t="shared" si="1079"/>
        <v>3.5999999999999997E-2</v>
      </c>
      <c r="J3606" s="118">
        <f t="shared" si="1080"/>
        <v>44552</v>
      </c>
      <c r="K3606" s="112">
        <f t="shared" si="1081"/>
        <v>7</v>
      </c>
      <c r="L3606" s="108">
        <f t="shared" si="1082"/>
        <v>8</v>
      </c>
      <c r="M3606" s="109">
        <f t="shared" si="1073"/>
        <v>1.001123397</v>
      </c>
      <c r="N3606" s="109">
        <f t="shared" ca="1" si="1074"/>
        <v>1.003909824</v>
      </c>
      <c r="O3606" s="108">
        <f t="shared" si="1086"/>
        <v>0</v>
      </c>
      <c r="P3606" s="106">
        <f t="shared" ca="1" si="1075"/>
        <v>99.071862159999995</v>
      </c>
      <c r="Q3606" s="113">
        <f t="shared" si="1070"/>
        <v>0</v>
      </c>
      <c r="R3606" s="106">
        <f t="shared" si="1069"/>
        <v>0</v>
      </c>
      <c r="S3606" s="114" t="str">
        <f t="shared" si="1083"/>
        <v>A+J=</v>
      </c>
      <c r="T3606" s="107">
        <f t="shared" si="1084"/>
        <v>44585</v>
      </c>
      <c r="U3606" s="10"/>
      <c r="V3606" s="10"/>
      <c r="W3606" s="10"/>
      <c r="X3606" s="29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</row>
    <row r="3607" spans="1:121" x14ac:dyDescent="0.15">
      <c r="A3607" s="102">
        <f t="shared" si="1076"/>
        <v>44564</v>
      </c>
      <c r="B3607" s="103">
        <f t="shared" ca="1" si="1085"/>
        <v>25438.284614659788</v>
      </c>
      <c r="C3607" s="106">
        <f t="shared" si="1077"/>
        <v>25339.212752499789</v>
      </c>
      <c r="D3607" s="105">
        <f ca="1">IF(A3607&lt;$B$1,VLOOKUP(A3607,[1]DI!$A$4:$B$15000,2,FALSE),0)</f>
        <v>9.1499999999999998E-2</v>
      </c>
      <c r="E3607" s="106">
        <f t="shared" ca="1" si="1071"/>
        <v>1.00034749</v>
      </c>
      <c r="F3607" s="106">
        <f ca="1">(TRUNC(PRODUCT($E$12:$E3606),16))</f>
        <v>2.1930129867497801</v>
      </c>
      <c r="G3607" s="106">
        <f t="shared" ca="1" si="1078"/>
        <v>2.18692610802835</v>
      </c>
      <c r="H3607" s="106">
        <f t="shared" ca="1" si="1072"/>
        <v>1.0027832999999999</v>
      </c>
      <c r="I3607" s="105">
        <f t="shared" si="1079"/>
        <v>3.5999999999999997E-2</v>
      </c>
      <c r="J3607" s="118">
        <f t="shared" si="1080"/>
        <v>44552</v>
      </c>
      <c r="K3607" s="112">
        <f t="shared" si="1081"/>
        <v>8</v>
      </c>
      <c r="L3607" s="108">
        <f t="shared" si="1082"/>
        <v>8</v>
      </c>
      <c r="M3607" s="109">
        <f t="shared" si="1073"/>
        <v>1.001123397</v>
      </c>
      <c r="N3607" s="109">
        <f t="shared" ca="1" si="1074"/>
        <v>1.003909824</v>
      </c>
      <c r="O3607" s="108">
        <f t="shared" si="1086"/>
        <v>0</v>
      </c>
      <c r="P3607" s="106">
        <f t="shared" ca="1" si="1075"/>
        <v>99.071862159999995</v>
      </c>
      <c r="Q3607" s="113">
        <f t="shared" si="1070"/>
        <v>0</v>
      </c>
      <c r="R3607" s="106">
        <f t="shared" si="1069"/>
        <v>0</v>
      </c>
      <c r="S3607" s="114" t="str">
        <f t="shared" si="1083"/>
        <v>A+J=</v>
      </c>
      <c r="T3607" s="107">
        <f t="shared" si="1084"/>
        <v>44585</v>
      </c>
      <c r="U3607" s="10"/>
      <c r="V3607" s="10"/>
      <c r="W3607" s="10"/>
      <c r="X3607" s="29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</row>
    <row r="3608" spans="1:121" x14ac:dyDescent="0.15">
      <c r="A3608" s="102">
        <f t="shared" si="1076"/>
        <v>44565</v>
      </c>
      <c r="B3608" s="103">
        <f t="shared" ca="1" si="1085"/>
        <v>25450.695862419787</v>
      </c>
      <c r="C3608" s="106">
        <f t="shared" si="1077"/>
        <v>25339.212752499789</v>
      </c>
      <c r="D3608" s="105">
        <f ca="1">IF(A3608&lt;$B$1,VLOOKUP(A3608,[1]DI!$A$4:$B$15000,2,FALSE),0)</f>
        <v>9.1499999999999998E-2</v>
      </c>
      <c r="E3608" s="106">
        <f t="shared" ca="1" si="1071"/>
        <v>1.00034749</v>
      </c>
      <c r="F3608" s="106">
        <f ca="1">(TRUNC(PRODUCT($E$12:$E3607),16))</f>
        <v>2.1937750368325402</v>
      </c>
      <c r="G3608" s="106">
        <f t="shared" ca="1" si="1078"/>
        <v>2.18692610802835</v>
      </c>
      <c r="H3608" s="106">
        <f t="shared" ca="1" si="1072"/>
        <v>1.00313176</v>
      </c>
      <c r="I3608" s="105">
        <f t="shared" si="1079"/>
        <v>3.5999999999999997E-2</v>
      </c>
      <c r="J3608" s="118">
        <f t="shared" si="1080"/>
        <v>44552</v>
      </c>
      <c r="K3608" s="112">
        <f t="shared" si="1081"/>
        <v>9</v>
      </c>
      <c r="L3608" s="108">
        <f t="shared" si="1082"/>
        <v>9</v>
      </c>
      <c r="M3608" s="109">
        <f t="shared" si="1073"/>
        <v>1.00126391</v>
      </c>
      <c r="N3608" s="109">
        <f t="shared" ca="1" si="1074"/>
        <v>1.004399628</v>
      </c>
      <c r="O3608" s="108">
        <f t="shared" si="1086"/>
        <v>0</v>
      </c>
      <c r="P3608" s="106">
        <f t="shared" ca="1" si="1075"/>
        <v>111.48310992</v>
      </c>
      <c r="Q3608" s="113">
        <f t="shared" si="1070"/>
        <v>0</v>
      </c>
      <c r="R3608" s="106">
        <f t="shared" si="1069"/>
        <v>0</v>
      </c>
      <c r="S3608" s="114" t="str">
        <f t="shared" si="1083"/>
        <v>A+J=</v>
      </c>
      <c r="T3608" s="107">
        <f t="shared" si="1084"/>
        <v>44585</v>
      </c>
      <c r="U3608" s="10"/>
      <c r="V3608" s="10"/>
      <c r="W3608" s="10"/>
      <c r="X3608" s="29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</row>
    <row r="3609" spans="1:121" x14ac:dyDescent="0.15">
      <c r="A3609" s="102">
        <f t="shared" si="1076"/>
        <v>44566</v>
      </c>
      <c r="B3609" s="103">
        <f t="shared" ca="1" si="1085"/>
        <v>25463.11316624979</v>
      </c>
      <c r="C3609" s="106">
        <f t="shared" si="1077"/>
        <v>25339.212752499789</v>
      </c>
      <c r="D3609" s="105">
        <f ca="1">IF(A3609&lt;$B$1,VLOOKUP(A3609,[1]DI!$A$4:$B$15000,2,FALSE),0)</f>
        <v>9.1499999999999998E-2</v>
      </c>
      <c r="E3609" s="106">
        <f t="shared" ca="1" si="1071"/>
        <v>1.00034749</v>
      </c>
      <c r="F3609" s="106">
        <f ca="1">(TRUNC(PRODUCT($E$12:$E3608),16))</f>
        <v>2.1945373517200899</v>
      </c>
      <c r="G3609" s="106">
        <f t="shared" ca="1" si="1078"/>
        <v>2.18692610802835</v>
      </c>
      <c r="H3609" s="106">
        <f t="shared" ca="1" si="1072"/>
        <v>1.0034803400000001</v>
      </c>
      <c r="I3609" s="105">
        <f t="shared" si="1079"/>
        <v>3.5999999999999997E-2</v>
      </c>
      <c r="J3609" s="118">
        <f t="shared" si="1080"/>
        <v>44552</v>
      </c>
      <c r="K3609" s="112">
        <f t="shared" si="1081"/>
        <v>10</v>
      </c>
      <c r="L3609" s="108">
        <f t="shared" si="1082"/>
        <v>10</v>
      </c>
      <c r="M3609" s="109">
        <f t="shared" si="1073"/>
        <v>1.001404443</v>
      </c>
      <c r="N3609" s="109">
        <f t="shared" ca="1" si="1074"/>
        <v>1.0048896709999999</v>
      </c>
      <c r="O3609" s="108">
        <f t="shared" si="1086"/>
        <v>0</v>
      </c>
      <c r="P3609" s="106">
        <f t="shared" ca="1" si="1075"/>
        <v>123.90041375</v>
      </c>
      <c r="Q3609" s="113">
        <f t="shared" si="1070"/>
        <v>0</v>
      </c>
      <c r="R3609" s="106">
        <f t="shared" si="1069"/>
        <v>0</v>
      </c>
      <c r="S3609" s="114" t="str">
        <f t="shared" si="1083"/>
        <v>A+J=</v>
      </c>
      <c r="T3609" s="107">
        <f t="shared" si="1084"/>
        <v>44585</v>
      </c>
      <c r="U3609" s="10"/>
      <c r="V3609" s="10"/>
      <c r="W3609" s="10"/>
      <c r="X3609" s="29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</row>
    <row r="3610" spans="1:121" x14ac:dyDescent="0.15">
      <c r="A3610" s="102">
        <f t="shared" si="1076"/>
        <v>44567</v>
      </c>
      <c r="B3610" s="103">
        <f t="shared" ca="1" si="1085"/>
        <v>25475.536500819788</v>
      </c>
      <c r="C3610" s="106">
        <f t="shared" si="1077"/>
        <v>25339.212752499789</v>
      </c>
      <c r="D3610" s="105">
        <f ca="1">IF(A3610&lt;$B$1,VLOOKUP(A3610,[1]DI!$A$4:$B$15000,2,FALSE),0)</f>
        <v>9.1499999999999998E-2</v>
      </c>
      <c r="E3610" s="106">
        <f t="shared" ca="1" si="1071"/>
        <v>1.00034749</v>
      </c>
      <c r="F3610" s="106">
        <f ca="1">(TRUNC(PRODUCT($E$12:$E3609),16))</f>
        <v>2.1952999315044401</v>
      </c>
      <c r="G3610" s="106">
        <f t="shared" ca="1" si="1078"/>
        <v>2.18692610802835</v>
      </c>
      <c r="H3610" s="106">
        <f t="shared" ca="1" si="1072"/>
        <v>1.0038290400000001</v>
      </c>
      <c r="I3610" s="105">
        <f t="shared" si="1079"/>
        <v>3.5999999999999997E-2</v>
      </c>
      <c r="J3610" s="118">
        <f t="shared" si="1080"/>
        <v>44552</v>
      </c>
      <c r="K3610" s="112">
        <f t="shared" si="1081"/>
        <v>11</v>
      </c>
      <c r="L3610" s="108">
        <f t="shared" si="1082"/>
        <v>11</v>
      </c>
      <c r="M3610" s="109">
        <f t="shared" si="1073"/>
        <v>1.001544996</v>
      </c>
      <c r="N3610" s="109">
        <f t="shared" ca="1" si="1074"/>
        <v>1.005379952</v>
      </c>
      <c r="O3610" s="108">
        <f t="shared" si="1086"/>
        <v>0</v>
      </c>
      <c r="P3610" s="106">
        <f t="shared" ca="1" si="1075"/>
        <v>136.32374831999999</v>
      </c>
      <c r="Q3610" s="113">
        <f t="shared" si="1070"/>
        <v>0</v>
      </c>
      <c r="R3610" s="106">
        <f t="shared" si="1069"/>
        <v>0</v>
      </c>
      <c r="S3610" s="114" t="str">
        <f t="shared" si="1083"/>
        <v>A+J=</v>
      </c>
      <c r="T3610" s="107">
        <f t="shared" si="1084"/>
        <v>44585</v>
      </c>
      <c r="U3610" s="10"/>
      <c r="V3610" s="10"/>
      <c r="W3610" s="10"/>
      <c r="X3610" s="29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</row>
    <row r="3611" spans="1:121" x14ac:dyDescent="0.15">
      <c r="A3611" s="102">
        <f t="shared" si="1076"/>
        <v>44568</v>
      </c>
      <c r="B3611" s="103">
        <f t="shared" ca="1" si="1085"/>
        <v>25487.96586611979</v>
      </c>
      <c r="C3611" s="106">
        <f t="shared" si="1077"/>
        <v>25339.212752499789</v>
      </c>
      <c r="D3611" s="105">
        <f ca="1">IF(A3611&lt;$B$1,VLOOKUP(A3611,[1]DI!$A$4:$B$15000,2,FALSE),0)</f>
        <v>9.1499999999999998E-2</v>
      </c>
      <c r="E3611" s="106">
        <f t="shared" ca="1" si="1071"/>
        <v>1.00034749</v>
      </c>
      <c r="F3611" s="106">
        <f ca="1">(TRUNC(PRODUCT($E$12:$E3610),16))</f>
        <v>2.1960627762776399</v>
      </c>
      <c r="G3611" s="106">
        <f t="shared" ca="1" si="1078"/>
        <v>2.18692610802835</v>
      </c>
      <c r="H3611" s="106">
        <f t="shared" ca="1" si="1072"/>
        <v>1.00417786</v>
      </c>
      <c r="I3611" s="105">
        <f t="shared" si="1079"/>
        <v>3.5999999999999997E-2</v>
      </c>
      <c r="J3611" s="118">
        <f t="shared" si="1080"/>
        <v>44552</v>
      </c>
      <c r="K3611" s="112">
        <f t="shared" si="1081"/>
        <v>12</v>
      </c>
      <c r="L3611" s="108">
        <f t="shared" si="1082"/>
        <v>12</v>
      </c>
      <c r="M3611" s="109">
        <f t="shared" si="1073"/>
        <v>1.0016855689999999</v>
      </c>
      <c r="N3611" s="109">
        <f t="shared" ca="1" si="1074"/>
        <v>1.0058704709999999</v>
      </c>
      <c r="O3611" s="108">
        <f t="shared" si="1086"/>
        <v>0</v>
      </c>
      <c r="P3611" s="106">
        <f t="shared" ca="1" si="1075"/>
        <v>148.75311361999999</v>
      </c>
      <c r="Q3611" s="113">
        <f t="shared" si="1070"/>
        <v>0</v>
      </c>
      <c r="R3611" s="106">
        <f t="shared" si="1069"/>
        <v>0</v>
      </c>
      <c r="S3611" s="114" t="str">
        <f t="shared" si="1083"/>
        <v>A+J=</v>
      </c>
      <c r="T3611" s="107">
        <f t="shared" si="1084"/>
        <v>44585</v>
      </c>
      <c r="U3611" s="10"/>
      <c r="V3611" s="10"/>
      <c r="W3611" s="10"/>
      <c r="X3611" s="29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</row>
    <row r="3612" spans="1:121" x14ac:dyDescent="0.15">
      <c r="A3612" s="102">
        <f t="shared" si="1076"/>
        <v>44569</v>
      </c>
      <c r="B3612" s="103">
        <f t="shared" ca="1" si="1085"/>
        <v>25500.40126214979</v>
      </c>
      <c r="C3612" s="106">
        <f t="shared" si="1077"/>
        <v>25339.212752499789</v>
      </c>
      <c r="D3612" s="105">
        <f ca="1">IF(A3612&lt;$B$1,VLOOKUP(A3612,[1]DI!$A$4:$B$15000,2,FALSE),0)</f>
        <v>0</v>
      </c>
      <c r="E3612" s="106">
        <f t="shared" ca="1" si="1071"/>
        <v>1</v>
      </c>
      <c r="F3612" s="106">
        <f ca="1">(TRUNC(PRODUCT($E$12:$E3611),16))</f>
        <v>2.1968258861317702</v>
      </c>
      <c r="G3612" s="106">
        <f t="shared" ca="1" si="1078"/>
        <v>2.18692610802835</v>
      </c>
      <c r="H3612" s="106">
        <f t="shared" ca="1" si="1072"/>
        <v>1.0045268000000001</v>
      </c>
      <c r="I3612" s="105">
        <f t="shared" si="1079"/>
        <v>3.5999999999999997E-2</v>
      </c>
      <c r="J3612" s="118">
        <f t="shared" si="1080"/>
        <v>44552</v>
      </c>
      <c r="K3612" s="112">
        <f t="shared" si="1081"/>
        <v>12</v>
      </c>
      <c r="L3612" s="108">
        <f t="shared" si="1082"/>
        <v>13</v>
      </c>
      <c r="M3612" s="109">
        <f t="shared" si="1073"/>
        <v>1.0018261610000001</v>
      </c>
      <c r="N3612" s="109">
        <f t="shared" ca="1" si="1074"/>
        <v>1.0063612280000001</v>
      </c>
      <c r="O3612" s="108">
        <f t="shared" si="1086"/>
        <v>0</v>
      </c>
      <c r="P3612" s="106">
        <f t="shared" ca="1" si="1075"/>
        <v>161.18850964999999</v>
      </c>
      <c r="Q3612" s="113">
        <f t="shared" si="1070"/>
        <v>0</v>
      </c>
      <c r="R3612" s="106">
        <f t="shared" si="1069"/>
        <v>0</v>
      </c>
      <c r="S3612" s="114" t="str">
        <f t="shared" si="1083"/>
        <v>A+J=</v>
      </c>
      <c r="T3612" s="107">
        <f t="shared" si="1084"/>
        <v>44585</v>
      </c>
      <c r="U3612" s="10"/>
      <c r="V3612" s="10"/>
      <c r="W3612" s="10"/>
      <c r="X3612" s="29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</row>
    <row r="3613" spans="1:121" x14ac:dyDescent="0.15">
      <c r="A3613" s="102">
        <f t="shared" si="1076"/>
        <v>44570</v>
      </c>
      <c r="B3613" s="103">
        <f t="shared" ca="1" si="1085"/>
        <v>25500.40126214979</v>
      </c>
      <c r="C3613" s="106">
        <f t="shared" si="1077"/>
        <v>25339.212752499789</v>
      </c>
      <c r="D3613" s="105">
        <f ca="1">IF(A3613&lt;$B$1,VLOOKUP(A3613,[1]DI!$A$4:$B$15000,2,FALSE),0)</f>
        <v>0</v>
      </c>
      <c r="E3613" s="106">
        <f t="shared" ca="1" si="1071"/>
        <v>1</v>
      </c>
      <c r="F3613" s="106">
        <f ca="1">(TRUNC(PRODUCT($E$12:$E3612),16))</f>
        <v>2.1968258861317702</v>
      </c>
      <c r="G3613" s="106">
        <f t="shared" ca="1" si="1078"/>
        <v>2.18692610802835</v>
      </c>
      <c r="H3613" s="106">
        <f t="shared" ca="1" si="1072"/>
        <v>1.0045268000000001</v>
      </c>
      <c r="I3613" s="105">
        <f t="shared" si="1079"/>
        <v>3.5999999999999997E-2</v>
      </c>
      <c r="J3613" s="118">
        <f t="shared" si="1080"/>
        <v>44552</v>
      </c>
      <c r="K3613" s="112">
        <f t="shared" si="1081"/>
        <v>12</v>
      </c>
      <c r="L3613" s="108">
        <f t="shared" si="1082"/>
        <v>13</v>
      </c>
      <c r="M3613" s="109">
        <f t="shared" si="1073"/>
        <v>1.0018261610000001</v>
      </c>
      <c r="N3613" s="109">
        <f t="shared" ca="1" si="1074"/>
        <v>1.0063612280000001</v>
      </c>
      <c r="O3613" s="108">
        <f t="shared" si="1086"/>
        <v>0</v>
      </c>
      <c r="P3613" s="106">
        <f t="shared" ca="1" si="1075"/>
        <v>161.18850964999999</v>
      </c>
      <c r="Q3613" s="113">
        <f t="shared" si="1070"/>
        <v>0</v>
      </c>
      <c r="R3613" s="106">
        <f t="shared" si="1069"/>
        <v>0</v>
      </c>
      <c r="S3613" s="114" t="str">
        <f t="shared" si="1083"/>
        <v>A+J=</v>
      </c>
      <c r="T3613" s="107">
        <f t="shared" si="1084"/>
        <v>44585</v>
      </c>
      <c r="U3613" s="10"/>
      <c r="V3613" s="10"/>
      <c r="W3613" s="10"/>
      <c r="X3613" s="29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</row>
    <row r="3614" spans="1:121" x14ac:dyDescent="0.15">
      <c r="A3614" s="102">
        <f t="shared" si="1076"/>
        <v>44571</v>
      </c>
      <c r="B3614" s="103">
        <f t="shared" ca="1" si="1085"/>
        <v>25500.40126214979</v>
      </c>
      <c r="C3614" s="106">
        <f t="shared" si="1077"/>
        <v>25339.212752499789</v>
      </c>
      <c r="D3614" s="105">
        <f ca="1">IF(A3614&lt;$B$1,VLOOKUP(A3614,[1]DI!$A$4:$B$15000,2,FALSE),0)</f>
        <v>9.1499999999999998E-2</v>
      </c>
      <c r="E3614" s="106">
        <f t="shared" ca="1" si="1071"/>
        <v>1.00034749</v>
      </c>
      <c r="F3614" s="106">
        <f ca="1">(TRUNC(PRODUCT($E$12:$E3613),16))</f>
        <v>2.1968258861317702</v>
      </c>
      <c r="G3614" s="106">
        <f t="shared" ca="1" si="1078"/>
        <v>2.18692610802835</v>
      </c>
      <c r="H3614" s="106">
        <f t="shared" ca="1" si="1072"/>
        <v>1.0045268000000001</v>
      </c>
      <c r="I3614" s="105">
        <f t="shared" si="1079"/>
        <v>3.5999999999999997E-2</v>
      </c>
      <c r="J3614" s="118">
        <f t="shared" si="1080"/>
        <v>44552</v>
      </c>
      <c r="K3614" s="112">
        <f t="shared" si="1081"/>
        <v>13</v>
      </c>
      <c r="L3614" s="108">
        <f t="shared" si="1082"/>
        <v>13</v>
      </c>
      <c r="M3614" s="109">
        <f t="shared" si="1073"/>
        <v>1.0018261610000001</v>
      </c>
      <c r="N3614" s="109">
        <f t="shared" ca="1" si="1074"/>
        <v>1.0063612280000001</v>
      </c>
      <c r="O3614" s="108">
        <f t="shared" si="1086"/>
        <v>0</v>
      </c>
      <c r="P3614" s="106">
        <f t="shared" ca="1" si="1075"/>
        <v>161.18850964999999</v>
      </c>
      <c r="Q3614" s="113">
        <f t="shared" si="1070"/>
        <v>0</v>
      </c>
      <c r="R3614" s="106">
        <f t="shared" si="1069"/>
        <v>0</v>
      </c>
      <c r="S3614" s="114" t="str">
        <f t="shared" si="1083"/>
        <v>A+J=</v>
      </c>
      <c r="T3614" s="107">
        <f t="shared" si="1084"/>
        <v>44585</v>
      </c>
      <c r="U3614" s="10"/>
      <c r="V3614" s="10"/>
      <c r="W3614" s="10"/>
      <c r="X3614" s="29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</row>
    <row r="3615" spans="1:121" x14ac:dyDescent="0.15">
      <c r="A3615" s="102">
        <f t="shared" si="1076"/>
        <v>44572</v>
      </c>
      <c r="B3615" s="103">
        <f t="shared" ca="1" si="1085"/>
        <v>25512.842688919787</v>
      </c>
      <c r="C3615" s="106">
        <f t="shared" si="1077"/>
        <v>25339.212752499789</v>
      </c>
      <c r="D3615" s="105">
        <f ca="1">IF(A3615&lt;$B$1,VLOOKUP(A3615,[1]DI!$A$4:$B$15000,2,FALSE),0)</f>
        <v>9.1499999999999998E-2</v>
      </c>
      <c r="E3615" s="106">
        <f t="shared" ca="1" si="1071"/>
        <v>1.00034749</v>
      </c>
      <c r="F3615" s="106">
        <f ca="1">(TRUNC(PRODUCT($E$12:$E3614),16))</f>
        <v>2.19758926115894</v>
      </c>
      <c r="G3615" s="106">
        <f t="shared" ca="1" si="1078"/>
        <v>2.18692610802835</v>
      </c>
      <c r="H3615" s="106">
        <f t="shared" ca="1" si="1072"/>
        <v>1.0048758600000001</v>
      </c>
      <c r="I3615" s="105">
        <f t="shared" si="1079"/>
        <v>3.5999999999999997E-2</v>
      </c>
      <c r="J3615" s="118">
        <f t="shared" si="1080"/>
        <v>44552</v>
      </c>
      <c r="K3615" s="112">
        <f t="shared" si="1081"/>
        <v>14</v>
      </c>
      <c r="L3615" s="108">
        <f t="shared" si="1082"/>
        <v>14</v>
      </c>
      <c r="M3615" s="109">
        <f t="shared" si="1073"/>
        <v>1.0019667729999999</v>
      </c>
      <c r="N3615" s="109">
        <f t="shared" ca="1" si="1074"/>
        <v>1.0068522230000001</v>
      </c>
      <c r="O3615" s="108">
        <f t="shared" si="1086"/>
        <v>0</v>
      </c>
      <c r="P3615" s="106">
        <f t="shared" ca="1" si="1075"/>
        <v>173.62993642000001</v>
      </c>
      <c r="Q3615" s="113">
        <f t="shared" si="1070"/>
        <v>0</v>
      </c>
      <c r="R3615" s="106">
        <f t="shared" si="1069"/>
        <v>0</v>
      </c>
      <c r="S3615" s="114" t="str">
        <f t="shared" si="1083"/>
        <v>A+J=</v>
      </c>
      <c r="T3615" s="107">
        <f t="shared" si="1084"/>
        <v>44585</v>
      </c>
      <c r="U3615" s="10"/>
      <c r="V3615" s="10"/>
      <c r="W3615" s="10"/>
      <c r="X3615" s="29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</row>
    <row r="3616" spans="1:121" x14ac:dyDescent="0.15">
      <c r="A3616" s="102">
        <f t="shared" si="1076"/>
        <v>44573</v>
      </c>
      <c r="B3616" s="103">
        <f t="shared" ca="1" si="1085"/>
        <v>25525.29039980979</v>
      </c>
      <c r="C3616" s="106">
        <f t="shared" si="1077"/>
        <v>25339.212752499789</v>
      </c>
      <c r="D3616" s="105">
        <f ca="1">IF(A3616&lt;$B$1,VLOOKUP(A3616,[1]DI!$A$4:$B$15000,2,FALSE),0)</f>
        <v>9.1499999999999998E-2</v>
      </c>
      <c r="E3616" s="106">
        <f t="shared" ca="1" si="1071"/>
        <v>1.00034749</v>
      </c>
      <c r="F3616" s="106">
        <f ca="1">(TRUNC(PRODUCT($E$12:$E3615),16))</f>
        <v>2.1983529014513001</v>
      </c>
      <c r="G3616" s="106">
        <f t="shared" ca="1" si="1078"/>
        <v>2.18692610802835</v>
      </c>
      <c r="H3616" s="106">
        <f t="shared" ca="1" si="1072"/>
        <v>1.00522505</v>
      </c>
      <c r="I3616" s="105">
        <f t="shared" si="1079"/>
        <v>3.5999999999999997E-2</v>
      </c>
      <c r="J3616" s="118">
        <f t="shared" si="1080"/>
        <v>44552</v>
      </c>
      <c r="K3616" s="112">
        <f t="shared" si="1081"/>
        <v>15</v>
      </c>
      <c r="L3616" s="108">
        <f t="shared" si="1082"/>
        <v>15</v>
      </c>
      <c r="M3616" s="109">
        <f t="shared" si="1073"/>
        <v>1.0021074050000001</v>
      </c>
      <c r="N3616" s="109">
        <f t="shared" ca="1" si="1074"/>
        <v>1.007343466</v>
      </c>
      <c r="O3616" s="108">
        <f t="shared" si="1086"/>
        <v>0</v>
      </c>
      <c r="P3616" s="106">
        <f t="shared" ca="1" si="1075"/>
        <v>186.07764731</v>
      </c>
      <c r="Q3616" s="113">
        <f t="shared" si="1070"/>
        <v>0</v>
      </c>
      <c r="R3616" s="106">
        <f t="shared" si="1069"/>
        <v>0</v>
      </c>
      <c r="S3616" s="114" t="str">
        <f t="shared" si="1083"/>
        <v>A+J=</v>
      </c>
      <c r="T3616" s="107">
        <f t="shared" si="1084"/>
        <v>44585</v>
      </c>
      <c r="U3616" s="10"/>
      <c r="V3616" s="10"/>
      <c r="W3616" s="10"/>
      <c r="X3616" s="29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</row>
    <row r="3617" spans="1:121" x14ac:dyDescent="0.15">
      <c r="A3617" s="102">
        <f t="shared" si="1076"/>
        <v>44574</v>
      </c>
      <c r="B3617" s="103">
        <f t="shared" ca="1" si="1085"/>
        <v>25537.743888039789</v>
      </c>
      <c r="C3617" s="106">
        <f t="shared" si="1077"/>
        <v>25339.212752499789</v>
      </c>
      <c r="D3617" s="105">
        <f ca="1">IF(A3617&lt;$B$1,VLOOKUP(A3617,[1]DI!$A$4:$B$15000,2,FALSE),0)</f>
        <v>9.1499999999999998E-2</v>
      </c>
      <c r="E3617" s="106">
        <f t="shared" ca="1" si="1071"/>
        <v>1.00034749</v>
      </c>
      <c r="F3617" s="106">
        <f ca="1">(TRUNC(PRODUCT($E$12:$E3616),16))</f>
        <v>2.1991168071010199</v>
      </c>
      <c r="G3617" s="106">
        <f t="shared" ca="1" si="1078"/>
        <v>2.18692610802835</v>
      </c>
      <c r="H3617" s="106">
        <f t="shared" ca="1" si="1072"/>
        <v>1.0055743500000001</v>
      </c>
      <c r="I3617" s="105">
        <f t="shared" si="1079"/>
        <v>3.5999999999999997E-2</v>
      </c>
      <c r="J3617" s="118">
        <f t="shared" si="1080"/>
        <v>44552</v>
      </c>
      <c r="K3617" s="112">
        <f t="shared" si="1081"/>
        <v>16</v>
      </c>
      <c r="L3617" s="108">
        <f t="shared" si="1082"/>
        <v>16</v>
      </c>
      <c r="M3617" s="109">
        <f t="shared" si="1073"/>
        <v>1.002248056</v>
      </c>
      <c r="N3617" s="109">
        <f t="shared" ca="1" si="1074"/>
        <v>1.0078349369999999</v>
      </c>
      <c r="O3617" s="108">
        <f t="shared" si="1086"/>
        <v>0</v>
      </c>
      <c r="P3617" s="106">
        <f t="shared" ca="1" si="1075"/>
        <v>198.53113554000001</v>
      </c>
      <c r="Q3617" s="113">
        <f t="shared" si="1070"/>
        <v>0</v>
      </c>
      <c r="R3617" s="106">
        <f t="shared" si="1069"/>
        <v>0</v>
      </c>
      <c r="S3617" s="114" t="str">
        <f t="shared" si="1083"/>
        <v>A+J=</v>
      </c>
      <c r="T3617" s="107">
        <f t="shared" si="1084"/>
        <v>44585</v>
      </c>
      <c r="U3617" s="10"/>
      <c r="V3617" s="10"/>
      <c r="W3617" s="10"/>
      <c r="X3617" s="29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</row>
    <row r="3618" spans="1:121" x14ac:dyDescent="0.15">
      <c r="A3618" s="102">
        <f t="shared" si="1076"/>
        <v>44575</v>
      </c>
      <c r="B3618" s="103">
        <f t="shared" ca="1" si="1085"/>
        <v>25550.203685739787</v>
      </c>
      <c r="C3618" s="106">
        <f t="shared" si="1077"/>
        <v>25339.212752499789</v>
      </c>
      <c r="D3618" s="105">
        <f ca="1">IF(A3618&lt;$B$1,VLOOKUP(A3618,[1]DI!$A$4:$B$15000,2,FALSE),0)</f>
        <v>9.1499999999999998E-2</v>
      </c>
      <c r="E3618" s="106">
        <f t="shared" ca="1" si="1071"/>
        <v>1.00034749</v>
      </c>
      <c r="F3618" s="106">
        <f ca="1">(TRUNC(PRODUCT($E$12:$E3617),16))</f>
        <v>2.1998809782003201</v>
      </c>
      <c r="G3618" s="106">
        <f t="shared" ca="1" si="1078"/>
        <v>2.18692610802835</v>
      </c>
      <c r="H3618" s="106">
        <f t="shared" ca="1" si="1072"/>
        <v>1.00592378</v>
      </c>
      <c r="I3618" s="105">
        <f t="shared" si="1079"/>
        <v>3.5999999999999997E-2</v>
      </c>
      <c r="J3618" s="118">
        <f t="shared" si="1080"/>
        <v>44552</v>
      </c>
      <c r="K3618" s="112">
        <f t="shared" si="1081"/>
        <v>17</v>
      </c>
      <c r="L3618" s="108">
        <f t="shared" si="1082"/>
        <v>17</v>
      </c>
      <c r="M3618" s="109">
        <f t="shared" si="1073"/>
        <v>1.002388727</v>
      </c>
      <c r="N3618" s="109">
        <f t="shared" ca="1" si="1074"/>
        <v>1.008326657</v>
      </c>
      <c r="O3618" s="108">
        <f t="shared" si="1086"/>
        <v>0</v>
      </c>
      <c r="P3618" s="106">
        <f t="shared" ca="1" si="1075"/>
        <v>210.99093324</v>
      </c>
      <c r="Q3618" s="113">
        <f t="shared" si="1070"/>
        <v>0</v>
      </c>
      <c r="R3618" s="106">
        <f t="shared" si="1069"/>
        <v>0</v>
      </c>
      <c r="S3618" s="114" t="str">
        <f t="shared" si="1083"/>
        <v>A+J=</v>
      </c>
      <c r="T3618" s="107">
        <f t="shared" si="1084"/>
        <v>44585</v>
      </c>
      <c r="U3618" s="10"/>
      <c r="V3618" s="10"/>
      <c r="W3618" s="10"/>
      <c r="X3618" s="29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</row>
    <row r="3619" spans="1:121" x14ac:dyDescent="0.15">
      <c r="A3619" s="102">
        <f t="shared" si="1076"/>
        <v>44576</v>
      </c>
      <c r="B3619" s="103">
        <f t="shared" ca="1" si="1085"/>
        <v>25562.669539499788</v>
      </c>
      <c r="C3619" s="106">
        <f t="shared" si="1077"/>
        <v>25339.212752499789</v>
      </c>
      <c r="D3619" s="105">
        <f ca="1">IF(A3619&lt;$B$1,VLOOKUP(A3619,[1]DI!$A$4:$B$15000,2,FALSE),0)</f>
        <v>0</v>
      </c>
      <c r="E3619" s="106">
        <f t="shared" ca="1" si="1071"/>
        <v>1</v>
      </c>
      <c r="F3619" s="106">
        <f ca="1">(TRUNC(PRODUCT($E$12:$E3618),16))</f>
        <v>2.2006454148414401</v>
      </c>
      <c r="G3619" s="106">
        <f t="shared" ca="1" si="1078"/>
        <v>2.18692610802835</v>
      </c>
      <c r="H3619" s="106">
        <f t="shared" ca="1" si="1072"/>
        <v>1.00627333</v>
      </c>
      <c r="I3619" s="105">
        <f t="shared" si="1079"/>
        <v>3.5999999999999997E-2</v>
      </c>
      <c r="J3619" s="118">
        <f t="shared" si="1080"/>
        <v>44552</v>
      </c>
      <c r="K3619" s="112">
        <f t="shared" si="1081"/>
        <v>17</v>
      </c>
      <c r="L3619" s="108">
        <f t="shared" si="1082"/>
        <v>18</v>
      </c>
      <c r="M3619" s="109">
        <f t="shared" si="1073"/>
        <v>1.0025294179999999</v>
      </c>
      <c r="N3619" s="109">
        <f t="shared" ca="1" si="1074"/>
        <v>1.0088186159999999</v>
      </c>
      <c r="O3619" s="108">
        <f t="shared" si="1086"/>
        <v>0</v>
      </c>
      <c r="P3619" s="106">
        <f t="shared" ca="1" si="1075"/>
        <v>223.45678699999999</v>
      </c>
      <c r="Q3619" s="113">
        <f t="shared" si="1070"/>
        <v>0</v>
      </c>
      <c r="R3619" s="106">
        <f t="shared" si="1069"/>
        <v>0</v>
      </c>
      <c r="S3619" s="114" t="str">
        <f t="shared" si="1083"/>
        <v>A+J=</v>
      </c>
      <c r="T3619" s="107">
        <f t="shared" si="1084"/>
        <v>44585</v>
      </c>
      <c r="U3619" s="10"/>
      <c r="V3619" s="10"/>
      <c r="W3619" s="10"/>
      <c r="X3619" s="29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</row>
    <row r="3620" spans="1:121" x14ac:dyDescent="0.15">
      <c r="A3620" s="102">
        <f t="shared" si="1076"/>
        <v>44577</v>
      </c>
      <c r="B3620" s="103">
        <f t="shared" ca="1" si="1085"/>
        <v>25562.669539499788</v>
      </c>
      <c r="C3620" s="106">
        <f t="shared" si="1077"/>
        <v>25339.212752499789</v>
      </c>
      <c r="D3620" s="105">
        <f ca="1">IF(A3620&lt;$B$1,VLOOKUP(A3620,[1]DI!$A$4:$B$15000,2,FALSE),0)</f>
        <v>0</v>
      </c>
      <c r="E3620" s="106">
        <f t="shared" ca="1" si="1071"/>
        <v>1</v>
      </c>
      <c r="F3620" s="106">
        <f ca="1">(TRUNC(PRODUCT($E$12:$E3619),16))</f>
        <v>2.2006454148414401</v>
      </c>
      <c r="G3620" s="106">
        <f t="shared" ca="1" si="1078"/>
        <v>2.18692610802835</v>
      </c>
      <c r="H3620" s="106">
        <f t="shared" ca="1" si="1072"/>
        <v>1.00627333</v>
      </c>
      <c r="I3620" s="105">
        <f t="shared" si="1079"/>
        <v>3.5999999999999997E-2</v>
      </c>
      <c r="J3620" s="118">
        <f t="shared" si="1080"/>
        <v>44552</v>
      </c>
      <c r="K3620" s="112">
        <f t="shared" si="1081"/>
        <v>17</v>
      </c>
      <c r="L3620" s="108">
        <f t="shared" si="1082"/>
        <v>18</v>
      </c>
      <c r="M3620" s="109">
        <f t="shared" si="1073"/>
        <v>1.0025294179999999</v>
      </c>
      <c r="N3620" s="109">
        <f t="shared" ca="1" si="1074"/>
        <v>1.0088186159999999</v>
      </c>
      <c r="O3620" s="108">
        <f t="shared" si="1086"/>
        <v>0</v>
      </c>
      <c r="P3620" s="106">
        <f t="shared" ca="1" si="1075"/>
        <v>223.45678699999999</v>
      </c>
      <c r="Q3620" s="113">
        <f t="shared" si="1070"/>
        <v>0</v>
      </c>
      <c r="R3620" s="106">
        <f t="shared" si="1069"/>
        <v>0</v>
      </c>
      <c r="S3620" s="114" t="str">
        <f t="shared" si="1083"/>
        <v>A+J=</v>
      </c>
      <c r="T3620" s="107">
        <f t="shared" si="1084"/>
        <v>44585</v>
      </c>
      <c r="U3620" s="10"/>
      <c r="V3620" s="10"/>
      <c r="W3620" s="10"/>
      <c r="X3620" s="29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</row>
    <row r="3621" spans="1:121" x14ac:dyDescent="0.15">
      <c r="A3621" s="102">
        <f t="shared" si="1076"/>
        <v>44578</v>
      </c>
      <c r="B3621" s="103">
        <f t="shared" ca="1" si="1085"/>
        <v>25562.669539499788</v>
      </c>
      <c r="C3621" s="106">
        <f t="shared" si="1077"/>
        <v>25339.212752499789</v>
      </c>
      <c r="D3621" s="105">
        <f ca="1">IF(A3621&lt;$B$1,VLOOKUP(A3621,[1]DI!$A$4:$B$15000,2,FALSE),0)</f>
        <v>9.1499999999999998E-2</v>
      </c>
      <c r="E3621" s="106">
        <f t="shared" ca="1" si="1071"/>
        <v>1.00034749</v>
      </c>
      <c r="F3621" s="106">
        <f ca="1">(TRUNC(PRODUCT($E$12:$E3620),16))</f>
        <v>2.2006454148414401</v>
      </c>
      <c r="G3621" s="106">
        <f t="shared" ca="1" si="1078"/>
        <v>2.18692610802835</v>
      </c>
      <c r="H3621" s="106">
        <f t="shared" ca="1" si="1072"/>
        <v>1.00627333</v>
      </c>
      <c r="I3621" s="105">
        <f t="shared" si="1079"/>
        <v>3.5999999999999997E-2</v>
      </c>
      <c r="J3621" s="118">
        <f t="shared" si="1080"/>
        <v>44552</v>
      </c>
      <c r="K3621" s="112">
        <f t="shared" si="1081"/>
        <v>18</v>
      </c>
      <c r="L3621" s="108">
        <f t="shared" si="1082"/>
        <v>18</v>
      </c>
      <c r="M3621" s="109">
        <f t="shared" si="1073"/>
        <v>1.0025294179999999</v>
      </c>
      <c r="N3621" s="109">
        <f t="shared" ca="1" si="1074"/>
        <v>1.0088186159999999</v>
      </c>
      <c r="O3621" s="108">
        <f t="shared" si="1086"/>
        <v>0</v>
      </c>
      <c r="P3621" s="106">
        <f t="shared" ca="1" si="1075"/>
        <v>223.45678699999999</v>
      </c>
      <c r="Q3621" s="113">
        <f t="shared" si="1070"/>
        <v>0</v>
      </c>
      <c r="R3621" s="106">
        <f t="shared" si="1069"/>
        <v>0</v>
      </c>
      <c r="S3621" s="114" t="str">
        <f t="shared" si="1083"/>
        <v>A+J=</v>
      </c>
      <c r="T3621" s="107">
        <f t="shared" si="1084"/>
        <v>44585</v>
      </c>
      <c r="U3621" s="10"/>
      <c r="V3621" s="10"/>
      <c r="W3621" s="10"/>
      <c r="X3621" s="29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</row>
    <row r="3622" spans="1:121" x14ac:dyDescent="0.15">
      <c r="A3622" s="102">
        <f t="shared" si="1076"/>
        <v>44579</v>
      </c>
      <c r="B3622" s="103">
        <f t="shared" ca="1" si="1085"/>
        <v>25575.14142399979</v>
      </c>
      <c r="C3622" s="106">
        <f t="shared" si="1077"/>
        <v>25339.212752499789</v>
      </c>
      <c r="D3622" s="105">
        <f ca="1">IF(A3622&lt;$B$1,VLOOKUP(A3622,[1]DI!$A$4:$B$15000,2,FALSE),0)</f>
        <v>9.1499999999999998E-2</v>
      </c>
      <c r="E3622" s="106">
        <f t="shared" ca="1" si="1071"/>
        <v>1.00034749</v>
      </c>
      <c r="F3622" s="106">
        <f ca="1">(TRUNC(PRODUCT($E$12:$E3621),16))</f>
        <v>2.20141011711664</v>
      </c>
      <c r="G3622" s="106">
        <f t="shared" ca="1" si="1078"/>
        <v>2.18692610802835</v>
      </c>
      <c r="H3622" s="106">
        <f t="shared" ca="1" si="1072"/>
        <v>1.006623</v>
      </c>
      <c r="I3622" s="105">
        <f t="shared" si="1079"/>
        <v>3.5999999999999997E-2</v>
      </c>
      <c r="J3622" s="118">
        <f t="shared" si="1080"/>
        <v>44552</v>
      </c>
      <c r="K3622" s="112">
        <f t="shared" si="1081"/>
        <v>19</v>
      </c>
      <c r="L3622" s="108">
        <f t="shared" si="1082"/>
        <v>19</v>
      </c>
      <c r="M3622" s="109">
        <f t="shared" si="1073"/>
        <v>1.002670129</v>
      </c>
      <c r="N3622" s="109">
        <f t="shared" ca="1" si="1074"/>
        <v>1.0093108129999999</v>
      </c>
      <c r="O3622" s="108">
        <f t="shared" si="1086"/>
        <v>0</v>
      </c>
      <c r="P3622" s="106">
        <f t="shared" ca="1" si="1075"/>
        <v>235.92867150000001</v>
      </c>
      <c r="Q3622" s="113">
        <f t="shared" si="1070"/>
        <v>0</v>
      </c>
      <c r="R3622" s="106">
        <f t="shared" si="1069"/>
        <v>0</v>
      </c>
      <c r="S3622" s="114" t="str">
        <f t="shared" si="1083"/>
        <v>A+J=</v>
      </c>
      <c r="T3622" s="107">
        <f t="shared" si="1084"/>
        <v>44585</v>
      </c>
      <c r="U3622" s="10"/>
      <c r="V3622" s="10"/>
      <c r="W3622" s="10"/>
      <c r="X3622" s="29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</row>
    <row r="3623" spans="1:121" x14ac:dyDescent="0.15">
      <c r="A3623" s="102">
        <f t="shared" si="1076"/>
        <v>44580</v>
      </c>
      <c r="B3623" s="103">
        <f t="shared" ca="1" si="1085"/>
        <v>25587.619364569789</v>
      </c>
      <c r="C3623" s="106">
        <f t="shared" si="1077"/>
        <v>25339.212752499789</v>
      </c>
      <c r="D3623" s="105">
        <f ca="1">IF(A3623&lt;$B$1,VLOOKUP(A3623,[1]DI!$A$4:$B$15000,2,FALSE),0)</f>
        <v>9.1499999999999998E-2</v>
      </c>
      <c r="E3623" s="106">
        <f t="shared" ca="1" si="1071"/>
        <v>1.00034749</v>
      </c>
      <c r="F3623" s="106">
        <f ca="1">(TRUNC(PRODUCT($E$12:$E3622),16))</f>
        <v>2.20217508511824</v>
      </c>
      <c r="G3623" s="106">
        <f t="shared" ca="1" si="1078"/>
        <v>2.18692610802835</v>
      </c>
      <c r="H3623" s="106">
        <f t="shared" ca="1" si="1072"/>
        <v>1.0069727900000001</v>
      </c>
      <c r="I3623" s="105">
        <f t="shared" si="1079"/>
        <v>3.5999999999999997E-2</v>
      </c>
      <c r="J3623" s="118">
        <f t="shared" si="1080"/>
        <v>44552</v>
      </c>
      <c r="K3623" s="112">
        <f t="shared" si="1081"/>
        <v>20</v>
      </c>
      <c r="L3623" s="108">
        <f t="shared" si="1082"/>
        <v>20</v>
      </c>
      <c r="M3623" s="109">
        <f t="shared" si="1073"/>
        <v>1.002810859</v>
      </c>
      <c r="N3623" s="109">
        <f t="shared" ca="1" si="1074"/>
        <v>1.009803249</v>
      </c>
      <c r="O3623" s="108">
        <f t="shared" si="1086"/>
        <v>0</v>
      </c>
      <c r="P3623" s="106">
        <f t="shared" ca="1" si="1075"/>
        <v>248.40661206999999</v>
      </c>
      <c r="Q3623" s="113">
        <f t="shared" si="1070"/>
        <v>0</v>
      </c>
      <c r="R3623" s="106">
        <f t="shared" si="1069"/>
        <v>0</v>
      </c>
      <c r="S3623" s="114" t="str">
        <f t="shared" si="1083"/>
        <v>A+J=</v>
      </c>
      <c r="T3623" s="107">
        <f t="shared" si="1084"/>
        <v>44585</v>
      </c>
      <c r="U3623" s="10"/>
      <c r="V3623" s="10"/>
      <c r="W3623" s="10"/>
      <c r="X3623" s="29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</row>
    <row r="3624" spans="1:121" x14ac:dyDescent="0.15">
      <c r="A3624" s="102">
        <f t="shared" si="1076"/>
        <v>44581</v>
      </c>
      <c r="B3624" s="103">
        <f t="shared" ca="1" si="1085"/>
        <v>25600.10333587979</v>
      </c>
      <c r="C3624" s="106">
        <f t="shared" si="1077"/>
        <v>25339.212752499789</v>
      </c>
      <c r="D3624" s="105">
        <f ca="1">IF(A3624&lt;$B$1,VLOOKUP(A3624,[1]DI!$A$4:$B$15000,2,FALSE),0)</f>
        <v>9.1499999999999998E-2</v>
      </c>
      <c r="E3624" s="106">
        <f t="shared" ca="1" si="1071"/>
        <v>1.00034749</v>
      </c>
      <c r="F3624" s="106">
        <f ca="1">(TRUNC(PRODUCT($E$12:$E3623),16))</f>
        <v>2.2029403189385701</v>
      </c>
      <c r="G3624" s="106">
        <f t="shared" ca="1" si="1078"/>
        <v>2.18692610802835</v>
      </c>
      <c r="H3624" s="106">
        <f t="shared" ca="1" si="1072"/>
        <v>1.0073227</v>
      </c>
      <c r="I3624" s="105">
        <f t="shared" si="1079"/>
        <v>3.5999999999999997E-2</v>
      </c>
      <c r="J3624" s="118">
        <f t="shared" si="1080"/>
        <v>44552</v>
      </c>
      <c r="K3624" s="112">
        <f t="shared" si="1081"/>
        <v>21</v>
      </c>
      <c r="L3624" s="108">
        <f t="shared" si="1082"/>
        <v>21</v>
      </c>
      <c r="M3624" s="109">
        <f t="shared" si="1073"/>
        <v>1.0029516089999999</v>
      </c>
      <c r="N3624" s="109">
        <f t="shared" ca="1" si="1074"/>
        <v>1.0102959229999999</v>
      </c>
      <c r="O3624" s="108">
        <f t="shared" si="1086"/>
        <v>0</v>
      </c>
      <c r="P3624" s="106">
        <f t="shared" ca="1" si="1075"/>
        <v>260.89058338000001</v>
      </c>
      <c r="Q3624" s="113">
        <f t="shared" si="1070"/>
        <v>0</v>
      </c>
      <c r="R3624" s="106">
        <f t="shared" si="1069"/>
        <v>0</v>
      </c>
      <c r="S3624" s="114" t="str">
        <f t="shared" si="1083"/>
        <v>A+J=</v>
      </c>
      <c r="T3624" s="107">
        <f t="shared" si="1084"/>
        <v>44585</v>
      </c>
      <c r="U3624" s="10"/>
      <c r="V3624" s="10"/>
      <c r="W3624" s="10"/>
      <c r="X3624" s="29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</row>
    <row r="3625" spans="1:121" x14ac:dyDescent="0.15">
      <c r="A3625" s="102">
        <f t="shared" si="1076"/>
        <v>44582</v>
      </c>
      <c r="B3625" s="103">
        <f t="shared" ca="1" si="1085"/>
        <v>25612.593616639788</v>
      </c>
      <c r="C3625" s="106">
        <f t="shared" si="1077"/>
        <v>25339.212752499789</v>
      </c>
      <c r="D3625" s="105">
        <f ca="1">IF(A3625&lt;$B$1,VLOOKUP(A3625,[1]DI!$A$4:$B$15000,2,FALSE),0)</f>
        <v>9.1499999999999998E-2</v>
      </c>
      <c r="E3625" s="106">
        <f t="shared" ca="1" si="1071"/>
        <v>1.00034749</v>
      </c>
      <c r="F3625" s="106">
        <f ca="1">(TRUNC(PRODUCT($E$12:$E3624),16))</f>
        <v>2.2037058186699898</v>
      </c>
      <c r="G3625" s="106">
        <f t="shared" ca="1" si="1078"/>
        <v>2.18692610802835</v>
      </c>
      <c r="H3625" s="106">
        <f t="shared" ca="1" si="1072"/>
        <v>1.0076727400000001</v>
      </c>
      <c r="I3625" s="105">
        <f t="shared" si="1079"/>
        <v>3.5999999999999997E-2</v>
      </c>
      <c r="J3625" s="118">
        <f t="shared" si="1080"/>
        <v>44552</v>
      </c>
      <c r="K3625" s="112">
        <f t="shared" si="1081"/>
        <v>22</v>
      </c>
      <c r="L3625" s="108">
        <f t="shared" si="1082"/>
        <v>22</v>
      </c>
      <c r="M3625" s="109">
        <f t="shared" si="1073"/>
        <v>1.0030923789999999</v>
      </c>
      <c r="N3625" s="109">
        <f t="shared" ca="1" si="1074"/>
        <v>1.0107888460000001</v>
      </c>
      <c r="O3625" s="108">
        <f t="shared" si="1086"/>
        <v>0</v>
      </c>
      <c r="P3625" s="106">
        <f t="shared" ca="1" si="1075"/>
        <v>273.38086414000003</v>
      </c>
      <c r="Q3625" s="113">
        <f t="shared" si="1070"/>
        <v>0</v>
      </c>
      <c r="R3625" s="106">
        <f t="shared" si="1069"/>
        <v>0</v>
      </c>
      <c r="S3625" s="114" t="str">
        <f t="shared" si="1083"/>
        <v>A+J=</v>
      </c>
      <c r="T3625" s="107">
        <f t="shared" si="1084"/>
        <v>44585</v>
      </c>
      <c r="U3625" s="10"/>
      <c r="V3625" s="10"/>
      <c r="W3625" s="10"/>
      <c r="X3625" s="29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</row>
    <row r="3626" spans="1:121" x14ac:dyDescent="0.15">
      <c r="A3626" s="102">
        <f t="shared" si="1076"/>
        <v>44583</v>
      </c>
      <c r="B3626" s="103">
        <f t="shared" ca="1" si="1085"/>
        <v>25625.089700089789</v>
      </c>
      <c r="C3626" s="106">
        <f t="shared" si="1077"/>
        <v>25339.212752499789</v>
      </c>
      <c r="D3626" s="105">
        <f ca="1">IF(A3626&lt;$B$1,VLOOKUP(A3626,[1]DI!$A$4:$B$15000,2,FALSE),0)</f>
        <v>0</v>
      </c>
      <c r="E3626" s="106">
        <f t="shared" ca="1" si="1071"/>
        <v>1</v>
      </c>
      <c r="F3626" s="106">
        <f ca="1">(TRUNC(PRODUCT($E$12:$E3625),16))</f>
        <v>2.2044715844049199</v>
      </c>
      <c r="G3626" s="106">
        <f t="shared" ca="1" si="1078"/>
        <v>2.18692610802835</v>
      </c>
      <c r="H3626" s="106">
        <f t="shared" ca="1" si="1072"/>
        <v>1.0080228899999999</v>
      </c>
      <c r="I3626" s="105">
        <f t="shared" si="1079"/>
        <v>3.5999999999999997E-2</v>
      </c>
      <c r="J3626" s="118">
        <f t="shared" si="1080"/>
        <v>44552</v>
      </c>
      <c r="K3626" s="112">
        <f t="shared" si="1081"/>
        <v>22</v>
      </c>
      <c r="L3626" s="108">
        <f t="shared" si="1082"/>
        <v>23</v>
      </c>
      <c r="M3626" s="109">
        <f t="shared" si="1073"/>
        <v>1.003233169</v>
      </c>
      <c r="N3626" s="109">
        <f t="shared" ca="1" si="1074"/>
        <v>1.0112819980000001</v>
      </c>
      <c r="O3626" s="108">
        <f t="shared" si="1086"/>
        <v>0</v>
      </c>
      <c r="P3626" s="106">
        <f t="shared" ca="1" si="1075"/>
        <v>285.87694758999999</v>
      </c>
      <c r="Q3626" s="113">
        <f t="shared" si="1070"/>
        <v>0</v>
      </c>
      <c r="R3626" s="106">
        <f t="shared" si="1069"/>
        <v>0</v>
      </c>
      <c r="S3626" s="114" t="str">
        <f t="shared" si="1083"/>
        <v>A+J=</v>
      </c>
      <c r="T3626" s="107">
        <f t="shared" si="1084"/>
        <v>44585</v>
      </c>
      <c r="U3626" s="10"/>
      <c r="V3626" s="10"/>
      <c r="W3626" s="10"/>
      <c r="X3626" s="29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</row>
    <row r="3627" spans="1:121" x14ac:dyDescent="0.15">
      <c r="A3627" s="102">
        <f t="shared" si="1076"/>
        <v>44584</v>
      </c>
      <c r="B3627" s="103">
        <f t="shared" ca="1" si="1085"/>
        <v>25625.089700089789</v>
      </c>
      <c r="C3627" s="106">
        <f t="shared" si="1077"/>
        <v>25339.212752499789</v>
      </c>
      <c r="D3627" s="105">
        <f ca="1">IF(A3627&lt;$B$1,VLOOKUP(A3627,[1]DI!$A$4:$B$15000,2,FALSE),0)</f>
        <v>0</v>
      </c>
      <c r="E3627" s="106">
        <f t="shared" ca="1" si="1071"/>
        <v>1</v>
      </c>
      <c r="F3627" s="106">
        <f ca="1">(TRUNC(PRODUCT($E$12:$E3626),16))</f>
        <v>2.2044715844049199</v>
      </c>
      <c r="G3627" s="106">
        <f t="shared" ca="1" si="1078"/>
        <v>2.18692610802835</v>
      </c>
      <c r="H3627" s="106">
        <f t="shared" ca="1" si="1072"/>
        <v>1.0080228899999999</v>
      </c>
      <c r="I3627" s="105">
        <f t="shared" si="1079"/>
        <v>3.5999999999999997E-2</v>
      </c>
      <c r="J3627" s="118">
        <f t="shared" si="1080"/>
        <v>44552</v>
      </c>
      <c r="K3627" s="112">
        <f t="shared" si="1081"/>
        <v>22</v>
      </c>
      <c r="L3627" s="108">
        <f t="shared" si="1082"/>
        <v>23</v>
      </c>
      <c r="M3627" s="109">
        <f t="shared" si="1073"/>
        <v>1.003233169</v>
      </c>
      <c r="N3627" s="109">
        <f t="shared" ca="1" si="1074"/>
        <v>1.0112819980000001</v>
      </c>
      <c r="O3627" s="108">
        <f t="shared" si="1086"/>
        <v>0</v>
      </c>
      <c r="P3627" s="106">
        <f t="shared" ca="1" si="1075"/>
        <v>285.87694758999999</v>
      </c>
      <c r="Q3627" s="113">
        <f t="shared" si="1070"/>
        <v>0</v>
      </c>
      <c r="R3627" s="106">
        <f t="shared" si="1069"/>
        <v>0</v>
      </c>
      <c r="S3627" s="114" t="str">
        <f t="shared" si="1083"/>
        <v>A+J=</v>
      </c>
      <c r="T3627" s="107">
        <f t="shared" si="1084"/>
        <v>44585</v>
      </c>
      <c r="U3627" s="10"/>
      <c r="V3627" s="10"/>
      <c r="W3627" s="10"/>
      <c r="X3627" s="29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</row>
    <row r="3628" spans="1:121" x14ac:dyDescent="0.15">
      <c r="A3628" s="102">
        <f t="shared" si="1076"/>
        <v>44585</v>
      </c>
      <c r="B3628" s="103">
        <f t="shared" ca="1" si="1085"/>
        <v>25625.089700089789</v>
      </c>
      <c r="C3628" s="106">
        <f t="shared" si="1077"/>
        <v>25339.212752499789</v>
      </c>
      <c r="D3628" s="105">
        <f ca="1">IF(A3628&lt;$B$1,VLOOKUP(A3628,[1]DI!$A$4:$B$15000,2,FALSE),0)</f>
        <v>9.1499999999999998E-2</v>
      </c>
      <c r="E3628" s="106">
        <f t="shared" ca="1" si="1071"/>
        <v>1.00034749</v>
      </c>
      <c r="F3628" s="106">
        <f ca="1">(TRUNC(PRODUCT($E$12:$E3627),16))</f>
        <v>2.2044715844049199</v>
      </c>
      <c r="G3628" s="106">
        <f t="shared" ca="1" si="1078"/>
        <v>2.18692610802835</v>
      </c>
      <c r="H3628" s="106">
        <f t="shared" ca="1" si="1072"/>
        <v>1.0080228899999999</v>
      </c>
      <c r="I3628" s="105">
        <f t="shared" si="1079"/>
        <v>3.5999999999999997E-2</v>
      </c>
      <c r="J3628" s="118">
        <f t="shared" si="1080"/>
        <v>44552</v>
      </c>
      <c r="K3628" s="112">
        <f t="shared" si="1081"/>
        <v>23</v>
      </c>
      <c r="L3628" s="108">
        <f t="shared" si="1082"/>
        <v>23</v>
      </c>
      <c r="M3628" s="109">
        <f t="shared" si="1073"/>
        <v>1.003233169</v>
      </c>
      <c r="N3628" s="109">
        <f t="shared" ca="1" si="1074"/>
        <v>1.0112819980000001</v>
      </c>
      <c r="O3628" s="108">
        <f t="shared" si="1086"/>
        <v>104</v>
      </c>
      <c r="P3628" s="106">
        <f t="shared" ca="1" si="1075"/>
        <v>285.87694758999999</v>
      </c>
      <c r="Q3628" s="113">
        <f t="shared" si="1070"/>
        <v>2.3549E-2</v>
      </c>
      <c r="R3628" s="106">
        <f t="shared" si="1069"/>
        <v>596.71312109999997</v>
      </c>
      <c r="S3628" s="114" t="str">
        <f t="shared" si="1083"/>
        <v>A+J=</v>
      </c>
      <c r="T3628" s="107">
        <f t="shared" si="1084"/>
        <v>44585</v>
      </c>
      <c r="U3628" s="10"/>
      <c r="V3628" s="10"/>
      <c r="W3628" s="10"/>
      <c r="X3628" s="29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</row>
    <row r="3629" spans="1:121" x14ac:dyDescent="0.15">
      <c r="A3629" s="102">
        <f t="shared" si="1076"/>
        <v>44586</v>
      </c>
      <c r="B3629" s="103">
        <f t="shared" ca="1" si="1085"/>
        <v>24754.571373249786</v>
      </c>
      <c r="C3629" s="106">
        <f t="shared" si="1077"/>
        <v>24742.499631399787</v>
      </c>
      <c r="D3629" s="105">
        <f ca="1">IF(A3629&lt;$B$1,VLOOKUP(A3629,[1]DI!$A$4:$B$15000,2,FALSE),0)</f>
        <v>9.1499999999999998E-2</v>
      </c>
      <c r="E3629" s="106">
        <f t="shared" ca="1" si="1071"/>
        <v>1.00034749</v>
      </c>
      <c r="F3629" s="106">
        <f ca="1">(TRUNC(PRODUCT($E$12:$E3628),16))</f>
        <v>2.2052376162357898</v>
      </c>
      <c r="G3629" s="106">
        <f t="shared" ca="1" si="1078"/>
        <v>2.2044715844049199</v>
      </c>
      <c r="H3629" s="106">
        <f t="shared" ca="1" si="1072"/>
        <v>1.00034749</v>
      </c>
      <c r="I3629" s="105">
        <f t="shared" si="1079"/>
        <v>3.5999999999999997E-2</v>
      </c>
      <c r="J3629" s="118">
        <f t="shared" si="1080"/>
        <v>44585</v>
      </c>
      <c r="K3629" s="112">
        <f t="shared" si="1081"/>
        <v>1</v>
      </c>
      <c r="L3629" s="108">
        <f t="shared" si="1082"/>
        <v>1</v>
      </c>
      <c r="M3629" s="109">
        <f t="shared" si="1073"/>
        <v>1.000140356</v>
      </c>
      <c r="N3629" s="109">
        <f t="shared" ca="1" si="1074"/>
        <v>1.000487895</v>
      </c>
      <c r="O3629" s="108">
        <f t="shared" si="1086"/>
        <v>0</v>
      </c>
      <c r="P3629" s="106">
        <f t="shared" ca="1" si="1075"/>
        <v>12.07174185</v>
      </c>
      <c r="Q3629" s="113">
        <f t="shared" si="1070"/>
        <v>0</v>
      </c>
      <c r="R3629" s="106">
        <f t="shared" si="1069"/>
        <v>0</v>
      </c>
      <c r="S3629" s="114" t="str">
        <f t="shared" si="1083"/>
        <v>A+J=</v>
      </c>
      <c r="T3629" s="107">
        <f t="shared" si="1084"/>
        <v>44614</v>
      </c>
      <c r="U3629" s="10"/>
      <c r="V3629" s="10"/>
      <c r="W3629" s="10"/>
      <c r="X3629" s="29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</row>
    <row r="3630" spans="1:121" x14ac:dyDescent="0.15">
      <c r="A3630" s="102">
        <f t="shared" si="1076"/>
        <v>44587</v>
      </c>
      <c r="B3630" s="103">
        <f t="shared" ca="1" si="1085"/>
        <v>24766.648954339787</v>
      </c>
      <c r="C3630" s="106">
        <f t="shared" si="1077"/>
        <v>24742.499631399787</v>
      </c>
      <c r="D3630" s="105">
        <f ca="1">IF(A3630&lt;$B$1,VLOOKUP(A3630,[1]DI!$A$4:$B$15000,2,FALSE),0)</f>
        <v>9.1499999999999998E-2</v>
      </c>
      <c r="E3630" s="106">
        <f t="shared" ca="1" si="1071"/>
        <v>1.00034749</v>
      </c>
      <c r="F3630" s="106">
        <f ca="1">(TRUNC(PRODUCT($E$12:$E3629),16))</f>
        <v>2.20600391425506</v>
      </c>
      <c r="G3630" s="106">
        <f t="shared" ca="1" si="1078"/>
        <v>2.2044715844049199</v>
      </c>
      <c r="H3630" s="106">
        <f t="shared" ca="1" si="1072"/>
        <v>1.0006950999999999</v>
      </c>
      <c r="I3630" s="105">
        <f t="shared" si="1079"/>
        <v>3.5999999999999997E-2</v>
      </c>
      <c r="J3630" s="118">
        <f t="shared" si="1080"/>
        <v>44585</v>
      </c>
      <c r="K3630" s="112">
        <f t="shared" si="1081"/>
        <v>2</v>
      </c>
      <c r="L3630" s="108">
        <f t="shared" si="1082"/>
        <v>2</v>
      </c>
      <c r="M3630" s="109">
        <f t="shared" si="1073"/>
        <v>1.0002807309999999</v>
      </c>
      <c r="N3630" s="109">
        <f t="shared" ca="1" si="1074"/>
        <v>1.000976026</v>
      </c>
      <c r="O3630" s="108">
        <f t="shared" si="1086"/>
        <v>0</v>
      </c>
      <c r="P3630" s="106">
        <f t="shared" ca="1" si="1075"/>
        <v>24.149322940000001</v>
      </c>
      <c r="Q3630" s="113">
        <f t="shared" si="1070"/>
        <v>0</v>
      </c>
      <c r="R3630" s="106">
        <f t="shared" ref="R3630:R3693" si="1087">IF(Q3630&gt;0,TRUNC(Q3630*C3630,8),0)</f>
        <v>0</v>
      </c>
      <c r="S3630" s="114" t="str">
        <f t="shared" si="1083"/>
        <v>A+J=</v>
      </c>
      <c r="T3630" s="107">
        <f t="shared" si="1084"/>
        <v>44614</v>
      </c>
      <c r="U3630" s="10"/>
      <c r="V3630" s="10"/>
      <c r="W3630" s="10"/>
      <c r="X3630" s="29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</row>
    <row r="3631" spans="1:121" x14ac:dyDescent="0.15">
      <c r="A3631" s="102">
        <f t="shared" si="1076"/>
        <v>44588</v>
      </c>
      <c r="B3631" s="103">
        <f t="shared" ca="1" si="1085"/>
        <v>24778.732424139787</v>
      </c>
      <c r="C3631" s="106">
        <f t="shared" si="1077"/>
        <v>24742.499631399787</v>
      </c>
      <c r="D3631" s="105">
        <f ca="1">IF(A3631&lt;$B$1,VLOOKUP(A3631,[1]DI!$A$4:$B$15000,2,FALSE),0)</f>
        <v>9.1499999999999998E-2</v>
      </c>
      <c r="E3631" s="106">
        <f t="shared" ca="1" si="1071"/>
        <v>1.00034749</v>
      </c>
      <c r="F3631" s="106">
        <f ca="1">(TRUNC(PRODUCT($E$12:$E3630),16))</f>
        <v>2.20677047855522</v>
      </c>
      <c r="G3631" s="106">
        <f t="shared" ca="1" si="1078"/>
        <v>2.2044715844049199</v>
      </c>
      <c r="H3631" s="106">
        <f t="shared" ca="1" si="1072"/>
        <v>1.0010428300000001</v>
      </c>
      <c r="I3631" s="105">
        <f t="shared" si="1079"/>
        <v>3.5999999999999997E-2</v>
      </c>
      <c r="J3631" s="118">
        <f t="shared" si="1080"/>
        <v>44585</v>
      </c>
      <c r="K3631" s="112">
        <f t="shared" si="1081"/>
        <v>3</v>
      </c>
      <c r="L3631" s="108">
        <f t="shared" si="1082"/>
        <v>3</v>
      </c>
      <c r="M3631" s="109">
        <f t="shared" si="1073"/>
        <v>1.000421126</v>
      </c>
      <c r="N3631" s="109">
        <f t="shared" ca="1" si="1074"/>
        <v>1.001464395</v>
      </c>
      <c r="O3631" s="108">
        <f t="shared" si="1086"/>
        <v>0</v>
      </c>
      <c r="P3631" s="106">
        <f t="shared" ca="1" si="1075"/>
        <v>36.232792740000001</v>
      </c>
      <c r="Q3631" s="113">
        <f t="shared" ref="Q3631:Q3694" si="1088">IF($O3631&gt;0,VLOOKUP($O3631,$W$12:$AC$151,7),0)</f>
        <v>0</v>
      </c>
      <c r="R3631" s="106">
        <f t="shared" si="1087"/>
        <v>0</v>
      </c>
      <c r="S3631" s="114" t="str">
        <f t="shared" si="1083"/>
        <v>A+J=</v>
      </c>
      <c r="T3631" s="107">
        <f t="shared" si="1084"/>
        <v>44614</v>
      </c>
      <c r="U3631" s="10"/>
      <c r="V3631" s="10"/>
      <c r="W3631" s="10"/>
      <c r="X3631" s="29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</row>
    <row r="3632" spans="1:121" x14ac:dyDescent="0.15">
      <c r="A3632" s="102">
        <f t="shared" si="1076"/>
        <v>44589</v>
      </c>
      <c r="B3632" s="103">
        <f t="shared" ca="1" si="1085"/>
        <v>24790.821782659787</v>
      </c>
      <c r="C3632" s="106">
        <f t="shared" si="1077"/>
        <v>24742.499631399787</v>
      </c>
      <c r="D3632" s="105">
        <f ca="1">IF(A3632&lt;$B$1,VLOOKUP(A3632,[1]DI!$A$4:$B$15000,2,FALSE),0)</f>
        <v>9.1499999999999998E-2</v>
      </c>
      <c r="E3632" s="106">
        <f t="shared" ca="1" si="1071"/>
        <v>1.00034749</v>
      </c>
      <c r="F3632" s="106">
        <f ca="1">(TRUNC(PRODUCT($E$12:$E3631),16))</f>
        <v>2.20753730922881</v>
      </c>
      <c r="G3632" s="106">
        <f t="shared" ca="1" si="1078"/>
        <v>2.2044715844049199</v>
      </c>
      <c r="H3632" s="106">
        <f t="shared" ca="1" si="1072"/>
        <v>1.0013906800000001</v>
      </c>
      <c r="I3632" s="105">
        <f t="shared" si="1079"/>
        <v>3.5999999999999997E-2</v>
      </c>
      <c r="J3632" s="118">
        <f t="shared" si="1080"/>
        <v>44585</v>
      </c>
      <c r="K3632" s="112">
        <f t="shared" si="1081"/>
        <v>4</v>
      </c>
      <c r="L3632" s="108">
        <f t="shared" si="1082"/>
        <v>4</v>
      </c>
      <c r="M3632" s="109">
        <f t="shared" si="1073"/>
        <v>1.0005615409999999</v>
      </c>
      <c r="N3632" s="109">
        <f t="shared" ca="1" si="1074"/>
        <v>1.001953002</v>
      </c>
      <c r="O3632" s="108">
        <f t="shared" si="1086"/>
        <v>0</v>
      </c>
      <c r="P3632" s="106">
        <f t="shared" ca="1" si="1075"/>
        <v>48.322151259999998</v>
      </c>
      <c r="Q3632" s="113">
        <f t="shared" si="1088"/>
        <v>0</v>
      </c>
      <c r="R3632" s="106">
        <f t="shared" si="1087"/>
        <v>0</v>
      </c>
      <c r="S3632" s="114" t="str">
        <f t="shared" si="1083"/>
        <v>A+J=</v>
      </c>
      <c r="T3632" s="107">
        <f t="shared" si="1084"/>
        <v>44614</v>
      </c>
      <c r="U3632" s="10"/>
      <c r="V3632" s="10"/>
      <c r="W3632" s="10"/>
      <c r="X3632" s="29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</row>
    <row r="3633" spans="1:121" x14ac:dyDescent="0.15">
      <c r="A3633" s="102">
        <f t="shared" si="1076"/>
        <v>44590</v>
      </c>
      <c r="B3633" s="103">
        <f t="shared" ca="1" si="1085"/>
        <v>24802.917227829788</v>
      </c>
      <c r="C3633" s="106">
        <f t="shared" si="1077"/>
        <v>24742.499631399787</v>
      </c>
      <c r="D3633" s="105">
        <f ca="1">IF(A3633&lt;$B$1,VLOOKUP(A3633,[1]DI!$A$4:$B$15000,2,FALSE),0)</f>
        <v>0</v>
      </c>
      <c r="E3633" s="106">
        <f t="shared" ca="1" si="1071"/>
        <v>1</v>
      </c>
      <c r="F3633" s="106">
        <f ca="1">(TRUNC(PRODUCT($E$12:$E3632),16))</f>
        <v>2.2083044063683999</v>
      </c>
      <c r="G3633" s="106">
        <f t="shared" ca="1" si="1078"/>
        <v>2.2044715844049199</v>
      </c>
      <c r="H3633" s="106">
        <f t="shared" ca="1" si="1072"/>
        <v>1.00173866</v>
      </c>
      <c r="I3633" s="105">
        <f t="shared" si="1079"/>
        <v>3.5999999999999997E-2</v>
      </c>
      <c r="J3633" s="118">
        <f t="shared" si="1080"/>
        <v>44585</v>
      </c>
      <c r="K3633" s="112">
        <f t="shared" si="1081"/>
        <v>4</v>
      </c>
      <c r="L3633" s="108">
        <f t="shared" si="1082"/>
        <v>5</v>
      </c>
      <c r="M3633" s="109">
        <f t="shared" si="1073"/>
        <v>1.0007019749999999</v>
      </c>
      <c r="N3633" s="109">
        <f t="shared" ca="1" si="1074"/>
        <v>1.002441855</v>
      </c>
      <c r="O3633" s="108">
        <f t="shared" si="1086"/>
        <v>0</v>
      </c>
      <c r="P3633" s="106">
        <f t="shared" ca="1" si="1075"/>
        <v>60.417596430000003</v>
      </c>
      <c r="Q3633" s="113">
        <f t="shared" si="1088"/>
        <v>0</v>
      </c>
      <c r="R3633" s="106">
        <f t="shared" si="1087"/>
        <v>0</v>
      </c>
      <c r="S3633" s="114" t="str">
        <f t="shared" si="1083"/>
        <v>A+J=</v>
      </c>
      <c r="T3633" s="107">
        <f t="shared" si="1084"/>
        <v>44614</v>
      </c>
      <c r="U3633" s="10"/>
      <c r="V3633" s="10"/>
      <c r="W3633" s="10"/>
      <c r="X3633" s="29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</row>
    <row r="3634" spans="1:121" x14ac:dyDescent="0.15">
      <c r="A3634" s="102">
        <f t="shared" si="1076"/>
        <v>44591</v>
      </c>
      <c r="B3634" s="103">
        <f t="shared" ca="1" si="1085"/>
        <v>24802.917227829788</v>
      </c>
      <c r="C3634" s="106">
        <f t="shared" si="1077"/>
        <v>24742.499631399787</v>
      </c>
      <c r="D3634" s="105">
        <f ca="1">IF(A3634&lt;$B$1,VLOOKUP(A3634,[1]DI!$A$4:$B$15000,2,FALSE),0)</f>
        <v>0</v>
      </c>
      <c r="E3634" s="106">
        <f t="shared" ca="1" si="1071"/>
        <v>1</v>
      </c>
      <c r="F3634" s="106">
        <f ca="1">(TRUNC(PRODUCT($E$12:$E3633),16))</f>
        <v>2.2083044063683999</v>
      </c>
      <c r="G3634" s="106">
        <f t="shared" ca="1" si="1078"/>
        <v>2.2044715844049199</v>
      </c>
      <c r="H3634" s="106">
        <f t="shared" ca="1" si="1072"/>
        <v>1.00173866</v>
      </c>
      <c r="I3634" s="105">
        <f t="shared" si="1079"/>
        <v>3.5999999999999997E-2</v>
      </c>
      <c r="J3634" s="118">
        <f t="shared" si="1080"/>
        <v>44585</v>
      </c>
      <c r="K3634" s="112">
        <f t="shared" si="1081"/>
        <v>4</v>
      </c>
      <c r="L3634" s="108">
        <f t="shared" si="1082"/>
        <v>5</v>
      </c>
      <c r="M3634" s="109">
        <f t="shared" si="1073"/>
        <v>1.0007019749999999</v>
      </c>
      <c r="N3634" s="109">
        <f t="shared" ca="1" si="1074"/>
        <v>1.002441855</v>
      </c>
      <c r="O3634" s="108">
        <f t="shared" si="1086"/>
        <v>0</v>
      </c>
      <c r="P3634" s="106">
        <f t="shared" ca="1" si="1075"/>
        <v>60.417596430000003</v>
      </c>
      <c r="Q3634" s="113">
        <f t="shared" si="1088"/>
        <v>0</v>
      </c>
      <c r="R3634" s="106">
        <f t="shared" si="1087"/>
        <v>0</v>
      </c>
      <c r="S3634" s="114" t="str">
        <f t="shared" si="1083"/>
        <v>A+J=</v>
      </c>
      <c r="T3634" s="107">
        <f t="shared" si="1084"/>
        <v>44614</v>
      </c>
      <c r="U3634" s="10"/>
      <c r="V3634" s="10"/>
      <c r="W3634" s="10"/>
      <c r="X3634" s="29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</row>
    <row r="3635" spans="1:121" x14ac:dyDescent="0.15">
      <c r="A3635" s="102">
        <f t="shared" si="1076"/>
        <v>44592</v>
      </c>
      <c r="B3635" s="103">
        <f t="shared" ca="1" si="1085"/>
        <v>24802.917227829788</v>
      </c>
      <c r="C3635" s="106">
        <f t="shared" si="1077"/>
        <v>24742.499631399787</v>
      </c>
      <c r="D3635" s="105">
        <f ca="1">IF(A3635&lt;$B$1,VLOOKUP(A3635,[1]DI!$A$4:$B$15000,2,FALSE),0)</f>
        <v>9.1499999999999998E-2</v>
      </c>
      <c r="E3635" s="106">
        <f t="shared" ca="1" si="1071"/>
        <v>1.00034749</v>
      </c>
      <c r="F3635" s="106">
        <f ca="1">(TRUNC(PRODUCT($E$12:$E3634),16))</f>
        <v>2.2083044063683999</v>
      </c>
      <c r="G3635" s="106">
        <f t="shared" ca="1" si="1078"/>
        <v>2.2044715844049199</v>
      </c>
      <c r="H3635" s="106">
        <f t="shared" ca="1" si="1072"/>
        <v>1.00173866</v>
      </c>
      <c r="I3635" s="105">
        <f t="shared" si="1079"/>
        <v>3.5999999999999997E-2</v>
      </c>
      <c r="J3635" s="118">
        <f t="shared" si="1080"/>
        <v>44585</v>
      </c>
      <c r="K3635" s="112">
        <f t="shared" si="1081"/>
        <v>5</v>
      </c>
      <c r="L3635" s="108">
        <f t="shared" si="1082"/>
        <v>5</v>
      </c>
      <c r="M3635" s="109">
        <f t="shared" si="1073"/>
        <v>1.0007019749999999</v>
      </c>
      <c r="N3635" s="109">
        <f t="shared" ca="1" si="1074"/>
        <v>1.002441855</v>
      </c>
      <c r="O3635" s="108">
        <f t="shared" si="1086"/>
        <v>0</v>
      </c>
      <c r="P3635" s="106">
        <f t="shared" ca="1" si="1075"/>
        <v>60.417596430000003</v>
      </c>
      <c r="Q3635" s="113">
        <f t="shared" si="1088"/>
        <v>0</v>
      </c>
      <c r="R3635" s="106">
        <f t="shared" si="1087"/>
        <v>0</v>
      </c>
      <c r="S3635" s="114" t="str">
        <f t="shared" si="1083"/>
        <v>A+J=</v>
      </c>
      <c r="T3635" s="107">
        <f t="shared" si="1084"/>
        <v>44614</v>
      </c>
      <c r="U3635" s="10"/>
      <c r="V3635" s="10"/>
      <c r="W3635" s="10"/>
      <c r="X3635" s="29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</row>
    <row r="3636" spans="1:121" x14ac:dyDescent="0.15">
      <c r="A3636" s="102">
        <f t="shared" si="1076"/>
        <v>44593</v>
      </c>
      <c r="B3636" s="103">
        <f t="shared" ca="1" si="1085"/>
        <v>24815.018339039787</v>
      </c>
      <c r="C3636" s="106">
        <f t="shared" si="1077"/>
        <v>24742.499631399787</v>
      </c>
      <c r="D3636" s="105">
        <f ca="1">IF(A3636&lt;$B$1,VLOOKUP(A3636,[1]DI!$A$4:$B$15000,2,FALSE),0)</f>
        <v>9.1499999999999998E-2</v>
      </c>
      <c r="E3636" s="106">
        <f t="shared" ca="1" si="1071"/>
        <v>1.00034749</v>
      </c>
      <c r="F3636" s="106">
        <f ca="1">(TRUNC(PRODUCT($E$12:$E3635),16))</f>
        <v>2.2090717700665699</v>
      </c>
      <c r="G3636" s="106">
        <f t="shared" ca="1" si="1078"/>
        <v>2.2044715844049199</v>
      </c>
      <c r="H3636" s="106">
        <f t="shared" ca="1" si="1072"/>
        <v>1.0020867499999999</v>
      </c>
      <c r="I3636" s="105">
        <f t="shared" si="1079"/>
        <v>3.5999999999999997E-2</v>
      </c>
      <c r="J3636" s="118">
        <f t="shared" si="1080"/>
        <v>44585</v>
      </c>
      <c r="K3636" s="112">
        <f t="shared" si="1081"/>
        <v>6</v>
      </c>
      <c r="L3636" s="108">
        <f t="shared" si="1082"/>
        <v>6</v>
      </c>
      <c r="M3636" s="109">
        <f t="shared" si="1073"/>
        <v>1.000842429</v>
      </c>
      <c r="N3636" s="109">
        <f t="shared" ca="1" si="1074"/>
        <v>1.0029309369999999</v>
      </c>
      <c r="O3636" s="108">
        <f t="shared" si="1086"/>
        <v>0</v>
      </c>
      <c r="P3636" s="106">
        <f t="shared" ca="1" si="1075"/>
        <v>72.518707640000002</v>
      </c>
      <c r="Q3636" s="113">
        <f t="shared" si="1088"/>
        <v>0</v>
      </c>
      <c r="R3636" s="106">
        <f t="shared" si="1087"/>
        <v>0</v>
      </c>
      <c r="S3636" s="114" t="str">
        <f t="shared" si="1083"/>
        <v>A+J=</v>
      </c>
      <c r="T3636" s="107">
        <f t="shared" si="1084"/>
        <v>44614</v>
      </c>
      <c r="U3636" s="10"/>
      <c r="V3636" s="10"/>
      <c r="W3636" s="10"/>
      <c r="X3636" s="29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</row>
    <row r="3637" spans="1:121" x14ac:dyDescent="0.15">
      <c r="A3637" s="102">
        <f t="shared" si="1076"/>
        <v>44594</v>
      </c>
      <c r="B3637" s="103">
        <f t="shared" ca="1" si="1085"/>
        <v>24827.125561639787</v>
      </c>
      <c r="C3637" s="106">
        <f t="shared" si="1077"/>
        <v>24742.499631399787</v>
      </c>
      <c r="D3637" s="105">
        <f ca="1">IF(A3637&lt;$B$1,VLOOKUP(A3637,[1]DI!$A$4:$B$15000,2,FALSE),0)</f>
        <v>9.1499999999999998E-2</v>
      </c>
      <c r="E3637" s="106">
        <f t="shared" ca="1" si="1071"/>
        <v>1.00034749</v>
      </c>
      <c r="F3637" s="106">
        <f ca="1">(TRUNC(PRODUCT($E$12:$E3636),16))</f>
        <v>2.2098394004159498</v>
      </c>
      <c r="G3637" s="106">
        <f t="shared" ca="1" si="1078"/>
        <v>2.2044715844049199</v>
      </c>
      <c r="H3637" s="106">
        <f t="shared" ca="1" si="1072"/>
        <v>1.0024349699999999</v>
      </c>
      <c r="I3637" s="105">
        <f t="shared" si="1079"/>
        <v>3.5999999999999997E-2</v>
      </c>
      <c r="J3637" s="118">
        <f t="shared" si="1080"/>
        <v>44585</v>
      </c>
      <c r="K3637" s="112">
        <f t="shared" si="1081"/>
        <v>7</v>
      </c>
      <c r="L3637" s="108">
        <f t="shared" si="1082"/>
        <v>7</v>
      </c>
      <c r="M3637" s="109">
        <f t="shared" si="1073"/>
        <v>1.0009829029999999</v>
      </c>
      <c r="N3637" s="109">
        <f t="shared" ca="1" si="1074"/>
        <v>1.003420266</v>
      </c>
      <c r="O3637" s="108">
        <f t="shared" si="1086"/>
        <v>0</v>
      </c>
      <c r="P3637" s="106">
        <f t="shared" ca="1" si="1075"/>
        <v>84.625930240000002</v>
      </c>
      <c r="Q3637" s="113">
        <f t="shared" si="1088"/>
        <v>0</v>
      </c>
      <c r="R3637" s="106">
        <f t="shared" si="1087"/>
        <v>0</v>
      </c>
      <c r="S3637" s="114" t="str">
        <f t="shared" si="1083"/>
        <v>A+J=</v>
      </c>
      <c r="T3637" s="107">
        <f t="shared" si="1084"/>
        <v>44614</v>
      </c>
      <c r="U3637" s="10"/>
      <c r="V3637" s="10"/>
      <c r="W3637" s="10"/>
      <c r="X3637" s="29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</row>
    <row r="3638" spans="1:121" x14ac:dyDescent="0.15">
      <c r="A3638" s="102">
        <f t="shared" si="1076"/>
        <v>44595</v>
      </c>
      <c r="B3638" s="103">
        <f t="shared" ca="1" si="1085"/>
        <v>24839.238450269786</v>
      </c>
      <c r="C3638" s="106">
        <f t="shared" si="1077"/>
        <v>24742.499631399787</v>
      </c>
      <c r="D3638" s="105">
        <f ca="1">IF(A3638&lt;$B$1,VLOOKUP(A3638,[1]DI!$A$4:$B$15000,2,FALSE),0)</f>
        <v>0.1065</v>
      </c>
      <c r="E3638" s="106">
        <f t="shared" ca="1" si="1071"/>
        <v>1.00040168</v>
      </c>
      <c r="F3638" s="106">
        <f ca="1">(TRUNC(PRODUCT($E$12:$E3637),16))</f>
        <v>2.2106072975091999</v>
      </c>
      <c r="G3638" s="106">
        <f t="shared" ca="1" si="1078"/>
        <v>2.2044715844049199</v>
      </c>
      <c r="H3638" s="106">
        <f t="shared" ca="1" si="1072"/>
        <v>1.0027832999999999</v>
      </c>
      <c r="I3638" s="105">
        <f t="shared" si="1079"/>
        <v>3.5999999999999997E-2</v>
      </c>
      <c r="J3638" s="118">
        <f t="shared" si="1080"/>
        <v>44585</v>
      </c>
      <c r="K3638" s="112">
        <f t="shared" si="1081"/>
        <v>8</v>
      </c>
      <c r="L3638" s="108">
        <f t="shared" si="1082"/>
        <v>8</v>
      </c>
      <c r="M3638" s="109">
        <f t="shared" si="1073"/>
        <v>1.001123397</v>
      </c>
      <c r="N3638" s="109">
        <f t="shared" ca="1" si="1074"/>
        <v>1.003909824</v>
      </c>
      <c r="O3638" s="108">
        <f t="shared" si="1086"/>
        <v>0</v>
      </c>
      <c r="P3638" s="106">
        <f t="shared" ca="1" si="1075"/>
        <v>96.738818870000003</v>
      </c>
      <c r="Q3638" s="113">
        <f t="shared" si="1088"/>
        <v>0</v>
      </c>
      <c r="R3638" s="106">
        <f t="shared" si="1087"/>
        <v>0</v>
      </c>
      <c r="S3638" s="114" t="str">
        <f t="shared" si="1083"/>
        <v>A+J=</v>
      </c>
      <c r="T3638" s="107">
        <f t="shared" si="1084"/>
        <v>44614</v>
      </c>
      <c r="U3638" s="10"/>
      <c r="V3638" s="10"/>
      <c r="W3638" s="10"/>
      <c r="X3638" s="29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</row>
    <row r="3639" spans="1:121" x14ac:dyDescent="0.15">
      <c r="A3639" s="102">
        <f t="shared" si="1076"/>
        <v>44596</v>
      </c>
      <c r="B3639" s="103">
        <f t="shared" ca="1" si="1085"/>
        <v>24852.703640229785</v>
      </c>
      <c r="C3639" s="106">
        <f t="shared" si="1077"/>
        <v>24742.499631399787</v>
      </c>
      <c r="D3639" s="105">
        <f ca="1">IF(A3639&lt;$B$1,VLOOKUP(A3639,[1]DI!$A$4:$B$15000,2,FALSE),0)</f>
        <v>0.1065</v>
      </c>
      <c r="E3639" s="106">
        <f t="shared" ca="1" si="1071"/>
        <v>1.00040168</v>
      </c>
      <c r="F3639" s="106">
        <f ca="1">(TRUNC(PRODUCT($E$12:$E3638),16))</f>
        <v>2.2114952542484598</v>
      </c>
      <c r="G3639" s="106">
        <f t="shared" ca="1" si="1078"/>
        <v>2.2044715844049199</v>
      </c>
      <c r="H3639" s="106">
        <f t="shared" ca="1" si="1072"/>
        <v>1.0031861</v>
      </c>
      <c r="I3639" s="105">
        <f t="shared" si="1079"/>
        <v>3.5999999999999997E-2</v>
      </c>
      <c r="J3639" s="118">
        <f t="shared" si="1080"/>
        <v>44585</v>
      </c>
      <c r="K3639" s="112">
        <f t="shared" si="1081"/>
        <v>9</v>
      </c>
      <c r="L3639" s="108">
        <f t="shared" si="1082"/>
        <v>9</v>
      </c>
      <c r="M3639" s="109">
        <f t="shared" si="1073"/>
        <v>1.00126391</v>
      </c>
      <c r="N3639" s="109">
        <f t="shared" ca="1" si="1074"/>
        <v>1.0044540369999999</v>
      </c>
      <c r="O3639" s="108">
        <f t="shared" si="1086"/>
        <v>0</v>
      </c>
      <c r="P3639" s="106">
        <f t="shared" ca="1" si="1075"/>
        <v>110.20400883000001</v>
      </c>
      <c r="Q3639" s="113">
        <f t="shared" si="1088"/>
        <v>0</v>
      </c>
      <c r="R3639" s="106">
        <f t="shared" si="1087"/>
        <v>0</v>
      </c>
      <c r="S3639" s="114" t="str">
        <f t="shared" si="1083"/>
        <v>A+J=</v>
      </c>
      <c r="T3639" s="107">
        <f t="shared" si="1084"/>
        <v>44614</v>
      </c>
      <c r="U3639" s="10"/>
      <c r="V3639" s="10"/>
      <c r="W3639" s="10"/>
      <c r="X3639" s="29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</row>
    <row r="3640" spans="1:121" x14ac:dyDescent="0.15">
      <c r="A3640" s="102">
        <f t="shared" si="1076"/>
        <v>44597</v>
      </c>
      <c r="B3640" s="103">
        <f t="shared" ca="1" si="1085"/>
        <v>24866.176104469789</v>
      </c>
      <c r="C3640" s="106">
        <f t="shared" si="1077"/>
        <v>24742.499631399787</v>
      </c>
      <c r="D3640" s="105">
        <f ca="1">IF(A3640&lt;$B$1,VLOOKUP(A3640,[1]DI!$A$4:$B$15000,2,FALSE),0)</f>
        <v>0</v>
      </c>
      <c r="E3640" s="106">
        <f t="shared" ca="1" si="1071"/>
        <v>1</v>
      </c>
      <c r="F3640" s="106">
        <f ca="1">(TRUNC(PRODUCT($E$12:$E3639),16))</f>
        <v>2.2123835676621901</v>
      </c>
      <c r="G3640" s="106">
        <f t="shared" ca="1" si="1078"/>
        <v>2.2044715844049199</v>
      </c>
      <c r="H3640" s="106">
        <f t="shared" ca="1" si="1072"/>
        <v>1.0035890599999999</v>
      </c>
      <c r="I3640" s="105">
        <f t="shared" si="1079"/>
        <v>3.5999999999999997E-2</v>
      </c>
      <c r="J3640" s="118">
        <f t="shared" si="1080"/>
        <v>44585</v>
      </c>
      <c r="K3640" s="112">
        <f t="shared" si="1081"/>
        <v>9</v>
      </c>
      <c r="L3640" s="108">
        <f t="shared" si="1082"/>
        <v>10</v>
      </c>
      <c r="M3640" s="109">
        <f t="shared" si="1073"/>
        <v>1.001404443</v>
      </c>
      <c r="N3640" s="109">
        <f t="shared" ca="1" si="1074"/>
        <v>1.004998544</v>
      </c>
      <c r="O3640" s="108">
        <f t="shared" si="1086"/>
        <v>0</v>
      </c>
      <c r="P3640" s="106">
        <f t="shared" ca="1" si="1075"/>
        <v>123.67647307</v>
      </c>
      <c r="Q3640" s="113">
        <f t="shared" si="1088"/>
        <v>0</v>
      </c>
      <c r="R3640" s="106">
        <f t="shared" si="1087"/>
        <v>0</v>
      </c>
      <c r="S3640" s="114" t="str">
        <f t="shared" si="1083"/>
        <v>A+J=</v>
      </c>
      <c r="T3640" s="107">
        <f t="shared" si="1084"/>
        <v>44614</v>
      </c>
      <c r="U3640" s="10"/>
      <c r="V3640" s="10"/>
      <c r="W3640" s="10"/>
      <c r="X3640" s="29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</row>
    <row r="3641" spans="1:121" x14ac:dyDescent="0.15">
      <c r="A3641" s="102">
        <f t="shared" si="1076"/>
        <v>44598</v>
      </c>
      <c r="B3641" s="103">
        <f t="shared" ca="1" si="1085"/>
        <v>24866.176104469789</v>
      </c>
      <c r="C3641" s="106">
        <f t="shared" si="1077"/>
        <v>24742.499631399787</v>
      </c>
      <c r="D3641" s="105">
        <f ca="1">IF(A3641&lt;$B$1,VLOOKUP(A3641,[1]DI!$A$4:$B$15000,2,FALSE),0)</f>
        <v>0</v>
      </c>
      <c r="E3641" s="106">
        <f t="shared" ca="1" si="1071"/>
        <v>1</v>
      </c>
      <c r="F3641" s="106">
        <f ca="1">(TRUNC(PRODUCT($E$12:$E3640),16))</f>
        <v>2.2123835676621901</v>
      </c>
      <c r="G3641" s="106">
        <f t="shared" ca="1" si="1078"/>
        <v>2.2044715844049199</v>
      </c>
      <c r="H3641" s="106">
        <f t="shared" ca="1" si="1072"/>
        <v>1.0035890599999999</v>
      </c>
      <c r="I3641" s="105">
        <f t="shared" si="1079"/>
        <v>3.5999999999999997E-2</v>
      </c>
      <c r="J3641" s="118">
        <f t="shared" si="1080"/>
        <v>44585</v>
      </c>
      <c r="K3641" s="112">
        <f t="shared" si="1081"/>
        <v>9</v>
      </c>
      <c r="L3641" s="108">
        <f t="shared" si="1082"/>
        <v>10</v>
      </c>
      <c r="M3641" s="109">
        <f t="shared" si="1073"/>
        <v>1.001404443</v>
      </c>
      <c r="N3641" s="109">
        <f t="shared" ca="1" si="1074"/>
        <v>1.004998544</v>
      </c>
      <c r="O3641" s="108">
        <f t="shared" si="1086"/>
        <v>0</v>
      </c>
      <c r="P3641" s="106">
        <f t="shared" ca="1" si="1075"/>
        <v>123.67647307</v>
      </c>
      <c r="Q3641" s="113">
        <f t="shared" si="1088"/>
        <v>0</v>
      </c>
      <c r="R3641" s="106">
        <f t="shared" si="1087"/>
        <v>0</v>
      </c>
      <c r="S3641" s="114" t="str">
        <f t="shared" si="1083"/>
        <v>A+J=</v>
      </c>
      <c r="T3641" s="107">
        <f t="shared" si="1084"/>
        <v>44614</v>
      </c>
      <c r="U3641" s="10"/>
      <c r="V3641" s="10"/>
      <c r="W3641" s="10"/>
      <c r="X3641" s="29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</row>
    <row r="3642" spans="1:121" x14ac:dyDescent="0.15">
      <c r="A3642" s="102">
        <f t="shared" si="1076"/>
        <v>44599</v>
      </c>
      <c r="B3642" s="103">
        <f t="shared" ca="1" si="1085"/>
        <v>24866.176104469789</v>
      </c>
      <c r="C3642" s="106">
        <f t="shared" si="1077"/>
        <v>24742.499631399787</v>
      </c>
      <c r="D3642" s="105">
        <f ca="1">IF(A3642&lt;$B$1,VLOOKUP(A3642,[1]DI!$A$4:$B$15000,2,FALSE),0)</f>
        <v>0.1065</v>
      </c>
      <c r="E3642" s="106">
        <f t="shared" ca="1" si="1071"/>
        <v>1.00040168</v>
      </c>
      <c r="F3642" s="106">
        <f ca="1">(TRUNC(PRODUCT($E$12:$E3641),16))</f>
        <v>2.2123835676621901</v>
      </c>
      <c r="G3642" s="106">
        <f t="shared" ca="1" si="1078"/>
        <v>2.2044715844049199</v>
      </c>
      <c r="H3642" s="106">
        <f t="shared" ca="1" si="1072"/>
        <v>1.0035890599999999</v>
      </c>
      <c r="I3642" s="105">
        <f t="shared" si="1079"/>
        <v>3.5999999999999997E-2</v>
      </c>
      <c r="J3642" s="118">
        <f t="shared" si="1080"/>
        <v>44585</v>
      </c>
      <c r="K3642" s="112">
        <f t="shared" si="1081"/>
        <v>10</v>
      </c>
      <c r="L3642" s="108">
        <f t="shared" si="1082"/>
        <v>10</v>
      </c>
      <c r="M3642" s="109">
        <f t="shared" si="1073"/>
        <v>1.001404443</v>
      </c>
      <c r="N3642" s="109">
        <f t="shared" ca="1" si="1074"/>
        <v>1.004998544</v>
      </c>
      <c r="O3642" s="108">
        <f t="shared" si="1086"/>
        <v>0</v>
      </c>
      <c r="P3642" s="106">
        <f t="shared" ca="1" si="1075"/>
        <v>123.67647307</v>
      </c>
      <c r="Q3642" s="113">
        <f t="shared" si="1088"/>
        <v>0</v>
      </c>
      <c r="R3642" s="106">
        <f t="shared" si="1087"/>
        <v>0</v>
      </c>
      <c r="S3642" s="114" t="str">
        <f t="shared" si="1083"/>
        <v>A+J=</v>
      </c>
      <c r="T3642" s="107">
        <f t="shared" si="1084"/>
        <v>44614</v>
      </c>
      <c r="U3642" s="10"/>
      <c r="V3642" s="10"/>
      <c r="W3642" s="10"/>
      <c r="X3642" s="29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</row>
    <row r="3643" spans="1:121" x14ac:dyDescent="0.15">
      <c r="A3643" s="102">
        <f t="shared" si="1076"/>
        <v>44600</v>
      </c>
      <c r="B3643" s="103">
        <f t="shared" ca="1" si="1085"/>
        <v>24879.655818269788</v>
      </c>
      <c r="C3643" s="106">
        <f t="shared" si="1077"/>
        <v>24742.499631399787</v>
      </c>
      <c r="D3643" s="105">
        <f ca="1">IF(A3643&lt;$B$1,VLOOKUP(A3643,[1]DI!$A$4:$B$15000,2,FALSE),0)</f>
        <v>0.1065</v>
      </c>
      <c r="E3643" s="106">
        <f t="shared" ca="1" si="1071"/>
        <v>1.00040168</v>
      </c>
      <c r="F3643" s="106">
        <f ca="1">(TRUNC(PRODUCT($E$12:$E3642),16))</f>
        <v>2.21327223789365</v>
      </c>
      <c r="G3643" s="106">
        <f t="shared" ca="1" si="1078"/>
        <v>2.2044715844049199</v>
      </c>
      <c r="H3643" s="106">
        <f t="shared" ca="1" si="1072"/>
        <v>1.00399218</v>
      </c>
      <c r="I3643" s="105">
        <f t="shared" si="1079"/>
        <v>3.5999999999999997E-2</v>
      </c>
      <c r="J3643" s="118">
        <f t="shared" si="1080"/>
        <v>44585</v>
      </c>
      <c r="K3643" s="112">
        <f t="shared" si="1081"/>
        <v>11</v>
      </c>
      <c r="L3643" s="108">
        <f t="shared" si="1082"/>
        <v>11</v>
      </c>
      <c r="M3643" s="109">
        <f t="shared" si="1073"/>
        <v>1.001544996</v>
      </c>
      <c r="N3643" s="109">
        <f t="shared" ca="1" si="1074"/>
        <v>1.0055433439999999</v>
      </c>
      <c r="O3643" s="108">
        <f t="shared" si="1086"/>
        <v>0</v>
      </c>
      <c r="P3643" s="106">
        <f t="shared" ca="1" si="1075"/>
        <v>137.15618687</v>
      </c>
      <c r="Q3643" s="113">
        <f t="shared" si="1088"/>
        <v>0</v>
      </c>
      <c r="R3643" s="106">
        <f t="shared" si="1087"/>
        <v>0</v>
      </c>
      <c r="S3643" s="114" t="str">
        <f t="shared" si="1083"/>
        <v>A+J=</v>
      </c>
      <c r="T3643" s="107">
        <f t="shared" si="1084"/>
        <v>44614</v>
      </c>
      <c r="U3643" s="10"/>
      <c r="V3643" s="10"/>
      <c r="W3643" s="10"/>
      <c r="X3643" s="29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</row>
    <row r="3644" spans="1:121" x14ac:dyDescent="0.15">
      <c r="A3644" s="102">
        <f t="shared" si="1076"/>
        <v>44601</v>
      </c>
      <c r="B3644" s="103">
        <f t="shared" ca="1" si="1085"/>
        <v>24893.143053789787</v>
      </c>
      <c r="C3644" s="106">
        <f t="shared" si="1077"/>
        <v>24742.499631399787</v>
      </c>
      <c r="D3644" s="105">
        <f ca="1">IF(A3644&lt;$B$1,VLOOKUP(A3644,[1]DI!$A$4:$B$15000,2,FALSE),0)</f>
        <v>0.1065</v>
      </c>
      <c r="E3644" s="106">
        <f t="shared" ca="1" si="1071"/>
        <v>1.00040168</v>
      </c>
      <c r="F3644" s="106">
        <f ca="1">(TRUNC(PRODUCT($E$12:$E3643),16))</f>
        <v>2.21416126508616</v>
      </c>
      <c r="G3644" s="106">
        <f t="shared" ca="1" si="1078"/>
        <v>2.2044715844049199</v>
      </c>
      <c r="H3644" s="106">
        <f t="shared" ca="1" si="1072"/>
        <v>1.00439547</v>
      </c>
      <c r="I3644" s="105">
        <f t="shared" si="1079"/>
        <v>3.5999999999999997E-2</v>
      </c>
      <c r="J3644" s="118">
        <f t="shared" si="1080"/>
        <v>44585</v>
      </c>
      <c r="K3644" s="112">
        <f t="shared" si="1081"/>
        <v>12</v>
      </c>
      <c r="L3644" s="108">
        <f t="shared" si="1082"/>
        <v>12</v>
      </c>
      <c r="M3644" s="109">
        <f t="shared" si="1073"/>
        <v>1.0016855689999999</v>
      </c>
      <c r="N3644" s="109">
        <f t="shared" ca="1" si="1074"/>
        <v>1.0060884480000001</v>
      </c>
      <c r="O3644" s="108">
        <f t="shared" si="1086"/>
        <v>0</v>
      </c>
      <c r="P3644" s="106">
        <f t="shared" ca="1" si="1075"/>
        <v>150.64342239000001</v>
      </c>
      <c r="Q3644" s="113">
        <f t="shared" si="1088"/>
        <v>0</v>
      </c>
      <c r="R3644" s="106">
        <f t="shared" si="1087"/>
        <v>0</v>
      </c>
      <c r="S3644" s="114" t="str">
        <f t="shared" si="1083"/>
        <v>A+J=</v>
      </c>
      <c r="T3644" s="107">
        <f t="shared" si="1084"/>
        <v>44614</v>
      </c>
      <c r="U3644" s="10"/>
      <c r="V3644" s="10"/>
      <c r="W3644" s="10"/>
      <c r="X3644" s="29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</row>
    <row r="3645" spans="1:121" x14ac:dyDescent="0.15">
      <c r="A3645" s="102">
        <f t="shared" si="1076"/>
        <v>44602</v>
      </c>
      <c r="B3645" s="103">
        <f t="shared" ca="1" si="1085"/>
        <v>24906.637291439787</v>
      </c>
      <c r="C3645" s="106">
        <f t="shared" si="1077"/>
        <v>24742.499631399787</v>
      </c>
      <c r="D3645" s="105">
        <f ca="1">IF(A3645&lt;$B$1,VLOOKUP(A3645,[1]DI!$A$4:$B$15000,2,FALSE),0)</f>
        <v>0.1065</v>
      </c>
      <c r="E3645" s="106">
        <f t="shared" ca="1" si="1071"/>
        <v>1.00040168</v>
      </c>
      <c r="F3645" s="106">
        <f ca="1">(TRUNC(PRODUCT($E$12:$E3644),16))</f>
        <v>2.2150506493831199</v>
      </c>
      <c r="G3645" s="106">
        <f t="shared" ca="1" si="1078"/>
        <v>2.2044715844049199</v>
      </c>
      <c r="H3645" s="106">
        <f t="shared" ca="1" si="1072"/>
        <v>1.0047989100000001</v>
      </c>
      <c r="I3645" s="105">
        <f t="shared" si="1079"/>
        <v>3.5999999999999997E-2</v>
      </c>
      <c r="J3645" s="118">
        <f t="shared" si="1080"/>
        <v>44585</v>
      </c>
      <c r="K3645" s="112">
        <f t="shared" si="1081"/>
        <v>13</v>
      </c>
      <c r="L3645" s="108">
        <f t="shared" si="1082"/>
        <v>13</v>
      </c>
      <c r="M3645" s="109">
        <f t="shared" si="1073"/>
        <v>1.0018261610000001</v>
      </c>
      <c r="N3645" s="109">
        <f t="shared" ca="1" si="1074"/>
        <v>1.0066338349999999</v>
      </c>
      <c r="O3645" s="108">
        <f t="shared" si="1086"/>
        <v>0</v>
      </c>
      <c r="P3645" s="106">
        <f t="shared" ca="1" si="1075"/>
        <v>164.13766003999999</v>
      </c>
      <c r="Q3645" s="113">
        <f t="shared" si="1088"/>
        <v>0</v>
      </c>
      <c r="R3645" s="106">
        <f t="shared" si="1087"/>
        <v>0</v>
      </c>
      <c r="S3645" s="114" t="str">
        <f t="shared" si="1083"/>
        <v>A+J=</v>
      </c>
      <c r="T3645" s="107">
        <f t="shared" si="1084"/>
        <v>44614</v>
      </c>
      <c r="U3645" s="10"/>
      <c r="V3645" s="10"/>
      <c r="W3645" s="10"/>
      <c r="X3645" s="29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</row>
    <row r="3646" spans="1:121" x14ac:dyDescent="0.15">
      <c r="A3646" s="102">
        <f t="shared" si="1076"/>
        <v>44603</v>
      </c>
      <c r="B3646" s="103">
        <f t="shared" ca="1" si="1085"/>
        <v>24920.139026059787</v>
      </c>
      <c r="C3646" s="106">
        <f t="shared" si="1077"/>
        <v>24742.499631399787</v>
      </c>
      <c r="D3646" s="105">
        <f ca="1">IF(A3646&lt;$B$1,VLOOKUP(A3646,[1]DI!$A$4:$B$15000,2,FALSE),0)</f>
        <v>0.1065</v>
      </c>
      <c r="E3646" s="106">
        <f t="shared" ca="1" si="1071"/>
        <v>1.00040168</v>
      </c>
      <c r="F3646" s="106">
        <f ca="1">(TRUNC(PRODUCT($E$12:$E3645),16))</f>
        <v>2.2159403909279698</v>
      </c>
      <c r="G3646" s="106">
        <f t="shared" ca="1" si="1078"/>
        <v>2.2044715844049199</v>
      </c>
      <c r="H3646" s="106">
        <f t="shared" ca="1" si="1072"/>
        <v>1.0052025200000001</v>
      </c>
      <c r="I3646" s="105">
        <f t="shared" si="1079"/>
        <v>3.5999999999999997E-2</v>
      </c>
      <c r="J3646" s="118">
        <f t="shared" si="1080"/>
        <v>44585</v>
      </c>
      <c r="K3646" s="112">
        <f t="shared" si="1081"/>
        <v>14</v>
      </c>
      <c r="L3646" s="108">
        <f t="shared" si="1082"/>
        <v>14</v>
      </c>
      <c r="M3646" s="109">
        <f t="shared" si="1073"/>
        <v>1.0019667729999999</v>
      </c>
      <c r="N3646" s="109">
        <f t="shared" ca="1" si="1074"/>
        <v>1.007179525</v>
      </c>
      <c r="O3646" s="108">
        <f t="shared" si="1086"/>
        <v>0</v>
      </c>
      <c r="P3646" s="106">
        <f t="shared" ca="1" si="1075"/>
        <v>177.63939465999999</v>
      </c>
      <c r="Q3646" s="113">
        <f t="shared" si="1088"/>
        <v>0</v>
      </c>
      <c r="R3646" s="106">
        <f t="shared" si="1087"/>
        <v>0</v>
      </c>
      <c r="S3646" s="114" t="str">
        <f t="shared" si="1083"/>
        <v>A+J=</v>
      </c>
      <c r="T3646" s="107">
        <f t="shared" si="1084"/>
        <v>44614</v>
      </c>
      <c r="U3646" s="10"/>
      <c r="V3646" s="10"/>
      <c r="W3646" s="10"/>
      <c r="X3646" s="29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</row>
    <row r="3647" spans="1:121" x14ac:dyDescent="0.15">
      <c r="A3647" s="102">
        <f t="shared" si="1076"/>
        <v>44604</v>
      </c>
      <c r="B3647" s="103">
        <f t="shared" ca="1" si="1085"/>
        <v>24933.648059719788</v>
      </c>
      <c r="C3647" s="106">
        <f t="shared" si="1077"/>
        <v>24742.499631399787</v>
      </c>
      <c r="D3647" s="105">
        <f ca="1">IF(A3647&lt;$B$1,VLOOKUP(A3647,[1]DI!$A$4:$B$15000,2,FALSE),0)</f>
        <v>0</v>
      </c>
      <c r="E3647" s="106">
        <f t="shared" ca="1" si="1071"/>
        <v>1</v>
      </c>
      <c r="F3647" s="106">
        <f ca="1">(TRUNC(PRODUCT($E$12:$E3646),16))</f>
        <v>2.21683048986419</v>
      </c>
      <c r="G3647" s="106">
        <f t="shared" ca="1" si="1078"/>
        <v>2.2044715844049199</v>
      </c>
      <c r="H3647" s="106">
        <f t="shared" ca="1" si="1072"/>
        <v>1.00560629</v>
      </c>
      <c r="I3647" s="105">
        <f t="shared" si="1079"/>
        <v>3.5999999999999997E-2</v>
      </c>
      <c r="J3647" s="118">
        <f t="shared" si="1080"/>
        <v>44585</v>
      </c>
      <c r="K3647" s="112">
        <f t="shared" si="1081"/>
        <v>14</v>
      </c>
      <c r="L3647" s="108">
        <f t="shared" si="1082"/>
        <v>15</v>
      </c>
      <c r="M3647" s="109">
        <f t="shared" si="1073"/>
        <v>1.0021074050000001</v>
      </c>
      <c r="N3647" s="109">
        <f t="shared" ca="1" si="1074"/>
        <v>1.00772551</v>
      </c>
      <c r="O3647" s="108">
        <f t="shared" si="1086"/>
        <v>0</v>
      </c>
      <c r="P3647" s="106">
        <f t="shared" ca="1" si="1075"/>
        <v>191.14842831999999</v>
      </c>
      <c r="Q3647" s="113">
        <f t="shared" si="1088"/>
        <v>0</v>
      </c>
      <c r="R3647" s="106">
        <f t="shared" si="1087"/>
        <v>0</v>
      </c>
      <c r="S3647" s="114" t="str">
        <f t="shared" si="1083"/>
        <v>A+J=</v>
      </c>
      <c r="T3647" s="107">
        <f t="shared" si="1084"/>
        <v>44614</v>
      </c>
      <c r="U3647" s="10"/>
      <c r="V3647" s="10"/>
      <c r="W3647" s="10"/>
      <c r="X3647" s="29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</row>
    <row r="3648" spans="1:121" x14ac:dyDescent="0.15">
      <c r="A3648" s="102">
        <f t="shared" si="1076"/>
        <v>44605</v>
      </c>
      <c r="B3648" s="103">
        <f t="shared" ca="1" si="1085"/>
        <v>24933.648059719788</v>
      </c>
      <c r="C3648" s="106">
        <f t="shared" si="1077"/>
        <v>24742.499631399787</v>
      </c>
      <c r="D3648" s="105">
        <f ca="1">IF(A3648&lt;$B$1,VLOOKUP(A3648,[1]DI!$A$4:$B$15000,2,FALSE),0)</f>
        <v>0</v>
      </c>
      <c r="E3648" s="106">
        <f t="shared" ca="1" si="1071"/>
        <v>1</v>
      </c>
      <c r="F3648" s="106">
        <f ca="1">(TRUNC(PRODUCT($E$12:$E3647),16))</f>
        <v>2.21683048986419</v>
      </c>
      <c r="G3648" s="106">
        <f t="shared" ca="1" si="1078"/>
        <v>2.2044715844049199</v>
      </c>
      <c r="H3648" s="106">
        <f t="shared" ca="1" si="1072"/>
        <v>1.00560629</v>
      </c>
      <c r="I3648" s="105">
        <f t="shared" si="1079"/>
        <v>3.5999999999999997E-2</v>
      </c>
      <c r="J3648" s="118">
        <f t="shared" si="1080"/>
        <v>44585</v>
      </c>
      <c r="K3648" s="112">
        <f t="shared" si="1081"/>
        <v>14</v>
      </c>
      <c r="L3648" s="108">
        <f t="shared" si="1082"/>
        <v>15</v>
      </c>
      <c r="M3648" s="109">
        <f t="shared" si="1073"/>
        <v>1.0021074050000001</v>
      </c>
      <c r="N3648" s="109">
        <f t="shared" ca="1" si="1074"/>
        <v>1.00772551</v>
      </c>
      <c r="O3648" s="108">
        <f t="shared" si="1086"/>
        <v>0</v>
      </c>
      <c r="P3648" s="106">
        <f t="shared" ca="1" si="1075"/>
        <v>191.14842831999999</v>
      </c>
      <c r="Q3648" s="113">
        <f t="shared" si="1088"/>
        <v>0</v>
      </c>
      <c r="R3648" s="106">
        <f t="shared" si="1087"/>
        <v>0</v>
      </c>
      <c r="S3648" s="114" t="str">
        <f t="shared" si="1083"/>
        <v>A+J=</v>
      </c>
      <c r="T3648" s="107">
        <f t="shared" si="1084"/>
        <v>44614</v>
      </c>
      <c r="U3648" s="10"/>
      <c r="V3648" s="10"/>
      <c r="W3648" s="10"/>
      <c r="X3648" s="29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</row>
    <row r="3649" spans="1:121" x14ac:dyDescent="0.15">
      <c r="A3649" s="102">
        <f t="shared" si="1076"/>
        <v>44606</v>
      </c>
      <c r="B3649" s="103">
        <f t="shared" ca="1" si="1085"/>
        <v>24933.648059719788</v>
      </c>
      <c r="C3649" s="106">
        <f t="shared" si="1077"/>
        <v>24742.499631399787</v>
      </c>
      <c r="D3649" s="105">
        <f ca="1">IF(A3649&lt;$B$1,VLOOKUP(A3649,[1]DI!$A$4:$B$15000,2,FALSE),0)</f>
        <v>0.1065</v>
      </c>
      <c r="E3649" s="106">
        <f t="shared" ca="1" si="1071"/>
        <v>1.00040168</v>
      </c>
      <c r="F3649" s="106">
        <f ca="1">(TRUNC(PRODUCT($E$12:$E3648),16))</f>
        <v>2.21683048986419</v>
      </c>
      <c r="G3649" s="106">
        <f t="shared" ca="1" si="1078"/>
        <v>2.2044715844049199</v>
      </c>
      <c r="H3649" s="106">
        <f t="shared" ca="1" si="1072"/>
        <v>1.00560629</v>
      </c>
      <c r="I3649" s="105">
        <f t="shared" si="1079"/>
        <v>3.5999999999999997E-2</v>
      </c>
      <c r="J3649" s="118">
        <f t="shared" si="1080"/>
        <v>44585</v>
      </c>
      <c r="K3649" s="112">
        <f t="shared" si="1081"/>
        <v>15</v>
      </c>
      <c r="L3649" s="108">
        <f t="shared" si="1082"/>
        <v>15</v>
      </c>
      <c r="M3649" s="109">
        <f t="shared" si="1073"/>
        <v>1.0021074050000001</v>
      </c>
      <c r="N3649" s="109">
        <f t="shared" ca="1" si="1074"/>
        <v>1.00772551</v>
      </c>
      <c r="O3649" s="108">
        <f t="shared" si="1086"/>
        <v>0</v>
      </c>
      <c r="P3649" s="106">
        <f t="shared" ca="1" si="1075"/>
        <v>191.14842831999999</v>
      </c>
      <c r="Q3649" s="113">
        <f t="shared" si="1088"/>
        <v>0</v>
      </c>
      <c r="R3649" s="106">
        <f t="shared" si="1087"/>
        <v>0</v>
      </c>
      <c r="S3649" s="114" t="str">
        <f t="shared" si="1083"/>
        <v>A+J=</v>
      </c>
      <c r="T3649" s="107">
        <f t="shared" si="1084"/>
        <v>44614</v>
      </c>
      <c r="U3649" s="10"/>
      <c r="V3649" s="10"/>
      <c r="W3649" s="10"/>
      <c r="X3649" s="29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</row>
    <row r="3650" spans="1:121" x14ac:dyDescent="0.15">
      <c r="A3650" s="102">
        <f t="shared" si="1076"/>
        <v>44607</v>
      </c>
      <c r="B3650" s="103">
        <f t="shared" ca="1" si="1085"/>
        <v>24947.164318189789</v>
      </c>
      <c r="C3650" s="106">
        <f t="shared" si="1077"/>
        <v>24742.499631399787</v>
      </c>
      <c r="D3650" s="105">
        <f ca="1">IF(A3650&lt;$B$1,VLOOKUP(A3650,[1]DI!$A$4:$B$15000,2,FALSE),0)</f>
        <v>0.1065</v>
      </c>
      <c r="E3650" s="106">
        <f t="shared" ca="1" si="1071"/>
        <v>1.00040168</v>
      </c>
      <c r="F3650" s="106">
        <f ca="1">(TRUNC(PRODUCT($E$12:$E3649),16))</f>
        <v>2.2177209463353602</v>
      </c>
      <c r="G3650" s="106">
        <f t="shared" ca="1" si="1078"/>
        <v>2.2044715844049199</v>
      </c>
      <c r="H3650" s="106">
        <f t="shared" ca="1" si="1072"/>
        <v>1.0060102200000001</v>
      </c>
      <c r="I3650" s="105">
        <f t="shared" si="1079"/>
        <v>3.5999999999999997E-2</v>
      </c>
      <c r="J3650" s="118">
        <f t="shared" si="1080"/>
        <v>44585</v>
      </c>
      <c r="K3650" s="112">
        <f t="shared" si="1081"/>
        <v>16</v>
      </c>
      <c r="L3650" s="108">
        <f t="shared" si="1082"/>
        <v>16</v>
      </c>
      <c r="M3650" s="109">
        <f t="shared" si="1073"/>
        <v>1.002248056</v>
      </c>
      <c r="N3650" s="109">
        <f t="shared" ca="1" si="1074"/>
        <v>1.008271787</v>
      </c>
      <c r="O3650" s="108">
        <f t="shared" si="1086"/>
        <v>0</v>
      </c>
      <c r="P3650" s="106">
        <f t="shared" ca="1" si="1075"/>
        <v>204.66468678999999</v>
      </c>
      <c r="Q3650" s="113">
        <f t="shared" si="1088"/>
        <v>0</v>
      </c>
      <c r="R3650" s="106">
        <f t="shared" si="1087"/>
        <v>0</v>
      </c>
      <c r="S3650" s="114" t="str">
        <f t="shared" si="1083"/>
        <v>A+J=</v>
      </c>
      <c r="T3650" s="107">
        <f t="shared" si="1084"/>
        <v>44614</v>
      </c>
      <c r="U3650" s="10"/>
      <c r="V3650" s="10"/>
      <c r="W3650" s="10"/>
      <c r="X3650" s="29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</row>
    <row r="3651" spans="1:121" x14ac:dyDescent="0.15">
      <c r="A3651" s="102">
        <f t="shared" si="1076"/>
        <v>44608</v>
      </c>
      <c r="B3651" s="103">
        <f t="shared" ca="1" si="1085"/>
        <v>24960.688123129788</v>
      </c>
      <c r="C3651" s="106">
        <f t="shared" si="1077"/>
        <v>24742.499631399787</v>
      </c>
      <c r="D3651" s="105">
        <f ca="1">IF(A3651&lt;$B$1,VLOOKUP(A3651,[1]DI!$A$4:$B$15000,2,FALSE),0)</f>
        <v>0.1065</v>
      </c>
      <c r="E3651" s="106">
        <f t="shared" ca="1" si="1071"/>
        <v>1.00040168</v>
      </c>
      <c r="F3651" s="106">
        <f ca="1">(TRUNC(PRODUCT($E$12:$E3650),16))</f>
        <v>2.2186117604850901</v>
      </c>
      <c r="G3651" s="106">
        <f t="shared" ca="1" si="1078"/>
        <v>2.2044715844049199</v>
      </c>
      <c r="H3651" s="106">
        <f t="shared" ca="1" si="1072"/>
        <v>1.00641432</v>
      </c>
      <c r="I3651" s="105">
        <f t="shared" si="1079"/>
        <v>3.5999999999999997E-2</v>
      </c>
      <c r="J3651" s="118">
        <f t="shared" si="1080"/>
        <v>44585</v>
      </c>
      <c r="K3651" s="112">
        <f t="shared" si="1081"/>
        <v>17</v>
      </c>
      <c r="L3651" s="108">
        <f t="shared" si="1082"/>
        <v>17</v>
      </c>
      <c r="M3651" s="109">
        <f t="shared" si="1073"/>
        <v>1.002388727</v>
      </c>
      <c r="N3651" s="109">
        <f t="shared" ca="1" si="1074"/>
        <v>1.0088183690000001</v>
      </c>
      <c r="O3651" s="108">
        <f t="shared" si="1086"/>
        <v>0</v>
      </c>
      <c r="P3651" s="106">
        <f t="shared" ca="1" si="1075"/>
        <v>218.18849173000001</v>
      </c>
      <c r="Q3651" s="113">
        <f t="shared" si="1088"/>
        <v>0</v>
      </c>
      <c r="R3651" s="106">
        <f t="shared" si="1087"/>
        <v>0</v>
      </c>
      <c r="S3651" s="114" t="str">
        <f t="shared" si="1083"/>
        <v>A+J=</v>
      </c>
      <c r="T3651" s="107">
        <f t="shared" si="1084"/>
        <v>44614</v>
      </c>
      <c r="U3651" s="10"/>
      <c r="V3651" s="10"/>
      <c r="W3651" s="10"/>
      <c r="X3651" s="29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</row>
    <row r="3652" spans="1:121" x14ac:dyDescent="0.15">
      <c r="A3652" s="102">
        <f t="shared" si="1076"/>
        <v>44609</v>
      </c>
      <c r="B3652" s="103">
        <f t="shared" ca="1" si="1085"/>
        <v>24974.218954929787</v>
      </c>
      <c r="C3652" s="106">
        <f t="shared" si="1077"/>
        <v>24742.499631399787</v>
      </c>
      <c r="D3652" s="105">
        <f ca="1">IF(A3652&lt;$B$1,VLOOKUP(A3652,[1]DI!$A$4:$B$15000,2,FALSE),0)</f>
        <v>0.1065</v>
      </c>
      <c r="E3652" s="106">
        <f t="shared" ca="1" si="1071"/>
        <v>1.00040168</v>
      </c>
      <c r="F3652" s="106">
        <f ca="1">(TRUNC(PRODUCT($E$12:$E3651),16))</f>
        <v>2.2195029324570399</v>
      </c>
      <c r="G3652" s="106">
        <f t="shared" ca="1" si="1078"/>
        <v>2.2044715844049199</v>
      </c>
      <c r="H3652" s="106">
        <f t="shared" ca="1" si="1072"/>
        <v>1.0068185700000001</v>
      </c>
      <c r="I3652" s="105">
        <f t="shared" si="1079"/>
        <v>3.5999999999999997E-2</v>
      </c>
      <c r="J3652" s="118">
        <f t="shared" si="1080"/>
        <v>44585</v>
      </c>
      <c r="K3652" s="112">
        <f t="shared" si="1081"/>
        <v>18</v>
      </c>
      <c r="L3652" s="108">
        <f t="shared" si="1082"/>
        <v>18</v>
      </c>
      <c r="M3652" s="109">
        <f t="shared" si="1073"/>
        <v>1.0025294179999999</v>
      </c>
      <c r="N3652" s="109">
        <f t="shared" ca="1" si="1074"/>
        <v>1.009365235</v>
      </c>
      <c r="O3652" s="108">
        <f t="shared" si="1086"/>
        <v>0</v>
      </c>
      <c r="P3652" s="106">
        <f t="shared" ca="1" si="1075"/>
        <v>231.71932353</v>
      </c>
      <c r="Q3652" s="113">
        <f t="shared" si="1088"/>
        <v>0</v>
      </c>
      <c r="R3652" s="106">
        <f t="shared" si="1087"/>
        <v>0</v>
      </c>
      <c r="S3652" s="114" t="str">
        <f t="shared" si="1083"/>
        <v>A+J=</v>
      </c>
      <c r="T3652" s="107">
        <f t="shared" si="1084"/>
        <v>44614</v>
      </c>
      <c r="U3652" s="10"/>
      <c r="V3652" s="10"/>
      <c r="W3652" s="10"/>
      <c r="X3652" s="29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</row>
    <row r="3653" spans="1:121" x14ac:dyDescent="0.15">
      <c r="A3653" s="102">
        <f t="shared" si="1076"/>
        <v>44610</v>
      </c>
      <c r="B3653" s="103">
        <f t="shared" ca="1" si="1085"/>
        <v>24987.757308449789</v>
      </c>
      <c r="C3653" s="106">
        <f t="shared" si="1077"/>
        <v>24742.499631399787</v>
      </c>
      <c r="D3653" s="105">
        <f ca="1">IF(A3653&lt;$B$1,VLOOKUP(A3653,[1]DI!$A$4:$B$15000,2,FALSE),0)</f>
        <v>0.1065</v>
      </c>
      <c r="E3653" s="106">
        <f t="shared" ca="1" si="1071"/>
        <v>1.00040168</v>
      </c>
      <c r="F3653" s="106">
        <f ca="1">(TRUNC(PRODUCT($E$12:$E3652),16))</f>
        <v>2.2203944623949501</v>
      </c>
      <c r="G3653" s="106">
        <f t="shared" ca="1" si="1078"/>
        <v>2.2044715844049199</v>
      </c>
      <c r="H3653" s="106">
        <f t="shared" ca="1" si="1072"/>
        <v>1.00722299</v>
      </c>
      <c r="I3653" s="105">
        <f t="shared" si="1079"/>
        <v>3.5999999999999997E-2</v>
      </c>
      <c r="J3653" s="118">
        <f t="shared" si="1080"/>
        <v>44585</v>
      </c>
      <c r="K3653" s="112">
        <f t="shared" si="1081"/>
        <v>19</v>
      </c>
      <c r="L3653" s="108">
        <f t="shared" si="1082"/>
        <v>19</v>
      </c>
      <c r="M3653" s="109">
        <f t="shared" si="1073"/>
        <v>1.002670129</v>
      </c>
      <c r="N3653" s="109">
        <f t="shared" ca="1" si="1074"/>
        <v>1.0099124049999999</v>
      </c>
      <c r="O3653" s="108">
        <f t="shared" si="1086"/>
        <v>0</v>
      </c>
      <c r="P3653" s="106">
        <f t="shared" ca="1" si="1075"/>
        <v>245.25767705000001</v>
      </c>
      <c r="Q3653" s="113">
        <f t="shared" si="1088"/>
        <v>0</v>
      </c>
      <c r="R3653" s="106">
        <f t="shared" si="1087"/>
        <v>0</v>
      </c>
      <c r="S3653" s="114" t="str">
        <f t="shared" si="1083"/>
        <v>A+J=</v>
      </c>
      <c r="T3653" s="107">
        <f t="shared" si="1084"/>
        <v>44614</v>
      </c>
      <c r="U3653" s="10"/>
      <c r="V3653" s="10"/>
      <c r="W3653" s="10"/>
      <c r="X3653" s="29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</row>
    <row r="3654" spans="1:121" x14ac:dyDescent="0.15">
      <c r="A3654" s="102">
        <f t="shared" si="1076"/>
        <v>44611</v>
      </c>
      <c r="B3654" s="103">
        <f t="shared" ca="1" si="1085"/>
        <v>25001.302936269789</v>
      </c>
      <c r="C3654" s="106">
        <f t="shared" si="1077"/>
        <v>24742.499631399787</v>
      </c>
      <c r="D3654" s="105">
        <f ca="1">IF(A3654&lt;$B$1,VLOOKUP(A3654,[1]DI!$A$4:$B$15000,2,FALSE),0)</f>
        <v>0</v>
      </c>
      <c r="E3654" s="106">
        <f t="shared" ca="1" si="1071"/>
        <v>1</v>
      </c>
      <c r="F3654" s="106">
        <f ca="1">(TRUNC(PRODUCT($E$12:$E3653),16))</f>
        <v>2.2212863504425999</v>
      </c>
      <c r="G3654" s="106">
        <f t="shared" ca="1" si="1078"/>
        <v>2.2044715844049199</v>
      </c>
      <c r="H3654" s="106">
        <f t="shared" ca="1" si="1072"/>
        <v>1.0076275699999999</v>
      </c>
      <c r="I3654" s="105">
        <f t="shared" si="1079"/>
        <v>3.5999999999999997E-2</v>
      </c>
      <c r="J3654" s="118">
        <f t="shared" si="1080"/>
        <v>44585</v>
      </c>
      <c r="K3654" s="112">
        <f t="shared" si="1081"/>
        <v>19</v>
      </c>
      <c r="L3654" s="108">
        <f t="shared" si="1082"/>
        <v>20</v>
      </c>
      <c r="M3654" s="109">
        <f t="shared" si="1073"/>
        <v>1.002810859</v>
      </c>
      <c r="N3654" s="109">
        <f t="shared" ca="1" si="1074"/>
        <v>1.010459869</v>
      </c>
      <c r="O3654" s="108">
        <f t="shared" si="1086"/>
        <v>0</v>
      </c>
      <c r="P3654" s="106">
        <f t="shared" ca="1" si="1075"/>
        <v>258.80330486999998</v>
      </c>
      <c r="Q3654" s="113">
        <f t="shared" si="1088"/>
        <v>0</v>
      </c>
      <c r="R3654" s="106">
        <f t="shared" si="1087"/>
        <v>0</v>
      </c>
      <c r="S3654" s="114" t="str">
        <f t="shared" si="1083"/>
        <v>A+J=</v>
      </c>
      <c r="T3654" s="107">
        <f t="shared" si="1084"/>
        <v>44614</v>
      </c>
      <c r="U3654" s="10"/>
      <c r="V3654" s="10"/>
      <c r="W3654" s="10"/>
      <c r="X3654" s="29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</row>
    <row r="3655" spans="1:121" x14ac:dyDescent="0.15">
      <c r="A3655" s="102">
        <f t="shared" si="1076"/>
        <v>44612</v>
      </c>
      <c r="B3655" s="103">
        <f t="shared" ca="1" si="1085"/>
        <v>25001.302936269789</v>
      </c>
      <c r="C3655" s="106">
        <f t="shared" si="1077"/>
        <v>24742.499631399787</v>
      </c>
      <c r="D3655" s="105">
        <f ca="1">IF(A3655&lt;$B$1,VLOOKUP(A3655,[1]DI!$A$4:$B$15000,2,FALSE),0)</f>
        <v>0</v>
      </c>
      <c r="E3655" s="106">
        <f t="shared" ca="1" si="1071"/>
        <v>1</v>
      </c>
      <c r="F3655" s="106">
        <f ca="1">(TRUNC(PRODUCT($E$12:$E3654),16))</f>
        <v>2.2212863504425999</v>
      </c>
      <c r="G3655" s="106">
        <f t="shared" ca="1" si="1078"/>
        <v>2.2044715844049199</v>
      </c>
      <c r="H3655" s="106">
        <f t="shared" ca="1" si="1072"/>
        <v>1.0076275699999999</v>
      </c>
      <c r="I3655" s="105">
        <f t="shared" si="1079"/>
        <v>3.5999999999999997E-2</v>
      </c>
      <c r="J3655" s="118">
        <f t="shared" si="1080"/>
        <v>44585</v>
      </c>
      <c r="K3655" s="112">
        <f t="shared" si="1081"/>
        <v>19</v>
      </c>
      <c r="L3655" s="108">
        <f t="shared" si="1082"/>
        <v>20</v>
      </c>
      <c r="M3655" s="109">
        <f t="shared" si="1073"/>
        <v>1.002810859</v>
      </c>
      <c r="N3655" s="109">
        <f t="shared" ca="1" si="1074"/>
        <v>1.010459869</v>
      </c>
      <c r="O3655" s="108">
        <f t="shared" si="1086"/>
        <v>0</v>
      </c>
      <c r="P3655" s="106">
        <f t="shared" ca="1" si="1075"/>
        <v>258.80330486999998</v>
      </c>
      <c r="Q3655" s="113">
        <f t="shared" si="1088"/>
        <v>0</v>
      </c>
      <c r="R3655" s="106">
        <f t="shared" si="1087"/>
        <v>0</v>
      </c>
      <c r="S3655" s="114" t="str">
        <f t="shared" si="1083"/>
        <v>A+J=</v>
      </c>
      <c r="T3655" s="107">
        <f t="shared" si="1084"/>
        <v>44614</v>
      </c>
      <c r="U3655" s="10"/>
      <c r="V3655" s="10"/>
      <c r="W3655" s="10"/>
      <c r="X3655" s="29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</row>
    <row r="3656" spans="1:121" x14ac:dyDescent="0.15">
      <c r="A3656" s="102">
        <f t="shared" si="1076"/>
        <v>44613</v>
      </c>
      <c r="B3656" s="103">
        <f t="shared" ca="1" si="1085"/>
        <v>25001.302936269789</v>
      </c>
      <c r="C3656" s="106">
        <f t="shared" si="1077"/>
        <v>24742.499631399787</v>
      </c>
      <c r="D3656" s="105">
        <f ca="1">IF(A3656&lt;$B$1,VLOOKUP(A3656,[1]DI!$A$4:$B$15000,2,FALSE),0)</f>
        <v>0.1065</v>
      </c>
      <c r="E3656" s="106">
        <f t="shared" ca="1" si="1071"/>
        <v>1.00040168</v>
      </c>
      <c r="F3656" s="106">
        <f ca="1">(TRUNC(PRODUCT($E$12:$E3655),16))</f>
        <v>2.2212863504425999</v>
      </c>
      <c r="G3656" s="106">
        <f t="shared" ca="1" si="1078"/>
        <v>2.2044715844049199</v>
      </c>
      <c r="H3656" s="106">
        <f t="shared" ca="1" si="1072"/>
        <v>1.0076275699999999</v>
      </c>
      <c r="I3656" s="105">
        <f t="shared" si="1079"/>
        <v>3.5999999999999997E-2</v>
      </c>
      <c r="J3656" s="118">
        <f t="shared" si="1080"/>
        <v>44585</v>
      </c>
      <c r="K3656" s="112">
        <f t="shared" si="1081"/>
        <v>20</v>
      </c>
      <c r="L3656" s="108">
        <f t="shared" si="1082"/>
        <v>20</v>
      </c>
      <c r="M3656" s="109">
        <f t="shared" si="1073"/>
        <v>1.002810859</v>
      </c>
      <c r="N3656" s="109">
        <f t="shared" ca="1" si="1074"/>
        <v>1.010459869</v>
      </c>
      <c r="O3656" s="108">
        <f t="shared" si="1086"/>
        <v>0</v>
      </c>
      <c r="P3656" s="106">
        <f t="shared" ca="1" si="1075"/>
        <v>258.80330486999998</v>
      </c>
      <c r="Q3656" s="113">
        <f t="shared" si="1088"/>
        <v>0</v>
      </c>
      <c r="R3656" s="106">
        <f t="shared" si="1087"/>
        <v>0</v>
      </c>
      <c r="S3656" s="114" t="str">
        <f t="shared" si="1083"/>
        <v>A+J=</v>
      </c>
      <c r="T3656" s="107">
        <f t="shared" si="1084"/>
        <v>44614</v>
      </c>
      <c r="U3656" s="10"/>
      <c r="V3656" s="10"/>
      <c r="W3656" s="10"/>
      <c r="X3656" s="29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</row>
    <row r="3657" spans="1:121" x14ac:dyDescent="0.15">
      <c r="A3657" s="102">
        <f t="shared" si="1076"/>
        <v>44614</v>
      </c>
      <c r="B3657" s="103">
        <f t="shared" ca="1" si="1085"/>
        <v>25014.856085809788</v>
      </c>
      <c r="C3657" s="106">
        <f t="shared" si="1077"/>
        <v>24742.499631399787</v>
      </c>
      <c r="D3657" s="105">
        <f ca="1">IF(A3657&lt;$B$1,VLOOKUP(A3657,[1]DI!$A$4:$B$15000,2,FALSE),0)</f>
        <v>0.1065</v>
      </c>
      <c r="E3657" s="106">
        <f t="shared" ca="1" si="1071"/>
        <v>1.00040168</v>
      </c>
      <c r="F3657" s="106">
        <f ca="1">(TRUNC(PRODUCT($E$12:$E3656),16))</f>
        <v>2.2221785967438499</v>
      </c>
      <c r="G3657" s="106">
        <f t="shared" ca="1" si="1078"/>
        <v>2.2044715844049199</v>
      </c>
      <c r="H3657" s="106">
        <f t="shared" ca="1" si="1072"/>
        <v>1.0080323200000001</v>
      </c>
      <c r="I3657" s="105">
        <f t="shared" si="1079"/>
        <v>3.5999999999999997E-2</v>
      </c>
      <c r="J3657" s="118">
        <f t="shared" si="1080"/>
        <v>44585</v>
      </c>
      <c r="K3657" s="112">
        <f t="shared" si="1081"/>
        <v>21</v>
      </c>
      <c r="L3657" s="108">
        <f t="shared" si="1082"/>
        <v>21</v>
      </c>
      <c r="M3657" s="109">
        <f t="shared" si="1073"/>
        <v>1.0029516089999999</v>
      </c>
      <c r="N3657" s="109">
        <f t="shared" ca="1" si="1074"/>
        <v>1.0110076370000001</v>
      </c>
      <c r="O3657" s="108">
        <f t="shared" si="1086"/>
        <v>105</v>
      </c>
      <c r="P3657" s="106">
        <f t="shared" ca="1" si="1075"/>
        <v>272.35645441000003</v>
      </c>
      <c r="Q3657" s="113">
        <f t="shared" si="1088"/>
        <v>2.4117E-2</v>
      </c>
      <c r="R3657" s="106">
        <f t="shared" si="1087"/>
        <v>596.71486360999995</v>
      </c>
      <c r="S3657" s="114" t="str">
        <f t="shared" si="1083"/>
        <v>A+J=</v>
      </c>
      <c r="T3657" s="107">
        <f t="shared" si="1084"/>
        <v>44614</v>
      </c>
      <c r="U3657" s="10"/>
      <c r="V3657" s="10"/>
      <c r="W3657" s="10"/>
      <c r="X3657" s="29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</row>
    <row r="3658" spans="1:121" x14ac:dyDescent="0.15">
      <c r="A3658" s="102">
        <f t="shared" si="1076"/>
        <v>44615</v>
      </c>
      <c r="B3658" s="103">
        <f t="shared" ca="1" si="1085"/>
        <v>24158.874004539786</v>
      </c>
      <c r="C3658" s="106">
        <f t="shared" si="1077"/>
        <v>24145.784767789788</v>
      </c>
      <c r="D3658" s="105">
        <f ca="1">IF(A3658&lt;$B$1,VLOOKUP(A3658,[1]DI!$A$4:$B$15000,2,FALSE),0)</f>
        <v>0.1065</v>
      </c>
      <c r="E3658" s="106">
        <f t="shared" ca="1" si="1071"/>
        <v>1.00040168</v>
      </c>
      <c r="F3658" s="106">
        <f ca="1">(TRUNC(PRODUCT($E$12:$E3657),16))</f>
        <v>2.2230712014425902</v>
      </c>
      <c r="G3658" s="106">
        <f t="shared" ca="1" si="1078"/>
        <v>2.2221785967438499</v>
      </c>
      <c r="H3658" s="106">
        <f t="shared" ca="1" si="1072"/>
        <v>1.00040168</v>
      </c>
      <c r="I3658" s="105">
        <f t="shared" si="1079"/>
        <v>3.5999999999999997E-2</v>
      </c>
      <c r="J3658" s="118">
        <f t="shared" si="1080"/>
        <v>44614</v>
      </c>
      <c r="K3658" s="112">
        <f t="shared" si="1081"/>
        <v>1</v>
      </c>
      <c r="L3658" s="108">
        <f t="shared" si="1082"/>
        <v>1</v>
      </c>
      <c r="M3658" s="109">
        <f t="shared" si="1073"/>
        <v>1.000140356</v>
      </c>
      <c r="N3658" s="109">
        <f t="shared" ca="1" si="1074"/>
        <v>1.0005420920000001</v>
      </c>
      <c r="O3658" s="108">
        <f t="shared" si="1086"/>
        <v>0</v>
      </c>
      <c r="P3658" s="106">
        <f t="shared" ca="1" si="1075"/>
        <v>13.08923675</v>
      </c>
      <c r="Q3658" s="113">
        <f t="shared" si="1088"/>
        <v>0</v>
      </c>
      <c r="R3658" s="106">
        <f t="shared" si="1087"/>
        <v>0</v>
      </c>
      <c r="S3658" s="114" t="str">
        <f t="shared" si="1083"/>
        <v>A+J=</v>
      </c>
      <c r="T3658" s="107">
        <f t="shared" si="1084"/>
        <v>44642</v>
      </c>
      <c r="U3658" s="10"/>
      <c r="V3658" s="10"/>
      <c r="W3658" s="10"/>
      <c r="X3658" s="29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</row>
    <row r="3659" spans="1:121" x14ac:dyDescent="0.15">
      <c r="A3659" s="102">
        <f t="shared" si="1076"/>
        <v>44616</v>
      </c>
      <c r="B3659" s="103">
        <f t="shared" ca="1" si="1085"/>
        <v>24171.970316009789</v>
      </c>
      <c r="C3659" s="106">
        <f t="shared" si="1077"/>
        <v>24145.784767789788</v>
      </c>
      <c r="D3659" s="105">
        <f ca="1">IF(A3659&lt;$B$1,VLOOKUP(A3659,[1]DI!$A$4:$B$15000,2,FALSE),0)</f>
        <v>0.1065</v>
      </c>
      <c r="E3659" s="106">
        <f t="shared" ca="1" si="1071"/>
        <v>1.00040168</v>
      </c>
      <c r="F3659" s="106">
        <f ca="1">(TRUNC(PRODUCT($E$12:$E3658),16))</f>
        <v>2.2239641646827799</v>
      </c>
      <c r="G3659" s="106">
        <f t="shared" ca="1" si="1078"/>
        <v>2.2221785967438499</v>
      </c>
      <c r="H3659" s="106">
        <f t="shared" ca="1" si="1072"/>
        <v>1.0008035200000001</v>
      </c>
      <c r="I3659" s="105">
        <f t="shared" si="1079"/>
        <v>3.5999999999999997E-2</v>
      </c>
      <c r="J3659" s="118">
        <f t="shared" si="1080"/>
        <v>44614</v>
      </c>
      <c r="K3659" s="112">
        <f t="shared" si="1081"/>
        <v>2</v>
      </c>
      <c r="L3659" s="108">
        <f t="shared" si="1082"/>
        <v>2</v>
      </c>
      <c r="M3659" s="109">
        <f t="shared" si="1073"/>
        <v>1.0002807309999999</v>
      </c>
      <c r="N3659" s="109">
        <f t="shared" ca="1" si="1074"/>
        <v>1.001084477</v>
      </c>
      <c r="O3659" s="108">
        <f t="shared" si="1086"/>
        <v>0</v>
      </c>
      <c r="P3659" s="106">
        <f t="shared" ca="1" si="1075"/>
        <v>26.185548220000001</v>
      </c>
      <c r="Q3659" s="113">
        <f t="shared" si="1088"/>
        <v>0</v>
      </c>
      <c r="R3659" s="106">
        <f t="shared" si="1087"/>
        <v>0</v>
      </c>
      <c r="S3659" s="114" t="str">
        <f t="shared" si="1083"/>
        <v>A+J=</v>
      </c>
      <c r="T3659" s="107">
        <f t="shared" si="1084"/>
        <v>44642</v>
      </c>
      <c r="U3659" s="10"/>
      <c r="V3659" s="10"/>
      <c r="W3659" s="10"/>
      <c r="X3659" s="29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</row>
    <row r="3660" spans="1:121" x14ac:dyDescent="0.15">
      <c r="A3660" s="102">
        <f t="shared" si="1076"/>
        <v>44617</v>
      </c>
      <c r="B3660" s="103">
        <f t="shared" ca="1" si="1085"/>
        <v>24185.073678049786</v>
      </c>
      <c r="C3660" s="106">
        <f t="shared" si="1077"/>
        <v>24145.784767789788</v>
      </c>
      <c r="D3660" s="105">
        <f ca="1">IF(A3660&lt;$B$1,VLOOKUP(A3660,[1]DI!$A$4:$B$15000,2,FALSE),0)</f>
        <v>0.1065</v>
      </c>
      <c r="E3660" s="106">
        <f t="shared" ref="E3660:E3723" ca="1" si="1089">ROUND(((1+D3660)^(1/252)),8)</f>
        <v>1.00040168</v>
      </c>
      <c r="F3660" s="106">
        <f ca="1">(TRUNC(PRODUCT($E$12:$E3659),16))</f>
        <v>2.2248574866084501</v>
      </c>
      <c r="G3660" s="106">
        <f t="shared" ca="1" si="1078"/>
        <v>2.2221785967438499</v>
      </c>
      <c r="H3660" s="106">
        <f t="shared" ref="H3660:H3723" ca="1" si="1090">ROUND(F3660/G3660,8)</f>
        <v>1.0012055200000001</v>
      </c>
      <c r="I3660" s="105">
        <f t="shared" si="1079"/>
        <v>3.5999999999999997E-2</v>
      </c>
      <c r="J3660" s="118">
        <f t="shared" si="1080"/>
        <v>44614</v>
      </c>
      <c r="K3660" s="112">
        <f t="shared" si="1081"/>
        <v>3</v>
      </c>
      <c r="L3660" s="108">
        <f t="shared" si="1082"/>
        <v>3</v>
      </c>
      <c r="M3660" s="109">
        <f t="shared" ref="M3660:M3723" si="1091">ROUND((I3660+1)^(L3660/252),9)</f>
        <v>1.000421126</v>
      </c>
      <c r="N3660" s="109">
        <f t="shared" ref="N3660:N3723" ca="1" si="1092">ROUND(H3660*M3660,9)</f>
        <v>1.0016271539999999</v>
      </c>
      <c r="O3660" s="108">
        <f t="shared" si="1086"/>
        <v>0</v>
      </c>
      <c r="P3660" s="106">
        <f t="shared" ref="P3660:P3723" ca="1" si="1093">TRUNC(((N3660-1)*C3660),8)</f>
        <v>39.288910260000002</v>
      </c>
      <c r="Q3660" s="113">
        <f t="shared" si="1088"/>
        <v>0</v>
      </c>
      <c r="R3660" s="106">
        <f t="shared" si="1087"/>
        <v>0</v>
      </c>
      <c r="S3660" s="114" t="str">
        <f t="shared" si="1083"/>
        <v>A+J=</v>
      </c>
      <c r="T3660" s="107">
        <f t="shared" si="1084"/>
        <v>44642</v>
      </c>
      <c r="U3660" s="10"/>
      <c r="V3660" s="10"/>
      <c r="W3660" s="10"/>
      <c r="X3660" s="29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</row>
    <row r="3661" spans="1:121" x14ac:dyDescent="0.15">
      <c r="A3661" s="102">
        <f t="shared" ref="A3661:A3724" si="1094">(A3660+1)</f>
        <v>44618</v>
      </c>
      <c r="B3661" s="103">
        <f t="shared" ca="1" si="1085"/>
        <v>24198.184356269787</v>
      </c>
      <c r="C3661" s="106">
        <f t="shared" ref="C3661:C3724" si="1095">(C3660-R3660)</f>
        <v>24145.784767789788</v>
      </c>
      <c r="D3661" s="105">
        <f ca="1">IF(A3661&lt;$B$1,VLOOKUP(A3661,[1]DI!$A$4:$B$15000,2,FALSE),0)</f>
        <v>0</v>
      </c>
      <c r="E3661" s="106">
        <f t="shared" ca="1" si="1089"/>
        <v>1</v>
      </c>
      <c r="F3661" s="106">
        <f ca="1">(TRUNC(PRODUCT($E$12:$E3660),16))</f>
        <v>2.2257511673636698</v>
      </c>
      <c r="G3661" s="106">
        <f t="shared" ref="G3661:G3724" ca="1" si="1096">IF(O3660&gt;0,F3660,G3660)</f>
        <v>2.2221785967438499</v>
      </c>
      <c r="H3661" s="106">
        <f t="shared" ca="1" si="1090"/>
        <v>1.0016076899999999</v>
      </c>
      <c r="I3661" s="105">
        <f t="shared" ref="I3661:I3724" si="1097">I3660</f>
        <v>3.5999999999999997E-2</v>
      </c>
      <c r="J3661" s="118">
        <f t="shared" ref="J3661:J3724" si="1098">IF(O3660&gt;0,VLOOKUP(O3660,W$12:AG$150,2),J3660)</f>
        <v>44614</v>
      </c>
      <c r="K3661" s="112">
        <f t="shared" ref="K3661:K3724" si="1099">IF(A3661&gt;J3661,IF(NETWORKDAYS(J3661,A3661,$W$160:$W$544)-1=0,1,NETWORKDAYS(J3661,A3661,$W$160:$W$544)-1),0)</f>
        <v>3</v>
      </c>
      <c r="L3661" s="108">
        <f t="shared" ref="L3661:L3724" si="1100">IF(AND(K3661=1,K3660=1),1,IF(K3661&gt;0,IF(K3661=K3660,K3661+1,K3661),0))</f>
        <v>4</v>
      </c>
      <c r="M3661" s="109">
        <f t="shared" si="1091"/>
        <v>1.0005615409999999</v>
      </c>
      <c r="N3661" s="109">
        <f t="shared" ca="1" si="1092"/>
        <v>1.002170134</v>
      </c>
      <c r="O3661" s="108">
        <f t="shared" si="1086"/>
        <v>0</v>
      </c>
      <c r="P3661" s="106">
        <f t="shared" ca="1" si="1093"/>
        <v>52.399588479999998</v>
      </c>
      <c r="Q3661" s="113">
        <f t="shared" si="1088"/>
        <v>0</v>
      </c>
      <c r="R3661" s="106">
        <f t="shared" si="1087"/>
        <v>0</v>
      </c>
      <c r="S3661" s="114" t="str">
        <f t="shared" ref="S3661:S3724" si="1101">IF(O3660&gt;0,VLOOKUP(O3660,W$12:AG$150,10),S3660)</f>
        <v>A+J=</v>
      </c>
      <c r="T3661" s="107">
        <f t="shared" ref="T3661:T3724" si="1102">IF(O3660&gt;0,VLOOKUP(O3660,W$12:AG$150,11),T3660)</f>
        <v>44642</v>
      </c>
      <c r="U3661" s="10"/>
      <c r="V3661" s="10"/>
      <c r="W3661" s="10"/>
      <c r="X3661" s="29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</row>
    <row r="3662" spans="1:121" x14ac:dyDescent="0.15">
      <c r="A3662" s="102">
        <f t="shared" si="1094"/>
        <v>44619</v>
      </c>
      <c r="B3662" s="103">
        <f t="shared" ref="B3662:B3725" ca="1" si="1103">IF(A3662&lt;=TODAY(),C3662+P3662,IF(AND(A3662&gt;TODAY(),A3662&lt;=$B$1),IF(VLOOKUP(TODAY(),$A$10:$D$5000,4,FALSE)=0,"n.d",C3662+P3662),"n.d"))</f>
        <v>24198.184356269787</v>
      </c>
      <c r="C3662" s="106">
        <f t="shared" si="1095"/>
        <v>24145.784767789788</v>
      </c>
      <c r="D3662" s="105">
        <f ca="1">IF(A3662&lt;$B$1,VLOOKUP(A3662,[1]DI!$A$4:$B$15000,2,FALSE),0)</f>
        <v>0</v>
      </c>
      <c r="E3662" s="106">
        <f t="shared" ca="1" si="1089"/>
        <v>1</v>
      </c>
      <c r="F3662" s="106">
        <f ca="1">(TRUNC(PRODUCT($E$12:$E3661),16))</f>
        <v>2.2257511673636698</v>
      </c>
      <c r="G3662" s="106">
        <f t="shared" ca="1" si="1096"/>
        <v>2.2221785967438499</v>
      </c>
      <c r="H3662" s="106">
        <f t="shared" ca="1" si="1090"/>
        <v>1.0016076899999999</v>
      </c>
      <c r="I3662" s="105">
        <f t="shared" si="1097"/>
        <v>3.5999999999999997E-2</v>
      </c>
      <c r="J3662" s="118">
        <f t="shared" si="1098"/>
        <v>44614</v>
      </c>
      <c r="K3662" s="112">
        <f t="shared" si="1099"/>
        <v>3</v>
      </c>
      <c r="L3662" s="108">
        <f t="shared" si="1100"/>
        <v>4</v>
      </c>
      <c r="M3662" s="109">
        <f t="shared" si="1091"/>
        <v>1.0005615409999999</v>
      </c>
      <c r="N3662" s="109">
        <f t="shared" ca="1" si="1092"/>
        <v>1.002170134</v>
      </c>
      <c r="O3662" s="108">
        <f t="shared" ref="O3662:O3725" si="1104">IF(VLOOKUP(A3662,X$12:AE$151,8)=VLOOKUP(A3661,X$12:AE$151,8),0,VLOOKUP(A3662,X$12:AE$151,8))</f>
        <v>0</v>
      </c>
      <c r="P3662" s="106">
        <f t="shared" ca="1" si="1093"/>
        <v>52.399588479999998</v>
      </c>
      <c r="Q3662" s="113">
        <f t="shared" si="1088"/>
        <v>0</v>
      </c>
      <c r="R3662" s="106">
        <f t="shared" si="1087"/>
        <v>0</v>
      </c>
      <c r="S3662" s="114" t="str">
        <f t="shared" si="1101"/>
        <v>A+J=</v>
      </c>
      <c r="T3662" s="107">
        <f t="shared" si="1102"/>
        <v>44642</v>
      </c>
      <c r="U3662" s="10"/>
      <c r="V3662" s="10"/>
      <c r="W3662" s="10"/>
      <c r="X3662" s="29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</row>
    <row r="3663" spans="1:121" x14ac:dyDescent="0.15">
      <c r="A3663" s="102">
        <f t="shared" si="1094"/>
        <v>44620</v>
      </c>
      <c r="B3663" s="103">
        <f t="shared" ca="1" si="1103"/>
        <v>24198.184356269787</v>
      </c>
      <c r="C3663" s="106">
        <f t="shared" si="1095"/>
        <v>24145.784767789788</v>
      </c>
      <c r="D3663" s="105">
        <f ca="1">IF(A3663&lt;$B$1,VLOOKUP(A3663,[1]DI!$A$4:$B$15000,2,FALSE),0)</f>
        <v>0</v>
      </c>
      <c r="E3663" s="106">
        <f t="shared" ca="1" si="1089"/>
        <v>1</v>
      </c>
      <c r="F3663" s="106">
        <f ca="1">(TRUNC(PRODUCT($E$12:$E3662),16))</f>
        <v>2.2257511673636698</v>
      </c>
      <c r="G3663" s="106">
        <f t="shared" ca="1" si="1096"/>
        <v>2.2221785967438499</v>
      </c>
      <c r="H3663" s="106">
        <f t="shared" ca="1" si="1090"/>
        <v>1.0016076899999999</v>
      </c>
      <c r="I3663" s="105">
        <f t="shared" si="1097"/>
        <v>3.5999999999999997E-2</v>
      </c>
      <c r="J3663" s="118">
        <f t="shared" si="1098"/>
        <v>44614</v>
      </c>
      <c r="K3663" s="112">
        <f t="shared" si="1099"/>
        <v>3</v>
      </c>
      <c r="L3663" s="108">
        <f t="shared" si="1100"/>
        <v>4</v>
      </c>
      <c r="M3663" s="109">
        <f t="shared" si="1091"/>
        <v>1.0005615409999999</v>
      </c>
      <c r="N3663" s="109">
        <f t="shared" ca="1" si="1092"/>
        <v>1.002170134</v>
      </c>
      <c r="O3663" s="108">
        <f t="shared" si="1104"/>
        <v>0</v>
      </c>
      <c r="P3663" s="106">
        <f t="shared" ca="1" si="1093"/>
        <v>52.399588479999998</v>
      </c>
      <c r="Q3663" s="113">
        <f t="shared" si="1088"/>
        <v>0</v>
      </c>
      <c r="R3663" s="106">
        <f t="shared" si="1087"/>
        <v>0</v>
      </c>
      <c r="S3663" s="114" t="str">
        <f t="shared" si="1101"/>
        <v>A+J=</v>
      </c>
      <c r="T3663" s="107">
        <f t="shared" si="1102"/>
        <v>44642</v>
      </c>
      <c r="U3663" s="10"/>
      <c r="V3663" s="10"/>
      <c r="W3663" s="10"/>
      <c r="X3663" s="29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</row>
    <row r="3664" spans="1:121" x14ac:dyDescent="0.15">
      <c r="A3664" s="102">
        <f t="shared" si="1094"/>
        <v>44621</v>
      </c>
      <c r="B3664" s="103">
        <f t="shared" ca="1" si="1103"/>
        <v>24198.184356269787</v>
      </c>
      <c r="C3664" s="106">
        <f t="shared" si="1095"/>
        <v>24145.784767789788</v>
      </c>
      <c r="D3664" s="105">
        <f ca="1">IF(A3664&lt;$B$1,VLOOKUP(A3664,[1]DI!$A$4:$B$15000,2,FALSE),0)</f>
        <v>0</v>
      </c>
      <c r="E3664" s="106">
        <f t="shared" ca="1" si="1089"/>
        <v>1</v>
      </c>
      <c r="F3664" s="106">
        <f ca="1">(TRUNC(PRODUCT($E$12:$E3663),16))</f>
        <v>2.2257511673636698</v>
      </c>
      <c r="G3664" s="106">
        <f t="shared" ca="1" si="1096"/>
        <v>2.2221785967438499</v>
      </c>
      <c r="H3664" s="106">
        <f t="shared" ca="1" si="1090"/>
        <v>1.0016076899999999</v>
      </c>
      <c r="I3664" s="105">
        <f t="shared" si="1097"/>
        <v>3.5999999999999997E-2</v>
      </c>
      <c r="J3664" s="118">
        <f t="shared" si="1098"/>
        <v>44614</v>
      </c>
      <c r="K3664" s="112">
        <f t="shared" si="1099"/>
        <v>3</v>
      </c>
      <c r="L3664" s="108">
        <f t="shared" si="1100"/>
        <v>4</v>
      </c>
      <c r="M3664" s="109">
        <f t="shared" si="1091"/>
        <v>1.0005615409999999</v>
      </c>
      <c r="N3664" s="109">
        <f t="shared" ca="1" si="1092"/>
        <v>1.002170134</v>
      </c>
      <c r="O3664" s="108">
        <f t="shared" si="1104"/>
        <v>0</v>
      </c>
      <c r="P3664" s="106">
        <f t="shared" ca="1" si="1093"/>
        <v>52.399588479999998</v>
      </c>
      <c r="Q3664" s="113">
        <f t="shared" si="1088"/>
        <v>0</v>
      </c>
      <c r="R3664" s="106">
        <f t="shared" si="1087"/>
        <v>0</v>
      </c>
      <c r="S3664" s="114" t="str">
        <f t="shared" si="1101"/>
        <v>A+J=</v>
      </c>
      <c r="T3664" s="107">
        <f t="shared" si="1102"/>
        <v>44642</v>
      </c>
      <c r="U3664" s="27"/>
      <c r="V3664" s="27"/>
      <c r="W3664" s="27"/>
      <c r="X3664" s="33"/>
      <c r="Y3664" s="20"/>
      <c r="Z3664" s="23"/>
      <c r="AA3664" s="27"/>
      <c r="AB3664" s="20"/>
      <c r="AC3664" s="20"/>
      <c r="AD3664" s="20"/>
      <c r="AE3664" s="27"/>
      <c r="AF3664" s="21"/>
      <c r="AG3664" s="27"/>
      <c r="AH3664" s="27"/>
      <c r="AI3664" s="23"/>
      <c r="AJ3664" s="23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3"/>
      <c r="BA3664" s="23"/>
      <c r="BB3664" s="23"/>
      <c r="BC3664" s="23"/>
      <c r="BD3664" s="23"/>
      <c r="BE3664" s="23"/>
      <c r="BF3664" s="23"/>
      <c r="BG3664" s="23"/>
      <c r="BH3664" s="23"/>
      <c r="BI3664" s="23"/>
      <c r="BJ3664" s="23"/>
      <c r="BK3664" s="23"/>
      <c r="BL3664" s="23"/>
      <c r="BM3664" s="23"/>
      <c r="BN3664" s="23"/>
      <c r="BO3664" s="23"/>
      <c r="BP3664" s="23"/>
      <c r="BQ3664" s="23"/>
      <c r="BR3664" s="23"/>
      <c r="BS3664" s="23"/>
      <c r="BT3664" s="23"/>
      <c r="BU3664" s="23"/>
      <c r="BV3664" s="23"/>
      <c r="BW3664" s="23"/>
      <c r="BX3664" s="23"/>
      <c r="BY3664" s="23"/>
      <c r="BZ3664" s="23"/>
      <c r="CA3664" s="23"/>
      <c r="CB3664" s="23"/>
      <c r="CC3664" s="23"/>
      <c r="CD3664" s="23"/>
      <c r="CE3664" s="23"/>
      <c r="CF3664" s="23"/>
      <c r="CG3664" s="23"/>
      <c r="CH3664" s="23"/>
      <c r="CI3664" s="23"/>
      <c r="CJ3664" s="23"/>
      <c r="CK3664" s="23"/>
      <c r="CL3664" s="23"/>
      <c r="CM3664" s="23"/>
      <c r="CN3664" s="23"/>
      <c r="CO3664" s="23"/>
      <c r="CP3664" s="23"/>
      <c r="CQ3664" s="23"/>
      <c r="CR3664" s="23"/>
      <c r="CS3664" s="23"/>
      <c r="CT3664" s="23"/>
      <c r="CU3664" s="23"/>
      <c r="CV3664" s="23"/>
      <c r="CW3664" s="23"/>
      <c r="CX3664" s="23"/>
      <c r="CY3664" s="23"/>
      <c r="CZ3664" s="23"/>
      <c r="DA3664" s="23"/>
      <c r="DB3664" s="23"/>
      <c r="DC3664" s="23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</row>
    <row r="3665" spans="1:121" x14ac:dyDescent="0.15">
      <c r="A3665" s="102">
        <f t="shared" si="1094"/>
        <v>44622</v>
      </c>
      <c r="B3665" s="103">
        <f t="shared" ca="1" si="1103"/>
        <v>24198.184356269787</v>
      </c>
      <c r="C3665" s="106">
        <f t="shared" si="1095"/>
        <v>24145.784767789788</v>
      </c>
      <c r="D3665" s="105">
        <f ca="1">IF(A3665&lt;$B$1,VLOOKUP(A3665,[1]DI!$A$4:$B$15000,2,FALSE),0)</f>
        <v>0.1065</v>
      </c>
      <c r="E3665" s="106">
        <f t="shared" ca="1" si="1089"/>
        <v>1.00040168</v>
      </c>
      <c r="F3665" s="106">
        <f ca="1">(TRUNC(PRODUCT($E$12:$E3664),16))</f>
        <v>2.2257511673636698</v>
      </c>
      <c r="G3665" s="106">
        <f t="shared" ca="1" si="1096"/>
        <v>2.2221785967438499</v>
      </c>
      <c r="H3665" s="106">
        <f t="shared" ca="1" si="1090"/>
        <v>1.0016076899999999</v>
      </c>
      <c r="I3665" s="105">
        <f t="shared" si="1097"/>
        <v>3.5999999999999997E-2</v>
      </c>
      <c r="J3665" s="118">
        <f t="shared" si="1098"/>
        <v>44614</v>
      </c>
      <c r="K3665" s="112">
        <f t="shared" si="1099"/>
        <v>4</v>
      </c>
      <c r="L3665" s="108">
        <f t="shared" si="1100"/>
        <v>4</v>
      </c>
      <c r="M3665" s="109">
        <f t="shared" si="1091"/>
        <v>1.0005615409999999</v>
      </c>
      <c r="N3665" s="109">
        <f t="shared" ca="1" si="1092"/>
        <v>1.002170134</v>
      </c>
      <c r="O3665" s="108">
        <f t="shared" si="1104"/>
        <v>0</v>
      </c>
      <c r="P3665" s="106">
        <f t="shared" ca="1" si="1093"/>
        <v>52.399588479999998</v>
      </c>
      <c r="Q3665" s="113">
        <f t="shared" si="1088"/>
        <v>0</v>
      </c>
      <c r="R3665" s="106">
        <f t="shared" si="1087"/>
        <v>0</v>
      </c>
      <c r="S3665" s="114" t="str">
        <f t="shared" si="1101"/>
        <v>A+J=</v>
      </c>
      <c r="T3665" s="107">
        <f t="shared" si="1102"/>
        <v>44642</v>
      </c>
      <c r="U3665" s="10"/>
      <c r="V3665" s="10"/>
      <c r="W3665" s="10"/>
      <c r="X3665" s="29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</row>
    <row r="3666" spans="1:121" x14ac:dyDescent="0.15">
      <c r="A3666" s="102">
        <f t="shared" si="1094"/>
        <v>44623</v>
      </c>
      <c r="B3666" s="103">
        <f t="shared" ca="1" si="1103"/>
        <v>24211.301843589787</v>
      </c>
      <c r="C3666" s="106">
        <f t="shared" si="1095"/>
        <v>24145.784767789788</v>
      </c>
      <c r="D3666" s="105">
        <f ca="1">IF(A3666&lt;$B$1,VLOOKUP(A3666,[1]DI!$A$4:$B$15000,2,FALSE),0)</f>
        <v>0.1065</v>
      </c>
      <c r="E3666" s="106">
        <f t="shared" ca="1" si="1089"/>
        <v>1.00040168</v>
      </c>
      <c r="F3666" s="106">
        <f ca="1">(TRUNC(PRODUCT($E$12:$E3665),16))</f>
        <v>2.22664520709258</v>
      </c>
      <c r="G3666" s="106">
        <f t="shared" ca="1" si="1096"/>
        <v>2.2221785967438499</v>
      </c>
      <c r="H3666" s="106">
        <f t="shared" ca="1" si="1090"/>
        <v>1.00201001</v>
      </c>
      <c r="I3666" s="105">
        <f t="shared" si="1097"/>
        <v>3.5999999999999997E-2</v>
      </c>
      <c r="J3666" s="118">
        <f t="shared" si="1098"/>
        <v>44614</v>
      </c>
      <c r="K3666" s="112">
        <f t="shared" si="1099"/>
        <v>5</v>
      </c>
      <c r="L3666" s="108">
        <f t="shared" si="1100"/>
        <v>5</v>
      </c>
      <c r="M3666" s="109">
        <f t="shared" si="1091"/>
        <v>1.0007019749999999</v>
      </c>
      <c r="N3666" s="109">
        <f t="shared" ca="1" si="1092"/>
        <v>1.0027133960000001</v>
      </c>
      <c r="O3666" s="108">
        <f t="shared" si="1104"/>
        <v>0</v>
      </c>
      <c r="P3666" s="106">
        <f t="shared" ca="1" si="1093"/>
        <v>65.517075800000001</v>
      </c>
      <c r="Q3666" s="113">
        <f t="shared" si="1088"/>
        <v>0</v>
      </c>
      <c r="R3666" s="106">
        <f t="shared" si="1087"/>
        <v>0</v>
      </c>
      <c r="S3666" s="114" t="str">
        <f t="shared" si="1101"/>
        <v>A+J=</v>
      </c>
      <c r="T3666" s="107">
        <f t="shared" si="1102"/>
        <v>44642</v>
      </c>
      <c r="U3666" s="27"/>
      <c r="V3666" s="27"/>
      <c r="W3666" s="27"/>
      <c r="X3666" s="33"/>
      <c r="Y3666" s="20"/>
      <c r="Z3666" s="23"/>
      <c r="AA3666" s="27"/>
      <c r="AB3666" s="20"/>
      <c r="AC3666" s="20"/>
      <c r="AD3666" s="20"/>
      <c r="AE3666" s="27"/>
      <c r="AF3666" s="21"/>
      <c r="AG3666" s="27"/>
      <c r="AH3666" s="27"/>
      <c r="AI3666" s="23"/>
      <c r="AJ3666" s="23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23"/>
      <c r="BB3666" s="23"/>
      <c r="BC3666" s="23"/>
      <c r="BD3666" s="23"/>
      <c r="BE3666" s="23"/>
      <c r="BF3666" s="23"/>
      <c r="BG3666" s="23"/>
      <c r="BH3666" s="23"/>
      <c r="BI3666" s="23"/>
      <c r="BJ3666" s="23"/>
      <c r="BK3666" s="23"/>
      <c r="BL3666" s="23"/>
      <c r="BM3666" s="23"/>
      <c r="BN3666" s="23"/>
      <c r="BO3666" s="23"/>
      <c r="BP3666" s="23"/>
      <c r="BQ3666" s="23"/>
      <c r="BR3666" s="23"/>
      <c r="BS3666" s="23"/>
      <c r="BT3666" s="23"/>
      <c r="BU3666" s="23"/>
      <c r="BV3666" s="23"/>
      <c r="BW3666" s="23"/>
      <c r="BX3666" s="23"/>
      <c r="BY3666" s="23"/>
      <c r="BZ3666" s="23"/>
      <c r="CA3666" s="23"/>
      <c r="CB3666" s="23"/>
      <c r="CC3666" s="23"/>
      <c r="CD3666" s="23"/>
      <c r="CE3666" s="23"/>
      <c r="CF3666" s="23"/>
      <c r="CG3666" s="23"/>
      <c r="CH3666" s="23"/>
      <c r="CI3666" s="23"/>
      <c r="CJ3666" s="23"/>
      <c r="CK3666" s="23"/>
      <c r="CL3666" s="23"/>
      <c r="CM3666" s="23"/>
      <c r="CN3666" s="23"/>
      <c r="CO3666" s="23"/>
      <c r="CP3666" s="23"/>
      <c r="CQ3666" s="23"/>
      <c r="CR3666" s="23"/>
      <c r="CS3666" s="23"/>
      <c r="CT3666" s="23"/>
      <c r="CU3666" s="23"/>
      <c r="CV3666" s="23"/>
      <c r="CW3666" s="23"/>
      <c r="CX3666" s="23"/>
      <c r="CY3666" s="23"/>
      <c r="CZ3666" s="23"/>
      <c r="DA3666" s="23"/>
      <c r="DB3666" s="23"/>
      <c r="DC3666" s="23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</row>
    <row r="3667" spans="1:121" x14ac:dyDescent="0.15">
      <c r="A3667" s="102">
        <f t="shared" si="1094"/>
        <v>44624</v>
      </c>
      <c r="B3667" s="103">
        <f t="shared" ca="1" si="1103"/>
        <v>24224.426647089789</v>
      </c>
      <c r="C3667" s="106">
        <f t="shared" si="1095"/>
        <v>24145.784767789788</v>
      </c>
      <c r="D3667" s="105">
        <f ca="1">IF(A3667&lt;$B$1,VLOOKUP(A3667,[1]DI!$A$4:$B$15000,2,FALSE),0)</f>
        <v>0.1065</v>
      </c>
      <c r="E3667" s="106">
        <f t="shared" ca="1" si="1089"/>
        <v>1.00040168</v>
      </c>
      <c r="F3667" s="106">
        <f ca="1">(TRUNC(PRODUCT($E$12:$E3666),16))</f>
        <v>2.2275396059393602</v>
      </c>
      <c r="G3667" s="106">
        <f t="shared" ca="1" si="1096"/>
        <v>2.2221785967438499</v>
      </c>
      <c r="H3667" s="106">
        <f t="shared" ca="1" si="1090"/>
        <v>1.0024124999999999</v>
      </c>
      <c r="I3667" s="105">
        <f t="shared" si="1097"/>
        <v>3.5999999999999997E-2</v>
      </c>
      <c r="J3667" s="118">
        <f t="shared" si="1098"/>
        <v>44614</v>
      </c>
      <c r="K3667" s="112">
        <f t="shared" si="1099"/>
        <v>6</v>
      </c>
      <c r="L3667" s="108">
        <f t="shared" si="1100"/>
        <v>6</v>
      </c>
      <c r="M3667" s="109">
        <f t="shared" si="1091"/>
        <v>1.000842429</v>
      </c>
      <c r="N3667" s="109">
        <f t="shared" ca="1" si="1092"/>
        <v>1.0032569609999999</v>
      </c>
      <c r="O3667" s="108">
        <f t="shared" si="1104"/>
        <v>0</v>
      </c>
      <c r="P3667" s="106">
        <f t="shared" ca="1" si="1093"/>
        <v>78.641879299999999</v>
      </c>
      <c r="Q3667" s="113">
        <f t="shared" si="1088"/>
        <v>0</v>
      </c>
      <c r="R3667" s="106">
        <f t="shared" si="1087"/>
        <v>0</v>
      </c>
      <c r="S3667" s="114" t="str">
        <f t="shared" si="1101"/>
        <v>A+J=</v>
      </c>
      <c r="T3667" s="107">
        <f t="shared" si="1102"/>
        <v>44642</v>
      </c>
      <c r="U3667" s="10"/>
      <c r="V3667" s="10"/>
      <c r="W3667" s="10"/>
      <c r="X3667" s="29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</row>
    <row r="3668" spans="1:121" x14ac:dyDescent="0.15">
      <c r="A3668" s="102">
        <f t="shared" si="1094"/>
        <v>44625</v>
      </c>
      <c r="B3668" s="103">
        <f t="shared" ca="1" si="1103"/>
        <v>24237.558549449786</v>
      </c>
      <c r="C3668" s="106">
        <f t="shared" si="1095"/>
        <v>24145.784767789788</v>
      </c>
      <c r="D3668" s="105">
        <f ca="1">IF(A3668&lt;$B$1,VLOOKUP(A3668,[1]DI!$A$4:$B$15000,2,FALSE),0)</f>
        <v>0</v>
      </c>
      <c r="E3668" s="106">
        <f t="shared" ca="1" si="1089"/>
        <v>1</v>
      </c>
      <c r="F3668" s="106">
        <f ca="1">(TRUNC(PRODUCT($E$12:$E3667),16))</f>
        <v>2.22843436404828</v>
      </c>
      <c r="G3668" s="106">
        <f t="shared" ca="1" si="1096"/>
        <v>2.2221785967438499</v>
      </c>
      <c r="H3668" s="106">
        <f t="shared" ca="1" si="1090"/>
        <v>1.00281515</v>
      </c>
      <c r="I3668" s="105">
        <f t="shared" si="1097"/>
        <v>3.5999999999999997E-2</v>
      </c>
      <c r="J3668" s="118">
        <f t="shared" si="1098"/>
        <v>44614</v>
      </c>
      <c r="K3668" s="112">
        <f t="shared" si="1099"/>
        <v>6</v>
      </c>
      <c r="L3668" s="108">
        <f t="shared" si="1100"/>
        <v>7</v>
      </c>
      <c r="M3668" s="109">
        <f t="shared" si="1091"/>
        <v>1.0009829029999999</v>
      </c>
      <c r="N3668" s="109">
        <f t="shared" ca="1" si="1092"/>
        <v>1.0038008199999999</v>
      </c>
      <c r="O3668" s="108">
        <f t="shared" si="1104"/>
        <v>0</v>
      </c>
      <c r="P3668" s="106">
        <f t="shared" ca="1" si="1093"/>
        <v>91.773781659999997</v>
      </c>
      <c r="Q3668" s="113">
        <f t="shared" si="1088"/>
        <v>0</v>
      </c>
      <c r="R3668" s="106">
        <f t="shared" si="1087"/>
        <v>0</v>
      </c>
      <c r="S3668" s="114" t="str">
        <f t="shared" si="1101"/>
        <v>A+J=</v>
      </c>
      <c r="T3668" s="107">
        <f t="shared" si="1102"/>
        <v>44642</v>
      </c>
      <c r="U3668" s="10"/>
      <c r="V3668" s="10"/>
      <c r="W3668" s="10"/>
      <c r="X3668" s="29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</row>
    <row r="3669" spans="1:121" x14ac:dyDescent="0.15">
      <c r="A3669" s="102">
        <f t="shared" si="1094"/>
        <v>44626</v>
      </c>
      <c r="B3669" s="103">
        <f t="shared" ca="1" si="1103"/>
        <v>24237.558549449786</v>
      </c>
      <c r="C3669" s="106">
        <f t="shared" si="1095"/>
        <v>24145.784767789788</v>
      </c>
      <c r="D3669" s="105">
        <f ca="1">IF(A3669&lt;$B$1,VLOOKUP(A3669,[1]DI!$A$4:$B$15000,2,FALSE),0)</f>
        <v>0</v>
      </c>
      <c r="E3669" s="106">
        <f t="shared" ca="1" si="1089"/>
        <v>1</v>
      </c>
      <c r="F3669" s="106">
        <f ca="1">(TRUNC(PRODUCT($E$12:$E3668),16))</f>
        <v>2.22843436404828</v>
      </c>
      <c r="G3669" s="106">
        <f t="shared" ca="1" si="1096"/>
        <v>2.2221785967438499</v>
      </c>
      <c r="H3669" s="106">
        <f t="shared" ca="1" si="1090"/>
        <v>1.00281515</v>
      </c>
      <c r="I3669" s="105">
        <f t="shared" si="1097"/>
        <v>3.5999999999999997E-2</v>
      </c>
      <c r="J3669" s="118">
        <f t="shared" si="1098"/>
        <v>44614</v>
      </c>
      <c r="K3669" s="112">
        <f t="shared" si="1099"/>
        <v>6</v>
      </c>
      <c r="L3669" s="108">
        <f t="shared" si="1100"/>
        <v>7</v>
      </c>
      <c r="M3669" s="109">
        <f t="shared" si="1091"/>
        <v>1.0009829029999999</v>
      </c>
      <c r="N3669" s="109">
        <f t="shared" ca="1" si="1092"/>
        <v>1.0038008199999999</v>
      </c>
      <c r="O3669" s="108">
        <f t="shared" si="1104"/>
        <v>0</v>
      </c>
      <c r="P3669" s="106">
        <f t="shared" ca="1" si="1093"/>
        <v>91.773781659999997</v>
      </c>
      <c r="Q3669" s="113">
        <f t="shared" si="1088"/>
        <v>0</v>
      </c>
      <c r="R3669" s="106">
        <f t="shared" si="1087"/>
        <v>0</v>
      </c>
      <c r="S3669" s="114" t="str">
        <f t="shared" si="1101"/>
        <v>A+J=</v>
      </c>
      <c r="T3669" s="107">
        <f t="shared" si="1102"/>
        <v>44642</v>
      </c>
      <c r="U3669" s="10"/>
      <c r="V3669" s="10"/>
      <c r="W3669" s="10"/>
      <c r="X3669" s="29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</row>
    <row r="3670" spans="1:121" x14ac:dyDescent="0.15">
      <c r="A3670" s="102">
        <f t="shared" si="1094"/>
        <v>44627</v>
      </c>
      <c r="B3670" s="103">
        <f t="shared" ca="1" si="1103"/>
        <v>24237.558549449786</v>
      </c>
      <c r="C3670" s="106">
        <f t="shared" si="1095"/>
        <v>24145.784767789788</v>
      </c>
      <c r="D3670" s="105">
        <f ca="1">IF(A3670&lt;$B$1,VLOOKUP(A3670,[1]DI!$A$4:$B$15000,2,FALSE),0)</f>
        <v>0.1065</v>
      </c>
      <c r="E3670" s="106">
        <f t="shared" ca="1" si="1089"/>
        <v>1.00040168</v>
      </c>
      <c r="F3670" s="106">
        <f ca="1">(TRUNC(PRODUCT($E$12:$E3669),16))</f>
        <v>2.22843436404828</v>
      </c>
      <c r="G3670" s="106">
        <f t="shared" ca="1" si="1096"/>
        <v>2.2221785967438499</v>
      </c>
      <c r="H3670" s="106">
        <f t="shared" ca="1" si="1090"/>
        <v>1.00281515</v>
      </c>
      <c r="I3670" s="105">
        <f t="shared" si="1097"/>
        <v>3.5999999999999997E-2</v>
      </c>
      <c r="J3670" s="118">
        <f t="shared" si="1098"/>
        <v>44614</v>
      </c>
      <c r="K3670" s="112">
        <f t="shared" si="1099"/>
        <v>7</v>
      </c>
      <c r="L3670" s="108">
        <f t="shared" si="1100"/>
        <v>7</v>
      </c>
      <c r="M3670" s="109">
        <f t="shared" si="1091"/>
        <v>1.0009829029999999</v>
      </c>
      <c r="N3670" s="109">
        <f t="shared" ca="1" si="1092"/>
        <v>1.0038008199999999</v>
      </c>
      <c r="O3670" s="108">
        <f t="shared" si="1104"/>
        <v>0</v>
      </c>
      <c r="P3670" s="106">
        <f t="shared" ca="1" si="1093"/>
        <v>91.773781659999997</v>
      </c>
      <c r="Q3670" s="113">
        <f t="shared" si="1088"/>
        <v>0</v>
      </c>
      <c r="R3670" s="106">
        <f t="shared" si="1087"/>
        <v>0</v>
      </c>
      <c r="S3670" s="114" t="str">
        <f t="shared" si="1101"/>
        <v>A+J=</v>
      </c>
      <c r="T3670" s="107">
        <f t="shared" si="1102"/>
        <v>44642</v>
      </c>
      <c r="U3670" s="10"/>
      <c r="V3670" s="10"/>
      <c r="W3670" s="10"/>
      <c r="X3670" s="29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</row>
    <row r="3671" spans="1:121" x14ac:dyDescent="0.15">
      <c r="A3671" s="102">
        <f t="shared" si="1094"/>
        <v>44628</v>
      </c>
      <c r="B3671" s="103">
        <f t="shared" ca="1" si="1103"/>
        <v>24250.697526519787</v>
      </c>
      <c r="C3671" s="106">
        <f t="shared" si="1095"/>
        <v>24145.784767789788</v>
      </c>
      <c r="D3671" s="105">
        <f ca="1">IF(A3671&lt;$B$1,VLOOKUP(A3671,[1]DI!$A$4:$B$15000,2,FALSE),0)</f>
        <v>0.1065</v>
      </c>
      <c r="E3671" s="106">
        <f t="shared" ca="1" si="1089"/>
        <v>1.00040168</v>
      </c>
      <c r="F3671" s="106">
        <f ca="1">(TRUNC(PRODUCT($E$12:$E3670),16))</f>
        <v>2.2293294815636302</v>
      </c>
      <c r="G3671" s="106">
        <f t="shared" ca="1" si="1096"/>
        <v>2.2221785967438499</v>
      </c>
      <c r="H3671" s="106">
        <f t="shared" ca="1" si="1090"/>
        <v>1.00321796</v>
      </c>
      <c r="I3671" s="105">
        <f t="shared" si="1097"/>
        <v>3.5999999999999997E-2</v>
      </c>
      <c r="J3671" s="118">
        <f t="shared" si="1098"/>
        <v>44614</v>
      </c>
      <c r="K3671" s="112">
        <f t="shared" si="1099"/>
        <v>8</v>
      </c>
      <c r="L3671" s="108">
        <f t="shared" si="1100"/>
        <v>8</v>
      </c>
      <c r="M3671" s="109">
        <f t="shared" si="1091"/>
        <v>1.001123397</v>
      </c>
      <c r="N3671" s="109">
        <f t="shared" ca="1" si="1092"/>
        <v>1.0043449719999999</v>
      </c>
      <c r="O3671" s="108">
        <f t="shared" si="1104"/>
        <v>0</v>
      </c>
      <c r="P3671" s="106">
        <f t="shared" ca="1" si="1093"/>
        <v>104.91275872999999</v>
      </c>
      <c r="Q3671" s="113">
        <f t="shared" si="1088"/>
        <v>0</v>
      </c>
      <c r="R3671" s="106">
        <f t="shared" si="1087"/>
        <v>0</v>
      </c>
      <c r="S3671" s="114" t="str">
        <f t="shared" si="1101"/>
        <v>A+J=</v>
      </c>
      <c r="T3671" s="107">
        <f t="shared" si="1102"/>
        <v>44642</v>
      </c>
      <c r="U3671" s="10"/>
      <c r="V3671" s="10"/>
      <c r="W3671" s="10"/>
      <c r="X3671" s="29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</row>
    <row r="3672" spans="1:121" x14ac:dyDescent="0.15">
      <c r="A3672" s="102">
        <f t="shared" si="1094"/>
        <v>44629</v>
      </c>
      <c r="B3672" s="103">
        <f t="shared" ca="1" si="1103"/>
        <v>24263.843578309788</v>
      </c>
      <c r="C3672" s="106">
        <f t="shared" si="1095"/>
        <v>24145.784767789788</v>
      </c>
      <c r="D3672" s="105">
        <f ca="1">IF(A3672&lt;$B$1,VLOOKUP(A3672,[1]DI!$A$4:$B$15000,2,FALSE),0)</f>
        <v>0.1065</v>
      </c>
      <c r="E3672" s="106">
        <f t="shared" ca="1" si="1089"/>
        <v>1.00040168</v>
      </c>
      <c r="F3672" s="106">
        <f ca="1">(TRUNC(PRODUCT($E$12:$E3671),16))</f>
        <v>2.2302249586297802</v>
      </c>
      <c r="G3672" s="106">
        <f t="shared" ca="1" si="1096"/>
        <v>2.2221785967438499</v>
      </c>
      <c r="H3672" s="106">
        <f t="shared" ca="1" si="1090"/>
        <v>1.0036209300000001</v>
      </c>
      <c r="I3672" s="105">
        <f t="shared" si="1097"/>
        <v>3.5999999999999997E-2</v>
      </c>
      <c r="J3672" s="118">
        <f t="shared" si="1098"/>
        <v>44614</v>
      </c>
      <c r="K3672" s="112">
        <f t="shared" si="1099"/>
        <v>9</v>
      </c>
      <c r="L3672" s="108">
        <f t="shared" si="1100"/>
        <v>9</v>
      </c>
      <c r="M3672" s="109">
        <f t="shared" si="1091"/>
        <v>1.00126391</v>
      </c>
      <c r="N3672" s="109">
        <f t="shared" ca="1" si="1092"/>
        <v>1.004889417</v>
      </c>
      <c r="O3672" s="108">
        <f t="shared" si="1104"/>
        <v>0</v>
      </c>
      <c r="P3672" s="106">
        <f t="shared" ca="1" si="1093"/>
        <v>118.05881051999999</v>
      </c>
      <c r="Q3672" s="113">
        <f t="shared" si="1088"/>
        <v>0</v>
      </c>
      <c r="R3672" s="106">
        <f t="shared" si="1087"/>
        <v>0</v>
      </c>
      <c r="S3672" s="114" t="str">
        <f t="shared" si="1101"/>
        <v>A+J=</v>
      </c>
      <c r="T3672" s="107">
        <f t="shared" si="1102"/>
        <v>44642</v>
      </c>
      <c r="U3672" s="10"/>
      <c r="V3672" s="10"/>
      <c r="W3672" s="10"/>
      <c r="X3672" s="29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</row>
    <row r="3673" spans="1:121" x14ac:dyDescent="0.15">
      <c r="A3673" s="102">
        <f t="shared" si="1094"/>
        <v>44630</v>
      </c>
      <c r="B3673" s="103">
        <f t="shared" ca="1" si="1103"/>
        <v>24276.996946269788</v>
      </c>
      <c r="C3673" s="106">
        <f t="shared" si="1095"/>
        <v>24145.784767789788</v>
      </c>
      <c r="D3673" s="105">
        <f ca="1">IF(A3673&lt;$B$1,VLOOKUP(A3673,[1]DI!$A$4:$B$15000,2,FALSE),0)</f>
        <v>0.1065</v>
      </c>
      <c r="E3673" s="106">
        <f t="shared" ca="1" si="1089"/>
        <v>1.00040168</v>
      </c>
      <c r="F3673" s="106">
        <f ca="1">(TRUNC(PRODUCT($E$12:$E3672),16))</f>
        <v>2.2311207953911598</v>
      </c>
      <c r="G3673" s="106">
        <f t="shared" ca="1" si="1096"/>
        <v>2.2221785967438499</v>
      </c>
      <c r="H3673" s="106">
        <f t="shared" ca="1" si="1090"/>
        <v>1.00402407</v>
      </c>
      <c r="I3673" s="105">
        <f t="shared" si="1097"/>
        <v>3.5999999999999997E-2</v>
      </c>
      <c r="J3673" s="118">
        <f t="shared" si="1098"/>
        <v>44614</v>
      </c>
      <c r="K3673" s="112">
        <f t="shared" si="1099"/>
        <v>10</v>
      </c>
      <c r="L3673" s="108">
        <f t="shared" si="1100"/>
        <v>10</v>
      </c>
      <c r="M3673" s="109">
        <f t="shared" si="1091"/>
        <v>1.001404443</v>
      </c>
      <c r="N3673" s="109">
        <f t="shared" ca="1" si="1092"/>
        <v>1.005434165</v>
      </c>
      <c r="O3673" s="108">
        <f t="shared" si="1104"/>
        <v>0</v>
      </c>
      <c r="P3673" s="106">
        <f t="shared" ca="1" si="1093"/>
        <v>131.21217848000001</v>
      </c>
      <c r="Q3673" s="113">
        <f t="shared" si="1088"/>
        <v>0</v>
      </c>
      <c r="R3673" s="106">
        <f t="shared" si="1087"/>
        <v>0</v>
      </c>
      <c r="S3673" s="114" t="str">
        <f t="shared" si="1101"/>
        <v>A+J=</v>
      </c>
      <c r="T3673" s="107">
        <f t="shared" si="1102"/>
        <v>44642</v>
      </c>
      <c r="U3673" s="10"/>
      <c r="V3673" s="10"/>
      <c r="W3673" s="10"/>
      <c r="X3673" s="29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</row>
    <row r="3674" spans="1:121" x14ac:dyDescent="0.15">
      <c r="A3674" s="102">
        <f t="shared" si="1094"/>
        <v>44631</v>
      </c>
      <c r="B3674" s="103">
        <f t="shared" ca="1" si="1103"/>
        <v>24290.157147489786</v>
      </c>
      <c r="C3674" s="106">
        <f t="shared" si="1095"/>
        <v>24145.784767789788</v>
      </c>
      <c r="D3674" s="105">
        <f ca="1">IF(A3674&lt;$B$1,VLOOKUP(A3674,[1]DI!$A$4:$B$15000,2,FALSE),0)</f>
        <v>0.1065</v>
      </c>
      <c r="E3674" s="106">
        <f t="shared" ca="1" si="1089"/>
        <v>1.00040168</v>
      </c>
      <c r="F3674" s="106">
        <f ca="1">(TRUNC(PRODUCT($E$12:$E3673),16))</f>
        <v>2.2320169919922601</v>
      </c>
      <c r="G3674" s="106">
        <f t="shared" ca="1" si="1096"/>
        <v>2.2221785967438499</v>
      </c>
      <c r="H3674" s="106">
        <f t="shared" ca="1" si="1090"/>
        <v>1.00442736</v>
      </c>
      <c r="I3674" s="105">
        <f t="shared" si="1097"/>
        <v>3.5999999999999997E-2</v>
      </c>
      <c r="J3674" s="118">
        <f t="shared" si="1098"/>
        <v>44614</v>
      </c>
      <c r="K3674" s="112">
        <f t="shared" si="1099"/>
        <v>11</v>
      </c>
      <c r="L3674" s="108">
        <f t="shared" si="1100"/>
        <v>11</v>
      </c>
      <c r="M3674" s="109">
        <f t="shared" si="1091"/>
        <v>1.001544996</v>
      </c>
      <c r="N3674" s="109">
        <f t="shared" ca="1" si="1092"/>
        <v>1.005979196</v>
      </c>
      <c r="O3674" s="108">
        <f t="shared" si="1104"/>
        <v>0</v>
      </c>
      <c r="P3674" s="106">
        <f t="shared" ca="1" si="1093"/>
        <v>144.37237970000001</v>
      </c>
      <c r="Q3674" s="113">
        <f t="shared" si="1088"/>
        <v>0</v>
      </c>
      <c r="R3674" s="106">
        <f t="shared" si="1087"/>
        <v>0</v>
      </c>
      <c r="S3674" s="114" t="str">
        <f t="shared" si="1101"/>
        <v>A+J=</v>
      </c>
      <c r="T3674" s="107">
        <f t="shared" si="1102"/>
        <v>44642</v>
      </c>
      <c r="U3674" s="10"/>
      <c r="V3674" s="10"/>
      <c r="W3674" s="10"/>
      <c r="X3674" s="29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</row>
    <row r="3675" spans="1:121" x14ac:dyDescent="0.15">
      <c r="A3675" s="102">
        <f t="shared" si="1094"/>
        <v>44632</v>
      </c>
      <c r="B3675" s="103">
        <f t="shared" ca="1" si="1103"/>
        <v>24303.324713169786</v>
      </c>
      <c r="C3675" s="106">
        <f t="shared" si="1095"/>
        <v>24145.784767789788</v>
      </c>
      <c r="D3675" s="105">
        <f ca="1">IF(A3675&lt;$B$1,VLOOKUP(A3675,[1]DI!$A$4:$B$15000,2,FALSE),0)</f>
        <v>0</v>
      </c>
      <c r="E3675" s="106">
        <f t="shared" ca="1" si="1089"/>
        <v>1</v>
      </c>
      <c r="F3675" s="106">
        <f ca="1">(TRUNC(PRODUCT($E$12:$E3674),16))</f>
        <v>2.2329135485776002</v>
      </c>
      <c r="G3675" s="106">
        <f t="shared" ca="1" si="1096"/>
        <v>2.2221785967438499</v>
      </c>
      <c r="H3675" s="106">
        <f t="shared" ca="1" si="1090"/>
        <v>1.00483082</v>
      </c>
      <c r="I3675" s="105">
        <f t="shared" si="1097"/>
        <v>3.5999999999999997E-2</v>
      </c>
      <c r="J3675" s="118">
        <f t="shared" si="1098"/>
        <v>44614</v>
      </c>
      <c r="K3675" s="112">
        <f t="shared" si="1099"/>
        <v>11</v>
      </c>
      <c r="L3675" s="108">
        <f t="shared" si="1100"/>
        <v>12</v>
      </c>
      <c r="M3675" s="109">
        <f t="shared" si="1091"/>
        <v>1.0016855689999999</v>
      </c>
      <c r="N3675" s="109">
        <f t="shared" ca="1" si="1092"/>
        <v>1.006524532</v>
      </c>
      <c r="O3675" s="108">
        <f t="shared" si="1104"/>
        <v>0</v>
      </c>
      <c r="P3675" s="106">
        <f t="shared" ca="1" si="1093"/>
        <v>157.53994538000001</v>
      </c>
      <c r="Q3675" s="113">
        <f t="shared" si="1088"/>
        <v>0</v>
      </c>
      <c r="R3675" s="106">
        <f t="shared" si="1087"/>
        <v>0</v>
      </c>
      <c r="S3675" s="114" t="str">
        <f t="shared" si="1101"/>
        <v>A+J=</v>
      </c>
      <c r="T3675" s="107">
        <f t="shared" si="1102"/>
        <v>44642</v>
      </c>
      <c r="U3675" s="10"/>
      <c r="V3675" s="10"/>
      <c r="W3675" s="10"/>
      <c r="X3675" s="29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</row>
    <row r="3676" spans="1:121" x14ac:dyDescent="0.15">
      <c r="A3676" s="102">
        <f t="shared" si="1094"/>
        <v>44633</v>
      </c>
      <c r="B3676" s="103">
        <f t="shared" ca="1" si="1103"/>
        <v>24303.324713169786</v>
      </c>
      <c r="C3676" s="106">
        <f t="shared" si="1095"/>
        <v>24145.784767789788</v>
      </c>
      <c r="D3676" s="105">
        <f ca="1">IF(A3676&lt;$B$1,VLOOKUP(A3676,[1]DI!$A$4:$B$15000,2,FALSE),0)</f>
        <v>0</v>
      </c>
      <c r="E3676" s="106">
        <f t="shared" ca="1" si="1089"/>
        <v>1</v>
      </c>
      <c r="F3676" s="106">
        <f ca="1">(TRUNC(PRODUCT($E$12:$E3675),16))</f>
        <v>2.2329135485776002</v>
      </c>
      <c r="G3676" s="106">
        <f t="shared" ca="1" si="1096"/>
        <v>2.2221785967438499</v>
      </c>
      <c r="H3676" s="106">
        <f t="shared" ca="1" si="1090"/>
        <v>1.00483082</v>
      </c>
      <c r="I3676" s="105">
        <f t="shared" si="1097"/>
        <v>3.5999999999999997E-2</v>
      </c>
      <c r="J3676" s="118">
        <f t="shared" si="1098"/>
        <v>44614</v>
      </c>
      <c r="K3676" s="112">
        <f t="shared" si="1099"/>
        <v>11</v>
      </c>
      <c r="L3676" s="108">
        <f t="shared" si="1100"/>
        <v>12</v>
      </c>
      <c r="M3676" s="109">
        <f t="shared" si="1091"/>
        <v>1.0016855689999999</v>
      </c>
      <c r="N3676" s="109">
        <f t="shared" ca="1" si="1092"/>
        <v>1.006524532</v>
      </c>
      <c r="O3676" s="108">
        <f t="shared" si="1104"/>
        <v>0</v>
      </c>
      <c r="P3676" s="106">
        <f t="shared" ca="1" si="1093"/>
        <v>157.53994538000001</v>
      </c>
      <c r="Q3676" s="113">
        <f t="shared" si="1088"/>
        <v>0</v>
      </c>
      <c r="R3676" s="106">
        <f t="shared" si="1087"/>
        <v>0</v>
      </c>
      <c r="S3676" s="114" t="str">
        <f t="shared" si="1101"/>
        <v>A+J=</v>
      </c>
      <c r="T3676" s="107">
        <f t="shared" si="1102"/>
        <v>44642</v>
      </c>
      <c r="U3676" s="10"/>
      <c r="V3676" s="10"/>
      <c r="W3676" s="10"/>
      <c r="X3676" s="29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</row>
    <row r="3677" spans="1:121" x14ac:dyDescent="0.15">
      <c r="A3677" s="102">
        <f t="shared" si="1094"/>
        <v>44634</v>
      </c>
      <c r="B3677" s="103">
        <f t="shared" ca="1" si="1103"/>
        <v>24303.324713169786</v>
      </c>
      <c r="C3677" s="106">
        <f t="shared" si="1095"/>
        <v>24145.784767789788</v>
      </c>
      <c r="D3677" s="105">
        <f ca="1">IF(A3677&lt;$B$1,VLOOKUP(A3677,[1]DI!$A$4:$B$15000,2,FALSE),0)</f>
        <v>0.1065</v>
      </c>
      <c r="E3677" s="106">
        <f t="shared" ca="1" si="1089"/>
        <v>1.00040168</v>
      </c>
      <c r="F3677" s="106">
        <f ca="1">(TRUNC(PRODUCT($E$12:$E3676),16))</f>
        <v>2.2329135485776002</v>
      </c>
      <c r="G3677" s="106">
        <f t="shared" ca="1" si="1096"/>
        <v>2.2221785967438499</v>
      </c>
      <c r="H3677" s="106">
        <f t="shared" ca="1" si="1090"/>
        <v>1.00483082</v>
      </c>
      <c r="I3677" s="105">
        <f t="shared" si="1097"/>
        <v>3.5999999999999997E-2</v>
      </c>
      <c r="J3677" s="118">
        <f t="shared" si="1098"/>
        <v>44614</v>
      </c>
      <c r="K3677" s="112">
        <f t="shared" si="1099"/>
        <v>12</v>
      </c>
      <c r="L3677" s="108">
        <f t="shared" si="1100"/>
        <v>12</v>
      </c>
      <c r="M3677" s="109">
        <f t="shared" si="1091"/>
        <v>1.0016855689999999</v>
      </c>
      <c r="N3677" s="109">
        <f t="shared" ca="1" si="1092"/>
        <v>1.006524532</v>
      </c>
      <c r="O3677" s="108">
        <f t="shared" si="1104"/>
        <v>0</v>
      </c>
      <c r="P3677" s="106">
        <f t="shared" ca="1" si="1093"/>
        <v>157.53994538000001</v>
      </c>
      <c r="Q3677" s="113">
        <f t="shared" si="1088"/>
        <v>0</v>
      </c>
      <c r="R3677" s="106">
        <f t="shared" si="1087"/>
        <v>0</v>
      </c>
      <c r="S3677" s="114" t="str">
        <f t="shared" si="1101"/>
        <v>A+J=</v>
      </c>
      <c r="T3677" s="107">
        <f t="shared" si="1102"/>
        <v>44642</v>
      </c>
      <c r="U3677" s="10"/>
      <c r="V3677" s="10"/>
      <c r="W3677" s="10"/>
      <c r="X3677" s="29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</row>
    <row r="3678" spans="1:121" x14ac:dyDescent="0.15">
      <c r="A3678" s="102">
        <f t="shared" si="1094"/>
        <v>44635</v>
      </c>
      <c r="B3678" s="103">
        <f t="shared" ca="1" si="1103"/>
        <v>24316.499329419788</v>
      </c>
      <c r="C3678" s="106">
        <f t="shared" si="1095"/>
        <v>24145.784767789788</v>
      </c>
      <c r="D3678" s="105">
        <f ca="1">IF(A3678&lt;$B$1,VLOOKUP(A3678,[1]DI!$A$4:$B$15000,2,FALSE),0)</f>
        <v>0.1065</v>
      </c>
      <c r="E3678" s="106">
        <f t="shared" ca="1" si="1089"/>
        <v>1.00040168</v>
      </c>
      <c r="F3678" s="106">
        <f ca="1">(TRUNC(PRODUCT($E$12:$E3677),16))</f>
        <v>2.2338104652917901</v>
      </c>
      <c r="G3678" s="106">
        <f t="shared" ca="1" si="1096"/>
        <v>2.2221785967438499</v>
      </c>
      <c r="H3678" s="106">
        <f t="shared" ca="1" si="1090"/>
        <v>1.00523444</v>
      </c>
      <c r="I3678" s="105">
        <f t="shared" si="1097"/>
        <v>3.5999999999999997E-2</v>
      </c>
      <c r="J3678" s="118">
        <f t="shared" si="1098"/>
        <v>44614</v>
      </c>
      <c r="K3678" s="112">
        <f t="shared" si="1099"/>
        <v>13</v>
      </c>
      <c r="L3678" s="108">
        <f t="shared" si="1100"/>
        <v>13</v>
      </c>
      <c r="M3678" s="109">
        <f t="shared" si="1091"/>
        <v>1.0018261610000001</v>
      </c>
      <c r="N3678" s="109">
        <f t="shared" ca="1" si="1092"/>
        <v>1.00707016</v>
      </c>
      <c r="O3678" s="108">
        <f t="shared" si="1104"/>
        <v>0</v>
      </c>
      <c r="P3678" s="106">
        <f t="shared" ca="1" si="1093"/>
        <v>170.71456162999999</v>
      </c>
      <c r="Q3678" s="113">
        <f t="shared" si="1088"/>
        <v>0</v>
      </c>
      <c r="R3678" s="106">
        <f t="shared" si="1087"/>
        <v>0</v>
      </c>
      <c r="S3678" s="114" t="str">
        <f t="shared" si="1101"/>
        <v>A+J=</v>
      </c>
      <c r="T3678" s="107">
        <f t="shared" si="1102"/>
        <v>44642</v>
      </c>
      <c r="U3678" s="10"/>
      <c r="V3678" s="10"/>
      <c r="W3678" s="10"/>
      <c r="X3678" s="29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</row>
    <row r="3679" spans="1:121" x14ac:dyDescent="0.15">
      <c r="A3679" s="102">
        <f t="shared" si="1094"/>
        <v>44636</v>
      </c>
      <c r="B3679" s="103">
        <f t="shared" ca="1" si="1103"/>
        <v>24329.681285989787</v>
      </c>
      <c r="C3679" s="106">
        <f t="shared" si="1095"/>
        <v>24145.784767789788</v>
      </c>
      <c r="D3679" s="105">
        <f ca="1">IF(A3679&lt;$B$1,VLOOKUP(A3679,[1]DI!$A$4:$B$15000,2,FALSE),0)</f>
        <v>0.1065</v>
      </c>
      <c r="E3679" s="106">
        <f t="shared" ca="1" si="1089"/>
        <v>1.00040168</v>
      </c>
      <c r="F3679" s="106">
        <f ca="1">(TRUNC(PRODUCT($E$12:$E3678),16))</f>
        <v>2.2347077422794901</v>
      </c>
      <c r="G3679" s="106">
        <f t="shared" ca="1" si="1096"/>
        <v>2.2221785967438499</v>
      </c>
      <c r="H3679" s="106">
        <f t="shared" ca="1" si="1090"/>
        <v>1.00563823</v>
      </c>
      <c r="I3679" s="105">
        <f t="shared" si="1097"/>
        <v>3.5999999999999997E-2</v>
      </c>
      <c r="J3679" s="118">
        <f t="shared" si="1098"/>
        <v>44614</v>
      </c>
      <c r="K3679" s="112">
        <f t="shared" si="1099"/>
        <v>14</v>
      </c>
      <c r="L3679" s="108">
        <f t="shared" si="1100"/>
        <v>14</v>
      </c>
      <c r="M3679" s="109">
        <f t="shared" si="1091"/>
        <v>1.0019667729999999</v>
      </c>
      <c r="N3679" s="109">
        <f t="shared" ca="1" si="1092"/>
        <v>1.0076160919999999</v>
      </c>
      <c r="O3679" s="108">
        <f t="shared" si="1104"/>
        <v>0</v>
      </c>
      <c r="P3679" s="106">
        <f t="shared" ca="1" si="1093"/>
        <v>183.8965182</v>
      </c>
      <c r="Q3679" s="113">
        <f t="shared" si="1088"/>
        <v>0</v>
      </c>
      <c r="R3679" s="106">
        <f t="shared" si="1087"/>
        <v>0</v>
      </c>
      <c r="S3679" s="114" t="str">
        <f t="shared" si="1101"/>
        <v>A+J=</v>
      </c>
      <c r="T3679" s="107">
        <f t="shared" si="1102"/>
        <v>44642</v>
      </c>
      <c r="U3679" s="10"/>
      <c r="V3679" s="10"/>
      <c r="W3679" s="10"/>
      <c r="X3679" s="29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</row>
    <row r="3680" spans="1:121" x14ac:dyDescent="0.15">
      <c r="A3680" s="102">
        <f t="shared" si="1094"/>
        <v>44637</v>
      </c>
      <c r="B3680" s="103">
        <f t="shared" ca="1" si="1103"/>
        <v>24342.87009995979</v>
      </c>
      <c r="C3680" s="106">
        <f t="shared" si="1095"/>
        <v>24145.784767789788</v>
      </c>
      <c r="D3680" s="105">
        <f ca="1">IF(A3680&lt;$B$1,VLOOKUP(A3680,[1]DI!$A$4:$B$15000,2,FALSE),0)</f>
        <v>0.11649999999999999</v>
      </c>
      <c r="E3680" s="106">
        <f t="shared" ca="1" si="1089"/>
        <v>1.0004373900000001</v>
      </c>
      <c r="F3680" s="106">
        <f ca="1">(TRUNC(PRODUCT($E$12:$E3679),16))</f>
        <v>2.2356053796854098</v>
      </c>
      <c r="G3680" s="106">
        <f t="shared" ca="1" si="1096"/>
        <v>2.2221785967438499</v>
      </c>
      <c r="H3680" s="106">
        <f t="shared" ca="1" si="1090"/>
        <v>1.00604217</v>
      </c>
      <c r="I3680" s="105">
        <f t="shared" si="1097"/>
        <v>3.5999999999999997E-2</v>
      </c>
      <c r="J3680" s="118">
        <f t="shared" si="1098"/>
        <v>44614</v>
      </c>
      <c r="K3680" s="112">
        <f t="shared" si="1099"/>
        <v>15</v>
      </c>
      <c r="L3680" s="108">
        <f t="shared" si="1100"/>
        <v>15</v>
      </c>
      <c r="M3680" s="109">
        <f t="shared" si="1091"/>
        <v>1.0021074050000001</v>
      </c>
      <c r="N3680" s="109">
        <f t="shared" ca="1" si="1092"/>
        <v>1.008162308</v>
      </c>
      <c r="O3680" s="108">
        <f t="shared" si="1104"/>
        <v>0</v>
      </c>
      <c r="P3680" s="106">
        <f t="shared" ca="1" si="1093"/>
        <v>197.08533216999999</v>
      </c>
      <c r="Q3680" s="113">
        <f t="shared" si="1088"/>
        <v>0</v>
      </c>
      <c r="R3680" s="106">
        <f t="shared" si="1087"/>
        <v>0</v>
      </c>
      <c r="S3680" s="114" t="str">
        <f t="shared" si="1101"/>
        <v>A+J=</v>
      </c>
      <c r="T3680" s="107">
        <f t="shared" si="1102"/>
        <v>44642</v>
      </c>
      <c r="U3680" s="10"/>
      <c r="V3680" s="10"/>
      <c r="W3680" s="10"/>
      <c r="X3680" s="29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</row>
    <row r="3681" spans="1:121" x14ac:dyDescent="0.15">
      <c r="A3681" s="102">
        <f t="shared" si="1094"/>
        <v>44638</v>
      </c>
      <c r="B3681" s="103">
        <f t="shared" ca="1" si="1103"/>
        <v>24356.935502499789</v>
      </c>
      <c r="C3681" s="106">
        <f t="shared" si="1095"/>
        <v>24145.784767789788</v>
      </c>
      <c r="D3681" s="105">
        <f ca="1">IF(A3681&lt;$B$1,VLOOKUP(A3681,[1]DI!$A$4:$B$15000,2,FALSE),0)</f>
        <v>0.11649999999999999</v>
      </c>
      <c r="E3681" s="106">
        <f t="shared" ca="1" si="1089"/>
        <v>1.0004373900000001</v>
      </c>
      <c r="F3681" s="106">
        <f ca="1">(TRUNC(PRODUCT($E$12:$E3680),16))</f>
        <v>2.2365832111224302</v>
      </c>
      <c r="G3681" s="106">
        <f t="shared" ca="1" si="1096"/>
        <v>2.2221785967438499</v>
      </c>
      <c r="H3681" s="106">
        <f t="shared" ca="1" si="1090"/>
        <v>1.0064822</v>
      </c>
      <c r="I3681" s="105">
        <f t="shared" si="1097"/>
        <v>3.5999999999999997E-2</v>
      </c>
      <c r="J3681" s="118">
        <f t="shared" si="1098"/>
        <v>44614</v>
      </c>
      <c r="K3681" s="112">
        <f t="shared" si="1099"/>
        <v>16</v>
      </c>
      <c r="L3681" s="108">
        <f t="shared" si="1100"/>
        <v>16</v>
      </c>
      <c r="M3681" s="109">
        <f t="shared" si="1091"/>
        <v>1.002248056</v>
      </c>
      <c r="N3681" s="109">
        <f t="shared" ca="1" si="1092"/>
        <v>1.008744828</v>
      </c>
      <c r="O3681" s="108">
        <f t="shared" si="1104"/>
        <v>0</v>
      </c>
      <c r="P3681" s="106">
        <f t="shared" ca="1" si="1093"/>
        <v>211.15073470999999</v>
      </c>
      <c r="Q3681" s="113">
        <f t="shared" si="1088"/>
        <v>0</v>
      </c>
      <c r="R3681" s="106">
        <f t="shared" si="1087"/>
        <v>0</v>
      </c>
      <c r="S3681" s="114" t="str">
        <f t="shared" si="1101"/>
        <v>A+J=</v>
      </c>
      <c r="T3681" s="107">
        <f t="shared" si="1102"/>
        <v>44642</v>
      </c>
      <c r="U3681" s="10"/>
      <c r="V3681" s="10"/>
      <c r="W3681" s="10"/>
      <c r="X3681" s="29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</row>
    <row r="3682" spans="1:121" x14ac:dyDescent="0.15">
      <c r="A3682" s="102">
        <f t="shared" si="1094"/>
        <v>44639</v>
      </c>
      <c r="B3682" s="103">
        <f t="shared" ca="1" si="1103"/>
        <v>24371.009235339789</v>
      </c>
      <c r="C3682" s="106">
        <f t="shared" si="1095"/>
        <v>24145.784767789788</v>
      </c>
      <c r="D3682" s="105">
        <f ca="1">IF(A3682&lt;$B$1,VLOOKUP(A3682,[1]DI!$A$4:$B$15000,2,FALSE),0)</f>
        <v>0</v>
      </c>
      <c r="E3682" s="106">
        <f t="shared" ca="1" si="1089"/>
        <v>1</v>
      </c>
      <c r="F3682" s="106">
        <f ca="1">(TRUNC(PRODUCT($E$12:$E3681),16))</f>
        <v>2.2375614702531399</v>
      </c>
      <c r="G3682" s="106">
        <f t="shared" ca="1" si="1096"/>
        <v>2.2221785967438499</v>
      </c>
      <c r="H3682" s="106">
        <f t="shared" ca="1" si="1090"/>
        <v>1.0069224299999999</v>
      </c>
      <c r="I3682" s="105">
        <f t="shared" si="1097"/>
        <v>3.5999999999999997E-2</v>
      </c>
      <c r="J3682" s="118">
        <f t="shared" si="1098"/>
        <v>44614</v>
      </c>
      <c r="K3682" s="112">
        <f t="shared" si="1099"/>
        <v>16</v>
      </c>
      <c r="L3682" s="108">
        <f t="shared" si="1100"/>
        <v>17</v>
      </c>
      <c r="M3682" s="109">
        <f t="shared" si="1091"/>
        <v>1.002388727</v>
      </c>
      <c r="N3682" s="109">
        <f t="shared" ca="1" si="1092"/>
        <v>1.0093276929999999</v>
      </c>
      <c r="O3682" s="108">
        <f t="shared" si="1104"/>
        <v>0</v>
      </c>
      <c r="P3682" s="106">
        <f t="shared" ca="1" si="1093"/>
        <v>225.22446755000001</v>
      </c>
      <c r="Q3682" s="113">
        <f t="shared" si="1088"/>
        <v>0</v>
      </c>
      <c r="R3682" s="106">
        <f t="shared" si="1087"/>
        <v>0</v>
      </c>
      <c r="S3682" s="114" t="str">
        <f t="shared" si="1101"/>
        <v>A+J=</v>
      </c>
      <c r="T3682" s="107">
        <f t="shared" si="1102"/>
        <v>44642</v>
      </c>
      <c r="U3682" s="10"/>
      <c r="V3682" s="10"/>
      <c r="W3682" s="10"/>
      <c r="X3682" s="29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</row>
    <row r="3683" spans="1:121" x14ac:dyDescent="0.15">
      <c r="A3683" s="102">
        <f t="shared" si="1094"/>
        <v>44640</v>
      </c>
      <c r="B3683" s="103">
        <f t="shared" ca="1" si="1103"/>
        <v>24371.009235339789</v>
      </c>
      <c r="C3683" s="106">
        <f t="shared" si="1095"/>
        <v>24145.784767789788</v>
      </c>
      <c r="D3683" s="105">
        <f ca="1">IF(A3683&lt;$B$1,VLOOKUP(A3683,[1]DI!$A$4:$B$15000,2,FALSE),0)</f>
        <v>0</v>
      </c>
      <c r="E3683" s="106">
        <f t="shared" ca="1" si="1089"/>
        <v>1</v>
      </c>
      <c r="F3683" s="106">
        <f ca="1">(TRUNC(PRODUCT($E$12:$E3682),16))</f>
        <v>2.2375614702531399</v>
      </c>
      <c r="G3683" s="106">
        <f t="shared" ca="1" si="1096"/>
        <v>2.2221785967438499</v>
      </c>
      <c r="H3683" s="106">
        <f t="shared" ca="1" si="1090"/>
        <v>1.0069224299999999</v>
      </c>
      <c r="I3683" s="105">
        <f t="shared" si="1097"/>
        <v>3.5999999999999997E-2</v>
      </c>
      <c r="J3683" s="118">
        <f t="shared" si="1098"/>
        <v>44614</v>
      </c>
      <c r="K3683" s="112">
        <f t="shared" si="1099"/>
        <v>16</v>
      </c>
      <c r="L3683" s="108">
        <f t="shared" si="1100"/>
        <v>17</v>
      </c>
      <c r="M3683" s="109">
        <f t="shared" si="1091"/>
        <v>1.002388727</v>
      </c>
      <c r="N3683" s="109">
        <f t="shared" ca="1" si="1092"/>
        <v>1.0093276929999999</v>
      </c>
      <c r="O3683" s="108">
        <f t="shared" si="1104"/>
        <v>0</v>
      </c>
      <c r="P3683" s="106">
        <f t="shared" ca="1" si="1093"/>
        <v>225.22446755000001</v>
      </c>
      <c r="Q3683" s="113">
        <f t="shared" si="1088"/>
        <v>0</v>
      </c>
      <c r="R3683" s="106">
        <f t="shared" si="1087"/>
        <v>0</v>
      </c>
      <c r="S3683" s="114" t="str">
        <f t="shared" si="1101"/>
        <v>A+J=</v>
      </c>
      <c r="T3683" s="107">
        <f t="shared" si="1102"/>
        <v>44642</v>
      </c>
      <c r="U3683" s="10"/>
      <c r="V3683" s="10"/>
      <c r="W3683" s="10"/>
      <c r="X3683" s="29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</row>
    <row r="3684" spans="1:121" x14ac:dyDescent="0.15">
      <c r="A3684" s="102">
        <f t="shared" si="1094"/>
        <v>44641</v>
      </c>
      <c r="B3684" s="103">
        <f t="shared" ca="1" si="1103"/>
        <v>24371.009235339789</v>
      </c>
      <c r="C3684" s="106">
        <f t="shared" si="1095"/>
        <v>24145.784767789788</v>
      </c>
      <c r="D3684" s="105">
        <f ca="1">IF(A3684&lt;$B$1,VLOOKUP(A3684,[1]DI!$A$4:$B$15000,2,FALSE),0)</f>
        <v>0.11649999999999999</v>
      </c>
      <c r="E3684" s="106">
        <f t="shared" ca="1" si="1089"/>
        <v>1.0004373900000001</v>
      </c>
      <c r="F3684" s="106">
        <f ca="1">(TRUNC(PRODUCT($E$12:$E3683),16))</f>
        <v>2.2375614702531399</v>
      </c>
      <c r="G3684" s="106">
        <f t="shared" ca="1" si="1096"/>
        <v>2.2221785967438499</v>
      </c>
      <c r="H3684" s="106">
        <f t="shared" ca="1" si="1090"/>
        <v>1.0069224299999999</v>
      </c>
      <c r="I3684" s="105">
        <f t="shared" si="1097"/>
        <v>3.5999999999999997E-2</v>
      </c>
      <c r="J3684" s="118">
        <f t="shared" si="1098"/>
        <v>44614</v>
      </c>
      <c r="K3684" s="112">
        <f t="shared" si="1099"/>
        <v>17</v>
      </c>
      <c r="L3684" s="108">
        <f t="shared" si="1100"/>
        <v>17</v>
      </c>
      <c r="M3684" s="109">
        <f t="shared" si="1091"/>
        <v>1.002388727</v>
      </c>
      <c r="N3684" s="109">
        <f t="shared" ca="1" si="1092"/>
        <v>1.0093276929999999</v>
      </c>
      <c r="O3684" s="108">
        <f t="shared" si="1104"/>
        <v>0</v>
      </c>
      <c r="P3684" s="106">
        <f t="shared" ca="1" si="1093"/>
        <v>225.22446755000001</v>
      </c>
      <c r="Q3684" s="113">
        <f t="shared" si="1088"/>
        <v>0</v>
      </c>
      <c r="R3684" s="106">
        <f t="shared" si="1087"/>
        <v>0</v>
      </c>
      <c r="S3684" s="114" t="str">
        <f t="shared" si="1101"/>
        <v>A+J=</v>
      </c>
      <c r="T3684" s="107">
        <f t="shared" si="1102"/>
        <v>44642</v>
      </c>
      <c r="U3684" s="10"/>
      <c r="V3684" s="10"/>
      <c r="W3684" s="10"/>
      <c r="X3684" s="29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</row>
    <row r="3685" spans="1:121" x14ac:dyDescent="0.15">
      <c r="A3685" s="102">
        <f t="shared" si="1094"/>
        <v>44642</v>
      </c>
      <c r="B3685" s="103">
        <f t="shared" ca="1" si="1103"/>
        <v>24385.091032869786</v>
      </c>
      <c r="C3685" s="106">
        <f t="shared" si="1095"/>
        <v>24145.784767789788</v>
      </c>
      <c r="D3685" s="105">
        <f ca="1">IF(A3685&lt;$B$1,VLOOKUP(A3685,[1]DI!$A$4:$B$15000,2,FALSE),0)</f>
        <v>0.11649999999999999</v>
      </c>
      <c r="E3685" s="106">
        <f t="shared" ca="1" si="1089"/>
        <v>1.0004373900000001</v>
      </c>
      <c r="F3685" s="106">
        <f ca="1">(TRUNC(PRODUCT($E$12:$E3684),16))</f>
        <v>2.23854015726462</v>
      </c>
      <c r="G3685" s="106">
        <f t="shared" ca="1" si="1096"/>
        <v>2.2221785967438499</v>
      </c>
      <c r="H3685" s="106">
        <f t="shared" ca="1" si="1090"/>
        <v>1.00736285</v>
      </c>
      <c r="I3685" s="105">
        <f t="shared" si="1097"/>
        <v>3.5999999999999997E-2</v>
      </c>
      <c r="J3685" s="118">
        <f t="shared" si="1098"/>
        <v>44614</v>
      </c>
      <c r="K3685" s="112">
        <f t="shared" si="1099"/>
        <v>18</v>
      </c>
      <c r="L3685" s="108">
        <f t="shared" si="1100"/>
        <v>18</v>
      </c>
      <c r="M3685" s="109">
        <f t="shared" si="1091"/>
        <v>1.0025294179999999</v>
      </c>
      <c r="N3685" s="109">
        <f t="shared" ca="1" si="1092"/>
        <v>1.0099108919999999</v>
      </c>
      <c r="O3685" s="108">
        <f t="shared" si="1104"/>
        <v>106</v>
      </c>
      <c r="P3685" s="106">
        <f t="shared" ca="1" si="1093"/>
        <v>239.30626508</v>
      </c>
      <c r="Q3685" s="113">
        <f t="shared" si="1088"/>
        <v>2.4712999999999999E-2</v>
      </c>
      <c r="R3685" s="106">
        <f t="shared" si="1087"/>
        <v>596.71477895999999</v>
      </c>
      <c r="S3685" s="114" t="str">
        <f t="shared" si="1101"/>
        <v>A+J=</v>
      </c>
      <c r="T3685" s="107">
        <f t="shared" si="1102"/>
        <v>44642</v>
      </c>
      <c r="U3685" s="10"/>
      <c r="V3685" s="10"/>
      <c r="W3685" s="10"/>
      <c r="X3685" s="29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</row>
    <row r="3686" spans="1:121" x14ac:dyDescent="0.15">
      <c r="A3686" s="102">
        <f t="shared" si="1094"/>
        <v>44643</v>
      </c>
      <c r="B3686" s="103">
        <f t="shared" ca="1" si="1103"/>
        <v>23562.676806309788</v>
      </c>
      <c r="C3686" s="106">
        <f t="shared" si="1095"/>
        <v>23549.06998882979</v>
      </c>
      <c r="D3686" s="105">
        <f ca="1">IF(A3686&lt;$B$1,VLOOKUP(A3686,[1]DI!$A$4:$B$15000,2,FALSE),0)</f>
        <v>0.11649999999999999</v>
      </c>
      <c r="E3686" s="106">
        <f t="shared" ca="1" si="1089"/>
        <v>1.0004373900000001</v>
      </c>
      <c r="F3686" s="106">
        <f ca="1">(TRUNC(PRODUCT($E$12:$E3685),16))</f>
        <v>2.2395192723439998</v>
      </c>
      <c r="G3686" s="106">
        <f t="shared" ca="1" si="1096"/>
        <v>2.23854015726462</v>
      </c>
      <c r="H3686" s="106">
        <f t="shared" ca="1" si="1090"/>
        <v>1.0004373900000001</v>
      </c>
      <c r="I3686" s="105">
        <f t="shared" si="1097"/>
        <v>3.5999999999999997E-2</v>
      </c>
      <c r="J3686" s="118">
        <f t="shared" si="1098"/>
        <v>44642</v>
      </c>
      <c r="K3686" s="112">
        <f t="shared" si="1099"/>
        <v>1</v>
      </c>
      <c r="L3686" s="108">
        <f t="shared" si="1100"/>
        <v>1</v>
      </c>
      <c r="M3686" s="109">
        <f t="shared" si="1091"/>
        <v>1.000140356</v>
      </c>
      <c r="N3686" s="109">
        <f t="shared" ca="1" si="1092"/>
        <v>1.000577807</v>
      </c>
      <c r="O3686" s="108">
        <f t="shared" si="1104"/>
        <v>0</v>
      </c>
      <c r="P3686" s="106">
        <f t="shared" ca="1" si="1093"/>
        <v>13.60681748</v>
      </c>
      <c r="Q3686" s="113">
        <f t="shared" si="1088"/>
        <v>0</v>
      </c>
      <c r="R3686" s="106">
        <f t="shared" si="1087"/>
        <v>0</v>
      </c>
      <c r="S3686" s="114" t="str">
        <f t="shared" si="1101"/>
        <v>A+J=</v>
      </c>
      <c r="T3686" s="107">
        <f t="shared" si="1102"/>
        <v>44673</v>
      </c>
      <c r="U3686" s="10"/>
      <c r="V3686" s="10"/>
      <c r="W3686" s="10"/>
      <c r="X3686" s="29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</row>
    <row r="3687" spans="1:121" x14ac:dyDescent="0.15">
      <c r="A3687" s="102">
        <f t="shared" si="1094"/>
        <v>44644</v>
      </c>
      <c r="B3687" s="103">
        <f t="shared" ca="1" si="1103"/>
        <v>23576.291465629791</v>
      </c>
      <c r="C3687" s="106">
        <f t="shared" si="1095"/>
        <v>23549.06998882979</v>
      </c>
      <c r="D3687" s="105">
        <f ca="1">IF(A3687&lt;$B$1,VLOOKUP(A3687,[1]DI!$A$4:$B$15000,2,FALSE),0)</f>
        <v>0.11649999999999999</v>
      </c>
      <c r="E3687" s="106">
        <f t="shared" ca="1" si="1089"/>
        <v>1.0004373900000001</v>
      </c>
      <c r="F3687" s="106">
        <f ca="1">(TRUNC(PRODUCT($E$12:$E3686),16))</f>
        <v>2.2404988156785399</v>
      </c>
      <c r="G3687" s="106">
        <f t="shared" ca="1" si="1096"/>
        <v>2.23854015726462</v>
      </c>
      <c r="H3687" s="106">
        <f t="shared" ca="1" si="1090"/>
        <v>1.0008749699999999</v>
      </c>
      <c r="I3687" s="105">
        <f t="shared" si="1097"/>
        <v>3.5999999999999997E-2</v>
      </c>
      <c r="J3687" s="118">
        <f t="shared" si="1098"/>
        <v>44642</v>
      </c>
      <c r="K3687" s="112">
        <f t="shared" si="1099"/>
        <v>2</v>
      </c>
      <c r="L3687" s="108">
        <f t="shared" si="1100"/>
        <v>2</v>
      </c>
      <c r="M3687" s="109">
        <f t="shared" si="1091"/>
        <v>1.0002807309999999</v>
      </c>
      <c r="N3687" s="109">
        <f t="shared" ca="1" si="1092"/>
        <v>1.001155947</v>
      </c>
      <c r="O3687" s="108">
        <f t="shared" si="1104"/>
        <v>0</v>
      </c>
      <c r="P3687" s="106">
        <f t="shared" ca="1" si="1093"/>
        <v>27.221476800000001</v>
      </c>
      <c r="Q3687" s="113">
        <f t="shared" si="1088"/>
        <v>0</v>
      </c>
      <c r="R3687" s="106">
        <f t="shared" si="1087"/>
        <v>0</v>
      </c>
      <c r="S3687" s="114" t="str">
        <f t="shared" si="1101"/>
        <v>A+J=</v>
      </c>
      <c r="T3687" s="107">
        <f t="shared" si="1102"/>
        <v>44673</v>
      </c>
      <c r="U3687" s="10"/>
      <c r="V3687" s="10"/>
      <c r="W3687" s="10"/>
      <c r="X3687" s="29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</row>
    <row r="3688" spans="1:121" x14ac:dyDescent="0.15">
      <c r="A3688" s="102">
        <f t="shared" si="1094"/>
        <v>44645</v>
      </c>
      <c r="B3688" s="103">
        <f t="shared" ca="1" si="1103"/>
        <v>23589.91394324979</v>
      </c>
      <c r="C3688" s="106">
        <f t="shared" si="1095"/>
        <v>23549.06998882979</v>
      </c>
      <c r="D3688" s="105">
        <f ca="1">IF(A3688&lt;$B$1,VLOOKUP(A3688,[1]DI!$A$4:$B$15000,2,FALSE),0)</f>
        <v>0.11649999999999999</v>
      </c>
      <c r="E3688" s="106">
        <f t="shared" ca="1" si="1089"/>
        <v>1.0004373900000001</v>
      </c>
      <c r="F3688" s="106">
        <f ca="1">(TRUNC(PRODUCT($E$12:$E3687),16))</f>
        <v>2.24147878745553</v>
      </c>
      <c r="G3688" s="106">
        <f t="shared" ca="1" si="1096"/>
        <v>2.23854015726462</v>
      </c>
      <c r="H3688" s="106">
        <f t="shared" ca="1" si="1090"/>
        <v>1.0013127399999999</v>
      </c>
      <c r="I3688" s="105">
        <f t="shared" si="1097"/>
        <v>3.5999999999999997E-2</v>
      </c>
      <c r="J3688" s="118">
        <f t="shared" si="1098"/>
        <v>44642</v>
      </c>
      <c r="K3688" s="112">
        <f t="shared" si="1099"/>
        <v>3</v>
      </c>
      <c r="L3688" s="108">
        <f t="shared" si="1100"/>
        <v>3</v>
      </c>
      <c r="M3688" s="109">
        <f t="shared" si="1091"/>
        <v>1.000421126</v>
      </c>
      <c r="N3688" s="109">
        <f t="shared" ca="1" si="1092"/>
        <v>1.0017344189999999</v>
      </c>
      <c r="O3688" s="108">
        <f t="shared" si="1104"/>
        <v>0</v>
      </c>
      <c r="P3688" s="106">
        <f t="shared" ca="1" si="1093"/>
        <v>40.843954420000003</v>
      </c>
      <c r="Q3688" s="113">
        <f t="shared" si="1088"/>
        <v>0</v>
      </c>
      <c r="R3688" s="106">
        <f t="shared" si="1087"/>
        <v>0</v>
      </c>
      <c r="S3688" s="114" t="str">
        <f t="shared" si="1101"/>
        <v>A+J=</v>
      </c>
      <c r="T3688" s="107">
        <f t="shared" si="1102"/>
        <v>44673</v>
      </c>
      <c r="U3688" s="10"/>
      <c r="V3688" s="10"/>
      <c r="W3688" s="10"/>
      <c r="X3688" s="29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</row>
    <row r="3689" spans="1:121" x14ac:dyDescent="0.15">
      <c r="A3689" s="102">
        <f t="shared" si="1094"/>
        <v>44646</v>
      </c>
      <c r="B3689" s="103">
        <f t="shared" ca="1" si="1103"/>
        <v>23603.544498189789</v>
      </c>
      <c r="C3689" s="106">
        <f t="shared" si="1095"/>
        <v>23549.06998882979</v>
      </c>
      <c r="D3689" s="105">
        <f ca="1">IF(A3689&lt;$B$1,VLOOKUP(A3689,[1]DI!$A$4:$B$15000,2,FALSE),0)</f>
        <v>0</v>
      </c>
      <c r="E3689" s="106">
        <f t="shared" ca="1" si="1089"/>
        <v>1</v>
      </c>
      <c r="F3689" s="106">
        <f ca="1">(TRUNC(PRODUCT($E$12:$E3688),16))</f>
        <v>2.2424591878623699</v>
      </c>
      <c r="G3689" s="106">
        <f t="shared" ca="1" si="1096"/>
        <v>2.23854015726462</v>
      </c>
      <c r="H3689" s="106">
        <f t="shared" ca="1" si="1090"/>
        <v>1.00175071</v>
      </c>
      <c r="I3689" s="105">
        <f t="shared" si="1097"/>
        <v>3.5999999999999997E-2</v>
      </c>
      <c r="J3689" s="118">
        <f t="shared" si="1098"/>
        <v>44642</v>
      </c>
      <c r="K3689" s="112">
        <f t="shared" si="1099"/>
        <v>3</v>
      </c>
      <c r="L3689" s="108">
        <f t="shared" si="1100"/>
        <v>4</v>
      </c>
      <c r="M3689" s="109">
        <f t="shared" si="1091"/>
        <v>1.0005615409999999</v>
      </c>
      <c r="N3689" s="109">
        <f t="shared" ca="1" si="1092"/>
        <v>1.0023132340000001</v>
      </c>
      <c r="O3689" s="108">
        <f t="shared" si="1104"/>
        <v>0</v>
      </c>
      <c r="P3689" s="106">
        <f t="shared" ca="1" si="1093"/>
        <v>54.474509359999999</v>
      </c>
      <c r="Q3689" s="113">
        <f t="shared" si="1088"/>
        <v>0</v>
      </c>
      <c r="R3689" s="106">
        <f t="shared" si="1087"/>
        <v>0</v>
      </c>
      <c r="S3689" s="114" t="str">
        <f t="shared" si="1101"/>
        <v>A+J=</v>
      </c>
      <c r="T3689" s="107">
        <f t="shared" si="1102"/>
        <v>44673</v>
      </c>
      <c r="U3689" s="10"/>
      <c r="V3689" s="10"/>
      <c r="W3689" s="10"/>
      <c r="X3689" s="29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</row>
    <row r="3690" spans="1:121" x14ac:dyDescent="0.15">
      <c r="A3690" s="102">
        <f t="shared" si="1094"/>
        <v>44647</v>
      </c>
      <c r="B3690" s="103">
        <f t="shared" ca="1" si="1103"/>
        <v>23603.544498189789</v>
      </c>
      <c r="C3690" s="106">
        <f t="shared" si="1095"/>
        <v>23549.06998882979</v>
      </c>
      <c r="D3690" s="105">
        <f ca="1">IF(A3690&lt;$B$1,VLOOKUP(A3690,[1]DI!$A$4:$B$15000,2,FALSE),0)</f>
        <v>0</v>
      </c>
      <c r="E3690" s="106">
        <f t="shared" ca="1" si="1089"/>
        <v>1</v>
      </c>
      <c r="F3690" s="106">
        <f ca="1">(TRUNC(PRODUCT($E$12:$E3689),16))</f>
        <v>2.2424591878623699</v>
      </c>
      <c r="G3690" s="106">
        <f t="shared" ca="1" si="1096"/>
        <v>2.23854015726462</v>
      </c>
      <c r="H3690" s="106">
        <f t="shared" ca="1" si="1090"/>
        <v>1.00175071</v>
      </c>
      <c r="I3690" s="105">
        <f t="shared" si="1097"/>
        <v>3.5999999999999997E-2</v>
      </c>
      <c r="J3690" s="118">
        <f t="shared" si="1098"/>
        <v>44642</v>
      </c>
      <c r="K3690" s="112">
        <f t="shared" si="1099"/>
        <v>3</v>
      </c>
      <c r="L3690" s="108">
        <f t="shared" si="1100"/>
        <v>4</v>
      </c>
      <c r="M3690" s="109">
        <f t="shared" si="1091"/>
        <v>1.0005615409999999</v>
      </c>
      <c r="N3690" s="109">
        <f t="shared" ca="1" si="1092"/>
        <v>1.0023132340000001</v>
      </c>
      <c r="O3690" s="108">
        <f t="shared" si="1104"/>
        <v>0</v>
      </c>
      <c r="P3690" s="106">
        <f t="shared" ca="1" si="1093"/>
        <v>54.474509359999999</v>
      </c>
      <c r="Q3690" s="113">
        <f t="shared" si="1088"/>
        <v>0</v>
      </c>
      <c r="R3690" s="106">
        <f t="shared" si="1087"/>
        <v>0</v>
      </c>
      <c r="S3690" s="114" t="str">
        <f t="shared" si="1101"/>
        <v>A+J=</v>
      </c>
      <c r="T3690" s="107">
        <f t="shared" si="1102"/>
        <v>44673</v>
      </c>
      <c r="U3690" s="10"/>
      <c r="V3690" s="10"/>
      <c r="W3690" s="10"/>
      <c r="X3690" s="29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</row>
    <row r="3691" spans="1:121" x14ac:dyDescent="0.15">
      <c r="A3691" s="102">
        <f t="shared" si="1094"/>
        <v>44648</v>
      </c>
      <c r="B3691" s="103">
        <f t="shared" ca="1" si="1103"/>
        <v>23603.544498189789</v>
      </c>
      <c r="C3691" s="106">
        <f t="shared" si="1095"/>
        <v>23549.06998882979</v>
      </c>
      <c r="D3691" s="105">
        <f ca="1">IF(A3691&lt;$B$1,VLOOKUP(A3691,[1]DI!$A$4:$B$15000,2,FALSE),0)</f>
        <v>0.11649999999999999</v>
      </c>
      <c r="E3691" s="106">
        <f t="shared" ca="1" si="1089"/>
        <v>1.0004373900000001</v>
      </c>
      <c r="F3691" s="106">
        <f ca="1">(TRUNC(PRODUCT($E$12:$E3690),16))</f>
        <v>2.2424591878623699</v>
      </c>
      <c r="G3691" s="106">
        <f t="shared" ca="1" si="1096"/>
        <v>2.23854015726462</v>
      </c>
      <c r="H3691" s="106">
        <f t="shared" ca="1" si="1090"/>
        <v>1.00175071</v>
      </c>
      <c r="I3691" s="105">
        <f t="shared" si="1097"/>
        <v>3.5999999999999997E-2</v>
      </c>
      <c r="J3691" s="118">
        <f t="shared" si="1098"/>
        <v>44642</v>
      </c>
      <c r="K3691" s="112">
        <f t="shared" si="1099"/>
        <v>4</v>
      </c>
      <c r="L3691" s="108">
        <f t="shared" si="1100"/>
        <v>4</v>
      </c>
      <c r="M3691" s="109">
        <f t="shared" si="1091"/>
        <v>1.0005615409999999</v>
      </c>
      <c r="N3691" s="109">
        <f t="shared" ca="1" si="1092"/>
        <v>1.0023132340000001</v>
      </c>
      <c r="O3691" s="108">
        <f t="shared" si="1104"/>
        <v>0</v>
      </c>
      <c r="P3691" s="106">
        <f t="shared" ca="1" si="1093"/>
        <v>54.474509359999999</v>
      </c>
      <c r="Q3691" s="113">
        <f t="shared" si="1088"/>
        <v>0</v>
      </c>
      <c r="R3691" s="106">
        <f t="shared" si="1087"/>
        <v>0</v>
      </c>
      <c r="S3691" s="114" t="str">
        <f t="shared" si="1101"/>
        <v>A+J=</v>
      </c>
      <c r="T3691" s="107">
        <f t="shared" si="1102"/>
        <v>44673</v>
      </c>
      <c r="U3691" s="10"/>
      <c r="V3691" s="10"/>
      <c r="W3691" s="10"/>
      <c r="X3691" s="29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</row>
    <row r="3692" spans="1:121" x14ac:dyDescent="0.15">
      <c r="A3692" s="102">
        <f t="shared" si="1094"/>
        <v>44649</v>
      </c>
      <c r="B3692" s="103">
        <f t="shared" ca="1" si="1103"/>
        <v>23617.18265948979</v>
      </c>
      <c r="C3692" s="106">
        <f t="shared" si="1095"/>
        <v>23549.06998882979</v>
      </c>
      <c r="D3692" s="105">
        <f ca="1">IF(A3692&lt;$B$1,VLOOKUP(A3692,[1]DI!$A$4:$B$15000,2,FALSE),0)</f>
        <v>0.11649999999999999</v>
      </c>
      <c r="E3692" s="106">
        <f t="shared" ca="1" si="1089"/>
        <v>1.0004373900000001</v>
      </c>
      <c r="F3692" s="106">
        <f ca="1">(TRUNC(PRODUCT($E$12:$E3691),16))</f>
        <v>2.2434400170865501</v>
      </c>
      <c r="G3692" s="106">
        <f t="shared" ca="1" si="1096"/>
        <v>2.23854015726462</v>
      </c>
      <c r="H3692" s="106">
        <f t="shared" ca="1" si="1090"/>
        <v>1.00218886</v>
      </c>
      <c r="I3692" s="105">
        <f t="shared" si="1097"/>
        <v>3.5999999999999997E-2</v>
      </c>
      <c r="J3692" s="118">
        <f t="shared" si="1098"/>
        <v>44642</v>
      </c>
      <c r="K3692" s="112">
        <f t="shared" si="1099"/>
        <v>5</v>
      </c>
      <c r="L3692" s="108">
        <f t="shared" si="1100"/>
        <v>5</v>
      </c>
      <c r="M3692" s="109">
        <f t="shared" si="1091"/>
        <v>1.0007019749999999</v>
      </c>
      <c r="N3692" s="109">
        <f t="shared" ca="1" si="1092"/>
        <v>1.002892372</v>
      </c>
      <c r="O3692" s="108">
        <f t="shared" si="1104"/>
        <v>0</v>
      </c>
      <c r="P3692" s="106">
        <f t="shared" ca="1" si="1093"/>
        <v>68.112670660000006</v>
      </c>
      <c r="Q3692" s="113">
        <f t="shared" si="1088"/>
        <v>0</v>
      </c>
      <c r="R3692" s="106">
        <f t="shared" si="1087"/>
        <v>0</v>
      </c>
      <c r="S3692" s="114" t="str">
        <f t="shared" si="1101"/>
        <v>A+J=</v>
      </c>
      <c r="T3692" s="107">
        <f t="shared" si="1102"/>
        <v>44673</v>
      </c>
      <c r="U3692" s="10"/>
      <c r="V3692" s="10"/>
      <c r="W3692" s="10"/>
      <c r="X3692" s="29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</row>
    <row r="3693" spans="1:121" x14ac:dyDescent="0.15">
      <c r="A3693" s="102">
        <f t="shared" si="1094"/>
        <v>44650</v>
      </c>
      <c r="B3693" s="103">
        <f t="shared" ca="1" si="1103"/>
        <v>23630.828874559789</v>
      </c>
      <c r="C3693" s="106">
        <f t="shared" si="1095"/>
        <v>23549.06998882979</v>
      </c>
      <c r="D3693" s="105">
        <f ca="1">IF(A3693&lt;$B$1,VLOOKUP(A3693,[1]DI!$A$4:$B$15000,2,FALSE),0)</f>
        <v>0.11649999999999999</v>
      </c>
      <c r="E3693" s="106">
        <f t="shared" ca="1" si="1089"/>
        <v>1.0004373900000001</v>
      </c>
      <c r="F3693" s="106">
        <f ca="1">(TRUNC(PRODUCT($E$12:$E3692),16))</f>
        <v>2.2444212753156201</v>
      </c>
      <c r="G3693" s="106">
        <f t="shared" ca="1" si="1096"/>
        <v>2.23854015726462</v>
      </c>
      <c r="H3693" s="106">
        <f t="shared" ca="1" si="1090"/>
        <v>1.00262721</v>
      </c>
      <c r="I3693" s="105">
        <f t="shared" si="1097"/>
        <v>3.5999999999999997E-2</v>
      </c>
      <c r="J3693" s="118">
        <f t="shared" si="1098"/>
        <v>44642</v>
      </c>
      <c r="K3693" s="112">
        <f t="shared" si="1099"/>
        <v>6</v>
      </c>
      <c r="L3693" s="108">
        <f t="shared" si="1100"/>
        <v>6</v>
      </c>
      <c r="M3693" s="109">
        <f t="shared" si="1091"/>
        <v>1.000842429</v>
      </c>
      <c r="N3693" s="109">
        <f t="shared" ca="1" si="1092"/>
        <v>1.0034718520000001</v>
      </c>
      <c r="O3693" s="108">
        <f t="shared" si="1104"/>
        <v>0</v>
      </c>
      <c r="P3693" s="106">
        <f t="shared" ca="1" si="1093"/>
        <v>81.758885730000003</v>
      </c>
      <c r="Q3693" s="113">
        <f t="shared" si="1088"/>
        <v>0</v>
      </c>
      <c r="R3693" s="106">
        <f t="shared" si="1087"/>
        <v>0</v>
      </c>
      <c r="S3693" s="114" t="str">
        <f t="shared" si="1101"/>
        <v>A+J=</v>
      </c>
      <c r="T3693" s="107">
        <f t="shared" si="1102"/>
        <v>44673</v>
      </c>
      <c r="U3693" s="10"/>
      <c r="V3693" s="10"/>
      <c r="W3693" s="10"/>
      <c r="X3693" s="29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</row>
    <row r="3694" spans="1:121" x14ac:dyDescent="0.15">
      <c r="A3694" s="102">
        <f t="shared" si="1094"/>
        <v>44651</v>
      </c>
      <c r="B3694" s="103">
        <f t="shared" ca="1" si="1103"/>
        <v>23644.482955029791</v>
      </c>
      <c r="C3694" s="106">
        <f t="shared" si="1095"/>
        <v>23549.06998882979</v>
      </c>
      <c r="D3694" s="105">
        <f ca="1">IF(A3694&lt;$B$1,VLOOKUP(A3694,[1]DI!$A$4:$B$15000,2,FALSE),0)</f>
        <v>0.11649999999999999</v>
      </c>
      <c r="E3694" s="106">
        <f t="shared" ca="1" si="1089"/>
        <v>1.0004373900000001</v>
      </c>
      <c r="F3694" s="106">
        <f ca="1">(TRUNC(PRODUCT($E$12:$E3693),16))</f>
        <v>2.2454029627372298</v>
      </c>
      <c r="G3694" s="106">
        <f t="shared" ca="1" si="1096"/>
        <v>2.23854015726462</v>
      </c>
      <c r="H3694" s="106">
        <f t="shared" ca="1" si="1090"/>
        <v>1.00306575</v>
      </c>
      <c r="I3694" s="105">
        <f t="shared" si="1097"/>
        <v>3.5999999999999997E-2</v>
      </c>
      <c r="J3694" s="118">
        <f t="shared" si="1098"/>
        <v>44642</v>
      </c>
      <c r="K3694" s="112">
        <f t="shared" si="1099"/>
        <v>7</v>
      </c>
      <c r="L3694" s="108">
        <f t="shared" si="1100"/>
        <v>7</v>
      </c>
      <c r="M3694" s="109">
        <f t="shared" si="1091"/>
        <v>1.0009829029999999</v>
      </c>
      <c r="N3694" s="109">
        <f t="shared" ca="1" si="1092"/>
        <v>1.0040516660000001</v>
      </c>
      <c r="O3694" s="108">
        <f t="shared" si="1104"/>
        <v>0</v>
      </c>
      <c r="P3694" s="106">
        <f t="shared" ca="1" si="1093"/>
        <v>95.4129662</v>
      </c>
      <c r="Q3694" s="113">
        <f t="shared" si="1088"/>
        <v>0</v>
      </c>
      <c r="R3694" s="106">
        <f t="shared" ref="R3694:R3757" si="1105">IF(Q3694&gt;0,TRUNC(Q3694*C3694,8),0)</f>
        <v>0</v>
      </c>
      <c r="S3694" s="114" t="str">
        <f t="shared" si="1101"/>
        <v>A+J=</v>
      </c>
      <c r="T3694" s="107">
        <f t="shared" si="1102"/>
        <v>44673</v>
      </c>
      <c r="U3694" s="10"/>
      <c r="V3694" s="10"/>
      <c r="W3694" s="10"/>
      <c r="X3694" s="29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</row>
    <row r="3695" spans="1:121" x14ac:dyDescent="0.15">
      <c r="A3695" s="102">
        <f t="shared" si="1094"/>
        <v>44652</v>
      </c>
      <c r="B3695" s="103">
        <f t="shared" ca="1" si="1103"/>
        <v>23658.144900889791</v>
      </c>
      <c r="C3695" s="106">
        <f t="shared" si="1095"/>
        <v>23549.06998882979</v>
      </c>
      <c r="D3695" s="105">
        <f ca="1">IF(A3695&lt;$B$1,VLOOKUP(A3695,[1]DI!$A$4:$B$15000,2,FALSE),0)</f>
        <v>0.11649999999999999</v>
      </c>
      <c r="E3695" s="106">
        <f t="shared" ca="1" si="1089"/>
        <v>1.0004373900000001</v>
      </c>
      <c r="F3695" s="106">
        <f ca="1">(TRUNC(PRODUCT($E$12:$E3694),16))</f>
        <v>2.24638507953911</v>
      </c>
      <c r="G3695" s="106">
        <f t="shared" ca="1" si="1096"/>
        <v>2.23854015726462</v>
      </c>
      <c r="H3695" s="106">
        <f t="shared" ca="1" si="1090"/>
        <v>1.0035044799999999</v>
      </c>
      <c r="I3695" s="105">
        <f t="shared" si="1097"/>
        <v>3.5999999999999997E-2</v>
      </c>
      <c r="J3695" s="118">
        <f t="shared" si="1098"/>
        <v>44642</v>
      </c>
      <c r="K3695" s="112">
        <f t="shared" si="1099"/>
        <v>8</v>
      </c>
      <c r="L3695" s="108">
        <f t="shared" si="1100"/>
        <v>8</v>
      </c>
      <c r="M3695" s="109">
        <f t="shared" si="1091"/>
        <v>1.001123397</v>
      </c>
      <c r="N3695" s="109">
        <f t="shared" ca="1" si="1092"/>
        <v>1.0046318139999999</v>
      </c>
      <c r="O3695" s="108">
        <f t="shared" si="1104"/>
        <v>0</v>
      </c>
      <c r="P3695" s="106">
        <f t="shared" ca="1" si="1093"/>
        <v>109.07491206</v>
      </c>
      <c r="Q3695" s="113">
        <f t="shared" ref="Q3695:Q3758" si="1106">IF($O3695&gt;0,VLOOKUP($O3695,$W$12:$AC$151,7),0)</f>
        <v>0</v>
      </c>
      <c r="R3695" s="106">
        <f t="shared" si="1105"/>
        <v>0</v>
      </c>
      <c r="S3695" s="114" t="str">
        <f t="shared" si="1101"/>
        <v>A+J=</v>
      </c>
      <c r="T3695" s="107">
        <f t="shared" si="1102"/>
        <v>44673</v>
      </c>
      <c r="U3695" s="10"/>
      <c r="V3695" s="10"/>
      <c r="W3695" s="10"/>
      <c r="X3695" s="29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</row>
    <row r="3696" spans="1:121" x14ac:dyDescent="0.15">
      <c r="A3696" s="102">
        <f t="shared" si="1094"/>
        <v>44653</v>
      </c>
      <c r="B3696" s="103">
        <f t="shared" ca="1" si="1103"/>
        <v>23671.814665029789</v>
      </c>
      <c r="C3696" s="106">
        <f t="shared" si="1095"/>
        <v>23549.06998882979</v>
      </c>
      <c r="D3696" s="105">
        <f ca="1">IF(A3696&lt;$B$1,VLOOKUP(A3696,[1]DI!$A$4:$B$15000,2,FALSE),0)</f>
        <v>0</v>
      </c>
      <c r="E3696" s="106">
        <f t="shared" ca="1" si="1089"/>
        <v>1</v>
      </c>
      <c r="F3696" s="106">
        <f ca="1">(TRUNC(PRODUCT($E$12:$E3695),16))</f>
        <v>2.24736762590905</v>
      </c>
      <c r="G3696" s="106">
        <f t="shared" ca="1" si="1096"/>
        <v>2.23854015726462</v>
      </c>
      <c r="H3696" s="106">
        <f t="shared" ca="1" si="1090"/>
        <v>1.0039434</v>
      </c>
      <c r="I3696" s="105">
        <f t="shared" si="1097"/>
        <v>3.5999999999999997E-2</v>
      </c>
      <c r="J3696" s="118">
        <f t="shared" si="1098"/>
        <v>44642</v>
      </c>
      <c r="K3696" s="112">
        <f t="shared" si="1099"/>
        <v>8</v>
      </c>
      <c r="L3696" s="108">
        <f t="shared" si="1100"/>
        <v>9</v>
      </c>
      <c r="M3696" s="109">
        <f t="shared" si="1091"/>
        <v>1.00126391</v>
      </c>
      <c r="N3696" s="109">
        <f t="shared" ca="1" si="1092"/>
        <v>1.0052122939999999</v>
      </c>
      <c r="O3696" s="108">
        <f t="shared" si="1104"/>
        <v>0</v>
      </c>
      <c r="P3696" s="106">
        <f t="shared" ca="1" si="1093"/>
        <v>122.7446762</v>
      </c>
      <c r="Q3696" s="113">
        <f t="shared" si="1106"/>
        <v>0</v>
      </c>
      <c r="R3696" s="106">
        <f t="shared" si="1105"/>
        <v>0</v>
      </c>
      <c r="S3696" s="114" t="str">
        <f t="shared" si="1101"/>
        <v>A+J=</v>
      </c>
      <c r="T3696" s="107">
        <f t="shared" si="1102"/>
        <v>44673</v>
      </c>
      <c r="U3696" s="10"/>
      <c r="V3696" s="10"/>
      <c r="W3696" s="10"/>
      <c r="X3696" s="29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</row>
    <row r="3697" spans="1:121" x14ac:dyDescent="0.15">
      <c r="A3697" s="102">
        <f t="shared" si="1094"/>
        <v>44654</v>
      </c>
      <c r="B3697" s="103">
        <f t="shared" ca="1" si="1103"/>
        <v>23671.814665029789</v>
      </c>
      <c r="C3697" s="106">
        <f t="shared" si="1095"/>
        <v>23549.06998882979</v>
      </c>
      <c r="D3697" s="105">
        <f ca="1">IF(A3697&lt;$B$1,VLOOKUP(A3697,[1]DI!$A$4:$B$15000,2,FALSE),0)</f>
        <v>0</v>
      </c>
      <c r="E3697" s="106">
        <f t="shared" ca="1" si="1089"/>
        <v>1</v>
      </c>
      <c r="F3697" s="106">
        <f ca="1">(TRUNC(PRODUCT($E$12:$E3696),16))</f>
        <v>2.24736762590905</v>
      </c>
      <c r="G3697" s="106">
        <f t="shared" ca="1" si="1096"/>
        <v>2.23854015726462</v>
      </c>
      <c r="H3697" s="106">
        <f t="shared" ca="1" si="1090"/>
        <v>1.0039434</v>
      </c>
      <c r="I3697" s="105">
        <f t="shared" si="1097"/>
        <v>3.5999999999999997E-2</v>
      </c>
      <c r="J3697" s="118">
        <f t="shared" si="1098"/>
        <v>44642</v>
      </c>
      <c r="K3697" s="112">
        <f t="shared" si="1099"/>
        <v>8</v>
      </c>
      <c r="L3697" s="108">
        <f t="shared" si="1100"/>
        <v>9</v>
      </c>
      <c r="M3697" s="109">
        <f t="shared" si="1091"/>
        <v>1.00126391</v>
      </c>
      <c r="N3697" s="109">
        <f t="shared" ca="1" si="1092"/>
        <v>1.0052122939999999</v>
      </c>
      <c r="O3697" s="108">
        <f t="shared" si="1104"/>
        <v>0</v>
      </c>
      <c r="P3697" s="106">
        <f t="shared" ca="1" si="1093"/>
        <v>122.7446762</v>
      </c>
      <c r="Q3697" s="113">
        <f t="shared" si="1106"/>
        <v>0</v>
      </c>
      <c r="R3697" s="106">
        <f t="shared" si="1105"/>
        <v>0</v>
      </c>
      <c r="S3697" s="114" t="str">
        <f t="shared" si="1101"/>
        <v>A+J=</v>
      </c>
      <c r="T3697" s="107">
        <f t="shared" si="1102"/>
        <v>44673</v>
      </c>
      <c r="U3697" s="10"/>
      <c r="V3697" s="10"/>
      <c r="W3697" s="10"/>
      <c r="X3697" s="29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</row>
    <row r="3698" spans="1:121" x14ac:dyDescent="0.15">
      <c r="A3698" s="102">
        <f t="shared" si="1094"/>
        <v>44655</v>
      </c>
      <c r="B3698" s="103">
        <f t="shared" ca="1" si="1103"/>
        <v>23671.814665029789</v>
      </c>
      <c r="C3698" s="106">
        <f t="shared" si="1095"/>
        <v>23549.06998882979</v>
      </c>
      <c r="D3698" s="105">
        <f ca="1">IF(A3698&lt;$B$1,VLOOKUP(A3698,[1]DI!$A$4:$B$15000,2,FALSE),0)</f>
        <v>0.11649999999999999</v>
      </c>
      <c r="E3698" s="106">
        <f t="shared" ca="1" si="1089"/>
        <v>1.0004373900000001</v>
      </c>
      <c r="F3698" s="106">
        <f ca="1">(TRUNC(PRODUCT($E$12:$E3697),16))</f>
        <v>2.24736762590905</v>
      </c>
      <c r="G3698" s="106">
        <f t="shared" ca="1" si="1096"/>
        <v>2.23854015726462</v>
      </c>
      <c r="H3698" s="106">
        <f t="shared" ca="1" si="1090"/>
        <v>1.0039434</v>
      </c>
      <c r="I3698" s="105">
        <f t="shared" si="1097"/>
        <v>3.5999999999999997E-2</v>
      </c>
      <c r="J3698" s="118">
        <f t="shared" si="1098"/>
        <v>44642</v>
      </c>
      <c r="K3698" s="112">
        <f t="shared" si="1099"/>
        <v>9</v>
      </c>
      <c r="L3698" s="108">
        <f t="shared" si="1100"/>
        <v>9</v>
      </c>
      <c r="M3698" s="109">
        <f t="shared" si="1091"/>
        <v>1.00126391</v>
      </c>
      <c r="N3698" s="109">
        <f t="shared" ca="1" si="1092"/>
        <v>1.0052122939999999</v>
      </c>
      <c r="O3698" s="108">
        <f t="shared" si="1104"/>
        <v>0</v>
      </c>
      <c r="P3698" s="106">
        <f t="shared" ca="1" si="1093"/>
        <v>122.7446762</v>
      </c>
      <c r="Q3698" s="113">
        <f t="shared" si="1106"/>
        <v>0</v>
      </c>
      <c r="R3698" s="106">
        <f t="shared" si="1105"/>
        <v>0</v>
      </c>
      <c r="S3698" s="114" t="str">
        <f t="shared" si="1101"/>
        <v>A+J=</v>
      </c>
      <c r="T3698" s="107">
        <f t="shared" si="1102"/>
        <v>44673</v>
      </c>
      <c r="U3698" s="10"/>
      <c r="V3698" s="10"/>
      <c r="W3698" s="10"/>
      <c r="X3698" s="29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</row>
    <row r="3699" spans="1:121" x14ac:dyDescent="0.15">
      <c r="A3699" s="102">
        <f t="shared" si="1094"/>
        <v>44656</v>
      </c>
      <c r="B3699" s="103">
        <f t="shared" ca="1" si="1103"/>
        <v>23685.49253005979</v>
      </c>
      <c r="C3699" s="106">
        <f t="shared" si="1095"/>
        <v>23549.06998882979</v>
      </c>
      <c r="D3699" s="105">
        <f ca="1">IF(A3699&lt;$B$1,VLOOKUP(A3699,[1]DI!$A$4:$B$15000,2,FALSE),0)</f>
        <v>0.11649999999999999</v>
      </c>
      <c r="E3699" s="106">
        <f t="shared" ca="1" si="1089"/>
        <v>1.0004373900000001</v>
      </c>
      <c r="F3699" s="106">
        <f ca="1">(TRUNC(PRODUCT($E$12:$E3698),16))</f>
        <v>2.24835060203494</v>
      </c>
      <c r="G3699" s="106">
        <f t="shared" ca="1" si="1096"/>
        <v>2.23854015726462</v>
      </c>
      <c r="H3699" s="106">
        <f t="shared" ca="1" si="1090"/>
        <v>1.0043825200000001</v>
      </c>
      <c r="I3699" s="105">
        <f t="shared" si="1097"/>
        <v>3.5999999999999997E-2</v>
      </c>
      <c r="J3699" s="118">
        <f t="shared" si="1098"/>
        <v>44642</v>
      </c>
      <c r="K3699" s="112">
        <f t="shared" si="1099"/>
        <v>10</v>
      </c>
      <c r="L3699" s="108">
        <f t="shared" si="1100"/>
        <v>10</v>
      </c>
      <c r="M3699" s="109">
        <f t="shared" si="1091"/>
        <v>1.001404443</v>
      </c>
      <c r="N3699" s="109">
        <f t="shared" ca="1" si="1092"/>
        <v>1.0057931179999999</v>
      </c>
      <c r="O3699" s="108">
        <f t="shared" si="1104"/>
        <v>0</v>
      </c>
      <c r="P3699" s="106">
        <f t="shared" ca="1" si="1093"/>
        <v>136.42254123000001</v>
      </c>
      <c r="Q3699" s="113">
        <f t="shared" si="1106"/>
        <v>0</v>
      </c>
      <c r="R3699" s="106">
        <f t="shared" si="1105"/>
        <v>0</v>
      </c>
      <c r="S3699" s="114" t="str">
        <f t="shared" si="1101"/>
        <v>A+J=</v>
      </c>
      <c r="T3699" s="107">
        <f t="shared" si="1102"/>
        <v>44673</v>
      </c>
      <c r="U3699" s="10"/>
      <c r="V3699" s="10"/>
      <c r="W3699" s="10"/>
      <c r="X3699" s="29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</row>
    <row r="3700" spans="1:121" x14ac:dyDescent="0.15">
      <c r="A3700" s="102">
        <f t="shared" si="1094"/>
        <v>44657</v>
      </c>
      <c r="B3700" s="103">
        <f t="shared" ca="1" si="1103"/>
        <v>23699.178260479788</v>
      </c>
      <c r="C3700" s="106">
        <f t="shared" si="1095"/>
        <v>23549.06998882979</v>
      </c>
      <c r="D3700" s="105">
        <f ca="1">IF(A3700&lt;$B$1,VLOOKUP(A3700,[1]DI!$A$4:$B$15000,2,FALSE),0)</f>
        <v>0.11649999999999999</v>
      </c>
      <c r="E3700" s="106">
        <f t="shared" ca="1" si="1089"/>
        <v>1.0004373900000001</v>
      </c>
      <c r="F3700" s="106">
        <f ca="1">(TRUNC(PRODUCT($E$12:$E3699),16))</f>
        <v>2.2493340081047699</v>
      </c>
      <c r="G3700" s="106">
        <f t="shared" ca="1" si="1096"/>
        <v>2.23854015726462</v>
      </c>
      <c r="H3700" s="106">
        <f t="shared" ca="1" si="1090"/>
        <v>1.00482183</v>
      </c>
      <c r="I3700" s="105">
        <f t="shared" si="1097"/>
        <v>3.5999999999999997E-2</v>
      </c>
      <c r="J3700" s="118">
        <f t="shared" si="1098"/>
        <v>44642</v>
      </c>
      <c r="K3700" s="112">
        <f t="shared" si="1099"/>
        <v>11</v>
      </c>
      <c r="L3700" s="108">
        <f t="shared" si="1100"/>
        <v>11</v>
      </c>
      <c r="M3700" s="109">
        <f t="shared" si="1091"/>
        <v>1.001544996</v>
      </c>
      <c r="N3700" s="109">
        <f t="shared" ca="1" si="1092"/>
        <v>1.0063742760000001</v>
      </c>
      <c r="O3700" s="108">
        <f t="shared" si="1104"/>
        <v>0</v>
      </c>
      <c r="P3700" s="106">
        <f t="shared" ca="1" si="1093"/>
        <v>150.10827165000001</v>
      </c>
      <c r="Q3700" s="113">
        <f t="shared" si="1106"/>
        <v>0</v>
      </c>
      <c r="R3700" s="106">
        <f t="shared" si="1105"/>
        <v>0</v>
      </c>
      <c r="S3700" s="114" t="str">
        <f t="shared" si="1101"/>
        <v>A+J=</v>
      </c>
      <c r="T3700" s="107">
        <f t="shared" si="1102"/>
        <v>44673</v>
      </c>
      <c r="U3700" s="10"/>
      <c r="V3700" s="10"/>
      <c r="W3700" s="10"/>
      <c r="X3700" s="29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</row>
    <row r="3701" spans="1:121" x14ac:dyDescent="0.15">
      <c r="A3701" s="102">
        <f t="shared" si="1094"/>
        <v>44658</v>
      </c>
      <c r="B3701" s="103">
        <f t="shared" ca="1" si="1103"/>
        <v>23712.871597239791</v>
      </c>
      <c r="C3701" s="106">
        <f t="shared" si="1095"/>
        <v>23549.06998882979</v>
      </c>
      <c r="D3701" s="105">
        <f ca="1">IF(A3701&lt;$B$1,VLOOKUP(A3701,[1]DI!$A$4:$B$15000,2,FALSE),0)</f>
        <v>0.11649999999999999</v>
      </c>
      <c r="E3701" s="106">
        <f t="shared" ca="1" si="1089"/>
        <v>1.0004373900000001</v>
      </c>
      <c r="F3701" s="106">
        <f ca="1">(TRUNC(PRODUCT($E$12:$E3700),16))</f>
        <v>2.2503178443065699</v>
      </c>
      <c r="G3701" s="106">
        <f t="shared" ca="1" si="1096"/>
        <v>2.23854015726462</v>
      </c>
      <c r="H3701" s="106">
        <f t="shared" ca="1" si="1090"/>
        <v>1.00526132</v>
      </c>
      <c r="I3701" s="105">
        <f t="shared" si="1097"/>
        <v>3.5999999999999997E-2</v>
      </c>
      <c r="J3701" s="118">
        <f t="shared" si="1098"/>
        <v>44642</v>
      </c>
      <c r="K3701" s="112">
        <f t="shared" si="1099"/>
        <v>12</v>
      </c>
      <c r="L3701" s="108">
        <f t="shared" si="1100"/>
        <v>12</v>
      </c>
      <c r="M3701" s="109">
        <f t="shared" si="1091"/>
        <v>1.0016855689999999</v>
      </c>
      <c r="N3701" s="109">
        <f t="shared" ca="1" si="1092"/>
        <v>1.0069557570000001</v>
      </c>
      <c r="O3701" s="108">
        <f t="shared" si="1104"/>
        <v>0</v>
      </c>
      <c r="P3701" s="106">
        <f t="shared" ca="1" si="1093"/>
        <v>163.80160841</v>
      </c>
      <c r="Q3701" s="113">
        <f t="shared" si="1106"/>
        <v>0</v>
      </c>
      <c r="R3701" s="106">
        <f t="shared" si="1105"/>
        <v>0</v>
      </c>
      <c r="S3701" s="114" t="str">
        <f t="shared" si="1101"/>
        <v>A+J=</v>
      </c>
      <c r="T3701" s="107">
        <f t="shared" si="1102"/>
        <v>44673</v>
      </c>
      <c r="U3701" s="10"/>
      <c r="V3701" s="10"/>
      <c r="W3701" s="10"/>
      <c r="X3701" s="29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</row>
    <row r="3702" spans="1:121" x14ac:dyDescent="0.15">
      <c r="A3702" s="102">
        <f t="shared" si="1094"/>
        <v>44659</v>
      </c>
      <c r="B3702" s="103">
        <f t="shared" ca="1" si="1103"/>
        <v>23726.573270379791</v>
      </c>
      <c r="C3702" s="106">
        <f t="shared" si="1095"/>
        <v>23549.06998882979</v>
      </c>
      <c r="D3702" s="105">
        <f ca="1">IF(A3702&lt;$B$1,VLOOKUP(A3702,[1]DI!$A$4:$B$15000,2,FALSE),0)</f>
        <v>0.11649999999999999</v>
      </c>
      <c r="E3702" s="106">
        <f t="shared" ca="1" si="1089"/>
        <v>1.0004373900000001</v>
      </c>
      <c r="F3702" s="106">
        <f ca="1">(TRUNC(PRODUCT($E$12:$E3701),16))</f>
        <v>2.2513021108284899</v>
      </c>
      <c r="G3702" s="106">
        <f t="shared" ca="1" si="1096"/>
        <v>2.23854015726462</v>
      </c>
      <c r="H3702" s="106">
        <f t="shared" ca="1" si="1090"/>
        <v>1.0057010200000001</v>
      </c>
      <c r="I3702" s="105">
        <f t="shared" si="1097"/>
        <v>3.5999999999999997E-2</v>
      </c>
      <c r="J3702" s="118">
        <f t="shared" si="1098"/>
        <v>44642</v>
      </c>
      <c r="K3702" s="112">
        <f t="shared" si="1099"/>
        <v>13</v>
      </c>
      <c r="L3702" s="108">
        <f t="shared" si="1100"/>
        <v>13</v>
      </c>
      <c r="M3702" s="109">
        <f t="shared" si="1091"/>
        <v>1.0018261610000001</v>
      </c>
      <c r="N3702" s="109">
        <f t="shared" ca="1" si="1092"/>
        <v>1.007537592</v>
      </c>
      <c r="O3702" s="108">
        <f t="shared" si="1104"/>
        <v>0</v>
      </c>
      <c r="P3702" s="106">
        <f t="shared" ca="1" si="1093"/>
        <v>177.50328155</v>
      </c>
      <c r="Q3702" s="113">
        <f t="shared" si="1106"/>
        <v>0</v>
      </c>
      <c r="R3702" s="106">
        <f t="shared" si="1105"/>
        <v>0</v>
      </c>
      <c r="S3702" s="114" t="str">
        <f t="shared" si="1101"/>
        <v>A+J=</v>
      </c>
      <c r="T3702" s="107">
        <f t="shared" si="1102"/>
        <v>44673</v>
      </c>
      <c r="U3702" s="10"/>
      <c r="V3702" s="10"/>
      <c r="W3702" s="10"/>
      <c r="X3702" s="29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</row>
    <row r="3703" spans="1:121" x14ac:dyDescent="0.15">
      <c r="A3703" s="102">
        <f t="shared" si="1094"/>
        <v>44660</v>
      </c>
      <c r="B3703" s="103">
        <f t="shared" ca="1" si="1103"/>
        <v>23740.28257341979</v>
      </c>
      <c r="C3703" s="106">
        <f t="shared" si="1095"/>
        <v>23549.06998882979</v>
      </c>
      <c r="D3703" s="105">
        <f ca="1">IF(A3703&lt;$B$1,VLOOKUP(A3703,[1]DI!$A$4:$B$15000,2,FALSE),0)</f>
        <v>0</v>
      </c>
      <c r="E3703" s="106">
        <f t="shared" ca="1" si="1089"/>
        <v>1</v>
      </c>
      <c r="F3703" s="106">
        <f ca="1">(TRUNC(PRODUCT($E$12:$E3702),16))</f>
        <v>2.2522868078587499</v>
      </c>
      <c r="G3703" s="106">
        <f t="shared" ca="1" si="1096"/>
        <v>2.23854015726462</v>
      </c>
      <c r="H3703" s="106">
        <f t="shared" ca="1" si="1090"/>
        <v>1.0061408999999999</v>
      </c>
      <c r="I3703" s="105">
        <f t="shared" si="1097"/>
        <v>3.5999999999999997E-2</v>
      </c>
      <c r="J3703" s="118">
        <f t="shared" si="1098"/>
        <v>44642</v>
      </c>
      <c r="K3703" s="112">
        <f t="shared" si="1099"/>
        <v>13</v>
      </c>
      <c r="L3703" s="108">
        <f t="shared" si="1100"/>
        <v>14</v>
      </c>
      <c r="M3703" s="109">
        <f t="shared" si="1091"/>
        <v>1.0019667729999999</v>
      </c>
      <c r="N3703" s="109">
        <f t="shared" ca="1" si="1092"/>
        <v>1.008119751</v>
      </c>
      <c r="O3703" s="108">
        <f t="shared" si="1104"/>
        <v>0</v>
      </c>
      <c r="P3703" s="106">
        <f t="shared" ca="1" si="1093"/>
        <v>191.21258459000001</v>
      </c>
      <c r="Q3703" s="113">
        <f t="shared" si="1106"/>
        <v>0</v>
      </c>
      <c r="R3703" s="106">
        <f t="shared" si="1105"/>
        <v>0</v>
      </c>
      <c r="S3703" s="114" t="str">
        <f t="shared" si="1101"/>
        <v>A+J=</v>
      </c>
      <c r="T3703" s="107">
        <f t="shared" si="1102"/>
        <v>44673</v>
      </c>
      <c r="U3703" s="10"/>
      <c r="V3703" s="10"/>
      <c r="W3703" s="10"/>
      <c r="X3703" s="29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</row>
    <row r="3704" spans="1:121" x14ac:dyDescent="0.15">
      <c r="A3704" s="102">
        <f t="shared" si="1094"/>
        <v>44661</v>
      </c>
      <c r="B3704" s="103">
        <f t="shared" ca="1" si="1103"/>
        <v>23740.28257341979</v>
      </c>
      <c r="C3704" s="106">
        <f t="shared" si="1095"/>
        <v>23549.06998882979</v>
      </c>
      <c r="D3704" s="105">
        <f ca="1">IF(A3704&lt;$B$1,VLOOKUP(A3704,[1]DI!$A$4:$B$15000,2,FALSE),0)</f>
        <v>0</v>
      </c>
      <c r="E3704" s="106">
        <f t="shared" ca="1" si="1089"/>
        <v>1</v>
      </c>
      <c r="F3704" s="106">
        <f ca="1">(TRUNC(PRODUCT($E$12:$E3703),16))</f>
        <v>2.2522868078587499</v>
      </c>
      <c r="G3704" s="106">
        <f t="shared" ca="1" si="1096"/>
        <v>2.23854015726462</v>
      </c>
      <c r="H3704" s="106">
        <f t="shared" ca="1" si="1090"/>
        <v>1.0061408999999999</v>
      </c>
      <c r="I3704" s="105">
        <f t="shared" si="1097"/>
        <v>3.5999999999999997E-2</v>
      </c>
      <c r="J3704" s="118">
        <f t="shared" si="1098"/>
        <v>44642</v>
      </c>
      <c r="K3704" s="112">
        <f t="shared" si="1099"/>
        <v>13</v>
      </c>
      <c r="L3704" s="108">
        <f t="shared" si="1100"/>
        <v>14</v>
      </c>
      <c r="M3704" s="109">
        <f t="shared" si="1091"/>
        <v>1.0019667729999999</v>
      </c>
      <c r="N3704" s="109">
        <f t="shared" ca="1" si="1092"/>
        <v>1.008119751</v>
      </c>
      <c r="O3704" s="108">
        <f t="shared" si="1104"/>
        <v>0</v>
      </c>
      <c r="P3704" s="106">
        <f t="shared" ca="1" si="1093"/>
        <v>191.21258459000001</v>
      </c>
      <c r="Q3704" s="113">
        <f t="shared" si="1106"/>
        <v>0</v>
      </c>
      <c r="R3704" s="106">
        <f t="shared" si="1105"/>
        <v>0</v>
      </c>
      <c r="S3704" s="114" t="str">
        <f t="shared" si="1101"/>
        <v>A+J=</v>
      </c>
      <c r="T3704" s="107">
        <f t="shared" si="1102"/>
        <v>44673</v>
      </c>
      <c r="U3704" s="10"/>
      <c r="V3704" s="10"/>
      <c r="W3704" s="10"/>
      <c r="X3704" s="29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</row>
    <row r="3705" spans="1:121" x14ac:dyDescent="0.15">
      <c r="A3705" s="102">
        <f t="shared" si="1094"/>
        <v>44662</v>
      </c>
      <c r="B3705" s="103">
        <f t="shared" ca="1" si="1103"/>
        <v>23740.28257341979</v>
      </c>
      <c r="C3705" s="106">
        <f t="shared" si="1095"/>
        <v>23549.06998882979</v>
      </c>
      <c r="D3705" s="105">
        <f ca="1">IF(A3705&lt;$B$1,VLOOKUP(A3705,[1]DI!$A$4:$B$15000,2,FALSE),0)</f>
        <v>0.11649999999999999</v>
      </c>
      <c r="E3705" s="106">
        <f t="shared" ca="1" si="1089"/>
        <v>1.0004373900000001</v>
      </c>
      <c r="F3705" s="106">
        <f ca="1">(TRUNC(PRODUCT($E$12:$E3704),16))</f>
        <v>2.2522868078587499</v>
      </c>
      <c r="G3705" s="106">
        <f t="shared" ca="1" si="1096"/>
        <v>2.23854015726462</v>
      </c>
      <c r="H3705" s="106">
        <f t="shared" ca="1" si="1090"/>
        <v>1.0061408999999999</v>
      </c>
      <c r="I3705" s="105">
        <f t="shared" si="1097"/>
        <v>3.5999999999999997E-2</v>
      </c>
      <c r="J3705" s="118">
        <f t="shared" si="1098"/>
        <v>44642</v>
      </c>
      <c r="K3705" s="112">
        <f t="shared" si="1099"/>
        <v>14</v>
      </c>
      <c r="L3705" s="108">
        <f t="shared" si="1100"/>
        <v>14</v>
      </c>
      <c r="M3705" s="109">
        <f t="shared" si="1091"/>
        <v>1.0019667729999999</v>
      </c>
      <c r="N3705" s="109">
        <f t="shared" ca="1" si="1092"/>
        <v>1.008119751</v>
      </c>
      <c r="O3705" s="108">
        <f t="shared" si="1104"/>
        <v>0</v>
      </c>
      <c r="P3705" s="106">
        <f t="shared" ca="1" si="1093"/>
        <v>191.21258459000001</v>
      </c>
      <c r="Q3705" s="113">
        <f t="shared" si="1106"/>
        <v>0</v>
      </c>
      <c r="R3705" s="106">
        <f t="shared" si="1105"/>
        <v>0</v>
      </c>
      <c r="S3705" s="114" t="str">
        <f t="shared" si="1101"/>
        <v>A+J=</v>
      </c>
      <c r="T3705" s="107">
        <f t="shared" si="1102"/>
        <v>44673</v>
      </c>
      <c r="U3705" s="10"/>
      <c r="V3705" s="10"/>
      <c r="W3705" s="10"/>
      <c r="X3705" s="29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</row>
    <row r="3706" spans="1:121" x14ac:dyDescent="0.15">
      <c r="A3706" s="102">
        <f t="shared" si="1094"/>
        <v>44663</v>
      </c>
      <c r="B3706" s="103">
        <f t="shared" ca="1" si="1103"/>
        <v>23753.99997732979</v>
      </c>
      <c r="C3706" s="106">
        <f t="shared" si="1095"/>
        <v>23549.06998882979</v>
      </c>
      <c r="D3706" s="105">
        <f ca="1">IF(A3706&lt;$B$1,VLOOKUP(A3706,[1]DI!$A$4:$B$15000,2,FALSE),0)</f>
        <v>0.11649999999999999</v>
      </c>
      <c r="E3706" s="106">
        <f t="shared" ca="1" si="1089"/>
        <v>1.0004373900000001</v>
      </c>
      <c r="F3706" s="106">
        <f ca="1">(TRUNC(PRODUCT($E$12:$E3705),16))</f>
        <v>2.2532719355856399</v>
      </c>
      <c r="G3706" s="106">
        <f t="shared" ca="1" si="1096"/>
        <v>2.23854015726462</v>
      </c>
      <c r="H3706" s="106">
        <f t="shared" ca="1" si="1090"/>
        <v>1.0065809800000001</v>
      </c>
      <c r="I3706" s="105">
        <f t="shared" si="1097"/>
        <v>3.5999999999999997E-2</v>
      </c>
      <c r="J3706" s="118">
        <f t="shared" si="1098"/>
        <v>44642</v>
      </c>
      <c r="K3706" s="112">
        <f t="shared" si="1099"/>
        <v>15</v>
      </c>
      <c r="L3706" s="108">
        <f t="shared" si="1100"/>
        <v>15</v>
      </c>
      <c r="M3706" s="109">
        <f t="shared" si="1091"/>
        <v>1.0021074050000001</v>
      </c>
      <c r="N3706" s="109">
        <f t="shared" ca="1" si="1092"/>
        <v>1.0087022539999999</v>
      </c>
      <c r="O3706" s="108">
        <f t="shared" si="1104"/>
        <v>0</v>
      </c>
      <c r="P3706" s="106">
        <f t="shared" ca="1" si="1093"/>
        <v>204.92998850000001</v>
      </c>
      <c r="Q3706" s="113">
        <f t="shared" si="1106"/>
        <v>0</v>
      </c>
      <c r="R3706" s="106">
        <f t="shared" si="1105"/>
        <v>0</v>
      </c>
      <c r="S3706" s="114" t="str">
        <f t="shared" si="1101"/>
        <v>A+J=</v>
      </c>
      <c r="T3706" s="107">
        <f t="shared" si="1102"/>
        <v>44673</v>
      </c>
      <c r="U3706" s="10"/>
      <c r="V3706" s="10"/>
      <c r="W3706" s="10"/>
      <c r="X3706" s="29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</row>
    <row r="3707" spans="1:121" x14ac:dyDescent="0.15">
      <c r="A3707" s="102">
        <f t="shared" si="1094"/>
        <v>44664</v>
      </c>
      <c r="B3707" s="103">
        <f t="shared" ca="1" si="1103"/>
        <v>23767.724987599788</v>
      </c>
      <c r="C3707" s="106">
        <f t="shared" si="1095"/>
        <v>23549.06998882979</v>
      </c>
      <c r="D3707" s="105">
        <f ca="1">IF(A3707&lt;$B$1,VLOOKUP(A3707,[1]DI!$A$4:$B$15000,2,FALSE),0)</f>
        <v>0.11649999999999999</v>
      </c>
      <c r="E3707" s="106">
        <f t="shared" ca="1" si="1089"/>
        <v>1.0004373900000001</v>
      </c>
      <c r="F3707" s="106">
        <f ca="1">(TRUNC(PRODUCT($E$12:$E3706),16))</f>
        <v>2.2542574941975402</v>
      </c>
      <c r="G3707" s="106">
        <f t="shared" ca="1" si="1096"/>
        <v>2.23854015726462</v>
      </c>
      <c r="H3707" s="106">
        <f t="shared" ca="1" si="1090"/>
        <v>1.00702124</v>
      </c>
      <c r="I3707" s="105">
        <f t="shared" si="1097"/>
        <v>3.5999999999999997E-2</v>
      </c>
      <c r="J3707" s="118">
        <f t="shared" si="1098"/>
        <v>44642</v>
      </c>
      <c r="K3707" s="112">
        <f t="shared" si="1099"/>
        <v>16</v>
      </c>
      <c r="L3707" s="108">
        <f t="shared" si="1100"/>
        <v>16</v>
      </c>
      <c r="M3707" s="109">
        <f t="shared" si="1091"/>
        <v>1.002248056</v>
      </c>
      <c r="N3707" s="109">
        <f t="shared" ca="1" si="1092"/>
        <v>1.0092850799999999</v>
      </c>
      <c r="O3707" s="108">
        <f t="shared" si="1104"/>
        <v>0</v>
      </c>
      <c r="P3707" s="106">
        <f t="shared" ca="1" si="1093"/>
        <v>218.65499876999999</v>
      </c>
      <c r="Q3707" s="113">
        <f t="shared" si="1106"/>
        <v>0</v>
      </c>
      <c r="R3707" s="106">
        <f t="shared" si="1105"/>
        <v>0</v>
      </c>
      <c r="S3707" s="114" t="str">
        <f t="shared" si="1101"/>
        <v>A+J=</v>
      </c>
      <c r="T3707" s="107">
        <f t="shared" si="1102"/>
        <v>44673</v>
      </c>
      <c r="U3707" s="10"/>
      <c r="V3707" s="10"/>
      <c r="W3707" s="10"/>
      <c r="X3707" s="29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</row>
    <row r="3708" spans="1:121" x14ac:dyDescent="0.15">
      <c r="A3708" s="102">
        <f t="shared" si="1094"/>
        <v>44665</v>
      </c>
      <c r="B3708" s="103">
        <f t="shared" ca="1" si="1103"/>
        <v>23781.458357779789</v>
      </c>
      <c r="C3708" s="106">
        <f t="shared" si="1095"/>
        <v>23549.06998882979</v>
      </c>
      <c r="D3708" s="105">
        <f ca="1">IF(A3708&lt;$B$1,VLOOKUP(A3708,[1]DI!$A$4:$B$15000,2,FALSE),0)</f>
        <v>0.11649999999999999</v>
      </c>
      <c r="E3708" s="106">
        <f t="shared" ca="1" si="1089"/>
        <v>1.0004373900000001</v>
      </c>
      <c r="F3708" s="106">
        <f ca="1">(TRUNC(PRODUCT($E$12:$E3707),16))</f>
        <v>2.2552434838829298</v>
      </c>
      <c r="G3708" s="106">
        <f t="shared" ca="1" si="1096"/>
        <v>2.23854015726462</v>
      </c>
      <c r="H3708" s="106">
        <f t="shared" ca="1" si="1090"/>
        <v>1.0074617100000001</v>
      </c>
      <c r="I3708" s="105">
        <f t="shared" si="1097"/>
        <v>3.5999999999999997E-2</v>
      </c>
      <c r="J3708" s="118">
        <f t="shared" si="1098"/>
        <v>44642</v>
      </c>
      <c r="K3708" s="112">
        <f t="shared" si="1099"/>
        <v>17</v>
      </c>
      <c r="L3708" s="108">
        <f t="shared" si="1100"/>
        <v>17</v>
      </c>
      <c r="M3708" s="109">
        <f t="shared" si="1091"/>
        <v>1.002388727</v>
      </c>
      <c r="N3708" s="109">
        <f t="shared" ca="1" si="1092"/>
        <v>1.009868261</v>
      </c>
      <c r="O3708" s="108">
        <f t="shared" si="1104"/>
        <v>0</v>
      </c>
      <c r="P3708" s="106">
        <f t="shared" ca="1" si="1093"/>
        <v>232.38836895</v>
      </c>
      <c r="Q3708" s="113">
        <f t="shared" si="1106"/>
        <v>0</v>
      </c>
      <c r="R3708" s="106">
        <f t="shared" si="1105"/>
        <v>0</v>
      </c>
      <c r="S3708" s="114" t="str">
        <f t="shared" si="1101"/>
        <v>A+J=</v>
      </c>
      <c r="T3708" s="107">
        <f t="shared" si="1102"/>
        <v>44673</v>
      </c>
      <c r="U3708" s="10"/>
      <c r="V3708" s="10"/>
      <c r="W3708" s="10"/>
      <c r="X3708" s="29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</row>
    <row r="3709" spans="1:121" x14ac:dyDescent="0.15">
      <c r="A3709" s="102">
        <f t="shared" si="1094"/>
        <v>44666</v>
      </c>
      <c r="B3709" s="103">
        <f t="shared" ca="1" si="1103"/>
        <v>23795.199357869791</v>
      </c>
      <c r="C3709" s="106">
        <f t="shared" si="1095"/>
        <v>23549.06998882979</v>
      </c>
      <c r="D3709" s="105">
        <f ca="1">IF(A3709&lt;$B$1,VLOOKUP(A3709,[1]DI!$A$4:$B$15000,2,FALSE),0)</f>
        <v>0</v>
      </c>
      <c r="E3709" s="106">
        <f t="shared" ca="1" si="1089"/>
        <v>1</v>
      </c>
      <c r="F3709" s="106">
        <f ca="1">(TRUNC(PRODUCT($E$12:$E3708),16))</f>
        <v>2.25622990483035</v>
      </c>
      <c r="G3709" s="106">
        <f t="shared" ca="1" si="1096"/>
        <v>2.23854015726462</v>
      </c>
      <c r="H3709" s="106">
        <f t="shared" ca="1" si="1090"/>
        <v>1.0079023600000001</v>
      </c>
      <c r="I3709" s="105">
        <f t="shared" si="1097"/>
        <v>3.5999999999999997E-2</v>
      </c>
      <c r="J3709" s="118">
        <f t="shared" si="1098"/>
        <v>44642</v>
      </c>
      <c r="K3709" s="112">
        <f t="shared" si="1099"/>
        <v>17</v>
      </c>
      <c r="L3709" s="108">
        <f t="shared" si="1100"/>
        <v>18</v>
      </c>
      <c r="M3709" s="109">
        <f t="shared" si="1091"/>
        <v>1.0025294179999999</v>
      </c>
      <c r="N3709" s="109">
        <f t="shared" ca="1" si="1092"/>
        <v>1.0104517660000001</v>
      </c>
      <c r="O3709" s="108">
        <f t="shared" si="1104"/>
        <v>0</v>
      </c>
      <c r="P3709" s="106">
        <f t="shared" ca="1" si="1093"/>
        <v>246.12936904</v>
      </c>
      <c r="Q3709" s="113">
        <f t="shared" si="1106"/>
        <v>0</v>
      </c>
      <c r="R3709" s="106">
        <f t="shared" si="1105"/>
        <v>0</v>
      </c>
      <c r="S3709" s="114" t="str">
        <f t="shared" si="1101"/>
        <v>A+J=</v>
      </c>
      <c r="T3709" s="107">
        <f t="shared" si="1102"/>
        <v>44673</v>
      </c>
      <c r="U3709" s="10"/>
      <c r="V3709" s="10"/>
      <c r="W3709" s="10"/>
      <c r="X3709" s="29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</row>
    <row r="3710" spans="1:121" x14ac:dyDescent="0.15">
      <c r="A3710" s="102">
        <f t="shared" si="1094"/>
        <v>44667</v>
      </c>
      <c r="B3710" s="103">
        <f t="shared" ca="1" si="1103"/>
        <v>23795.199357869791</v>
      </c>
      <c r="C3710" s="106">
        <f t="shared" si="1095"/>
        <v>23549.06998882979</v>
      </c>
      <c r="D3710" s="105">
        <f ca="1">IF(A3710&lt;$B$1,VLOOKUP(A3710,[1]DI!$A$4:$B$15000,2,FALSE),0)</f>
        <v>0</v>
      </c>
      <c r="E3710" s="106">
        <f t="shared" ca="1" si="1089"/>
        <v>1</v>
      </c>
      <c r="F3710" s="106">
        <f ca="1">(TRUNC(PRODUCT($E$12:$E3709),16))</f>
        <v>2.25622990483035</v>
      </c>
      <c r="G3710" s="106">
        <f t="shared" ca="1" si="1096"/>
        <v>2.23854015726462</v>
      </c>
      <c r="H3710" s="106">
        <f t="shared" ca="1" si="1090"/>
        <v>1.0079023600000001</v>
      </c>
      <c r="I3710" s="105">
        <f t="shared" si="1097"/>
        <v>3.5999999999999997E-2</v>
      </c>
      <c r="J3710" s="118">
        <f t="shared" si="1098"/>
        <v>44642</v>
      </c>
      <c r="K3710" s="112">
        <f t="shared" si="1099"/>
        <v>17</v>
      </c>
      <c r="L3710" s="108">
        <f t="shared" si="1100"/>
        <v>18</v>
      </c>
      <c r="M3710" s="109">
        <f t="shared" si="1091"/>
        <v>1.0025294179999999</v>
      </c>
      <c r="N3710" s="109">
        <f t="shared" ca="1" si="1092"/>
        <v>1.0104517660000001</v>
      </c>
      <c r="O3710" s="108">
        <f t="shared" si="1104"/>
        <v>0</v>
      </c>
      <c r="P3710" s="106">
        <f t="shared" ca="1" si="1093"/>
        <v>246.12936904</v>
      </c>
      <c r="Q3710" s="113">
        <f t="shared" si="1106"/>
        <v>0</v>
      </c>
      <c r="R3710" s="106">
        <f t="shared" si="1105"/>
        <v>0</v>
      </c>
      <c r="S3710" s="114" t="str">
        <f t="shared" si="1101"/>
        <v>A+J=</v>
      </c>
      <c r="T3710" s="107">
        <f t="shared" si="1102"/>
        <v>44673</v>
      </c>
      <c r="U3710" s="10"/>
      <c r="V3710" s="10"/>
      <c r="W3710" s="10"/>
      <c r="X3710" s="29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</row>
    <row r="3711" spans="1:121" x14ac:dyDescent="0.15">
      <c r="A3711" s="102">
        <f t="shared" si="1094"/>
        <v>44668</v>
      </c>
      <c r="B3711" s="103">
        <f t="shared" ca="1" si="1103"/>
        <v>23795.199357869791</v>
      </c>
      <c r="C3711" s="106">
        <f t="shared" si="1095"/>
        <v>23549.06998882979</v>
      </c>
      <c r="D3711" s="105">
        <f ca="1">IF(A3711&lt;$B$1,VLOOKUP(A3711,[1]DI!$A$4:$B$15000,2,FALSE),0)</f>
        <v>0</v>
      </c>
      <c r="E3711" s="106">
        <f t="shared" ca="1" si="1089"/>
        <v>1</v>
      </c>
      <c r="F3711" s="106">
        <f ca="1">(TRUNC(PRODUCT($E$12:$E3710),16))</f>
        <v>2.25622990483035</v>
      </c>
      <c r="G3711" s="106">
        <f t="shared" ca="1" si="1096"/>
        <v>2.23854015726462</v>
      </c>
      <c r="H3711" s="106">
        <f t="shared" ca="1" si="1090"/>
        <v>1.0079023600000001</v>
      </c>
      <c r="I3711" s="105">
        <f t="shared" si="1097"/>
        <v>3.5999999999999997E-2</v>
      </c>
      <c r="J3711" s="118">
        <f t="shared" si="1098"/>
        <v>44642</v>
      </c>
      <c r="K3711" s="112">
        <f t="shared" si="1099"/>
        <v>17</v>
      </c>
      <c r="L3711" s="108">
        <f t="shared" si="1100"/>
        <v>18</v>
      </c>
      <c r="M3711" s="109">
        <f t="shared" si="1091"/>
        <v>1.0025294179999999</v>
      </c>
      <c r="N3711" s="109">
        <f t="shared" ca="1" si="1092"/>
        <v>1.0104517660000001</v>
      </c>
      <c r="O3711" s="108">
        <f t="shared" si="1104"/>
        <v>0</v>
      </c>
      <c r="P3711" s="106">
        <f t="shared" ca="1" si="1093"/>
        <v>246.12936904</v>
      </c>
      <c r="Q3711" s="113">
        <f t="shared" si="1106"/>
        <v>0</v>
      </c>
      <c r="R3711" s="106">
        <f t="shared" si="1105"/>
        <v>0</v>
      </c>
      <c r="S3711" s="114" t="str">
        <f t="shared" si="1101"/>
        <v>A+J=</v>
      </c>
      <c r="T3711" s="107">
        <f t="shared" si="1102"/>
        <v>44673</v>
      </c>
      <c r="U3711" s="10"/>
      <c r="V3711" s="10"/>
      <c r="W3711" s="10"/>
      <c r="X3711" s="29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</row>
    <row r="3712" spans="1:121" x14ac:dyDescent="0.15">
      <c r="A3712" s="102">
        <f t="shared" si="1094"/>
        <v>44669</v>
      </c>
      <c r="B3712" s="103">
        <f t="shared" ca="1" si="1103"/>
        <v>23795.199357869791</v>
      </c>
      <c r="C3712" s="106">
        <f t="shared" si="1095"/>
        <v>23549.06998882979</v>
      </c>
      <c r="D3712" s="105">
        <f ca="1">IF(A3712&lt;$B$1,VLOOKUP(A3712,[1]DI!$A$4:$B$15000,2,FALSE),0)</f>
        <v>0.11649999999999999</v>
      </c>
      <c r="E3712" s="106">
        <f t="shared" ca="1" si="1089"/>
        <v>1.0004373900000001</v>
      </c>
      <c r="F3712" s="106">
        <f ca="1">(TRUNC(PRODUCT($E$12:$E3711),16))</f>
        <v>2.25622990483035</v>
      </c>
      <c r="G3712" s="106">
        <f t="shared" ca="1" si="1096"/>
        <v>2.23854015726462</v>
      </c>
      <c r="H3712" s="106">
        <f t="shared" ca="1" si="1090"/>
        <v>1.0079023600000001</v>
      </c>
      <c r="I3712" s="105">
        <f t="shared" si="1097"/>
        <v>3.5999999999999997E-2</v>
      </c>
      <c r="J3712" s="118">
        <f t="shared" si="1098"/>
        <v>44642</v>
      </c>
      <c r="K3712" s="112">
        <f t="shared" si="1099"/>
        <v>18</v>
      </c>
      <c r="L3712" s="108">
        <f t="shared" si="1100"/>
        <v>18</v>
      </c>
      <c r="M3712" s="109">
        <f t="shared" si="1091"/>
        <v>1.0025294179999999</v>
      </c>
      <c r="N3712" s="109">
        <f t="shared" ca="1" si="1092"/>
        <v>1.0104517660000001</v>
      </c>
      <c r="O3712" s="108">
        <f t="shared" si="1104"/>
        <v>0</v>
      </c>
      <c r="P3712" s="106">
        <f t="shared" ca="1" si="1093"/>
        <v>246.12936904</v>
      </c>
      <c r="Q3712" s="113">
        <f t="shared" si="1106"/>
        <v>0</v>
      </c>
      <c r="R3712" s="106">
        <f t="shared" si="1105"/>
        <v>0</v>
      </c>
      <c r="S3712" s="114" t="str">
        <f t="shared" si="1101"/>
        <v>A+J=</v>
      </c>
      <c r="T3712" s="107">
        <f t="shared" si="1102"/>
        <v>44673</v>
      </c>
      <c r="U3712" s="10"/>
      <c r="V3712" s="10"/>
      <c r="W3712" s="10"/>
      <c r="X3712" s="29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</row>
    <row r="3713" spans="1:121" x14ac:dyDescent="0.15">
      <c r="A3713" s="102">
        <f t="shared" si="1094"/>
        <v>44670</v>
      </c>
      <c r="B3713" s="103">
        <f t="shared" ca="1" si="1103"/>
        <v>23808.94848237979</v>
      </c>
      <c r="C3713" s="106">
        <f t="shared" si="1095"/>
        <v>23549.06998882979</v>
      </c>
      <c r="D3713" s="105">
        <f ca="1">IF(A3713&lt;$B$1,VLOOKUP(A3713,[1]DI!$A$4:$B$15000,2,FALSE),0)</f>
        <v>0.11649999999999999</v>
      </c>
      <c r="E3713" s="106">
        <f t="shared" ca="1" si="1089"/>
        <v>1.0004373900000001</v>
      </c>
      <c r="F3713" s="106">
        <f ca="1">(TRUNC(PRODUCT($E$12:$E3712),16))</f>
        <v>2.2572167572284201</v>
      </c>
      <c r="G3713" s="106">
        <f t="shared" ca="1" si="1096"/>
        <v>2.23854015726462</v>
      </c>
      <c r="H3713" s="106">
        <f t="shared" ca="1" si="1090"/>
        <v>1.00834321</v>
      </c>
      <c r="I3713" s="105">
        <f t="shared" si="1097"/>
        <v>3.5999999999999997E-2</v>
      </c>
      <c r="J3713" s="118">
        <f t="shared" si="1098"/>
        <v>44642</v>
      </c>
      <c r="K3713" s="112">
        <f t="shared" si="1099"/>
        <v>19</v>
      </c>
      <c r="L3713" s="108">
        <f t="shared" si="1100"/>
        <v>19</v>
      </c>
      <c r="M3713" s="109">
        <f t="shared" si="1091"/>
        <v>1.002670129</v>
      </c>
      <c r="N3713" s="109">
        <f t="shared" ca="1" si="1092"/>
        <v>1.011035616</v>
      </c>
      <c r="O3713" s="108">
        <f t="shared" si="1104"/>
        <v>0</v>
      </c>
      <c r="P3713" s="106">
        <f t="shared" ca="1" si="1093"/>
        <v>259.87849354999997</v>
      </c>
      <c r="Q3713" s="113">
        <f t="shared" si="1106"/>
        <v>0</v>
      </c>
      <c r="R3713" s="106">
        <f t="shared" si="1105"/>
        <v>0</v>
      </c>
      <c r="S3713" s="114" t="str">
        <f t="shared" si="1101"/>
        <v>A+J=</v>
      </c>
      <c r="T3713" s="107">
        <f t="shared" si="1102"/>
        <v>44673</v>
      </c>
      <c r="U3713" s="10"/>
      <c r="V3713" s="10"/>
      <c r="W3713" s="10"/>
      <c r="X3713" s="29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</row>
    <row r="3714" spans="1:121" x14ac:dyDescent="0.15">
      <c r="A3714" s="102">
        <f t="shared" si="1094"/>
        <v>44671</v>
      </c>
      <c r="B3714" s="103">
        <f t="shared" ca="1" si="1103"/>
        <v>23822.705236789789</v>
      </c>
      <c r="C3714" s="106">
        <f t="shared" si="1095"/>
        <v>23549.06998882979</v>
      </c>
      <c r="D3714" s="105">
        <f ca="1">IF(A3714&lt;$B$1,VLOOKUP(A3714,[1]DI!$A$4:$B$15000,2,FALSE),0)</f>
        <v>0.11649999999999999</v>
      </c>
      <c r="E3714" s="106">
        <f t="shared" ca="1" si="1089"/>
        <v>1.0004373900000001</v>
      </c>
      <c r="F3714" s="106">
        <f ca="1">(TRUNC(PRODUCT($E$12:$E3713),16))</f>
        <v>2.2582040412658699</v>
      </c>
      <c r="G3714" s="106">
        <f t="shared" ca="1" si="1096"/>
        <v>2.23854015726462</v>
      </c>
      <c r="H3714" s="106">
        <f t="shared" ca="1" si="1090"/>
        <v>1.00878424</v>
      </c>
      <c r="I3714" s="105">
        <f t="shared" si="1097"/>
        <v>3.5999999999999997E-2</v>
      </c>
      <c r="J3714" s="118">
        <f t="shared" si="1098"/>
        <v>44642</v>
      </c>
      <c r="K3714" s="112">
        <f t="shared" si="1099"/>
        <v>20</v>
      </c>
      <c r="L3714" s="108">
        <f t="shared" si="1100"/>
        <v>20</v>
      </c>
      <c r="M3714" s="109">
        <f t="shared" si="1091"/>
        <v>1.002810859</v>
      </c>
      <c r="N3714" s="109">
        <f t="shared" ca="1" si="1092"/>
        <v>1.0116197899999999</v>
      </c>
      <c r="O3714" s="108">
        <f t="shared" si="1104"/>
        <v>0</v>
      </c>
      <c r="P3714" s="106">
        <f t="shared" ca="1" si="1093"/>
        <v>273.63524796000002</v>
      </c>
      <c r="Q3714" s="113">
        <f t="shared" si="1106"/>
        <v>0</v>
      </c>
      <c r="R3714" s="106">
        <f t="shared" si="1105"/>
        <v>0</v>
      </c>
      <c r="S3714" s="114" t="str">
        <f t="shared" si="1101"/>
        <v>A+J=</v>
      </c>
      <c r="T3714" s="107">
        <f t="shared" si="1102"/>
        <v>44673</v>
      </c>
      <c r="U3714" s="10"/>
      <c r="V3714" s="10"/>
      <c r="W3714" s="10"/>
      <c r="X3714" s="29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</row>
    <row r="3715" spans="1:121" x14ac:dyDescent="0.15">
      <c r="A3715" s="102">
        <f t="shared" si="1094"/>
        <v>44672</v>
      </c>
      <c r="B3715" s="103">
        <f t="shared" ca="1" si="1103"/>
        <v>23836.470351119788</v>
      </c>
      <c r="C3715" s="106">
        <f t="shared" si="1095"/>
        <v>23549.06998882979</v>
      </c>
      <c r="D3715" s="105">
        <f ca="1">IF(A3715&lt;$B$1,VLOOKUP(A3715,[1]DI!$A$4:$B$15000,2,FALSE),0)</f>
        <v>0</v>
      </c>
      <c r="E3715" s="106">
        <f t="shared" ca="1" si="1089"/>
        <v>1</v>
      </c>
      <c r="F3715" s="106">
        <f ca="1">(TRUNC(PRODUCT($E$12:$E3714),16))</f>
        <v>2.2591917571314801</v>
      </c>
      <c r="G3715" s="106">
        <f t="shared" ca="1" si="1096"/>
        <v>2.23854015726462</v>
      </c>
      <c r="H3715" s="106">
        <f t="shared" ca="1" si="1090"/>
        <v>1.00922548</v>
      </c>
      <c r="I3715" s="105">
        <f t="shared" si="1097"/>
        <v>3.5999999999999997E-2</v>
      </c>
      <c r="J3715" s="118">
        <f t="shared" si="1098"/>
        <v>44642</v>
      </c>
      <c r="K3715" s="112">
        <f t="shared" si="1099"/>
        <v>20</v>
      </c>
      <c r="L3715" s="108">
        <f t="shared" si="1100"/>
        <v>21</v>
      </c>
      <c r="M3715" s="109">
        <f t="shared" si="1091"/>
        <v>1.0029516089999999</v>
      </c>
      <c r="N3715" s="109">
        <f t="shared" ca="1" si="1092"/>
        <v>1.0122043190000001</v>
      </c>
      <c r="O3715" s="108">
        <f t="shared" si="1104"/>
        <v>0</v>
      </c>
      <c r="P3715" s="106">
        <f t="shared" ca="1" si="1093"/>
        <v>287.40036228999998</v>
      </c>
      <c r="Q3715" s="113">
        <f t="shared" si="1106"/>
        <v>0</v>
      </c>
      <c r="R3715" s="106">
        <f t="shared" si="1105"/>
        <v>0</v>
      </c>
      <c r="S3715" s="114" t="str">
        <f t="shared" si="1101"/>
        <v>A+J=</v>
      </c>
      <c r="T3715" s="107">
        <f t="shared" si="1102"/>
        <v>44673</v>
      </c>
      <c r="U3715" s="10"/>
      <c r="V3715" s="10"/>
      <c r="W3715" s="10"/>
      <c r="X3715" s="29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</row>
    <row r="3716" spans="1:121" x14ac:dyDescent="0.15">
      <c r="A3716" s="102">
        <f t="shared" si="1094"/>
        <v>44673</v>
      </c>
      <c r="B3716" s="103">
        <f t="shared" ca="1" si="1103"/>
        <v>23836.470351119788</v>
      </c>
      <c r="C3716" s="106">
        <f t="shared" si="1095"/>
        <v>23549.06998882979</v>
      </c>
      <c r="D3716" s="105">
        <f ca="1">IF(A3716&lt;$B$1,VLOOKUP(A3716,[1]DI!$A$4:$B$15000,2,FALSE),0)</f>
        <v>0.11649999999999999</v>
      </c>
      <c r="E3716" s="106">
        <f t="shared" ca="1" si="1089"/>
        <v>1.0004373900000001</v>
      </c>
      <c r="F3716" s="106">
        <f ca="1">(TRUNC(PRODUCT($E$12:$E3715),16))</f>
        <v>2.2591917571314801</v>
      </c>
      <c r="G3716" s="106">
        <f t="shared" ca="1" si="1096"/>
        <v>2.23854015726462</v>
      </c>
      <c r="H3716" s="106">
        <f t="shared" ca="1" si="1090"/>
        <v>1.00922548</v>
      </c>
      <c r="I3716" s="105">
        <f t="shared" si="1097"/>
        <v>3.5999999999999997E-2</v>
      </c>
      <c r="J3716" s="118">
        <f t="shared" si="1098"/>
        <v>44642</v>
      </c>
      <c r="K3716" s="112">
        <f t="shared" si="1099"/>
        <v>21</v>
      </c>
      <c r="L3716" s="108">
        <f t="shared" si="1100"/>
        <v>21</v>
      </c>
      <c r="M3716" s="109">
        <f t="shared" si="1091"/>
        <v>1.0029516089999999</v>
      </c>
      <c r="N3716" s="109">
        <f t="shared" ca="1" si="1092"/>
        <v>1.0122043190000001</v>
      </c>
      <c r="O3716" s="108">
        <f t="shared" si="1104"/>
        <v>107</v>
      </c>
      <c r="P3716" s="106">
        <f t="shared" ca="1" si="1093"/>
        <v>287.40036228999998</v>
      </c>
      <c r="Q3716" s="113">
        <f t="shared" si="1106"/>
        <v>2.5339E-2</v>
      </c>
      <c r="R3716" s="106">
        <f t="shared" si="1105"/>
        <v>596.70988444</v>
      </c>
      <c r="S3716" s="114" t="str">
        <f t="shared" si="1101"/>
        <v>A+J=</v>
      </c>
      <c r="T3716" s="107">
        <f t="shared" si="1102"/>
        <v>44673</v>
      </c>
      <c r="U3716" s="10"/>
      <c r="V3716" s="10"/>
      <c r="W3716" s="10"/>
      <c r="X3716" s="29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</row>
    <row r="3717" spans="1:121" x14ac:dyDescent="0.15">
      <c r="A3717" s="102">
        <f t="shared" si="1094"/>
        <v>44674</v>
      </c>
      <c r="B3717" s="103">
        <f t="shared" ca="1" si="1103"/>
        <v>22965.622138719791</v>
      </c>
      <c r="C3717" s="106">
        <f t="shared" si="1095"/>
        <v>22952.360104389791</v>
      </c>
      <c r="D3717" s="105">
        <f ca="1">IF(A3717&lt;$B$1,VLOOKUP(A3717,[1]DI!$A$4:$B$15000,2,FALSE),0)</f>
        <v>0</v>
      </c>
      <c r="E3717" s="106">
        <f t="shared" ca="1" si="1089"/>
        <v>1</v>
      </c>
      <c r="F3717" s="106">
        <f ca="1">(TRUNC(PRODUCT($E$12:$E3716),16))</f>
        <v>2.2601799050141298</v>
      </c>
      <c r="G3717" s="106">
        <f t="shared" ca="1" si="1096"/>
        <v>2.2591917571314801</v>
      </c>
      <c r="H3717" s="106">
        <f t="shared" ca="1" si="1090"/>
        <v>1.0004373900000001</v>
      </c>
      <c r="I3717" s="105">
        <f t="shared" si="1097"/>
        <v>3.5999999999999997E-2</v>
      </c>
      <c r="J3717" s="118">
        <f t="shared" si="1098"/>
        <v>44673</v>
      </c>
      <c r="K3717" s="112">
        <f t="shared" si="1099"/>
        <v>1</v>
      </c>
      <c r="L3717" s="108">
        <f t="shared" si="1100"/>
        <v>1</v>
      </c>
      <c r="M3717" s="109">
        <f t="shared" si="1091"/>
        <v>1.000140356</v>
      </c>
      <c r="N3717" s="109">
        <f t="shared" ca="1" si="1092"/>
        <v>1.000577807</v>
      </c>
      <c r="O3717" s="108">
        <f t="shared" si="1104"/>
        <v>0</v>
      </c>
      <c r="P3717" s="106">
        <f t="shared" ca="1" si="1093"/>
        <v>13.262034330000001</v>
      </c>
      <c r="Q3717" s="113">
        <f t="shared" si="1106"/>
        <v>0</v>
      </c>
      <c r="R3717" s="106">
        <f t="shared" si="1105"/>
        <v>0</v>
      </c>
      <c r="S3717" s="114" t="str">
        <f t="shared" si="1101"/>
        <v>A+J=</v>
      </c>
      <c r="T3717" s="107">
        <f t="shared" si="1102"/>
        <v>44704</v>
      </c>
      <c r="U3717" s="10"/>
      <c r="V3717" s="10"/>
      <c r="W3717" s="10"/>
      <c r="X3717" s="29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</row>
    <row r="3718" spans="1:121" x14ac:dyDescent="0.15">
      <c r="A3718" s="102">
        <f t="shared" si="1094"/>
        <v>44675</v>
      </c>
      <c r="B3718" s="103">
        <f t="shared" ca="1" si="1103"/>
        <v>22965.622138719791</v>
      </c>
      <c r="C3718" s="106">
        <f t="shared" si="1095"/>
        <v>22952.360104389791</v>
      </c>
      <c r="D3718" s="105">
        <f ca="1">IF(A3718&lt;$B$1,VLOOKUP(A3718,[1]DI!$A$4:$B$15000,2,FALSE),0)</f>
        <v>0</v>
      </c>
      <c r="E3718" s="106">
        <f t="shared" ca="1" si="1089"/>
        <v>1</v>
      </c>
      <c r="F3718" s="106">
        <f ca="1">(TRUNC(PRODUCT($E$12:$E3717),16))</f>
        <v>2.2601799050141298</v>
      </c>
      <c r="G3718" s="106">
        <f t="shared" ca="1" si="1096"/>
        <v>2.2591917571314801</v>
      </c>
      <c r="H3718" s="106">
        <f t="shared" ca="1" si="1090"/>
        <v>1.0004373900000001</v>
      </c>
      <c r="I3718" s="105">
        <f t="shared" si="1097"/>
        <v>3.5999999999999997E-2</v>
      </c>
      <c r="J3718" s="118">
        <f t="shared" si="1098"/>
        <v>44673</v>
      </c>
      <c r="K3718" s="112">
        <f t="shared" si="1099"/>
        <v>1</v>
      </c>
      <c r="L3718" s="108">
        <f t="shared" si="1100"/>
        <v>1</v>
      </c>
      <c r="M3718" s="109">
        <f t="shared" si="1091"/>
        <v>1.000140356</v>
      </c>
      <c r="N3718" s="109">
        <f t="shared" ca="1" si="1092"/>
        <v>1.000577807</v>
      </c>
      <c r="O3718" s="108">
        <f t="shared" si="1104"/>
        <v>0</v>
      </c>
      <c r="P3718" s="106">
        <f t="shared" ca="1" si="1093"/>
        <v>13.262034330000001</v>
      </c>
      <c r="Q3718" s="113">
        <f t="shared" si="1106"/>
        <v>0</v>
      </c>
      <c r="R3718" s="106">
        <f t="shared" si="1105"/>
        <v>0</v>
      </c>
      <c r="S3718" s="114" t="str">
        <f t="shared" si="1101"/>
        <v>A+J=</v>
      </c>
      <c r="T3718" s="107">
        <f t="shared" si="1102"/>
        <v>44704</v>
      </c>
      <c r="U3718" s="10"/>
      <c r="V3718" s="10"/>
      <c r="W3718" s="10"/>
      <c r="X3718" s="29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</row>
    <row r="3719" spans="1:121" x14ac:dyDescent="0.15">
      <c r="A3719" s="102">
        <f t="shared" si="1094"/>
        <v>44676</v>
      </c>
      <c r="B3719" s="103">
        <f t="shared" ca="1" si="1103"/>
        <v>22965.622138719791</v>
      </c>
      <c r="C3719" s="106">
        <f t="shared" si="1095"/>
        <v>22952.360104389791</v>
      </c>
      <c r="D3719" s="105">
        <f ca="1">IF(A3719&lt;$B$1,VLOOKUP(A3719,[1]DI!$A$4:$B$15000,2,FALSE),0)</f>
        <v>0.11649999999999999</v>
      </c>
      <c r="E3719" s="106">
        <f t="shared" ca="1" si="1089"/>
        <v>1.0004373900000001</v>
      </c>
      <c r="F3719" s="106">
        <f ca="1">(TRUNC(PRODUCT($E$12:$E3718),16))</f>
        <v>2.2601799050141298</v>
      </c>
      <c r="G3719" s="106">
        <f t="shared" ca="1" si="1096"/>
        <v>2.2591917571314801</v>
      </c>
      <c r="H3719" s="106">
        <f t="shared" ca="1" si="1090"/>
        <v>1.0004373900000001</v>
      </c>
      <c r="I3719" s="105">
        <f t="shared" si="1097"/>
        <v>3.5999999999999997E-2</v>
      </c>
      <c r="J3719" s="118">
        <f t="shared" si="1098"/>
        <v>44673</v>
      </c>
      <c r="K3719" s="112">
        <f t="shared" si="1099"/>
        <v>1</v>
      </c>
      <c r="L3719" s="108">
        <f t="shared" si="1100"/>
        <v>1</v>
      </c>
      <c r="M3719" s="109">
        <f t="shared" si="1091"/>
        <v>1.000140356</v>
      </c>
      <c r="N3719" s="109">
        <f t="shared" ca="1" si="1092"/>
        <v>1.000577807</v>
      </c>
      <c r="O3719" s="108">
        <f t="shared" si="1104"/>
        <v>0</v>
      </c>
      <c r="P3719" s="106">
        <f t="shared" ca="1" si="1093"/>
        <v>13.262034330000001</v>
      </c>
      <c r="Q3719" s="113">
        <f t="shared" si="1106"/>
        <v>0</v>
      </c>
      <c r="R3719" s="106">
        <f t="shared" si="1105"/>
        <v>0</v>
      </c>
      <c r="S3719" s="114" t="str">
        <f t="shared" si="1101"/>
        <v>A+J=</v>
      </c>
      <c r="T3719" s="107">
        <f t="shared" si="1102"/>
        <v>44704</v>
      </c>
      <c r="U3719" s="10"/>
      <c r="V3719" s="10"/>
      <c r="W3719" s="10"/>
      <c r="X3719" s="29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</row>
    <row r="3720" spans="1:121" x14ac:dyDescent="0.15">
      <c r="A3720" s="102">
        <f t="shared" si="1094"/>
        <v>44677</v>
      </c>
      <c r="B3720" s="103">
        <f t="shared" ca="1" si="1103"/>
        <v>22978.891816189789</v>
      </c>
      <c r="C3720" s="106">
        <f t="shared" si="1095"/>
        <v>22952.360104389791</v>
      </c>
      <c r="D3720" s="105">
        <f ca="1">IF(A3720&lt;$B$1,VLOOKUP(A3720,[1]DI!$A$4:$B$15000,2,FALSE),0)</f>
        <v>0.11649999999999999</v>
      </c>
      <c r="E3720" s="106">
        <f t="shared" ca="1" si="1089"/>
        <v>1.0004373900000001</v>
      </c>
      <c r="F3720" s="106">
        <f ca="1">(TRUNC(PRODUCT($E$12:$E3719),16))</f>
        <v>2.2611684851027798</v>
      </c>
      <c r="G3720" s="106">
        <f t="shared" ca="1" si="1096"/>
        <v>2.2591917571314801</v>
      </c>
      <c r="H3720" s="106">
        <f t="shared" ca="1" si="1090"/>
        <v>1.0008749699999999</v>
      </c>
      <c r="I3720" s="105">
        <f t="shared" si="1097"/>
        <v>3.5999999999999997E-2</v>
      </c>
      <c r="J3720" s="118">
        <f t="shared" si="1098"/>
        <v>44673</v>
      </c>
      <c r="K3720" s="112">
        <f t="shared" si="1099"/>
        <v>2</v>
      </c>
      <c r="L3720" s="108">
        <f t="shared" si="1100"/>
        <v>2</v>
      </c>
      <c r="M3720" s="109">
        <f t="shared" si="1091"/>
        <v>1.0002807309999999</v>
      </c>
      <c r="N3720" s="109">
        <f t="shared" ca="1" si="1092"/>
        <v>1.001155947</v>
      </c>
      <c r="O3720" s="108">
        <f t="shared" si="1104"/>
        <v>0</v>
      </c>
      <c r="P3720" s="106">
        <f t="shared" ca="1" si="1093"/>
        <v>26.5317118</v>
      </c>
      <c r="Q3720" s="113">
        <f t="shared" si="1106"/>
        <v>0</v>
      </c>
      <c r="R3720" s="106">
        <f t="shared" si="1105"/>
        <v>0</v>
      </c>
      <c r="S3720" s="114" t="str">
        <f t="shared" si="1101"/>
        <v>A+J=</v>
      </c>
      <c r="T3720" s="107">
        <f t="shared" si="1102"/>
        <v>44704</v>
      </c>
      <c r="U3720" s="10"/>
      <c r="V3720" s="10"/>
      <c r="W3720" s="10"/>
      <c r="X3720" s="29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</row>
    <row r="3721" spans="1:121" x14ac:dyDescent="0.15">
      <c r="A3721" s="102">
        <f t="shared" si="1094"/>
        <v>44678</v>
      </c>
      <c r="B3721" s="103">
        <f t="shared" ca="1" si="1103"/>
        <v>22992.169113839791</v>
      </c>
      <c r="C3721" s="106">
        <f t="shared" si="1095"/>
        <v>22952.360104389791</v>
      </c>
      <c r="D3721" s="105">
        <f ca="1">IF(A3721&lt;$B$1,VLOOKUP(A3721,[1]DI!$A$4:$B$15000,2,FALSE),0)</f>
        <v>0.11649999999999999</v>
      </c>
      <c r="E3721" s="106">
        <f t="shared" ca="1" si="1089"/>
        <v>1.0004373900000001</v>
      </c>
      <c r="F3721" s="106">
        <f ca="1">(TRUNC(PRODUCT($E$12:$E3720),16))</f>
        <v>2.2621574975864802</v>
      </c>
      <c r="G3721" s="106">
        <f t="shared" ca="1" si="1096"/>
        <v>2.2591917571314801</v>
      </c>
      <c r="H3721" s="106">
        <f t="shared" ca="1" si="1090"/>
        <v>1.0013127399999999</v>
      </c>
      <c r="I3721" s="105">
        <f t="shared" si="1097"/>
        <v>3.5999999999999997E-2</v>
      </c>
      <c r="J3721" s="118">
        <f t="shared" si="1098"/>
        <v>44673</v>
      </c>
      <c r="K3721" s="112">
        <f t="shared" si="1099"/>
        <v>3</v>
      </c>
      <c r="L3721" s="108">
        <f t="shared" si="1100"/>
        <v>3</v>
      </c>
      <c r="M3721" s="109">
        <f t="shared" si="1091"/>
        <v>1.000421126</v>
      </c>
      <c r="N3721" s="109">
        <f t="shared" ca="1" si="1092"/>
        <v>1.0017344189999999</v>
      </c>
      <c r="O3721" s="108">
        <f t="shared" si="1104"/>
        <v>0</v>
      </c>
      <c r="P3721" s="106">
        <f t="shared" ca="1" si="1093"/>
        <v>39.809009449999998</v>
      </c>
      <c r="Q3721" s="113">
        <f t="shared" si="1106"/>
        <v>0</v>
      </c>
      <c r="R3721" s="106">
        <f t="shared" si="1105"/>
        <v>0</v>
      </c>
      <c r="S3721" s="114" t="str">
        <f t="shared" si="1101"/>
        <v>A+J=</v>
      </c>
      <c r="T3721" s="107">
        <f t="shared" si="1102"/>
        <v>44704</v>
      </c>
      <c r="U3721" s="10"/>
      <c r="V3721" s="10"/>
      <c r="W3721" s="10"/>
      <c r="X3721" s="29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</row>
    <row r="3722" spans="1:121" x14ac:dyDescent="0.15">
      <c r="A3722" s="102">
        <f t="shared" si="1094"/>
        <v>44679</v>
      </c>
      <c r="B3722" s="103">
        <f t="shared" ca="1" si="1103"/>
        <v>23005.45428415979</v>
      </c>
      <c r="C3722" s="106">
        <f t="shared" si="1095"/>
        <v>22952.360104389791</v>
      </c>
      <c r="D3722" s="105">
        <f ca="1">IF(A3722&lt;$B$1,VLOOKUP(A3722,[1]DI!$A$4:$B$15000,2,FALSE),0)</f>
        <v>0.11649999999999999</v>
      </c>
      <c r="E3722" s="106">
        <f t="shared" ca="1" si="1089"/>
        <v>1.0004373900000001</v>
      </c>
      <c r="F3722" s="106">
        <f ca="1">(TRUNC(PRODUCT($E$12:$E3721),16))</f>
        <v>2.26314694265435</v>
      </c>
      <c r="G3722" s="106">
        <f t="shared" ca="1" si="1096"/>
        <v>2.2591917571314801</v>
      </c>
      <c r="H3722" s="106">
        <f t="shared" ca="1" si="1090"/>
        <v>1.00175071</v>
      </c>
      <c r="I3722" s="105">
        <f t="shared" si="1097"/>
        <v>3.5999999999999997E-2</v>
      </c>
      <c r="J3722" s="118">
        <f t="shared" si="1098"/>
        <v>44673</v>
      </c>
      <c r="K3722" s="112">
        <f t="shared" si="1099"/>
        <v>4</v>
      </c>
      <c r="L3722" s="108">
        <f t="shared" si="1100"/>
        <v>4</v>
      </c>
      <c r="M3722" s="109">
        <f t="shared" si="1091"/>
        <v>1.0005615409999999</v>
      </c>
      <c r="N3722" s="109">
        <f t="shared" ca="1" si="1092"/>
        <v>1.0023132340000001</v>
      </c>
      <c r="O3722" s="108">
        <f t="shared" si="1104"/>
        <v>0</v>
      </c>
      <c r="P3722" s="106">
        <f t="shared" ca="1" si="1093"/>
        <v>53.094179769999997</v>
      </c>
      <c r="Q3722" s="113">
        <f t="shared" si="1106"/>
        <v>0</v>
      </c>
      <c r="R3722" s="106">
        <f t="shared" si="1105"/>
        <v>0</v>
      </c>
      <c r="S3722" s="114" t="str">
        <f t="shared" si="1101"/>
        <v>A+J=</v>
      </c>
      <c r="T3722" s="107">
        <f t="shared" si="1102"/>
        <v>44704</v>
      </c>
      <c r="U3722" s="10"/>
      <c r="V3722" s="10"/>
      <c r="W3722" s="10"/>
      <c r="X3722" s="29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</row>
    <row r="3723" spans="1:121" x14ac:dyDescent="0.15">
      <c r="A3723" s="102">
        <f t="shared" si="1094"/>
        <v>44680</v>
      </c>
      <c r="B3723" s="103">
        <f t="shared" ca="1" si="1103"/>
        <v>23018.74686807979</v>
      </c>
      <c r="C3723" s="106">
        <f t="shared" si="1095"/>
        <v>22952.360104389791</v>
      </c>
      <c r="D3723" s="105">
        <f ca="1">IF(A3723&lt;$B$1,VLOOKUP(A3723,[1]DI!$A$4:$B$15000,2,FALSE),0)</f>
        <v>0.11649999999999999</v>
      </c>
      <c r="E3723" s="106">
        <f t="shared" ca="1" si="1089"/>
        <v>1.0004373900000001</v>
      </c>
      <c r="F3723" s="106">
        <f ca="1">(TRUNC(PRODUCT($E$12:$E3722),16))</f>
        <v>2.2641368204956001</v>
      </c>
      <c r="G3723" s="106">
        <f t="shared" ca="1" si="1096"/>
        <v>2.2591917571314801</v>
      </c>
      <c r="H3723" s="106">
        <f t="shared" ca="1" si="1090"/>
        <v>1.00218886</v>
      </c>
      <c r="I3723" s="105">
        <f t="shared" si="1097"/>
        <v>3.5999999999999997E-2</v>
      </c>
      <c r="J3723" s="118">
        <f t="shared" si="1098"/>
        <v>44673</v>
      </c>
      <c r="K3723" s="112">
        <f t="shared" si="1099"/>
        <v>5</v>
      </c>
      <c r="L3723" s="108">
        <f t="shared" si="1100"/>
        <v>5</v>
      </c>
      <c r="M3723" s="109">
        <f t="shared" si="1091"/>
        <v>1.0007019749999999</v>
      </c>
      <c r="N3723" s="109">
        <f t="shared" ca="1" si="1092"/>
        <v>1.002892372</v>
      </c>
      <c r="O3723" s="108">
        <f t="shared" si="1104"/>
        <v>0</v>
      </c>
      <c r="P3723" s="106">
        <f t="shared" ca="1" si="1093"/>
        <v>66.386763689999995</v>
      </c>
      <c r="Q3723" s="113">
        <f t="shared" si="1106"/>
        <v>0</v>
      </c>
      <c r="R3723" s="106">
        <f t="shared" si="1105"/>
        <v>0</v>
      </c>
      <c r="S3723" s="114" t="str">
        <f t="shared" si="1101"/>
        <v>A+J=</v>
      </c>
      <c r="T3723" s="107">
        <f t="shared" si="1102"/>
        <v>44704</v>
      </c>
      <c r="U3723" s="10"/>
      <c r="V3723" s="10"/>
      <c r="W3723" s="10"/>
      <c r="X3723" s="29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</row>
    <row r="3724" spans="1:121" x14ac:dyDescent="0.15">
      <c r="A3724" s="102">
        <f t="shared" si="1094"/>
        <v>44681</v>
      </c>
      <c r="B3724" s="103">
        <f t="shared" ca="1" si="1103"/>
        <v>23032.047301719791</v>
      </c>
      <c r="C3724" s="106">
        <f t="shared" si="1095"/>
        <v>22952.360104389791</v>
      </c>
      <c r="D3724" s="105">
        <f ca="1">IF(A3724&lt;$B$1,VLOOKUP(A3724,[1]DI!$A$4:$B$15000,2,FALSE),0)</f>
        <v>0</v>
      </c>
      <c r="E3724" s="106">
        <f t="shared" ref="E3724:E3787" ca="1" si="1107">ROUND(((1+D3724)^(1/252)),8)</f>
        <v>1</v>
      </c>
      <c r="F3724" s="106">
        <f ca="1">(TRUNC(PRODUCT($E$12:$E3723),16))</f>
        <v>2.2651271312995198</v>
      </c>
      <c r="G3724" s="106">
        <f t="shared" ca="1" si="1096"/>
        <v>2.2591917571314801</v>
      </c>
      <c r="H3724" s="106">
        <f t="shared" ref="H3724:H3787" ca="1" si="1108">ROUND(F3724/G3724,8)</f>
        <v>1.00262721</v>
      </c>
      <c r="I3724" s="105">
        <f t="shared" si="1097"/>
        <v>3.5999999999999997E-2</v>
      </c>
      <c r="J3724" s="118">
        <f t="shared" si="1098"/>
        <v>44673</v>
      </c>
      <c r="K3724" s="112">
        <f t="shared" si="1099"/>
        <v>5</v>
      </c>
      <c r="L3724" s="108">
        <f t="shared" si="1100"/>
        <v>6</v>
      </c>
      <c r="M3724" s="109">
        <f t="shared" ref="M3724:M3787" si="1109">ROUND((I3724+1)^(L3724/252),9)</f>
        <v>1.000842429</v>
      </c>
      <c r="N3724" s="109">
        <f t="shared" ref="N3724:N3787" ca="1" si="1110">ROUND(H3724*M3724,9)</f>
        <v>1.0034718520000001</v>
      </c>
      <c r="O3724" s="108">
        <f t="shared" si="1104"/>
        <v>0</v>
      </c>
      <c r="P3724" s="106">
        <f t="shared" ref="P3724:P3787" ca="1" si="1111">TRUNC(((N3724-1)*C3724),8)</f>
        <v>79.687197330000004</v>
      </c>
      <c r="Q3724" s="113">
        <f t="shared" si="1106"/>
        <v>0</v>
      </c>
      <c r="R3724" s="106">
        <f t="shared" si="1105"/>
        <v>0</v>
      </c>
      <c r="S3724" s="114" t="str">
        <f t="shared" si="1101"/>
        <v>A+J=</v>
      </c>
      <c r="T3724" s="107">
        <f t="shared" si="1102"/>
        <v>44704</v>
      </c>
      <c r="U3724" s="10"/>
      <c r="V3724" s="10"/>
      <c r="W3724" s="10"/>
      <c r="X3724" s="29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</row>
    <row r="3725" spans="1:121" x14ac:dyDescent="0.15">
      <c r="A3725" s="102">
        <f t="shared" ref="A3725:A3788" si="1112">(A3724+1)</f>
        <v>44682</v>
      </c>
      <c r="B3725" s="103">
        <f t="shared" ca="1" si="1103"/>
        <v>23032.047301719791</v>
      </c>
      <c r="C3725" s="106">
        <f t="shared" ref="C3725:C3788" si="1113">(C3724-R3724)</f>
        <v>22952.360104389791</v>
      </c>
      <c r="D3725" s="105">
        <f ca="1">IF(A3725&lt;$B$1,VLOOKUP(A3725,[1]DI!$A$4:$B$15000,2,FALSE),0)</f>
        <v>0</v>
      </c>
      <c r="E3725" s="106">
        <f t="shared" ca="1" si="1107"/>
        <v>1</v>
      </c>
      <c r="F3725" s="106">
        <f ca="1">(TRUNC(PRODUCT($E$12:$E3724),16))</f>
        <v>2.2651271312995198</v>
      </c>
      <c r="G3725" s="106">
        <f t="shared" ref="G3725:G3788" ca="1" si="1114">IF(O3724&gt;0,F3724,G3724)</f>
        <v>2.2591917571314801</v>
      </c>
      <c r="H3725" s="106">
        <f t="shared" ca="1" si="1108"/>
        <v>1.00262721</v>
      </c>
      <c r="I3725" s="105">
        <f t="shared" ref="I3725:I3788" si="1115">I3724</f>
        <v>3.5999999999999997E-2</v>
      </c>
      <c r="J3725" s="118">
        <f t="shared" ref="J3725:J3788" si="1116">IF(O3724&gt;0,VLOOKUP(O3724,W$12:AG$150,2),J3724)</f>
        <v>44673</v>
      </c>
      <c r="K3725" s="112">
        <f t="shared" ref="K3725:K3788" si="1117">IF(A3725&gt;J3725,IF(NETWORKDAYS(J3725,A3725,$W$160:$W$544)-1=0,1,NETWORKDAYS(J3725,A3725,$W$160:$W$544)-1),0)</f>
        <v>5</v>
      </c>
      <c r="L3725" s="108">
        <f t="shared" ref="L3725:L3788" si="1118">IF(AND(K3725=1,K3724=1),1,IF(K3725&gt;0,IF(K3725=K3724,K3725+1,K3725),0))</f>
        <v>6</v>
      </c>
      <c r="M3725" s="109">
        <f t="shared" si="1109"/>
        <v>1.000842429</v>
      </c>
      <c r="N3725" s="109">
        <f t="shared" ca="1" si="1110"/>
        <v>1.0034718520000001</v>
      </c>
      <c r="O3725" s="108">
        <f t="shared" si="1104"/>
        <v>0</v>
      </c>
      <c r="P3725" s="106">
        <f t="shared" ca="1" si="1111"/>
        <v>79.687197330000004</v>
      </c>
      <c r="Q3725" s="113">
        <f t="shared" si="1106"/>
        <v>0</v>
      </c>
      <c r="R3725" s="106">
        <f t="shared" si="1105"/>
        <v>0</v>
      </c>
      <c r="S3725" s="114" t="str">
        <f t="shared" ref="S3725:S3788" si="1119">IF(O3724&gt;0,VLOOKUP(O3724,W$12:AG$150,10),S3724)</f>
        <v>A+J=</v>
      </c>
      <c r="T3725" s="107">
        <f t="shared" ref="T3725:T3788" si="1120">IF(O3724&gt;0,VLOOKUP(O3724,W$12:AG$150,11),T3724)</f>
        <v>44704</v>
      </c>
      <c r="U3725" s="10"/>
      <c r="V3725" s="10"/>
      <c r="W3725" s="10"/>
      <c r="X3725" s="29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</row>
    <row r="3726" spans="1:121" x14ac:dyDescent="0.15">
      <c r="A3726" s="102">
        <f t="shared" si="1112"/>
        <v>44683</v>
      </c>
      <c r="B3726" s="103">
        <f t="shared" ref="B3726:B3789" ca="1" si="1121">IF(A3726&lt;=TODAY(),C3726+P3726,IF(AND(A3726&gt;TODAY(),A3726&lt;=$B$1),IF(VLOOKUP(TODAY(),$A$10:$D$5000,4,FALSE)=0,"n.d",C3726+P3726),"n.d"))</f>
        <v>23032.047301719791</v>
      </c>
      <c r="C3726" s="106">
        <f t="shared" si="1113"/>
        <v>22952.360104389791</v>
      </c>
      <c r="D3726" s="105">
        <f ca="1">IF(A3726&lt;$B$1,VLOOKUP(A3726,[1]DI!$A$4:$B$15000,2,FALSE),0)</f>
        <v>0.11649999999999999</v>
      </c>
      <c r="E3726" s="106">
        <f t="shared" ca="1" si="1107"/>
        <v>1.0004373900000001</v>
      </c>
      <c r="F3726" s="106">
        <f ca="1">(TRUNC(PRODUCT($E$12:$E3725),16))</f>
        <v>2.2651271312995198</v>
      </c>
      <c r="G3726" s="106">
        <f t="shared" ca="1" si="1114"/>
        <v>2.2591917571314801</v>
      </c>
      <c r="H3726" s="106">
        <f t="shared" ca="1" si="1108"/>
        <v>1.00262721</v>
      </c>
      <c r="I3726" s="105">
        <f t="shared" si="1115"/>
        <v>3.5999999999999997E-2</v>
      </c>
      <c r="J3726" s="118">
        <f t="shared" si="1116"/>
        <v>44673</v>
      </c>
      <c r="K3726" s="112">
        <f t="shared" si="1117"/>
        <v>6</v>
      </c>
      <c r="L3726" s="108">
        <f t="shared" si="1118"/>
        <v>6</v>
      </c>
      <c r="M3726" s="109">
        <f t="shared" si="1109"/>
        <v>1.000842429</v>
      </c>
      <c r="N3726" s="109">
        <f t="shared" ca="1" si="1110"/>
        <v>1.0034718520000001</v>
      </c>
      <c r="O3726" s="108">
        <f t="shared" ref="O3726:O3789" si="1122">IF(VLOOKUP(A3726,X$12:AE$151,8)=VLOOKUP(A3725,X$12:AE$151,8),0,VLOOKUP(A3726,X$12:AE$151,8))</f>
        <v>0</v>
      </c>
      <c r="P3726" s="106">
        <f t="shared" ca="1" si="1111"/>
        <v>79.687197330000004</v>
      </c>
      <c r="Q3726" s="113">
        <f t="shared" si="1106"/>
        <v>0</v>
      </c>
      <c r="R3726" s="106">
        <f t="shared" si="1105"/>
        <v>0</v>
      </c>
      <c r="S3726" s="114" t="str">
        <f t="shared" si="1119"/>
        <v>A+J=</v>
      </c>
      <c r="T3726" s="107">
        <f t="shared" si="1120"/>
        <v>44704</v>
      </c>
      <c r="U3726" s="10"/>
      <c r="V3726" s="10"/>
      <c r="W3726" s="10"/>
      <c r="X3726" s="29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</row>
    <row r="3727" spans="1:121" x14ac:dyDescent="0.15">
      <c r="A3727" s="102">
        <f t="shared" si="1112"/>
        <v>44684</v>
      </c>
      <c r="B3727" s="103">
        <f t="shared" ca="1" si="1121"/>
        <v>23045.355401439792</v>
      </c>
      <c r="C3727" s="106">
        <f t="shared" si="1113"/>
        <v>22952.360104389791</v>
      </c>
      <c r="D3727" s="105">
        <f ca="1">IF(A3727&lt;$B$1,VLOOKUP(A3727,[1]DI!$A$4:$B$15000,2,FALSE),0)</f>
        <v>0.11649999999999999</v>
      </c>
      <c r="E3727" s="106">
        <f t="shared" ca="1" si="1107"/>
        <v>1.0004373900000001</v>
      </c>
      <c r="F3727" s="106">
        <f ca="1">(TRUNC(PRODUCT($E$12:$E3726),16))</f>
        <v>2.2661178752554698</v>
      </c>
      <c r="G3727" s="106">
        <f t="shared" ca="1" si="1114"/>
        <v>2.2591917571314801</v>
      </c>
      <c r="H3727" s="106">
        <f t="shared" ca="1" si="1108"/>
        <v>1.00306575</v>
      </c>
      <c r="I3727" s="105">
        <f t="shared" si="1115"/>
        <v>3.5999999999999997E-2</v>
      </c>
      <c r="J3727" s="118">
        <f t="shared" si="1116"/>
        <v>44673</v>
      </c>
      <c r="K3727" s="112">
        <f t="shared" si="1117"/>
        <v>7</v>
      </c>
      <c r="L3727" s="108">
        <f t="shared" si="1118"/>
        <v>7</v>
      </c>
      <c r="M3727" s="109">
        <f t="shared" si="1109"/>
        <v>1.0009829029999999</v>
      </c>
      <c r="N3727" s="109">
        <f t="shared" ca="1" si="1110"/>
        <v>1.0040516660000001</v>
      </c>
      <c r="O3727" s="108">
        <f t="shared" si="1122"/>
        <v>0</v>
      </c>
      <c r="P3727" s="106">
        <f t="shared" ca="1" si="1111"/>
        <v>92.995297050000005</v>
      </c>
      <c r="Q3727" s="113">
        <f t="shared" si="1106"/>
        <v>0</v>
      </c>
      <c r="R3727" s="106">
        <f t="shared" si="1105"/>
        <v>0</v>
      </c>
      <c r="S3727" s="114" t="str">
        <f t="shared" si="1119"/>
        <v>A+J=</v>
      </c>
      <c r="T3727" s="107">
        <f t="shared" si="1120"/>
        <v>44704</v>
      </c>
      <c r="U3727" s="10"/>
      <c r="V3727" s="10"/>
      <c r="W3727" s="10"/>
      <c r="X3727" s="29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</row>
    <row r="3728" spans="1:121" x14ac:dyDescent="0.15">
      <c r="A3728" s="102">
        <f t="shared" si="1112"/>
        <v>44685</v>
      </c>
      <c r="B3728" s="103">
        <f t="shared" ca="1" si="1121"/>
        <v>23058.671167249791</v>
      </c>
      <c r="C3728" s="106">
        <f t="shared" si="1113"/>
        <v>22952.360104389791</v>
      </c>
      <c r="D3728" s="105">
        <f ca="1">IF(A3728&lt;$B$1,VLOOKUP(A3728,[1]DI!$A$4:$B$15000,2,FALSE),0)</f>
        <v>0.11649999999999999</v>
      </c>
      <c r="E3728" s="106">
        <f t="shared" ca="1" si="1107"/>
        <v>1.0004373900000001</v>
      </c>
      <c r="F3728" s="106">
        <f ca="1">(TRUNC(PRODUCT($E$12:$E3727),16))</f>
        <v>2.26710905255293</v>
      </c>
      <c r="G3728" s="106">
        <f t="shared" ca="1" si="1114"/>
        <v>2.2591917571314801</v>
      </c>
      <c r="H3728" s="106">
        <f t="shared" ca="1" si="1108"/>
        <v>1.0035044799999999</v>
      </c>
      <c r="I3728" s="105">
        <f t="shared" si="1115"/>
        <v>3.5999999999999997E-2</v>
      </c>
      <c r="J3728" s="118">
        <f t="shared" si="1116"/>
        <v>44673</v>
      </c>
      <c r="K3728" s="112">
        <f t="shared" si="1117"/>
        <v>8</v>
      </c>
      <c r="L3728" s="108">
        <f t="shared" si="1118"/>
        <v>8</v>
      </c>
      <c r="M3728" s="109">
        <f t="shared" si="1109"/>
        <v>1.001123397</v>
      </c>
      <c r="N3728" s="109">
        <f t="shared" ca="1" si="1110"/>
        <v>1.0046318139999999</v>
      </c>
      <c r="O3728" s="108">
        <f t="shared" si="1122"/>
        <v>0</v>
      </c>
      <c r="P3728" s="106">
        <f t="shared" ca="1" si="1111"/>
        <v>106.31106286000001</v>
      </c>
      <c r="Q3728" s="113">
        <f t="shared" si="1106"/>
        <v>0</v>
      </c>
      <c r="R3728" s="106">
        <f t="shared" si="1105"/>
        <v>0</v>
      </c>
      <c r="S3728" s="114" t="str">
        <f t="shared" si="1119"/>
        <v>A+J=</v>
      </c>
      <c r="T3728" s="107">
        <f t="shared" si="1120"/>
        <v>44704</v>
      </c>
      <c r="U3728" s="10"/>
      <c r="V3728" s="10"/>
      <c r="W3728" s="10"/>
      <c r="X3728" s="29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</row>
    <row r="3729" spans="1:121" x14ac:dyDescent="0.15">
      <c r="A3729" s="102">
        <f t="shared" si="1112"/>
        <v>44686</v>
      </c>
      <c r="B3729" s="103">
        <f t="shared" ca="1" si="1121"/>
        <v>23071.994553239791</v>
      </c>
      <c r="C3729" s="106">
        <f t="shared" si="1113"/>
        <v>22952.360104389791</v>
      </c>
      <c r="D3729" s="105">
        <f ca="1">IF(A3729&lt;$B$1,VLOOKUP(A3729,[1]DI!$A$4:$B$15000,2,FALSE),0)</f>
        <v>0.1265</v>
      </c>
      <c r="E3729" s="106">
        <f t="shared" ca="1" si="1107"/>
        <v>1.0004727899999999</v>
      </c>
      <c r="F3729" s="106">
        <f ca="1">(TRUNC(PRODUCT($E$12:$E3728),16))</f>
        <v>2.2681006633814298</v>
      </c>
      <c r="G3729" s="106">
        <f t="shared" ca="1" si="1114"/>
        <v>2.2591917571314801</v>
      </c>
      <c r="H3729" s="106">
        <f t="shared" ca="1" si="1108"/>
        <v>1.0039434</v>
      </c>
      <c r="I3729" s="105">
        <f t="shared" si="1115"/>
        <v>3.5999999999999997E-2</v>
      </c>
      <c r="J3729" s="118">
        <f t="shared" si="1116"/>
        <v>44673</v>
      </c>
      <c r="K3729" s="112">
        <f t="shared" si="1117"/>
        <v>9</v>
      </c>
      <c r="L3729" s="108">
        <f t="shared" si="1118"/>
        <v>9</v>
      </c>
      <c r="M3729" s="109">
        <f t="shared" si="1109"/>
        <v>1.00126391</v>
      </c>
      <c r="N3729" s="109">
        <f t="shared" ca="1" si="1110"/>
        <v>1.0052122939999999</v>
      </c>
      <c r="O3729" s="108">
        <f t="shared" si="1122"/>
        <v>0</v>
      </c>
      <c r="P3729" s="106">
        <f t="shared" ca="1" si="1111"/>
        <v>119.63444885</v>
      </c>
      <c r="Q3729" s="113">
        <f t="shared" si="1106"/>
        <v>0</v>
      </c>
      <c r="R3729" s="106">
        <f t="shared" si="1105"/>
        <v>0</v>
      </c>
      <c r="S3729" s="114" t="str">
        <f t="shared" si="1119"/>
        <v>A+J=</v>
      </c>
      <c r="T3729" s="107">
        <f t="shared" si="1120"/>
        <v>44704</v>
      </c>
      <c r="U3729" s="10"/>
      <c r="V3729" s="10"/>
      <c r="W3729" s="10"/>
      <c r="X3729" s="29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</row>
    <row r="3730" spans="1:121" x14ac:dyDescent="0.15">
      <c r="A3730" s="102">
        <f t="shared" si="1112"/>
        <v>44687</v>
      </c>
      <c r="B3730" s="103">
        <f t="shared" ca="1" si="1121"/>
        <v>23086.142709339791</v>
      </c>
      <c r="C3730" s="106">
        <f t="shared" si="1113"/>
        <v>22952.360104389791</v>
      </c>
      <c r="D3730" s="105">
        <f ca="1">IF(A3730&lt;$B$1,VLOOKUP(A3730,[1]DI!$A$4:$B$15000,2,FALSE),0)</f>
        <v>0.1265</v>
      </c>
      <c r="E3730" s="106">
        <f t="shared" ca="1" si="1107"/>
        <v>1.0004727899999999</v>
      </c>
      <c r="F3730" s="106">
        <f ca="1">(TRUNC(PRODUCT($E$12:$E3729),16))</f>
        <v>2.2691729986940699</v>
      </c>
      <c r="G3730" s="106">
        <f t="shared" ca="1" si="1114"/>
        <v>2.2591917571314801</v>
      </c>
      <c r="H3730" s="106">
        <f t="shared" ca="1" si="1108"/>
        <v>1.0044180599999999</v>
      </c>
      <c r="I3730" s="105">
        <f t="shared" si="1115"/>
        <v>3.5999999999999997E-2</v>
      </c>
      <c r="J3730" s="118">
        <f t="shared" si="1116"/>
        <v>44673</v>
      </c>
      <c r="K3730" s="112">
        <f t="shared" si="1117"/>
        <v>10</v>
      </c>
      <c r="L3730" s="108">
        <f t="shared" si="1118"/>
        <v>10</v>
      </c>
      <c r="M3730" s="109">
        <f t="shared" si="1109"/>
        <v>1.001404443</v>
      </c>
      <c r="N3730" s="109">
        <f t="shared" ca="1" si="1110"/>
        <v>1.0058287079999999</v>
      </c>
      <c r="O3730" s="108">
        <f t="shared" si="1122"/>
        <v>0</v>
      </c>
      <c r="P3730" s="106">
        <f t="shared" ca="1" si="1111"/>
        <v>133.78260495000001</v>
      </c>
      <c r="Q3730" s="113">
        <f t="shared" si="1106"/>
        <v>0</v>
      </c>
      <c r="R3730" s="106">
        <f t="shared" si="1105"/>
        <v>0</v>
      </c>
      <c r="S3730" s="114" t="str">
        <f t="shared" si="1119"/>
        <v>A+J=</v>
      </c>
      <c r="T3730" s="107">
        <f t="shared" si="1120"/>
        <v>44704</v>
      </c>
      <c r="U3730" s="10"/>
      <c r="V3730" s="10"/>
      <c r="W3730" s="10"/>
      <c r="X3730" s="29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</row>
    <row r="3731" spans="1:121" x14ac:dyDescent="0.15">
      <c r="A3731" s="102">
        <f t="shared" si="1112"/>
        <v>44688</v>
      </c>
      <c r="B3731" s="103">
        <f t="shared" ca="1" si="1121"/>
        <v>23100.299449629791</v>
      </c>
      <c r="C3731" s="106">
        <f t="shared" si="1113"/>
        <v>22952.360104389791</v>
      </c>
      <c r="D3731" s="105">
        <f ca="1">IF(A3731&lt;$B$1,VLOOKUP(A3731,[1]DI!$A$4:$B$15000,2,FALSE),0)</f>
        <v>0</v>
      </c>
      <c r="E3731" s="106">
        <f t="shared" ca="1" si="1107"/>
        <v>1</v>
      </c>
      <c r="F3731" s="106">
        <f ca="1">(TRUNC(PRODUCT($E$12:$E3730),16))</f>
        <v>2.2702458409961199</v>
      </c>
      <c r="G3731" s="106">
        <f t="shared" ca="1" si="1114"/>
        <v>2.2591917571314801</v>
      </c>
      <c r="H3731" s="106">
        <f t="shared" ca="1" si="1108"/>
        <v>1.00489294</v>
      </c>
      <c r="I3731" s="105">
        <f t="shared" si="1115"/>
        <v>3.5999999999999997E-2</v>
      </c>
      <c r="J3731" s="118">
        <f t="shared" si="1116"/>
        <v>44673</v>
      </c>
      <c r="K3731" s="112">
        <f t="shared" si="1117"/>
        <v>10</v>
      </c>
      <c r="L3731" s="108">
        <f t="shared" si="1118"/>
        <v>11</v>
      </c>
      <c r="M3731" s="109">
        <f t="shared" si="1109"/>
        <v>1.001544996</v>
      </c>
      <c r="N3731" s="109">
        <f t="shared" ca="1" si="1110"/>
        <v>1.006445496</v>
      </c>
      <c r="O3731" s="108">
        <f t="shared" si="1122"/>
        <v>0</v>
      </c>
      <c r="P3731" s="106">
        <f t="shared" ca="1" si="1111"/>
        <v>147.93934523999999</v>
      </c>
      <c r="Q3731" s="113">
        <f t="shared" si="1106"/>
        <v>0</v>
      </c>
      <c r="R3731" s="106">
        <f t="shared" si="1105"/>
        <v>0</v>
      </c>
      <c r="S3731" s="114" t="str">
        <f t="shared" si="1119"/>
        <v>A+J=</v>
      </c>
      <c r="T3731" s="107">
        <f t="shared" si="1120"/>
        <v>44704</v>
      </c>
      <c r="U3731" s="10"/>
      <c r="V3731" s="10"/>
      <c r="W3731" s="10"/>
      <c r="X3731" s="29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</row>
    <row r="3732" spans="1:121" x14ac:dyDescent="0.15">
      <c r="A3732" s="102">
        <f t="shared" si="1112"/>
        <v>44689</v>
      </c>
      <c r="B3732" s="103">
        <f t="shared" ca="1" si="1121"/>
        <v>23100.299449629791</v>
      </c>
      <c r="C3732" s="106">
        <f t="shared" si="1113"/>
        <v>22952.360104389791</v>
      </c>
      <c r="D3732" s="105">
        <f ca="1">IF(A3732&lt;$B$1,VLOOKUP(A3732,[1]DI!$A$4:$B$15000,2,FALSE),0)</f>
        <v>0</v>
      </c>
      <c r="E3732" s="106">
        <f t="shared" ca="1" si="1107"/>
        <v>1</v>
      </c>
      <c r="F3732" s="106">
        <f ca="1">(TRUNC(PRODUCT($E$12:$E3731),16))</f>
        <v>2.2702458409961199</v>
      </c>
      <c r="G3732" s="106">
        <f t="shared" ca="1" si="1114"/>
        <v>2.2591917571314801</v>
      </c>
      <c r="H3732" s="106">
        <f t="shared" ca="1" si="1108"/>
        <v>1.00489294</v>
      </c>
      <c r="I3732" s="105">
        <f t="shared" si="1115"/>
        <v>3.5999999999999997E-2</v>
      </c>
      <c r="J3732" s="118">
        <f t="shared" si="1116"/>
        <v>44673</v>
      </c>
      <c r="K3732" s="112">
        <f t="shared" si="1117"/>
        <v>10</v>
      </c>
      <c r="L3732" s="108">
        <f t="shared" si="1118"/>
        <v>11</v>
      </c>
      <c r="M3732" s="109">
        <f t="shared" si="1109"/>
        <v>1.001544996</v>
      </c>
      <c r="N3732" s="109">
        <f t="shared" ca="1" si="1110"/>
        <v>1.006445496</v>
      </c>
      <c r="O3732" s="108">
        <f t="shared" si="1122"/>
        <v>0</v>
      </c>
      <c r="P3732" s="106">
        <f t="shared" ca="1" si="1111"/>
        <v>147.93934523999999</v>
      </c>
      <c r="Q3732" s="113">
        <f t="shared" si="1106"/>
        <v>0</v>
      </c>
      <c r="R3732" s="106">
        <f t="shared" si="1105"/>
        <v>0</v>
      </c>
      <c r="S3732" s="114" t="str">
        <f t="shared" si="1119"/>
        <v>A+J=</v>
      </c>
      <c r="T3732" s="107">
        <f t="shared" si="1120"/>
        <v>44704</v>
      </c>
      <c r="U3732" s="10"/>
      <c r="V3732" s="10"/>
      <c r="W3732" s="10"/>
      <c r="X3732" s="29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</row>
    <row r="3733" spans="1:121" x14ac:dyDescent="0.15">
      <c r="A3733" s="102">
        <f t="shared" si="1112"/>
        <v>44690</v>
      </c>
      <c r="B3733" s="103">
        <f t="shared" ca="1" si="1121"/>
        <v>23100.299449629791</v>
      </c>
      <c r="C3733" s="106">
        <f t="shared" si="1113"/>
        <v>22952.360104389791</v>
      </c>
      <c r="D3733" s="105">
        <f ca="1">IF(A3733&lt;$B$1,VLOOKUP(A3733,[1]DI!$A$4:$B$15000,2,FALSE),0)</f>
        <v>0.1265</v>
      </c>
      <c r="E3733" s="106">
        <f t="shared" ca="1" si="1107"/>
        <v>1.0004727899999999</v>
      </c>
      <c r="F3733" s="106">
        <f ca="1">(TRUNC(PRODUCT($E$12:$E3732),16))</f>
        <v>2.2702458409961199</v>
      </c>
      <c r="G3733" s="106">
        <f t="shared" ca="1" si="1114"/>
        <v>2.2591917571314801</v>
      </c>
      <c r="H3733" s="106">
        <f t="shared" ca="1" si="1108"/>
        <v>1.00489294</v>
      </c>
      <c r="I3733" s="105">
        <f t="shared" si="1115"/>
        <v>3.5999999999999997E-2</v>
      </c>
      <c r="J3733" s="118">
        <f t="shared" si="1116"/>
        <v>44673</v>
      </c>
      <c r="K3733" s="112">
        <f t="shared" si="1117"/>
        <v>11</v>
      </c>
      <c r="L3733" s="108">
        <f t="shared" si="1118"/>
        <v>11</v>
      </c>
      <c r="M3733" s="109">
        <f t="shared" si="1109"/>
        <v>1.001544996</v>
      </c>
      <c r="N3733" s="109">
        <f t="shared" ca="1" si="1110"/>
        <v>1.006445496</v>
      </c>
      <c r="O3733" s="108">
        <f t="shared" si="1122"/>
        <v>0</v>
      </c>
      <c r="P3733" s="106">
        <f t="shared" ca="1" si="1111"/>
        <v>147.93934523999999</v>
      </c>
      <c r="Q3733" s="113">
        <f t="shared" si="1106"/>
        <v>0</v>
      </c>
      <c r="R3733" s="106">
        <f t="shared" si="1105"/>
        <v>0</v>
      </c>
      <c r="S3733" s="114" t="str">
        <f t="shared" si="1119"/>
        <v>A+J=</v>
      </c>
      <c r="T3733" s="107">
        <f t="shared" si="1120"/>
        <v>44704</v>
      </c>
      <c r="U3733" s="10"/>
      <c r="V3733" s="10"/>
      <c r="W3733" s="10"/>
      <c r="X3733" s="29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</row>
    <row r="3734" spans="1:121" x14ac:dyDescent="0.15">
      <c r="A3734" s="102">
        <f t="shared" si="1112"/>
        <v>44691</v>
      </c>
      <c r="B3734" s="103">
        <f t="shared" ca="1" si="1121"/>
        <v>23114.464751139789</v>
      </c>
      <c r="C3734" s="106">
        <f t="shared" si="1113"/>
        <v>22952.360104389791</v>
      </c>
      <c r="D3734" s="105">
        <f ca="1">IF(A3734&lt;$B$1,VLOOKUP(A3734,[1]DI!$A$4:$B$15000,2,FALSE),0)</f>
        <v>0.1265</v>
      </c>
      <c r="E3734" s="106">
        <f t="shared" ca="1" si="1107"/>
        <v>1.0004727899999999</v>
      </c>
      <c r="F3734" s="106">
        <f ca="1">(TRUNC(PRODUCT($E$12:$E3733),16))</f>
        <v>2.27131919052729</v>
      </c>
      <c r="G3734" s="106">
        <f t="shared" ca="1" si="1114"/>
        <v>2.2591917571314801</v>
      </c>
      <c r="H3734" s="106">
        <f t="shared" ca="1" si="1108"/>
        <v>1.00536804</v>
      </c>
      <c r="I3734" s="105">
        <f t="shared" si="1115"/>
        <v>3.5999999999999997E-2</v>
      </c>
      <c r="J3734" s="118">
        <f t="shared" si="1116"/>
        <v>44673</v>
      </c>
      <c r="K3734" s="112">
        <f t="shared" si="1117"/>
        <v>12</v>
      </c>
      <c r="L3734" s="108">
        <f t="shared" si="1118"/>
        <v>12</v>
      </c>
      <c r="M3734" s="109">
        <f t="shared" si="1109"/>
        <v>1.0016855689999999</v>
      </c>
      <c r="N3734" s="109">
        <f t="shared" ca="1" si="1110"/>
        <v>1.0070626570000001</v>
      </c>
      <c r="O3734" s="108">
        <f t="shared" si="1122"/>
        <v>0</v>
      </c>
      <c r="P3734" s="106">
        <f t="shared" ca="1" si="1111"/>
        <v>162.10464675</v>
      </c>
      <c r="Q3734" s="113">
        <f t="shared" si="1106"/>
        <v>0</v>
      </c>
      <c r="R3734" s="106">
        <f t="shared" si="1105"/>
        <v>0</v>
      </c>
      <c r="S3734" s="114" t="str">
        <f t="shared" si="1119"/>
        <v>A+J=</v>
      </c>
      <c r="T3734" s="107">
        <f t="shared" si="1120"/>
        <v>44704</v>
      </c>
      <c r="U3734" s="10"/>
      <c r="V3734" s="10"/>
      <c r="W3734" s="10"/>
      <c r="X3734" s="29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</row>
    <row r="3735" spans="1:121" x14ac:dyDescent="0.15">
      <c r="A3735" s="102">
        <f t="shared" si="1112"/>
        <v>44692</v>
      </c>
      <c r="B3735" s="103">
        <f t="shared" ca="1" si="1121"/>
        <v>23128.63886635979</v>
      </c>
      <c r="C3735" s="106">
        <f t="shared" si="1113"/>
        <v>22952.360104389791</v>
      </c>
      <c r="D3735" s="105">
        <f ca="1">IF(A3735&lt;$B$1,VLOOKUP(A3735,[1]DI!$A$4:$B$15000,2,FALSE),0)</f>
        <v>0.1265</v>
      </c>
      <c r="E3735" s="106">
        <f t="shared" ca="1" si="1107"/>
        <v>1.0004727899999999</v>
      </c>
      <c r="F3735" s="106">
        <f ca="1">(TRUNC(PRODUCT($E$12:$E3734),16))</f>
        <v>2.2723930475273701</v>
      </c>
      <c r="G3735" s="106">
        <f t="shared" ca="1" si="1114"/>
        <v>2.2591917571314801</v>
      </c>
      <c r="H3735" s="106">
        <f t="shared" ca="1" si="1108"/>
        <v>1.00584337</v>
      </c>
      <c r="I3735" s="105">
        <f t="shared" si="1115"/>
        <v>3.5999999999999997E-2</v>
      </c>
      <c r="J3735" s="118">
        <f t="shared" si="1116"/>
        <v>44673</v>
      </c>
      <c r="K3735" s="112">
        <f t="shared" si="1117"/>
        <v>13</v>
      </c>
      <c r="L3735" s="108">
        <f t="shared" si="1118"/>
        <v>13</v>
      </c>
      <c r="M3735" s="109">
        <f t="shared" si="1109"/>
        <v>1.0018261610000001</v>
      </c>
      <c r="N3735" s="109">
        <f t="shared" ca="1" si="1110"/>
        <v>1.007680202</v>
      </c>
      <c r="O3735" s="108">
        <f t="shared" si="1122"/>
        <v>0</v>
      </c>
      <c r="P3735" s="106">
        <f t="shared" ca="1" si="1111"/>
        <v>176.27876197000001</v>
      </c>
      <c r="Q3735" s="113">
        <f t="shared" si="1106"/>
        <v>0</v>
      </c>
      <c r="R3735" s="106">
        <f t="shared" si="1105"/>
        <v>0</v>
      </c>
      <c r="S3735" s="114" t="str">
        <f t="shared" si="1119"/>
        <v>A+J=</v>
      </c>
      <c r="T3735" s="107">
        <f t="shared" si="1120"/>
        <v>44704</v>
      </c>
      <c r="U3735" s="10"/>
      <c r="V3735" s="10"/>
      <c r="W3735" s="10"/>
      <c r="X3735" s="29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</row>
    <row r="3736" spans="1:121" x14ac:dyDescent="0.15">
      <c r="A3736" s="102">
        <f t="shared" si="1112"/>
        <v>44693</v>
      </c>
      <c r="B3736" s="103">
        <f t="shared" ca="1" si="1121"/>
        <v>23142.821565769791</v>
      </c>
      <c r="C3736" s="106">
        <f t="shared" si="1113"/>
        <v>22952.360104389791</v>
      </c>
      <c r="D3736" s="105">
        <f ca="1">IF(A3736&lt;$B$1,VLOOKUP(A3736,[1]DI!$A$4:$B$15000,2,FALSE),0)</f>
        <v>0.1265</v>
      </c>
      <c r="E3736" s="106">
        <f t="shared" ca="1" si="1107"/>
        <v>1.0004727899999999</v>
      </c>
      <c r="F3736" s="106">
        <f ca="1">(TRUNC(PRODUCT($E$12:$E3735),16))</f>
        <v>2.2734674122363101</v>
      </c>
      <c r="G3736" s="106">
        <f t="shared" ca="1" si="1114"/>
        <v>2.2591917571314801</v>
      </c>
      <c r="H3736" s="106">
        <f t="shared" ca="1" si="1108"/>
        <v>1.00631892</v>
      </c>
      <c r="I3736" s="105">
        <f t="shared" si="1115"/>
        <v>3.5999999999999997E-2</v>
      </c>
      <c r="J3736" s="118">
        <f t="shared" si="1116"/>
        <v>44673</v>
      </c>
      <c r="K3736" s="112">
        <f t="shared" si="1117"/>
        <v>14</v>
      </c>
      <c r="L3736" s="108">
        <f t="shared" si="1118"/>
        <v>14</v>
      </c>
      <c r="M3736" s="109">
        <f t="shared" si="1109"/>
        <v>1.0019667729999999</v>
      </c>
      <c r="N3736" s="109">
        <f t="shared" ca="1" si="1110"/>
        <v>1.0082981209999999</v>
      </c>
      <c r="O3736" s="108">
        <f t="shared" si="1122"/>
        <v>0</v>
      </c>
      <c r="P3736" s="106">
        <f t="shared" ca="1" si="1111"/>
        <v>190.46146138</v>
      </c>
      <c r="Q3736" s="113">
        <f t="shared" si="1106"/>
        <v>0</v>
      </c>
      <c r="R3736" s="106">
        <f t="shared" si="1105"/>
        <v>0</v>
      </c>
      <c r="S3736" s="114" t="str">
        <f t="shared" si="1119"/>
        <v>A+J=</v>
      </c>
      <c r="T3736" s="107">
        <f t="shared" si="1120"/>
        <v>44704</v>
      </c>
      <c r="U3736" s="10"/>
      <c r="V3736" s="10"/>
      <c r="W3736" s="10"/>
      <c r="X3736" s="29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</row>
    <row r="3737" spans="1:121" x14ac:dyDescent="0.15">
      <c r="A3737" s="102">
        <f t="shared" si="1112"/>
        <v>44694</v>
      </c>
      <c r="B3737" s="103">
        <f t="shared" ca="1" si="1121"/>
        <v>23157.013078879791</v>
      </c>
      <c r="C3737" s="106">
        <f t="shared" si="1113"/>
        <v>22952.360104389791</v>
      </c>
      <c r="D3737" s="105">
        <f ca="1">IF(A3737&lt;$B$1,VLOOKUP(A3737,[1]DI!$A$4:$B$15000,2,FALSE),0)</f>
        <v>0.1265</v>
      </c>
      <c r="E3737" s="106">
        <f t="shared" ca="1" si="1107"/>
        <v>1.0004727899999999</v>
      </c>
      <c r="F3737" s="106">
        <f ca="1">(TRUNC(PRODUCT($E$12:$E3736),16))</f>
        <v>2.2745422848941499</v>
      </c>
      <c r="G3737" s="106">
        <f t="shared" ca="1" si="1114"/>
        <v>2.2591917571314801</v>
      </c>
      <c r="H3737" s="106">
        <f t="shared" ca="1" si="1108"/>
        <v>1.0067946999999999</v>
      </c>
      <c r="I3737" s="105">
        <f t="shared" si="1115"/>
        <v>3.5999999999999997E-2</v>
      </c>
      <c r="J3737" s="118">
        <f t="shared" si="1116"/>
        <v>44673</v>
      </c>
      <c r="K3737" s="112">
        <f t="shared" si="1117"/>
        <v>15</v>
      </c>
      <c r="L3737" s="108">
        <f t="shared" si="1118"/>
        <v>15</v>
      </c>
      <c r="M3737" s="109">
        <f t="shared" si="1109"/>
        <v>1.0021074050000001</v>
      </c>
      <c r="N3737" s="109">
        <f t="shared" ca="1" si="1110"/>
        <v>1.0089164239999999</v>
      </c>
      <c r="O3737" s="108">
        <f t="shared" si="1122"/>
        <v>0</v>
      </c>
      <c r="P3737" s="106">
        <f t="shared" ca="1" si="1111"/>
        <v>204.65297448999999</v>
      </c>
      <c r="Q3737" s="113">
        <f t="shared" si="1106"/>
        <v>0</v>
      </c>
      <c r="R3737" s="106">
        <f t="shared" si="1105"/>
        <v>0</v>
      </c>
      <c r="S3737" s="114" t="str">
        <f t="shared" si="1119"/>
        <v>A+J=</v>
      </c>
      <c r="T3737" s="107">
        <f t="shared" si="1120"/>
        <v>44704</v>
      </c>
      <c r="U3737" s="10"/>
      <c r="V3737" s="10"/>
      <c r="W3737" s="10"/>
      <c r="X3737" s="29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</row>
    <row r="3738" spans="1:121" x14ac:dyDescent="0.15">
      <c r="A3738" s="102">
        <f t="shared" si="1112"/>
        <v>44695</v>
      </c>
      <c r="B3738" s="103">
        <f t="shared" ca="1" si="1121"/>
        <v>23171.213176169789</v>
      </c>
      <c r="C3738" s="106">
        <f t="shared" si="1113"/>
        <v>22952.360104389791</v>
      </c>
      <c r="D3738" s="105">
        <f ca="1">IF(A3738&lt;$B$1,VLOOKUP(A3738,[1]DI!$A$4:$B$15000,2,FALSE),0)</f>
        <v>0</v>
      </c>
      <c r="E3738" s="106">
        <f t="shared" ca="1" si="1107"/>
        <v>1</v>
      </c>
      <c r="F3738" s="106">
        <f ca="1">(TRUNC(PRODUCT($E$12:$E3737),16))</f>
        <v>2.2756176657410201</v>
      </c>
      <c r="G3738" s="106">
        <f t="shared" ca="1" si="1114"/>
        <v>2.2591917571314801</v>
      </c>
      <c r="H3738" s="106">
        <f t="shared" ca="1" si="1108"/>
        <v>1.0072707000000001</v>
      </c>
      <c r="I3738" s="105">
        <f t="shared" si="1115"/>
        <v>3.5999999999999997E-2</v>
      </c>
      <c r="J3738" s="118">
        <f t="shared" si="1116"/>
        <v>44673</v>
      </c>
      <c r="K3738" s="112">
        <f t="shared" si="1117"/>
        <v>15</v>
      </c>
      <c r="L3738" s="108">
        <f t="shared" si="1118"/>
        <v>16</v>
      </c>
      <c r="M3738" s="109">
        <f t="shared" si="1109"/>
        <v>1.002248056</v>
      </c>
      <c r="N3738" s="109">
        <f t="shared" ca="1" si="1110"/>
        <v>1.009535101</v>
      </c>
      <c r="O3738" s="108">
        <f t="shared" si="1122"/>
        <v>0</v>
      </c>
      <c r="P3738" s="106">
        <f t="shared" ca="1" si="1111"/>
        <v>218.85307177999999</v>
      </c>
      <c r="Q3738" s="113">
        <f t="shared" si="1106"/>
        <v>0</v>
      </c>
      <c r="R3738" s="106">
        <f t="shared" si="1105"/>
        <v>0</v>
      </c>
      <c r="S3738" s="114" t="str">
        <f t="shared" si="1119"/>
        <v>A+J=</v>
      </c>
      <c r="T3738" s="107">
        <f t="shared" si="1120"/>
        <v>44704</v>
      </c>
      <c r="U3738" s="10"/>
      <c r="V3738" s="10"/>
      <c r="W3738" s="10"/>
      <c r="X3738" s="29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</row>
    <row r="3739" spans="1:121" x14ac:dyDescent="0.15">
      <c r="A3739" s="102">
        <f t="shared" si="1112"/>
        <v>44696</v>
      </c>
      <c r="B3739" s="103">
        <f t="shared" ca="1" si="1121"/>
        <v>23171.213176169789</v>
      </c>
      <c r="C3739" s="106">
        <f t="shared" si="1113"/>
        <v>22952.360104389791</v>
      </c>
      <c r="D3739" s="105">
        <f ca="1">IF(A3739&lt;$B$1,VLOOKUP(A3739,[1]DI!$A$4:$B$15000,2,FALSE),0)</f>
        <v>0</v>
      </c>
      <c r="E3739" s="106">
        <f t="shared" ca="1" si="1107"/>
        <v>1</v>
      </c>
      <c r="F3739" s="106">
        <f ca="1">(TRUNC(PRODUCT($E$12:$E3738),16))</f>
        <v>2.2756176657410201</v>
      </c>
      <c r="G3739" s="106">
        <f t="shared" ca="1" si="1114"/>
        <v>2.2591917571314801</v>
      </c>
      <c r="H3739" s="106">
        <f t="shared" ca="1" si="1108"/>
        <v>1.0072707000000001</v>
      </c>
      <c r="I3739" s="105">
        <f t="shared" si="1115"/>
        <v>3.5999999999999997E-2</v>
      </c>
      <c r="J3739" s="118">
        <f t="shared" si="1116"/>
        <v>44673</v>
      </c>
      <c r="K3739" s="112">
        <f t="shared" si="1117"/>
        <v>15</v>
      </c>
      <c r="L3739" s="108">
        <f t="shared" si="1118"/>
        <v>16</v>
      </c>
      <c r="M3739" s="109">
        <f t="shared" si="1109"/>
        <v>1.002248056</v>
      </c>
      <c r="N3739" s="109">
        <f t="shared" ca="1" si="1110"/>
        <v>1.009535101</v>
      </c>
      <c r="O3739" s="108">
        <f t="shared" si="1122"/>
        <v>0</v>
      </c>
      <c r="P3739" s="106">
        <f t="shared" ca="1" si="1111"/>
        <v>218.85307177999999</v>
      </c>
      <c r="Q3739" s="113">
        <f t="shared" si="1106"/>
        <v>0</v>
      </c>
      <c r="R3739" s="106">
        <f t="shared" si="1105"/>
        <v>0</v>
      </c>
      <c r="S3739" s="114" t="str">
        <f t="shared" si="1119"/>
        <v>A+J=</v>
      </c>
      <c r="T3739" s="107">
        <f t="shared" si="1120"/>
        <v>44704</v>
      </c>
      <c r="U3739" s="10"/>
      <c r="V3739" s="10"/>
      <c r="W3739" s="10"/>
      <c r="X3739" s="29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</row>
    <row r="3740" spans="1:121" x14ac:dyDescent="0.15">
      <c r="A3740" s="102">
        <f t="shared" si="1112"/>
        <v>44697</v>
      </c>
      <c r="B3740" s="103">
        <f t="shared" ca="1" si="1121"/>
        <v>23171.213176169789</v>
      </c>
      <c r="C3740" s="106">
        <f t="shared" si="1113"/>
        <v>22952.360104389791</v>
      </c>
      <c r="D3740" s="105">
        <f ca="1">IF(A3740&lt;$B$1,VLOOKUP(A3740,[1]DI!$A$4:$B$15000,2,FALSE),0)</f>
        <v>0.1265</v>
      </c>
      <c r="E3740" s="106">
        <f t="shared" ca="1" si="1107"/>
        <v>1.0004727899999999</v>
      </c>
      <c r="F3740" s="106">
        <f ca="1">(TRUNC(PRODUCT($E$12:$E3739),16))</f>
        <v>2.2756176657410201</v>
      </c>
      <c r="G3740" s="106">
        <f t="shared" ca="1" si="1114"/>
        <v>2.2591917571314801</v>
      </c>
      <c r="H3740" s="106">
        <f t="shared" ca="1" si="1108"/>
        <v>1.0072707000000001</v>
      </c>
      <c r="I3740" s="105">
        <f t="shared" si="1115"/>
        <v>3.5999999999999997E-2</v>
      </c>
      <c r="J3740" s="118">
        <f t="shared" si="1116"/>
        <v>44673</v>
      </c>
      <c r="K3740" s="112">
        <f t="shared" si="1117"/>
        <v>16</v>
      </c>
      <c r="L3740" s="108">
        <f t="shared" si="1118"/>
        <v>16</v>
      </c>
      <c r="M3740" s="109">
        <f t="shared" si="1109"/>
        <v>1.002248056</v>
      </c>
      <c r="N3740" s="109">
        <f t="shared" ca="1" si="1110"/>
        <v>1.009535101</v>
      </c>
      <c r="O3740" s="108">
        <f t="shared" si="1122"/>
        <v>0</v>
      </c>
      <c r="P3740" s="106">
        <f t="shared" ca="1" si="1111"/>
        <v>218.85307177999999</v>
      </c>
      <c r="Q3740" s="113">
        <f t="shared" si="1106"/>
        <v>0</v>
      </c>
      <c r="R3740" s="106">
        <f t="shared" si="1105"/>
        <v>0</v>
      </c>
      <c r="S3740" s="114" t="str">
        <f t="shared" si="1119"/>
        <v>A+J=</v>
      </c>
      <c r="T3740" s="107">
        <f t="shared" si="1120"/>
        <v>44704</v>
      </c>
      <c r="U3740" s="10"/>
      <c r="V3740" s="10"/>
      <c r="W3740" s="10"/>
      <c r="X3740" s="29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</row>
    <row r="3741" spans="1:121" x14ac:dyDescent="0.15">
      <c r="A3741" s="102">
        <f t="shared" si="1112"/>
        <v>44698</v>
      </c>
      <c r="B3741" s="103">
        <f t="shared" ca="1" si="1121"/>
        <v>23185.422087169791</v>
      </c>
      <c r="C3741" s="106">
        <f t="shared" si="1113"/>
        <v>22952.360104389791</v>
      </c>
      <c r="D3741" s="105">
        <f ca="1">IF(A3741&lt;$B$1,VLOOKUP(A3741,[1]DI!$A$4:$B$15000,2,FALSE),0)</f>
        <v>0.1265</v>
      </c>
      <c r="E3741" s="106">
        <f t="shared" ca="1" si="1107"/>
        <v>1.0004727899999999</v>
      </c>
      <c r="F3741" s="106">
        <f ca="1">(TRUNC(PRODUCT($E$12:$E3740),16))</f>
        <v>2.2766935550172098</v>
      </c>
      <c r="G3741" s="106">
        <f t="shared" ca="1" si="1114"/>
        <v>2.2591917571314801</v>
      </c>
      <c r="H3741" s="106">
        <f t="shared" ca="1" si="1108"/>
        <v>1.0077469299999999</v>
      </c>
      <c r="I3741" s="105">
        <f t="shared" si="1115"/>
        <v>3.5999999999999997E-2</v>
      </c>
      <c r="J3741" s="118">
        <f t="shared" si="1116"/>
        <v>44673</v>
      </c>
      <c r="K3741" s="112">
        <f t="shared" si="1117"/>
        <v>17</v>
      </c>
      <c r="L3741" s="108">
        <f t="shared" si="1118"/>
        <v>17</v>
      </c>
      <c r="M3741" s="109">
        <f t="shared" si="1109"/>
        <v>1.002388727</v>
      </c>
      <c r="N3741" s="109">
        <f t="shared" ca="1" si="1110"/>
        <v>1.0101541620000001</v>
      </c>
      <c r="O3741" s="108">
        <f t="shared" si="1122"/>
        <v>0</v>
      </c>
      <c r="P3741" s="106">
        <f t="shared" ca="1" si="1111"/>
        <v>233.06198277999999</v>
      </c>
      <c r="Q3741" s="113">
        <f t="shared" si="1106"/>
        <v>0</v>
      </c>
      <c r="R3741" s="106">
        <f t="shared" si="1105"/>
        <v>0</v>
      </c>
      <c r="S3741" s="114" t="str">
        <f t="shared" si="1119"/>
        <v>A+J=</v>
      </c>
      <c r="T3741" s="107">
        <f t="shared" si="1120"/>
        <v>44704</v>
      </c>
      <c r="U3741" s="10"/>
      <c r="V3741" s="10"/>
      <c r="W3741" s="10"/>
      <c r="X3741" s="29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</row>
    <row r="3742" spans="1:121" x14ac:dyDescent="0.15">
      <c r="A3742" s="102">
        <f t="shared" si="1112"/>
        <v>44699</v>
      </c>
      <c r="B3742" s="103">
        <f t="shared" ca="1" si="1121"/>
        <v>23199.639605299792</v>
      </c>
      <c r="C3742" s="106">
        <f t="shared" si="1113"/>
        <v>22952.360104389791</v>
      </c>
      <c r="D3742" s="105">
        <f ca="1">IF(A3742&lt;$B$1,VLOOKUP(A3742,[1]DI!$A$4:$B$15000,2,FALSE),0)</f>
        <v>0.1265</v>
      </c>
      <c r="E3742" s="106">
        <f t="shared" ca="1" si="1107"/>
        <v>1.0004727899999999</v>
      </c>
      <c r="F3742" s="106">
        <f ca="1">(TRUNC(PRODUCT($E$12:$E3741),16))</f>
        <v>2.2777699529630802</v>
      </c>
      <c r="G3742" s="106">
        <f t="shared" ca="1" si="1114"/>
        <v>2.2591917571314801</v>
      </c>
      <c r="H3742" s="106">
        <f t="shared" ca="1" si="1108"/>
        <v>1.00822338</v>
      </c>
      <c r="I3742" s="105">
        <f t="shared" si="1115"/>
        <v>3.5999999999999997E-2</v>
      </c>
      <c r="J3742" s="118">
        <f t="shared" si="1116"/>
        <v>44673</v>
      </c>
      <c r="K3742" s="112">
        <f t="shared" si="1117"/>
        <v>18</v>
      </c>
      <c r="L3742" s="108">
        <f t="shared" si="1118"/>
        <v>18</v>
      </c>
      <c r="M3742" s="109">
        <f t="shared" si="1109"/>
        <v>1.0025294179999999</v>
      </c>
      <c r="N3742" s="109">
        <f t="shared" ca="1" si="1110"/>
        <v>1.0107735980000001</v>
      </c>
      <c r="O3742" s="108">
        <f t="shared" si="1122"/>
        <v>0</v>
      </c>
      <c r="P3742" s="106">
        <f t="shared" ca="1" si="1111"/>
        <v>247.27950091</v>
      </c>
      <c r="Q3742" s="113">
        <f t="shared" si="1106"/>
        <v>0</v>
      </c>
      <c r="R3742" s="106">
        <f t="shared" si="1105"/>
        <v>0</v>
      </c>
      <c r="S3742" s="114" t="str">
        <f t="shared" si="1119"/>
        <v>A+J=</v>
      </c>
      <c r="T3742" s="107">
        <f t="shared" si="1120"/>
        <v>44704</v>
      </c>
      <c r="U3742" s="10"/>
      <c r="V3742" s="10"/>
      <c r="W3742" s="10"/>
      <c r="X3742" s="29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</row>
    <row r="3743" spans="1:121" x14ac:dyDescent="0.15">
      <c r="A3743" s="102">
        <f t="shared" si="1112"/>
        <v>44700</v>
      </c>
      <c r="B3743" s="103">
        <f t="shared" ca="1" si="1121"/>
        <v>23213.865960089792</v>
      </c>
      <c r="C3743" s="106">
        <f t="shared" si="1113"/>
        <v>22952.360104389791</v>
      </c>
      <c r="D3743" s="105">
        <f ca="1">IF(A3743&lt;$B$1,VLOOKUP(A3743,[1]DI!$A$4:$B$15000,2,FALSE),0)</f>
        <v>0.1265</v>
      </c>
      <c r="E3743" s="106">
        <f t="shared" ca="1" si="1107"/>
        <v>1.0004727899999999</v>
      </c>
      <c r="F3743" s="106">
        <f ca="1">(TRUNC(PRODUCT($E$12:$E3742),16))</f>
        <v>2.27884685981914</v>
      </c>
      <c r="G3743" s="106">
        <f t="shared" ca="1" si="1114"/>
        <v>2.2591917571314801</v>
      </c>
      <c r="H3743" s="106">
        <f t="shared" ca="1" si="1108"/>
        <v>1.00870006</v>
      </c>
      <c r="I3743" s="105">
        <f t="shared" si="1115"/>
        <v>3.5999999999999997E-2</v>
      </c>
      <c r="J3743" s="118">
        <f t="shared" si="1116"/>
        <v>44673</v>
      </c>
      <c r="K3743" s="112">
        <f t="shared" si="1117"/>
        <v>19</v>
      </c>
      <c r="L3743" s="108">
        <f t="shared" si="1118"/>
        <v>19</v>
      </c>
      <c r="M3743" s="109">
        <f t="shared" si="1109"/>
        <v>1.002670129</v>
      </c>
      <c r="N3743" s="109">
        <f t="shared" ca="1" si="1110"/>
        <v>1.011393419</v>
      </c>
      <c r="O3743" s="108">
        <f t="shared" si="1122"/>
        <v>0</v>
      </c>
      <c r="P3743" s="106">
        <f t="shared" ca="1" si="1111"/>
        <v>261.50585569999998</v>
      </c>
      <c r="Q3743" s="113">
        <f t="shared" si="1106"/>
        <v>0</v>
      </c>
      <c r="R3743" s="106">
        <f t="shared" si="1105"/>
        <v>0</v>
      </c>
      <c r="S3743" s="114" t="str">
        <f t="shared" si="1119"/>
        <v>A+J=</v>
      </c>
      <c r="T3743" s="107">
        <f t="shared" si="1120"/>
        <v>44704</v>
      </c>
      <c r="U3743" s="10"/>
      <c r="V3743" s="10"/>
      <c r="W3743" s="10"/>
      <c r="X3743" s="29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</row>
    <row r="3744" spans="1:121" x14ac:dyDescent="0.15">
      <c r="A3744" s="102">
        <f t="shared" si="1112"/>
        <v>44701</v>
      </c>
      <c r="B3744" s="103">
        <f t="shared" ca="1" si="1121"/>
        <v>23228.100899069792</v>
      </c>
      <c r="C3744" s="106">
        <f t="shared" si="1113"/>
        <v>22952.360104389791</v>
      </c>
      <c r="D3744" s="105">
        <f ca="1">IF(A3744&lt;$B$1,VLOOKUP(A3744,[1]DI!$A$4:$B$15000,2,FALSE),0)</f>
        <v>0.1265</v>
      </c>
      <c r="E3744" s="106">
        <f t="shared" ca="1" si="1107"/>
        <v>1.0004727899999999</v>
      </c>
      <c r="F3744" s="106">
        <f ca="1">(TRUNC(PRODUCT($E$12:$E3743),16))</f>
        <v>2.2799242758260001</v>
      </c>
      <c r="G3744" s="106">
        <f t="shared" ca="1" si="1114"/>
        <v>2.2591917571314801</v>
      </c>
      <c r="H3744" s="106">
        <f t="shared" ca="1" si="1108"/>
        <v>1.00917696</v>
      </c>
      <c r="I3744" s="105">
        <f t="shared" si="1115"/>
        <v>3.5999999999999997E-2</v>
      </c>
      <c r="J3744" s="118">
        <f t="shared" si="1116"/>
        <v>44673</v>
      </c>
      <c r="K3744" s="112">
        <f t="shared" si="1117"/>
        <v>20</v>
      </c>
      <c r="L3744" s="108">
        <f t="shared" si="1118"/>
        <v>20</v>
      </c>
      <c r="M3744" s="109">
        <f t="shared" si="1109"/>
        <v>1.002810859</v>
      </c>
      <c r="N3744" s="109">
        <f t="shared" ca="1" si="1110"/>
        <v>1.012013614</v>
      </c>
      <c r="O3744" s="108">
        <f t="shared" si="1122"/>
        <v>0</v>
      </c>
      <c r="P3744" s="106">
        <f t="shared" ca="1" si="1111"/>
        <v>275.74079468000002</v>
      </c>
      <c r="Q3744" s="113">
        <f t="shared" si="1106"/>
        <v>0</v>
      </c>
      <c r="R3744" s="106">
        <f t="shared" si="1105"/>
        <v>0</v>
      </c>
      <c r="S3744" s="114" t="str">
        <f t="shared" si="1119"/>
        <v>A+J=</v>
      </c>
      <c r="T3744" s="107">
        <f t="shared" si="1120"/>
        <v>44704</v>
      </c>
      <c r="U3744" s="10"/>
      <c r="V3744" s="10"/>
      <c r="W3744" s="10"/>
      <c r="X3744" s="29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</row>
    <row r="3745" spans="1:121" x14ac:dyDescent="0.15">
      <c r="A3745" s="102">
        <f t="shared" si="1112"/>
        <v>44702</v>
      </c>
      <c r="B3745" s="103">
        <f t="shared" ca="1" si="1121"/>
        <v>23242.344674699791</v>
      </c>
      <c r="C3745" s="106">
        <f t="shared" si="1113"/>
        <v>22952.360104389791</v>
      </c>
      <c r="D3745" s="105">
        <f ca="1">IF(A3745&lt;$B$1,VLOOKUP(A3745,[1]DI!$A$4:$B$15000,2,FALSE),0)</f>
        <v>0</v>
      </c>
      <c r="E3745" s="106">
        <f t="shared" ca="1" si="1107"/>
        <v>1</v>
      </c>
      <c r="F3745" s="106">
        <f ca="1">(TRUNC(PRODUCT($E$12:$E3744),16))</f>
        <v>2.28100220122437</v>
      </c>
      <c r="G3745" s="106">
        <f t="shared" ca="1" si="1114"/>
        <v>2.2591917571314801</v>
      </c>
      <c r="H3745" s="106">
        <f t="shared" ca="1" si="1108"/>
        <v>1.0096540899999999</v>
      </c>
      <c r="I3745" s="105">
        <f t="shared" si="1115"/>
        <v>3.5999999999999997E-2</v>
      </c>
      <c r="J3745" s="118">
        <f t="shared" si="1116"/>
        <v>44673</v>
      </c>
      <c r="K3745" s="112">
        <f t="shared" si="1117"/>
        <v>20</v>
      </c>
      <c r="L3745" s="108">
        <f t="shared" si="1118"/>
        <v>21</v>
      </c>
      <c r="M3745" s="109">
        <f t="shared" si="1109"/>
        <v>1.0029516089999999</v>
      </c>
      <c r="N3745" s="109">
        <f t="shared" ca="1" si="1110"/>
        <v>1.0126341940000001</v>
      </c>
      <c r="O3745" s="108">
        <f t="shared" si="1122"/>
        <v>0</v>
      </c>
      <c r="P3745" s="106">
        <f t="shared" ca="1" si="1111"/>
        <v>289.98457030999998</v>
      </c>
      <c r="Q3745" s="113">
        <f t="shared" si="1106"/>
        <v>0</v>
      </c>
      <c r="R3745" s="106">
        <f t="shared" si="1105"/>
        <v>0</v>
      </c>
      <c r="S3745" s="114" t="str">
        <f t="shared" si="1119"/>
        <v>A+J=</v>
      </c>
      <c r="T3745" s="107">
        <f t="shared" si="1120"/>
        <v>44704</v>
      </c>
      <c r="U3745" s="10"/>
      <c r="V3745" s="10"/>
      <c r="W3745" s="10"/>
      <c r="X3745" s="29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</row>
    <row r="3746" spans="1:121" x14ac:dyDescent="0.15">
      <c r="A3746" s="102">
        <f t="shared" si="1112"/>
        <v>44703</v>
      </c>
      <c r="B3746" s="103">
        <f t="shared" ca="1" si="1121"/>
        <v>23242.344674699791</v>
      </c>
      <c r="C3746" s="106">
        <f t="shared" si="1113"/>
        <v>22952.360104389791</v>
      </c>
      <c r="D3746" s="105">
        <f ca="1">IF(A3746&lt;$B$1,VLOOKUP(A3746,[1]DI!$A$4:$B$15000,2,FALSE),0)</f>
        <v>0</v>
      </c>
      <c r="E3746" s="106">
        <f t="shared" ca="1" si="1107"/>
        <v>1</v>
      </c>
      <c r="F3746" s="106">
        <f ca="1">(TRUNC(PRODUCT($E$12:$E3745),16))</f>
        <v>2.28100220122437</v>
      </c>
      <c r="G3746" s="106">
        <f t="shared" ca="1" si="1114"/>
        <v>2.2591917571314801</v>
      </c>
      <c r="H3746" s="106">
        <f t="shared" ca="1" si="1108"/>
        <v>1.0096540899999999</v>
      </c>
      <c r="I3746" s="105">
        <f t="shared" si="1115"/>
        <v>3.5999999999999997E-2</v>
      </c>
      <c r="J3746" s="118">
        <f t="shared" si="1116"/>
        <v>44673</v>
      </c>
      <c r="K3746" s="112">
        <f t="shared" si="1117"/>
        <v>20</v>
      </c>
      <c r="L3746" s="108">
        <f t="shared" si="1118"/>
        <v>21</v>
      </c>
      <c r="M3746" s="109">
        <f t="shared" si="1109"/>
        <v>1.0029516089999999</v>
      </c>
      <c r="N3746" s="109">
        <f t="shared" ca="1" si="1110"/>
        <v>1.0126341940000001</v>
      </c>
      <c r="O3746" s="108">
        <f t="shared" si="1122"/>
        <v>0</v>
      </c>
      <c r="P3746" s="106">
        <f t="shared" ca="1" si="1111"/>
        <v>289.98457030999998</v>
      </c>
      <c r="Q3746" s="113">
        <f t="shared" si="1106"/>
        <v>0</v>
      </c>
      <c r="R3746" s="106">
        <f t="shared" si="1105"/>
        <v>0</v>
      </c>
      <c r="S3746" s="114" t="str">
        <f t="shared" si="1119"/>
        <v>A+J=</v>
      </c>
      <c r="T3746" s="107">
        <f t="shared" si="1120"/>
        <v>44704</v>
      </c>
      <c r="U3746" s="10"/>
      <c r="V3746" s="10"/>
      <c r="W3746" s="10"/>
      <c r="X3746" s="29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</row>
    <row r="3747" spans="1:121" x14ac:dyDescent="0.15">
      <c r="A3747" s="102">
        <f t="shared" si="1112"/>
        <v>44704</v>
      </c>
      <c r="B3747" s="103">
        <f t="shared" ca="1" si="1121"/>
        <v>23242.344674699791</v>
      </c>
      <c r="C3747" s="106">
        <f t="shared" si="1113"/>
        <v>22952.360104389791</v>
      </c>
      <c r="D3747" s="105">
        <f ca="1">IF(A3747&lt;$B$1,VLOOKUP(A3747,[1]DI!$A$4:$B$15000,2,FALSE),0)</f>
        <v>0.1265</v>
      </c>
      <c r="E3747" s="106">
        <f t="shared" ca="1" si="1107"/>
        <v>1.0004727899999999</v>
      </c>
      <c r="F3747" s="106">
        <f ca="1">(TRUNC(PRODUCT($E$12:$E3746),16))</f>
        <v>2.28100220122437</v>
      </c>
      <c r="G3747" s="106">
        <f t="shared" ca="1" si="1114"/>
        <v>2.2591917571314801</v>
      </c>
      <c r="H3747" s="106">
        <f t="shared" ca="1" si="1108"/>
        <v>1.0096540899999999</v>
      </c>
      <c r="I3747" s="105">
        <f t="shared" si="1115"/>
        <v>3.5999999999999997E-2</v>
      </c>
      <c r="J3747" s="118">
        <f t="shared" si="1116"/>
        <v>44673</v>
      </c>
      <c r="K3747" s="112">
        <f t="shared" si="1117"/>
        <v>21</v>
      </c>
      <c r="L3747" s="108">
        <f t="shared" si="1118"/>
        <v>21</v>
      </c>
      <c r="M3747" s="109">
        <f t="shared" si="1109"/>
        <v>1.0029516089999999</v>
      </c>
      <c r="N3747" s="109">
        <f t="shared" ca="1" si="1110"/>
        <v>1.0126341940000001</v>
      </c>
      <c r="O3747" s="108">
        <f t="shared" si="1122"/>
        <v>108</v>
      </c>
      <c r="P3747" s="106">
        <f t="shared" ca="1" si="1111"/>
        <v>289.98457030999998</v>
      </c>
      <c r="Q3747" s="113">
        <f t="shared" si="1106"/>
        <v>2.5998E-2</v>
      </c>
      <c r="R3747" s="106">
        <f t="shared" si="1105"/>
        <v>596.71545799</v>
      </c>
      <c r="S3747" s="114" t="str">
        <f t="shared" si="1119"/>
        <v>A+J=</v>
      </c>
      <c r="T3747" s="107">
        <f t="shared" si="1120"/>
        <v>44704</v>
      </c>
      <c r="U3747" s="10"/>
      <c r="V3747" s="10"/>
      <c r="W3747" s="10"/>
      <c r="X3747" s="29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</row>
    <row r="3748" spans="1:121" x14ac:dyDescent="0.15">
      <c r="A3748" s="102">
        <f t="shared" si="1112"/>
        <v>44705</v>
      </c>
      <c r="B3748" s="103">
        <f t="shared" ca="1" si="1121"/>
        <v>22369.353395959788</v>
      </c>
      <c r="C3748" s="106">
        <f t="shared" si="1113"/>
        <v>22355.644646399789</v>
      </c>
      <c r="D3748" s="105">
        <f ca="1">IF(A3748&lt;$B$1,VLOOKUP(A3748,[1]DI!$A$4:$B$15000,2,FALSE),0)</f>
        <v>0.1265</v>
      </c>
      <c r="E3748" s="106">
        <f t="shared" ca="1" si="1107"/>
        <v>1.0004727899999999</v>
      </c>
      <c r="F3748" s="106">
        <f ca="1">(TRUNC(PRODUCT($E$12:$E3747),16))</f>
        <v>2.2820806362550798</v>
      </c>
      <c r="G3748" s="106">
        <f t="shared" ca="1" si="1114"/>
        <v>2.28100220122437</v>
      </c>
      <c r="H3748" s="106">
        <f t="shared" ca="1" si="1108"/>
        <v>1.0004727899999999</v>
      </c>
      <c r="I3748" s="105">
        <f t="shared" si="1115"/>
        <v>3.5999999999999997E-2</v>
      </c>
      <c r="J3748" s="118">
        <f t="shared" si="1116"/>
        <v>44704</v>
      </c>
      <c r="K3748" s="112">
        <f t="shared" si="1117"/>
        <v>1</v>
      </c>
      <c r="L3748" s="108">
        <f t="shared" si="1118"/>
        <v>1</v>
      </c>
      <c r="M3748" s="109">
        <f t="shared" si="1109"/>
        <v>1.000140356</v>
      </c>
      <c r="N3748" s="109">
        <f t="shared" ca="1" si="1110"/>
        <v>1.000613212</v>
      </c>
      <c r="O3748" s="108">
        <f t="shared" si="1122"/>
        <v>0</v>
      </c>
      <c r="P3748" s="106">
        <f t="shared" ca="1" si="1111"/>
        <v>13.708749559999999</v>
      </c>
      <c r="Q3748" s="113">
        <f t="shared" si="1106"/>
        <v>0</v>
      </c>
      <c r="R3748" s="106">
        <f t="shared" si="1105"/>
        <v>0</v>
      </c>
      <c r="S3748" s="114" t="str">
        <f t="shared" si="1119"/>
        <v>A+J=</v>
      </c>
      <c r="T3748" s="107">
        <f t="shared" si="1120"/>
        <v>44734</v>
      </c>
      <c r="U3748" s="10"/>
      <c r="V3748" s="10"/>
      <c r="W3748" s="10"/>
      <c r="X3748" s="29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</row>
    <row r="3749" spans="1:121" x14ac:dyDescent="0.15">
      <c r="A3749" s="102">
        <f t="shared" si="1112"/>
        <v>44706</v>
      </c>
      <c r="B3749" s="103">
        <f t="shared" ca="1" si="1121"/>
        <v>22383.070484179789</v>
      </c>
      <c r="C3749" s="106">
        <f t="shared" si="1113"/>
        <v>22355.644646399789</v>
      </c>
      <c r="D3749" s="105">
        <f ca="1">IF(A3749&lt;$B$1,VLOOKUP(A3749,[1]DI!$A$4:$B$15000,2,FALSE),0)</f>
        <v>0.1265</v>
      </c>
      <c r="E3749" s="106">
        <f t="shared" ca="1" si="1107"/>
        <v>1.0004727899999999</v>
      </c>
      <c r="F3749" s="106">
        <f ca="1">(TRUNC(PRODUCT($E$12:$E3748),16))</f>
        <v>2.2831595811590999</v>
      </c>
      <c r="G3749" s="106">
        <f t="shared" ca="1" si="1114"/>
        <v>2.28100220122437</v>
      </c>
      <c r="H3749" s="106">
        <f t="shared" ca="1" si="1108"/>
        <v>1.0009458</v>
      </c>
      <c r="I3749" s="105">
        <f t="shared" si="1115"/>
        <v>3.5999999999999997E-2</v>
      </c>
      <c r="J3749" s="118">
        <f t="shared" si="1116"/>
        <v>44704</v>
      </c>
      <c r="K3749" s="112">
        <f t="shared" si="1117"/>
        <v>2</v>
      </c>
      <c r="L3749" s="108">
        <f t="shared" si="1118"/>
        <v>2</v>
      </c>
      <c r="M3749" s="109">
        <f t="shared" si="1109"/>
        <v>1.0002807309999999</v>
      </c>
      <c r="N3749" s="109">
        <f t="shared" ca="1" si="1110"/>
        <v>1.0012267969999999</v>
      </c>
      <c r="O3749" s="108">
        <f t="shared" si="1122"/>
        <v>0</v>
      </c>
      <c r="P3749" s="106">
        <f t="shared" ca="1" si="1111"/>
        <v>27.425837779999998</v>
      </c>
      <c r="Q3749" s="113">
        <f t="shared" si="1106"/>
        <v>0</v>
      </c>
      <c r="R3749" s="106">
        <f t="shared" si="1105"/>
        <v>0</v>
      </c>
      <c r="S3749" s="114" t="str">
        <f t="shared" si="1119"/>
        <v>A+J=</v>
      </c>
      <c r="T3749" s="107">
        <f t="shared" si="1120"/>
        <v>44734</v>
      </c>
      <c r="U3749" s="10"/>
      <c r="V3749" s="10"/>
      <c r="W3749" s="10"/>
      <c r="X3749" s="29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</row>
    <row r="3750" spans="1:121" x14ac:dyDescent="0.15">
      <c r="A3750" s="102">
        <f t="shared" si="1112"/>
        <v>44707</v>
      </c>
      <c r="B3750" s="103">
        <f t="shared" ca="1" si="1121"/>
        <v>22396.796112259788</v>
      </c>
      <c r="C3750" s="106">
        <f t="shared" si="1113"/>
        <v>22355.644646399789</v>
      </c>
      <c r="D3750" s="105">
        <f ca="1">IF(A3750&lt;$B$1,VLOOKUP(A3750,[1]DI!$A$4:$B$15000,2,FALSE),0)</f>
        <v>0.1265</v>
      </c>
      <c r="E3750" s="106">
        <f t="shared" ca="1" si="1107"/>
        <v>1.0004727899999999</v>
      </c>
      <c r="F3750" s="106">
        <f ca="1">(TRUNC(PRODUCT($E$12:$E3749),16))</f>
        <v>2.2842390361774698</v>
      </c>
      <c r="G3750" s="106">
        <f t="shared" ca="1" si="1114"/>
        <v>2.28100220122437</v>
      </c>
      <c r="H3750" s="106">
        <f t="shared" ca="1" si="1108"/>
        <v>1.00141904</v>
      </c>
      <c r="I3750" s="105">
        <f t="shared" si="1115"/>
        <v>3.5999999999999997E-2</v>
      </c>
      <c r="J3750" s="118">
        <f t="shared" si="1116"/>
        <v>44704</v>
      </c>
      <c r="K3750" s="112">
        <f t="shared" si="1117"/>
        <v>3</v>
      </c>
      <c r="L3750" s="108">
        <f t="shared" si="1118"/>
        <v>3</v>
      </c>
      <c r="M3750" s="109">
        <f t="shared" si="1109"/>
        <v>1.000421126</v>
      </c>
      <c r="N3750" s="109">
        <f t="shared" ca="1" si="1110"/>
        <v>1.001840764</v>
      </c>
      <c r="O3750" s="108">
        <f t="shared" si="1122"/>
        <v>0</v>
      </c>
      <c r="P3750" s="106">
        <f t="shared" ca="1" si="1111"/>
        <v>41.151465860000002</v>
      </c>
      <c r="Q3750" s="113">
        <f t="shared" si="1106"/>
        <v>0</v>
      </c>
      <c r="R3750" s="106">
        <f t="shared" si="1105"/>
        <v>0</v>
      </c>
      <c r="S3750" s="114" t="str">
        <f t="shared" si="1119"/>
        <v>A+J=</v>
      </c>
      <c r="T3750" s="107">
        <f t="shared" si="1120"/>
        <v>44734</v>
      </c>
      <c r="U3750" s="10"/>
      <c r="V3750" s="10"/>
      <c r="W3750" s="10"/>
      <c r="X3750" s="29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</row>
    <row r="3751" spans="1:121" x14ac:dyDescent="0.15">
      <c r="A3751" s="102">
        <f t="shared" si="1112"/>
        <v>44708</v>
      </c>
      <c r="B3751" s="103">
        <f t="shared" ca="1" si="1121"/>
        <v>22410.530078989788</v>
      </c>
      <c r="C3751" s="106">
        <f t="shared" si="1113"/>
        <v>22355.644646399789</v>
      </c>
      <c r="D3751" s="105">
        <f ca="1">IF(A3751&lt;$B$1,VLOOKUP(A3751,[1]DI!$A$4:$B$15000,2,FALSE),0)</f>
        <v>0.1265</v>
      </c>
      <c r="E3751" s="106">
        <f t="shared" ca="1" si="1107"/>
        <v>1.0004727899999999</v>
      </c>
      <c r="F3751" s="106">
        <f ca="1">(TRUNC(PRODUCT($E$12:$E3750),16))</f>
        <v>2.28531900155139</v>
      </c>
      <c r="G3751" s="106">
        <f t="shared" ca="1" si="1114"/>
        <v>2.28100220122437</v>
      </c>
      <c r="H3751" s="106">
        <f t="shared" ca="1" si="1108"/>
        <v>1.0018925000000001</v>
      </c>
      <c r="I3751" s="105">
        <f t="shared" si="1115"/>
        <v>3.5999999999999997E-2</v>
      </c>
      <c r="J3751" s="118">
        <f t="shared" si="1116"/>
        <v>44704</v>
      </c>
      <c r="K3751" s="112">
        <f t="shared" si="1117"/>
        <v>4</v>
      </c>
      <c r="L3751" s="108">
        <f t="shared" si="1118"/>
        <v>4</v>
      </c>
      <c r="M3751" s="109">
        <f t="shared" si="1109"/>
        <v>1.0005615409999999</v>
      </c>
      <c r="N3751" s="109">
        <f t="shared" ca="1" si="1110"/>
        <v>1.002455104</v>
      </c>
      <c r="O3751" s="108">
        <f t="shared" si="1122"/>
        <v>0</v>
      </c>
      <c r="P3751" s="106">
        <f t="shared" ca="1" si="1111"/>
        <v>54.885432590000001</v>
      </c>
      <c r="Q3751" s="113">
        <f t="shared" si="1106"/>
        <v>0</v>
      </c>
      <c r="R3751" s="106">
        <f t="shared" si="1105"/>
        <v>0</v>
      </c>
      <c r="S3751" s="114" t="str">
        <f t="shared" si="1119"/>
        <v>A+J=</v>
      </c>
      <c r="T3751" s="107">
        <f t="shared" si="1120"/>
        <v>44734</v>
      </c>
      <c r="U3751" s="10"/>
      <c r="V3751" s="10"/>
      <c r="W3751" s="10"/>
      <c r="X3751" s="29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</row>
    <row r="3752" spans="1:121" x14ac:dyDescent="0.15">
      <c r="A3752" s="102">
        <f t="shared" si="1112"/>
        <v>44709</v>
      </c>
      <c r="B3752" s="103">
        <f t="shared" ca="1" si="1121"/>
        <v>22424.272585579791</v>
      </c>
      <c r="C3752" s="106">
        <f t="shared" si="1113"/>
        <v>22355.644646399789</v>
      </c>
      <c r="D3752" s="105">
        <f ca="1">IF(A3752&lt;$B$1,VLOOKUP(A3752,[1]DI!$A$4:$B$15000,2,FALSE),0)</f>
        <v>0</v>
      </c>
      <c r="E3752" s="106">
        <f t="shared" ca="1" si="1107"/>
        <v>1</v>
      </c>
      <c r="F3752" s="106">
        <f ca="1">(TRUNC(PRODUCT($E$12:$E3751),16))</f>
        <v>2.2863994775221301</v>
      </c>
      <c r="G3752" s="106">
        <f t="shared" ca="1" si="1114"/>
        <v>2.28100220122437</v>
      </c>
      <c r="H3752" s="106">
        <f t="shared" ca="1" si="1108"/>
        <v>1.00236619</v>
      </c>
      <c r="I3752" s="105">
        <f t="shared" si="1115"/>
        <v>3.5999999999999997E-2</v>
      </c>
      <c r="J3752" s="118">
        <f t="shared" si="1116"/>
        <v>44704</v>
      </c>
      <c r="K3752" s="112">
        <f t="shared" si="1117"/>
        <v>4</v>
      </c>
      <c r="L3752" s="108">
        <f t="shared" si="1118"/>
        <v>5</v>
      </c>
      <c r="M3752" s="109">
        <f t="shared" si="1109"/>
        <v>1.0007019749999999</v>
      </c>
      <c r="N3752" s="109">
        <f t="shared" ca="1" si="1110"/>
        <v>1.0030698259999999</v>
      </c>
      <c r="O3752" s="108">
        <f t="shared" si="1122"/>
        <v>0</v>
      </c>
      <c r="P3752" s="106">
        <f t="shared" ca="1" si="1111"/>
        <v>68.627939179999998</v>
      </c>
      <c r="Q3752" s="113">
        <f t="shared" si="1106"/>
        <v>0</v>
      </c>
      <c r="R3752" s="106">
        <f t="shared" si="1105"/>
        <v>0</v>
      </c>
      <c r="S3752" s="114" t="str">
        <f t="shared" si="1119"/>
        <v>A+J=</v>
      </c>
      <c r="T3752" s="107">
        <f t="shared" si="1120"/>
        <v>44734</v>
      </c>
      <c r="U3752" s="10"/>
      <c r="V3752" s="10"/>
      <c r="W3752" s="10"/>
      <c r="X3752" s="29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</row>
    <row r="3753" spans="1:121" x14ac:dyDescent="0.15">
      <c r="A3753" s="102">
        <f t="shared" si="1112"/>
        <v>44710</v>
      </c>
      <c r="B3753" s="103">
        <f t="shared" ca="1" si="1121"/>
        <v>22424.272585579791</v>
      </c>
      <c r="C3753" s="106">
        <f t="shared" si="1113"/>
        <v>22355.644646399789</v>
      </c>
      <c r="D3753" s="105">
        <f ca="1">IF(A3753&lt;$B$1,VLOOKUP(A3753,[1]DI!$A$4:$B$15000,2,FALSE),0)</f>
        <v>0</v>
      </c>
      <c r="E3753" s="106">
        <f t="shared" ca="1" si="1107"/>
        <v>1</v>
      </c>
      <c r="F3753" s="106">
        <f ca="1">(TRUNC(PRODUCT($E$12:$E3752),16))</f>
        <v>2.2863994775221301</v>
      </c>
      <c r="G3753" s="106">
        <f t="shared" ca="1" si="1114"/>
        <v>2.28100220122437</v>
      </c>
      <c r="H3753" s="106">
        <f t="shared" ca="1" si="1108"/>
        <v>1.00236619</v>
      </c>
      <c r="I3753" s="105">
        <f t="shared" si="1115"/>
        <v>3.5999999999999997E-2</v>
      </c>
      <c r="J3753" s="118">
        <f t="shared" si="1116"/>
        <v>44704</v>
      </c>
      <c r="K3753" s="112">
        <f t="shared" si="1117"/>
        <v>4</v>
      </c>
      <c r="L3753" s="108">
        <f t="shared" si="1118"/>
        <v>5</v>
      </c>
      <c r="M3753" s="109">
        <f t="shared" si="1109"/>
        <v>1.0007019749999999</v>
      </c>
      <c r="N3753" s="109">
        <f t="shared" ca="1" si="1110"/>
        <v>1.0030698259999999</v>
      </c>
      <c r="O3753" s="108">
        <f t="shared" si="1122"/>
        <v>0</v>
      </c>
      <c r="P3753" s="106">
        <f t="shared" ca="1" si="1111"/>
        <v>68.627939179999998</v>
      </c>
      <c r="Q3753" s="113">
        <f t="shared" si="1106"/>
        <v>0</v>
      </c>
      <c r="R3753" s="106">
        <f t="shared" si="1105"/>
        <v>0</v>
      </c>
      <c r="S3753" s="114" t="str">
        <f t="shared" si="1119"/>
        <v>A+J=</v>
      </c>
      <c r="T3753" s="107">
        <f t="shared" si="1120"/>
        <v>44734</v>
      </c>
      <c r="U3753" s="10"/>
      <c r="V3753" s="10"/>
      <c r="W3753" s="10"/>
      <c r="X3753" s="29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</row>
    <row r="3754" spans="1:121" x14ac:dyDescent="0.15">
      <c r="A3754" s="102">
        <f t="shared" si="1112"/>
        <v>44711</v>
      </c>
      <c r="B3754" s="103">
        <f t="shared" ca="1" si="1121"/>
        <v>22424.272585579791</v>
      </c>
      <c r="C3754" s="106">
        <f t="shared" si="1113"/>
        <v>22355.644646399789</v>
      </c>
      <c r="D3754" s="105">
        <f ca="1">IF(A3754&lt;$B$1,VLOOKUP(A3754,[1]DI!$A$4:$B$15000,2,FALSE),0)</f>
        <v>0.1265</v>
      </c>
      <c r="E3754" s="106">
        <f t="shared" ca="1" si="1107"/>
        <v>1.0004727899999999</v>
      </c>
      <c r="F3754" s="106">
        <f ca="1">(TRUNC(PRODUCT($E$12:$E3753),16))</f>
        <v>2.2863994775221301</v>
      </c>
      <c r="G3754" s="106">
        <f t="shared" ca="1" si="1114"/>
        <v>2.28100220122437</v>
      </c>
      <c r="H3754" s="106">
        <f t="shared" ca="1" si="1108"/>
        <v>1.00236619</v>
      </c>
      <c r="I3754" s="105">
        <f t="shared" si="1115"/>
        <v>3.5999999999999997E-2</v>
      </c>
      <c r="J3754" s="118">
        <f t="shared" si="1116"/>
        <v>44704</v>
      </c>
      <c r="K3754" s="112">
        <f t="shared" si="1117"/>
        <v>5</v>
      </c>
      <c r="L3754" s="108">
        <f t="shared" si="1118"/>
        <v>5</v>
      </c>
      <c r="M3754" s="109">
        <f t="shared" si="1109"/>
        <v>1.0007019749999999</v>
      </c>
      <c r="N3754" s="109">
        <f t="shared" ca="1" si="1110"/>
        <v>1.0030698259999999</v>
      </c>
      <c r="O3754" s="108">
        <f t="shared" si="1122"/>
        <v>0</v>
      </c>
      <c r="P3754" s="106">
        <f t="shared" ca="1" si="1111"/>
        <v>68.627939179999998</v>
      </c>
      <c r="Q3754" s="113">
        <f t="shared" si="1106"/>
        <v>0</v>
      </c>
      <c r="R3754" s="106">
        <f t="shared" si="1105"/>
        <v>0</v>
      </c>
      <c r="S3754" s="114" t="str">
        <f t="shared" si="1119"/>
        <v>A+J=</v>
      </c>
      <c r="T3754" s="107">
        <f t="shared" si="1120"/>
        <v>44734</v>
      </c>
      <c r="U3754" s="10"/>
      <c r="V3754" s="10"/>
      <c r="W3754" s="10"/>
      <c r="X3754" s="29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</row>
    <row r="3755" spans="1:121" x14ac:dyDescent="0.15">
      <c r="A3755" s="102">
        <f t="shared" si="1112"/>
        <v>44712</v>
      </c>
      <c r="B3755" s="103">
        <f t="shared" ca="1" si="1121"/>
        <v>22438.023453179791</v>
      </c>
      <c r="C3755" s="106">
        <f t="shared" si="1113"/>
        <v>22355.644646399789</v>
      </c>
      <c r="D3755" s="105">
        <f ca="1">IF(A3755&lt;$B$1,VLOOKUP(A3755,[1]DI!$A$4:$B$15000,2,FALSE),0)</f>
        <v>0.1265</v>
      </c>
      <c r="E3755" s="106">
        <f t="shared" ca="1" si="1107"/>
        <v>1.0004727899999999</v>
      </c>
      <c r="F3755" s="106">
        <f ca="1">(TRUNC(PRODUCT($E$12:$E3754),16))</f>
        <v>2.28748046433111</v>
      </c>
      <c r="G3755" s="106">
        <f t="shared" ca="1" si="1114"/>
        <v>2.28100220122437</v>
      </c>
      <c r="H3755" s="106">
        <f t="shared" ca="1" si="1108"/>
        <v>1.0028401</v>
      </c>
      <c r="I3755" s="105">
        <f t="shared" si="1115"/>
        <v>3.5999999999999997E-2</v>
      </c>
      <c r="J3755" s="118">
        <f t="shared" si="1116"/>
        <v>44704</v>
      </c>
      <c r="K3755" s="112">
        <f t="shared" si="1117"/>
        <v>6</v>
      </c>
      <c r="L3755" s="108">
        <f t="shared" si="1118"/>
        <v>6</v>
      </c>
      <c r="M3755" s="109">
        <f t="shared" si="1109"/>
        <v>1.000842429</v>
      </c>
      <c r="N3755" s="109">
        <f t="shared" ca="1" si="1110"/>
        <v>1.0036849219999999</v>
      </c>
      <c r="O3755" s="108">
        <f t="shared" si="1122"/>
        <v>0</v>
      </c>
      <c r="P3755" s="106">
        <f t="shared" ca="1" si="1111"/>
        <v>82.378806780000005</v>
      </c>
      <c r="Q3755" s="113">
        <f t="shared" si="1106"/>
        <v>0</v>
      </c>
      <c r="R3755" s="106">
        <f t="shared" si="1105"/>
        <v>0</v>
      </c>
      <c r="S3755" s="114" t="str">
        <f t="shared" si="1119"/>
        <v>A+J=</v>
      </c>
      <c r="T3755" s="107">
        <f t="shared" si="1120"/>
        <v>44734</v>
      </c>
      <c r="U3755" s="10"/>
      <c r="V3755" s="10"/>
      <c r="W3755" s="10"/>
      <c r="X3755" s="29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</row>
    <row r="3756" spans="1:121" x14ac:dyDescent="0.15">
      <c r="A3756" s="102">
        <f t="shared" si="1112"/>
        <v>44713</v>
      </c>
      <c r="B3756" s="103">
        <f t="shared" ca="1" si="1121"/>
        <v>22451.782659429788</v>
      </c>
      <c r="C3756" s="106">
        <f t="shared" si="1113"/>
        <v>22355.644646399789</v>
      </c>
      <c r="D3756" s="105">
        <f ca="1">IF(A3756&lt;$B$1,VLOOKUP(A3756,[1]DI!$A$4:$B$15000,2,FALSE),0)</f>
        <v>0.1265</v>
      </c>
      <c r="E3756" s="106">
        <f t="shared" ca="1" si="1107"/>
        <v>1.0004727899999999</v>
      </c>
      <c r="F3756" s="106">
        <f ca="1">(TRUNC(PRODUCT($E$12:$E3755),16))</f>
        <v>2.2885619622198399</v>
      </c>
      <c r="G3756" s="106">
        <f t="shared" ca="1" si="1114"/>
        <v>2.28100220122437</v>
      </c>
      <c r="H3756" s="106">
        <f t="shared" ca="1" si="1108"/>
        <v>1.00331423</v>
      </c>
      <c r="I3756" s="105">
        <f t="shared" si="1115"/>
        <v>3.5999999999999997E-2</v>
      </c>
      <c r="J3756" s="118">
        <f t="shared" si="1116"/>
        <v>44704</v>
      </c>
      <c r="K3756" s="112">
        <f t="shared" si="1117"/>
        <v>7</v>
      </c>
      <c r="L3756" s="108">
        <f t="shared" si="1118"/>
        <v>7</v>
      </c>
      <c r="M3756" s="109">
        <f t="shared" si="1109"/>
        <v>1.0009829029999999</v>
      </c>
      <c r="N3756" s="109">
        <f t="shared" ca="1" si="1110"/>
        <v>1.0043003909999999</v>
      </c>
      <c r="O3756" s="108">
        <f t="shared" si="1122"/>
        <v>0</v>
      </c>
      <c r="P3756" s="106">
        <f t="shared" ca="1" si="1111"/>
        <v>96.138013029999996</v>
      </c>
      <c r="Q3756" s="113">
        <f t="shared" si="1106"/>
        <v>0</v>
      </c>
      <c r="R3756" s="106">
        <f t="shared" si="1105"/>
        <v>0</v>
      </c>
      <c r="S3756" s="114" t="str">
        <f t="shared" si="1119"/>
        <v>A+J=</v>
      </c>
      <c r="T3756" s="107">
        <f t="shared" si="1120"/>
        <v>44734</v>
      </c>
      <c r="U3756" s="10"/>
      <c r="V3756" s="10"/>
      <c r="W3756" s="10"/>
      <c r="X3756" s="29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</row>
    <row r="3757" spans="1:121" x14ac:dyDescent="0.15">
      <c r="A3757" s="102">
        <f t="shared" si="1112"/>
        <v>44714</v>
      </c>
      <c r="B3757" s="103">
        <f t="shared" ca="1" si="1121"/>
        <v>22465.55020433979</v>
      </c>
      <c r="C3757" s="106">
        <f t="shared" si="1113"/>
        <v>22355.644646399789</v>
      </c>
      <c r="D3757" s="105">
        <f ca="1">IF(A3757&lt;$B$1,VLOOKUP(A3757,[1]DI!$A$4:$B$15000,2,FALSE),0)</f>
        <v>0.1265</v>
      </c>
      <c r="E3757" s="106">
        <f t="shared" ca="1" si="1107"/>
        <v>1.0004727899999999</v>
      </c>
      <c r="F3757" s="106">
        <f ca="1">(TRUNC(PRODUCT($E$12:$E3756),16))</f>
        <v>2.2896439714299599</v>
      </c>
      <c r="G3757" s="106">
        <f t="shared" ca="1" si="1114"/>
        <v>2.28100220122437</v>
      </c>
      <c r="H3757" s="106">
        <f t="shared" ca="1" si="1108"/>
        <v>1.0037885799999999</v>
      </c>
      <c r="I3757" s="105">
        <f t="shared" si="1115"/>
        <v>3.5999999999999997E-2</v>
      </c>
      <c r="J3757" s="118">
        <f t="shared" si="1116"/>
        <v>44704</v>
      </c>
      <c r="K3757" s="112">
        <f t="shared" si="1117"/>
        <v>8</v>
      </c>
      <c r="L3757" s="108">
        <f t="shared" si="1118"/>
        <v>8</v>
      </c>
      <c r="M3757" s="109">
        <f t="shared" si="1109"/>
        <v>1.001123397</v>
      </c>
      <c r="N3757" s="109">
        <f t="shared" ca="1" si="1110"/>
        <v>1.0049162330000001</v>
      </c>
      <c r="O3757" s="108">
        <f t="shared" si="1122"/>
        <v>0</v>
      </c>
      <c r="P3757" s="106">
        <f t="shared" ca="1" si="1111"/>
        <v>109.90555793999999</v>
      </c>
      <c r="Q3757" s="113">
        <f t="shared" si="1106"/>
        <v>0</v>
      </c>
      <c r="R3757" s="106">
        <f t="shared" si="1105"/>
        <v>0</v>
      </c>
      <c r="S3757" s="114" t="str">
        <f t="shared" si="1119"/>
        <v>A+J=</v>
      </c>
      <c r="T3757" s="107">
        <f t="shared" si="1120"/>
        <v>44734</v>
      </c>
      <c r="U3757" s="10"/>
      <c r="V3757" s="10"/>
      <c r="W3757" s="10"/>
      <c r="X3757" s="29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</row>
    <row r="3758" spans="1:121" x14ac:dyDescent="0.15">
      <c r="A3758" s="102">
        <f t="shared" si="1112"/>
        <v>44715</v>
      </c>
      <c r="B3758" s="103">
        <f t="shared" ca="1" si="1121"/>
        <v>22479.326535019791</v>
      </c>
      <c r="C3758" s="106">
        <f t="shared" si="1113"/>
        <v>22355.644646399789</v>
      </c>
      <c r="D3758" s="105">
        <f ca="1">IF(A3758&lt;$B$1,VLOOKUP(A3758,[1]DI!$A$4:$B$15000,2,FALSE),0)</f>
        <v>0.1265</v>
      </c>
      <c r="E3758" s="106">
        <f t="shared" ca="1" si="1107"/>
        <v>1.0004727899999999</v>
      </c>
      <c r="F3758" s="106">
        <f ca="1">(TRUNC(PRODUCT($E$12:$E3757),16))</f>
        <v>2.29072649220321</v>
      </c>
      <c r="G3758" s="106">
        <f t="shared" ca="1" si="1114"/>
        <v>2.28100220122437</v>
      </c>
      <c r="H3758" s="106">
        <f t="shared" ca="1" si="1108"/>
        <v>1.00426317</v>
      </c>
      <c r="I3758" s="105">
        <f t="shared" si="1115"/>
        <v>3.5999999999999997E-2</v>
      </c>
      <c r="J3758" s="118">
        <f t="shared" si="1116"/>
        <v>44704</v>
      </c>
      <c r="K3758" s="112">
        <f t="shared" si="1117"/>
        <v>9</v>
      </c>
      <c r="L3758" s="108">
        <f t="shared" si="1118"/>
        <v>9</v>
      </c>
      <c r="M3758" s="109">
        <f t="shared" si="1109"/>
        <v>1.00126391</v>
      </c>
      <c r="N3758" s="109">
        <f t="shared" ca="1" si="1110"/>
        <v>1.005532468</v>
      </c>
      <c r="O3758" s="108">
        <f t="shared" si="1122"/>
        <v>0</v>
      </c>
      <c r="P3758" s="106">
        <f t="shared" ca="1" si="1111"/>
        <v>123.68188862</v>
      </c>
      <c r="Q3758" s="113">
        <f t="shared" si="1106"/>
        <v>0</v>
      </c>
      <c r="R3758" s="106">
        <f t="shared" ref="R3758:R3821" si="1123">IF(Q3758&gt;0,TRUNC(Q3758*C3758,8),0)</f>
        <v>0</v>
      </c>
      <c r="S3758" s="114" t="str">
        <f t="shared" si="1119"/>
        <v>A+J=</v>
      </c>
      <c r="T3758" s="107">
        <f t="shared" si="1120"/>
        <v>44734</v>
      </c>
      <c r="U3758" s="10"/>
      <c r="V3758" s="10"/>
      <c r="W3758" s="10"/>
      <c r="X3758" s="29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</row>
    <row r="3759" spans="1:121" x14ac:dyDescent="0.15">
      <c r="A3759" s="102">
        <f t="shared" si="1112"/>
        <v>44716</v>
      </c>
      <c r="B3759" s="103">
        <f t="shared" ca="1" si="1121"/>
        <v>22493.111003149788</v>
      </c>
      <c r="C3759" s="106">
        <f t="shared" si="1113"/>
        <v>22355.644646399789</v>
      </c>
      <c r="D3759" s="105">
        <f ca="1">IF(A3759&lt;$B$1,VLOOKUP(A3759,[1]DI!$A$4:$B$15000,2,FALSE),0)</f>
        <v>0</v>
      </c>
      <c r="E3759" s="106">
        <f t="shared" ca="1" si="1107"/>
        <v>1</v>
      </c>
      <c r="F3759" s="106">
        <f ca="1">(TRUNC(PRODUCT($E$12:$E3758),16))</f>
        <v>2.2918095247814598</v>
      </c>
      <c r="G3759" s="106">
        <f t="shared" ca="1" si="1114"/>
        <v>2.28100220122437</v>
      </c>
      <c r="H3759" s="106">
        <f t="shared" ca="1" si="1108"/>
        <v>1.0047379700000001</v>
      </c>
      <c r="I3759" s="105">
        <f t="shared" si="1115"/>
        <v>3.5999999999999997E-2</v>
      </c>
      <c r="J3759" s="118">
        <f t="shared" si="1116"/>
        <v>44704</v>
      </c>
      <c r="K3759" s="112">
        <f t="shared" si="1117"/>
        <v>9</v>
      </c>
      <c r="L3759" s="108">
        <f t="shared" si="1118"/>
        <v>10</v>
      </c>
      <c r="M3759" s="109">
        <f t="shared" si="1109"/>
        <v>1.001404443</v>
      </c>
      <c r="N3759" s="109">
        <f t="shared" ca="1" si="1110"/>
        <v>1.006149067</v>
      </c>
      <c r="O3759" s="108">
        <f t="shared" si="1122"/>
        <v>0</v>
      </c>
      <c r="P3759" s="106">
        <f t="shared" ca="1" si="1111"/>
        <v>137.46635674999999</v>
      </c>
      <c r="Q3759" s="113">
        <f t="shared" ref="Q3759:Q3822" si="1124">IF($O3759&gt;0,VLOOKUP($O3759,$W$12:$AC$151,7),0)</f>
        <v>0</v>
      </c>
      <c r="R3759" s="106">
        <f t="shared" si="1123"/>
        <v>0</v>
      </c>
      <c r="S3759" s="114" t="str">
        <f t="shared" si="1119"/>
        <v>A+J=</v>
      </c>
      <c r="T3759" s="107">
        <f t="shared" si="1120"/>
        <v>44734</v>
      </c>
      <c r="U3759" s="10"/>
      <c r="V3759" s="10"/>
      <c r="W3759" s="10"/>
      <c r="X3759" s="29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</row>
    <row r="3760" spans="1:121" x14ac:dyDescent="0.15">
      <c r="A3760" s="102">
        <f t="shared" si="1112"/>
        <v>44717</v>
      </c>
      <c r="B3760" s="103">
        <f t="shared" ca="1" si="1121"/>
        <v>22493.111003149788</v>
      </c>
      <c r="C3760" s="106">
        <f t="shared" si="1113"/>
        <v>22355.644646399789</v>
      </c>
      <c r="D3760" s="105">
        <f ca="1">IF(A3760&lt;$B$1,VLOOKUP(A3760,[1]DI!$A$4:$B$15000,2,FALSE),0)</f>
        <v>0</v>
      </c>
      <c r="E3760" s="106">
        <f t="shared" ca="1" si="1107"/>
        <v>1</v>
      </c>
      <c r="F3760" s="106">
        <f ca="1">(TRUNC(PRODUCT($E$12:$E3759),16))</f>
        <v>2.2918095247814598</v>
      </c>
      <c r="G3760" s="106">
        <f t="shared" ca="1" si="1114"/>
        <v>2.28100220122437</v>
      </c>
      <c r="H3760" s="106">
        <f t="shared" ca="1" si="1108"/>
        <v>1.0047379700000001</v>
      </c>
      <c r="I3760" s="105">
        <f t="shared" si="1115"/>
        <v>3.5999999999999997E-2</v>
      </c>
      <c r="J3760" s="118">
        <f t="shared" si="1116"/>
        <v>44704</v>
      </c>
      <c r="K3760" s="112">
        <f t="shared" si="1117"/>
        <v>9</v>
      </c>
      <c r="L3760" s="108">
        <f t="shared" si="1118"/>
        <v>10</v>
      </c>
      <c r="M3760" s="109">
        <f t="shared" si="1109"/>
        <v>1.001404443</v>
      </c>
      <c r="N3760" s="109">
        <f t="shared" ca="1" si="1110"/>
        <v>1.006149067</v>
      </c>
      <c r="O3760" s="108">
        <f t="shared" si="1122"/>
        <v>0</v>
      </c>
      <c r="P3760" s="106">
        <f t="shared" ca="1" si="1111"/>
        <v>137.46635674999999</v>
      </c>
      <c r="Q3760" s="113">
        <f t="shared" si="1124"/>
        <v>0</v>
      </c>
      <c r="R3760" s="106">
        <f t="shared" si="1123"/>
        <v>0</v>
      </c>
      <c r="S3760" s="114" t="str">
        <f t="shared" si="1119"/>
        <v>A+J=</v>
      </c>
      <c r="T3760" s="107">
        <f t="shared" si="1120"/>
        <v>44734</v>
      </c>
      <c r="U3760" s="10"/>
      <c r="V3760" s="10"/>
      <c r="W3760" s="10"/>
      <c r="X3760" s="29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</row>
    <row r="3761" spans="1:121" x14ac:dyDescent="0.15">
      <c r="A3761" s="102">
        <f t="shared" si="1112"/>
        <v>44718</v>
      </c>
      <c r="B3761" s="103">
        <f t="shared" ca="1" si="1121"/>
        <v>22493.111003149788</v>
      </c>
      <c r="C3761" s="106">
        <f t="shared" si="1113"/>
        <v>22355.644646399789</v>
      </c>
      <c r="D3761" s="105">
        <f ca="1">IF(A3761&lt;$B$1,VLOOKUP(A3761,[1]DI!$A$4:$B$15000,2,FALSE),0)</f>
        <v>0.1265</v>
      </c>
      <c r="E3761" s="106">
        <f t="shared" ca="1" si="1107"/>
        <v>1.0004727899999999</v>
      </c>
      <c r="F3761" s="106">
        <f ca="1">(TRUNC(PRODUCT($E$12:$E3760),16))</f>
        <v>2.2918095247814598</v>
      </c>
      <c r="G3761" s="106">
        <f t="shared" ca="1" si="1114"/>
        <v>2.28100220122437</v>
      </c>
      <c r="H3761" s="106">
        <f t="shared" ca="1" si="1108"/>
        <v>1.0047379700000001</v>
      </c>
      <c r="I3761" s="105">
        <f t="shared" si="1115"/>
        <v>3.5999999999999997E-2</v>
      </c>
      <c r="J3761" s="118">
        <f t="shared" si="1116"/>
        <v>44704</v>
      </c>
      <c r="K3761" s="112">
        <f t="shared" si="1117"/>
        <v>10</v>
      </c>
      <c r="L3761" s="108">
        <f t="shared" si="1118"/>
        <v>10</v>
      </c>
      <c r="M3761" s="109">
        <f t="shared" si="1109"/>
        <v>1.001404443</v>
      </c>
      <c r="N3761" s="109">
        <f t="shared" ca="1" si="1110"/>
        <v>1.006149067</v>
      </c>
      <c r="O3761" s="108">
        <f t="shared" si="1122"/>
        <v>0</v>
      </c>
      <c r="P3761" s="106">
        <f t="shared" ca="1" si="1111"/>
        <v>137.46635674999999</v>
      </c>
      <c r="Q3761" s="113">
        <f t="shared" si="1124"/>
        <v>0</v>
      </c>
      <c r="R3761" s="106">
        <f t="shared" si="1123"/>
        <v>0</v>
      </c>
      <c r="S3761" s="114" t="str">
        <f t="shared" si="1119"/>
        <v>A+J=</v>
      </c>
      <c r="T3761" s="107">
        <f t="shared" si="1120"/>
        <v>44734</v>
      </c>
      <c r="U3761" s="10"/>
      <c r="V3761" s="10"/>
      <c r="W3761" s="10"/>
      <c r="X3761" s="29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</row>
    <row r="3762" spans="1:121" x14ac:dyDescent="0.15">
      <c r="A3762" s="102">
        <f t="shared" si="1112"/>
        <v>44719</v>
      </c>
      <c r="B3762" s="103">
        <f t="shared" ca="1" si="1121"/>
        <v>22506.904055849787</v>
      </c>
      <c r="C3762" s="106">
        <f t="shared" si="1113"/>
        <v>22355.644646399789</v>
      </c>
      <c r="D3762" s="105">
        <f ca="1">IF(A3762&lt;$B$1,VLOOKUP(A3762,[1]DI!$A$4:$B$15000,2,FALSE),0)</f>
        <v>0.1265</v>
      </c>
      <c r="E3762" s="106">
        <f t="shared" ca="1" si="1107"/>
        <v>1.0004727899999999</v>
      </c>
      <c r="F3762" s="106">
        <f ca="1">(TRUNC(PRODUCT($E$12:$E3761),16))</f>
        <v>2.2928930694066798</v>
      </c>
      <c r="G3762" s="106">
        <f t="shared" ca="1" si="1114"/>
        <v>2.28100220122437</v>
      </c>
      <c r="H3762" s="106">
        <f t="shared" ca="1" si="1108"/>
        <v>1.0052129999999999</v>
      </c>
      <c r="I3762" s="105">
        <f t="shared" si="1115"/>
        <v>3.5999999999999997E-2</v>
      </c>
      <c r="J3762" s="118">
        <f t="shared" si="1116"/>
        <v>44704</v>
      </c>
      <c r="K3762" s="112">
        <f t="shared" si="1117"/>
        <v>11</v>
      </c>
      <c r="L3762" s="108">
        <f t="shared" si="1118"/>
        <v>11</v>
      </c>
      <c r="M3762" s="109">
        <f t="shared" si="1109"/>
        <v>1.001544996</v>
      </c>
      <c r="N3762" s="109">
        <f t="shared" ca="1" si="1110"/>
        <v>1.00676605</v>
      </c>
      <c r="O3762" s="108">
        <f t="shared" si="1122"/>
        <v>0</v>
      </c>
      <c r="P3762" s="106">
        <f t="shared" ca="1" si="1111"/>
        <v>151.25940944999999</v>
      </c>
      <c r="Q3762" s="113">
        <f t="shared" si="1124"/>
        <v>0</v>
      </c>
      <c r="R3762" s="106">
        <f t="shared" si="1123"/>
        <v>0</v>
      </c>
      <c r="S3762" s="114" t="str">
        <f t="shared" si="1119"/>
        <v>A+J=</v>
      </c>
      <c r="T3762" s="107">
        <f t="shared" si="1120"/>
        <v>44734</v>
      </c>
      <c r="U3762" s="10"/>
      <c r="V3762" s="10"/>
      <c r="W3762" s="10"/>
      <c r="X3762" s="29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</row>
    <row r="3763" spans="1:121" x14ac:dyDescent="0.15">
      <c r="A3763" s="102">
        <f t="shared" si="1112"/>
        <v>44720</v>
      </c>
      <c r="B3763" s="103">
        <f t="shared" ca="1" si="1121"/>
        <v>22520.705693119788</v>
      </c>
      <c r="C3763" s="106">
        <f t="shared" si="1113"/>
        <v>22355.644646399789</v>
      </c>
      <c r="D3763" s="105">
        <f ca="1">IF(A3763&lt;$B$1,VLOOKUP(A3763,[1]DI!$A$4:$B$15000,2,FALSE),0)</f>
        <v>0.1265</v>
      </c>
      <c r="E3763" s="106">
        <f t="shared" ca="1" si="1107"/>
        <v>1.0004727899999999</v>
      </c>
      <c r="F3763" s="106">
        <f ca="1">(TRUNC(PRODUCT($E$12:$E3762),16))</f>
        <v>2.2939771263209598</v>
      </c>
      <c r="G3763" s="106">
        <f t="shared" ca="1" si="1114"/>
        <v>2.28100220122437</v>
      </c>
      <c r="H3763" s="106">
        <f t="shared" ca="1" si="1108"/>
        <v>1.0056882599999999</v>
      </c>
      <c r="I3763" s="105">
        <f t="shared" si="1115"/>
        <v>3.5999999999999997E-2</v>
      </c>
      <c r="J3763" s="118">
        <f t="shared" si="1116"/>
        <v>44704</v>
      </c>
      <c r="K3763" s="112">
        <f t="shared" si="1117"/>
        <v>12</v>
      </c>
      <c r="L3763" s="108">
        <f t="shared" si="1118"/>
        <v>12</v>
      </c>
      <c r="M3763" s="109">
        <f t="shared" si="1109"/>
        <v>1.0016855689999999</v>
      </c>
      <c r="N3763" s="109">
        <f t="shared" ca="1" si="1110"/>
        <v>1.007383417</v>
      </c>
      <c r="O3763" s="108">
        <f t="shared" si="1122"/>
        <v>0</v>
      </c>
      <c r="P3763" s="106">
        <f t="shared" ca="1" si="1111"/>
        <v>165.06104672000001</v>
      </c>
      <c r="Q3763" s="113">
        <f t="shared" si="1124"/>
        <v>0</v>
      </c>
      <c r="R3763" s="106">
        <f t="shared" si="1123"/>
        <v>0</v>
      </c>
      <c r="S3763" s="114" t="str">
        <f t="shared" si="1119"/>
        <v>A+J=</v>
      </c>
      <c r="T3763" s="107">
        <f t="shared" si="1120"/>
        <v>44734</v>
      </c>
      <c r="U3763" s="10"/>
      <c r="V3763" s="10"/>
      <c r="W3763" s="10"/>
      <c r="X3763" s="29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</row>
    <row r="3764" spans="1:121" x14ac:dyDescent="0.15">
      <c r="A3764" s="102">
        <f t="shared" si="1112"/>
        <v>44721</v>
      </c>
      <c r="B3764" s="103">
        <f t="shared" ca="1" si="1121"/>
        <v>22534.51566904979</v>
      </c>
      <c r="C3764" s="106">
        <f t="shared" si="1113"/>
        <v>22355.644646399789</v>
      </c>
      <c r="D3764" s="105">
        <f ca="1">IF(A3764&lt;$B$1,VLOOKUP(A3764,[1]DI!$A$4:$B$15000,2,FALSE),0)</f>
        <v>0.1265</v>
      </c>
      <c r="E3764" s="106">
        <f t="shared" ca="1" si="1107"/>
        <v>1.0004727899999999</v>
      </c>
      <c r="F3764" s="106">
        <f ca="1">(TRUNC(PRODUCT($E$12:$E3763),16))</f>
        <v>2.29506169576652</v>
      </c>
      <c r="G3764" s="106">
        <f t="shared" ca="1" si="1114"/>
        <v>2.28100220122437</v>
      </c>
      <c r="H3764" s="106">
        <f t="shared" ca="1" si="1108"/>
        <v>1.0061637400000001</v>
      </c>
      <c r="I3764" s="105">
        <f t="shared" si="1115"/>
        <v>3.5999999999999997E-2</v>
      </c>
      <c r="J3764" s="118">
        <f t="shared" si="1116"/>
        <v>44704</v>
      </c>
      <c r="K3764" s="112">
        <f t="shared" si="1117"/>
        <v>13</v>
      </c>
      <c r="L3764" s="108">
        <f t="shared" si="1118"/>
        <v>13</v>
      </c>
      <c r="M3764" s="109">
        <f t="shared" si="1109"/>
        <v>1.0018261610000001</v>
      </c>
      <c r="N3764" s="109">
        <f t="shared" ca="1" si="1110"/>
        <v>1.008001157</v>
      </c>
      <c r="O3764" s="108">
        <f t="shared" si="1122"/>
        <v>0</v>
      </c>
      <c r="P3764" s="106">
        <f t="shared" ca="1" si="1111"/>
        <v>178.87102264999999</v>
      </c>
      <c r="Q3764" s="113">
        <f t="shared" si="1124"/>
        <v>0</v>
      </c>
      <c r="R3764" s="106">
        <f t="shared" si="1123"/>
        <v>0</v>
      </c>
      <c r="S3764" s="114" t="str">
        <f t="shared" si="1119"/>
        <v>A+J=</v>
      </c>
      <c r="T3764" s="107">
        <f t="shared" si="1120"/>
        <v>44734</v>
      </c>
      <c r="U3764" s="10"/>
      <c r="V3764" s="10"/>
      <c r="W3764" s="10"/>
      <c r="X3764" s="29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</row>
    <row r="3765" spans="1:121" x14ac:dyDescent="0.15">
      <c r="A3765" s="102">
        <f t="shared" si="1112"/>
        <v>44722</v>
      </c>
      <c r="B3765" s="103">
        <f t="shared" ca="1" si="1121"/>
        <v>22548.334005979788</v>
      </c>
      <c r="C3765" s="106">
        <f t="shared" si="1113"/>
        <v>22355.644646399789</v>
      </c>
      <c r="D3765" s="105">
        <f ca="1">IF(A3765&lt;$B$1,VLOOKUP(A3765,[1]DI!$A$4:$B$15000,2,FALSE),0)</f>
        <v>0.1265</v>
      </c>
      <c r="E3765" s="106">
        <f t="shared" ca="1" si="1107"/>
        <v>1.0004727899999999</v>
      </c>
      <c r="F3765" s="106">
        <f ca="1">(TRUNC(PRODUCT($E$12:$E3764),16))</f>
        <v>2.2961467779856601</v>
      </c>
      <c r="G3765" s="106">
        <f t="shared" ca="1" si="1114"/>
        <v>2.28100220122437</v>
      </c>
      <c r="H3765" s="106">
        <f t="shared" ca="1" si="1108"/>
        <v>1.0066394400000001</v>
      </c>
      <c r="I3765" s="105">
        <f t="shared" si="1115"/>
        <v>3.5999999999999997E-2</v>
      </c>
      <c r="J3765" s="118">
        <f t="shared" si="1116"/>
        <v>44704</v>
      </c>
      <c r="K3765" s="112">
        <f t="shared" si="1117"/>
        <v>14</v>
      </c>
      <c r="L3765" s="108">
        <f t="shared" si="1118"/>
        <v>14</v>
      </c>
      <c r="M3765" s="109">
        <f t="shared" si="1109"/>
        <v>1.0019667729999999</v>
      </c>
      <c r="N3765" s="109">
        <f t="shared" ca="1" si="1110"/>
        <v>1.0086192709999999</v>
      </c>
      <c r="O3765" s="108">
        <f t="shared" si="1122"/>
        <v>0</v>
      </c>
      <c r="P3765" s="106">
        <f t="shared" ca="1" si="1111"/>
        <v>192.68935958</v>
      </c>
      <c r="Q3765" s="113">
        <f t="shared" si="1124"/>
        <v>0</v>
      </c>
      <c r="R3765" s="106">
        <f t="shared" si="1123"/>
        <v>0</v>
      </c>
      <c r="S3765" s="114" t="str">
        <f t="shared" si="1119"/>
        <v>A+J=</v>
      </c>
      <c r="T3765" s="107">
        <f t="shared" si="1120"/>
        <v>44734</v>
      </c>
      <c r="U3765" s="10"/>
      <c r="V3765" s="10"/>
      <c r="W3765" s="10"/>
      <c r="X3765" s="29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</row>
    <row r="3766" spans="1:121" x14ac:dyDescent="0.15">
      <c r="A3766" s="102">
        <f t="shared" si="1112"/>
        <v>44723</v>
      </c>
      <c r="B3766" s="103">
        <f t="shared" ca="1" si="1121"/>
        <v>22562.160949839788</v>
      </c>
      <c r="C3766" s="106">
        <f t="shared" si="1113"/>
        <v>22355.644646399789</v>
      </c>
      <c r="D3766" s="105">
        <f ca="1">IF(A3766&lt;$B$1,VLOOKUP(A3766,[1]DI!$A$4:$B$15000,2,FALSE),0)</f>
        <v>0</v>
      </c>
      <c r="E3766" s="106">
        <f t="shared" ca="1" si="1107"/>
        <v>1</v>
      </c>
      <c r="F3766" s="106">
        <f ca="1">(TRUNC(PRODUCT($E$12:$E3765),16))</f>
        <v>2.2972323732208202</v>
      </c>
      <c r="G3766" s="106">
        <f t="shared" ca="1" si="1114"/>
        <v>2.28100220122437</v>
      </c>
      <c r="H3766" s="106">
        <f t="shared" ca="1" si="1108"/>
        <v>1.00711537</v>
      </c>
      <c r="I3766" s="105">
        <f t="shared" si="1115"/>
        <v>3.5999999999999997E-2</v>
      </c>
      <c r="J3766" s="118">
        <f t="shared" si="1116"/>
        <v>44704</v>
      </c>
      <c r="K3766" s="112">
        <f t="shared" si="1117"/>
        <v>14</v>
      </c>
      <c r="L3766" s="108">
        <f t="shared" si="1118"/>
        <v>15</v>
      </c>
      <c r="M3766" s="109">
        <f t="shared" si="1109"/>
        <v>1.0021074050000001</v>
      </c>
      <c r="N3766" s="109">
        <f t="shared" ca="1" si="1110"/>
        <v>1.0092377699999999</v>
      </c>
      <c r="O3766" s="108">
        <f t="shared" si="1122"/>
        <v>0</v>
      </c>
      <c r="P3766" s="106">
        <f t="shared" ca="1" si="1111"/>
        <v>206.51630344</v>
      </c>
      <c r="Q3766" s="113">
        <f t="shared" si="1124"/>
        <v>0</v>
      </c>
      <c r="R3766" s="106">
        <f t="shared" si="1123"/>
        <v>0</v>
      </c>
      <c r="S3766" s="114" t="str">
        <f t="shared" si="1119"/>
        <v>A+J=</v>
      </c>
      <c r="T3766" s="107">
        <f t="shared" si="1120"/>
        <v>44734</v>
      </c>
      <c r="U3766" s="10"/>
      <c r="V3766" s="10"/>
      <c r="W3766" s="10"/>
      <c r="X3766" s="29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</row>
    <row r="3767" spans="1:121" x14ac:dyDescent="0.15">
      <c r="A3767" s="102">
        <f t="shared" si="1112"/>
        <v>44724</v>
      </c>
      <c r="B3767" s="103">
        <f t="shared" ca="1" si="1121"/>
        <v>22562.160949839788</v>
      </c>
      <c r="C3767" s="106">
        <f t="shared" si="1113"/>
        <v>22355.644646399789</v>
      </c>
      <c r="D3767" s="105">
        <f ca="1">IF(A3767&lt;$B$1,VLOOKUP(A3767,[1]DI!$A$4:$B$15000,2,FALSE),0)</f>
        <v>0</v>
      </c>
      <c r="E3767" s="106">
        <f t="shared" ca="1" si="1107"/>
        <v>1</v>
      </c>
      <c r="F3767" s="106">
        <f ca="1">(TRUNC(PRODUCT($E$12:$E3766),16))</f>
        <v>2.2972323732208202</v>
      </c>
      <c r="G3767" s="106">
        <f t="shared" ca="1" si="1114"/>
        <v>2.28100220122437</v>
      </c>
      <c r="H3767" s="106">
        <f t="shared" ca="1" si="1108"/>
        <v>1.00711537</v>
      </c>
      <c r="I3767" s="105">
        <f t="shared" si="1115"/>
        <v>3.5999999999999997E-2</v>
      </c>
      <c r="J3767" s="118">
        <f t="shared" si="1116"/>
        <v>44704</v>
      </c>
      <c r="K3767" s="112">
        <f t="shared" si="1117"/>
        <v>14</v>
      </c>
      <c r="L3767" s="108">
        <f t="shared" si="1118"/>
        <v>15</v>
      </c>
      <c r="M3767" s="109">
        <f t="shared" si="1109"/>
        <v>1.0021074050000001</v>
      </c>
      <c r="N3767" s="109">
        <f t="shared" ca="1" si="1110"/>
        <v>1.0092377699999999</v>
      </c>
      <c r="O3767" s="108">
        <f t="shared" si="1122"/>
        <v>0</v>
      </c>
      <c r="P3767" s="106">
        <f t="shared" ca="1" si="1111"/>
        <v>206.51630344</v>
      </c>
      <c r="Q3767" s="113">
        <f t="shared" si="1124"/>
        <v>0</v>
      </c>
      <c r="R3767" s="106">
        <f t="shared" si="1123"/>
        <v>0</v>
      </c>
      <c r="S3767" s="114" t="str">
        <f t="shared" si="1119"/>
        <v>A+J=</v>
      </c>
      <c r="T3767" s="107">
        <f t="shared" si="1120"/>
        <v>44734</v>
      </c>
      <c r="U3767" s="10"/>
      <c r="V3767" s="10"/>
      <c r="W3767" s="10"/>
      <c r="X3767" s="29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</row>
    <row r="3768" spans="1:121" x14ac:dyDescent="0.15">
      <c r="A3768" s="102">
        <f t="shared" si="1112"/>
        <v>44725</v>
      </c>
      <c r="B3768" s="103">
        <f t="shared" ca="1" si="1121"/>
        <v>22562.160949839788</v>
      </c>
      <c r="C3768" s="106">
        <f t="shared" si="1113"/>
        <v>22355.644646399789</v>
      </c>
      <c r="D3768" s="105">
        <f ca="1">IF(A3768&lt;$B$1,VLOOKUP(A3768,[1]DI!$A$4:$B$15000,2,FALSE),0)</f>
        <v>0.1265</v>
      </c>
      <c r="E3768" s="106">
        <f t="shared" ca="1" si="1107"/>
        <v>1.0004727899999999</v>
      </c>
      <c r="F3768" s="106">
        <f ca="1">(TRUNC(PRODUCT($E$12:$E3767),16))</f>
        <v>2.2972323732208202</v>
      </c>
      <c r="G3768" s="106">
        <f t="shared" ca="1" si="1114"/>
        <v>2.28100220122437</v>
      </c>
      <c r="H3768" s="106">
        <f t="shared" ca="1" si="1108"/>
        <v>1.00711537</v>
      </c>
      <c r="I3768" s="105">
        <f t="shared" si="1115"/>
        <v>3.5999999999999997E-2</v>
      </c>
      <c r="J3768" s="118">
        <f t="shared" si="1116"/>
        <v>44704</v>
      </c>
      <c r="K3768" s="112">
        <f t="shared" si="1117"/>
        <v>15</v>
      </c>
      <c r="L3768" s="108">
        <f t="shared" si="1118"/>
        <v>15</v>
      </c>
      <c r="M3768" s="109">
        <f t="shared" si="1109"/>
        <v>1.0021074050000001</v>
      </c>
      <c r="N3768" s="109">
        <f t="shared" ca="1" si="1110"/>
        <v>1.0092377699999999</v>
      </c>
      <c r="O3768" s="108">
        <f t="shared" si="1122"/>
        <v>0</v>
      </c>
      <c r="P3768" s="106">
        <f t="shared" ca="1" si="1111"/>
        <v>206.51630344</v>
      </c>
      <c r="Q3768" s="113">
        <f t="shared" si="1124"/>
        <v>0</v>
      </c>
      <c r="R3768" s="106">
        <f t="shared" si="1123"/>
        <v>0</v>
      </c>
      <c r="S3768" s="114" t="str">
        <f t="shared" si="1119"/>
        <v>A+J=</v>
      </c>
      <c r="T3768" s="107">
        <f t="shared" si="1120"/>
        <v>44734</v>
      </c>
      <c r="U3768" s="10"/>
      <c r="V3768" s="10"/>
      <c r="W3768" s="10"/>
      <c r="X3768" s="29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</row>
    <row r="3769" spans="1:121" x14ac:dyDescent="0.15">
      <c r="A3769" s="102">
        <f t="shared" si="1112"/>
        <v>44726</v>
      </c>
      <c r="B3769" s="103">
        <f t="shared" ca="1" si="1121"/>
        <v>22575.996232349789</v>
      </c>
      <c r="C3769" s="106">
        <f t="shared" si="1113"/>
        <v>22355.644646399789</v>
      </c>
      <c r="D3769" s="105">
        <f ca="1">IF(A3769&lt;$B$1,VLOOKUP(A3769,[1]DI!$A$4:$B$15000,2,FALSE),0)</f>
        <v>0.1265</v>
      </c>
      <c r="E3769" s="106">
        <f t="shared" ca="1" si="1107"/>
        <v>1.0004727899999999</v>
      </c>
      <c r="F3769" s="106">
        <f ca="1">(TRUNC(PRODUCT($E$12:$E3768),16))</f>
        <v>2.2983184817145501</v>
      </c>
      <c r="G3769" s="106">
        <f t="shared" ca="1" si="1114"/>
        <v>2.28100220122437</v>
      </c>
      <c r="H3769" s="106">
        <f t="shared" ca="1" si="1108"/>
        <v>1.0075915200000001</v>
      </c>
      <c r="I3769" s="105">
        <f t="shared" si="1115"/>
        <v>3.5999999999999997E-2</v>
      </c>
      <c r="J3769" s="118">
        <f t="shared" si="1116"/>
        <v>44704</v>
      </c>
      <c r="K3769" s="112">
        <f t="shared" si="1117"/>
        <v>16</v>
      </c>
      <c r="L3769" s="108">
        <f t="shared" si="1118"/>
        <v>16</v>
      </c>
      <c r="M3769" s="109">
        <f t="shared" si="1109"/>
        <v>1.002248056</v>
      </c>
      <c r="N3769" s="109">
        <f t="shared" ca="1" si="1110"/>
        <v>1.0098566419999999</v>
      </c>
      <c r="O3769" s="108">
        <f t="shared" si="1122"/>
        <v>0</v>
      </c>
      <c r="P3769" s="106">
        <f t="shared" ca="1" si="1111"/>
        <v>220.35158594999999</v>
      </c>
      <c r="Q3769" s="113">
        <f t="shared" si="1124"/>
        <v>0</v>
      </c>
      <c r="R3769" s="106">
        <f t="shared" si="1123"/>
        <v>0</v>
      </c>
      <c r="S3769" s="114" t="str">
        <f t="shared" si="1119"/>
        <v>A+J=</v>
      </c>
      <c r="T3769" s="107">
        <f t="shared" si="1120"/>
        <v>44734</v>
      </c>
      <c r="U3769" s="10"/>
      <c r="V3769" s="10"/>
      <c r="W3769" s="10"/>
      <c r="X3769" s="29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</row>
    <row r="3770" spans="1:121" x14ac:dyDescent="0.15">
      <c r="A3770" s="102">
        <f t="shared" si="1112"/>
        <v>44727</v>
      </c>
      <c r="B3770" s="103">
        <f t="shared" ca="1" si="1121"/>
        <v>22589.840121789788</v>
      </c>
      <c r="C3770" s="106">
        <f t="shared" si="1113"/>
        <v>22355.644646399789</v>
      </c>
      <c r="D3770" s="105">
        <f ca="1">IF(A3770&lt;$B$1,VLOOKUP(A3770,[1]DI!$A$4:$B$15000,2,FALSE),0)</f>
        <v>0.1265</v>
      </c>
      <c r="E3770" s="106">
        <f t="shared" ca="1" si="1107"/>
        <v>1.0004727899999999</v>
      </c>
      <c r="F3770" s="106">
        <f ca="1">(TRUNC(PRODUCT($E$12:$E3769),16))</f>
        <v>2.2994051037095198</v>
      </c>
      <c r="G3770" s="106">
        <f t="shared" ca="1" si="1114"/>
        <v>2.28100220122437</v>
      </c>
      <c r="H3770" s="106">
        <f t="shared" ca="1" si="1108"/>
        <v>1.0080678999999999</v>
      </c>
      <c r="I3770" s="105">
        <f t="shared" si="1115"/>
        <v>3.5999999999999997E-2</v>
      </c>
      <c r="J3770" s="118">
        <f t="shared" si="1116"/>
        <v>44704</v>
      </c>
      <c r="K3770" s="112">
        <f t="shared" si="1117"/>
        <v>17</v>
      </c>
      <c r="L3770" s="108">
        <f t="shared" si="1118"/>
        <v>17</v>
      </c>
      <c r="M3770" s="109">
        <f t="shared" si="1109"/>
        <v>1.002388727</v>
      </c>
      <c r="N3770" s="109">
        <f t="shared" ca="1" si="1110"/>
        <v>1.010475899</v>
      </c>
      <c r="O3770" s="108">
        <f t="shared" si="1122"/>
        <v>0</v>
      </c>
      <c r="P3770" s="106">
        <f t="shared" ca="1" si="1111"/>
        <v>234.19547539000001</v>
      </c>
      <c r="Q3770" s="113">
        <f t="shared" si="1124"/>
        <v>0</v>
      </c>
      <c r="R3770" s="106">
        <f t="shared" si="1123"/>
        <v>0</v>
      </c>
      <c r="S3770" s="114" t="str">
        <f t="shared" si="1119"/>
        <v>A+J=</v>
      </c>
      <c r="T3770" s="107">
        <f t="shared" si="1120"/>
        <v>44734</v>
      </c>
      <c r="U3770" s="10"/>
      <c r="V3770" s="10"/>
      <c r="W3770" s="10"/>
      <c r="X3770" s="29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</row>
    <row r="3771" spans="1:121" x14ac:dyDescent="0.15">
      <c r="A3771" s="102">
        <f t="shared" si="1112"/>
        <v>44728</v>
      </c>
      <c r="B3771" s="103">
        <f t="shared" ca="1" si="1121"/>
        <v>22603.692618149787</v>
      </c>
      <c r="C3771" s="106">
        <f t="shared" si="1113"/>
        <v>22355.644646399789</v>
      </c>
      <c r="D3771" s="105">
        <f ca="1">IF(A3771&lt;$B$1,VLOOKUP(A3771,[1]DI!$A$4:$B$15000,2,FALSE),0)</f>
        <v>0</v>
      </c>
      <c r="E3771" s="106">
        <f t="shared" ca="1" si="1107"/>
        <v>1</v>
      </c>
      <c r="F3771" s="106">
        <f ca="1">(TRUNC(PRODUCT($E$12:$E3770),16))</f>
        <v>2.3004922394485101</v>
      </c>
      <c r="G3771" s="106">
        <f t="shared" ca="1" si="1114"/>
        <v>2.28100220122437</v>
      </c>
      <c r="H3771" s="106">
        <f t="shared" ca="1" si="1108"/>
        <v>1.0085445099999999</v>
      </c>
      <c r="I3771" s="105">
        <f t="shared" si="1115"/>
        <v>3.5999999999999997E-2</v>
      </c>
      <c r="J3771" s="118">
        <f t="shared" si="1116"/>
        <v>44704</v>
      </c>
      <c r="K3771" s="112">
        <f t="shared" si="1117"/>
        <v>17</v>
      </c>
      <c r="L3771" s="108">
        <f t="shared" si="1118"/>
        <v>18</v>
      </c>
      <c r="M3771" s="109">
        <f t="shared" si="1109"/>
        <v>1.0025294179999999</v>
      </c>
      <c r="N3771" s="109">
        <f t="shared" ca="1" si="1110"/>
        <v>1.011095541</v>
      </c>
      <c r="O3771" s="108">
        <f t="shared" si="1122"/>
        <v>0</v>
      </c>
      <c r="P3771" s="106">
        <f t="shared" ca="1" si="1111"/>
        <v>248.04797174999999</v>
      </c>
      <c r="Q3771" s="113">
        <f t="shared" si="1124"/>
        <v>0</v>
      </c>
      <c r="R3771" s="106">
        <f t="shared" si="1123"/>
        <v>0</v>
      </c>
      <c r="S3771" s="114" t="str">
        <f t="shared" si="1119"/>
        <v>A+J=</v>
      </c>
      <c r="T3771" s="107">
        <f t="shared" si="1120"/>
        <v>44734</v>
      </c>
      <c r="U3771" s="10"/>
      <c r="V3771" s="10"/>
      <c r="W3771" s="10"/>
      <c r="X3771" s="29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</row>
    <row r="3772" spans="1:121" x14ac:dyDescent="0.15">
      <c r="A3772" s="102">
        <f t="shared" si="1112"/>
        <v>44729</v>
      </c>
      <c r="B3772" s="103">
        <f t="shared" ca="1" si="1121"/>
        <v>22603.692618149787</v>
      </c>
      <c r="C3772" s="106">
        <f t="shared" si="1113"/>
        <v>22355.644646399789</v>
      </c>
      <c r="D3772" s="105">
        <f ca="1">IF(A3772&lt;$B$1,VLOOKUP(A3772,[1]DI!$A$4:$B$15000,2,FALSE),0)</f>
        <v>0.13150000000000001</v>
      </c>
      <c r="E3772" s="106">
        <f t="shared" ca="1" si="1107"/>
        <v>1.0004903700000001</v>
      </c>
      <c r="F3772" s="106">
        <f ca="1">(TRUNC(PRODUCT($E$12:$E3771),16))</f>
        <v>2.3004922394485101</v>
      </c>
      <c r="G3772" s="106">
        <f t="shared" ca="1" si="1114"/>
        <v>2.28100220122437</v>
      </c>
      <c r="H3772" s="106">
        <f t="shared" ca="1" si="1108"/>
        <v>1.0085445099999999</v>
      </c>
      <c r="I3772" s="105">
        <f t="shared" si="1115"/>
        <v>3.5999999999999997E-2</v>
      </c>
      <c r="J3772" s="118">
        <f t="shared" si="1116"/>
        <v>44704</v>
      </c>
      <c r="K3772" s="112">
        <f t="shared" si="1117"/>
        <v>18</v>
      </c>
      <c r="L3772" s="108">
        <f t="shared" si="1118"/>
        <v>18</v>
      </c>
      <c r="M3772" s="109">
        <f t="shared" si="1109"/>
        <v>1.0025294179999999</v>
      </c>
      <c r="N3772" s="109">
        <f t="shared" ca="1" si="1110"/>
        <v>1.011095541</v>
      </c>
      <c r="O3772" s="108">
        <f t="shared" si="1122"/>
        <v>0</v>
      </c>
      <c r="P3772" s="106">
        <f t="shared" ca="1" si="1111"/>
        <v>248.04797174999999</v>
      </c>
      <c r="Q3772" s="113">
        <f t="shared" si="1124"/>
        <v>0</v>
      </c>
      <c r="R3772" s="106">
        <f t="shared" si="1123"/>
        <v>0</v>
      </c>
      <c r="S3772" s="114" t="str">
        <f t="shared" si="1119"/>
        <v>A+J=</v>
      </c>
      <c r="T3772" s="107">
        <f t="shared" si="1120"/>
        <v>44734</v>
      </c>
      <c r="U3772" s="10"/>
      <c r="V3772" s="10"/>
      <c r="W3772" s="10"/>
      <c r="X3772" s="29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</row>
    <row r="3773" spans="1:121" x14ac:dyDescent="0.15">
      <c r="A3773" s="102">
        <f t="shared" si="1112"/>
        <v>44730</v>
      </c>
      <c r="B3773" s="103">
        <f t="shared" ca="1" si="1121"/>
        <v>22617.95089181979</v>
      </c>
      <c r="C3773" s="106">
        <f t="shared" si="1113"/>
        <v>22355.644646399789</v>
      </c>
      <c r="D3773" s="105">
        <f ca="1">IF(A3773&lt;$B$1,VLOOKUP(A3773,[1]DI!$A$4:$B$15000,2,FALSE),0)</f>
        <v>0</v>
      </c>
      <c r="E3773" s="106">
        <f t="shared" ca="1" si="1107"/>
        <v>1</v>
      </c>
      <c r="F3773" s="106">
        <f ca="1">(TRUNC(PRODUCT($E$12:$E3772),16))</f>
        <v>2.3016203318279702</v>
      </c>
      <c r="G3773" s="106">
        <f t="shared" ca="1" si="1114"/>
        <v>2.28100220122437</v>
      </c>
      <c r="H3773" s="106">
        <f t="shared" ca="1" si="1108"/>
        <v>1.00903907</v>
      </c>
      <c r="I3773" s="105">
        <f t="shared" si="1115"/>
        <v>3.5999999999999997E-2</v>
      </c>
      <c r="J3773" s="118">
        <f t="shared" si="1116"/>
        <v>44704</v>
      </c>
      <c r="K3773" s="112">
        <f t="shared" si="1117"/>
        <v>18</v>
      </c>
      <c r="L3773" s="108">
        <f t="shared" si="1118"/>
        <v>19</v>
      </c>
      <c r="M3773" s="109">
        <f t="shared" si="1109"/>
        <v>1.002670129</v>
      </c>
      <c r="N3773" s="109">
        <f t="shared" ca="1" si="1110"/>
        <v>1.0117333340000001</v>
      </c>
      <c r="O3773" s="108">
        <f t="shared" si="1122"/>
        <v>0</v>
      </c>
      <c r="P3773" s="106">
        <f t="shared" ca="1" si="1111"/>
        <v>262.30624541999998</v>
      </c>
      <c r="Q3773" s="113">
        <f t="shared" si="1124"/>
        <v>0</v>
      </c>
      <c r="R3773" s="106">
        <f t="shared" si="1123"/>
        <v>0</v>
      </c>
      <c r="S3773" s="114" t="str">
        <f t="shared" si="1119"/>
        <v>A+J=</v>
      </c>
      <c r="T3773" s="107">
        <f t="shared" si="1120"/>
        <v>44734</v>
      </c>
      <c r="U3773" s="10"/>
      <c r="V3773" s="10"/>
      <c r="W3773" s="10"/>
      <c r="X3773" s="29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</row>
    <row r="3774" spans="1:121" x14ac:dyDescent="0.15">
      <c r="A3774" s="102">
        <f t="shared" si="1112"/>
        <v>44731</v>
      </c>
      <c r="B3774" s="103">
        <f t="shared" ca="1" si="1121"/>
        <v>22617.95089181979</v>
      </c>
      <c r="C3774" s="106">
        <f t="shared" si="1113"/>
        <v>22355.644646399789</v>
      </c>
      <c r="D3774" s="105">
        <f ca="1">IF(A3774&lt;$B$1,VLOOKUP(A3774,[1]DI!$A$4:$B$15000,2,FALSE),0)</f>
        <v>0</v>
      </c>
      <c r="E3774" s="106">
        <f t="shared" ca="1" si="1107"/>
        <v>1</v>
      </c>
      <c r="F3774" s="106">
        <f ca="1">(TRUNC(PRODUCT($E$12:$E3773),16))</f>
        <v>2.3016203318279702</v>
      </c>
      <c r="G3774" s="106">
        <f t="shared" ca="1" si="1114"/>
        <v>2.28100220122437</v>
      </c>
      <c r="H3774" s="106">
        <f t="shared" ca="1" si="1108"/>
        <v>1.00903907</v>
      </c>
      <c r="I3774" s="105">
        <f t="shared" si="1115"/>
        <v>3.5999999999999997E-2</v>
      </c>
      <c r="J3774" s="118">
        <f t="shared" si="1116"/>
        <v>44704</v>
      </c>
      <c r="K3774" s="112">
        <f t="shared" si="1117"/>
        <v>18</v>
      </c>
      <c r="L3774" s="108">
        <f t="shared" si="1118"/>
        <v>19</v>
      </c>
      <c r="M3774" s="109">
        <f t="shared" si="1109"/>
        <v>1.002670129</v>
      </c>
      <c r="N3774" s="109">
        <f t="shared" ca="1" si="1110"/>
        <v>1.0117333340000001</v>
      </c>
      <c r="O3774" s="108">
        <f t="shared" si="1122"/>
        <v>0</v>
      </c>
      <c r="P3774" s="106">
        <f t="shared" ca="1" si="1111"/>
        <v>262.30624541999998</v>
      </c>
      <c r="Q3774" s="113">
        <f t="shared" si="1124"/>
        <v>0</v>
      </c>
      <c r="R3774" s="106">
        <f t="shared" si="1123"/>
        <v>0</v>
      </c>
      <c r="S3774" s="114" t="str">
        <f t="shared" si="1119"/>
        <v>A+J=</v>
      </c>
      <c r="T3774" s="107">
        <f t="shared" si="1120"/>
        <v>44734</v>
      </c>
      <c r="U3774" s="10"/>
      <c r="V3774" s="10"/>
      <c r="W3774" s="10"/>
      <c r="X3774" s="29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</row>
    <row r="3775" spans="1:121" x14ac:dyDescent="0.15">
      <c r="A3775" s="102">
        <f t="shared" si="1112"/>
        <v>44732</v>
      </c>
      <c r="B3775" s="103">
        <f t="shared" ca="1" si="1121"/>
        <v>22617.95089181979</v>
      </c>
      <c r="C3775" s="106">
        <f t="shared" si="1113"/>
        <v>22355.644646399789</v>
      </c>
      <c r="D3775" s="105">
        <f ca="1">IF(A3775&lt;$B$1,VLOOKUP(A3775,[1]DI!$A$4:$B$15000,2,FALSE),0)</f>
        <v>0.13150000000000001</v>
      </c>
      <c r="E3775" s="106">
        <f t="shared" ca="1" si="1107"/>
        <v>1.0004903700000001</v>
      </c>
      <c r="F3775" s="106">
        <f ca="1">(TRUNC(PRODUCT($E$12:$E3774),16))</f>
        <v>2.3016203318279702</v>
      </c>
      <c r="G3775" s="106">
        <f t="shared" ca="1" si="1114"/>
        <v>2.28100220122437</v>
      </c>
      <c r="H3775" s="106">
        <f t="shared" ca="1" si="1108"/>
        <v>1.00903907</v>
      </c>
      <c r="I3775" s="105">
        <f t="shared" si="1115"/>
        <v>3.5999999999999997E-2</v>
      </c>
      <c r="J3775" s="118">
        <f t="shared" si="1116"/>
        <v>44704</v>
      </c>
      <c r="K3775" s="112">
        <f t="shared" si="1117"/>
        <v>19</v>
      </c>
      <c r="L3775" s="108">
        <f t="shared" si="1118"/>
        <v>19</v>
      </c>
      <c r="M3775" s="109">
        <f t="shared" si="1109"/>
        <v>1.002670129</v>
      </c>
      <c r="N3775" s="109">
        <f t="shared" ca="1" si="1110"/>
        <v>1.0117333340000001</v>
      </c>
      <c r="O3775" s="108">
        <f t="shared" si="1122"/>
        <v>0</v>
      </c>
      <c r="P3775" s="106">
        <f t="shared" ca="1" si="1111"/>
        <v>262.30624541999998</v>
      </c>
      <c r="Q3775" s="113">
        <f t="shared" si="1124"/>
        <v>0</v>
      </c>
      <c r="R3775" s="106">
        <f t="shared" si="1123"/>
        <v>0</v>
      </c>
      <c r="S3775" s="114" t="str">
        <f t="shared" si="1119"/>
        <v>A+J=</v>
      </c>
      <c r="T3775" s="107">
        <f t="shared" si="1120"/>
        <v>44734</v>
      </c>
      <c r="U3775" s="10"/>
      <c r="V3775" s="10"/>
      <c r="W3775" s="10"/>
      <c r="X3775" s="29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</row>
    <row r="3776" spans="1:121" x14ac:dyDescent="0.15">
      <c r="A3776" s="102">
        <f t="shared" si="1112"/>
        <v>44733</v>
      </c>
      <c r="B3776" s="103">
        <f t="shared" ca="1" si="1121"/>
        <v>22632.218107739791</v>
      </c>
      <c r="C3776" s="106">
        <f t="shared" si="1113"/>
        <v>22355.644646399789</v>
      </c>
      <c r="D3776" s="105">
        <f ca="1">IF(A3776&lt;$B$1,VLOOKUP(A3776,[1]DI!$A$4:$B$15000,2,FALSE),0)</f>
        <v>0.13150000000000001</v>
      </c>
      <c r="E3776" s="106">
        <f t="shared" ca="1" si="1107"/>
        <v>1.0004903700000001</v>
      </c>
      <c r="F3776" s="106">
        <f ca="1">(TRUNC(PRODUCT($E$12:$E3775),16))</f>
        <v>2.3027489773900802</v>
      </c>
      <c r="G3776" s="106">
        <f t="shared" ca="1" si="1114"/>
        <v>2.28100220122437</v>
      </c>
      <c r="H3776" s="106">
        <f t="shared" ca="1" si="1108"/>
        <v>1.0095338700000001</v>
      </c>
      <c r="I3776" s="105">
        <f t="shared" si="1115"/>
        <v>3.5999999999999997E-2</v>
      </c>
      <c r="J3776" s="118">
        <f t="shared" si="1116"/>
        <v>44704</v>
      </c>
      <c r="K3776" s="112">
        <f t="shared" si="1117"/>
        <v>20</v>
      </c>
      <c r="L3776" s="108">
        <f t="shared" si="1118"/>
        <v>20</v>
      </c>
      <c r="M3776" s="109">
        <f t="shared" si="1109"/>
        <v>1.002810859</v>
      </c>
      <c r="N3776" s="109">
        <f t="shared" ca="1" si="1110"/>
        <v>1.012371527</v>
      </c>
      <c r="O3776" s="108">
        <f t="shared" si="1122"/>
        <v>0</v>
      </c>
      <c r="P3776" s="106">
        <f t="shared" ca="1" si="1111"/>
        <v>276.57346133999999</v>
      </c>
      <c r="Q3776" s="113">
        <f t="shared" si="1124"/>
        <v>0</v>
      </c>
      <c r="R3776" s="106">
        <f t="shared" si="1123"/>
        <v>0</v>
      </c>
      <c r="S3776" s="114" t="str">
        <f t="shared" si="1119"/>
        <v>A+J=</v>
      </c>
      <c r="T3776" s="107">
        <f t="shared" si="1120"/>
        <v>44734</v>
      </c>
      <c r="U3776" s="10"/>
      <c r="V3776" s="10"/>
      <c r="W3776" s="10"/>
      <c r="X3776" s="29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</row>
    <row r="3777" spans="1:121" x14ac:dyDescent="0.15">
      <c r="A3777" s="102">
        <f t="shared" si="1112"/>
        <v>44734</v>
      </c>
      <c r="B3777" s="103">
        <f t="shared" ca="1" si="1121"/>
        <v>22646.494265919788</v>
      </c>
      <c r="C3777" s="106">
        <f t="shared" si="1113"/>
        <v>22355.644646399789</v>
      </c>
      <c r="D3777" s="105">
        <f ca="1">IF(A3777&lt;$B$1,VLOOKUP(A3777,[1]DI!$A$4:$B$15000,2,FALSE),0)</f>
        <v>0.13150000000000001</v>
      </c>
      <c r="E3777" s="106">
        <f t="shared" ca="1" si="1107"/>
        <v>1.0004903700000001</v>
      </c>
      <c r="F3777" s="106">
        <f ca="1">(TRUNC(PRODUCT($E$12:$E3776),16))</f>
        <v>2.3038781764061298</v>
      </c>
      <c r="G3777" s="106">
        <f t="shared" ca="1" si="1114"/>
        <v>2.28100220122437</v>
      </c>
      <c r="H3777" s="106">
        <f t="shared" ca="1" si="1108"/>
        <v>1.0100289099999999</v>
      </c>
      <c r="I3777" s="105">
        <f t="shared" si="1115"/>
        <v>3.5999999999999997E-2</v>
      </c>
      <c r="J3777" s="118">
        <f t="shared" si="1116"/>
        <v>44704</v>
      </c>
      <c r="K3777" s="112">
        <f t="shared" si="1117"/>
        <v>21</v>
      </c>
      <c r="L3777" s="108">
        <f t="shared" si="1118"/>
        <v>21</v>
      </c>
      <c r="M3777" s="109">
        <f t="shared" si="1109"/>
        <v>1.0029516089999999</v>
      </c>
      <c r="N3777" s="109">
        <f t="shared" ca="1" si="1110"/>
        <v>1.0130101199999999</v>
      </c>
      <c r="O3777" s="108">
        <f t="shared" si="1122"/>
        <v>109</v>
      </c>
      <c r="P3777" s="106">
        <f t="shared" ca="1" si="1111"/>
        <v>290.84961951999998</v>
      </c>
      <c r="Q3777" s="113">
        <f t="shared" si="1124"/>
        <v>2.6692E-2</v>
      </c>
      <c r="R3777" s="106">
        <f t="shared" si="1123"/>
        <v>596.71686690000001</v>
      </c>
      <c r="S3777" s="114" t="str">
        <f t="shared" si="1119"/>
        <v>A+J=</v>
      </c>
      <c r="T3777" s="107">
        <f t="shared" si="1120"/>
        <v>44734</v>
      </c>
      <c r="U3777" s="10"/>
      <c r="V3777" s="10"/>
      <c r="W3777" s="10"/>
      <c r="X3777" s="29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</row>
    <row r="3778" spans="1:121" x14ac:dyDescent="0.15">
      <c r="A3778" s="102">
        <f t="shared" si="1112"/>
        <v>44735</v>
      </c>
      <c r="B3778" s="103">
        <f t="shared" ca="1" si="1121"/>
        <v>21772.653202339792</v>
      </c>
      <c r="C3778" s="106">
        <f t="shared" si="1113"/>
        <v>21758.927779499791</v>
      </c>
      <c r="D3778" s="105">
        <f ca="1">IF(A3778&lt;$B$1,VLOOKUP(A3778,[1]DI!$A$4:$B$15000,2,FALSE),0)</f>
        <v>0.13150000000000001</v>
      </c>
      <c r="E3778" s="106">
        <f t="shared" ca="1" si="1107"/>
        <v>1.0004903700000001</v>
      </c>
      <c r="F3778" s="106">
        <f ca="1">(TRUNC(PRODUCT($E$12:$E3777),16))</f>
        <v>2.3050079291474899</v>
      </c>
      <c r="G3778" s="106">
        <f t="shared" ca="1" si="1114"/>
        <v>2.3038781764061298</v>
      </c>
      <c r="H3778" s="106">
        <f t="shared" ca="1" si="1108"/>
        <v>1.0004903700000001</v>
      </c>
      <c r="I3778" s="105">
        <f t="shared" si="1115"/>
        <v>3.5999999999999997E-2</v>
      </c>
      <c r="J3778" s="118">
        <f t="shared" si="1116"/>
        <v>44734</v>
      </c>
      <c r="K3778" s="112">
        <f t="shared" si="1117"/>
        <v>1</v>
      </c>
      <c r="L3778" s="108">
        <f t="shared" si="1118"/>
        <v>1</v>
      </c>
      <c r="M3778" s="109">
        <f t="shared" si="1109"/>
        <v>1.000140356</v>
      </c>
      <c r="N3778" s="109">
        <f t="shared" ca="1" si="1110"/>
        <v>1.000630795</v>
      </c>
      <c r="O3778" s="108">
        <f t="shared" si="1122"/>
        <v>0</v>
      </c>
      <c r="P3778" s="106">
        <f t="shared" ca="1" si="1111"/>
        <v>13.72542284</v>
      </c>
      <c r="Q3778" s="113">
        <f t="shared" si="1124"/>
        <v>0</v>
      </c>
      <c r="R3778" s="106">
        <f t="shared" si="1123"/>
        <v>0</v>
      </c>
      <c r="S3778" s="114" t="str">
        <f t="shared" si="1119"/>
        <v>A+J=</v>
      </c>
      <c r="T3778" s="107">
        <f t="shared" si="1120"/>
        <v>44764</v>
      </c>
      <c r="U3778" s="10"/>
      <c r="V3778" s="10"/>
      <c r="W3778" s="10"/>
      <c r="X3778" s="29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</row>
    <row r="3779" spans="1:121" x14ac:dyDescent="0.15">
      <c r="A3779" s="102">
        <f t="shared" si="1112"/>
        <v>44736</v>
      </c>
      <c r="B3779" s="103">
        <f t="shared" ca="1" si="1121"/>
        <v>21786.38724172979</v>
      </c>
      <c r="C3779" s="106">
        <f t="shared" si="1113"/>
        <v>21758.927779499791</v>
      </c>
      <c r="D3779" s="105">
        <f ca="1">IF(A3779&lt;$B$1,VLOOKUP(A3779,[1]DI!$A$4:$B$15000,2,FALSE),0)</f>
        <v>0.13150000000000001</v>
      </c>
      <c r="E3779" s="106">
        <f t="shared" ca="1" si="1107"/>
        <v>1.0004903700000001</v>
      </c>
      <c r="F3779" s="106">
        <f ca="1">(TRUNC(PRODUCT($E$12:$E3778),16))</f>
        <v>2.3061382358857099</v>
      </c>
      <c r="G3779" s="106">
        <f t="shared" ca="1" si="1114"/>
        <v>2.3038781764061298</v>
      </c>
      <c r="H3779" s="106">
        <f t="shared" ca="1" si="1108"/>
        <v>1.00098098</v>
      </c>
      <c r="I3779" s="105">
        <f t="shared" si="1115"/>
        <v>3.5999999999999997E-2</v>
      </c>
      <c r="J3779" s="118">
        <f t="shared" si="1116"/>
        <v>44734</v>
      </c>
      <c r="K3779" s="112">
        <f t="shared" si="1117"/>
        <v>2</v>
      </c>
      <c r="L3779" s="108">
        <f t="shared" si="1118"/>
        <v>2</v>
      </c>
      <c r="M3779" s="109">
        <f t="shared" si="1109"/>
        <v>1.0002807309999999</v>
      </c>
      <c r="N3779" s="109">
        <f t="shared" ca="1" si="1110"/>
        <v>1.001261986</v>
      </c>
      <c r="O3779" s="108">
        <f t="shared" si="1122"/>
        <v>0</v>
      </c>
      <c r="P3779" s="106">
        <f t="shared" ca="1" si="1111"/>
        <v>27.45946223</v>
      </c>
      <c r="Q3779" s="113">
        <f t="shared" si="1124"/>
        <v>0</v>
      </c>
      <c r="R3779" s="106">
        <f t="shared" si="1123"/>
        <v>0</v>
      </c>
      <c r="S3779" s="114" t="str">
        <f t="shared" si="1119"/>
        <v>A+J=</v>
      </c>
      <c r="T3779" s="107">
        <f t="shared" si="1120"/>
        <v>44764</v>
      </c>
      <c r="U3779" s="10"/>
      <c r="V3779" s="10"/>
      <c r="W3779" s="10"/>
      <c r="X3779" s="29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</row>
    <row r="3780" spans="1:121" x14ac:dyDescent="0.15">
      <c r="A3780" s="102">
        <f t="shared" si="1112"/>
        <v>44737</v>
      </c>
      <c r="B3780" s="103">
        <f t="shared" ca="1" si="1121"/>
        <v>21800.129962919789</v>
      </c>
      <c r="C3780" s="106">
        <f t="shared" si="1113"/>
        <v>21758.927779499791</v>
      </c>
      <c r="D3780" s="105">
        <f ca="1">IF(A3780&lt;$B$1,VLOOKUP(A3780,[1]DI!$A$4:$B$15000,2,FALSE),0)</f>
        <v>0</v>
      </c>
      <c r="E3780" s="106">
        <f t="shared" ca="1" si="1107"/>
        <v>1</v>
      </c>
      <c r="F3780" s="106">
        <f ca="1">(TRUNC(PRODUCT($E$12:$E3779),16))</f>
        <v>2.3072690968924401</v>
      </c>
      <c r="G3780" s="106">
        <f t="shared" ca="1" si="1114"/>
        <v>2.3038781764061298</v>
      </c>
      <c r="H3780" s="106">
        <f t="shared" ca="1" si="1108"/>
        <v>1.0014718300000001</v>
      </c>
      <c r="I3780" s="105">
        <f t="shared" si="1115"/>
        <v>3.5999999999999997E-2</v>
      </c>
      <c r="J3780" s="118">
        <f t="shared" si="1116"/>
        <v>44734</v>
      </c>
      <c r="K3780" s="112">
        <f t="shared" si="1117"/>
        <v>2</v>
      </c>
      <c r="L3780" s="108">
        <f t="shared" si="1118"/>
        <v>3</v>
      </c>
      <c r="M3780" s="109">
        <f t="shared" si="1109"/>
        <v>1.000421126</v>
      </c>
      <c r="N3780" s="109">
        <f t="shared" ca="1" si="1110"/>
        <v>1.0018935760000001</v>
      </c>
      <c r="O3780" s="108">
        <f t="shared" si="1122"/>
        <v>0</v>
      </c>
      <c r="P3780" s="106">
        <f t="shared" ca="1" si="1111"/>
        <v>41.202183419999997</v>
      </c>
      <c r="Q3780" s="113">
        <f t="shared" si="1124"/>
        <v>0</v>
      </c>
      <c r="R3780" s="106">
        <f t="shared" si="1123"/>
        <v>0</v>
      </c>
      <c r="S3780" s="114" t="str">
        <f t="shared" si="1119"/>
        <v>A+J=</v>
      </c>
      <c r="T3780" s="107">
        <f t="shared" si="1120"/>
        <v>44764</v>
      </c>
      <c r="U3780" s="10"/>
      <c r="V3780" s="10"/>
      <c r="W3780" s="10"/>
      <c r="X3780" s="29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</row>
    <row r="3781" spans="1:121" x14ac:dyDescent="0.15">
      <c r="A3781" s="102">
        <f t="shared" si="1112"/>
        <v>44738</v>
      </c>
      <c r="B3781" s="103">
        <f t="shared" ca="1" si="1121"/>
        <v>21800.129962919789</v>
      </c>
      <c r="C3781" s="106">
        <f t="shared" si="1113"/>
        <v>21758.927779499791</v>
      </c>
      <c r="D3781" s="105">
        <f ca="1">IF(A3781&lt;$B$1,VLOOKUP(A3781,[1]DI!$A$4:$B$15000,2,FALSE),0)</f>
        <v>0</v>
      </c>
      <c r="E3781" s="106">
        <f t="shared" ca="1" si="1107"/>
        <v>1</v>
      </c>
      <c r="F3781" s="106">
        <f ca="1">(TRUNC(PRODUCT($E$12:$E3780),16))</f>
        <v>2.3072690968924401</v>
      </c>
      <c r="G3781" s="106">
        <f t="shared" ca="1" si="1114"/>
        <v>2.3038781764061298</v>
      </c>
      <c r="H3781" s="106">
        <f t="shared" ca="1" si="1108"/>
        <v>1.0014718300000001</v>
      </c>
      <c r="I3781" s="105">
        <f t="shared" si="1115"/>
        <v>3.5999999999999997E-2</v>
      </c>
      <c r="J3781" s="118">
        <f t="shared" si="1116"/>
        <v>44734</v>
      </c>
      <c r="K3781" s="112">
        <f t="shared" si="1117"/>
        <v>2</v>
      </c>
      <c r="L3781" s="108">
        <f t="shared" si="1118"/>
        <v>3</v>
      </c>
      <c r="M3781" s="109">
        <f t="shared" si="1109"/>
        <v>1.000421126</v>
      </c>
      <c r="N3781" s="109">
        <f t="shared" ca="1" si="1110"/>
        <v>1.0018935760000001</v>
      </c>
      <c r="O3781" s="108">
        <f t="shared" si="1122"/>
        <v>0</v>
      </c>
      <c r="P3781" s="106">
        <f t="shared" ca="1" si="1111"/>
        <v>41.202183419999997</v>
      </c>
      <c r="Q3781" s="113">
        <f t="shared" si="1124"/>
        <v>0</v>
      </c>
      <c r="R3781" s="106">
        <f t="shared" si="1123"/>
        <v>0</v>
      </c>
      <c r="S3781" s="114" t="str">
        <f t="shared" si="1119"/>
        <v>A+J=</v>
      </c>
      <c r="T3781" s="107">
        <f t="shared" si="1120"/>
        <v>44764</v>
      </c>
      <c r="U3781" s="10"/>
      <c r="V3781" s="10"/>
      <c r="W3781" s="10"/>
      <c r="X3781" s="29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</row>
    <row r="3782" spans="1:121" x14ac:dyDescent="0.15">
      <c r="A3782" s="102">
        <f t="shared" si="1112"/>
        <v>44739</v>
      </c>
      <c r="B3782" s="103">
        <f t="shared" ca="1" si="1121"/>
        <v>21800.129962919789</v>
      </c>
      <c r="C3782" s="106">
        <f t="shared" si="1113"/>
        <v>21758.927779499791</v>
      </c>
      <c r="D3782" s="105">
        <f ca="1">IF(A3782&lt;$B$1,VLOOKUP(A3782,[1]DI!$A$4:$B$15000,2,FALSE),0)</f>
        <v>0.13150000000000001</v>
      </c>
      <c r="E3782" s="106">
        <f t="shared" ca="1" si="1107"/>
        <v>1.0004903700000001</v>
      </c>
      <c r="F3782" s="106">
        <f ca="1">(TRUNC(PRODUCT($E$12:$E3781),16))</f>
        <v>2.3072690968924401</v>
      </c>
      <c r="G3782" s="106">
        <f t="shared" ca="1" si="1114"/>
        <v>2.3038781764061298</v>
      </c>
      <c r="H3782" s="106">
        <f t="shared" ca="1" si="1108"/>
        <v>1.0014718300000001</v>
      </c>
      <c r="I3782" s="105">
        <f t="shared" si="1115"/>
        <v>3.5999999999999997E-2</v>
      </c>
      <c r="J3782" s="118">
        <f t="shared" si="1116"/>
        <v>44734</v>
      </c>
      <c r="K3782" s="112">
        <f t="shared" si="1117"/>
        <v>3</v>
      </c>
      <c r="L3782" s="108">
        <f t="shared" si="1118"/>
        <v>3</v>
      </c>
      <c r="M3782" s="109">
        <f t="shared" si="1109"/>
        <v>1.000421126</v>
      </c>
      <c r="N3782" s="109">
        <f t="shared" ca="1" si="1110"/>
        <v>1.0018935760000001</v>
      </c>
      <c r="O3782" s="108">
        <f t="shared" si="1122"/>
        <v>0</v>
      </c>
      <c r="P3782" s="106">
        <f t="shared" ca="1" si="1111"/>
        <v>41.202183419999997</v>
      </c>
      <c r="Q3782" s="113">
        <f t="shared" si="1124"/>
        <v>0</v>
      </c>
      <c r="R3782" s="106">
        <f t="shared" si="1123"/>
        <v>0</v>
      </c>
      <c r="S3782" s="114" t="str">
        <f t="shared" si="1119"/>
        <v>A+J=</v>
      </c>
      <c r="T3782" s="107">
        <f t="shared" si="1120"/>
        <v>44764</v>
      </c>
      <c r="U3782" s="10"/>
      <c r="V3782" s="10"/>
      <c r="W3782" s="10"/>
      <c r="X3782" s="29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</row>
    <row r="3783" spans="1:121" x14ac:dyDescent="0.15">
      <c r="A3783" s="102">
        <f t="shared" si="1112"/>
        <v>44740</v>
      </c>
      <c r="B3783" s="103">
        <f t="shared" ca="1" si="1121"/>
        <v>21813.88132240979</v>
      </c>
      <c r="C3783" s="106">
        <f t="shared" si="1113"/>
        <v>21758.927779499791</v>
      </c>
      <c r="D3783" s="105">
        <f ca="1">IF(A3783&lt;$B$1,VLOOKUP(A3783,[1]DI!$A$4:$B$15000,2,FALSE),0)</f>
        <v>0.13150000000000001</v>
      </c>
      <c r="E3783" s="106">
        <f t="shared" ca="1" si="1107"/>
        <v>1.0004903700000001</v>
      </c>
      <c r="F3783" s="106">
        <f ca="1">(TRUNC(PRODUCT($E$12:$E3782),16))</f>
        <v>2.30840051243948</v>
      </c>
      <c r="G3783" s="106">
        <f t="shared" ca="1" si="1114"/>
        <v>2.3038781764061298</v>
      </c>
      <c r="H3783" s="106">
        <f t="shared" ca="1" si="1108"/>
        <v>1.00196292</v>
      </c>
      <c r="I3783" s="105">
        <f t="shared" si="1115"/>
        <v>3.5999999999999997E-2</v>
      </c>
      <c r="J3783" s="118">
        <f t="shared" si="1116"/>
        <v>44734</v>
      </c>
      <c r="K3783" s="112">
        <f t="shared" si="1117"/>
        <v>4</v>
      </c>
      <c r="L3783" s="108">
        <f t="shared" si="1118"/>
        <v>4</v>
      </c>
      <c r="M3783" s="109">
        <f t="shared" si="1109"/>
        <v>1.0005615409999999</v>
      </c>
      <c r="N3783" s="109">
        <f t="shared" ca="1" si="1110"/>
        <v>1.0025255630000001</v>
      </c>
      <c r="O3783" s="108">
        <f t="shared" si="1122"/>
        <v>0</v>
      </c>
      <c r="P3783" s="106">
        <f t="shared" ca="1" si="1111"/>
        <v>54.953542910000003</v>
      </c>
      <c r="Q3783" s="113">
        <f t="shared" si="1124"/>
        <v>0</v>
      </c>
      <c r="R3783" s="106">
        <f t="shared" si="1123"/>
        <v>0</v>
      </c>
      <c r="S3783" s="114" t="str">
        <f t="shared" si="1119"/>
        <v>A+J=</v>
      </c>
      <c r="T3783" s="107">
        <f t="shared" si="1120"/>
        <v>44764</v>
      </c>
      <c r="U3783" s="10"/>
      <c r="V3783" s="10"/>
      <c r="W3783" s="10"/>
      <c r="X3783" s="29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</row>
    <row r="3784" spans="1:121" x14ac:dyDescent="0.15">
      <c r="A3784" s="102">
        <f t="shared" si="1112"/>
        <v>44741</v>
      </c>
      <c r="B3784" s="103">
        <f t="shared" ca="1" si="1121"/>
        <v>21827.641559549789</v>
      </c>
      <c r="C3784" s="106">
        <f t="shared" si="1113"/>
        <v>21758.927779499791</v>
      </c>
      <c r="D3784" s="105">
        <f ca="1">IF(A3784&lt;$B$1,VLOOKUP(A3784,[1]DI!$A$4:$B$15000,2,FALSE),0)</f>
        <v>0.13150000000000001</v>
      </c>
      <c r="E3784" s="106">
        <f t="shared" ca="1" si="1107"/>
        <v>1.0004903700000001</v>
      </c>
      <c r="F3784" s="106">
        <f ca="1">(TRUNC(PRODUCT($E$12:$E3783),16))</f>
        <v>2.3095324827987702</v>
      </c>
      <c r="G3784" s="106">
        <f t="shared" ca="1" si="1114"/>
        <v>2.3038781764061298</v>
      </c>
      <c r="H3784" s="106">
        <f t="shared" ca="1" si="1108"/>
        <v>1.0024542599999999</v>
      </c>
      <c r="I3784" s="105">
        <f t="shared" si="1115"/>
        <v>3.5999999999999997E-2</v>
      </c>
      <c r="J3784" s="118">
        <f t="shared" si="1116"/>
        <v>44734</v>
      </c>
      <c r="K3784" s="112">
        <f t="shared" si="1117"/>
        <v>5</v>
      </c>
      <c r="L3784" s="108">
        <f t="shared" si="1118"/>
        <v>5</v>
      </c>
      <c r="M3784" s="109">
        <f t="shared" si="1109"/>
        <v>1.0007019749999999</v>
      </c>
      <c r="N3784" s="109">
        <f t="shared" ca="1" si="1110"/>
        <v>1.0031579580000001</v>
      </c>
      <c r="O3784" s="108">
        <f t="shared" si="1122"/>
        <v>0</v>
      </c>
      <c r="P3784" s="106">
        <f t="shared" ca="1" si="1111"/>
        <v>68.713780049999997</v>
      </c>
      <c r="Q3784" s="113">
        <f t="shared" si="1124"/>
        <v>0</v>
      </c>
      <c r="R3784" s="106">
        <f t="shared" si="1123"/>
        <v>0</v>
      </c>
      <c r="S3784" s="114" t="str">
        <f t="shared" si="1119"/>
        <v>A+J=</v>
      </c>
      <c r="T3784" s="107">
        <f t="shared" si="1120"/>
        <v>44764</v>
      </c>
      <c r="U3784" s="10"/>
      <c r="V3784" s="10"/>
      <c r="W3784" s="10"/>
      <c r="X3784" s="29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</row>
    <row r="3785" spans="1:121" x14ac:dyDescent="0.15">
      <c r="A3785" s="102">
        <f t="shared" si="1112"/>
        <v>44742</v>
      </c>
      <c r="B3785" s="103">
        <f t="shared" ca="1" si="1121"/>
        <v>21841.41023913979</v>
      </c>
      <c r="C3785" s="106">
        <f t="shared" si="1113"/>
        <v>21758.927779499791</v>
      </c>
      <c r="D3785" s="105">
        <f ca="1">IF(A3785&lt;$B$1,VLOOKUP(A3785,[1]DI!$A$4:$B$15000,2,FALSE),0)</f>
        <v>0.13150000000000001</v>
      </c>
      <c r="E3785" s="106">
        <f t="shared" ca="1" si="1107"/>
        <v>1.0004903700000001</v>
      </c>
      <c r="F3785" s="106">
        <f ca="1">(TRUNC(PRODUCT($E$12:$E3784),16))</f>
        <v>2.3106650082423599</v>
      </c>
      <c r="G3785" s="106">
        <f t="shared" ca="1" si="1114"/>
        <v>2.3038781764061298</v>
      </c>
      <c r="H3785" s="106">
        <f t="shared" ca="1" si="1108"/>
        <v>1.00294583</v>
      </c>
      <c r="I3785" s="105">
        <f t="shared" si="1115"/>
        <v>3.5999999999999997E-2</v>
      </c>
      <c r="J3785" s="118">
        <f t="shared" si="1116"/>
        <v>44734</v>
      </c>
      <c r="K3785" s="112">
        <f t="shared" si="1117"/>
        <v>6</v>
      </c>
      <c r="L3785" s="108">
        <f t="shared" si="1118"/>
        <v>6</v>
      </c>
      <c r="M3785" s="109">
        <f t="shared" si="1109"/>
        <v>1.000842429</v>
      </c>
      <c r="N3785" s="109">
        <f t="shared" ca="1" si="1110"/>
        <v>1.003790741</v>
      </c>
      <c r="O3785" s="108">
        <f t="shared" si="1122"/>
        <v>0</v>
      </c>
      <c r="P3785" s="106">
        <f t="shared" ca="1" si="1111"/>
        <v>82.482459640000002</v>
      </c>
      <c r="Q3785" s="113">
        <f t="shared" si="1124"/>
        <v>0</v>
      </c>
      <c r="R3785" s="106">
        <f t="shared" si="1123"/>
        <v>0</v>
      </c>
      <c r="S3785" s="114" t="str">
        <f t="shared" si="1119"/>
        <v>A+J=</v>
      </c>
      <c r="T3785" s="107">
        <f t="shared" si="1120"/>
        <v>44764</v>
      </c>
      <c r="U3785" s="10"/>
      <c r="V3785" s="10"/>
      <c r="W3785" s="10"/>
      <c r="X3785" s="29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</row>
    <row r="3786" spans="1:121" x14ac:dyDescent="0.15">
      <c r="A3786" s="102">
        <f t="shared" si="1112"/>
        <v>44743</v>
      </c>
      <c r="B3786" s="103">
        <f t="shared" ca="1" si="1121"/>
        <v>21855.187578799792</v>
      </c>
      <c r="C3786" s="106">
        <f t="shared" si="1113"/>
        <v>21758.927779499791</v>
      </c>
      <c r="D3786" s="105">
        <f ca="1">IF(A3786&lt;$B$1,VLOOKUP(A3786,[1]DI!$A$4:$B$15000,2,FALSE),0)</f>
        <v>0.13150000000000001</v>
      </c>
      <c r="E3786" s="106">
        <f t="shared" ca="1" si="1107"/>
        <v>1.0004903700000001</v>
      </c>
      <c r="F3786" s="106">
        <f ca="1">(TRUNC(PRODUCT($E$12:$E3785),16))</f>
        <v>2.3117980890424499</v>
      </c>
      <c r="G3786" s="106">
        <f t="shared" ca="1" si="1114"/>
        <v>2.3038781764061298</v>
      </c>
      <c r="H3786" s="106">
        <f t="shared" ca="1" si="1108"/>
        <v>1.00343764</v>
      </c>
      <c r="I3786" s="105">
        <f t="shared" si="1115"/>
        <v>3.5999999999999997E-2</v>
      </c>
      <c r="J3786" s="118">
        <f t="shared" si="1116"/>
        <v>44734</v>
      </c>
      <c r="K3786" s="112">
        <f t="shared" si="1117"/>
        <v>7</v>
      </c>
      <c r="L3786" s="108">
        <f t="shared" si="1118"/>
        <v>7</v>
      </c>
      <c r="M3786" s="109">
        <f t="shared" si="1109"/>
        <v>1.0009829029999999</v>
      </c>
      <c r="N3786" s="109">
        <f t="shared" ca="1" si="1110"/>
        <v>1.004423922</v>
      </c>
      <c r="O3786" s="108">
        <f t="shared" si="1122"/>
        <v>0</v>
      </c>
      <c r="P3786" s="106">
        <f t="shared" ca="1" si="1111"/>
        <v>96.259799299999997</v>
      </c>
      <c r="Q3786" s="113">
        <f t="shared" si="1124"/>
        <v>0</v>
      </c>
      <c r="R3786" s="106">
        <f t="shared" si="1123"/>
        <v>0</v>
      </c>
      <c r="S3786" s="114" t="str">
        <f t="shared" si="1119"/>
        <v>A+J=</v>
      </c>
      <c r="T3786" s="107">
        <f t="shared" si="1120"/>
        <v>44764</v>
      </c>
      <c r="U3786" s="10"/>
      <c r="V3786" s="10"/>
      <c r="W3786" s="10"/>
      <c r="X3786" s="29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</row>
    <row r="3787" spans="1:121" x14ac:dyDescent="0.15">
      <c r="A3787" s="102">
        <f t="shared" si="1112"/>
        <v>44744</v>
      </c>
      <c r="B3787" s="103">
        <f t="shared" ca="1" si="1121"/>
        <v>21868.97381784979</v>
      </c>
      <c r="C3787" s="106">
        <f t="shared" si="1113"/>
        <v>21758.927779499791</v>
      </c>
      <c r="D3787" s="105">
        <f ca="1">IF(A3787&lt;$B$1,VLOOKUP(A3787,[1]DI!$A$4:$B$15000,2,FALSE),0)</f>
        <v>0</v>
      </c>
      <c r="E3787" s="106">
        <f t="shared" ca="1" si="1107"/>
        <v>1</v>
      </c>
      <c r="F3787" s="106">
        <f ca="1">(TRUNC(PRODUCT($E$12:$E3786),16))</f>
        <v>2.3129317254713699</v>
      </c>
      <c r="G3787" s="106">
        <f t="shared" ca="1" si="1114"/>
        <v>2.3038781764061298</v>
      </c>
      <c r="H3787" s="106">
        <f t="shared" ca="1" si="1108"/>
        <v>1.0039297</v>
      </c>
      <c r="I3787" s="105">
        <f t="shared" si="1115"/>
        <v>3.5999999999999997E-2</v>
      </c>
      <c r="J3787" s="118">
        <f t="shared" si="1116"/>
        <v>44734</v>
      </c>
      <c r="K3787" s="112">
        <f t="shared" si="1117"/>
        <v>7</v>
      </c>
      <c r="L3787" s="108">
        <f t="shared" si="1118"/>
        <v>8</v>
      </c>
      <c r="M3787" s="109">
        <f t="shared" si="1109"/>
        <v>1.001123397</v>
      </c>
      <c r="N3787" s="109">
        <f t="shared" ca="1" si="1110"/>
        <v>1.005057512</v>
      </c>
      <c r="O3787" s="108">
        <f t="shared" si="1122"/>
        <v>0</v>
      </c>
      <c r="P3787" s="106">
        <f t="shared" ca="1" si="1111"/>
        <v>110.04603835</v>
      </c>
      <c r="Q3787" s="113">
        <f t="shared" si="1124"/>
        <v>0</v>
      </c>
      <c r="R3787" s="106">
        <f t="shared" si="1123"/>
        <v>0</v>
      </c>
      <c r="S3787" s="114" t="str">
        <f t="shared" si="1119"/>
        <v>A+J=</v>
      </c>
      <c r="T3787" s="107">
        <f t="shared" si="1120"/>
        <v>44764</v>
      </c>
      <c r="U3787" s="10"/>
      <c r="V3787" s="10"/>
      <c r="W3787" s="10"/>
      <c r="X3787" s="29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</row>
    <row r="3788" spans="1:121" x14ac:dyDescent="0.15">
      <c r="A3788" s="102">
        <f t="shared" si="1112"/>
        <v>44745</v>
      </c>
      <c r="B3788" s="103">
        <f t="shared" ca="1" si="1121"/>
        <v>21868.97381784979</v>
      </c>
      <c r="C3788" s="106">
        <f t="shared" si="1113"/>
        <v>21758.927779499791</v>
      </c>
      <c r="D3788" s="105">
        <f ca="1">IF(A3788&lt;$B$1,VLOOKUP(A3788,[1]DI!$A$4:$B$15000,2,FALSE),0)</f>
        <v>0</v>
      </c>
      <c r="E3788" s="106">
        <f t="shared" ref="E3788:E3851" ca="1" si="1125">ROUND(((1+D3788)^(1/252)),8)</f>
        <v>1</v>
      </c>
      <c r="F3788" s="106">
        <f ca="1">(TRUNC(PRODUCT($E$12:$E3787),16))</f>
        <v>2.3129317254713699</v>
      </c>
      <c r="G3788" s="106">
        <f t="shared" ca="1" si="1114"/>
        <v>2.3038781764061298</v>
      </c>
      <c r="H3788" s="106">
        <f t="shared" ref="H3788:H3851" ca="1" si="1126">ROUND(F3788/G3788,8)</f>
        <v>1.0039297</v>
      </c>
      <c r="I3788" s="105">
        <f t="shared" si="1115"/>
        <v>3.5999999999999997E-2</v>
      </c>
      <c r="J3788" s="118">
        <f t="shared" si="1116"/>
        <v>44734</v>
      </c>
      <c r="K3788" s="112">
        <f t="shared" si="1117"/>
        <v>7</v>
      </c>
      <c r="L3788" s="108">
        <f t="shared" si="1118"/>
        <v>8</v>
      </c>
      <c r="M3788" s="109">
        <f t="shared" ref="M3788:M3851" si="1127">ROUND((I3788+1)^(L3788/252),9)</f>
        <v>1.001123397</v>
      </c>
      <c r="N3788" s="109">
        <f t="shared" ref="N3788:N3851" ca="1" si="1128">ROUND(H3788*M3788,9)</f>
        <v>1.005057512</v>
      </c>
      <c r="O3788" s="108">
        <f t="shared" si="1122"/>
        <v>0</v>
      </c>
      <c r="P3788" s="106">
        <f t="shared" ref="P3788:P3851" ca="1" si="1129">TRUNC(((N3788-1)*C3788),8)</f>
        <v>110.04603835</v>
      </c>
      <c r="Q3788" s="113">
        <f t="shared" si="1124"/>
        <v>0</v>
      </c>
      <c r="R3788" s="106">
        <f t="shared" si="1123"/>
        <v>0</v>
      </c>
      <c r="S3788" s="114" t="str">
        <f t="shared" si="1119"/>
        <v>A+J=</v>
      </c>
      <c r="T3788" s="107">
        <f t="shared" si="1120"/>
        <v>44764</v>
      </c>
      <c r="U3788" s="10"/>
      <c r="V3788" s="10"/>
      <c r="W3788" s="10"/>
      <c r="X3788" s="29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</row>
    <row r="3789" spans="1:121" x14ac:dyDescent="0.15">
      <c r="A3789" s="102">
        <f t="shared" ref="A3789:A3852" si="1130">(A3788+1)</f>
        <v>44746</v>
      </c>
      <c r="B3789" s="103">
        <f t="shared" ca="1" si="1121"/>
        <v>21868.97381784979</v>
      </c>
      <c r="C3789" s="106">
        <f t="shared" ref="C3789:C3852" si="1131">(C3788-R3788)</f>
        <v>21758.927779499791</v>
      </c>
      <c r="D3789" s="105">
        <f ca="1">IF(A3789&lt;$B$1,VLOOKUP(A3789,[1]DI!$A$4:$B$15000,2,FALSE),0)</f>
        <v>0.13150000000000001</v>
      </c>
      <c r="E3789" s="106">
        <f t="shared" ca="1" si="1125"/>
        <v>1.0004903700000001</v>
      </c>
      <c r="F3789" s="106">
        <f ca="1">(TRUNC(PRODUCT($E$12:$E3788),16))</f>
        <v>2.3129317254713699</v>
      </c>
      <c r="G3789" s="106">
        <f t="shared" ref="G3789:G3852" ca="1" si="1132">IF(O3788&gt;0,F3788,G3788)</f>
        <v>2.3038781764061298</v>
      </c>
      <c r="H3789" s="106">
        <f t="shared" ca="1" si="1126"/>
        <v>1.0039297</v>
      </c>
      <c r="I3789" s="105">
        <f t="shared" ref="I3789:I3852" si="1133">I3788</f>
        <v>3.5999999999999997E-2</v>
      </c>
      <c r="J3789" s="118">
        <f t="shared" ref="J3789:J3852" si="1134">IF(O3788&gt;0,VLOOKUP(O3788,W$12:AG$150,2),J3788)</f>
        <v>44734</v>
      </c>
      <c r="K3789" s="112">
        <f t="shared" ref="K3789:K3852" si="1135">IF(A3789&gt;J3789,IF(NETWORKDAYS(J3789,A3789,$W$160:$W$544)-1=0,1,NETWORKDAYS(J3789,A3789,$W$160:$W$544)-1),0)</f>
        <v>8</v>
      </c>
      <c r="L3789" s="108">
        <f t="shared" ref="L3789:L3852" si="1136">IF(AND(K3789=1,K3788=1),1,IF(K3789&gt;0,IF(K3789=K3788,K3789+1,K3789),0))</f>
        <v>8</v>
      </c>
      <c r="M3789" s="109">
        <f t="shared" si="1127"/>
        <v>1.001123397</v>
      </c>
      <c r="N3789" s="109">
        <f t="shared" ca="1" si="1128"/>
        <v>1.005057512</v>
      </c>
      <c r="O3789" s="108">
        <f t="shared" si="1122"/>
        <v>0</v>
      </c>
      <c r="P3789" s="106">
        <f t="shared" ca="1" si="1129"/>
        <v>110.04603835</v>
      </c>
      <c r="Q3789" s="113">
        <f t="shared" si="1124"/>
        <v>0</v>
      </c>
      <c r="R3789" s="106">
        <f t="shared" si="1123"/>
        <v>0</v>
      </c>
      <c r="S3789" s="114" t="str">
        <f t="shared" ref="S3789:S3852" si="1137">IF(O3788&gt;0,VLOOKUP(O3788,W$12:AG$150,10),S3788)</f>
        <v>A+J=</v>
      </c>
      <c r="T3789" s="107">
        <f t="shared" ref="T3789:T3852" si="1138">IF(O3788&gt;0,VLOOKUP(O3788,W$12:AG$150,11),T3788)</f>
        <v>44764</v>
      </c>
      <c r="U3789" s="10"/>
      <c r="V3789" s="10"/>
      <c r="W3789" s="10"/>
      <c r="X3789" s="29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</row>
    <row r="3790" spans="1:121" x14ac:dyDescent="0.15">
      <c r="A3790" s="102">
        <f t="shared" si="1130"/>
        <v>44747</v>
      </c>
      <c r="B3790" s="103">
        <f t="shared" ref="B3790:B3853" ca="1" si="1139">IF(A3790&lt;=TODAY(),C3790+P3790,IF(AND(A3790&gt;TODAY(),A3790&lt;=$B$1),IF(VLOOKUP(TODAY(),$A$10:$D$5000,4,FALSE)=0,"n.d",C3790+P3790),"n.d"))</f>
        <v>21882.768695189792</v>
      </c>
      <c r="C3790" s="106">
        <f t="shared" si="1131"/>
        <v>21758.927779499791</v>
      </c>
      <c r="D3790" s="105">
        <f ca="1">IF(A3790&lt;$B$1,VLOOKUP(A3790,[1]DI!$A$4:$B$15000,2,FALSE),0)</f>
        <v>0.13150000000000001</v>
      </c>
      <c r="E3790" s="106">
        <f t="shared" ca="1" si="1125"/>
        <v>1.0004903700000001</v>
      </c>
      <c r="F3790" s="106">
        <f ca="1">(TRUNC(PRODUCT($E$12:$E3789),16))</f>
        <v>2.3140659178015901</v>
      </c>
      <c r="G3790" s="106">
        <f t="shared" ca="1" si="1132"/>
        <v>2.3038781764061298</v>
      </c>
      <c r="H3790" s="106">
        <f t="shared" ca="1" si="1126"/>
        <v>1.0044219999999999</v>
      </c>
      <c r="I3790" s="105">
        <f t="shared" si="1133"/>
        <v>3.5999999999999997E-2</v>
      </c>
      <c r="J3790" s="118">
        <f t="shared" si="1134"/>
        <v>44734</v>
      </c>
      <c r="K3790" s="112">
        <f t="shared" si="1135"/>
        <v>9</v>
      </c>
      <c r="L3790" s="108">
        <f t="shared" si="1136"/>
        <v>9</v>
      </c>
      <c r="M3790" s="109">
        <f t="shared" si="1127"/>
        <v>1.00126391</v>
      </c>
      <c r="N3790" s="109">
        <f t="shared" ca="1" si="1128"/>
        <v>1.0056914990000001</v>
      </c>
      <c r="O3790" s="108">
        <f t="shared" ref="O3790:O3853" si="1140">IF(VLOOKUP(A3790,X$12:AE$151,8)=VLOOKUP(A3789,X$12:AE$151,8),0,VLOOKUP(A3790,X$12:AE$151,8))</f>
        <v>0</v>
      </c>
      <c r="P3790" s="106">
        <f t="shared" ca="1" si="1129"/>
        <v>123.84091569</v>
      </c>
      <c r="Q3790" s="113">
        <f t="shared" si="1124"/>
        <v>0</v>
      </c>
      <c r="R3790" s="106">
        <f t="shared" si="1123"/>
        <v>0</v>
      </c>
      <c r="S3790" s="114" t="str">
        <f t="shared" si="1137"/>
        <v>A+J=</v>
      </c>
      <c r="T3790" s="107">
        <f t="shared" si="1138"/>
        <v>44764</v>
      </c>
      <c r="U3790" s="10"/>
      <c r="V3790" s="10"/>
      <c r="W3790" s="10"/>
      <c r="X3790" s="29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</row>
    <row r="3791" spans="1:121" x14ac:dyDescent="0.15">
      <c r="A3791" s="102">
        <f t="shared" si="1130"/>
        <v>44748</v>
      </c>
      <c r="B3791" s="103">
        <f t="shared" ca="1" si="1139"/>
        <v>21896.57203675979</v>
      </c>
      <c r="C3791" s="106">
        <f t="shared" si="1131"/>
        <v>21758.927779499791</v>
      </c>
      <c r="D3791" s="105">
        <f ca="1">IF(A3791&lt;$B$1,VLOOKUP(A3791,[1]DI!$A$4:$B$15000,2,FALSE),0)</f>
        <v>0.13150000000000001</v>
      </c>
      <c r="E3791" s="106">
        <f t="shared" ca="1" si="1125"/>
        <v>1.0004903700000001</v>
      </c>
      <c r="F3791" s="106">
        <f ca="1">(TRUNC(PRODUCT($E$12:$E3790),16))</f>
        <v>2.3152006663057101</v>
      </c>
      <c r="G3791" s="106">
        <f t="shared" ca="1" si="1132"/>
        <v>2.3038781764061298</v>
      </c>
      <c r="H3791" s="106">
        <f t="shared" ca="1" si="1126"/>
        <v>1.00491453</v>
      </c>
      <c r="I3791" s="105">
        <f t="shared" si="1133"/>
        <v>3.5999999999999997E-2</v>
      </c>
      <c r="J3791" s="118">
        <f t="shared" si="1134"/>
        <v>44734</v>
      </c>
      <c r="K3791" s="112">
        <f t="shared" si="1135"/>
        <v>10</v>
      </c>
      <c r="L3791" s="108">
        <f t="shared" si="1136"/>
        <v>10</v>
      </c>
      <c r="M3791" s="109">
        <f t="shared" si="1127"/>
        <v>1.001404443</v>
      </c>
      <c r="N3791" s="109">
        <f t="shared" ca="1" si="1128"/>
        <v>1.0063258749999999</v>
      </c>
      <c r="O3791" s="108">
        <f t="shared" si="1140"/>
        <v>0</v>
      </c>
      <c r="P3791" s="106">
        <f t="shared" ca="1" si="1129"/>
        <v>137.64425725999999</v>
      </c>
      <c r="Q3791" s="113">
        <f t="shared" si="1124"/>
        <v>0</v>
      </c>
      <c r="R3791" s="106">
        <f t="shared" si="1123"/>
        <v>0</v>
      </c>
      <c r="S3791" s="114" t="str">
        <f t="shared" si="1137"/>
        <v>A+J=</v>
      </c>
      <c r="T3791" s="107">
        <f t="shared" si="1138"/>
        <v>44764</v>
      </c>
      <c r="U3791" s="10"/>
      <c r="V3791" s="10"/>
      <c r="W3791" s="10"/>
      <c r="X3791" s="29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</row>
    <row r="3792" spans="1:121" x14ac:dyDescent="0.15">
      <c r="A3792" s="102">
        <f t="shared" si="1130"/>
        <v>44749</v>
      </c>
      <c r="B3792" s="103">
        <f t="shared" ca="1" si="1139"/>
        <v>21910.38427772979</v>
      </c>
      <c r="C3792" s="106">
        <f t="shared" si="1131"/>
        <v>21758.927779499791</v>
      </c>
      <c r="D3792" s="105">
        <f ca="1">IF(A3792&lt;$B$1,VLOOKUP(A3792,[1]DI!$A$4:$B$15000,2,FALSE),0)</f>
        <v>0.13150000000000001</v>
      </c>
      <c r="E3792" s="106">
        <f t="shared" ca="1" si="1125"/>
        <v>1.0004903700000001</v>
      </c>
      <c r="F3792" s="106">
        <f ca="1">(TRUNC(PRODUCT($E$12:$E3791),16))</f>
        <v>2.3163359712564402</v>
      </c>
      <c r="G3792" s="106">
        <f t="shared" ca="1" si="1132"/>
        <v>2.3038781764061298</v>
      </c>
      <c r="H3792" s="106">
        <f t="shared" ca="1" si="1126"/>
        <v>1.0054073100000001</v>
      </c>
      <c r="I3792" s="105">
        <f t="shared" si="1133"/>
        <v>3.5999999999999997E-2</v>
      </c>
      <c r="J3792" s="118">
        <f t="shared" si="1134"/>
        <v>44734</v>
      </c>
      <c r="K3792" s="112">
        <f t="shared" si="1135"/>
        <v>11</v>
      </c>
      <c r="L3792" s="108">
        <f t="shared" si="1136"/>
        <v>11</v>
      </c>
      <c r="M3792" s="109">
        <f t="shared" si="1127"/>
        <v>1.001544996</v>
      </c>
      <c r="N3792" s="109">
        <f t="shared" ca="1" si="1128"/>
        <v>1.0069606600000001</v>
      </c>
      <c r="O3792" s="108">
        <f t="shared" si="1140"/>
        <v>0</v>
      </c>
      <c r="P3792" s="106">
        <f t="shared" ca="1" si="1129"/>
        <v>151.45649822999999</v>
      </c>
      <c r="Q3792" s="113">
        <f t="shared" si="1124"/>
        <v>0</v>
      </c>
      <c r="R3792" s="106">
        <f t="shared" si="1123"/>
        <v>0</v>
      </c>
      <c r="S3792" s="114" t="str">
        <f t="shared" si="1137"/>
        <v>A+J=</v>
      </c>
      <c r="T3792" s="107">
        <f t="shared" si="1138"/>
        <v>44764</v>
      </c>
      <c r="U3792" s="10"/>
      <c r="V3792" s="10"/>
      <c r="W3792" s="10"/>
      <c r="X3792" s="29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</row>
    <row r="3793" spans="1:121" x14ac:dyDescent="0.15">
      <c r="A3793" s="102">
        <f t="shared" si="1130"/>
        <v>44750</v>
      </c>
      <c r="B3793" s="103">
        <f t="shared" ca="1" si="1139"/>
        <v>21924.205418099791</v>
      </c>
      <c r="C3793" s="106">
        <f t="shared" si="1131"/>
        <v>21758.927779499791</v>
      </c>
      <c r="D3793" s="105">
        <f ca="1">IF(A3793&lt;$B$1,VLOOKUP(A3793,[1]DI!$A$4:$B$15000,2,FALSE),0)</f>
        <v>0.13150000000000001</v>
      </c>
      <c r="E3793" s="106">
        <f t="shared" ca="1" si="1125"/>
        <v>1.0004903700000001</v>
      </c>
      <c r="F3793" s="106">
        <f ca="1">(TRUNC(PRODUCT($E$12:$E3792),16))</f>
        <v>2.3174718329266701</v>
      </c>
      <c r="G3793" s="106">
        <f t="shared" ca="1" si="1132"/>
        <v>2.3038781764061298</v>
      </c>
      <c r="H3793" s="106">
        <f t="shared" ca="1" si="1126"/>
        <v>1.0059003399999999</v>
      </c>
      <c r="I3793" s="105">
        <f t="shared" si="1133"/>
        <v>3.5999999999999997E-2</v>
      </c>
      <c r="J3793" s="118">
        <f t="shared" si="1134"/>
        <v>44734</v>
      </c>
      <c r="K3793" s="112">
        <f t="shared" si="1135"/>
        <v>12</v>
      </c>
      <c r="L3793" s="108">
        <f t="shared" si="1136"/>
        <v>12</v>
      </c>
      <c r="M3793" s="109">
        <f t="shared" si="1127"/>
        <v>1.0016855689999999</v>
      </c>
      <c r="N3793" s="109">
        <f t="shared" ca="1" si="1128"/>
        <v>1.0075958540000001</v>
      </c>
      <c r="O3793" s="108">
        <f t="shared" si="1140"/>
        <v>0</v>
      </c>
      <c r="P3793" s="106">
        <f t="shared" ca="1" si="1129"/>
        <v>165.27763859999999</v>
      </c>
      <c r="Q3793" s="113">
        <f t="shared" si="1124"/>
        <v>0</v>
      </c>
      <c r="R3793" s="106">
        <f t="shared" si="1123"/>
        <v>0</v>
      </c>
      <c r="S3793" s="114" t="str">
        <f t="shared" si="1137"/>
        <v>A+J=</v>
      </c>
      <c r="T3793" s="107">
        <f t="shared" si="1138"/>
        <v>44764</v>
      </c>
      <c r="U3793" s="10"/>
      <c r="V3793" s="10"/>
      <c r="W3793" s="10"/>
      <c r="X3793" s="29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</row>
    <row r="3794" spans="1:121" x14ac:dyDescent="0.15">
      <c r="A3794" s="102">
        <f t="shared" si="1130"/>
        <v>44751</v>
      </c>
      <c r="B3794" s="103">
        <f t="shared" ca="1" si="1139"/>
        <v>21938.035022699791</v>
      </c>
      <c r="C3794" s="106">
        <f t="shared" si="1131"/>
        <v>21758.927779499791</v>
      </c>
      <c r="D3794" s="105">
        <f ca="1">IF(A3794&lt;$B$1,VLOOKUP(A3794,[1]DI!$A$4:$B$15000,2,FALSE),0)</f>
        <v>0</v>
      </c>
      <c r="E3794" s="106">
        <f t="shared" ca="1" si="1125"/>
        <v>1</v>
      </c>
      <c r="F3794" s="106">
        <f ca="1">(TRUNC(PRODUCT($E$12:$E3793),16))</f>
        <v>2.3186082515893802</v>
      </c>
      <c r="G3794" s="106">
        <f t="shared" ca="1" si="1132"/>
        <v>2.3038781764061298</v>
      </c>
      <c r="H3794" s="106">
        <f t="shared" ca="1" si="1126"/>
        <v>1.0063936</v>
      </c>
      <c r="I3794" s="105">
        <f t="shared" si="1133"/>
        <v>3.5999999999999997E-2</v>
      </c>
      <c r="J3794" s="118">
        <f t="shared" si="1134"/>
        <v>44734</v>
      </c>
      <c r="K3794" s="112">
        <f t="shared" si="1135"/>
        <v>12</v>
      </c>
      <c r="L3794" s="108">
        <f t="shared" si="1136"/>
        <v>13</v>
      </c>
      <c r="M3794" s="109">
        <f t="shared" si="1127"/>
        <v>1.0018261610000001</v>
      </c>
      <c r="N3794" s="109">
        <f t="shared" ca="1" si="1128"/>
        <v>1.0082314370000001</v>
      </c>
      <c r="O3794" s="108">
        <f t="shared" si="1140"/>
        <v>0</v>
      </c>
      <c r="P3794" s="106">
        <f t="shared" ca="1" si="1129"/>
        <v>179.1072432</v>
      </c>
      <c r="Q3794" s="113">
        <f t="shared" si="1124"/>
        <v>0</v>
      </c>
      <c r="R3794" s="106">
        <f t="shared" si="1123"/>
        <v>0</v>
      </c>
      <c r="S3794" s="114" t="str">
        <f t="shared" si="1137"/>
        <v>A+J=</v>
      </c>
      <c r="T3794" s="107">
        <f t="shared" si="1138"/>
        <v>44764</v>
      </c>
      <c r="U3794" s="10"/>
      <c r="V3794" s="10"/>
      <c r="W3794" s="10"/>
      <c r="X3794" s="29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</row>
    <row r="3795" spans="1:121" x14ac:dyDescent="0.15">
      <c r="A3795" s="102">
        <f t="shared" si="1130"/>
        <v>44752</v>
      </c>
      <c r="B3795" s="103">
        <f t="shared" ca="1" si="1139"/>
        <v>21938.035022699791</v>
      </c>
      <c r="C3795" s="106">
        <f t="shared" si="1131"/>
        <v>21758.927779499791</v>
      </c>
      <c r="D3795" s="105">
        <f ca="1">IF(A3795&lt;$B$1,VLOOKUP(A3795,[1]DI!$A$4:$B$15000,2,FALSE),0)</f>
        <v>0</v>
      </c>
      <c r="E3795" s="106">
        <f t="shared" ca="1" si="1125"/>
        <v>1</v>
      </c>
      <c r="F3795" s="106">
        <f ca="1">(TRUNC(PRODUCT($E$12:$E3794),16))</f>
        <v>2.3186082515893802</v>
      </c>
      <c r="G3795" s="106">
        <f t="shared" ca="1" si="1132"/>
        <v>2.3038781764061298</v>
      </c>
      <c r="H3795" s="106">
        <f t="shared" ca="1" si="1126"/>
        <v>1.0063936</v>
      </c>
      <c r="I3795" s="105">
        <f t="shared" si="1133"/>
        <v>3.5999999999999997E-2</v>
      </c>
      <c r="J3795" s="118">
        <f t="shared" si="1134"/>
        <v>44734</v>
      </c>
      <c r="K3795" s="112">
        <f t="shared" si="1135"/>
        <v>12</v>
      </c>
      <c r="L3795" s="108">
        <f t="shared" si="1136"/>
        <v>13</v>
      </c>
      <c r="M3795" s="109">
        <f t="shared" si="1127"/>
        <v>1.0018261610000001</v>
      </c>
      <c r="N3795" s="109">
        <f t="shared" ca="1" si="1128"/>
        <v>1.0082314370000001</v>
      </c>
      <c r="O3795" s="108">
        <f t="shared" si="1140"/>
        <v>0</v>
      </c>
      <c r="P3795" s="106">
        <f t="shared" ca="1" si="1129"/>
        <v>179.1072432</v>
      </c>
      <c r="Q3795" s="113">
        <f t="shared" si="1124"/>
        <v>0</v>
      </c>
      <c r="R3795" s="106">
        <f t="shared" si="1123"/>
        <v>0</v>
      </c>
      <c r="S3795" s="114" t="str">
        <f t="shared" si="1137"/>
        <v>A+J=</v>
      </c>
      <c r="T3795" s="107">
        <f t="shared" si="1138"/>
        <v>44764</v>
      </c>
      <c r="U3795" s="10"/>
      <c r="V3795" s="10"/>
      <c r="W3795" s="10"/>
      <c r="X3795" s="29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</row>
    <row r="3796" spans="1:121" x14ac:dyDescent="0.15">
      <c r="A3796" s="102">
        <f t="shared" si="1130"/>
        <v>44753</v>
      </c>
      <c r="B3796" s="103">
        <f t="shared" ca="1" si="1139"/>
        <v>21938.035022699791</v>
      </c>
      <c r="C3796" s="106">
        <f t="shared" si="1131"/>
        <v>21758.927779499791</v>
      </c>
      <c r="D3796" s="105">
        <f ca="1">IF(A3796&lt;$B$1,VLOOKUP(A3796,[1]DI!$A$4:$B$15000,2,FALSE),0)</f>
        <v>0.13150000000000001</v>
      </c>
      <c r="E3796" s="106">
        <f t="shared" ca="1" si="1125"/>
        <v>1.0004903700000001</v>
      </c>
      <c r="F3796" s="106">
        <f ca="1">(TRUNC(PRODUCT($E$12:$E3795),16))</f>
        <v>2.3186082515893802</v>
      </c>
      <c r="G3796" s="106">
        <f t="shared" ca="1" si="1132"/>
        <v>2.3038781764061298</v>
      </c>
      <c r="H3796" s="106">
        <f t="shared" ca="1" si="1126"/>
        <v>1.0063936</v>
      </c>
      <c r="I3796" s="105">
        <f t="shared" si="1133"/>
        <v>3.5999999999999997E-2</v>
      </c>
      <c r="J3796" s="118">
        <f t="shared" si="1134"/>
        <v>44734</v>
      </c>
      <c r="K3796" s="112">
        <f t="shared" si="1135"/>
        <v>13</v>
      </c>
      <c r="L3796" s="108">
        <f t="shared" si="1136"/>
        <v>13</v>
      </c>
      <c r="M3796" s="109">
        <f t="shared" si="1127"/>
        <v>1.0018261610000001</v>
      </c>
      <c r="N3796" s="109">
        <f t="shared" ca="1" si="1128"/>
        <v>1.0082314370000001</v>
      </c>
      <c r="O3796" s="108">
        <f t="shared" si="1140"/>
        <v>0</v>
      </c>
      <c r="P3796" s="106">
        <f t="shared" ca="1" si="1129"/>
        <v>179.1072432</v>
      </c>
      <c r="Q3796" s="113">
        <f t="shared" si="1124"/>
        <v>0</v>
      </c>
      <c r="R3796" s="106">
        <f t="shared" si="1123"/>
        <v>0</v>
      </c>
      <c r="S3796" s="114" t="str">
        <f t="shared" si="1137"/>
        <v>A+J=</v>
      </c>
      <c r="T3796" s="107">
        <f t="shared" si="1138"/>
        <v>44764</v>
      </c>
      <c r="U3796" s="10"/>
      <c r="V3796" s="10"/>
      <c r="W3796" s="10"/>
      <c r="X3796" s="29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</row>
    <row r="3797" spans="1:121" x14ac:dyDescent="0.15">
      <c r="A3797" s="102">
        <f t="shared" si="1130"/>
        <v>44754</v>
      </c>
      <c r="B3797" s="103">
        <f t="shared" ca="1" si="1139"/>
        <v>21951.873504939791</v>
      </c>
      <c r="C3797" s="106">
        <f t="shared" si="1131"/>
        <v>21758.927779499791</v>
      </c>
      <c r="D3797" s="105">
        <f ca="1">IF(A3797&lt;$B$1,VLOOKUP(A3797,[1]DI!$A$4:$B$15000,2,FALSE),0)</f>
        <v>0.13150000000000001</v>
      </c>
      <c r="E3797" s="106">
        <f t="shared" ca="1" si="1125"/>
        <v>1.0004903700000001</v>
      </c>
      <c r="F3797" s="106">
        <f ca="1">(TRUNC(PRODUCT($E$12:$E3796),16))</f>
        <v>2.3197452275177102</v>
      </c>
      <c r="G3797" s="106">
        <f t="shared" ca="1" si="1132"/>
        <v>2.3038781764061298</v>
      </c>
      <c r="H3797" s="106">
        <f t="shared" ca="1" si="1126"/>
        <v>1.0068871100000001</v>
      </c>
      <c r="I3797" s="105">
        <f t="shared" si="1133"/>
        <v>3.5999999999999997E-2</v>
      </c>
      <c r="J3797" s="118">
        <f t="shared" si="1134"/>
        <v>44734</v>
      </c>
      <c r="K3797" s="112">
        <f t="shared" si="1135"/>
        <v>14</v>
      </c>
      <c r="L3797" s="108">
        <f t="shared" si="1136"/>
        <v>14</v>
      </c>
      <c r="M3797" s="109">
        <f t="shared" si="1127"/>
        <v>1.0019667729999999</v>
      </c>
      <c r="N3797" s="109">
        <f t="shared" ca="1" si="1128"/>
        <v>1.0088674280000001</v>
      </c>
      <c r="O3797" s="108">
        <f t="shared" si="1140"/>
        <v>0</v>
      </c>
      <c r="P3797" s="106">
        <f t="shared" ca="1" si="1129"/>
        <v>192.94572543999999</v>
      </c>
      <c r="Q3797" s="113">
        <f t="shared" si="1124"/>
        <v>0</v>
      </c>
      <c r="R3797" s="106">
        <f t="shared" si="1123"/>
        <v>0</v>
      </c>
      <c r="S3797" s="114" t="str">
        <f t="shared" si="1137"/>
        <v>A+J=</v>
      </c>
      <c r="T3797" s="107">
        <f t="shared" si="1138"/>
        <v>44764</v>
      </c>
      <c r="U3797" s="10"/>
      <c r="V3797" s="10"/>
      <c r="W3797" s="10"/>
      <c r="X3797" s="29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</row>
    <row r="3798" spans="1:121" x14ac:dyDescent="0.15">
      <c r="A3798" s="102">
        <f t="shared" si="1130"/>
        <v>44755</v>
      </c>
      <c r="B3798" s="103">
        <f t="shared" ca="1" si="1139"/>
        <v>21965.720473159792</v>
      </c>
      <c r="C3798" s="106">
        <f t="shared" si="1131"/>
        <v>21758.927779499791</v>
      </c>
      <c r="D3798" s="105">
        <f ca="1">IF(A3798&lt;$B$1,VLOOKUP(A3798,[1]DI!$A$4:$B$15000,2,FALSE),0)</f>
        <v>0.13150000000000001</v>
      </c>
      <c r="E3798" s="106">
        <f t="shared" ca="1" si="1125"/>
        <v>1.0004903700000001</v>
      </c>
      <c r="F3798" s="106">
        <f ca="1">(TRUNC(PRODUCT($E$12:$E3797),16))</f>
        <v>2.3208827609849298</v>
      </c>
      <c r="G3798" s="106">
        <f t="shared" ca="1" si="1132"/>
        <v>2.3038781764061298</v>
      </c>
      <c r="H3798" s="106">
        <f t="shared" ca="1" si="1126"/>
        <v>1.0073808500000001</v>
      </c>
      <c r="I3798" s="105">
        <f t="shared" si="1133"/>
        <v>3.5999999999999997E-2</v>
      </c>
      <c r="J3798" s="118">
        <f t="shared" si="1134"/>
        <v>44734</v>
      </c>
      <c r="K3798" s="112">
        <f t="shared" si="1135"/>
        <v>15</v>
      </c>
      <c r="L3798" s="108">
        <f t="shared" si="1136"/>
        <v>15</v>
      </c>
      <c r="M3798" s="109">
        <f t="shared" si="1127"/>
        <v>1.0021074050000001</v>
      </c>
      <c r="N3798" s="109">
        <f t="shared" ca="1" si="1128"/>
        <v>1.0095038089999999</v>
      </c>
      <c r="O3798" s="108">
        <f t="shared" si="1140"/>
        <v>0</v>
      </c>
      <c r="P3798" s="106">
        <f t="shared" ca="1" si="1129"/>
        <v>206.79269366</v>
      </c>
      <c r="Q3798" s="113">
        <f t="shared" si="1124"/>
        <v>0</v>
      </c>
      <c r="R3798" s="106">
        <f t="shared" si="1123"/>
        <v>0</v>
      </c>
      <c r="S3798" s="114" t="str">
        <f t="shared" si="1137"/>
        <v>A+J=</v>
      </c>
      <c r="T3798" s="107">
        <f t="shared" si="1138"/>
        <v>44764</v>
      </c>
      <c r="U3798" s="10"/>
      <c r="V3798" s="10"/>
      <c r="W3798" s="10"/>
      <c r="X3798" s="29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</row>
    <row r="3799" spans="1:121" x14ac:dyDescent="0.15">
      <c r="A3799" s="102">
        <f t="shared" si="1130"/>
        <v>44756</v>
      </c>
      <c r="B3799" s="103">
        <f t="shared" ca="1" si="1139"/>
        <v>21979.576340779789</v>
      </c>
      <c r="C3799" s="106">
        <f t="shared" si="1131"/>
        <v>21758.927779499791</v>
      </c>
      <c r="D3799" s="105">
        <f ca="1">IF(A3799&lt;$B$1,VLOOKUP(A3799,[1]DI!$A$4:$B$15000,2,FALSE),0)</f>
        <v>0.13150000000000001</v>
      </c>
      <c r="E3799" s="106">
        <f t="shared" ca="1" si="1125"/>
        <v>1.0004903700000001</v>
      </c>
      <c r="F3799" s="106">
        <f ca="1">(TRUNC(PRODUCT($E$12:$E3798),16))</f>
        <v>2.3220208522644299</v>
      </c>
      <c r="G3799" s="106">
        <f t="shared" ca="1" si="1132"/>
        <v>2.3038781764061298</v>
      </c>
      <c r="H3799" s="106">
        <f t="shared" ca="1" si="1126"/>
        <v>1.0078748399999999</v>
      </c>
      <c r="I3799" s="105">
        <f t="shared" si="1133"/>
        <v>3.5999999999999997E-2</v>
      </c>
      <c r="J3799" s="118">
        <f t="shared" si="1134"/>
        <v>44734</v>
      </c>
      <c r="K3799" s="112">
        <f t="shared" si="1135"/>
        <v>16</v>
      </c>
      <c r="L3799" s="108">
        <f t="shared" si="1136"/>
        <v>16</v>
      </c>
      <c r="M3799" s="109">
        <f t="shared" si="1127"/>
        <v>1.002248056</v>
      </c>
      <c r="N3799" s="109">
        <f t="shared" ca="1" si="1128"/>
        <v>1.0101405990000001</v>
      </c>
      <c r="O3799" s="108">
        <f t="shared" si="1140"/>
        <v>0</v>
      </c>
      <c r="P3799" s="106">
        <f t="shared" ca="1" si="1129"/>
        <v>220.64856128</v>
      </c>
      <c r="Q3799" s="113">
        <f t="shared" si="1124"/>
        <v>0</v>
      </c>
      <c r="R3799" s="106">
        <f t="shared" si="1123"/>
        <v>0</v>
      </c>
      <c r="S3799" s="114" t="str">
        <f t="shared" si="1137"/>
        <v>A+J=</v>
      </c>
      <c r="T3799" s="107">
        <f t="shared" si="1138"/>
        <v>44764</v>
      </c>
      <c r="U3799" s="10"/>
      <c r="V3799" s="10"/>
      <c r="W3799" s="10"/>
      <c r="X3799" s="29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</row>
    <row r="3800" spans="1:121" x14ac:dyDescent="0.15">
      <c r="A3800" s="102">
        <f t="shared" si="1130"/>
        <v>44757</v>
      </c>
      <c r="B3800" s="103">
        <f t="shared" ca="1" si="1139"/>
        <v>21993.440890209789</v>
      </c>
      <c r="C3800" s="106">
        <f t="shared" si="1131"/>
        <v>21758.927779499791</v>
      </c>
      <c r="D3800" s="105">
        <f ca="1">IF(A3800&lt;$B$1,VLOOKUP(A3800,[1]DI!$A$4:$B$15000,2,FALSE),0)</f>
        <v>0.13150000000000001</v>
      </c>
      <c r="E3800" s="106">
        <f t="shared" ca="1" si="1125"/>
        <v>1.0004903700000001</v>
      </c>
      <c r="F3800" s="106">
        <f ca="1">(TRUNC(PRODUCT($E$12:$E3799),16))</f>
        <v>2.3231595016297599</v>
      </c>
      <c r="G3800" s="106">
        <f t="shared" ca="1" si="1132"/>
        <v>2.3038781764061298</v>
      </c>
      <c r="H3800" s="106">
        <f t="shared" ca="1" si="1126"/>
        <v>1.0083690700000001</v>
      </c>
      <c r="I3800" s="105">
        <f t="shared" si="1133"/>
        <v>3.5999999999999997E-2</v>
      </c>
      <c r="J3800" s="118">
        <f t="shared" si="1134"/>
        <v>44734</v>
      </c>
      <c r="K3800" s="112">
        <f t="shared" si="1135"/>
        <v>17</v>
      </c>
      <c r="L3800" s="108">
        <f t="shared" si="1136"/>
        <v>17</v>
      </c>
      <c r="M3800" s="109">
        <f t="shared" si="1127"/>
        <v>1.002388727</v>
      </c>
      <c r="N3800" s="109">
        <f t="shared" ca="1" si="1128"/>
        <v>1.010777788</v>
      </c>
      <c r="O3800" s="108">
        <f t="shared" si="1140"/>
        <v>0</v>
      </c>
      <c r="P3800" s="106">
        <f t="shared" ca="1" si="1129"/>
        <v>234.51311071000001</v>
      </c>
      <c r="Q3800" s="113">
        <f t="shared" si="1124"/>
        <v>0</v>
      </c>
      <c r="R3800" s="106">
        <f t="shared" si="1123"/>
        <v>0</v>
      </c>
      <c r="S3800" s="114" t="str">
        <f t="shared" si="1137"/>
        <v>A+J=</v>
      </c>
      <c r="T3800" s="107">
        <f t="shared" si="1138"/>
        <v>44764</v>
      </c>
      <c r="U3800" s="10"/>
      <c r="V3800" s="10"/>
      <c r="W3800" s="10"/>
      <c r="X3800" s="29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</row>
    <row r="3801" spans="1:121" x14ac:dyDescent="0.15">
      <c r="A3801" s="102">
        <f t="shared" si="1130"/>
        <v>44758</v>
      </c>
      <c r="B3801" s="103">
        <f t="shared" ca="1" si="1139"/>
        <v>22007.314382559791</v>
      </c>
      <c r="C3801" s="106">
        <f t="shared" si="1131"/>
        <v>21758.927779499791</v>
      </c>
      <c r="D3801" s="105">
        <f ca="1">IF(A3801&lt;$B$1,VLOOKUP(A3801,[1]DI!$A$4:$B$15000,2,FALSE),0)</f>
        <v>0</v>
      </c>
      <c r="E3801" s="106">
        <f t="shared" ca="1" si="1125"/>
        <v>1</v>
      </c>
      <c r="F3801" s="106">
        <f ca="1">(TRUNC(PRODUCT($E$12:$E3800),16))</f>
        <v>2.3242987093545699</v>
      </c>
      <c r="G3801" s="106">
        <f t="shared" ca="1" si="1132"/>
        <v>2.3038781764061298</v>
      </c>
      <c r="H3801" s="106">
        <f t="shared" ca="1" si="1126"/>
        <v>1.0088635500000001</v>
      </c>
      <c r="I3801" s="105">
        <f t="shared" si="1133"/>
        <v>3.5999999999999997E-2</v>
      </c>
      <c r="J3801" s="118">
        <f t="shared" si="1134"/>
        <v>44734</v>
      </c>
      <c r="K3801" s="112">
        <f t="shared" si="1135"/>
        <v>17</v>
      </c>
      <c r="L3801" s="108">
        <f t="shared" si="1136"/>
        <v>18</v>
      </c>
      <c r="M3801" s="109">
        <f t="shared" si="1127"/>
        <v>1.0025294179999999</v>
      </c>
      <c r="N3801" s="109">
        <f t="shared" ca="1" si="1128"/>
        <v>1.0114153880000001</v>
      </c>
      <c r="O3801" s="108">
        <f t="shared" si="1140"/>
        <v>0</v>
      </c>
      <c r="P3801" s="106">
        <f t="shared" ca="1" si="1129"/>
        <v>248.38660306</v>
      </c>
      <c r="Q3801" s="113">
        <f t="shared" si="1124"/>
        <v>0</v>
      </c>
      <c r="R3801" s="106">
        <f t="shared" si="1123"/>
        <v>0</v>
      </c>
      <c r="S3801" s="114" t="str">
        <f t="shared" si="1137"/>
        <v>A+J=</v>
      </c>
      <c r="T3801" s="107">
        <f t="shared" si="1138"/>
        <v>44764</v>
      </c>
      <c r="U3801" s="10"/>
      <c r="V3801" s="10"/>
      <c r="W3801" s="10"/>
      <c r="X3801" s="29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</row>
    <row r="3802" spans="1:121" x14ac:dyDescent="0.15">
      <c r="A3802" s="102">
        <f t="shared" si="1130"/>
        <v>44759</v>
      </c>
      <c r="B3802" s="103">
        <f t="shared" ca="1" si="1139"/>
        <v>22007.314382559791</v>
      </c>
      <c r="C3802" s="106">
        <f t="shared" si="1131"/>
        <v>21758.927779499791</v>
      </c>
      <c r="D3802" s="105">
        <f ca="1">IF(A3802&lt;$B$1,VLOOKUP(A3802,[1]DI!$A$4:$B$15000,2,FALSE),0)</f>
        <v>0</v>
      </c>
      <c r="E3802" s="106">
        <f t="shared" ca="1" si="1125"/>
        <v>1</v>
      </c>
      <c r="F3802" s="106">
        <f ca="1">(TRUNC(PRODUCT($E$12:$E3801),16))</f>
        <v>2.3242987093545699</v>
      </c>
      <c r="G3802" s="106">
        <f t="shared" ca="1" si="1132"/>
        <v>2.3038781764061298</v>
      </c>
      <c r="H3802" s="106">
        <f t="shared" ca="1" si="1126"/>
        <v>1.0088635500000001</v>
      </c>
      <c r="I3802" s="105">
        <f t="shared" si="1133"/>
        <v>3.5999999999999997E-2</v>
      </c>
      <c r="J3802" s="118">
        <f t="shared" si="1134"/>
        <v>44734</v>
      </c>
      <c r="K3802" s="112">
        <f t="shared" si="1135"/>
        <v>17</v>
      </c>
      <c r="L3802" s="108">
        <f t="shared" si="1136"/>
        <v>18</v>
      </c>
      <c r="M3802" s="109">
        <f t="shared" si="1127"/>
        <v>1.0025294179999999</v>
      </c>
      <c r="N3802" s="109">
        <f t="shared" ca="1" si="1128"/>
        <v>1.0114153880000001</v>
      </c>
      <c r="O3802" s="108">
        <f t="shared" si="1140"/>
        <v>0</v>
      </c>
      <c r="P3802" s="106">
        <f t="shared" ca="1" si="1129"/>
        <v>248.38660306</v>
      </c>
      <c r="Q3802" s="113">
        <f t="shared" si="1124"/>
        <v>0</v>
      </c>
      <c r="R3802" s="106">
        <f t="shared" si="1123"/>
        <v>0</v>
      </c>
      <c r="S3802" s="114" t="str">
        <f t="shared" si="1137"/>
        <v>A+J=</v>
      </c>
      <c r="T3802" s="107">
        <f t="shared" si="1138"/>
        <v>44764</v>
      </c>
      <c r="U3802" s="10"/>
      <c r="V3802" s="10"/>
      <c r="W3802" s="10"/>
      <c r="X3802" s="29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</row>
    <row r="3803" spans="1:121" x14ac:dyDescent="0.15">
      <c r="A3803" s="102">
        <f t="shared" si="1130"/>
        <v>44760</v>
      </c>
      <c r="B3803" s="103">
        <f t="shared" ca="1" si="1139"/>
        <v>22007.314382559791</v>
      </c>
      <c r="C3803" s="106">
        <f t="shared" si="1131"/>
        <v>21758.927779499791</v>
      </c>
      <c r="D3803" s="105">
        <f ca="1">IF(A3803&lt;$B$1,VLOOKUP(A3803,[1]DI!$A$4:$B$15000,2,FALSE),0)</f>
        <v>0.13150000000000001</v>
      </c>
      <c r="E3803" s="106">
        <f t="shared" ca="1" si="1125"/>
        <v>1.0004903700000001</v>
      </c>
      <c r="F3803" s="106">
        <f ca="1">(TRUNC(PRODUCT($E$12:$E3802),16))</f>
        <v>2.3242987093545699</v>
      </c>
      <c r="G3803" s="106">
        <f t="shared" ca="1" si="1132"/>
        <v>2.3038781764061298</v>
      </c>
      <c r="H3803" s="106">
        <f t="shared" ca="1" si="1126"/>
        <v>1.0088635500000001</v>
      </c>
      <c r="I3803" s="105">
        <f t="shared" si="1133"/>
        <v>3.5999999999999997E-2</v>
      </c>
      <c r="J3803" s="118">
        <f t="shared" si="1134"/>
        <v>44734</v>
      </c>
      <c r="K3803" s="112">
        <f t="shared" si="1135"/>
        <v>18</v>
      </c>
      <c r="L3803" s="108">
        <f t="shared" si="1136"/>
        <v>18</v>
      </c>
      <c r="M3803" s="109">
        <f t="shared" si="1127"/>
        <v>1.0025294179999999</v>
      </c>
      <c r="N3803" s="109">
        <f t="shared" ca="1" si="1128"/>
        <v>1.0114153880000001</v>
      </c>
      <c r="O3803" s="108">
        <f t="shared" si="1140"/>
        <v>0</v>
      </c>
      <c r="P3803" s="106">
        <f t="shared" ca="1" si="1129"/>
        <v>248.38660306</v>
      </c>
      <c r="Q3803" s="113">
        <f t="shared" si="1124"/>
        <v>0</v>
      </c>
      <c r="R3803" s="106">
        <f t="shared" si="1123"/>
        <v>0</v>
      </c>
      <c r="S3803" s="114" t="str">
        <f t="shared" si="1137"/>
        <v>A+J=</v>
      </c>
      <c r="T3803" s="107">
        <f t="shared" si="1138"/>
        <v>44764</v>
      </c>
      <c r="U3803" s="10"/>
      <c r="V3803" s="10"/>
      <c r="W3803" s="10"/>
      <c r="X3803" s="29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</row>
    <row r="3804" spans="1:121" x14ac:dyDescent="0.15">
      <c r="A3804" s="102">
        <f t="shared" si="1130"/>
        <v>44761</v>
      </c>
      <c r="B3804" s="103">
        <f t="shared" ca="1" si="1139"/>
        <v>22021.196339139791</v>
      </c>
      <c r="C3804" s="106">
        <f t="shared" si="1131"/>
        <v>21758.927779499791</v>
      </c>
      <c r="D3804" s="105">
        <f ca="1">IF(A3804&lt;$B$1,VLOOKUP(A3804,[1]DI!$A$4:$B$15000,2,FALSE),0)</f>
        <v>0.13150000000000001</v>
      </c>
      <c r="E3804" s="106">
        <f t="shared" ca="1" si="1125"/>
        <v>1.0004903700000001</v>
      </c>
      <c r="F3804" s="106">
        <f ca="1">(TRUNC(PRODUCT($E$12:$E3803),16))</f>
        <v>2.32543847571268</v>
      </c>
      <c r="G3804" s="106">
        <f t="shared" ca="1" si="1132"/>
        <v>2.3038781764061298</v>
      </c>
      <c r="H3804" s="106">
        <f t="shared" ca="1" si="1126"/>
        <v>1.00935826</v>
      </c>
      <c r="I3804" s="105">
        <f t="shared" si="1133"/>
        <v>3.5999999999999997E-2</v>
      </c>
      <c r="J3804" s="118">
        <f t="shared" si="1134"/>
        <v>44734</v>
      </c>
      <c r="K3804" s="112">
        <f t="shared" si="1135"/>
        <v>19</v>
      </c>
      <c r="L3804" s="108">
        <f t="shared" si="1136"/>
        <v>19</v>
      </c>
      <c r="M3804" s="109">
        <f t="shared" si="1127"/>
        <v>1.002670129</v>
      </c>
      <c r="N3804" s="109">
        <f t="shared" ca="1" si="1128"/>
        <v>1.012053377</v>
      </c>
      <c r="O3804" s="108">
        <f t="shared" si="1140"/>
        <v>0</v>
      </c>
      <c r="P3804" s="106">
        <f t="shared" ca="1" si="1129"/>
        <v>262.26855963999998</v>
      </c>
      <c r="Q3804" s="113">
        <f t="shared" si="1124"/>
        <v>0</v>
      </c>
      <c r="R3804" s="106">
        <f t="shared" si="1123"/>
        <v>0</v>
      </c>
      <c r="S3804" s="114" t="str">
        <f t="shared" si="1137"/>
        <v>A+J=</v>
      </c>
      <c r="T3804" s="107">
        <f t="shared" si="1138"/>
        <v>44764</v>
      </c>
      <c r="U3804" s="10"/>
      <c r="V3804" s="10"/>
      <c r="W3804" s="10"/>
      <c r="X3804" s="29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</row>
    <row r="3805" spans="1:121" x14ac:dyDescent="0.15">
      <c r="A3805" s="102">
        <f t="shared" si="1130"/>
        <v>44762</v>
      </c>
      <c r="B3805" s="103">
        <f t="shared" ca="1" si="1139"/>
        <v>22035.087195109791</v>
      </c>
      <c r="C3805" s="106">
        <f t="shared" si="1131"/>
        <v>21758.927779499791</v>
      </c>
      <c r="D3805" s="105">
        <f ca="1">IF(A3805&lt;$B$1,VLOOKUP(A3805,[1]DI!$A$4:$B$15000,2,FALSE),0)</f>
        <v>0.13150000000000001</v>
      </c>
      <c r="E3805" s="106">
        <f t="shared" ca="1" si="1125"/>
        <v>1.0004903700000001</v>
      </c>
      <c r="F3805" s="106">
        <f ca="1">(TRUNC(PRODUCT($E$12:$E3804),16))</f>
        <v>2.3265788009780199</v>
      </c>
      <c r="G3805" s="106">
        <f t="shared" ca="1" si="1132"/>
        <v>2.3038781764061298</v>
      </c>
      <c r="H3805" s="106">
        <f t="shared" ca="1" si="1126"/>
        <v>1.0098532200000001</v>
      </c>
      <c r="I3805" s="105">
        <f t="shared" si="1133"/>
        <v>3.5999999999999997E-2</v>
      </c>
      <c r="J3805" s="118">
        <f t="shared" si="1134"/>
        <v>44734</v>
      </c>
      <c r="K3805" s="112">
        <f t="shared" si="1135"/>
        <v>20</v>
      </c>
      <c r="L3805" s="108">
        <f t="shared" si="1136"/>
        <v>20</v>
      </c>
      <c r="M3805" s="109">
        <f t="shared" si="1127"/>
        <v>1.002810859</v>
      </c>
      <c r="N3805" s="109">
        <f t="shared" ca="1" si="1128"/>
        <v>1.012691775</v>
      </c>
      <c r="O3805" s="108">
        <f t="shared" si="1140"/>
        <v>0</v>
      </c>
      <c r="P3805" s="106">
        <f t="shared" ca="1" si="1129"/>
        <v>276.15941561</v>
      </c>
      <c r="Q3805" s="113">
        <f t="shared" si="1124"/>
        <v>0</v>
      </c>
      <c r="R3805" s="106">
        <f t="shared" si="1123"/>
        <v>0</v>
      </c>
      <c r="S3805" s="114" t="str">
        <f t="shared" si="1137"/>
        <v>A+J=</v>
      </c>
      <c r="T3805" s="107">
        <f t="shared" si="1138"/>
        <v>44764</v>
      </c>
      <c r="U3805" s="10"/>
      <c r="V3805" s="10"/>
      <c r="W3805" s="10"/>
      <c r="X3805" s="29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</row>
    <row r="3806" spans="1:121" x14ac:dyDescent="0.15">
      <c r="A3806" s="102">
        <f t="shared" si="1130"/>
        <v>44763</v>
      </c>
      <c r="B3806" s="103">
        <f t="shared" ca="1" si="1139"/>
        <v>22048.986754659789</v>
      </c>
      <c r="C3806" s="106">
        <f t="shared" si="1131"/>
        <v>21758.927779499791</v>
      </c>
      <c r="D3806" s="105">
        <f ca="1">IF(A3806&lt;$B$1,VLOOKUP(A3806,[1]DI!$A$4:$B$15000,2,FALSE),0)</f>
        <v>0.13150000000000001</v>
      </c>
      <c r="E3806" s="106">
        <f t="shared" ca="1" si="1125"/>
        <v>1.0004903700000001</v>
      </c>
      <c r="F3806" s="106">
        <f ca="1">(TRUNC(PRODUCT($E$12:$E3805),16))</f>
        <v>2.32771968542465</v>
      </c>
      <c r="G3806" s="106">
        <f t="shared" ca="1" si="1132"/>
        <v>2.3038781764061298</v>
      </c>
      <c r="H3806" s="106">
        <f t="shared" ca="1" si="1126"/>
        <v>1.0103484199999999</v>
      </c>
      <c r="I3806" s="105">
        <f t="shared" si="1133"/>
        <v>3.5999999999999997E-2</v>
      </c>
      <c r="J3806" s="118">
        <f t="shared" si="1134"/>
        <v>44734</v>
      </c>
      <c r="K3806" s="112">
        <f t="shared" si="1135"/>
        <v>21</v>
      </c>
      <c r="L3806" s="108">
        <f t="shared" si="1136"/>
        <v>21</v>
      </c>
      <c r="M3806" s="109">
        <f t="shared" si="1127"/>
        <v>1.0029516089999999</v>
      </c>
      <c r="N3806" s="109">
        <f t="shared" ca="1" si="1128"/>
        <v>1.013330573</v>
      </c>
      <c r="O3806" s="108">
        <f t="shared" si="1140"/>
        <v>0</v>
      </c>
      <c r="P3806" s="106">
        <f t="shared" ca="1" si="1129"/>
        <v>290.05897515999999</v>
      </c>
      <c r="Q3806" s="113">
        <f t="shared" si="1124"/>
        <v>0</v>
      </c>
      <c r="R3806" s="106">
        <f t="shared" si="1123"/>
        <v>0</v>
      </c>
      <c r="S3806" s="114" t="str">
        <f t="shared" si="1137"/>
        <v>A+J=</v>
      </c>
      <c r="T3806" s="107">
        <f t="shared" si="1138"/>
        <v>44764</v>
      </c>
      <c r="U3806" s="10"/>
      <c r="V3806" s="10"/>
      <c r="W3806" s="10"/>
      <c r="X3806" s="29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</row>
    <row r="3807" spans="1:121" x14ac:dyDescent="0.15">
      <c r="A3807" s="102">
        <f t="shared" si="1130"/>
        <v>44764</v>
      </c>
      <c r="B3807" s="103">
        <f t="shared" ca="1" si="1139"/>
        <v>22062.895257129792</v>
      </c>
      <c r="C3807" s="106">
        <f t="shared" si="1131"/>
        <v>21758.927779499791</v>
      </c>
      <c r="D3807" s="105">
        <f ca="1">IF(A3807&lt;$B$1,VLOOKUP(A3807,[1]DI!$A$4:$B$15000,2,FALSE),0)</f>
        <v>0.13150000000000001</v>
      </c>
      <c r="E3807" s="106">
        <f t="shared" ca="1" si="1125"/>
        <v>1.0004903700000001</v>
      </c>
      <c r="F3807" s="106">
        <f ca="1">(TRUNC(PRODUCT($E$12:$E3806),16))</f>
        <v>2.32886112932679</v>
      </c>
      <c r="G3807" s="106">
        <f t="shared" ca="1" si="1132"/>
        <v>2.3038781764061298</v>
      </c>
      <c r="H3807" s="106">
        <f t="shared" ca="1" si="1126"/>
        <v>1.01084387</v>
      </c>
      <c r="I3807" s="105">
        <f t="shared" si="1133"/>
        <v>3.5999999999999997E-2</v>
      </c>
      <c r="J3807" s="118">
        <f t="shared" si="1134"/>
        <v>44734</v>
      </c>
      <c r="K3807" s="112">
        <f t="shared" si="1135"/>
        <v>22</v>
      </c>
      <c r="L3807" s="108">
        <f t="shared" si="1136"/>
        <v>22</v>
      </c>
      <c r="M3807" s="109">
        <f t="shared" si="1127"/>
        <v>1.0030923789999999</v>
      </c>
      <c r="N3807" s="109">
        <f t="shared" ca="1" si="1128"/>
        <v>1.013969782</v>
      </c>
      <c r="O3807" s="108">
        <f t="shared" si="1140"/>
        <v>110</v>
      </c>
      <c r="P3807" s="106">
        <f t="shared" ca="1" si="1129"/>
        <v>303.96747763000002</v>
      </c>
      <c r="Q3807" s="113">
        <f t="shared" si="1124"/>
        <v>2.7424E-2</v>
      </c>
      <c r="R3807" s="106">
        <f t="shared" si="1123"/>
        <v>596.71683542000005</v>
      </c>
      <c r="S3807" s="114" t="str">
        <f t="shared" si="1137"/>
        <v>A+J=</v>
      </c>
      <c r="T3807" s="107">
        <f t="shared" si="1138"/>
        <v>44764</v>
      </c>
      <c r="U3807" s="10"/>
      <c r="V3807" s="10"/>
      <c r="W3807" s="10"/>
      <c r="X3807" s="29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</row>
    <row r="3808" spans="1:121" x14ac:dyDescent="0.15">
      <c r="A3808" s="102">
        <f t="shared" si="1130"/>
        <v>44765</v>
      </c>
      <c r="B3808" s="103">
        <f t="shared" ca="1" si="1139"/>
        <v>21175.55996092979</v>
      </c>
      <c r="C3808" s="106">
        <f t="shared" si="1131"/>
        <v>21162.21094407979</v>
      </c>
      <c r="D3808" s="105">
        <f ca="1">IF(A3808&lt;$B$1,VLOOKUP(A3808,[1]DI!$A$4:$B$15000,2,FALSE),0)</f>
        <v>0</v>
      </c>
      <c r="E3808" s="106">
        <f t="shared" ca="1" si="1125"/>
        <v>1</v>
      </c>
      <c r="F3808" s="106">
        <f ca="1">(TRUNC(PRODUCT($E$12:$E3807),16))</f>
        <v>2.33000313295878</v>
      </c>
      <c r="G3808" s="106">
        <f t="shared" ca="1" si="1132"/>
        <v>2.32886112932679</v>
      </c>
      <c r="H3808" s="106">
        <f t="shared" ca="1" si="1126"/>
        <v>1.0004903700000001</v>
      </c>
      <c r="I3808" s="105">
        <f t="shared" si="1133"/>
        <v>3.5999999999999997E-2</v>
      </c>
      <c r="J3808" s="118">
        <f t="shared" si="1134"/>
        <v>44764</v>
      </c>
      <c r="K3808" s="112">
        <f t="shared" si="1135"/>
        <v>1</v>
      </c>
      <c r="L3808" s="108">
        <f t="shared" si="1136"/>
        <v>1</v>
      </c>
      <c r="M3808" s="109">
        <f t="shared" si="1127"/>
        <v>1.000140356</v>
      </c>
      <c r="N3808" s="109">
        <f t="shared" ca="1" si="1128"/>
        <v>1.000630795</v>
      </c>
      <c r="O3808" s="108">
        <f t="shared" si="1140"/>
        <v>0</v>
      </c>
      <c r="P3808" s="106">
        <f t="shared" ca="1" si="1129"/>
        <v>13.34901685</v>
      </c>
      <c r="Q3808" s="113">
        <f t="shared" si="1124"/>
        <v>0</v>
      </c>
      <c r="R3808" s="106">
        <f t="shared" si="1123"/>
        <v>0</v>
      </c>
      <c r="S3808" s="114" t="str">
        <f t="shared" si="1137"/>
        <v>A+J=</v>
      </c>
      <c r="T3808" s="107">
        <f t="shared" si="1138"/>
        <v>44795</v>
      </c>
      <c r="U3808" s="10"/>
      <c r="V3808" s="10"/>
      <c r="W3808" s="10"/>
      <c r="X3808" s="29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</row>
    <row r="3809" spans="1:121" x14ac:dyDescent="0.15">
      <c r="A3809" s="102">
        <f t="shared" si="1130"/>
        <v>44766</v>
      </c>
      <c r="B3809" s="103">
        <f t="shared" ca="1" si="1139"/>
        <v>21175.55996092979</v>
      </c>
      <c r="C3809" s="106">
        <f t="shared" si="1131"/>
        <v>21162.21094407979</v>
      </c>
      <c r="D3809" s="105">
        <f ca="1">IF(A3809&lt;$B$1,VLOOKUP(A3809,[1]DI!$A$4:$B$15000,2,FALSE),0)</f>
        <v>0</v>
      </c>
      <c r="E3809" s="106">
        <f t="shared" ca="1" si="1125"/>
        <v>1</v>
      </c>
      <c r="F3809" s="106">
        <f ca="1">(TRUNC(PRODUCT($E$12:$E3808),16))</f>
        <v>2.33000313295878</v>
      </c>
      <c r="G3809" s="106">
        <f t="shared" ca="1" si="1132"/>
        <v>2.32886112932679</v>
      </c>
      <c r="H3809" s="106">
        <f t="shared" ca="1" si="1126"/>
        <v>1.0004903700000001</v>
      </c>
      <c r="I3809" s="105">
        <f t="shared" si="1133"/>
        <v>3.5999999999999997E-2</v>
      </c>
      <c r="J3809" s="118">
        <f t="shared" si="1134"/>
        <v>44764</v>
      </c>
      <c r="K3809" s="112">
        <f t="shared" si="1135"/>
        <v>1</v>
      </c>
      <c r="L3809" s="108">
        <f t="shared" si="1136"/>
        <v>1</v>
      </c>
      <c r="M3809" s="109">
        <f t="shared" si="1127"/>
        <v>1.000140356</v>
      </c>
      <c r="N3809" s="109">
        <f t="shared" ca="1" si="1128"/>
        <v>1.000630795</v>
      </c>
      <c r="O3809" s="108">
        <f t="shared" si="1140"/>
        <v>0</v>
      </c>
      <c r="P3809" s="106">
        <f t="shared" ca="1" si="1129"/>
        <v>13.34901685</v>
      </c>
      <c r="Q3809" s="113">
        <f t="shared" si="1124"/>
        <v>0</v>
      </c>
      <c r="R3809" s="106">
        <f t="shared" si="1123"/>
        <v>0</v>
      </c>
      <c r="S3809" s="114" t="str">
        <f t="shared" si="1137"/>
        <v>A+J=</v>
      </c>
      <c r="T3809" s="107">
        <f t="shared" si="1138"/>
        <v>44795</v>
      </c>
      <c r="U3809" s="10"/>
      <c r="V3809" s="10"/>
      <c r="W3809" s="10"/>
      <c r="X3809" s="29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</row>
    <row r="3810" spans="1:121" x14ac:dyDescent="0.15">
      <c r="A3810" s="102">
        <f t="shared" si="1130"/>
        <v>44767</v>
      </c>
      <c r="B3810" s="103">
        <f t="shared" ca="1" si="1139"/>
        <v>21175.55996092979</v>
      </c>
      <c r="C3810" s="106">
        <f t="shared" si="1131"/>
        <v>21162.21094407979</v>
      </c>
      <c r="D3810" s="105">
        <f ca="1">IF(A3810&lt;$B$1,VLOOKUP(A3810,[1]DI!$A$4:$B$15000,2,FALSE),0)</f>
        <v>0.13150000000000001</v>
      </c>
      <c r="E3810" s="106">
        <f t="shared" ca="1" si="1125"/>
        <v>1.0004903700000001</v>
      </c>
      <c r="F3810" s="106">
        <f ca="1">(TRUNC(PRODUCT($E$12:$E3809),16))</f>
        <v>2.33000313295878</v>
      </c>
      <c r="G3810" s="106">
        <f t="shared" ca="1" si="1132"/>
        <v>2.32886112932679</v>
      </c>
      <c r="H3810" s="106">
        <f t="shared" ca="1" si="1126"/>
        <v>1.0004903700000001</v>
      </c>
      <c r="I3810" s="105">
        <f t="shared" si="1133"/>
        <v>3.5999999999999997E-2</v>
      </c>
      <c r="J3810" s="118">
        <f t="shared" si="1134"/>
        <v>44764</v>
      </c>
      <c r="K3810" s="112">
        <f t="shared" si="1135"/>
        <v>1</v>
      </c>
      <c r="L3810" s="108">
        <f t="shared" si="1136"/>
        <v>1</v>
      </c>
      <c r="M3810" s="109">
        <f t="shared" si="1127"/>
        <v>1.000140356</v>
      </c>
      <c r="N3810" s="109">
        <f t="shared" ca="1" si="1128"/>
        <v>1.000630795</v>
      </c>
      <c r="O3810" s="108">
        <f t="shared" si="1140"/>
        <v>0</v>
      </c>
      <c r="P3810" s="106">
        <f t="shared" ca="1" si="1129"/>
        <v>13.34901685</v>
      </c>
      <c r="Q3810" s="113">
        <f t="shared" si="1124"/>
        <v>0</v>
      </c>
      <c r="R3810" s="106">
        <f t="shared" si="1123"/>
        <v>0</v>
      </c>
      <c r="S3810" s="114" t="str">
        <f t="shared" si="1137"/>
        <v>A+J=</v>
      </c>
      <c r="T3810" s="107">
        <f t="shared" si="1138"/>
        <v>44795</v>
      </c>
      <c r="U3810" s="10"/>
      <c r="V3810" s="10"/>
      <c r="W3810" s="10"/>
      <c r="X3810" s="29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</row>
    <row r="3811" spans="1:121" x14ac:dyDescent="0.15">
      <c r="A3811" s="102">
        <f t="shared" si="1130"/>
        <v>44768</v>
      </c>
      <c r="B3811" s="103">
        <f t="shared" ca="1" si="1139"/>
        <v>21188.917358019789</v>
      </c>
      <c r="C3811" s="106">
        <f t="shared" si="1131"/>
        <v>21162.21094407979</v>
      </c>
      <c r="D3811" s="105">
        <f ca="1">IF(A3811&lt;$B$1,VLOOKUP(A3811,[1]DI!$A$4:$B$15000,2,FALSE),0)</f>
        <v>0.13150000000000001</v>
      </c>
      <c r="E3811" s="106">
        <f t="shared" ca="1" si="1125"/>
        <v>1.0004903700000001</v>
      </c>
      <c r="F3811" s="106">
        <f ca="1">(TRUNC(PRODUCT($E$12:$E3810),16))</f>
        <v>2.3311456965950899</v>
      </c>
      <c r="G3811" s="106">
        <f t="shared" ca="1" si="1132"/>
        <v>2.32886112932679</v>
      </c>
      <c r="H3811" s="106">
        <f t="shared" ca="1" si="1126"/>
        <v>1.00098098</v>
      </c>
      <c r="I3811" s="105">
        <f t="shared" si="1133"/>
        <v>3.5999999999999997E-2</v>
      </c>
      <c r="J3811" s="118">
        <f t="shared" si="1134"/>
        <v>44764</v>
      </c>
      <c r="K3811" s="112">
        <f t="shared" si="1135"/>
        <v>2</v>
      </c>
      <c r="L3811" s="108">
        <f t="shared" si="1136"/>
        <v>2</v>
      </c>
      <c r="M3811" s="109">
        <f t="shared" si="1127"/>
        <v>1.0002807309999999</v>
      </c>
      <c r="N3811" s="109">
        <f t="shared" ca="1" si="1128"/>
        <v>1.001261986</v>
      </c>
      <c r="O3811" s="108">
        <f t="shared" si="1140"/>
        <v>0</v>
      </c>
      <c r="P3811" s="106">
        <f t="shared" ca="1" si="1129"/>
        <v>26.706413940000001</v>
      </c>
      <c r="Q3811" s="113">
        <f t="shared" si="1124"/>
        <v>0</v>
      </c>
      <c r="R3811" s="106">
        <f t="shared" si="1123"/>
        <v>0</v>
      </c>
      <c r="S3811" s="114" t="str">
        <f t="shared" si="1137"/>
        <v>A+J=</v>
      </c>
      <c r="T3811" s="107">
        <f t="shared" si="1138"/>
        <v>44795</v>
      </c>
      <c r="U3811" s="10"/>
      <c r="V3811" s="10"/>
      <c r="W3811" s="10"/>
      <c r="X3811" s="29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</row>
    <row r="3812" spans="1:121" x14ac:dyDescent="0.15">
      <c r="A3812" s="102">
        <f t="shared" si="1130"/>
        <v>44769</v>
      </c>
      <c r="B3812" s="103">
        <f t="shared" ca="1" si="1139"/>
        <v>21202.283198829791</v>
      </c>
      <c r="C3812" s="106">
        <f t="shared" si="1131"/>
        <v>21162.21094407979</v>
      </c>
      <c r="D3812" s="105">
        <f ca="1">IF(A3812&lt;$B$1,VLOOKUP(A3812,[1]DI!$A$4:$B$15000,2,FALSE),0)</f>
        <v>0.13150000000000001</v>
      </c>
      <c r="E3812" s="106">
        <f t="shared" ca="1" si="1125"/>
        <v>1.0004903700000001</v>
      </c>
      <c r="F3812" s="106">
        <f ca="1">(TRUNC(PRODUCT($E$12:$E3811),16))</f>
        <v>2.33228882051033</v>
      </c>
      <c r="G3812" s="106">
        <f t="shared" ca="1" si="1132"/>
        <v>2.32886112932679</v>
      </c>
      <c r="H3812" s="106">
        <f t="shared" ca="1" si="1126"/>
        <v>1.0014718300000001</v>
      </c>
      <c r="I3812" s="105">
        <f t="shared" si="1133"/>
        <v>3.5999999999999997E-2</v>
      </c>
      <c r="J3812" s="118">
        <f t="shared" si="1134"/>
        <v>44764</v>
      </c>
      <c r="K3812" s="112">
        <f t="shared" si="1135"/>
        <v>3</v>
      </c>
      <c r="L3812" s="108">
        <f t="shared" si="1136"/>
        <v>3</v>
      </c>
      <c r="M3812" s="109">
        <f t="shared" si="1127"/>
        <v>1.000421126</v>
      </c>
      <c r="N3812" s="109">
        <f t="shared" ca="1" si="1128"/>
        <v>1.0018935760000001</v>
      </c>
      <c r="O3812" s="108">
        <f t="shared" si="1140"/>
        <v>0</v>
      </c>
      <c r="P3812" s="106">
        <f t="shared" ca="1" si="1129"/>
        <v>40.072254749999999</v>
      </c>
      <c r="Q3812" s="113">
        <f t="shared" si="1124"/>
        <v>0</v>
      </c>
      <c r="R3812" s="106">
        <f t="shared" si="1123"/>
        <v>0</v>
      </c>
      <c r="S3812" s="114" t="str">
        <f t="shared" si="1137"/>
        <v>A+J=</v>
      </c>
      <c r="T3812" s="107">
        <f t="shared" si="1138"/>
        <v>44795</v>
      </c>
      <c r="U3812" s="10"/>
      <c r="V3812" s="10"/>
      <c r="W3812" s="10"/>
      <c r="X3812" s="29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</row>
    <row r="3813" spans="1:121" x14ac:dyDescent="0.15">
      <c r="A3813" s="102">
        <f t="shared" si="1130"/>
        <v>44770</v>
      </c>
      <c r="B3813" s="103">
        <f t="shared" ca="1" si="1139"/>
        <v>21215.657441029791</v>
      </c>
      <c r="C3813" s="106">
        <f t="shared" si="1131"/>
        <v>21162.21094407979</v>
      </c>
      <c r="D3813" s="105">
        <f ca="1">IF(A3813&lt;$B$1,VLOOKUP(A3813,[1]DI!$A$4:$B$15000,2,FALSE),0)</f>
        <v>0.13150000000000001</v>
      </c>
      <c r="E3813" s="106">
        <f t="shared" ca="1" si="1125"/>
        <v>1.0004903700000001</v>
      </c>
      <c r="F3813" s="106">
        <f ca="1">(TRUNC(PRODUCT($E$12:$E3812),16))</f>
        <v>2.3334325049792399</v>
      </c>
      <c r="G3813" s="106">
        <f t="shared" ca="1" si="1132"/>
        <v>2.32886112932679</v>
      </c>
      <c r="H3813" s="106">
        <f t="shared" ca="1" si="1126"/>
        <v>1.00196292</v>
      </c>
      <c r="I3813" s="105">
        <f t="shared" si="1133"/>
        <v>3.5999999999999997E-2</v>
      </c>
      <c r="J3813" s="118">
        <f t="shared" si="1134"/>
        <v>44764</v>
      </c>
      <c r="K3813" s="112">
        <f t="shared" si="1135"/>
        <v>4</v>
      </c>
      <c r="L3813" s="108">
        <f t="shared" si="1136"/>
        <v>4</v>
      </c>
      <c r="M3813" s="109">
        <f t="shared" si="1127"/>
        <v>1.0005615409999999</v>
      </c>
      <c r="N3813" s="109">
        <f t="shared" ca="1" si="1128"/>
        <v>1.0025255630000001</v>
      </c>
      <c r="O3813" s="108">
        <f t="shared" si="1140"/>
        <v>0</v>
      </c>
      <c r="P3813" s="106">
        <f t="shared" ca="1" si="1129"/>
        <v>53.446496949999997</v>
      </c>
      <c r="Q3813" s="113">
        <f t="shared" si="1124"/>
        <v>0</v>
      </c>
      <c r="R3813" s="106">
        <f t="shared" si="1123"/>
        <v>0</v>
      </c>
      <c r="S3813" s="114" t="str">
        <f t="shared" si="1137"/>
        <v>A+J=</v>
      </c>
      <c r="T3813" s="107">
        <f t="shared" si="1138"/>
        <v>44795</v>
      </c>
      <c r="U3813" s="10"/>
      <c r="V3813" s="10"/>
      <c r="W3813" s="10"/>
      <c r="X3813" s="29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</row>
    <row r="3814" spans="1:121" x14ac:dyDescent="0.15">
      <c r="A3814" s="102">
        <f t="shared" si="1130"/>
        <v>44771</v>
      </c>
      <c r="B3814" s="103">
        <f t="shared" ca="1" si="1139"/>
        <v>21229.040317419789</v>
      </c>
      <c r="C3814" s="106">
        <f t="shared" si="1131"/>
        <v>21162.21094407979</v>
      </c>
      <c r="D3814" s="105">
        <f ca="1">IF(A3814&lt;$B$1,VLOOKUP(A3814,[1]DI!$A$4:$B$15000,2,FALSE),0)</f>
        <v>0.13150000000000001</v>
      </c>
      <c r="E3814" s="106">
        <f t="shared" ca="1" si="1125"/>
        <v>1.0004903700000001</v>
      </c>
      <c r="F3814" s="106">
        <f ca="1">(TRUNC(PRODUCT($E$12:$E3813),16))</f>
        <v>2.3345767502767099</v>
      </c>
      <c r="G3814" s="106">
        <f t="shared" ca="1" si="1132"/>
        <v>2.32886112932679</v>
      </c>
      <c r="H3814" s="106">
        <f t="shared" ca="1" si="1126"/>
        <v>1.0024542599999999</v>
      </c>
      <c r="I3814" s="105">
        <f t="shared" si="1133"/>
        <v>3.5999999999999997E-2</v>
      </c>
      <c r="J3814" s="118">
        <f t="shared" si="1134"/>
        <v>44764</v>
      </c>
      <c r="K3814" s="112">
        <f t="shared" si="1135"/>
        <v>5</v>
      </c>
      <c r="L3814" s="108">
        <f t="shared" si="1136"/>
        <v>5</v>
      </c>
      <c r="M3814" s="109">
        <f t="shared" si="1127"/>
        <v>1.0007019749999999</v>
      </c>
      <c r="N3814" s="109">
        <f t="shared" ca="1" si="1128"/>
        <v>1.0031579580000001</v>
      </c>
      <c r="O3814" s="108">
        <f t="shared" si="1140"/>
        <v>0</v>
      </c>
      <c r="P3814" s="106">
        <f t="shared" ca="1" si="1129"/>
        <v>66.829373340000004</v>
      </c>
      <c r="Q3814" s="113">
        <f t="shared" si="1124"/>
        <v>0</v>
      </c>
      <c r="R3814" s="106">
        <f t="shared" si="1123"/>
        <v>0</v>
      </c>
      <c r="S3814" s="114" t="str">
        <f t="shared" si="1137"/>
        <v>A+J=</v>
      </c>
      <c r="T3814" s="107">
        <f t="shared" si="1138"/>
        <v>44795</v>
      </c>
      <c r="U3814" s="10"/>
      <c r="V3814" s="10"/>
      <c r="W3814" s="10"/>
      <c r="X3814" s="29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</row>
    <row r="3815" spans="1:121" x14ac:dyDescent="0.15">
      <c r="A3815" s="102">
        <f t="shared" si="1130"/>
        <v>44772</v>
      </c>
      <c r="B3815" s="103">
        <f t="shared" ca="1" si="1139"/>
        <v>21242.43140474979</v>
      </c>
      <c r="C3815" s="106">
        <f t="shared" si="1131"/>
        <v>21162.21094407979</v>
      </c>
      <c r="D3815" s="105">
        <f ca="1">IF(A3815&lt;$B$1,VLOOKUP(A3815,[1]DI!$A$4:$B$15000,2,FALSE),0)</f>
        <v>0</v>
      </c>
      <c r="E3815" s="106">
        <f t="shared" ca="1" si="1125"/>
        <v>1</v>
      </c>
      <c r="F3815" s="106">
        <f ca="1">(TRUNC(PRODUCT($E$12:$E3814),16))</f>
        <v>2.3357215566777398</v>
      </c>
      <c r="G3815" s="106">
        <f t="shared" ca="1" si="1132"/>
        <v>2.32886112932679</v>
      </c>
      <c r="H3815" s="106">
        <f t="shared" ca="1" si="1126"/>
        <v>1.00294583</v>
      </c>
      <c r="I3815" s="105">
        <f t="shared" si="1133"/>
        <v>3.5999999999999997E-2</v>
      </c>
      <c r="J3815" s="118">
        <f t="shared" si="1134"/>
        <v>44764</v>
      </c>
      <c r="K3815" s="112">
        <f t="shared" si="1135"/>
        <v>5</v>
      </c>
      <c r="L3815" s="108">
        <f t="shared" si="1136"/>
        <v>6</v>
      </c>
      <c r="M3815" s="109">
        <f t="shared" si="1127"/>
        <v>1.000842429</v>
      </c>
      <c r="N3815" s="109">
        <f t="shared" ca="1" si="1128"/>
        <v>1.003790741</v>
      </c>
      <c r="O3815" s="108">
        <f t="shared" si="1140"/>
        <v>0</v>
      </c>
      <c r="P3815" s="106">
        <f t="shared" ca="1" si="1129"/>
        <v>80.220460669999994</v>
      </c>
      <c r="Q3815" s="113">
        <f t="shared" si="1124"/>
        <v>0</v>
      </c>
      <c r="R3815" s="106">
        <f t="shared" si="1123"/>
        <v>0</v>
      </c>
      <c r="S3815" s="114" t="str">
        <f t="shared" si="1137"/>
        <v>A+J=</v>
      </c>
      <c r="T3815" s="107">
        <f t="shared" si="1138"/>
        <v>44795</v>
      </c>
      <c r="U3815" s="10"/>
      <c r="V3815" s="10"/>
      <c r="W3815" s="10"/>
      <c r="X3815" s="29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</row>
    <row r="3816" spans="1:121" x14ac:dyDescent="0.15">
      <c r="A3816" s="102">
        <f t="shared" si="1130"/>
        <v>44773</v>
      </c>
      <c r="B3816" s="103">
        <f t="shared" ca="1" si="1139"/>
        <v>21242.43140474979</v>
      </c>
      <c r="C3816" s="106">
        <f t="shared" si="1131"/>
        <v>21162.21094407979</v>
      </c>
      <c r="D3816" s="105">
        <f ca="1">IF(A3816&lt;$B$1,VLOOKUP(A3816,[1]DI!$A$4:$B$15000,2,FALSE),0)</f>
        <v>0</v>
      </c>
      <c r="E3816" s="106">
        <f t="shared" ca="1" si="1125"/>
        <v>1</v>
      </c>
      <c r="F3816" s="106">
        <f ca="1">(TRUNC(PRODUCT($E$12:$E3815),16))</f>
        <v>2.3357215566777398</v>
      </c>
      <c r="G3816" s="106">
        <f t="shared" ca="1" si="1132"/>
        <v>2.32886112932679</v>
      </c>
      <c r="H3816" s="106">
        <f t="shared" ca="1" si="1126"/>
        <v>1.00294583</v>
      </c>
      <c r="I3816" s="105">
        <f t="shared" si="1133"/>
        <v>3.5999999999999997E-2</v>
      </c>
      <c r="J3816" s="118">
        <f t="shared" si="1134"/>
        <v>44764</v>
      </c>
      <c r="K3816" s="112">
        <f t="shared" si="1135"/>
        <v>5</v>
      </c>
      <c r="L3816" s="108">
        <f t="shared" si="1136"/>
        <v>6</v>
      </c>
      <c r="M3816" s="109">
        <f t="shared" si="1127"/>
        <v>1.000842429</v>
      </c>
      <c r="N3816" s="109">
        <f t="shared" ca="1" si="1128"/>
        <v>1.003790741</v>
      </c>
      <c r="O3816" s="108">
        <f t="shared" si="1140"/>
        <v>0</v>
      </c>
      <c r="P3816" s="106">
        <f t="shared" ca="1" si="1129"/>
        <v>80.220460669999994</v>
      </c>
      <c r="Q3816" s="113">
        <f t="shared" si="1124"/>
        <v>0</v>
      </c>
      <c r="R3816" s="106">
        <f t="shared" si="1123"/>
        <v>0</v>
      </c>
      <c r="S3816" s="114" t="str">
        <f t="shared" si="1137"/>
        <v>A+J=</v>
      </c>
      <c r="T3816" s="107">
        <f t="shared" si="1138"/>
        <v>44795</v>
      </c>
      <c r="U3816" s="10"/>
      <c r="V3816" s="10"/>
      <c r="W3816" s="10"/>
      <c r="X3816" s="29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</row>
    <row r="3817" spans="1:121" x14ac:dyDescent="0.15">
      <c r="A3817" s="102">
        <f t="shared" si="1130"/>
        <v>44774</v>
      </c>
      <c r="B3817" s="103">
        <f t="shared" ca="1" si="1139"/>
        <v>21242.43140474979</v>
      </c>
      <c r="C3817" s="106">
        <f t="shared" si="1131"/>
        <v>21162.21094407979</v>
      </c>
      <c r="D3817" s="105">
        <f ca="1">IF(A3817&lt;$B$1,VLOOKUP(A3817,[1]DI!$A$4:$B$15000,2,FALSE),0)</f>
        <v>0.13150000000000001</v>
      </c>
      <c r="E3817" s="106">
        <f t="shared" ca="1" si="1125"/>
        <v>1.0004903700000001</v>
      </c>
      <c r="F3817" s="106">
        <f ca="1">(TRUNC(PRODUCT($E$12:$E3816),16))</f>
        <v>2.3357215566777398</v>
      </c>
      <c r="G3817" s="106">
        <f t="shared" ca="1" si="1132"/>
        <v>2.32886112932679</v>
      </c>
      <c r="H3817" s="106">
        <f t="shared" ca="1" si="1126"/>
        <v>1.00294583</v>
      </c>
      <c r="I3817" s="105">
        <f t="shared" si="1133"/>
        <v>3.5999999999999997E-2</v>
      </c>
      <c r="J3817" s="118">
        <f t="shared" si="1134"/>
        <v>44764</v>
      </c>
      <c r="K3817" s="112">
        <f t="shared" si="1135"/>
        <v>6</v>
      </c>
      <c r="L3817" s="108">
        <f t="shared" si="1136"/>
        <v>6</v>
      </c>
      <c r="M3817" s="109">
        <f t="shared" si="1127"/>
        <v>1.000842429</v>
      </c>
      <c r="N3817" s="109">
        <f t="shared" ca="1" si="1128"/>
        <v>1.003790741</v>
      </c>
      <c r="O3817" s="108">
        <f t="shared" si="1140"/>
        <v>0</v>
      </c>
      <c r="P3817" s="106">
        <f t="shared" ca="1" si="1129"/>
        <v>80.220460669999994</v>
      </c>
      <c r="Q3817" s="113">
        <f t="shared" si="1124"/>
        <v>0</v>
      </c>
      <c r="R3817" s="106">
        <f t="shared" si="1123"/>
        <v>0</v>
      </c>
      <c r="S3817" s="114" t="str">
        <f t="shared" si="1137"/>
        <v>A+J=</v>
      </c>
      <c r="T3817" s="107">
        <f t="shared" si="1138"/>
        <v>44795</v>
      </c>
      <c r="U3817" s="10"/>
      <c r="V3817" s="10"/>
      <c r="W3817" s="10"/>
      <c r="X3817" s="29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</row>
    <row r="3818" spans="1:121" x14ac:dyDescent="0.15">
      <c r="A3818" s="102">
        <f t="shared" si="1130"/>
        <v>44775</v>
      </c>
      <c r="B3818" s="103">
        <f t="shared" ca="1" si="1139"/>
        <v>21255.830914639791</v>
      </c>
      <c r="C3818" s="106">
        <f t="shared" si="1131"/>
        <v>21162.21094407979</v>
      </c>
      <c r="D3818" s="105">
        <f ca="1">IF(A3818&lt;$B$1,VLOOKUP(A3818,[1]DI!$A$4:$B$15000,2,FALSE),0)</f>
        <v>0.13150000000000001</v>
      </c>
      <c r="E3818" s="106">
        <f t="shared" ca="1" si="1125"/>
        <v>1.0004903700000001</v>
      </c>
      <c r="F3818" s="106">
        <f ca="1">(TRUNC(PRODUCT($E$12:$E3817),16))</f>
        <v>2.3368669244574898</v>
      </c>
      <c r="G3818" s="106">
        <f t="shared" ca="1" si="1132"/>
        <v>2.32886112932679</v>
      </c>
      <c r="H3818" s="106">
        <f t="shared" ca="1" si="1126"/>
        <v>1.00343764</v>
      </c>
      <c r="I3818" s="105">
        <f t="shared" si="1133"/>
        <v>3.5999999999999997E-2</v>
      </c>
      <c r="J3818" s="118">
        <f t="shared" si="1134"/>
        <v>44764</v>
      </c>
      <c r="K3818" s="112">
        <f t="shared" si="1135"/>
        <v>7</v>
      </c>
      <c r="L3818" s="108">
        <f t="shared" si="1136"/>
        <v>7</v>
      </c>
      <c r="M3818" s="109">
        <f t="shared" si="1127"/>
        <v>1.0009829029999999</v>
      </c>
      <c r="N3818" s="109">
        <f t="shared" ca="1" si="1128"/>
        <v>1.004423922</v>
      </c>
      <c r="O3818" s="108">
        <f t="shared" si="1140"/>
        <v>0</v>
      </c>
      <c r="P3818" s="106">
        <f t="shared" ca="1" si="1129"/>
        <v>93.619970559999999</v>
      </c>
      <c r="Q3818" s="113">
        <f t="shared" si="1124"/>
        <v>0</v>
      </c>
      <c r="R3818" s="106">
        <f t="shared" si="1123"/>
        <v>0</v>
      </c>
      <c r="S3818" s="114" t="str">
        <f t="shared" si="1137"/>
        <v>A+J=</v>
      </c>
      <c r="T3818" s="107">
        <f t="shared" si="1138"/>
        <v>44795</v>
      </c>
      <c r="U3818" s="10"/>
      <c r="V3818" s="10"/>
      <c r="W3818" s="10"/>
      <c r="X3818" s="29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</row>
    <row r="3819" spans="1:121" x14ac:dyDescent="0.15">
      <c r="A3819" s="102">
        <f t="shared" si="1130"/>
        <v>44776</v>
      </c>
      <c r="B3819" s="103">
        <f t="shared" ca="1" si="1139"/>
        <v>21269.239079869789</v>
      </c>
      <c r="C3819" s="106">
        <f t="shared" si="1131"/>
        <v>21162.21094407979</v>
      </c>
      <c r="D3819" s="105">
        <f ca="1">IF(A3819&lt;$B$1,VLOOKUP(A3819,[1]DI!$A$4:$B$15000,2,FALSE),0)</f>
        <v>0.13150000000000001</v>
      </c>
      <c r="E3819" s="106">
        <f t="shared" ca="1" si="1125"/>
        <v>1.0004903700000001</v>
      </c>
      <c r="F3819" s="106">
        <f ca="1">(TRUNC(PRODUCT($E$12:$E3818),16))</f>
        <v>2.3380128538912399</v>
      </c>
      <c r="G3819" s="106">
        <f t="shared" ca="1" si="1132"/>
        <v>2.32886112932679</v>
      </c>
      <c r="H3819" s="106">
        <f t="shared" ca="1" si="1126"/>
        <v>1.0039297</v>
      </c>
      <c r="I3819" s="105">
        <f t="shared" si="1133"/>
        <v>3.5999999999999997E-2</v>
      </c>
      <c r="J3819" s="118">
        <f t="shared" si="1134"/>
        <v>44764</v>
      </c>
      <c r="K3819" s="112">
        <f t="shared" si="1135"/>
        <v>8</v>
      </c>
      <c r="L3819" s="108">
        <f t="shared" si="1136"/>
        <v>8</v>
      </c>
      <c r="M3819" s="109">
        <f t="shared" si="1127"/>
        <v>1.001123397</v>
      </c>
      <c r="N3819" s="109">
        <f t="shared" ca="1" si="1128"/>
        <v>1.005057512</v>
      </c>
      <c r="O3819" s="108">
        <f t="shared" si="1140"/>
        <v>0</v>
      </c>
      <c r="P3819" s="106">
        <f t="shared" ca="1" si="1129"/>
        <v>107.02813578999999</v>
      </c>
      <c r="Q3819" s="113">
        <f t="shared" si="1124"/>
        <v>0</v>
      </c>
      <c r="R3819" s="106">
        <f t="shared" si="1123"/>
        <v>0</v>
      </c>
      <c r="S3819" s="114" t="str">
        <f t="shared" si="1137"/>
        <v>A+J=</v>
      </c>
      <c r="T3819" s="107">
        <f t="shared" si="1138"/>
        <v>44795</v>
      </c>
      <c r="U3819" s="10"/>
      <c r="V3819" s="10"/>
      <c r="W3819" s="10"/>
      <c r="X3819" s="29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</row>
    <row r="3820" spans="1:121" x14ac:dyDescent="0.15">
      <c r="A3820" s="102">
        <f t="shared" si="1130"/>
        <v>44777</v>
      </c>
      <c r="B3820" s="103">
        <f t="shared" ca="1" si="1139"/>
        <v>21282.655646499792</v>
      </c>
      <c r="C3820" s="106">
        <f t="shared" si="1131"/>
        <v>21162.21094407979</v>
      </c>
      <c r="D3820" s="105">
        <f ca="1">IF(A3820&lt;$B$1,VLOOKUP(A3820,[1]DI!$A$4:$B$15000,2,FALSE),0)</f>
        <v>0.13650000000000001</v>
      </c>
      <c r="E3820" s="106">
        <f t="shared" ca="1" si="1125"/>
        <v>1.00050788</v>
      </c>
      <c r="F3820" s="106">
        <f ca="1">(TRUNC(PRODUCT($E$12:$E3819),16))</f>
        <v>2.3391593452544002</v>
      </c>
      <c r="G3820" s="106">
        <f t="shared" ca="1" si="1132"/>
        <v>2.32886112932679</v>
      </c>
      <c r="H3820" s="106">
        <f t="shared" ca="1" si="1126"/>
        <v>1.0044219999999999</v>
      </c>
      <c r="I3820" s="105">
        <f t="shared" si="1133"/>
        <v>3.5999999999999997E-2</v>
      </c>
      <c r="J3820" s="118">
        <f t="shared" si="1134"/>
        <v>44764</v>
      </c>
      <c r="K3820" s="112">
        <f t="shared" si="1135"/>
        <v>9</v>
      </c>
      <c r="L3820" s="108">
        <f t="shared" si="1136"/>
        <v>9</v>
      </c>
      <c r="M3820" s="109">
        <f t="shared" si="1127"/>
        <v>1.00126391</v>
      </c>
      <c r="N3820" s="109">
        <f t="shared" ca="1" si="1128"/>
        <v>1.0056914990000001</v>
      </c>
      <c r="O3820" s="108">
        <f t="shared" si="1140"/>
        <v>0</v>
      </c>
      <c r="P3820" s="106">
        <f t="shared" ca="1" si="1129"/>
        <v>120.44470242</v>
      </c>
      <c r="Q3820" s="113">
        <f t="shared" si="1124"/>
        <v>0</v>
      </c>
      <c r="R3820" s="106">
        <f t="shared" si="1123"/>
        <v>0</v>
      </c>
      <c r="S3820" s="114" t="str">
        <f t="shared" si="1137"/>
        <v>A+J=</v>
      </c>
      <c r="T3820" s="107">
        <f t="shared" si="1138"/>
        <v>44795</v>
      </c>
      <c r="U3820" s="10"/>
      <c r="V3820" s="10"/>
      <c r="W3820" s="10"/>
      <c r="X3820" s="29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</row>
    <row r="3821" spans="1:121" x14ac:dyDescent="0.15">
      <c r="A3821" s="102">
        <f t="shared" si="1130"/>
        <v>44778</v>
      </c>
      <c r="B3821" s="103">
        <f t="shared" ca="1" si="1139"/>
        <v>21296.45321757979</v>
      </c>
      <c r="C3821" s="106">
        <f t="shared" si="1131"/>
        <v>21162.21094407979</v>
      </c>
      <c r="D3821" s="105">
        <f ca="1">IF(A3821&lt;$B$1,VLOOKUP(A3821,[1]DI!$A$4:$B$15000,2,FALSE),0)</f>
        <v>0.13650000000000001</v>
      </c>
      <c r="E3821" s="106">
        <f t="shared" ca="1" si="1125"/>
        <v>1.00050788</v>
      </c>
      <c r="F3821" s="106">
        <f ca="1">(TRUNC(PRODUCT($E$12:$E3820),16))</f>
        <v>2.3403473575026701</v>
      </c>
      <c r="G3821" s="106">
        <f t="shared" ca="1" si="1132"/>
        <v>2.32886112932679</v>
      </c>
      <c r="H3821" s="106">
        <f t="shared" ca="1" si="1126"/>
        <v>1.0049321200000001</v>
      </c>
      <c r="I3821" s="105">
        <f t="shared" si="1133"/>
        <v>3.5999999999999997E-2</v>
      </c>
      <c r="J3821" s="118">
        <f t="shared" si="1134"/>
        <v>44764</v>
      </c>
      <c r="K3821" s="112">
        <f t="shared" si="1135"/>
        <v>10</v>
      </c>
      <c r="L3821" s="108">
        <f t="shared" si="1136"/>
        <v>10</v>
      </c>
      <c r="M3821" s="109">
        <f t="shared" si="1127"/>
        <v>1.001404443</v>
      </c>
      <c r="N3821" s="109">
        <f t="shared" ca="1" si="1128"/>
        <v>1.0063434899999999</v>
      </c>
      <c r="O3821" s="108">
        <f t="shared" si="1140"/>
        <v>0</v>
      </c>
      <c r="P3821" s="106">
        <f t="shared" ca="1" si="1129"/>
        <v>134.24227350000001</v>
      </c>
      <c r="Q3821" s="113">
        <f t="shared" si="1124"/>
        <v>0</v>
      </c>
      <c r="R3821" s="106">
        <f t="shared" si="1123"/>
        <v>0</v>
      </c>
      <c r="S3821" s="114" t="str">
        <f t="shared" si="1137"/>
        <v>A+J=</v>
      </c>
      <c r="T3821" s="107">
        <f t="shared" si="1138"/>
        <v>44795</v>
      </c>
      <c r="U3821" s="10"/>
      <c r="V3821" s="10"/>
      <c r="W3821" s="10"/>
      <c r="X3821" s="29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</row>
    <row r="3822" spans="1:121" x14ac:dyDescent="0.15">
      <c r="A3822" s="102">
        <f t="shared" si="1130"/>
        <v>44779</v>
      </c>
      <c r="B3822" s="103">
        <f t="shared" ca="1" si="1139"/>
        <v>21310.25997304979</v>
      </c>
      <c r="C3822" s="106">
        <f t="shared" si="1131"/>
        <v>21162.21094407979</v>
      </c>
      <c r="D3822" s="105">
        <f ca="1">IF(A3822&lt;$B$1,VLOOKUP(A3822,[1]DI!$A$4:$B$15000,2,FALSE),0)</f>
        <v>0</v>
      </c>
      <c r="E3822" s="106">
        <f t="shared" ca="1" si="1125"/>
        <v>1</v>
      </c>
      <c r="F3822" s="106">
        <f ca="1">(TRUNC(PRODUCT($E$12:$E3821),16))</f>
        <v>2.3415359731185998</v>
      </c>
      <c r="G3822" s="106">
        <f t="shared" ca="1" si="1132"/>
        <v>2.32886112932679</v>
      </c>
      <c r="H3822" s="106">
        <f t="shared" ca="1" si="1126"/>
        <v>1.00544251</v>
      </c>
      <c r="I3822" s="105">
        <f t="shared" si="1133"/>
        <v>3.5999999999999997E-2</v>
      </c>
      <c r="J3822" s="118">
        <f t="shared" si="1134"/>
        <v>44764</v>
      </c>
      <c r="K3822" s="112">
        <f t="shared" si="1135"/>
        <v>10</v>
      </c>
      <c r="L3822" s="108">
        <f t="shared" si="1136"/>
        <v>11</v>
      </c>
      <c r="M3822" s="109">
        <f t="shared" si="1127"/>
        <v>1.001544996</v>
      </c>
      <c r="N3822" s="109">
        <f t="shared" ca="1" si="1128"/>
        <v>1.0069959150000001</v>
      </c>
      <c r="O3822" s="108">
        <f t="shared" si="1140"/>
        <v>0</v>
      </c>
      <c r="P3822" s="106">
        <f t="shared" ca="1" si="1129"/>
        <v>148.04902896999999</v>
      </c>
      <c r="Q3822" s="113">
        <f t="shared" si="1124"/>
        <v>0</v>
      </c>
      <c r="R3822" s="106">
        <f t="shared" ref="R3822:R3885" si="1141">IF(Q3822&gt;0,TRUNC(Q3822*C3822,8),0)</f>
        <v>0</v>
      </c>
      <c r="S3822" s="114" t="str">
        <f t="shared" si="1137"/>
        <v>A+J=</v>
      </c>
      <c r="T3822" s="107">
        <f t="shared" si="1138"/>
        <v>44795</v>
      </c>
      <c r="U3822" s="10"/>
      <c r="V3822" s="10"/>
      <c r="W3822" s="10"/>
      <c r="X3822" s="29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</row>
    <row r="3823" spans="1:121" x14ac:dyDescent="0.15">
      <c r="A3823" s="102">
        <f t="shared" si="1130"/>
        <v>44780</v>
      </c>
      <c r="B3823" s="103">
        <f t="shared" ca="1" si="1139"/>
        <v>21310.25997304979</v>
      </c>
      <c r="C3823" s="106">
        <f t="shared" si="1131"/>
        <v>21162.21094407979</v>
      </c>
      <c r="D3823" s="105">
        <f ca="1">IF(A3823&lt;$B$1,VLOOKUP(A3823,[1]DI!$A$4:$B$15000,2,FALSE),0)</f>
        <v>0</v>
      </c>
      <c r="E3823" s="106">
        <f t="shared" ca="1" si="1125"/>
        <v>1</v>
      </c>
      <c r="F3823" s="106">
        <f ca="1">(TRUNC(PRODUCT($E$12:$E3822),16))</f>
        <v>2.3415359731185998</v>
      </c>
      <c r="G3823" s="106">
        <f t="shared" ca="1" si="1132"/>
        <v>2.32886112932679</v>
      </c>
      <c r="H3823" s="106">
        <f t="shared" ca="1" si="1126"/>
        <v>1.00544251</v>
      </c>
      <c r="I3823" s="105">
        <f t="shared" si="1133"/>
        <v>3.5999999999999997E-2</v>
      </c>
      <c r="J3823" s="118">
        <f t="shared" si="1134"/>
        <v>44764</v>
      </c>
      <c r="K3823" s="112">
        <f t="shared" si="1135"/>
        <v>10</v>
      </c>
      <c r="L3823" s="108">
        <f t="shared" si="1136"/>
        <v>11</v>
      </c>
      <c r="M3823" s="109">
        <f t="shared" si="1127"/>
        <v>1.001544996</v>
      </c>
      <c r="N3823" s="109">
        <f t="shared" ca="1" si="1128"/>
        <v>1.0069959150000001</v>
      </c>
      <c r="O3823" s="108">
        <f t="shared" si="1140"/>
        <v>0</v>
      </c>
      <c r="P3823" s="106">
        <f t="shared" ca="1" si="1129"/>
        <v>148.04902896999999</v>
      </c>
      <c r="Q3823" s="113">
        <f t="shared" ref="Q3823:Q3886" si="1142">IF($O3823&gt;0,VLOOKUP($O3823,$W$12:$AC$151,7),0)</f>
        <v>0</v>
      </c>
      <c r="R3823" s="106">
        <f t="shared" si="1141"/>
        <v>0</v>
      </c>
      <c r="S3823" s="114" t="str">
        <f t="shared" si="1137"/>
        <v>A+J=</v>
      </c>
      <c r="T3823" s="107">
        <f t="shared" si="1138"/>
        <v>44795</v>
      </c>
      <c r="U3823" s="10"/>
      <c r="V3823" s="10"/>
      <c r="W3823" s="10"/>
      <c r="X3823" s="29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</row>
    <row r="3824" spans="1:121" x14ac:dyDescent="0.15">
      <c r="A3824" s="102">
        <f t="shared" si="1130"/>
        <v>44781</v>
      </c>
      <c r="B3824" s="103">
        <f t="shared" ca="1" si="1139"/>
        <v>21310.25997304979</v>
      </c>
      <c r="C3824" s="106">
        <f t="shared" si="1131"/>
        <v>21162.21094407979</v>
      </c>
      <c r="D3824" s="105">
        <f ca="1">IF(A3824&lt;$B$1,VLOOKUP(A3824,[1]DI!$A$4:$B$15000,2,FALSE),0)</f>
        <v>0.13650000000000001</v>
      </c>
      <c r="E3824" s="106">
        <f t="shared" ca="1" si="1125"/>
        <v>1.00050788</v>
      </c>
      <c r="F3824" s="106">
        <f ca="1">(TRUNC(PRODUCT($E$12:$E3823),16))</f>
        <v>2.3415359731185998</v>
      </c>
      <c r="G3824" s="106">
        <f t="shared" ca="1" si="1132"/>
        <v>2.32886112932679</v>
      </c>
      <c r="H3824" s="106">
        <f t="shared" ca="1" si="1126"/>
        <v>1.00544251</v>
      </c>
      <c r="I3824" s="105">
        <f t="shared" si="1133"/>
        <v>3.5999999999999997E-2</v>
      </c>
      <c r="J3824" s="118">
        <f t="shared" si="1134"/>
        <v>44764</v>
      </c>
      <c r="K3824" s="112">
        <f t="shared" si="1135"/>
        <v>11</v>
      </c>
      <c r="L3824" s="108">
        <f t="shared" si="1136"/>
        <v>11</v>
      </c>
      <c r="M3824" s="109">
        <f t="shared" si="1127"/>
        <v>1.001544996</v>
      </c>
      <c r="N3824" s="109">
        <f t="shared" ca="1" si="1128"/>
        <v>1.0069959150000001</v>
      </c>
      <c r="O3824" s="108">
        <f t="shared" si="1140"/>
        <v>0</v>
      </c>
      <c r="P3824" s="106">
        <f t="shared" ca="1" si="1129"/>
        <v>148.04902896999999</v>
      </c>
      <c r="Q3824" s="113">
        <f t="shared" si="1142"/>
        <v>0</v>
      </c>
      <c r="R3824" s="106">
        <f t="shared" si="1141"/>
        <v>0</v>
      </c>
      <c r="S3824" s="114" t="str">
        <f t="shared" si="1137"/>
        <v>A+J=</v>
      </c>
      <c r="T3824" s="107">
        <f t="shared" si="1138"/>
        <v>44795</v>
      </c>
      <c r="U3824" s="10"/>
      <c r="V3824" s="10"/>
      <c r="W3824" s="10"/>
      <c r="X3824" s="29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</row>
    <row r="3825" spans="1:121" x14ac:dyDescent="0.15">
      <c r="A3825" s="102">
        <f t="shared" si="1130"/>
        <v>44782</v>
      </c>
      <c r="B3825" s="103">
        <f t="shared" ca="1" si="1139"/>
        <v>21324.07546851979</v>
      </c>
      <c r="C3825" s="106">
        <f t="shared" si="1131"/>
        <v>21162.21094407979</v>
      </c>
      <c r="D3825" s="105">
        <f ca="1">IF(A3825&lt;$B$1,VLOOKUP(A3825,[1]DI!$A$4:$B$15000,2,FALSE),0)</f>
        <v>0.13650000000000001</v>
      </c>
      <c r="E3825" s="106">
        <f t="shared" ca="1" si="1125"/>
        <v>1.00050788</v>
      </c>
      <c r="F3825" s="106">
        <f ca="1">(TRUNC(PRODUCT($E$12:$E3824),16))</f>
        <v>2.3427251924086301</v>
      </c>
      <c r="G3825" s="106">
        <f t="shared" ca="1" si="1132"/>
        <v>2.32886112932679</v>
      </c>
      <c r="H3825" s="106">
        <f t="shared" ca="1" si="1126"/>
        <v>1.0059531500000001</v>
      </c>
      <c r="I3825" s="105">
        <f t="shared" si="1133"/>
        <v>3.5999999999999997E-2</v>
      </c>
      <c r="J3825" s="118">
        <f t="shared" si="1134"/>
        <v>44764</v>
      </c>
      <c r="K3825" s="112">
        <f t="shared" si="1135"/>
        <v>12</v>
      </c>
      <c r="L3825" s="108">
        <f t="shared" si="1136"/>
        <v>12</v>
      </c>
      <c r="M3825" s="109">
        <f t="shared" si="1127"/>
        <v>1.0016855689999999</v>
      </c>
      <c r="N3825" s="109">
        <f t="shared" ca="1" si="1128"/>
        <v>1.007648753</v>
      </c>
      <c r="O3825" s="108">
        <f t="shared" si="1140"/>
        <v>0</v>
      </c>
      <c r="P3825" s="106">
        <f t="shared" ca="1" si="1129"/>
        <v>161.86452444</v>
      </c>
      <c r="Q3825" s="113">
        <f t="shared" si="1142"/>
        <v>0</v>
      </c>
      <c r="R3825" s="106">
        <f t="shared" si="1141"/>
        <v>0</v>
      </c>
      <c r="S3825" s="114" t="str">
        <f t="shared" si="1137"/>
        <v>A+J=</v>
      </c>
      <c r="T3825" s="107">
        <f t="shared" si="1138"/>
        <v>44795</v>
      </c>
      <c r="U3825" s="10"/>
      <c r="V3825" s="10"/>
      <c r="W3825" s="10"/>
      <c r="X3825" s="29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</row>
    <row r="3826" spans="1:121" x14ac:dyDescent="0.15">
      <c r="A3826" s="102">
        <f t="shared" si="1130"/>
        <v>44783</v>
      </c>
      <c r="B3826" s="103">
        <f t="shared" ca="1" si="1139"/>
        <v>21337.899936769791</v>
      </c>
      <c r="C3826" s="106">
        <f t="shared" si="1131"/>
        <v>21162.21094407979</v>
      </c>
      <c r="D3826" s="105">
        <f ca="1">IF(A3826&lt;$B$1,VLOOKUP(A3826,[1]DI!$A$4:$B$15000,2,FALSE),0)</f>
        <v>0.13650000000000001</v>
      </c>
      <c r="E3826" s="106">
        <f t="shared" ca="1" si="1125"/>
        <v>1.00050788</v>
      </c>
      <c r="F3826" s="106">
        <f ca="1">(TRUNC(PRODUCT($E$12:$E3825),16))</f>
        <v>2.3439150156793498</v>
      </c>
      <c r="G3826" s="106">
        <f t="shared" ca="1" si="1132"/>
        <v>2.32886112932679</v>
      </c>
      <c r="H3826" s="106">
        <f t="shared" ca="1" si="1126"/>
        <v>1.0064640499999999</v>
      </c>
      <c r="I3826" s="105">
        <f t="shared" si="1133"/>
        <v>3.5999999999999997E-2</v>
      </c>
      <c r="J3826" s="118">
        <f t="shared" si="1134"/>
        <v>44764</v>
      </c>
      <c r="K3826" s="112">
        <f t="shared" si="1135"/>
        <v>13</v>
      </c>
      <c r="L3826" s="108">
        <f t="shared" si="1136"/>
        <v>13</v>
      </c>
      <c r="M3826" s="109">
        <f t="shared" si="1127"/>
        <v>1.0018261610000001</v>
      </c>
      <c r="N3826" s="109">
        <f t="shared" ca="1" si="1128"/>
        <v>1.0083020149999999</v>
      </c>
      <c r="O3826" s="108">
        <f t="shared" si="1140"/>
        <v>0</v>
      </c>
      <c r="P3826" s="106">
        <f t="shared" ca="1" si="1129"/>
        <v>175.68899268999999</v>
      </c>
      <c r="Q3826" s="113">
        <f t="shared" si="1142"/>
        <v>0</v>
      </c>
      <c r="R3826" s="106">
        <f t="shared" si="1141"/>
        <v>0</v>
      </c>
      <c r="S3826" s="114" t="str">
        <f t="shared" si="1137"/>
        <v>A+J=</v>
      </c>
      <c r="T3826" s="107">
        <f t="shared" si="1138"/>
        <v>44795</v>
      </c>
      <c r="U3826" s="10"/>
      <c r="V3826" s="10"/>
      <c r="W3826" s="10"/>
      <c r="X3826" s="29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</row>
    <row r="3827" spans="1:121" x14ac:dyDescent="0.15">
      <c r="A3827" s="102">
        <f t="shared" si="1130"/>
        <v>44784</v>
      </c>
      <c r="B3827" s="103">
        <f t="shared" ca="1" si="1139"/>
        <v>21351.73361056979</v>
      </c>
      <c r="C3827" s="106">
        <f t="shared" si="1131"/>
        <v>21162.21094407979</v>
      </c>
      <c r="D3827" s="105">
        <f ca="1">IF(A3827&lt;$B$1,VLOOKUP(A3827,[1]DI!$A$4:$B$15000,2,FALSE),0)</f>
        <v>0.13650000000000001</v>
      </c>
      <c r="E3827" s="106">
        <f t="shared" ca="1" si="1125"/>
        <v>1.00050788</v>
      </c>
      <c r="F3827" s="106">
        <f ca="1">(TRUNC(PRODUCT($E$12:$E3826),16))</f>
        <v>2.34510544323751</v>
      </c>
      <c r="G3827" s="106">
        <f t="shared" ca="1" si="1132"/>
        <v>2.32886112932679</v>
      </c>
      <c r="H3827" s="106">
        <f t="shared" ca="1" si="1126"/>
        <v>1.0069752199999999</v>
      </c>
      <c r="I3827" s="105">
        <f t="shared" si="1133"/>
        <v>3.5999999999999997E-2</v>
      </c>
      <c r="J3827" s="118">
        <f t="shared" si="1134"/>
        <v>44764</v>
      </c>
      <c r="K3827" s="112">
        <f t="shared" si="1135"/>
        <v>14</v>
      </c>
      <c r="L3827" s="108">
        <f t="shared" si="1136"/>
        <v>14</v>
      </c>
      <c r="M3827" s="109">
        <f t="shared" si="1127"/>
        <v>1.0019667729999999</v>
      </c>
      <c r="N3827" s="109">
        <f t="shared" ca="1" si="1128"/>
        <v>1.0089557119999999</v>
      </c>
      <c r="O3827" s="108">
        <f t="shared" si="1140"/>
        <v>0</v>
      </c>
      <c r="P3827" s="106">
        <f t="shared" ca="1" si="1129"/>
        <v>189.52266649000001</v>
      </c>
      <c r="Q3827" s="113">
        <f t="shared" si="1142"/>
        <v>0</v>
      </c>
      <c r="R3827" s="106">
        <f t="shared" si="1141"/>
        <v>0</v>
      </c>
      <c r="S3827" s="114" t="str">
        <f t="shared" si="1137"/>
        <v>A+J=</v>
      </c>
      <c r="T3827" s="107">
        <f t="shared" si="1138"/>
        <v>44795</v>
      </c>
      <c r="U3827" s="10"/>
      <c r="V3827" s="10"/>
      <c r="W3827" s="10"/>
      <c r="X3827" s="29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</row>
    <row r="3828" spans="1:121" x14ac:dyDescent="0.15">
      <c r="A3828" s="102">
        <f t="shared" si="1130"/>
        <v>44785</v>
      </c>
      <c r="B3828" s="103">
        <f t="shared" ca="1" si="1139"/>
        <v>21365.576024369791</v>
      </c>
      <c r="C3828" s="106">
        <f t="shared" si="1131"/>
        <v>21162.21094407979</v>
      </c>
      <c r="D3828" s="105">
        <f ca="1">IF(A3828&lt;$B$1,VLOOKUP(A3828,[1]DI!$A$4:$B$15000,2,FALSE),0)</f>
        <v>0.13650000000000001</v>
      </c>
      <c r="E3828" s="106">
        <f t="shared" ca="1" si="1125"/>
        <v>1.00050788</v>
      </c>
      <c r="F3828" s="106">
        <f ca="1">(TRUNC(PRODUCT($E$12:$E3827),16))</f>
        <v>2.34629647539002</v>
      </c>
      <c r="G3828" s="106">
        <f t="shared" ca="1" si="1132"/>
        <v>2.32886112932679</v>
      </c>
      <c r="H3828" s="106">
        <f t="shared" ca="1" si="1126"/>
        <v>1.00748664</v>
      </c>
      <c r="I3828" s="105">
        <f t="shared" si="1133"/>
        <v>3.5999999999999997E-2</v>
      </c>
      <c r="J3828" s="118">
        <f t="shared" si="1134"/>
        <v>44764</v>
      </c>
      <c r="K3828" s="112">
        <f t="shared" si="1135"/>
        <v>15</v>
      </c>
      <c r="L3828" s="108">
        <f t="shared" si="1136"/>
        <v>15</v>
      </c>
      <c r="M3828" s="109">
        <f t="shared" si="1127"/>
        <v>1.0021074050000001</v>
      </c>
      <c r="N3828" s="109">
        <f t="shared" ca="1" si="1128"/>
        <v>1.009609822</v>
      </c>
      <c r="O3828" s="108">
        <f t="shared" si="1140"/>
        <v>0</v>
      </c>
      <c r="P3828" s="106">
        <f t="shared" ca="1" si="1129"/>
        <v>203.36508029000001</v>
      </c>
      <c r="Q3828" s="113">
        <f t="shared" si="1142"/>
        <v>0</v>
      </c>
      <c r="R3828" s="106">
        <f t="shared" si="1141"/>
        <v>0</v>
      </c>
      <c r="S3828" s="114" t="str">
        <f t="shared" si="1137"/>
        <v>A+J=</v>
      </c>
      <c r="T3828" s="107">
        <f t="shared" si="1138"/>
        <v>44795</v>
      </c>
      <c r="U3828" s="10"/>
      <c r="V3828" s="10"/>
      <c r="W3828" s="10"/>
      <c r="X3828" s="29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</row>
    <row r="3829" spans="1:121" x14ac:dyDescent="0.15">
      <c r="A3829" s="102">
        <f t="shared" si="1130"/>
        <v>44786</v>
      </c>
      <c r="B3829" s="103">
        <f t="shared" ca="1" si="1139"/>
        <v>21379.427432109791</v>
      </c>
      <c r="C3829" s="106">
        <f t="shared" si="1131"/>
        <v>21162.21094407979</v>
      </c>
      <c r="D3829" s="105">
        <f ca="1">IF(A3829&lt;$B$1,VLOOKUP(A3829,[1]DI!$A$4:$B$15000,2,FALSE),0)</f>
        <v>0</v>
      </c>
      <c r="E3829" s="106">
        <f t="shared" ca="1" si="1125"/>
        <v>1</v>
      </c>
      <c r="F3829" s="106">
        <f ca="1">(TRUNC(PRODUCT($E$12:$E3828),16))</f>
        <v>2.3474881124439402</v>
      </c>
      <c r="G3829" s="106">
        <f t="shared" ca="1" si="1132"/>
        <v>2.32886112932679</v>
      </c>
      <c r="H3829" s="106">
        <f t="shared" ca="1" si="1126"/>
        <v>1.00799832</v>
      </c>
      <c r="I3829" s="105">
        <f t="shared" si="1133"/>
        <v>3.5999999999999997E-2</v>
      </c>
      <c r="J3829" s="118">
        <f t="shared" si="1134"/>
        <v>44764</v>
      </c>
      <c r="K3829" s="112">
        <f t="shared" si="1135"/>
        <v>15</v>
      </c>
      <c r="L3829" s="108">
        <f t="shared" si="1136"/>
        <v>16</v>
      </c>
      <c r="M3829" s="109">
        <f t="shared" si="1127"/>
        <v>1.002248056</v>
      </c>
      <c r="N3829" s="109">
        <f t="shared" ca="1" si="1128"/>
        <v>1.0102643570000001</v>
      </c>
      <c r="O3829" s="108">
        <f t="shared" si="1140"/>
        <v>0</v>
      </c>
      <c r="P3829" s="106">
        <f t="shared" ca="1" si="1129"/>
        <v>217.21648802999999</v>
      </c>
      <c r="Q3829" s="113">
        <f t="shared" si="1142"/>
        <v>0</v>
      </c>
      <c r="R3829" s="106">
        <f t="shared" si="1141"/>
        <v>0</v>
      </c>
      <c r="S3829" s="114" t="str">
        <f t="shared" si="1137"/>
        <v>A+J=</v>
      </c>
      <c r="T3829" s="107">
        <f t="shared" si="1138"/>
        <v>44795</v>
      </c>
      <c r="U3829" s="10"/>
      <c r="V3829" s="10"/>
      <c r="W3829" s="10"/>
      <c r="X3829" s="29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</row>
    <row r="3830" spans="1:121" x14ac:dyDescent="0.15">
      <c r="A3830" s="102">
        <f t="shared" si="1130"/>
        <v>44787</v>
      </c>
      <c r="B3830" s="103">
        <f t="shared" ca="1" si="1139"/>
        <v>21379.427432109791</v>
      </c>
      <c r="C3830" s="106">
        <f t="shared" si="1131"/>
        <v>21162.21094407979</v>
      </c>
      <c r="D3830" s="105">
        <f ca="1">IF(A3830&lt;$B$1,VLOOKUP(A3830,[1]DI!$A$4:$B$15000,2,FALSE),0)</f>
        <v>0</v>
      </c>
      <c r="E3830" s="106">
        <f t="shared" ca="1" si="1125"/>
        <v>1</v>
      </c>
      <c r="F3830" s="106">
        <f ca="1">(TRUNC(PRODUCT($E$12:$E3829),16))</f>
        <v>2.3474881124439402</v>
      </c>
      <c r="G3830" s="106">
        <f t="shared" ca="1" si="1132"/>
        <v>2.32886112932679</v>
      </c>
      <c r="H3830" s="106">
        <f t="shared" ca="1" si="1126"/>
        <v>1.00799832</v>
      </c>
      <c r="I3830" s="105">
        <f t="shared" si="1133"/>
        <v>3.5999999999999997E-2</v>
      </c>
      <c r="J3830" s="118">
        <f t="shared" si="1134"/>
        <v>44764</v>
      </c>
      <c r="K3830" s="112">
        <f t="shared" si="1135"/>
        <v>15</v>
      </c>
      <c r="L3830" s="108">
        <f t="shared" si="1136"/>
        <v>16</v>
      </c>
      <c r="M3830" s="109">
        <f t="shared" si="1127"/>
        <v>1.002248056</v>
      </c>
      <c r="N3830" s="109">
        <f t="shared" ca="1" si="1128"/>
        <v>1.0102643570000001</v>
      </c>
      <c r="O3830" s="108">
        <f t="shared" si="1140"/>
        <v>0</v>
      </c>
      <c r="P3830" s="106">
        <f t="shared" ca="1" si="1129"/>
        <v>217.21648802999999</v>
      </c>
      <c r="Q3830" s="113">
        <f t="shared" si="1142"/>
        <v>0</v>
      </c>
      <c r="R3830" s="106">
        <f t="shared" si="1141"/>
        <v>0</v>
      </c>
      <c r="S3830" s="114" t="str">
        <f t="shared" si="1137"/>
        <v>A+J=</v>
      </c>
      <c r="T3830" s="107">
        <f t="shared" si="1138"/>
        <v>44795</v>
      </c>
      <c r="U3830" s="10"/>
      <c r="V3830" s="10"/>
      <c r="W3830" s="10"/>
      <c r="X3830" s="29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</row>
    <row r="3831" spans="1:121" x14ac:dyDescent="0.15">
      <c r="A3831" s="102">
        <f t="shared" si="1130"/>
        <v>44788</v>
      </c>
      <c r="B3831" s="103">
        <f t="shared" ca="1" si="1139"/>
        <v>21379.427432109791</v>
      </c>
      <c r="C3831" s="106">
        <f t="shared" si="1131"/>
        <v>21162.21094407979</v>
      </c>
      <c r="D3831" s="105">
        <f ca="1">IF(A3831&lt;$B$1,VLOOKUP(A3831,[1]DI!$A$4:$B$15000,2,FALSE),0)</f>
        <v>0.13650000000000001</v>
      </c>
      <c r="E3831" s="106">
        <f t="shared" ca="1" si="1125"/>
        <v>1.00050788</v>
      </c>
      <c r="F3831" s="106">
        <f ca="1">(TRUNC(PRODUCT($E$12:$E3830),16))</f>
        <v>2.3474881124439402</v>
      </c>
      <c r="G3831" s="106">
        <f t="shared" ca="1" si="1132"/>
        <v>2.32886112932679</v>
      </c>
      <c r="H3831" s="106">
        <f t="shared" ca="1" si="1126"/>
        <v>1.00799832</v>
      </c>
      <c r="I3831" s="105">
        <f t="shared" si="1133"/>
        <v>3.5999999999999997E-2</v>
      </c>
      <c r="J3831" s="118">
        <f t="shared" si="1134"/>
        <v>44764</v>
      </c>
      <c r="K3831" s="112">
        <f t="shared" si="1135"/>
        <v>16</v>
      </c>
      <c r="L3831" s="108">
        <f t="shared" si="1136"/>
        <v>16</v>
      </c>
      <c r="M3831" s="109">
        <f t="shared" si="1127"/>
        <v>1.002248056</v>
      </c>
      <c r="N3831" s="109">
        <f t="shared" ca="1" si="1128"/>
        <v>1.0102643570000001</v>
      </c>
      <c r="O3831" s="108">
        <f t="shared" si="1140"/>
        <v>0</v>
      </c>
      <c r="P3831" s="106">
        <f t="shared" ca="1" si="1129"/>
        <v>217.21648802999999</v>
      </c>
      <c r="Q3831" s="113">
        <f t="shared" si="1142"/>
        <v>0</v>
      </c>
      <c r="R3831" s="106">
        <f t="shared" si="1141"/>
        <v>0</v>
      </c>
      <c r="S3831" s="114" t="str">
        <f t="shared" si="1137"/>
        <v>A+J=</v>
      </c>
      <c r="T3831" s="107">
        <f t="shared" si="1138"/>
        <v>44795</v>
      </c>
      <c r="U3831" s="10"/>
      <c r="V3831" s="10"/>
      <c r="W3831" s="10"/>
      <c r="X3831" s="29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</row>
    <row r="3832" spans="1:121" x14ac:dyDescent="0.15">
      <c r="A3832" s="102">
        <f t="shared" si="1130"/>
        <v>44789</v>
      </c>
      <c r="B3832" s="103">
        <f t="shared" ca="1" si="1139"/>
        <v>21393.288024249789</v>
      </c>
      <c r="C3832" s="106">
        <f t="shared" si="1131"/>
        <v>21162.21094407979</v>
      </c>
      <c r="D3832" s="105">
        <f ca="1">IF(A3832&lt;$B$1,VLOOKUP(A3832,[1]DI!$A$4:$B$15000,2,FALSE),0)</f>
        <v>0.13650000000000001</v>
      </c>
      <c r="E3832" s="106">
        <f t="shared" ca="1" si="1125"/>
        <v>1.00050788</v>
      </c>
      <c r="F3832" s="106">
        <f ca="1">(TRUNC(PRODUCT($E$12:$E3831),16))</f>
        <v>2.3486803547064898</v>
      </c>
      <c r="G3832" s="106">
        <f t="shared" ca="1" si="1132"/>
        <v>2.32886112932679</v>
      </c>
      <c r="H3832" s="106">
        <f t="shared" ca="1" si="1126"/>
        <v>1.0085102699999999</v>
      </c>
      <c r="I3832" s="105">
        <f t="shared" si="1133"/>
        <v>3.5999999999999997E-2</v>
      </c>
      <c r="J3832" s="118">
        <f t="shared" si="1134"/>
        <v>44764</v>
      </c>
      <c r="K3832" s="112">
        <f t="shared" si="1135"/>
        <v>17</v>
      </c>
      <c r="L3832" s="108">
        <f t="shared" si="1136"/>
        <v>17</v>
      </c>
      <c r="M3832" s="109">
        <f t="shared" si="1127"/>
        <v>1.002388727</v>
      </c>
      <c r="N3832" s="109">
        <f t="shared" ca="1" si="1128"/>
        <v>1.010919326</v>
      </c>
      <c r="O3832" s="108">
        <f t="shared" si="1140"/>
        <v>0</v>
      </c>
      <c r="P3832" s="106">
        <f t="shared" ca="1" si="1129"/>
        <v>231.07708016999999</v>
      </c>
      <c r="Q3832" s="113">
        <f t="shared" si="1142"/>
        <v>0</v>
      </c>
      <c r="R3832" s="106">
        <f t="shared" si="1141"/>
        <v>0</v>
      </c>
      <c r="S3832" s="114" t="str">
        <f t="shared" si="1137"/>
        <v>A+J=</v>
      </c>
      <c r="T3832" s="107">
        <f t="shared" si="1138"/>
        <v>44795</v>
      </c>
      <c r="U3832" s="10"/>
      <c r="V3832" s="10"/>
      <c r="W3832" s="10"/>
      <c r="X3832" s="29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</row>
    <row r="3833" spans="1:121" x14ac:dyDescent="0.15">
      <c r="A3833" s="102">
        <f t="shared" si="1130"/>
        <v>44790</v>
      </c>
      <c r="B3833" s="103">
        <f t="shared" ca="1" si="1139"/>
        <v>21407.157398709791</v>
      </c>
      <c r="C3833" s="106">
        <f t="shared" si="1131"/>
        <v>21162.21094407979</v>
      </c>
      <c r="D3833" s="105">
        <f ca="1">IF(A3833&lt;$B$1,VLOOKUP(A3833,[1]DI!$A$4:$B$15000,2,FALSE),0)</f>
        <v>0.13650000000000001</v>
      </c>
      <c r="E3833" s="106">
        <f t="shared" ca="1" si="1125"/>
        <v>1.00050788</v>
      </c>
      <c r="F3833" s="106">
        <f ca="1">(TRUNC(PRODUCT($E$12:$E3832),16))</f>
        <v>2.3498732024850399</v>
      </c>
      <c r="G3833" s="106">
        <f t="shared" ca="1" si="1132"/>
        <v>2.32886112932679</v>
      </c>
      <c r="H3833" s="106">
        <f t="shared" ca="1" si="1126"/>
        <v>1.0090224699999999</v>
      </c>
      <c r="I3833" s="105">
        <f t="shared" si="1133"/>
        <v>3.5999999999999997E-2</v>
      </c>
      <c r="J3833" s="118">
        <f t="shared" si="1134"/>
        <v>44764</v>
      </c>
      <c r="K3833" s="112">
        <f t="shared" si="1135"/>
        <v>18</v>
      </c>
      <c r="L3833" s="108">
        <f t="shared" si="1136"/>
        <v>18</v>
      </c>
      <c r="M3833" s="109">
        <f t="shared" si="1127"/>
        <v>1.0025294179999999</v>
      </c>
      <c r="N3833" s="109">
        <f t="shared" ca="1" si="1128"/>
        <v>1.0115747100000001</v>
      </c>
      <c r="O3833" s="108">
        <f t="shared" si="1140"/>
        <v>0</v>
      </c>
      <c r="P3833" s="106">
        <f t="shared" ca="1" si="1129"/>
        <v>244.94645463000001</v>
      </c>
      <c r="Q3833" s="113">
        <f t="shared" si="1142"/>
        <v>0</v>
      </c>
      <c r="R3833" s="106">
        <f t="shared" si="1141"/>
        <v>0</v>
      </c>
      <c r="S3833" s="114" t="str">
        <f t="shared" si="1137"/>
        <v>A+J=</v>
      </c>
      <c r="T3833" s="107">
        <f t="shared" si="1138"/>
        <v>44795</v>
      </c>
      <c r="U3833" s="10"/>
      <c r="V3833" s="10"/>
      <c r="W3833" s="10"/>
      <c r="X3833" s="29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</row>
    <row r="3834" spans="1:121" x14ac:dyDescent="0.15">
      <c r="A3834" s="102">
        <f t="shared" si="1130"/>
        <v>44791</v>
      </c>
      <c r="B3834" s="103">
        <f t="shared" ca="1" si="1139"/>
        <v>21421.03574594979</v>
      </c>
      <c r="C3834" s="106">
        <f t="shared" si="1131"/>
        <v>21162.21094407979</v>
      </c>
      <c r="D3834" s="105">
        <f ca="1">IF(A3834&lt;$B$1,VLOOKUP(A3834,[1]DI!$A$4:$B$15000,2,FALSE),0)</f>
        <v>0.13650000000000001</v>
      </c>
      <c r="E3834" s="106">
        <f t="shared" ca="1" si="1125"/>
        <v>1.00050788</v>
      </c>
      <c r="F3834" s="106">
        <f ca="1">(TRUNC(PRODUCT($E$12:$E3833),16))</f>
        <v>2.3510666560871201</v>
      </c>
      <c r="G3834" s="106">
        <f t="shared" ca="1" si="1132"/>
        <v>2.32886112932679</v>
      </c>
      <c r="H3834" s="106">
        <f t="shared" ca="1" si="1126"/>
        <v>1.0095349300000001</v>
      </c>
      <c r="I3834" s="105">
        <f t="shared" si="1133"/>
        <v>3.5999999999999997E-2</v>
      </c>
      <c r="J3834" s="118">
        <f t="shared" si="1134"/>
        <v>44764</v>
      </c>
      <c r="K3834" s="112">
        <f t="shared" si="1135"/>
        <v>19</v>
      </c>
      <c r="L3834" s="108">
        <f t="shared" si="1136"/>
        <v>19</v>
      </c>
      <c r="M3834" s="109">
        <f t="shared" si="1127"/>
        <v>1.002670129</v>
      </c>
      <c r="N3834" s="109">
        <f t="shared" ca="1" si="1128"/>
        <v>1.012230518</v>
      </c>
      <c r="O3834" s="108">
        <f t="shared" si="1140"/>
        <v>0</v>
      </c>
      <c r="P3834" s="106">
        <f t="shared" ca="1" si="1129"/>
        <v>258.82480186999999</v>
      </c>
      <c r="Q3834" s="113">
        <f t="shared" si="1142"/>
        <v>0</v>
      </c>
      <c r="R3834" s="106">
        <f t="shared" si="1141"/>
        <v>0</v>
      </c>
      <c r="S3834" s="114" t="str">
        <f t="shared" si="1137"/>
        <v>A+J=</v>
      </c>
      <c r="T3834" s="107">
        <f t="shared" si="1138"/>
        <v>44795</v>
      </c>
      <c r="U3834" s="10"/>
      <c r="V3834" s="10"/>
      <c r="W3834" s="10"/>
      <c r="X3834" s="29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</row>
    <row r="3835" spans="1:121" x14ac:dyDescent="0.15">
      <c r="A3835" s="102">
        <f t="shared" si="1130"/>
        <v>44792</v>
      </c>
      <c r="B3835" s="103">
        <f t="shared" ca="1" si="1139"/>
        <v>21434.923108279789</v>
      </c>
      <c r="C3835" s="106">
        <f t="shared" si="1131"/>
        <v>21162.21094407979</v>
      </c>
      <c r="D3835" s="105">
        <f ca="1">IF(A3835&lt;$B$1,VLOOKUP(A3835,[1]DI!$A$4:$B$15000,2,FALSE),0)</f>
        <v>0.13650000000000001</v>
      </c>
      <c r="E3835" s="106">
        <f t="shared" ca="1" si="1125"/>
        <v>1.00050788</v>
      </c>
      <c r="F3835" s="106">
        <f ca="1">(TRUNC(PRODUCT($E$12:$E3834),16))</f>
        <v>2.3522607158204099</v>
      </c>
      <c r="G3835" s="106">
        <f t="shared" ca="1" si="1132"/>
        <v>2.32886112932679</v>
      </c>
      <c r="H3835" s="106">
        <f t="shared" ca="1" si="1126"/>
        <v>1.01004765</v>
      </c>
      <c r="I3835" s="105">
        <f t="shared" si="1133"/>
        <v>3.5999999999999997E-2</v>
      </c>
      <c r="J3835" s="118">
        <f t="shared" si="1134"/>
        <v>44764</v>
      </c>
      <c r="K3835" s="112">
        <f t="shared" si="1135"/>
        <v>20</v>
      </c>
      <c r="L3835" s="108">
        <f t="shared" si="1136"/>
        <v>20</v>
      </c>
      <c r="M3835" s="109">
        <f t="shared" si="1127"/>
        <v>1.002810859</v>
      </c>
      <c r="N3835" s="109">
        <f t="shared" ca="1" si="1128"/>
        <v>1.012886752</v>
      </c>
      <c r="O3835" s="108">
        <f t="shared" si="1140"/>
        <v>0</v>
      </c>
      <c r="P3835" s="106">
        <f t="shared" ca="1" si="1129"/>
        <v>272.71216420000002</v>
      </c>
      <c r="Q3835" s="113">
        <f t="shared" si="1142"/>
        <v>0</v>
      </c>
      <c r="R3835" s="106">
        <f t="shared" si="1141"/>
        <v>0</v>
      </c>
      <c r="S3835" s="114" t="str">
        <f t="shared" si="1137"/>
        <v>A+J=</v>
      </c>
      <c r="T3835" s="107">
        <f t="shared" si="1138"/>
        <v>44795</v>
      </c>
      <c r="U3835" s="10"/>
      <c r="V3835" s="10"/>
      <c r="W3835" s="10"/>
      <c r="X3835" s="29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</row>
    <row r="3836" spans="1:121" x14ac:dyDescent="0.15">
      <c r="A3836" s="102">
        <f t="shared" si="1130"/>
        <v>44793</v>
      </c>
      <c r="B3836" s="103">
        <f t="shared" ca="1" si="1139"/>
        <v>21448.81965501979</v>
      </c>
      <c r="C3836" s="106">
        <f t="shared" si="1131"/>
        <v>21162.21094407979</v>
      </c>
      <c r="D3836" s="105">
        <f ca="1">IF(A3836&lt;$B$1,VLOOKUP(A3836,[1]DI!$A$4:$B$15000,2,FALSE),0)</f>
        <v>0</v>
      </c>
      <c r="E3836" s="106">
        <f t="shared" ca="1" si="1125"/>
        <v>1</v>
      </c>
      <c r="F3836" s="106">
        <f ca="1">(TRUNC(PRODUCT($E$12:$E3835),16))</f>
        <v>2.3534553819927599</v>
      </c>
      <c r="G3836" s="106">
        <f t="shared" ca="1" si="1132"/>
        <v>2.32886112932679</v>
      </c>
      <c r="H3836" s="106">
        <f t="shared" ca="1" si="1126"/>
        <v>1.01056064</v>
      </c>
      <c r="I3836" s="105">
        <f t="shared" si="1133"/>
        <v>3.5999999999999997E-2</v>
      </c>
      <c r="J3836" s="118">
        <f t="shared" si="1134"/>
        <v>44764</v>
      </c>
      <c r="K3836" s="112">
        <f t="shared" si="1135"/>
        <v>20</v>
      </c>
      <c r="L3836" s="108">
        <f t="shared" si="1136"/>
        <v>21</v>
      </c>
      <c r="M3836" s="109">
        <f t="shared" si="1127"/>
        <v>1.0029516089999999</v>
      </c>
      <c r="N3836" s="109">
        <f t="shared" ca="1" si="1128"/>
        <v>1.01354342</v>
      </c>
      <c r="O3836" s="108">
        <f t="shared" si="1140"/>
        <v>0</v>
      </c>
      <c r="P3836" s="106">
        <f t="shared" ca="1" si="1129"/>
        <v>286.60871093999998</v>
      </c>
      <c r="Q3836" s="113">
        <f t="shared" si="1142"/>
        <v>0</v>
      </c>
      <c r="R3836" s="106">
        <f t="shared" si="1141"/>
        <v>0</v>
      </c>
      <c r="S3836" s="114" t="str">
        <f t="shared" si="1137"/>
        <v>A+J=</v>
      </c>
      <c r="T3836" s="107">
        <f t="shared" si="1138"/>
        <v>44795</v>
      </c>
      <c r="U3836" s="10"/>
      <c r="V3836" s="10"/>
      <c r="W3836" s="10"/>
      <c r="X3836" s="29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</row>
    <row r="3837" spans="1:121" x14ac:dyDescent="0.15">
      <c r="A3837" s="102">
        <f t="shared" si="1130"/>
        <v>44794</v>
      </c>
      <c r="B3837" s="103">
        <f t="shared" ca="1" si="1139"/>
        <v>21448.81965501979</v>
      </c>
      <c r="C3837" s="106">
        <f t="shared" si="1131"/>
        <v>21162.21094407979</v>
      </c>
      <c r="D3837" s="105">
        <f ca="1">IF(A3837&lt;$B$1,VLOOKUP(A3837,[1]DI!$A$4:$B$15000,2,FALSE),0)</f>
        <v>0</v>
      </c>
      <c r="E3837" s="106">
        <f t="shared" ca="1" si="1125"/>
        <v>1</v>
      </c>
      <c r="F3837" s="106">
        <f ca="1">(TRUNC(PRODUCT($E$12:$E3836),16))</f>
        <v>2.3534553819927599</v>
      </c>
      <c r="G3837" s="106">
        <f t="shared" ca="1" si="1132"/>
        <v>2.32886112932679</v>
      </c>
      <c r="H3837" s="106">
        <f t="shared" ca="1" si="1126"/>
        <v>1.01056064</v>
      </c>
      <c r="I3837" s="105">
        <f t="shared" si="1133"/>
        <v>3.5999999999999997E-2</v>
      </c>
      <c r="J3837" s="118">
        <f t="shared" si="1134"/>
        <v>44764</v>
      </c>
      <c r="K3837" s="112">
        <f t="shared" si="1135"/>
        <v>20</v>
      </c>
      <c r="L3837" s="108">
        <f t="shared" si="1136"/>
        <v>21</v>
      </c>
      <c r="M3837" s="109">
        <f t="shared" si="1127"/>
        <v>1.0029516089999999</v>
      </c>
      <c r="N3837" s="109">
        <f t="shared" ca="1" si="1128"/>
        <v>1.01354342</v>
      </c>
      <c r="O3837" s="108">
        <f t="shared" si="1140"/>
        <v>0</v>
      </c>
      <c r="P3837" s="106">
        <f t="shared" ca="1" si="1129"/>
        <v>286.60871093999998</v>
      </c>
      <c r="Q3837" s="113">
        <f t="shared" si="1142"/>
        <v>0</v>
      </c>
      <c r="R3837" s="106">
        <f t="shared" si="1141"/>
        <v>0</v>
      </c>
      <c r="S3837" s="114" t="str">
        <f t="shared" si="1137"/>
        <v>A+J=</v>
      </c>
      <c r="T3837" s="107">
        <f t="shared" si="1138"/>
        <v>44795</v>
      </c>
      <c r="U3837" s="10"/>
      <c r="V3837" s="10"/>
      <c r="W3837" s="10"/>
      <c r="X3837" s="29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</row>
    <row r="3838" spans="1:121" x14ac:dyDescent="0.15">
      <c r="A3838" s="102">
        <f t="shared" si="1130"/>
        <v>44795</v>
      </c>
      <c r="B3838" s="103">
        <f t="shared" ca="1" si="1139"/>
        <v>21448.81965501979</v>
      </c>
      <c r="C3838" s="106">
        <f t="shared" si="1131"/>
        <v>21162.21094407979</v>
      </c>
      <c r="D3838" s="105">
        <f ca="1">IF(A3838&lt;$B$1,VLOOKUP(A3838,[1]DI!$A$4:$B$15000,2,FALSE),0)</f>
        <v>0.13650000000000001</v>
      </c>
      <c r="E3838" s="106">
        <f t="shared" ca="1" si="1125"/>
        <v>1.00050788</v>
      </c>
      <c r="F3838" s="106">
        <f ca="1">(TRUNC(PRODUCT($E$12:$E3837),16))</f>
        <v>2.3534553819927599</v>
      </c>
      <c r="G3838" s="106">
        <f t="shared" ca="1" si="1132"/>
        <v>2.32886112932679</v>
      </c>
      <c r="H3838" s="106">
        <f t="shared" ca="1" si="1126"/>
        <v>1.01056064</v>
      </c>
      <c r="I3838" s="105">
        <f t="shared" si="1133"/>
        <v>3.5999999999999997E-2</v>
      </c>
      <c r="J3838" s="118">
        <f t="shared" si="1134"/>
        <v>44764</v>
      </c>
      <c r="K3838" s="112">
        <f t="shared" si="1135"/>
        <v>21</v>
      </c>
      <c r="L3838" s="108">
        <f t="shared" si="1136"/>
        <v>21</v>
      </c>
      <c r="M3838" s="109">
        <f t="shared" si="1127"/>
        <v>1.0029516089999999</v>
      </c>
      <c r="N3838" s="109">
        <f t="shared" ca="1" si="1128"/>
        <v>1.01354342</v>
      </c>
      <c r="O3838" s="108">
        <f t="shared" si="1140"/>
        <v>111</v>
      </c>
      <c r="P3838" s="106">
        <f t="shared" ca="1" si="1129"/>
        <v>286.60871093999998</v>
      </c>
      <c r="Q3838" s="113">
        <f t="shared" si="1142"/>
        <v>2.8197E-2</v>
      </c>
      <c r="R3838" s="106">
        <f t="shared" si="1141"/>
        <v>596.71086199000001</v>
      </c>
      <c r="S3838" s="114" t="str">
        <f t="shared" si="1137"/>
        <v>A+J=</v>
      </c>
      <c r="T3838" s="107">
        <f t="shared" si="1138"/>
        <v>44795</v>
      </c>
      <c r="U3838" s="10"/>
      <c r="V3838" s="10"/>
      <c r="W3838" s="10"/>
      <c r="X3838" s="29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</row>
    <row r="3839" spans="1:121" x14ac:dyDescent="0.15">
      <c r="A3839" s="102">
        <f t="shared" si="1130"/>
        <v>44796</v>
      </c>
      <c r="B3839" s="103">
        <f t="shared" ca="1" si="1139"/>
        <v>20578.83283974979</v>
      </c>
      <c r="C3839" s="106">
        <f t="shared" si="1131"/>
        <v>20565.500082089791</v>
      </c>
      <c r="D3839" s="105">
        <f ca="1">IF(A3839&lt;$B$1,VLOOKUP(A3839,[1]DI!$A$4:$B$15000,2,FALSE),0)</f>
        <v>0.13650000000000001</v>
      </c>
      <c r="E3839" s="106">
        <f t="shared" ca="1" si="1125"/>
        <v>1.00050788</v>
      </c>
      <c r="F3839" s="106">
        <f ca="1">(TRUNC(PRODUCT($E$12:$E3838),16))</f>
        <v>2.3546506549121702</v>
      </c>
      <c r="G3839" s="106">
        <f t="shared" ca="1" si="1132"/>
        <v>2.3534553819927599</v>
      </c>
      <c r="H3839" s="106">
        <f t="shared" ca="1" si="1126"/>
        <v>1.00050788</v>
      </c>
      <c r="I3839" s="105">
        <f t="shared" si="1133"/>
        <v>3.5999999999999997E-2</v>
      </c>
      <c r="J3839" s="118">
        <f t="shared" si="1134"/>
        <v>44795</v>
      </c>
      <c r="K3839" s="112">
        <f t="shared" si="1135"/>
        <v>1</v>
      </c>
      <c r="L3839" s="108">
        <f t="shared" si="1136"/>
        <v>1</v>
      </c>
      <c r="M3839" s="109">
        <f t="shared" si="1127"/>
        <v>1.000140356</v>
      </c>
      <c r="N3839" s="109">
        <f t="shared" ca="1" si="1128"/>
        <v>1.0006483070000001</v>
      </c>
      <c r="O3839" s="108">
        <f t="shared" si="1140"/>
        <v>0</v>
      </c>
      <c r="P3839" s="106">
        <f t="shared" ca="1" si="1129"/>
        <v>13.33275766</v>
      </c>
      <c r="Q3839" s="113">
        <f t="shared" si="1142"/>
        <v>0</v>
      </c>
      <c r="R3839" s="106">
        <f t="shared" si="1141"/>
        <v>0</v>
      </c>
      <c r="S3839" s="114" t="str">
        <f t="shared" si="1137"/>
        <v>A+J=</v>
      </c>
      <c r="T3839" s="107">
        <f t="shared" si="1138"/>
        <v>44826</v>
      </c>
      <c r="U3839" s="10"/>
      <c r="V3839" s="10"/>
      <c r="W3839" s="10"/>
      <c r="X3839" s="29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</row>
    <row r="3840" spans="1:121" x14ac:dyDescent="0.15">
      <c r="A3840" s="102">
        <f t="shared" si="1130"/>
        <v>44797</v>
      </c>
      <c r="B3840" s="103">
        <f t="shared" ca="1" si="1139"/>
        <v>20592.174276049791</v>
      </c>
      <c r="C3840" s="106">
        <f t="shared" si="1131"/>
        <v>20565.500082089791</v>
      </c>
      <c r="D3840" s="105">
        <f ca="1">IF(A3840&lt;$B$1,VLOOKUP(A3840,[1]DI!$A$4:$B$15000,2,FALSE),0)</f>
        <v>0.13650000000000001</v>
      </c>
      <c r="E3840" s="106">
        <f t="shared" ca="1" si="1125"/>
        <v>1.00050788</v>
      </c>
      <c r="F3840" s="106">
        <f ca="1">(TRUNC(PRODUCT($E$12:$E3839),16))</f>
        <v>2.3558465348867901</v>
      </c>
      <c r="G3840" s="106">
        <f t="shared" ca="1" si="1132"/>
        <v>2.3534553819927599</v>
      </c>
      <c r="H3840" s="106">
        <f t="shared" ca="1" si="1126"/>
        <v>1.00101602</v>
      </c>
      <c r="I3840" s="105">
        <f t="shared" si="1133"/>
        <v>3.5999999999999997E-2</v>
      </c>
      <c r="J3840" s="118">
        <f t="shared" si="1134"/>
        <v>44795</v>
      </c>
      <c r="K3840" s="112">
        <f t="shared" si="1135"/>
        <v>2</v>
      </c>
      <c r="L3840" s="108">
        <f t="shared" si="1136"/>
        <v>2</v>
      </c>
      <c r="M3840" s="109">
        <f t="shared" si="1127"/>
        <v>1.0002807309999999</v>
      </c>
      <c r="N3840" s="109">
        <f t="shared" ca="1" si="1128"/>
        <v>1.001297036</v>
      </c>
      <c r="O3840" s="108">
        <f t="shared" si="1140"/>
        <v>0</v>
      </c>
      <c r="P3840" s="106">
        <f t="shared" ca="1" si="1129"/>
        <v>26.67419396</v>
      </c>
      <c r="Q3840" s="113">
        <f t="shared" si="1142"/>
        <v>0</v>
      </c>
      <c r="R3840" s="106">
        <f t="shared" si="1141"/>
        <v>0</v>
      </c>
      <c r="S3840" s="114" t="str">
        <f t="shared" si="1137"/>
        <v>A+J=</v>
      </c>
      <c r="T3840" s="107">
        <f t="shared" si="1138"/>
        <v>44826</v>
      </c>
      <c r="U3840" s="10"/>
      <c r="V3840" s="10"/>
      <c r="W3840" s="10"/>
      <c r="X3840" s="29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</row>
    <row r="3841" spans="1:121" x14ac:dyDescent="0.15">
      <c r="A3841" s="102">
        <f t="shared" si="1130"/>
        <v>44798</v>
      </c>
      <c r="B3841" s="103">
        <f t="shared" ca="1" si="1139"/>
        <v>20605.52420589979</v>
      </c>
      <c r="C3841" s="106">
        <f t="shared" si="1131"/>
        <v>20565.500082089791</v>
      </c>
      <c r="D3841" s="105">
        <f ca="1">IF(A3841&lt;$B$1,VLOOKUP(A3841,[1]DI!$A$4:$B$15000,2,FALSE),0)</f>
        <v>0.13650000000000001</v>
      </c>
      <c r="E3841" s="106">
        <f t="shared" ca="1" si="1125"/>
        <v>1.00050788</v>
      </c>
      <c r="F3841" s="106">
        <f ca="1">(TRUNC(PRODUCT($E$12:$E3840),16))</f>
        <v>2.3570430222249201</v>
      </c>
      <c r="G3841" s="106">
        <f t="shared" ca="1" si="1132"/>
        <v>2.3534553819927599</v>
      </c>
      <c r="H3841" s="106">
        <f t="shared" ca="1" si="1126"/>
        <v>1.00152441</v>
      </c>
      <c r="I3841" s="105">
        <f t="shared" si="1133"/>
        <v>3.5999999999999997E-2</v>
      </c>
      <c r="J3841" s="118">
        <f t="shared" si="1134"/>
        <v>44795</v>
      </c>
      <c r="K3841" s="112">
        <f t="shared" si="1135"/>
        <v>3</v>
      </c>
      <c r="L3841" s="108">
        <f t="shared" si="1136"/>
        <v>3</v>
      </c>
      <c r="M3841" s="109">
        <f t="shared" si="1127"/>
        <v>1.000421126</v>
      </c>
      <c r="N3841" s="109">
        <f t="shared" ca="1" si="1128"/>
        <v>1.0019461780000001</v>
      </c>
      <c r="O3841" s="108">
        <f t="shared" si="1140"/>
        <v>0</v>
      </c>
      <c r="P3841" s="106">
        <f t="shared" ca="1" si="1129"/>
        <v>40.024123809999999</v>
      </c>
      <c r="Q3841" s="113">
        <f t="shared" si="1142"/>
        <v>0</v>
      </c>
      <c r="R3841" s="106">
        <f t="shared" si="1141"/>
        <v>0</v>
      </c>
      <c r="S3841" s="114" t="str">
        <f t="shared" si="1137"/>
        <v>A+J=</v>
      </c>
      <c r="T3841" s="107">
        <f t="shared" si="1138"/>
        <v>44826</v>
      </c>
      <c r="U3841" s="10"/>
      <c r="V3841" s="10"/>
      <c r="W3841" s="10"/>
      <c r="X3841" s="29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</row>
    <row r="3842" spans="1:121" x14ac:dyDescent="0.15">
      <c r="A3842" s="102">
        <f t="shared" si="1130"/>
        <v>44799</v>
      </c>
      <c r="B3842" s="103">
        <f t="shared" ca="1" si="1139"/>
        <v>20618.883040619792</v>
      </c>
      <c r="C3842" s="106">
        <f t="shared" si="1131"/>
        <v>20565.500082089791</v>
      </c>
      <c r="D3842" s="105">
        <f ca="1">IF(A3842&lt;$B$1,VLOOKUP(A3842,[1]DI!$A$4:$B$15000,2,FALSE),0)</f>
        <v>0.13650000000000001</v>
      </c>
      <c r="E3842" s="106">
        <f t="shared" ca="1" si="1125"/>
        <v>1.00050788</v>
      </c>
      <c r="F3842" s="106">
        <f ca="1">(TRUNC(PRODUCT($E$12:$E3841),16))</f>
        <v>2.35824011723505</v>
      </c>
      <c r="G3842" s="106">
        <f t="shared" ca="1" si="1132"/>
        <v>2.3534553819927599</v>
      </c>
      <c r="H3842" s="106">
        <f t="shared" ca="1" si="1126"/>
        <v>1.00203307</v>
      </c>
      <c r="I3842" s="105">
        <f t="shared" si="1133"/>
        <v>3.5999999999999997E-2</v>
      </c>
      <c r="J3842" s="118">
        <f t="shared" si="1134"/>
        <v>44795</v>
      </c>
      <c r="K3842" s="112">
        <f t="shared" si="1135"/>
        <v>4</v>
      </c>
      <c r="L3842" s="108">
        <f t="shared" si="1136"/>
        <v>4</v>
      </c>
      <c r="M3842" s="109">
        <f t="shared" si="1127"/>
        <v>1.0005615409999999</v>
      </c>
      <c r="N3842" s="109">
        <f t="shared" ca="1" si="1128"/>
        <v>1.002595753</v>
      </c>
      <c r="O3842" s="108">
        <f t="shared" si="1140"/>
        <v>0</v>
      </c>
      <c r="P3842" s="106">
        <f t="shared" ca="1" si="1129"/>
        <v>53.382958530000003</v>
      </c>
      <c r="Q3842" s="113">
        <f t="shared" si="1142"/>
        <v>0</v>
      </c>
      <c r="R3842" s="106">
        <f t="shared" si="1141"/>
        <v>0</v>
      </c>
      <c r="S3842" s="114" t="str">
        <f t="shared" si="1137"/>
        <v>A+J=</v>
      </c>
      <c r="T3842" s="107">
        <f t="shared" si="1138"/>
        <v>44826</v>
      </c>
      <c r="U3842" s="10"/>
      <c r="V3842" s="10"/>
      <c r="W3842" s="10"/>
      <c r="X3842" s="29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</row>
    <row r="3843" spans="1:121" x14ac:dyDescent="0.15">
      <c r="A3843" s="102">
        <f t="shared" si="1130"/>
        <v>44800</v>
      </c>
      <c r="B3843" s="103">
        <f t="shared" ca="1" si="1139"/>
        <v>20632.25032775979</v>
      </c>
      <c r="C3843" s="106">
        <f t="shared" si="1131"/>
        <v>20565.500082089791</v>
      </c>
      <c r="D3843" s="105">
        <f ca="1">IF(A3843&lt;$B$1,VLOOKUP(A3843,[1]DI!$A$4:$B$15000,2,FALSE),0)</f>
        <v>0</v>
      </c>
      <c r="E3843" s="106">
        <f t="shared" ca="1" si="1125"/>
        <v>1</v>
      </c>
      <c r="F3843" s="106">
        <f ca="1">(TRUNC(PRODUCT($E$12:$E3842),16))</f>
        <v>2.3594378202257902</v>
      </c>
      <c r="G3843" s="106">
        <f t="shared" ca="1" si="1132"/>
        <v>2.3534553819927599</v>
      </c>
      <c r="H3843" s="106">
        <f t="shared" ca="1" si="1126"/>
        <v>1.0025419799999999</v>
      </c>
      <c r="I3843" s="105">
        <f t="shared" si="1133"/>
        <v>3.5999999999999997E-2</v>
      </c>
      <c r="J3843" s="118">
        <f t="shared" si="1134"/>
        <v>44795</v>
      </c>
      <c r="K3843" s="112">
        <f t="shared" si="1135"/>
        <v>4</v>
      </c>
      <c r="L3843" s="108">
        <f t="shared" si="1136"/>
        <v>5</v>
      </c>
      <c r="M3843" s="109">
        <f t="shared" si="1127"/>
        <v>1.0007019749999999</v>
      </c>
      <c r="N3843" s="109">
        <f t="shared" ca="1" si="1128"/>
        <v>1.003245739</v>
      </c>
      <c r="O3843" s="108">
        <f t="shared" si="1140"/>
        <v>0</v>
      </c>
      <c r="P3843" s="106">
        <f t="shared" ca="1" si="1129"/>
        <v>66.750245669999998</v>
      </c>
      <c r="Q3843" s="113">
        <f t="shared" si="1142"/>
        <v>0</v>
      </c>
      <c r="R3843" s="106">
        <f t="shared" si="1141"/>
        <v>0</v>
      </c>
      <c r="S3843" s="114" t="str">
        <f t="shared" si="1137"/>
        <v>A+J=</v>
      </c>
      <c r="T3843" s="107">
        <f t="shared" si="1138"/>
        <v>44826</v>
      </c>
      <c r="U3843" s="10"/>
      <c r="V3843" s="10"/>
      <c r="W3843" s="10"/>
      <c r="X3843" s="29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</row>
    <row r="3844" spans="1:121" x14ac:dyDescent="0.15">
      <c r="A3844" s="102">
        <f t="shared" si="1130"/>
        <v>44801</v>
      </c>
      <c r="B3844" s="103">
        <f t="shared" ca="1" si="1139"/>
        <v>20632.25032775979</v>
      </c>
      <c r="C3844" s="106">
        <f t="shared" si="1131"/>
        <v>20565.500082089791</v>
      </c>
      <c r="D3844" s="105">
        <f ca="1">IF(A3844&lt;$B$1,VLOOKUP(A3844,[1]DI!$A$4:$B$15000,2,FALSE),0)</f>
        <v>0</v>
      </c>
      <c r="E3844" s="106">
        <f t="shared" ca="1" si="1125"/>
        <v>1</v>
      </c>
      <c r="F3844" s="106">
        <f ca="1">(TRUNC(PRODUCT($E$12:$E3843),16))</f>
        <v>2.3594378202257902</v>
      </c>
      <c r="G3844" s="106">
        <f t="shared" ca="1" si="1132"/>
        <v>2.3534553819927599</v>
      </c>
      <c r="H3844" s="106">
        <f t="shared" ca="1" si="1126"/>
        <v>1.0025419799999999</v>
      </c>
      <c r="I3844" s="105">
        <f t="shared" si="1133"/>
        <v>3.5999999999999997E-2</v>
      </c>
      <c r="J3844" s="118">
        <f t="shared" si="1134"/>
        <v>44795</v>
      </c>
      <c r="K3844" s="112">
        <f t="shared" si="1135"/>
        <v>4</v>
      </c>
      <c r="L3844" s="108">
        <f t="shared" si="1136"/>
        <v>5</v>
      </c>
      <c r="M3844" s="109">
        <f t="shared" si="1127"/>
        <v>1.0007019749999999</v>
      </c>
      <c r="N3844" s="109">
        <f t="shared" ca="1" si="1128"/>
        <v>1.003245739</v>
      </c>
      <c r="O3844" s="108">
        <f t="shared" si="1140"/>
        <v>0</v>
      </c>
      <c r="P3844" s="106">
        <f t="shared" ca="1" si="1129"/>
        <v>66.750245669999998</v>
      </c>
      <c r="Q3844" s="113">
        <f t="shared" si="1142"/>
        <v>0</v>
      </c>
      <c r="R3844" s="106">
        <f t="shared" si="1141"/>
        <v>0</v>
      </c>
      <c r="S3844" s="114" t="str">
        <f t="shared" si="1137"/>
        <v>A+J=</v>
      </c>
      <c r="T3844" s="107">
        <f t="shared" si="1138"/>
        <v>44826</v>
      </c>
      <c r="U3844" s="10"/>
      <c r="V3844" s="10"/>
      <c r="W3844" s="10"/>
      <c r="X3844" s="29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</row>
    <row r="3845" spans="1:121" x14ac:dyDescent="0.15">
      <c r="A3845" s="102">
        <f t="shared" si="1130"/>
        <v>44802</v>
      </c>
      <c r="B3845" s="103">
        <f t="shared" ca="1" si="1139"/>
        <v>20632.25032775979</v>
      </c>
      <c r="C3845" s="106">
        <f t="shared" si="1131"/>
        <v>20565.500082089791</v>
      </c>
      <c r="D3845" s="105">
        <f ca="1">IF(A3845&lt;$B$1,VLOOKUP(A3845,[1]DI!$A$4:$B$15000,2,FALSE),0)</f>
        <v>0.13650000000000001</v>
      </c>
      <c r="E3845" s="106">
        <f t="shared" ca="1" si="1125"/>
        <v>1.00050788</v>
      </c>
      <c r="F3845" s="106">
        <f ca="1">(TRUNC(PRODUCT($E$12:$E3844),16))</f>
        <v>2.3594378202257902</v>
      </c>
      <c r="G3845" s="106">
        <f t="shared" ca="1" si="1132"/>
        <v>2.3534553819927599</v>
      </c>
      <c r="H3845" s="106">
        <f t="shared" ca="1" si="1126"/>
        <v>1.0025419799999999</v>
      </c>
      <c r="I3845" s="105">
        <f t="shared" si="1133"/>
        <v>3.5999999999999997E-2</v>
      </c>
      <c r="J3845" s="118">
        <f t="shared" si="1134"/>
        <v>44795</v>
      </c>
      <c r="K3845" s="112">
        <f t="shared" si="1135"/>
        <v>5</v>
      </c>
      <c r="L3845" s="108">
        <f t="shared" si="1136"/>
        <v>5</v>
      </c>
      <c r="M3845" s="109">
        <f t="shared" si="1127"/>
        <v>1.0007019749999999</v>
      </c>
      <c r="N3845" s="109">
        <f t="shared" ca="1" si="1128"/>
        <v>1.003245739</v>
      </c>
      <c r="O3845" s="108">
        <f t="shared" si="1140"/>
        <v>0</v>
      </c>
      <c r="P3845" s="106">
        <f t="shared" ca="1" si="1129"/>
        <v>66.750245669999998</v>
      </c>
      <c r="Q3845" s="113">
        <f t="shared" si="1142"/>
        <v>0</v>
      </c>
      <c r="R3845" s="106">
        <f t="shared" si="1141"/>
        <v>0</v>
      </c>
      <c r="S3845" s="114" t="str">
        <f t="shared" si="1137"/>
        <v>A+J=</v>
      </c>
      <c r="T3845" s="107">
        <f t="shared" si="1138"/>
        <v>44826</v>
      </c>
      <c r="U3845" s="10"/>
      <c r="V3845" s="10"/>
      <c r="W3845" s="10"/>
      <c r="X3845" s="29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</row>
    <row r="3846" spans="1:121" x14ac:dyDescent="0.15">
      <c r="A3846" s="102">
        <f t="shared" si="1130"/>
        <v>44803</v>
      </c>
      <c r="B3846" s="103">
        <f t="shared" ca="1" si="1139"/>
        <v>20645.626334659792</v>
      </c>
      <c r="C3846" s="106">
        <f t="shared" si="1131"/>
        <v>20565.500082089791</v>
      </c>
      <c r="D3846" s="105">
        <f ca="1">IF(A3846&lt;$B$1,VLOOKUP(A3846,[1]DI!$A$4:$B$15000,2,FALSE),0)</f>
        <v>0.13650000000000001</v>
      </c>
      <c r="E3846" s="106">
        <f t="shared" ca="1" si="1125"/>
        <v>1.00050788</v>
      </c>
      <c r="F3846" s="106">
        <f ca="1">(TRUNC(PRODUCT($E$12:$E3845),16))</f>
        <v>2.3606361315059301</v>
      </c>
      <c r="G3846" s="106">
        <f t="shared" ca="1" si="1132"/>
        <v>2.3534553819927599</v>
      </c>
      <c r="H3846" s="106">
        <f t="shared" ca="1" si="1126"/>
        <v>1.0030511499999999</v>
      </c>
      <c r="I3846" s="105">
        <f t="shared" si="1133"/>
        <v>3.5999999999999997E-2</v>
      </c>
      <c r="J3846" s="118">
        <f t="shared" si="1134"/>
        <v>44795</v>
      </c>
      <c r="K3846" s="112">
        <f t="shared" si="1135"/>
        <v>6</v>
      </c>
      <c r="L3846" s="108">
        <f t="shared" si="1136"/>
        <v>6</v>
      </c>
      <c r="M3846" s="109">
        <f t="shared" si="1127"/>
        <v>1.000842429</v>
      </c>
      <c r="N3846" s="109">
        <f t="shared" ca="1" si="1128"/>
        <v>1.003896149</v>
      </c>
      <c r="O3846" s="108">
        <f t="shared" si="1140"/>
        <v>0</v>
      </c>
      <c r="P3846" s="106">
        <f t="shared" ca="1" si="1129"/>
        <v>80.126252570000005</v>
      </c>
      <c r="Q3846" s="113">
        <f t="shared" si="1142"/>
        <v>0</v>
      </c>
      <c r="R3846" s="106">
        <f t="shared" si="1141"/>
        <v>0</v>
      </c>
      <c r="S3846" s="114" t="str">
        <f t="shared" si="1137"/>
        <v>A+J=</v>
      </c>
      <c r="T3846" s="107">
        <f t="shared" si="1138"/>
        <v>44826</v>
      </c>
      <c r="U3846" s="10"/>
      <c r="V3846" s="10"/>
      <c r="W3846" s="10"/>
      <c r="X3846" s="29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</row>
    <row r="3847" spans="1:121" x14ac:dyDescent="0.15">
      <c r="A3847" s="102">
        <f t="shared" si="1130"/>
        <v>44804</v>
      </c>
      <c r="B3847" s="103">
        <f t="shared" ca="1" si="1139"/>
        <v>20659.011061339792</v>
      </c>
      <c r="C3847" s="106">
        <f t="shared" si="1131"/>
        <v>20565.500082089791</v>
      </c>
      <c r="D3847" s="105">
        <f ca="1">IF(A3847&lt;$B$1,VLOOKUP(A3847,[1]DI!$A$4:$B$15000,2,FALSE),0)</f>
        <v>0.13650000000000001</v>
      </c>
      <c r="E3847" s="106">
        <f t="shared" ca="1" si="1125"/>
        <v>1.00050788</v>
      </c>
      <c r="F3847" s="106">
        <f ca="1">(TRUNC(PRODUCT($E$12:$E3846),16))</f>
        <v>2.3618350513844</v>
      </c>
      <c r="G3847" s="106">
        <f t="shared" ca="1" si="1132"/>
        <v>2.3534553819927599</v>
      </c>
      <c r="H3847" s="106">
        <f t="shared" ca="1" si="1126"/>
        <v>1.00356058</v>
      </c>
      <c r="I3847" s="105">
        <f t="shared" si="1133"/>
        <v>3.5999999999999997E-2</v>
      </c>
      <c r="J3847" s="118">
        <f t="shared" si="1134"/>
        <v>44795</v>
      </c>
      <c r="K3847" s="112">
        <f t="shared" si="1135"/>
        <v>7</v>
      </c>
      <c r="L3847" s="108">
        <f t="shared" si="1136"/>
        <v>7</v>
      </c>
      <c r="M3847" s="109">
        <f t="shared" si="1127"/>
        <v>1.0009829029999999</v>
      </c>
      <c r="N3847" s="109">
        <f t="shared" ca="1" si="1128"/>
        <v>1.004546983</v>
      </c>
      <c r="O3847" s="108">
        <f t="shared" si="1140"/>
        <v>0</v>
      </c>
      <c r="P3847" s="106">
        <f t="shared" ca="1" si="1129"/>
        <v>93.510979250000005</v>
      </c>
      <c r="Q3847" s="113">
        <f t="shared" si="1142"/>
        <v>0</v>
      </c>
      <c r="R3847" s="106">
        <f t="shared" si="1141"/>
        <v>0</v>
      </c>
      <c r="S3847" s="114" t="str">
        <f t="shared" si="1137"/>
        <v>A+J=</v>
      </c>
      <c r="T3847" s="107">
        <f t="shared" si="1138"/>
        <v>44826</v>
      </c>
      <c r="U3847" s="10"/>
      <c r="V3847" s="10"/>
      <c r="W3847" s="10"/>
      <c r="X3847" s="29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</row>
    <row r="3848" spans="1:121" x14ac:dyDescent="0.15">
      <c r="A3848" s="102">
        <f t="shared" si="1130"/>
        <v>44805</v>
      </c>
      <c r="B3848" s="103">
        <f t="shared" ca="1" si="1139"/>
        <v>20672.404487229793</v>
      </c>
      <c r="C3848" s="106">
        <f t="shared" si="1131"/>
        <v>20565.500082089791</v>
      </c>
      <c r="D3848" s="105">
        <f ca="1">IF(A3848&lt;$B$1,VLOOKUP(A3848,[1]DI!$A$4:$B$15000,2,FALSE),0)</f>
        <v>0.13650000000000001</v>
      </c>
      <c r="E3848" s="106">
        <f t="shared" ca="1" si="1125"/>
        <v>1.00050788</v>
      </c>
      <c r="F3848" s="106">
        <f ca="1">(TRUNC(PRODUCT($E$12:$E3847),16))</f>
        <v>2.3630345801703001</v>
      </c>
      <c r="G3848" s="106">
        <f t="shared" ca="1" si="1132"/>
        <v>2.3534553819927599</v>
      </c>
      <c r="H3848" s="106">
        <f t="shared" ca="1" si="1126"/>
        <v>1.0040702699999999</v>
      </c>
      <c r="I3848" s="105">
        <f t="shared" si="1133"/>
        <v>3.5999999999999997E-2</v>
      </c>
      <c r="J3848" s="118">
        <f t="shared" si="1134"/>
        <v>44795</v>
      </c>
      <c r="K3848" s="112">
        <f t="shared" si="1135"/>
        <v>8</v>
      </c>
      <c r="L3848" s="108">
        <f t="shared" si="1136"/>
        <v>8</v>
      </c>
      <c r="M3848" s="109">
        <f t="shared" si="1127"/>
        <v>1.001123397</v>
      </c>
      <c r="N3848" s="109">
        <f t="shared" ca="1" si="1128"/>
        <v>1.0051982399999999</v>
      </c>
      <c r="O3848" s="108">
        <f t="shared" si="1140"/>
        <v>0</v>
      </c>
      <c r="P3848" s="106">
        <f t="shared" ca="1" si="1129"/>
        <v>106.90440513999999</v>
      </c>
      <c r="Q3848" s="113">
        <f t="shared" si="1142"/>
        <v>0</v>
      </c>
      <c r="R3848" s="106">
        <f t="shared" si="1141"/>
        <v>0</v>
      </c>
      <c r="S3848" s="114" t="str">
        <f t="shared" si="1137"/>
        <v>A+J=</v>
      </c>
      <c r="T3848" s="107">
        <f t="shared" si="1138"/>
        <v>44826</v>
      </c>
      <c r="U3848" s="27"/>
      <c r="V3848" s="27"/>
      <c r="W3848" s="27"/>
      <c r="X3848" s="33"/>
      <c r="Y3848" s="20"/>
      <c r="Z3848" s="23"/>
      <c r="AA3848" s="27"/>
      <c r="AB3848" s="20"/>
      <c r="AC3848" s="20"/>
      <c r="AD3848" s="20"/>
      <c r="AE3848" s="27"/>
      <c r="AF3848" s="21"/>
      <c r="AG3848" s="27"/>
      <c r="AH3848" s="27"/>
      <c r="AI3848" s="23"/>
      <c r="AJ3848" s="23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  <c r="AZ3848" s="23"/>
      <c r="BA3848" s="23"/>
      <c r="BB3848" s="23"/>
      <c r="BC3848" s="23"/>
      <c r="BD3848" s="23"/>
      <c r="BE3848" s="23"/>
      <c r="BF3848" s="23"/>
      <c r="BG3848" s="23"/>
      <c r="BH3848" s="23"/>
      <c r="BI3848" s="23"/>
      <c r="BJ3848" s="23"/>
      <c r="BK3848" s="23"/>
      <c r="BL3848" s="23"/>
      <c r="BM3848" s="23"/>
      <c r="BN3848" s="23"/>
      <c r="BO3848" s="23"/>
      <c r="BP3848" s="23"/>
      <c r="BQ3848" s="23"/>
      <c r="BR3848" s="23"/>
      <c r="BS3848" s="23"/>
      <c r="BT3848" s="23"/>
      <c r="BU3848" s="23"/>
      <c r="BV3848" s="23"/>
      <c r="BW3848" s="23"/>
      <c r="BX3848" s="23"/>
      <c r="BY3848" s="23"/>
      <c r="BZ3848" s="23"/>
      <c r="CA3848" s="23"/>
      <c r="CB3848" s="23"/>
      <c r="CC3848" s="23"/>
      <c r="CD3848" s="23"/>
      <c r="CE3848" s="23"/>
      <c r="CF3848" s="23"/>
      <c r="CG3848" s="23"/>
      <c r="CH3848" s="23"/>
      <c r="CI3848" s="23"/>
      <c r="CJ3848" s="23"/>
      <c r="CK3848" s="23"/>
      <c r="CL3848" s="23"/>
      <c r="CM3848" s="23"/>
      <c r="CN3848" s="23"/>
      <c r="CO3848" s="23"/>
      <c r="CP3848" s="23"/>
      <c r="CQ3848" s="23"/>
      <c r="CR3848" s="23"/>
      <c r="CS3848" s="23"/>
      <c r="CT3848" s="23"/>
      <c r="CU3848" s="23"/>
      <c r="CV3848" s="23"/>
      <c r="CW3848" s="23"/>
      <c r="CX3848" s="23"/>
      <c r="CY3848" s="23"/>
      <c r="CZ3848" s="23"/>
      <c r="DA3848" s="23"/>
      <c r="DB3848" s="23"/>
      <c r="DC3848" s="23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</row>
    <row r="3849" spans="1:121" x14ac:dyDescent="0.15">
      <c r="A3849" s="102">
        <f t="shared" si="1130"/>
        <v>44806</v>
      </c>
      <c r="B3849" s="103">
        <f t="shared" ca="1" si="1139"/>
        <v>20685.806591759792</v>
      </c>
      <c r="C3849" s="106">
        <f t="shared" si="1131"/>
        <v>20565.500082089791</v>
      </c>
      <c r="D3849" s="105">
        <f ca="1">IF(A3849&lt;$B$1,VLOOKUP(A3849,[1]DI!$A$4:$B$15000,2,FALSE),0)</f>
        <v>0.13650000000000001</v>
      </c>
      <c r="E3849" s="106">
        <f t="shared" ca="1" si="1125"/>
        <v>1.00050788</v>
      </c>
      <c r="F3849" s="106">
        <f ca="1">(TRUNC(PRODUCT($E$12:$E3848),16))</f>
        <v>2.3642347181728698</v>
      </c>
      <c r="G3849" s="106">
        <f t="shared" ca="1" si="1132"/>
        <v>2.3534553819927599</v>
      </c>
      <c r="H3849" s="106">
        <f t="shared" ca="1" si="1126"/>
        <v>1.00458022</v>
      </c>
      <c r="I3849" s="105">
        <f t="shared" si="1133"/>
        <v>3.5999999999999997E-2</v>
      </c>
      <c r="J3849" s="118">
        <f t="shared" si="1134"/>
        <v>44795</v>
      </c>
      <c r="K3849" s="112">
        <f t="shared" si="1135"/>
        <v>9</v>
      </c>
      <c r="L3849" s="108">
        <f t="shared" si="1136"/>
        <v>9</v>
      </c>
      <c r="M3849" s="109">
        <f t="shared" si="1127"/>
        <v>1.00126391</v>
      </c>
      <c r="N3849" s="109">
        <f t="shared" ca="1" si="1128"/>
        <v>1.0058499190000001</v>
      </c>
      <c r="O3849" s="108">
        <f t="shared" si="1140"/>
        <v>0</v>
      </c>
      <c r="P3849" s="106">
        <f t="shared" ca="1" si="1129"/>
        <v>120.30650967</v>
      </c>
      <c r="Q3849" s="113">
        <f t="shared" si="1142"/>
        <v>0</v>
      </c>
      <c r="R3849" s="106">
        <f t="shared" si="1141"/>
        <v>0</v>
      </c>
      <c r="S3849" s="114" t="str">
        <f t="shared" si="1137"/>
        <v>A+J=</v>
      </c>
      <c r="T3849" s="107">
        <f t="shared" si="1138"/>
        <v>44826</v>
      </c>
      <c r="U3849" s="10"/>
      <c r="V3849" s="10"/>
      <c r="W3849" s="10"/>
      <c r="X3849" s="29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</row>
    <row r="3850" spans="1:121" x14ac:dyDescent="0.15">
      <c r="A3850" s="102">
        <f t="shared" si="1130"/>
        <v>44807</v>
      </c>
      <c r="B3850" s="103">
        <f t="shared" ca="1" si="1139"/>
        <v>20699.217210399791</v>
      </c>
      <c r="C3850" s="106">
        <f t="shared" si="1131"/>
        <v>20565.500082089791</v>
      </c>
      <c r="D3850" s="105">
        <f ca="1">IF(A3850&lt;$B$1,VLOOKUP(A3850,[1]DI!$A$4:$B$15000,2,FALSE),0)</f>
        <v>0</v>
      </c>
      <c r="E3850" s="106">
        <f t="shared" ca="1" si="1125"/>
        <v>1</v>
      </c>
      <c r="F3850" s="106">
        <f ca="1">(TRUNC(PRODUCT($E$12:$E3849),16))</f>
        <v>2.3654354657015402</v>
      </c>
      <c r="G3850" s="106">
        <f t="shared" ca="1" si="1132"/>
        <v>2.3534553819927599</v>
      </c>
      <c r="H3850" s="106">
        <f t="shared" ca="1" si="1126"/>
        <v>1.0050904199999999</v>
      </c>
      <c r="I3850" s="105">
        <f t="shared" si="1133"/>
        <v>3.5999999999999997E-2</v>
      </c>
      <c r="J3850" s="118">
        <f t="shared" si="1134"/>
        <v>44795</v>
      </c>
      <c r="K3850" s="112">
        <f t="shared" si="1135"/>
        <v>9</v>
      </c>
      <c r="L3850" s="108">
        <f t="shared" si="1136"/>
        <v>10</v>
      </c>
      <c r="M3850" s="109">
        <f t="shared" si="1127"/>
        <v>1.001404443</v>
      </c>
      <c r="N3850" s="109">
        <f t="shared" ca="1" si="1128"/>
        <v>1.0065020119999999</v>
      </c>
      <c r="O3850" s="108">
        <f t="shared" si="1140"/>
        <v>0</v>
      </c>
      <c r="P3850" s="106">
        <f t="shared" ca="1" si="1129"/>
        <v>133.71712830999999</v>
      </c>
      <c r="Q3850" s="113">
        <f t="shared" si="1142"/>
        <v>0</v>
      </c>
      <c r="R3850" s="106">
        <f t="shared" si="1141"/>
        <v>0</v>
      </c>
      <c r="S3850" s="114" t="str">
        <f t="shared" si="1137"/>
        <v>A+J=</v>
      </c>
      <c r="T3850" s="107">
        <f t="shared" si="1138"/>
        <v>44826</v>
      </c>
      <c r="U3850" s="10"/>
      <c r="V3850" s="10"/>
      <c r="W3850" s="10"/>
      <c r="X3850" s="29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</row>
    <row r="3851" spans="1:121" x14ac:dyDescent="0.15">
      <c r="A3851" s="102">
        <f t="shared" si="1130"/>
        <v>44808</v>
      </c>
      <c r="B3851" s="103">
        <f t="shared" ca="1" si="1139"/>
        <v>20699.217210399791</v>
      </c>
      <c r="C3851" s="106">
        <f t="shared" si="1131"/>
        <v>20565.500082089791</v>
      </c>
      <c r="D3851" s="105">
        <f ca="1">IF(A3851&lt;$B$1,VLOOKUP(A3851,[1]DI!$A$4:$B$15000,2,FALSE),0)</f>
        <v>0</v>
      </c>
      <c r="E3851" s="106">
        <f t="shared" ca="1" si="1125"/>
        <v>1</v>
      </c>
      <c r="F3851" s="106">
        <f ca="1">(TRUNC(PRODUCT($E$12:$E3850),16))</f>
        <v>2.3654354657015402</v>
      </c>
      <c r="G3851" s="106">
        <f t="shared" ca="1" si="1132"/>
        <v>2.3534553819927599</v>
      </c>
      <c r="H3851" s="106">
        <f t="shared" ca="1" si="1126"/>
        <v>1.0050904199999999</v>
      </c>
      <c r="I3851" s="105">
        <f t="shared" si="1133"/>
        <v>3.5999999999999997E-2</v>
      </c>
      <c r="J3851" s="118">
        <f t="shared" si="1134"/>
        <v>44795</v>
      </c>
      <c r="K3851" s="112">
        <f t="shared" si="1135"/>
        <v>9</v>
      </c>
      <c r="L3851" s="108">
        <f t="shared" si="1136"/>
        <v>10</v>
      </c>
      <c r="M3851" s="109">
        <f t="shared" si="1127"/>
        <v>1.001404443</v>
      </c>
      <c r="N3851" s="109">
        <f t="shared" ca="1" si="1128"/>
        <v>1.0065020119999999</v>
      </c>
      <c r="O3851" s="108">
        <f t="shared" si="1140"/>
        <v>0</v>
      </c>
      <c r="P3851" s="106">
        <f t="shared" ca="1" si="1129"/>
        <v>133.71712830999999</v>
      </c>
      <c r="Q3851" s="113">
        <f t="shared" si="1142"/>
        <v>0</v>
      </c>
      <c r="R3851" s="106">
        <f t="shared" si="1141"/>
        <v>0</v>
      </c>
      <c r="S3851" s="114" t="str">
        <f t="shared" si="1137"/>
        <v>A+J=</v>
      </c>
      <c r="T3851" s="107">
        <f t="shared" si="1138"/>
        <v>44826</v>
      </c>
      <c r="U3851" s="10"/>
      <c r="V3851" s="10"/>
      <c r="W3851" s="10"/>
      <c r="X3851" s="29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</row>
    <row r="3852" spans="1:121" x14ac:dyDescent="0.15">
      <c r="A3852" s="102">
        <f t="shared" si="1130"/>
        <v>44809</v>
      </c>
      <c r="B3852" s="103">
        <f t="shared" ca="1" si="1139"/>
        <v>20699.217210399791</v>
      </c>
      <c r="C3852" s="106">
        <f t="shared" si="1131"/>
        <v>20565.500082089791</v>
      </c>
      <c r="D3852" s="105">
        <f ca="1">IF(A3852&lt;$B$1,VLOOKUP(A3852,[1]DI!$A$4:$B$15000,2,FALSE),0)</f>
        <v>0.13650000000000001</v>
      </c>
      <c r="E3852" s="106">
        <f t="shared" ref="E3852:E3915" ca="1" si="1143">ROUND(((1+D3852)^(1/252)),8)</f>
        <v>1.00050788</v>
      </c>
      <c r="F3852" s="106">
        <f ca="1">(TRUNC(PRODUCT($E$12:$E3851),16))</f>
        <v>2.3654354657015402</v>
      </c>
      <c r="G3852" s="106">
        <f t="shared" ca="1" si="1132"/>
        <v>2.3534553819927599</v>
      </c>
      <c r="H3852" s="106">
        <f t="shared" ref="H3852:H3915" ca="1" si="1144">ROUND(F3852/G3852,8)</f>
        <v>1.0050904199999999</v>
      </c>
      <c r="I3852" s="105">
        <f t="shared" si="1133"/>
        <v>3.5999999999999997E-2</v>
      </c>
      <c r="J3852" s="118">
        <f t="shared" si="1134"/>
        <v>44795</v>
      </c>
      <c r="K3852" s="112">
        <f t="shared" si="1135"/>
        <v>10</v>
      </c>
      <c r="L3852" s="108">
        <f t="shared" si="1136"/>
        <v>10</v>
      </c>
      <c r="M3852" s="109">
        <f t="shared" ref="M3852:M3915" si="1145">ROUND((I3852+1)^(L3852/252),9)</f>
        <v>1.001404443</v>
      </c>
      <c r="N3852" s="109">
        <f t="shared" ref="N3852:N3915" ca="1" si="1146">ROUND(H3852*M3852,9)</f>
        <v>1.0065020119999999</v>
      </c>
      <c r="O3852" s="108">
        <f t="shared" si="1140"/>
        <v>0</v>
      </c>
      <c r="P3852" s="106">
        <f t="shared" ref="P3852:P3915" ca="1" si="1147">TRUNC(((N3852-1)*C3852),8)</f>
        <v>133.71712830999999</v>
      </c>
      <c r="Q3852" s="113">
        <f t="shared" si="1142"/>
        <v>0</v>
      </c>
      <c r="R3852" s="106">
        <f t="shared" si="1141"/>
        <v>0</v>
      </c>
      <c r="S3852" s="114" t="str">
        <f t="shared" si="1137"/>
        <v>A+J=</v>
      </c>
      <c r="T3852" s="107">
        <f t="shared" si="1138"/>
        <v>44826</v>
      </c>
      <c r="U3852" s="10"/>
      <c r="V3852" s="10"/>
      <c r="W3852" s="10"/>
      <c r="X3852" s="29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</row>
    <row r="3853" spans="1:121" x14ac:dyDescent="0.15">
      <c r="A3853" s="102">
        <f t="shared" ref="A3853:A3916" si="1148">(A3852+1)</f>
        <v>44810</v>
      </c>
      <c r="B3853" s="103">
        <f t="shared" ca="1" si="1139"/>
        <v>20712.63675447979</v>
      </c>
      <c r="C3853" s="106">
        <f t="shared" ref="C3853:C3916" si="1149">(C3852-R3852)</f>
        <v>20565.500082089791</v>
      </c>
      <c r="D3853" s="105">
        <f ca="1">IF(A3853&lt;$B$1,VLOOKUP(A3853,[1]DI!$A$4:$B$15000,2,FALSE),0)</f>
        <v>0.13650000000000001</v>
      </c>
      <c r="E3853" s="106">
        <f t="shared" ca="1" si="1143"/>
        <v>1.00050788</v>
      </c>
      <c r="F3853" s="106">
        <f ca="1">(TRUNC(PRODUCT($E$12:$E3852),16))</f>
        <v>2.3666368230658601</v>
      </c>
      <c r="G3853" s="106">
        <f t="shared" ref="G3853:G3916" ca="1" si="1150">IF(O3852&gt;0,F3852,G3852)</f>
        <v>2.3534553819927599</v>
      </c>
      <c r="H3853" s="106">
        <f t="shared" ca="1" si="1144"/>
        <v>1.00560089</v>
      </c>
      <c r="I3853" s="105">
        <f t="shared" ref="I3853:I3916" si="1151">I3852</f>
        <v>3.5999999999999997E-2</v>
      </c>
      <c r="J3853" s="118">
        <f t="shared" ref="J3853:J3916" si="1152">IF(O3852&gt;0,VLOOKUP(O3852,W$12:AG$150,2),J3852)</f>
        <v>44795</v>
      </c>
      <c r="K3853" s="112">
        <f t="shared" ref="K3853:K3916" si="1153">IF(A3853&gt;J3853,IF(NETWORKDAYS(J3853,A3853,$W$160:$W$544)-1=0,1,NETWORKDAYS(J3853,A3853,$W$160:$W$544)-1),0)</f>
        <v>11</v>
      </c>
      <c r="L3853" s="108">
        <f t="shared" ref="L3853:L3916" si="1154">IF(AND(K3853=1,K3852=1),1,IF(K3853&gt;0,IF(K3853=K3852,K3853+1,K3853),0))</f>
        <v>11</v>
      </c>
      <c r="M3853" s="109">
        <f t="shared" si="1145"/>
        <v>1.001544996</v>
      </c>
      <c r="N3853" s="109">
        <f t="shared" ca="1" si="1146"/>
        <v>1.0071545390000001</v>
      </c>
      <c r="O3853" s="108">
        <f t="shared" si="1140"/>
        <v>0</v>
      </c>
      <c r="P3853" s="106">
        <f t="shared" ca="1" si="1147"/>
        <v>147.13667239</v>
      </c>
      <c r="Q3853" s="113">
        <f t="shared" si="1142"/>
        <v>0</v>
      </c>
      <c r="R3853" s="106">
        <f t="shared" si="1141"/>
        <v>0</v>
      </c>
      <c r="S3853" s="114" t="str">
        <f t="shared" ref="S3853:S3916" si="1155">IF(O3852&gt;0,VLOOKUP(O3852,W$12:AG$150,10),S3852)</f>
        <v>A+J=</v>
      </c>
      <c r="T3853" s="107">
        <f t="shared" ref="T3853:T3916" si="1156">IF(O3852&gt;0,VLOOKUP(O3852,W$12:AG$150,11),T3852)</f>
        <v>44826</v>
      </c>
      <c r="U3853" s="10"/>
      <c r="V3853" s="10"/>
      <c r="W3853" s="10"/>
      <c r="X3853" s="29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</row>
    <row r="3854" spans="1:121" x14ac:dyDescent="0.15">
      <c r="A3854" s="102">
        <f t="shared" si="1148"/>
        <v>44811</v>
      </c>
      <c r="B3854" s="103">
        <f t="shared" ref="B3854:B3917" ca="1" si="1157">IF(A3854&lt;=TODAY(),C3854+P3854,IF(AND(A3854&gt;TODAY(),A3854&lt;=$B$1),IF(VLOOKUP(TODAY(),$A$10:$D$5000,4,FALSE)=0,"n.d",C3854+P3854),"n.d"))</f>
        <v>20726.06483322979</v>
      </c>
      <c r="C3854" s="106">
        <f t="shared" si="1149"/>
        <v>20565.500082089791</v>
      </c>
      <c r="D3854" s="105">
        <f ca="1">IF(A3854&lt;$B$1,VLOOKUP(A3854,[1]DI!$A$4:$B$15000,2,FALSE),0)</f>
        <v>0</v>
      </c>
      <c r="E3854" s="106">
        <f t="shared" ca="1" si="1143"/>
        <v>1</v>
      </c>
      <c r="F3854" s="106">
        <f ca="1">(TRUNC(PRODUCT($E$12:$E3853),16))</f>
        <v>2.36783879057556</v>
      </c>
      <c r="G3854" s="106">
        <f t="shared" ca="1" si="1150"/>
        <v>2.3534553819927599</v>
      </c>
      <c r="H3854" s="106">
        <f t="shared" ca="1" si="1144"/>
        <v>1.00611161</v>
      </c>
      <c r="I3854" s="105">
        <f t="shared" si="1151"/>
        <v>3.5999999999999997E-2</v>
      </c>
      <c r="J3854" s="118">
        <f t="shared" si="1152"/>
        <v>44795</v>
      </c>
      <c r="K3854" s="112">
        <f t="shared" si="1153"/>
        <v>11</v>
      </c>
      <c r="L3854" s="108">
        <f t="shared" si="1154"/>
        <v>12</v>
      </c>
      <c r="M3854" s="109">
        <f t="shared" si="1145"/>
        <v>1.0016855689999999</v>
      </c>
      <c r="N3854" s="109">
        <f t="shared" ca="1" si="1146"/>
        <v>1.0078074809999999</v>
      </c>
      <c r="O3854" s="108">
        <f t="shared" ref="O3854:O3917" si="1158">IF(VLOOKUP(A3854,X$12:AE$151,8)=VLOOKUP(A3853,X$12:AE$151,8),0,VLOOKUP(A3854,X$12:AE$151,8))</f>
        <v>0</v>
      </c>
      <c r="P3854" s="106">
        <f t="shared" ca="1" si="1147"/>
        <v>160.56475114</v>
      </c>
      <c r="Q3854" s="113">
        <f t="shared" si="1142"/>
        <v>0</v>
      </c>
      <c r="R3854" s="106">
        <f t="shared" si="1141"/>
        <v>0</v>
      </c>
      <c r="S3854" s="114" t="str">
        <f t="shared" si="1155"/>
        <v>A+J=</v>
      </c>
      <c r="T3854" s="107">
        <f t="shared" si="1156"/>
        <v>44826</v>
      </c>
      <c r="U3854" s="10"/>
      <c r="V3854" s="10"/>
      <c r="W3854" s="10"/>
      <c r="X3854" s="29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</row>
    <row r="3855" spans="1:121" x14ac:dyDescent="0.15">
      <c r="A3855" s="102">
        <f t="shared" si="1148"/>
        <v>44812</v>
      </c>
      <c r="B3855" s="103">
        <f t="shared" ca="1" si="1157"/>
        <v>20726.06483322979</v>
      </c>
      <c r="C3855" s="106">
        <f t="shared" si="1149"/>
        <v>20565.500082089791</v>
      </c>
      <c r="D3855" s="105">
        <f ca="1">IF(A3855&lt;$B$1,VLOOKUP(A3855,[1]DI!$A$4:$B$15000,2,FALSE),0)</f>
        <v>0.13650000000000001</v>
      </c>
      <c r="E3855" s="106">
        <f t="shared" ca="1" si="1143"/>
        <v>1.00050788</v>
      </c>
      <c r="F3855" s="106">
        <f ca="1">(TRUNC(PRODUCT($E$12:$E3854),16))</f>
        <v>2.36783879057556</v>
      </c>
      <c r="G3855" s="106">
        <f t="shared" ca="1" si="1150"/>
        <v>2.3534553819927599</v>
      </c>
      <c r="H3855" s="106">
        <f t="shared" ca="1" si="1144"/>
        <v>1.00611161</v>
      </c>
      <c r="I3855" s="105">
        <f t="shared" si="1151"/>
        <v>3.5999999999999997E-2</v>
      </c>
      <c r="J3855" s="118">
        <f t="shared" si="1152"/>
        <v>44795</v>
      </c>
      <c r="K3855" s="112">
        <f t="shared" si="1153"/>
        <v>12</v>
      </c>
      <c r="L3855" s="108">
        <f t="shared" si="1154"/>
        <v>12</v>
      </c>
      <c r="M3855" s="109">
        <f t="shared" si="1145"/>
        <v>1.0016855689999999</v>
      </c>
      <c r="N3855" s="109">
        <f t="shared" ca="1" si="1146"/>
        <v>1.0078074809999999</v>
      </c>
      <c r="O3855" s="108">
        <f t="shared" si="1158"/>
        <v>0</v>
      </c>
      <c r="P3855" s="106">
        <f t="shared" ca="1" si="1147"/>
        <v>160.56475114</v>
      </c>
      <c r="Q3855" s="113">
        <f t="shared" si="1142"/>
        <v>0</v>
      </c>
      <c r="R3855" s="106">
        <f t="shared" si="1141"/>
        <v>0</v>
      </c>
      <c r="S3855" s="114" t="str">
        <f t="shared" si="1155"/>
        <v>A+J=</v>
      </c>
      <c r="T3855" s="107">
        <f t="shared" si="1156"/>
        <v>44826</v>
      </c>
      <c r="U3855" s="10"/>
      <c r="V3855" s="10"/>
      <c r="W3855" s="10"/>
      <c r="X3855" s="29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</row>
    <row r="3856" spans="1:121" x14ac:dyDescent="0.15">
      <c r="A3856" s="102">
        <f t="shared" si="1148"/>
        <v>44813</v>
      </c>
      <c r="B3856" s="103">
        <f t="shared" ca="1" si="1157"/>
        <v>20739.50179627979</v>
      </c>
      <c r="C3856" s="106">
        <f t="shared" si="1149"/>
        <v>20565.500082089791</v>
      </c>
      <c r="D3856" s="105">
        <f ca="1">IF(A3856&lt;$B$1,VLOOKUP(A3856,[1]DI!$A$4:$B$15000,2,FALSE),0)</f>
        <v>0.13650000000000001</v>
      </c>
      <c r="E3856" s="106">
        <f t="shared" ca="1" si="1143"/>
        <v>1.00050788</v>
      </c>
      <c r="F3856" s="106">
        <f ca="1">(TRUNC(PRODUCT($E$12:$E3855),16))</f>
        <v>2.3690413685405098</v>
      </c>
      <c r="G3856" s="106">
        <f t="shared" ca="1" si="1150"/>
        <v>2.3534553819927599</v>
      </c>
      <c r="H3856" s="106">
        <f t="shared" ca="1" si="1144"/>
        <v>1.0066226</v>
      </c>
      <c r="I3856" s="105">
        <f t="shared" si="1151"/>
        <v>3.5999999999999997E-2</v>
      </c>
      <c r="J3856" s="118">
        <f t="shared" si="1152"/>
        <v>44795</v>
      </c>
      <c r="K3856" s="112">
        <f t="shared" si="1153"/>
        <v>13</v>
      </c>
      <c r="L3856" s="108">
        <f t="shared" si="1154"/>
        <v>13</v>
      </c>
      <c r="M3856" s="109">
        <f t="shared" si="1145"/>
        <v>1.0018261610000001</v>
      </c>
      <c r="N3856" s="109">
        <f t="shared" ca="1" si="1146"/>
        <v>1.008460855</v>
      </c>
      <c r="O3856" s="108">
        <f t="shared" si="1158"/>
        <v>0</v>
      </c>
      <c r="P3856" s="106">
        <f t="shared" ca="1" si="1147"/>
        <v>174.00171419</v>
      </c>
      <c r="Q3856" s="113">
        <f t="shared" si="1142"/>
        <v>0</v>
      </c>
      <c r="R3856" s="106">
        <f t="shared" si="1141"/>
        <v>0</v>
      </c>
      <c r="S3856" s="114" t="str">
        <f t="shared" si="1155"/>
        <v>A+J=</v>
      </c>
      <c r="T3856" s="107">
        <f t="shared" si="1156"/>
        <v>44826</v>
      </c>
      <c r="U3856" s="10"/>
      <c r="V3856" s="10"/>
      <c r="W3856" s="10"/>
      <c r="X3856" s="29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</row>
    <row r="3857" spans="1:121" x14ac:dyDescent="0.15">
      <c r="A3857" s="102">
        <f t="shared" si="1148"/>
        <v>44814</v>
      </c>
      <c r="B3857" s="103">
        <f t="shared" ca="1" si="1157"/>
        <v>20752.947294019792</v>
      </c>
      <c r="C3857" s="106">
        <f t="shared" si="1149"/>
        <v>20565.500082089791</v>
      </c>
      <c r="D3857" s="105">
        <f ca="1">IF(A3857&lt;$B$1,VLOOKUP(A3857,[1]DI!$A$4:$B$15000,2,FALSE),0)</f>
        <v>0</v>
      </c>
      <c r="E3857" s="106">
        <f t="shared" ca="1" si="1143"/>
        <v>1</v>
      </c>
      <c r="F3857" s="106">
        <f ca="1">(TRUNC(PRODUCT($E$12:$E3856),16))</f>
        <v>2.37024455727077</v>
      </c>
      <c r="G3857" s="106">
        <f t="shared" ca="1" si="1150"/>
        <v>2.3534553819927599</v>
      </c>
      <c r="H3857" s="106">
        <f t="shared" ca="1" si="1144"/>
        <v>1.0071338400000001</v>
      </c>
      <c r="I3857" s="105">
        <f t="shared" si="1151"/>
        <v>3.5999999999999997E-2</v>
      </c>
      <c r="J3857" s="118">
        <f t="shared" si="1152"/>
        <v>44795</v>
      </c>
      <c r="K3857" s="112">
        <f t="shared" si="1153"/>
        <v>13</v>
      </c>
      <c r="L3857" s="108">
        <f t="shared" si="1154"/>
        <v>14</v>
      </c>
      <c r="M3857" s="109">
        <f t="shared" si="1145"/>
        <v>1.0019667729999999</v>
      </c>
      <c r="N3857" s="109">
        <f t="shared" ca="1" si="1146"/>
        <v>1.0091146440000001</v>
      </c>
      <c r="O3857" s="108">
        <f t="shared" si="1158"/>
        <v>0</v>
      </c>
      <c r="P3857" s="106">
        <f t="shared" ca="1" si="1147"/>
        <v>187.44721193000001</v>
      </c>
      <c r="Q3857" s="113">
        <f t="shared" si="1142"/>
        <v>0</v>
      </c>
      <c r="R3857" s="106">
        <f t="shared" si="1141"/>
        <v>0</v>
      </c>
      <c r="S3857" s="114" t="str">
        <f t="shared" si="1155"/>
        <v>A+J=</v>
      </c>
      <c r="T3857" s="107">
        <f t="shared" si="1156"/>
        <v>44826</v>
      </c>
      <c r="U3857" s="10"/>
      <c r="V3857" s="10"/>
      <c r="W3857" s="10"/>
      <c r="X3857" s="29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</row>
    <row r="3858" spans="1:121" x14ac:dyDescent="0.15">
      <c r="A3858" s="102">
        <f t="shared" si="1148"/>
        <v>44815</v>
      </c>
      <c r="B3858" s="103">
        <f t="shared" ca="1" si="1157"/>
        <v>20752.947294019792</v>
      </c>
      <c r="C3858" s="106">
        <f t="shared" si="1149"/>
        <v>20565.500082089791</v>
      </c>
      <c r="D3858" s="105">
        <f ca="1">IF(A3858&lt;$B$1,VLOOKUP(A3858,[1]DI!$A$4:$B$15000,2,FALSE),0)</f>
        <v>0</v>
      </c>
      <c r="E3858" s="106">
        <f t="shared" ca="1" si="1143"/>
        <v>1</v>
      </c>
      <c r="F3858" s="106">
        <f ca="1">(TRUNC(PRODUCT($E$12:$E3857),16))</f>
        <v>2.37024455727077</v>
      </c>
      <c r="G3858" s="106">
        <f t="shared" ca="1" si="1150"/>
        <v>2.3534553819927599</v>
      </c>
      <c r="H3858" s="106">
        <f t="shared" ca="1" si="1144"/>
        <v>1.0071338400000001</v>
      </c>
      <c r="I3858" s="105">
        <f t="shared" si="1151"/>
        <v>3.5999999999999997E-2</v>
      </c>
      <c r="J3858" s="118">
        <f t="shared" si="1152"/>
        <v>44795</v>
      </c>
      <c r="K3858" s="112">
        <f t="shared" si="1153"/>
        <v>13</v>
      </c>
      <c r="L3858" s="108">
        <f t="shared" si="1154"/>
        <v>14</v>
      </c>
      <c r="M3858" s="109">
        <f t="shared" si="1145"/>
        <v>1.0019667729999999</v>
      </c>
      <c r="N3858" s="109">
        <f t="shared" ca="1" si="1146"/>
        <v>1.0091146440000001</v>
      </c>
      <c r="O3858" s="108">
        <f t="shared" si="1158"/>
        <v>0</v>
      </c>
      <c r="P3858" s="106">
        <f t="shared" ca="1" si="1147"/>
        <v>187.44721193000001</v>
      </c>
      <c r="Q3858" s="113">
        <f t="shared" si="1142"/>
        <v>0</v>
      </c>
      <c r="R3858" s="106">
        <f t="shared" si="1141"/>
        <v>0</v>
      </c>
      <c r="S3858" s="114" t="str">
        <f t="shared" si="1155"/>
        <v>A+J=</v>
      </c>
      <c r="T3858" s="107">
        <f t="shared" si="1156"/>
        <v>44826</v>
      </c>
      <c r="U3858" s="10"/>
      <c r="V3858" s="10"/>
      <c r="W3858" s="10"/>
      <c r="X3858" s="29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</row>
    <row r="3859" spans="1:121" x14ac:dyDescent="0.15">
      <c r="A3859" s="102">
        <f t="shared" si="1148"/>
        <v>44816</v>
      </c>
      <c r="B3859" s="103">
        <f t="shared" ca="1" si="1157"/>
        <v>20752.947294019792</v>
      </c>
      <c r="C3859" s="106">
        <f t="shared" si="1149"/>
        <v>20565.500082089791</v>
      </c>
      <c r="D3859" s="105">
        <f ca="1">IF(A3859&lt;$B$1,VLOOKUP(A3859,[1]DI!$A$4:$B$15000,2,FALSE),0)</f>
        <v>0.13650000000000001</v>
      </c>
      <c r="E3859" s="106">
        <f t="shared" ca="1" si="1143"/>
        <v>1.00050788</v>
      </c>
      <c r="F3859" s="106">
        <f ca="1">(TRUNC(PRODUCT($E$12:$E3858),16))</f>
        <v>2.37024455727077</v>
      </c>
      <c r="G3859" s="106">
        <f t="shared" ca="1" si="1150"/>
        <v>2.3534553819927599</v>
      </c>
      <c r="H3859" s="106">
        <f t="shared" ca="1" si="1144"/>
        <v>1.0071338400000001</v>
      </c>
      <c r="I3859" s="105">
        <f t="shared" si="1151"/>
        <v>3.5999999999999997E-2</v>
      </c>
      <c r="J3859" s="118">
        <f t="shared" si="1152"/>
        <v>44795</v>
      </c>
      <c r="K3859" s="112">
        <f t="shared" si="1153"/>
        <v>14</v>
      </c>
      <c r="L3859" s="108">
        <f t="shared" si="1154"/>
        <v>14</v>
      </c>
      <c r="M3859" s="109">
        <f t="shared" si="1145"/>
        <v>1.0019667729999999</v>
      </c>
      <c r="N3859" s="109">
        <f t="shared" ca="1" si="1146"/>
        <v>1.0091146440000001</v>
      </c>
      <c r="O3859" s="108">
        <f t="shared" si="1158"/>
        <v>0</v>
      </c>
      <c r="P3859" s="106">
        <f t="shared" ca="1" si="1147"/>
        <v>187.44721193000001</v>
      </c>
      <c r="Q3859" s="113">
        <f t="shared" si="1142"/>
        <v>0</v>
      </c>
      <c r="R3859" s="106">
        <f t="shared" si="1141"/>
        <v>0</v>
      </c>
      <c r="S3859" s="114" t="str">
        <f t="shared" si="1155"/>
        <v>A+J=</v>
      </c>
      <c r="T3859" s="107">
        <f t="shared" si="1156"/>
        <v>44826</v>
      </c>
      <c r="U3859" s="10"/>
      <c r="V3859" s="10"/>
      <c r="W3859" s="10"/>
      <c r="X3859" s="29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</row>
    <row r="3860" spans="1:121" x14ac:dyDescent="0.15">
      <c r="A3860" s="102">
        <f t="shared" si="1148"/>
        <v>44817</v>
      </c>
      <c r="B3860" s="103">
        <f t="shared" ca="1" si="1157"/>
        <v>20766.401511519791</v>
      </c>
      <c r="C3860" s="106">
        <f t="shared" si="1149"/>
        <v>20565.500082089791</v>
      </c>
      <c r="D3860" s="105">
        <f ca="1">IF(A3860&lt;$B$1,VLOOKUP(A3860,[1]DI!$A$4:$B$15000,2,FALSE),0)</f>
        <v>0.13650000000000001</v>
      </c>
      <c r="E3860" s="106">
        <f t="shared" ca="1" si="1143"/>
        <v>1.00050788</v>
      </c>
      <c r="F3860" s="106">
        <f ca="1">(TRUNC(PRODUCT($E$12:$E3859),16))</f>
        <v>2.3714483570765199</v>
      </c>
      <c r="G3860" s="106">
        <f t="shared" ca="1" si="1150"/>
        <v>2.3534553819927599</v>
      </c>
      <c r="H3860" s="106">
        <f t="shared" ca="1" si="1144"/>
        <v>1.0076453400000001</v>
      </c>
      <c r="I3860" s="105">
        <f t="shared" si="1151"/>
        <v>3.5999999999999997E-2</v>
      </c>
      <c r="J3860" s="118">
        <f t="shared" si="1152"/>
        <v>44795</v>
      </c>
      <c r="K3860" s="112">
        <f t="shared" si="1153"/>
        <v>15</v>
      </c>
      <c r="L3860" s="108">
        <f t="shared" si="1154"/>
        <v>15</v>
      </c>
      <c r="M3860" s="109">
        <f t="shared" si="1145"/>
        <v>1.0021074050000001</v>
      </c>
      <c r="N3860" s="109">
        <f t="shared" ca="1" si="1146"/>
        <v>1.0097688570000001</v>
      </c>
      <c r="O3860" s="108">
        <f t="shared" si="1158"/>
        <v>0</v>
      </c>
      <c r="P3860" s="106">
        <f t="shared" ca="1" si="1147"/>
        <v>200.90142943000001</v>
      </c>
      <c r="Q3860" s="113">
        <f t="shared" si="1142"/>
        <v>0</v>
      </c>
      <c r="R3860" s="106">
        <f t="shared" si="1141"/>
        <v>0</v>
      </c>
      <c r="S3860" s="114" t="str">
        <f t="shared" si="1155"/>
        <v>A+J=</v>
      </c>
      <c r="T3860" s="107">
        <f t="shared" si="1156"/>
        <v>44826</v>
      </c>
      <c r="U3860" s="10"/>
      <c r="V3860" s="10"/>
      <c r="W3860" s="10"/>
      <c r="X3860" s="29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</row>
    <row r="3861" spans="1:121" x14ac:dyDescent="0.15">
      <c r="A3861" s="102">
        <f t="shared" si="1148"/>
        <v>44818</v>
      </c>
      <c r="B3861" s="103">
        <f t="shared" ca="1" si="1157"/>
        <v>20779.86465444979</v>
      </c>
      <c r="C3861" s="106">
        <f t="shared" si="1149"/>
        <v>20565.500082089791</v>
      </c>
      <c r="D3861" s="105">
        <f ca="1">IF(A3861&lt;$B$1,VLOOKUP(A3861,[1]DI!$A$4:$B$15000,2,FALSE),0)</f>
        <v>0.13650000000000001</v>
      </c>
      <c r="E3861" s="106">
        <f t="shared" ca="1" si="1143"/>
        <v>1.00050788</v>
      </c>
      <c r="F3861" s="106">
        <f ca="1">(TRUNC(PRODUCT($E$12:$E3860),16))</f>
        <v>2.37265276826811</v>
      </c>
      <c r="G3861" s="106">
        <f t="shared" ca="1" si="1150"/>
        <v>2.3534553819927599</v>
      </c>
      <c r="H3861" s="106">
        <f t="shared" ca="1" si="1144"/>
        <v>1.00815711</v>
      </c>
      <c r="I3861" s="105">
        <f t="shared" si="1151"/>
        <v>3.5999999999999997E-2</v>
      </c>
      <c r="J3861" s="118">
        <f t="shared" si="1152"/>
        <v>44795</v>
      </c>
      <c r="K3861" s="112">
        <f t="shared" si="1153"/>
        <v>16</v>
      </c>
      <c r="L3861" s="108">
        <f t="shared" si="1154"/>
        <v>16</v>
      </c>
      <c r="M3861" s="109">
        <f t="shared" si="1145"/>
        <v>1.002248056</v>
      </c>
      <c r="N3861" s="109">
        <f t="shared" ca="1" si="1146"/>
        <v>1.010423504</v>
      </c>
      <c r="O3861" s="108">
        <f t="shared" si="1158"/>
        <v>0</v>
      </c>
      <c r="P3861" s="106">
        <f t="shared" ca="1" si="1147"/>
        <v>214.36457236000001</v>
      </c>
      <c r="Q3861" s="113">
        <f t="shared" si="1142"/>
        <v>0</v>
      </c>
      <c r="R3861" s="106">
        <f t="shared" si="1141"/>
        <v>0</v>
      </c>
      <c r="S3861" s="114" t="str">
        <f t="shared" si="1155"/>
        <v>A+J=</v>
      </c>
      <c r="T3861" s="107">
        <f t="shared" si="1156"/>
        <v>44826</v>
      </c>
      <c r="U3861" s="10"/>
      <c r="V3861" s="10"/>
      <c r="W3861" s="10"/>
      <c r="X3861" s="29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</row>
    <row r="3862" spans="1:121" x14ac:dyDescent="0.15">
      <c r="A3862" s="102">
        <f t="shared" si="1148"/>
        <v>44819</v>
      </c>
      <c r="B3862" s="103">
        <f t="shared" ca="1" si="1157"/>
        <v>20793.336311499792</v>
      </c>
      <c r="C3862" s="106">
        <f t="shared" si="1149"/>
        <v>20565.500082089791</v>
      </c>
      <c r="D3862" s="105">
        <f ca="1">IF(A3862&lt;$B$1,VLOOKUP(A3862,[1]DI!$A$4:$B$15000,2,FALSE),0)</f>
        <v>0.13650000000000001</v>
      </c>
      <c r="E3862" s="106">
        <f t="shared" ca="1" si="1143"/>
        <v>1.00050788</v>
      </c>
      <c r="F3862" s="106">
        <f ca="1">(TRUNC(PRODUCT($E$12:$E3861),16))</f>
        <v>2.3738577911560599</v>
      </c>
      <c r="G3862" s="106">
        <f t="shared" ca="1" si="1150"/>
        <v>2.3534553819927599</v>
      </c>
      <c r="H3862" s="106">
        <f t="shared" ca="1" si="1144"/>
        <v>1.0086691299999999</v>
      </c>
      <c r="I3862" s="105">
        <f t="shared" si="1151"/>
        <v>3.5999999999999997E-2</v>
      </c>
      <c r="J3862" s="118">
        <f t="shared" si="1152"/>
        <v>44795</v>
      </c>
      <c r="K3862" s="112">
        <f t="shared" si="1153"/>
        <v>17</v>
      </c>
      <c r="L3862" s="108">
        <f t="shared" si="1154"/>
        <v>17</v>
      </c>
      <c r="M3862" s="109">
        <f t="shared" si="1145"/>
        <v>1.002388727</v>
      </c>
      <c r="N3862" s="109">
        <f t="shared" ca="1" si="1146"/>
        <v>1.011078565</v>
      </c>
      <c r="O3862" s="108">
        <f t="shared" si="1158"/>
        <v>0</v>
      </c>
      <c r="P3862" s="106">
        <f t="shared" ca="1" si="1147"/>
        <v>227.83622940999999</v>
      </c>
      <c r="Q3862" s="113">
        <f t="shared" si="1142"/>
        <v>0</v>
      </c>
      <c r="R3862" s="106">
        <f t="shared" si="1141"/>
        <v>0</v>
      </c>
      <c r="S3862" s="114" t="str">
        <f t="shared" si="1155"/>
        <v>A+J=</v>
      </c>
      <c r="T3862" s="107">
        <f t="shared" si="1156"/>
        <v>44826</v>
      </c>
      <c r="U3862" s="10"/>
      <c r="V3862" s="10"/>
      <c r="W3862" s="10"/>
      <c r="X3862" s="29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</row>
    <row r="3863" spans="1:121" x14ac:dyDescent="0.15">
      <c r="A3863" s="102">
        <f t="shared" si="1148"/>
        <v>44820</v>
      </c>
      <c r="B3863" s="103">
        <f t="shared" ca="1" si="1157"/>
        <v>20806.816729449791</v>
      </c>
      <c r="C3863" s="106">
        <f t="shared" si="1149"/>
        <v>20565.500082089791</v>
      </c>
      <c r="D3863" s="105">
        <f ca="1">IF(A3863&lt;$B$1,VLOOKUP(A3863,[1]DI!$A$4:$B$15000,2,FALSE),0)</f>
        <v>0.13650000000000001</v>
      </c>
      <c r="E3863" s="106">
        <f t="shared" ca="1" si="1143"/>
        <v>1.00050788</v>
      </c>
      <c r="F3863" s="106">
        <f ca="1">(TRUNC(PRODUCT($E$12:$E3862),16))</f>
        <v>2.3750634260510299</v>
      </c>
      <c r="G3863" s="106">
        <f t="shared" ca="1" si="1150"/>
        <v>2.3534553819927599</v>
      </c>
      <c r="H3863" s="106">
        <f t="shared" ca="1" si="1144"/>
        <v>1.0091814100000001</v>
      </c>
      <c r="I3863" s="105">
        <f t="shared" si="1151"/>
        <v>3.5999999999999997E-2</v>
      </c>
      <c r="J3863" s="118">
        <f t="shared" si="1152"/>
        <v>44795</v>
      </c>
      <c r="K3863" s="112">
        <f t="shared" si="1153"/>
        <v>18</v>
      </c>
      <c r="L3863" s="108">
        <f t="shared" si="1154"/>
        <v>18</v>
      </c>
      <c r="M3863" s="109">
        <f t="shared" si="1145"/>
        <v>1.0025294179999999</v>
      </c>
      <c r="N3863" s="109">
        <f t="shared" ca="1" si="1146"/>
        <v>1.011734052</v>
      </c>
      <c r="O3863" s="108">
        <f t="shared" si="1158"/>
        <v>0</v>
      </c>
      <c r="P3863" s="106">
        <f t="shared" ca="1" si="1147"/>
        <v>241.31664735999999</v>
      </c>
      <c r="Q3863" s="113">
        <f t="shared" si="1142"/>
        <v>0</v>
      </c>
      <c r="R3863" s="106">
        <f t="shared" si="1141"/>
        <v>0</v>
      </c>
      <c r="S3863" s="114" t="str">
        <f t="shared" si="1155"/>
        <v>A+J=</v>
      </c>
      <c r="T3863" s="107">
        <f t="shared" si="1156"/>
        <v>44826</v>
      </c>
      <c r="U3863" s="10"/>
      <c r="V3863" s="10"/>
      <c r="W3863" s="10"/>
      <c r="X3863" s="29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</row>
    <row r="3864" spans="1:121" x14ac:dyDescent="0.15">
      <c r="A3864" s="102">
        <f t="shared" si="1148"/>
        <v>44821</v>
      </c>
      <c r="B3864" s="103">
        <f t="shared" ca="1" si="1157"/>
        <v>20820.30607282979</v>
      </c>
      <c r="C3864" s="106">
        <f t="shared" si="1149"/>
        <v>20565.500082089791</v>
      </c>
      <c r="D3864" s="105">
        <f ca="1">IF(A3864&lt;$B$1,VLOOKUP(A3864,[1]DI!$A$4:$B$15000,2,FALSE),0)</f>
        <v>0</v>
      </c>
      <c r="E3864" s="106">
        <f t="shared" ca="1" si="1143"/>
        <v>1</v>
      </c>
      <c r="F3864" s="106">
        <f ca="1">(TRUNC(PRODUCT($E$12:$E3863),16))</f>
        <v>2.3762696732638502</v>
      </c>
      <c r="G3864" s="106">
        <f t="shared" ca="1" si="1150"/>
        <v>2.3534553819927599</v>
      </c>
      <c r="H3864" s="106">
        <f t="shared" ca="1" si="1144"/>
        <v>1.0096939599999999</v>
      </c>
      <c r="I3864" s="105">
        <f t="shared" si="1151"/>
        <v>3.5999999999999997E-2</v>
      </c>
      <c r="J3864" s="118">
        <f t="shared" si="1152"/>
        <v>44795</v>
      </c>
      <c r="K3864" s="112">
        <f t="shared" si="1153"/>
        <v>18</v>
      </c>
      <c r="L3864" s="108">
        <f t="shared" si="1154"/>
        <v>19</v>
      </c>
      <c r="M3864" s="109">
        <f t="shared" si="1145"/>
        <v>1.002670129</v>
      </c>
      <c r="N3864" s="109">
        <f t="shared" ca="1" si="1146"/>
        <v>1.0123899730000001</v>
      </c>
      <c r="O3864" s="108">
        <f t="shared" si="1158"/>
        <v>0</v>
      </c>
      <c r="P3864" s="106">
        <f t="shared" ca="1" si="1147"/>
        <v>254.80599074</v>
      </c>
      <c r="Q3864" s="113">
        <f t="shared" si="1142"/>
        <v>0</v>
      </c>
      <c r="R3864" s="106">
        <f t="shared" si="1141"/>
        <v>0</v>
      </c>
      <c r="S3864" s="114" t="str">
        <f t="shared" si="1155"/>
        <v>A+J=</v>
      </c>
      <c r="T3864" s="107">
        <f t="shared" si="1156"/>
        <v>44826</v>
      </c>
      <c r="U3864" s="10"/>
      <c r="V3864" s="10"/>
      <c r="W3864" s="10"/>
      <c r="X3864" s="29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</row>
    <row r="3865" spans="1:121" x14ac:dyDescent="0.15">
      <c r="A3865" s="102">
        <f t="shared" si="1148"/>
        <v>44822</v>
      </c>
      <c r="B3865" s="103">
        <f t="shared" ca="1" si="1157"/>
        <v>20820.30607282979</v>
      </c>
      <c r="C3865" s="106">
        <f t="shared" si="1149"/>
        <v>20565.500082089791</v>
      </c>
      <c r="D3865" s="105">
        <f ca="1">IF(A3865&lt;$B$1,VLOOKUP(A3865,[1]DI!$A$4:$B$15000,2,FALSE),0)</f>
        <v>0</v>
      </c>
      <c r="E3865" s="106">
        <f t="shared" ca="1" si="1143"/>
        <v>1</v>
      </c>
      <c r="F3865" s="106">
        <f ca="1">(TRUNC(PRODUCT($E$12:$E3864),16))</f>
        <v>2.3762696732638502</v>
      </c>
      <c r="G3865" s="106">
        <f t="shared" ca="1" si="1150"/>
        <v>2.3534553819927599</v>
      </c>
      <c r="H3865" s="106">
        <f t="shared" ca="1" si="1144"/>
        <v>1.0096939599999999</v>
      </c>
      <c r="I3865" s="105">
        <f t="shared" si="1151"/>
        <v>3.5999999999999997E-2</v>
      </c>
      <c r="J3865" s="118">
        <f t="shared" si="1152"/>
        <v>44795</v>
      </c>
      <c r="K3865" s="112">
        <f t="shared" si="1153"/>
        <v>18</v>
      </c>
      <c r="L3865" s="108">
        <f t="shared" si="1154"/>
        <v>19</v>
      </c>
      <c r="M3865" s="109">
        <f t="shared" si="1145"/>
        <v>1.002670129</v>
      </c>
      <c r="N3865" s="109">
        <f t="shared" ca="1" si="1146"/>
        <v>1.0123899730000001</v>
      </c>
      <c r="O3865" s="108">
        <f t="shared" si="1158"/>
        <v>0</v>
      </c>
      <c r="P3865" s="106">
        <f t="shared" ca="1" si="1147"/>
        <v>254.80599074</v>
      </c>
      <c r="Q3865" s="113">
        <f t="shared" si="1142"/>
        <v>0</v>
      </c>
      <c r="R3865" s="106">
        <f t="shared" si="1141"/>
        <v>0</v>
      </c>
      <c r="S3865" s="114" t="str">
        <f t="shared" si="1155"/>
        <v>A+J=</v>
      </c>
      <c r="T3865" s="107">
        <f t="shared" si="1156"/>
        <v>44826</v>
      </c>
      <c r="U3865" s="10"/>
      <c r="V3865" s="10"/>
      <c r="W3865" s="10"/>
      <c r="X3865" s="29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</row>
    <row r="3866" spans="1:121" x14ac:dyDescent="0.15">
      <c r="A3866" s="102">
        <f t="shared" si="1148"/>
        <v>44823</v>
      </c>
      <c r="B3866" s="103">
        <f t="shared" ca="1" si="1157"/>
        <v>20820.30607282979</v>
      </c>
      <c r="C3866" s="106">
        <f t="shared" si="1149"/>
        <v>20565.500082089791</v>
      </c>
      <c r="D3866" s="105">
        <f ca="1">IF(A3866&lt;$B$1,VLOOKUP(A3866,[1]DI!$A$4:$B$15000,2,FALSE),0)</f>
        <v>0.13650000000000001</v>
      </c>
      <c r="E3866" s="106">
        <f t="shared" ca="1" si="1143"/>
        <v>1.00050788</v>
      </c>
      <c r="F3866" s="106">
        <f ca="1">(TRUNC(PRODUCT($E$12:$E3865),16))</f>
        <v>2.3762696732638502</v>
      </c>
      <c r="G3866" s="106">
        <f t="shared" ca="1" si="1150"/>
        <v>2.3534553819927599</v>
      </c>
      <c r="H3866" s="106">
        <f t="shared" ca="1" si="1144"/>
        <v>1.0096939599999999</v>
      </c>
      <c r="I3866" s="105">
        <f t="shared" si="1151"/>
        <v>3.5999999999999997E-2</v>
      </c>
      <c r="J3866" s="118">
        <f t="shared" si="1152"/>
        <v>44795</v>
      </c>
      <c r="K3866" s="112">
        <f t="shared" si="1153"/>
        <v>19</v>
      </c>
      <c r="L3866" s="108">
        <f t="shared" si="1154"/>
        <v>19</v>
      </c>
      <c r="M3866" s="109">
        <f t="shared" si="1145"/>
        <v>1.002670129</v>
      </c>
      <c r="N3866" s="109">
        <f t="shared" ca="1" si="1146"/>
        <v>1.0123899730000001</v>
      </c>
      <c r="O3866" s="108">
        <f t="shared" si="1158"/>
        <v>0</v>
      </c>
      <c r="P3866" s="106">
        <f t="shared" ca="1" si="1147"/>
        <v>254.80599074</v>
      </c>
      <c r="Q3866" s="113">
        <f t="shared" si="1142"/>
        <v>0</v>
      </c>
      <c r="R3866" s="106">
        <f t="shared" si="1141"/>
        <v>0</v>
      </c>
      <c r="S3866" s="114" t="str">
        <f t="shared" si="1155"/>
        <v>A+J=</v>
      </c>
      <c r="T3866" s="107">
        <f t="shared" si="1156"/>
        <v>44826</v>
      </c>
      <c r="U3866" s="10"/>
      <c r="V3866" s="10"/>
      <c r="W3866" s="10"/>
      <c r="X3866" s="29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</row>
    <row r="3867" spans="1:121" x14ac:dyDescent="0.15">
      <c r="A3867" s="102">
        <f t="shared" si="1148"/>
        <v>44824</v>
      </c>
      <c r="B3867" s="103">
        <f t="shared" ca="1" si="1157"/>
        <v>20833.80395089979</v>
      </c>
      <c r="C3867" s="106">
        <f t="shared" si="1149"/>
        <v>20565.500082089791</v>
      </c>
      <c r="D3867" s="105">
        <f ca="1">IF(A3867&lt;$B$1,VLOOKUP(A3867,[1]DI!$A$4:$B$15000,2,FALSE),0)</f>
        <v>0.13650000000000001</v>
      </c>
      <c r="E3867" s="106">
        <f t="shared" ca="1" si="1143"/>
        <v>1.00050788</v>
      </c>
      <c r="F3867" s="106">
        <f ca="1">(TRUNC(PRODUCT($E$12:$E3866),16))</f>
        <v>2.3774765331055101</v>
      </c>
      <c r="G3867" s="106">
        <f t="shared" ca="1" si="1150"/>
        <v>2.3534553819927599</v>
      </c>
      <c r="H3867" s="106">
        <f t="shared" ca="1" si="1144"/>
        <v>1.01020676</v>
      </c>
      <c r="I3867" s="105">
        <f t="shared" si="1151"/>
        <v>3.5999999999999997E-2</v>
      </c>
      <c r="J3867" s="118">
        <f t="shared" si="1152"/>
        <v>44795</v>
      </c>
      <c r="K3867" s="112">
        <f t="shared" si="1153"/>
        <v>20</v>
      </c>
      <c r="L3867" s="108">
        <f t="shared" si="1154"/>
        <v>20</v>
      </c>
      <c r="M3867" s="109">
        <f t="shared" si="1145"/>
        <v>1.002810859</v>
      </c>
      <c r="N3867" s="109">
        <f t="shared" ca="1" si="1146"/>
        <v>1.0130463089999999</v>
      </c>
      <c r="O3867" s="108">
        <f t="shared" si="1158"/>
        <v>0</v>
      </c>
      <c r="P3867" s="106">
        <f t="shared" ca="1" si="1147"/>
        <v>268.30386880999998</v>
      </c>
      <c r="Q3867" s="113">
        <f t="shared" si="1142"/>
        <v>0</v>
      </c>
      <c r="R3867" s="106">
        <f t="shared" si="1141"/>
        <v>0</v>
      </c>
      <c r="S3867" s="114" t="str">
        <f t="shared" si="1155"/>
        <v>A+J=</v>
      </c>
      <c r="T3867" s="107">
        <f t="shared" si="1156"/>
        <v>44826</v>
      </c>
      <c r="U3867" s="10"/>
      <c r="V3867" s="10"/>
      <c r="W3867" s="10"/>
      <c r="X3867" s="29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</row>
    <row r="3868" spans="1:121" x14ac:dyDescent="0.15">
      <c r="A3868" s="102">
        <f t="shared" si="1148"/>
        <v>44825</v>
      </c>
      <c r="B3868" s="103">
        <f t="shared" ca="1" si="1157"/>
        <v>20847.310569289792</v>
      </c>
      <c r="C3868" s="106">
        <f t="shared" si="1149"/>
        <v>20565.500082089791</v>
      </c>
      <c r="D3868" s="105">
        <f ca="1">IF(A3868&lt;$B$1,VLOOKUP(A3868,[1]DI!$A$4:$B$15000,2,FALSE),0)</f>
        <v>0.13650000000000001</v>
      </c>
      <c r="E3868" s="106">
        <f t="shared" ca="1" si="1143"/>
        <v>1.00050788</v>
      </c>
      <c r="F3868" s="106">
        <f ca="1">(TRUNC(PRODUCT($E$12:$E3867),16))</f>
        <v>2.3786840058871399</v>
      </c>
      <c r="G3868" s="106">
        <f t="shared" ca="1" si="1150"/>
        <v>2.3534553819927599</v>
      </c>
      <c r="H3868" s="106">
        <f t="shared" ca="1" si="1144"/>
        <v>1.01071982</v>
      </c>
      <c r="I3868" s="105">
        <f t="shared" si="1151"/>
        <v>3.5999999999999997E-2</v>
      </c>
      <c r="J3868" s="118">
        <f t="shared" si="1152"/>
        <v>44795</v>
      </c>
      <c r="K3868" s="112">
        <f t="shared" si="1153"/>
        <v>21</v>
      </c>
      <c r="L3868" s="108">
        <f t="shared" si="1154"/>
        <v>21</v>
      </c>
      <c r="M3868" s="109">
        <f t="shared" si="1145"/>
        <v>1.0029516089999999</v>
      </c>
      <c r="N3868" s="109">
        <f t="shared" ca="1" si="1146"/>
        <v>1.01370307</v>
      </c>
      <c r="O3868" s="108">
        <f t="shared" si="1158"/>
        <v>0</v>
      </c>
      <c r="P3868" s="106">
        <f t="shared" ca="1" si="1147"/>
        <v>281.81048720000001</v>
      </c>
      <c r="Q3868" s="113">
        <f t="shared" si="1142"/>
        <v>0</v>
      </c>
      <c r="R3868" s="106">
        <f t="shared" si="1141"/>
        <v>0</v>
      </c>
      <c r="S3868" s="114" t="str">
        <f t="shared" si="1155"/>
        <v>A+J=</v>
      </c>
      <c r="T3868" s="107">
        <f t="shared" si="1156"/>
        <v>44826</v>
      </c>
      <c r="U3868" s="10"/>
      <c r="V3868" s="10"/>
      <c r="W3868" s="10"/>
      <c r="X3868" s="29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</row>
    <row r="3869" spans="1:121" x14ac:dyDescent="0.15">
      <c r="A3869" s="102">
        <f t="shared" si="1148"/>
        <v>44826</v>
      </c>
      <c r="B3869" s="103">
        <f t="shared" ca="1" si="1157"/>
        <v>20860.826133689792</v>
      </c>
      <c r="C3869" s="106">
        <f t="shared" si="1149"/>
        <v>20565.500082089791</v>
      </c>
      <c r="D3869" s="105">
        <f ca="1">IF(A3869&lt;$B$1,VLOOKUP(A3869,[1]DI!$A$4:$B$15000,2,FALSE),0)</f>
        <v>0.13650000000000001</v>
      </c>
      <c r="E3869" s="106">
        <f t="shared" ca="1" si="1143"/>
        <v>1.00050788</v>
      </c>
      <c r="F3869" s="106">
        <f ca="1">(TRUNC(PRODUCT($E$12:$E3868),16))</f>
        <v>2.3798920919200501</v>
      </c>
      <c r="G3869" s="106">
        <f t="shared" ca="1" si="1150"/>
        <v>2.3534553819927599</v>
      </c>
      <c r="H3869" s="106">
        <f t="shared" ca="1" si="1144"/>
        <v>1.01123315</v>
      </c>
      <c r="I3869" s="105">
        <f t="shared" si="1151"/>
        <v>3.5999999999999997E-2</v>
      </c>
      <c r="J3869" s="118">
        <f t="shared" si="1152"/>
        <v>44795</v>
      </c>
      <c r="K3869" s="112">
        <f t="shared" si="1153"/>
        <v>22</v>
      </c>
      <c r="L3869" s="108">
        <f t="shared" si="1154"/>
        <v>22</v>
      </c>
      <c r="M3869" s="109">
        <f t="shared" si="1145"/>
        <v>1.0030923789999999</v>
      </c>
      <c r="N3869" s="109">
        <f t="shared" ca="1" si="1146"/>
        <v>1.014360266</v>
      </c>
      <c r="O3869" s="108">
        <f t="shared" si="1158"/>
        <v>112</v>
      </c>
      <c r="P3869" s="106">
        <f t="shared" ca="1" si="1147"/>
        <v>295.32605160000003</v>
      </c>
      <c r="Q3869" s="113">
        <f t="shared" si="1142"/>
        <v>2.9014999999999999E-2</v>
      </c>
      <c r="R3869" s="106">
        <f t="shared" si="1141"/>
        <v>596.70798488000003</v>
      </c>
      <c r="S3869" s="114" t="str">
        <f t="shared" si="1155"/>
        <v>A+J=</v>
      </c>
      <c r="T3869" s="107">
        <f t="shared" si="1156"/>
        <v>44826</v>
      </c>
      <c r="U3869" s="10"/>
      <c r="V3869" s="10"/>
      <c r="W3869" s="10"/>
      <c r="X3869" s="29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</row>
    <row r="3870" spans="1:121" x14ac:dyDescent="0.15">
      <c r="A3870" s="102">
        <f t="shared" si="1148"/>
        <v>44827</v>
      </c>
      <c r="B3870" s="103">
        <f t="shared" ca="1" si="1157"/>
        <v>19981.738004899791</v>
      </c>
      <c r="C3870" s="106">
        <f t="shared" si="1149"/>
        <v>19968.792097209793</v>
      </c>
      <c r="D3870" s="105">
        <f ca="1">IF(A3870&lt;$B$1,VLOOKUP(A3870,[1]DI!$A$4:$B$15000,2,FALSE),0)</f>
        <v>0.13650000000000001</v>
      </c>
      <c r="E3870" s="106">
        <f t="shared" ca="1" si="1143"/>
        <v>1.00050788</v>
      </c>
      <c r="F3870" s="106">
        <f ca="1">(TRUNC(PRODUCT($E$12:$E3869),16))</f>
        <v>2.3811007915157001</v>
      </c>
      <c r="G3870" s="106">
        <f t="shared" ca="1" si="1150"/>
        <v>2.3798920919200501</v>
      </c>
      <c r="H3870" s="106">
        <f t="shared" ca="1" si="1144"/>
        <v>1.00050788</v>
      </c>
      <c r="I3870" s="105">
        <f t="shared" si="1151"/>
        <v>3.5999999999999997E-2</v>
      </c>
      <c r="J3870" s="118">
        <f t="shared" si="1152"/>
        <v>44826</v>
      </c>
      <c r="K3870" s="112">
        <f t="shared" si="1153"/>
        <v>1</v>
      </c>
      <c r="L3870" s="108">
        <f t="shared" si="1154"/>
        <v>1</v>
      </c>
      <c r="M3870" s="109">
        <f t="shared" si="1145"/>
        <v>1.000140356</v>
      </c>
      <c r="N3870" s="109">
        <f t="shared" ca="1" si="1146"/>
        <v>1.0006483070000001</v>
      </c>
      <c r="O3870" s="108">
        <f t="shared" si="1158"/>
        <v>0</v>
      </c>
      <c r="P3870" s="106">
        <f t="shared" ca="1" si="1147"/>
        <v>12.94590769</v>
      </c>
      <c r="Q3870" s="113">
        <f t="shared" si="1142"/>
        <v>0</v>
      </c>
      <c r="R3870" s="106">
        <f t="shared" si="1141"/>
        <v>0</v>
      </c>
      <c r="S3870" s="114" t="str">
        <f t="shared" si="1155"/>
        <v>A+J=</v>
      </c>
      <c r="T3870" s="107">
        <f t="shared" si="1156"/>
        <v>44858</v>
      </c>
      <c r="U3870" s="10"/>
      <c r="V3870" s="10"/>
      <c r="W3870" s="10"/>
      <c r="X3870" s="29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</row>
    <row r="3871" spans="1:121" x14ac:dyDescent="0.15">
      <c r="A3871" s="102">
        <f t="shared" si="1148"/>
        <v>44828</v>
      </c>
      <c r="B3871" s="103">
        <f t="shared" ca="1" si="1157"/>
        <v>19991.886384669793</v>
      </c>
      <c r="C3871" s="106">
        <f t="shared" si="1149"/>
        <v>19968.792097209793</v>
      </c>
      <c r="D3871" s="105">
        <f ca="1">IF(A3871&lt;$B$1,VLOOKUP(A3871,[1]DI!$A$4:$B$15000,2,FALSE),0)</f>
        <v>0</v>
      </c>
      <c r="E3871" s="106">
        <f t="shared" ca="1" si="1143"/>
        <v>1</v>
      </c>
      <c r="F3871" s="106">
        <f ca="1">(TRUNC(PRODUCT($E$12:$E3870),16))</f>
        <v>2.3823101049856898</v>
      </c>
      <c r="G3871" s="106">
        <f t="shared" ca="1" si="1150"/>
        <v>2.3798920919200501</v>
      </c>
      <c r="H3871" s="106">
        <f t="shared" ca="1" si="1144"/>
        <v>1.00101602</v>
      </c>
      <c r="I3871" s="105">
        <f t="shared" si="1151"/>
        <v>3.5999999999999997E-2</v>
      </c>
      <c r="J3871" s="118">
        <f t="shared" si="1152"/>
        <v>44826</v>
      </c>
      <c r="K3871" s="112">
        <f t="shared" si="1153"/>
        <v>1</v>
      </c>
      <c r="L3871" s="108">
        <f t="shared" si="1154"/>
        <v>1</v>
      </c>
      <c r="M3871" s="109">
        <f t="shared" si="1145"/>
        <v>1.000140356</v>
      </c>
      <c r="N3871" s="109">
        <f t="shared" ca="1" si="1146"/>
        <v>1.001156519</v>
      </c>
      <c r="O3871" s="108">
        <f t="shared" si="1158"/>
        <v>0</v>
      </c>
      <c r="P3871" s="106">
        <f t="shared" ca="1" si="1147"/>
        <v>23.09428746</v>
      </c>
      <c r="Q3871" s="113">
        <f t="shared" si="1142"/>
        <v>0</v>
      </c>
      <c r="R3871" s="106">
        <f t="shared" si="1141"/>
        <v>0</v>
      </c>
      <c r="S3871" s="114" t="str">
        <f t="shared" si="1155"/>
        <v>A+J=</v>
      </c>
      <c r="T3871" s="107">
        <f t="shared" si="1156"/>
        <v>44858</v>
      </c>
      <c r="U3871" s="10"/>
      <c r="V3871" s="10"/>
      <c r="W3871" s="10"/>
      <c r="X3871" s="29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</row>
    <row r="3872" spans="1:121" x14ac:dyDescent="0.15">
      <c r="A3872" s="102">
        <f t="shared" si="1148"/>
        <v>44829</v>
      </c>
      <c r="B3872" s="103">
        <f t="shared" ca="1" si="1157"/>
        <v>19991.886384669793</v>
      </c>
      <c r="C3872" s="106">
        <f t="shared" si="1149"/>
        <v>19968.792097209793</v>
      </c>
      <c r="D3872" s="105">
        <f ca="1">IF(A3872&lt;$B$1,VLOOKUP(A3872,[1]DI!$A$4:$B$15000,2,FALSE),0)</f>
        <v>0</v>
      </c>
      <c r="E3872" s="106">
        <f t="shared" ca="1" si="1143"/>
        <v>1</v>
      </c>
      <c r="F3872" s="106">
        <f ca="1">(TRUNC(PRODUCT($E$12:$E3871),16))</f>
        <v>2.3823101049856898</v>
      </c>
      <c r="G3872" s="106">
        <f t="shared" ca="1" si="1150"/>
        <v>2.3798920919200501</v>
      </c>
      <c r="H3872" s="106">
        <f t="shared" ca="1" si="1144"/>
        <v>1.00101602</v>
      </c>
      <c r="I3872" s="105">
        <f t="shared" si="1151"/>
        <v>3.5999999999999997E-2</v>
      </c>
      <c r="J3872" s="118">
        <f t="shared" si="1152"/>
        <v>44826</v>
      </c>
      <c r="K3872" s="112">
        <f t="shared" si="1153"/>
        <v>1</v>
      </c>
      <c r="L3872" s="108">
        <f t="shared" si="1154"/>
        <v>1</v>
      </c>
      <c r="M3872" s="109">
        <f t="shared" si="1145"/>
        <v>1.000140356</v>
      </c>
      <c r="N3872" s="109">
        <f t="shared" ca="1" si="1146"/>
        <v>1.001156519</v>
      </c>
      <c r="O3872" s="108">
        <f t="shared" si="1158"/>
        <v>0</v>
      </c>
      <c r="P3872" s="106">
        <f t="shared" ca="1" si="1147"/>
        <v>23.09428746</v>
      </c>
      <c r="Q3872" s="113">
        <f t="shared" si="1142"/>
        <v>0</v>
      </c>
      <c r="R3872" s="106">
        <f t="shared" si="1141"/>
        <v>0</v>
      </c>
      <c r="S3872" s="114" t="str">
        <f t="shared" si="1155"/>
        <v>A+J=</v>
      </c>
      <c r="T3872" s="107">
        <f t="shared" si="1156"/>
        <v>44858</v>
      </c>
      <c r="U3872" s="10"/>
      <c r="V3872" s="10"/>
      <c r="W3872" s="10"/>
      <c r="X3872" s="29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</row>
    <row r="3873" spans="1:121" x14ac:dyDescent="0.15">
      <c r="A3873" s="102">
        <f t="shared" si="1148"/>
        <v>44830</v>
      </c>
      <c r="B3873" s="103">
        <f t="shared" ca="1" si="1157"/>
        <v>19994.692339429792</v>
      </c>
      <c r="C3873" s="106">
        <f t="shared" si="1149"/>
        <v>19968.792097209793</v>
      </c>
      <c r="D3873" s="105">
        <f ca="1">IF(A3873&lt;$B$1,VLOOKUP(A3873,[1]DI!$A$4:$B$15000,2,FALSE),0)</f>
        <v>0.13650000000000001</v>
      </c>
      <c r="E3873" s="106">
        <f t="shared" ca="1" si="1143"/>
        <v>1.00050788</v>
      </c>
      <c r="F3873" s="106">
        <f ca="1">(TRUNC(PRODUCT($E$12:$E3872),16))</f>
        <v>2.3823101049856898</v>
      </c>
      <c r="G3873" s="106">
        <f t="shared" ca="1" si="1150"/>
        <v>2.3798920919200501</v>
      </c>
      <c r="H3873" s="106">
        <f t="shared" ca="1" si="1144"/>
        <v>1.00101602</v>
      </c>
      <c r="I3873" s="105">
        <f t="shared" si="1151"/>
        <v>3.5999999999999997E-2</v>
      </c>
      <c r="J3873" s="118">
        <f t="shared" si="1152"/>
        <v>44826</v>
      </c>
      <c r="K3873" s="112">
        <f t="shared" si="1153"/>
        <v>2</v>
      </c>
      <c r="L3873" s="108">
        <f t="shared" si="1154"/>
        <v>2</v>
      </c>
      <c r="M3873" s="109">
        <f t="shared" si="1145"/>
        <v>1.0002807309999999</v>
      </c>
      <c r="N3873" s="109">
        <f t="shared" ca="1" si="1146"/>
        <v>1.001297036</v>
      </c>
      <c r="O3873" s="108">
        <f t="shared" si="1158"/>
        <v>0</v>
      </c>
      <c r="P3873" s="106">
        <f t="shared" ca="1" si="1147"/>
        <v>25.900242219999999</v>
      </c>
      <c r="Q3873" s="113">
        <f t="shared" si="1142"/>
        <v>0</v>
      </c>
      <c r="R3873" s="106">
        <f t="shared" si="1141"/>
        <v>0</v>
      </c>
      <c r="S3873" s="114" t="str">
        <f t="shared" si="1155"/>
        <v>A+J=</v>
      </c>
      <c r="T3873" s="107">
        <f t="shared" si="1156"/>
        <v>44858</v>
      </c>
      <c r="U3873" s="10"/>
      <c r="V3873" s="10"/>
      <c r="W3873" s="10"/>
      <c r="X3873" s="29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</row>
    <row r="3874" spans="1:121" x14ac:dyDescent="0.15">
      <c r="A3874" s="102">
        <f t="shared" si="1148"/>
        <v>44831</v>
      </c>
      <c r="B3874" s="103">
        <f t="shared" ca="1" si="1157"/>
        <v>20007.654921069792</v>
      </c>
      <c r="C3874" s="106">
        <f t="shared" si="1149"/>
        <v>19968.792097209793</v>
      </c>
      <c r="D3874" s="105">
        <f ca="1">IF(A3874&lt;$B$1,VLOOKUP(A3874,[1]DI!$A$4:$B$15000,2,FALSE),0)</f>
        <v>0.13650000000000001</v>
      </c>
      <c r="E3874" s="106">
        <f t="shared" ca="1" si="1143"/>
        <v>1.00050788</v>
      </c>
      <c r="F3874" s="106">
        <f ca="1">(TRUNC(PRODUCT($E$12:$E3873),16))</f>
        <v>2.38352003264181</v>
      </c>
      <c r="G3874" s="106">
        <f t="shared" ca="1" si="1150"/>
        <v>2.3798920919200501</v>
      </c>
      <c r="H3874" s="106">
        <f t="shared" ca="1" si="1144"/>
        <v>1.00152441</v>
      </c>
      <c r="I3874" s="105">
        <f t="shared" si="1151"/>
        <v>3.5999999999999997E-2</v>
      </c>
      <c r="J3874" s="118">
        <f t="shared" si="1152"/>
        <v>44826</v>
      </c>
      <c r="K3874" s="112">
        <f t="shared" si="1153"/>
        <v>3</v>
      </c>
      <c r="L3874" s="108">
        <f t="shared" si="1154"/>
        <v>3</v>
      </c>
      <c r="M3874" s="109">
        <f t="shared" si="1145"/>
        <v>1.000421126</v>
      </c>
      <c r="N3874" s="109">
        <f t="shared" ca="1" si="1146"/>
        <v>1.0019461780000001</v>
      </c>
      <c r="O3874" s="108">
        <f t="shared" si="1158"/>
        <v>0</v>
      </c>
      <c r="P3874" s="106">
        <f t="shared" ca="1" si="1147"/>
        <v>38.862823859999999</v>
      </c>
      <c r="Q3874" s="113">
        <f t="shared" si="1142"/>
        <v>0</v>
      </c>
      <c r="R3874" s="106">
        <f t="shared" si="1141"/>
        <v>0</v>
      </c>
      <c r="S3874" s="114" t="str">
        <f t="shared" si="1155"/>
        <v>A+J=</v>
      </c>
      <c r="T3874" s="107">
        <f t="shared" si="1156"/>
        <v>44858</v>
      </c>
      <c r="U3874" s="10"/>
      <c r="V3874" s="10"/>
      <c r="W3874" s="10"/>
      <c r="X3874" s="29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</row>
    <row r="3875" spans="1:121" x14ac:dyDescent="0.15">
      <c r="A3875" s="102">
        <f t="shared" si="1148"/>
        <v>44832</v>
      </c>
      <c r="B3875" s="103">
        <f t="shared" ca="1" si="1157"/>
        <v>20020.626149199794</v>
      </c>
      <c r="C3875" s="106">
        <f t="shared" si="1149"/>
        <v>19968.792097209793</v>
      </c>
      <c r="D3875" s="105">
        <f ca="1">IF(A3875&lt;$B$1,VLOOKUP(A3875,[1]DI!$A$4:$B$15000,2,FALSE),0)</f>
        <v>0.13650000000000001</v>
      </c>
      <c r="E3875" s="106">
        <f t="shared" ca="1" si="1143"/>
        <v>1.00050788</v>
      </c>
      <c r="F3875" s="106">
        <f ca="1">(TRUNC(PRODUCT($E$12:$E3874),16))</f>
        <v>2.3847305747959902</v>
      </c>
      <c r="G3875" s="106">
        <f t="shared" ca="1" si="1150"/>
        <v>2.3798920919200501</v>
      </c>
      <c r="H3875" s="106">
        <f t="shared" ca="1" si="1144"/>
        <v>1.00203307</v>
      </c>
      <c r="I3875" s="105">
        <f t="shared" si="1151"/>
        <v>3.5999999999999997E-2</v>
      </c>
      <c r="J3875" s="118">
        <f t="shared" si="1152"/>
        <v>44826</v>
      </c>
      <c r="K3875" s="112">
        <f t="shared" si="1153"/>
        <v>4</v>
      </c>
      <c r="L3875" s="108">
        <f t="shared" si="1154"/>
        <v>4</v>
      </c>
      <c r="M3875" s="109">
        <f t="shared" si="1145"/>
        <v>1.0005615409999999</v>
      </c>
      <c r="N3875" s="109">
        <f t="shared" ca="1" si="1146"/>
        <v>1.002595753</v>
      </c>
      <c r="O3875" s="108">
        <f t="shared" si="1158"/>
        <v>0</v>
      </c>
      <c r="P3875" s="106">
        <f t="shared" ca="1" si="1147"/>
        <v>51.834051989999999</v>
      </c>
      <c r="Q3875" s="113">
        <f t="shared" si="1142"/>
        <v>0</v>
      </c>
      <c r="R3875" s="106">
        <f t="shared" si="1141"/>
        <v>0</v>
      </c>
      <c r="S3875" s="114" t="str">
        <f t="shared" si="1155"/>
        <v>A+J=</v>
      </c>
      <c r="T3875" s="107">
        <f t="shared" si="1156"/>
        <v>44858</v>
      </c>
      <c r="U3875" s="10"/>
      <c r="V3875" s="10"/>
      <c r="W3875" s="10"/>
      <c r="X3875" s="29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</row>
    <row r="3876" spans="1:121" x14ac:dyDescent="0.15">
      <c r="A3876" s="102">
        <f t="shared" si="1148"/>
        <v>44833</v>
      </c>
      <c r="B3876" s="103">
        <f t="shared" ca="1" si="1157"/>
        <v>20033.605584499794</v>
      </c>
      <c r="C3876" s="106">
        <f t="shared" si="1149"/>
        <v>19968.792097209793</v>
      </c>
      <c r="D3876" s="105">
        <f ca="1">IF(A3876&lt;$B$1,VLOOKUP(A3876,[1]DI!$A$4:$B$15000,2,FALSE),0)</f>
        <v>0.13650000000000001</v>
      </c>
      <c r="E3876" s="106">
        <f t="shared" ca="1" si="1143"/>
        <v>1.00050788</v>
      </c>
      <c r="F3876" s="106">
        <f ca="1">(TRUNC(PRODUCT($E$12:$E3875),16))</f>
        <v>2.3859417317603202</v>
      </c>
      <c r="G3876" s="106">
        <f t="shared" ca="1" si="1150"/>
        <v>2.3798920919200501</v>
      </c>
      <c r="H3876" s="106">
        <f t="shared" ca="1" si="1144"/>
        <v>1.0025419799999999</v>
      </c>
      <c r="I3876" s="105">
        <f t="shared" si="1151"/>
        <v>3.5999999999999997E-2</v>
      </c>
      <c r="J3876" s="118">
        <f t="shared" si="1152"/>
        <v>44826</v>
      </c>
      <c r="K3876" s="112">
        <f t="shared" si="1153"/>
        <v>5</v>
      </c>
      <c r="L3876" s="108">
        <f t="shared" si="1154"/>
        <v>5</v>
      </c>
      <c r="M3876" s="109">
        <f t="shared" si="1145"/>
        <v>1.0007019749999999</v>
      </c>
      <c r="N3876" s="109">
        <f t="shared" ca="1" si="1146"/>
        <v>1.003245739</v>
      </c>
      <c r="O3876" s="108">
        <f t="shared" si="1158"/>
        <v>0</v>
      </c>
      <c r="P3876" s="106">
        <f t="shared" ca="1" si="1147"/>
        <v>64.813487289999998</v>
      </c>
      <c r="Q3876" s="113">
        <f t="shared" si="1142"/>
        <v>0</v>
      </c>
      <c r="R3876" s="106">
        <f t="shared" si="1141"/>
        <v>0</v>
      </c>
      <c r="S3876" s="114" t="str">
        <f t="shared" si="1155"/>
        <v>A+J=</v>
      </c>
      <c r="T3876" s="107">
        <f t="shared" si="1156"/>
        <v>44858</v>
      </c>
      <c r="U3876" s="10"/>
      <c r="V3876" s="10"/>
      <c r="W3876" s="10"/>
      <c r="X3876" s="29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</row>
    <row r="3877" spans="1:121" x14ac:dyDescent="0.15">
      <c r="A3877" s="102">
        <f t="shared" si="1148"/>
        <v>44834</v>
      </c>
      <c r="B3877" s="103">
        <f t="shared" ca="1" si="1157"/>
        <v>20046.593486569793</v>
      </c>
      <c r="C3877" s="106">
        <f t="shared" si="1149"/>
        <v>19968.792097209793</v>
      </c>
      <c r="D3877" s="105">
        <f ca="1">IF(A3877&lt;$B$1,VLOOKUP(A3877,[1]DI!$A$4:$B$15000,2,FALSE),0)</f>
        <v>0.13650000000000001</v>
      </c>
      <c r="E3877" s="106">
        <f t="shared" ca="1" si="1143"/>
        <v>1.00050788</v>
      </c>
      <c r="F3877" s="106">
        <f ca="1">(TRUNC(PRODUCT($E$12:$E3876),16))</f>
        <v>2.3871535038470402</v>
      </c>
      <c r="G3877" s="106">
        <f t="shared" ca="1" si="1150"/>
        <v>2.3798920919200501</v>
      </c>
      <c r="H3877" s="106">
        <f t="shared" ca="1" si="1144"/>
        <v>1.0030511499999999</v>
      </c>
      <c r="I3877" s="105">
        <f t="shared" si="1151"/>
        <v>3.5999999999999997E-2</v>
      </c>
      <c r="J3877" s="118">
        <f t="shared" si="1152"/>
        <v>44826</v>
      </c>
      <c r="K3877" s="112">
        <f t="shared" si="1153"/>
        <v>6</v>
      </c>
      <c r="L3877" s="108">
        <f t="shared" si="1154"/>
        <v>6</v>
      </c>
      <c r="M3877" s="109">
        <f t="shared" si="1145"/>
        <v>1.000842429</v>
      </c>
      <c r="N3877" s="109">
        <f t="shared" ca="1" si="1146"/>
        <v>1.003896149</v>
      </c>
      <c r="O3877" s="108">
        <f t="shared" si="1158"/>
        <v>0</v>
      </c>
      <c r="P3877" s="106">
        <f t="shared" ca="1" si="1147"/>
        <v>77.801389360000002</v>
      </c>
      <c r="Q3877" s="113">
        <f t="shared" si="1142"/>
        <v>0</v>
      </c>
      <c r="R3877" s="106">
        <f t="shared" si="1141"/>
        <v>0</v>
      </c>
      <c r="S3877" s="114" t="str">
        <f t="shared" si="1155"/>
        <v>A+J=</v>
      </c>
      <c r="T3877" s="107">
        <f t="shared" si="1156"/>
        <v>44858</v>
      </c>
      <c r="U3877" s="10"/>
      <c r="V3877" s="10"/>
      <c r="W3877" s="10"/>
      <c r="X3877" s="29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</row>
    <row r="3878" spans="1:121" x14ac:dyDescent="0.15">
      <c r="A3878" s="102">
        <f t="shared" si="1148"/>
        <v>44835</v>
      </c>
      <c r="B3878" s="103">
        <f t="shared" ca="1" si="1157"/>
        <v>20059.589855399794</v>
      </c>
      <c r="C3878" s="106">
        <f t="shared" si="1149"/>
        <v>19968.792097209793</v>
      </c>
      <c r="D3878" s="105">
        <f ca="1">IF(A3878&lt;$B$1,VLOOKUP(A3878,[1]DI!$A$4:$B$15000,2,FALSE),0)</f>
        <v>0</v>
      </c>
      <c r="E3878" s="106">
        <f t="shared" ca="1" si="1143"/>
        <v>1</v>
      </c>
      <c r="F3878" s="106">
        <f ca="1">(TRUNC(PRODUCT($E$12:$E3877),16))</f>
        <v>2.3883658913685801</v>
      </c>
      <c r="G3878" s="106">
        <f t="shared" ca="1" si="1150"/>
        <v>2.3798920919200501</v>
      </c>
      <c r="H3878" s="106">
        <f t="shared" ca="1" si="1144"/>
        <v>1.00356058</v>
      </c>
      <c r="I3878" s="105">
        <f t="shared" si="1151"/>
        <v>3.5999999999999997E-2</v>
      </c>
      <c r="J3878" s="118">
        <f t="shared" si="1152"/>
        <v>44826</v>
      </c>
      <c r="K3878" s="112">
        <f t="shared" si="1153"/>
        <v>6</v>
      </c>
      <c r="L3878" s="108">
        <f t="shared" si="1154"/>
        <v>7</v>
      </c>
      <c r="M3878" s="109">
        <f t="shared" si="1145"/>
        <v>1.0009829029999999</v>
      </c>
      <c r="N3878" s="109">
        <f t="shared" ca="1" si="1146"/>
        <v>1.004546983</v>
      </c>
      <c r="O3878" s="108">
        <f t="shared" si="1158"/>
        <v>0</v>
      </c>
      <c r="P3878" s="106">
        <f t="shared" ca="1" si="1147"/>
        <v>90.797758189999996</v>
      </c>
      <c r="Q3878" s="113">
        <f t="shared" si="1142"/>
        <v>0</v>
      </c>
      <c r="R3878" s="106">
        <f t="shared" si="1141"/>
        <v>0</v>
      </c>
      <c r="S3878" s="114" t="str">
        <f t="shared" si="1155"/>
        <v>A+J=</v>
      </c>
      <c r="T3878" s="107">
        <f t="shared" si="1156"/>
        <v>44858</v>
      </c>
      <c r="U3878" s="10"/>
      <c r="V3878" s="10"/>
      <c r="W3878" s="10"/>
      <c r="X3878" s="29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</row>
    <row r="3879" spans="1:121" x14ac:dyDescent="0.15">
      <c r="A3879" s="102">
        <f t="shared" si="1148"/>
        <v>44836</v>
      </c>
      <c r="B3879" s="103">
        <f t="shared" ca="1" si="1157"/>
        <v>20059.589855399794</v>
      </c>
      <c r="C3879" s="106">
        <f t="shared" si="1149"/>
        <v>19968.792097209793</v>
      </c>
      <c r="D3879" s="105">
        <f ca="1">IF(A3879&lt;$B$1,VLOOKUP(A3879,[1]DI!$A$4:$B$15000,2,FALSE),0)</f>
        <v>0</v>
      </c>
      <c r="E3879" s="106">
        <f t="shared" ca="1" si="1143"/>
        <v>1</v>
      </c>
      <c r="F3879" s="106">
        <f ca="1">(TRUNC(PRODUCT($E$12:$E3878),16))</f>
        <v>2.3883658913685801</v>
      </c>
      <c r="G3879" s="106">
        <f t="shared" ca="1" si="1150"/>
        <v>2.3798920919200501</v>
      </c>
      <c r="H3879" s="106">
        <f t="shared" ca="1" si="1144"/>
        <v>1.00356058</v>
      </c>
      <c r="I3879" s="105">
        <f t="shared" si="1151"/>
        <v>3.5999999999999997E-2</v>
      </c>
      <c r="J3879" s="118">
        <f t="shared" si="1152"/>
        <v>44826</v>
      </c>
      <c r="K3879" s="112">
        <f t="shared" si="1153"/>
        <v>6</v>
      </c>
      <c r="L3879" s="108">
        <f t="shared" si="1154"/>
        <v>7</v>
      </c>
      <c r="M3879" s="109">
        <f t="shared" si="1145"/>
        <v>1.0009829029999999</v>
      </c>
      <c r="N3879" s="109">
        <f t="shared" ca="1" si="1146"/>
        <v>1.004546983</v>
      </c>
      <c r="O3879" s="108">
        <f t="shared" si="1158"/>
        <v>0</v>
      </c>
      <c r="P3879" s="106">
        <f t="shared" ca="1" si="1147"/>
        <v>90.797758189999996</v>
      </c>
      <c r="Q3879" s="113">
        <f t="shared" si="1142"/>
        <v>0</v>
      </c>
      <c r="R3879" s="106">
        <f t="shared" si="1141"/>
        <v>0</v>
      </c>
      <c r="S3879" s="114" t="str">
        <f t="shared" si="1155"/>
        <v>A+J=</v>
      </c>
      <c r="T3879" s="107">
        <f t="shared" si="1156"/>
        <v>44858</v>
      </c>
      <c r="U3879" s="10"/>
      <c r="V3879" s="10"/>
      <c r="W3879" s="10"/>
      <c r="X3879" s="29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</row>
    <row r="3880" spans="1:121" x14ac:dyDescent="0.15">
      <c r="A3880" s="102">
        <f t="shared" si="1148"/>
        <v>44837</v>
      </c>
      <c r="B3880" s="103">
        <f t="shared" ca="1" si="1157"/>
        <v>20059.589855399794</v>
      </c>
      <c r="C3880" s="106">
        <f t="shared" si="1149"/>
        <v>19968.792097209793</v>
      </c>
      <c r="D3880" s="105">
        <f ca="1">IF(A3880&lt;$B$1,VLOOKUP(A3880,[1]DI!$A$4:$B$15000,2,FALSE),0)</f>
        <v>0.13650000000000001</v>
      </c>
      <c r="E3880" s="106">
        <f t="shared" ca="1" si="1143"/>
        <v>1.00050788</v>
      </c>
      <c r="F3880" s="106">
        <f ca="1">(TRUNC(PRODUCT($E$12:$E3879),16))</f>
        <v>2.3883658913685801</v>
      </c>
      <c r="G3880" s="106">
        <f t="shared" ca="1" si="1150"/>
        <v>2.3798920919200501</v>
      </c>
      <c r="H3880" s="106">
        <f t="shared" ca="1" si="1144"/>
        <v>1.00356058</v>
      </c>
      <c r="I3880" s="105">
        <f t="shared" si="1151"/>
        <v>3.5999999999999997E-2</v>
      </c>
      <c r="J3880" s="118">
        <f t="shared" si="1152"/>
        <v>44826</v>
      </c>
      <c r="K3880" s="112">
        <f t="shared" si="1153"/>
        <v>7</v>
      </c>
      <c r="L3880" s="108">
        <f t="shared" si="1154"/>
        <v>7</v>
      </c>
      <c r="M3880" s="109">
        <f t="shared" si="1145"/>
        <v>1.0009829029999999</v>
      </c>
      <c r="N3880" s="109">
        <f t="shared" ca="1" si="1146"/>
        <v>1.004546983</v>
      </c>
      <c r="O3880" s="108">
        <f t="shared" si="1158"/>
        <v>0</v>
      </c>
      <c r="P3880" s="106">
        <f t="shared" ca="1" si="1147"/>
        <v>90.797758189999996</v>
      </c>
      <c r="Q3880" s="113">
        <f t="shared" si="1142"/>
        <v>0</v>
      </c>
      <c r="R3880" s="106">
        <f t="shared" si="1141"/>
        <v>0</v>
      </c>
      <c r="S3880" s="114" t="str">
        <f t="shared" si="1155"/>
        <v>A+J=</v>
      </c>
      <c r="T3880" s="107">
        <f t="shared" si="1156"/>
        <v>44858</v>
      </c>
      <c r="U3880" s="10"/>
      <c r="V3880" s="10"/>
      <c r="W3880" s="10"/>
      <c r="X3880" s="29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</row>
    <row r="3881" spans="1:121" x14ac:dyDescent="0.15">
      <c r="A3881" s="102">
        <f t="shared" si="1148"/>
        <v>44838</v>
      </c>
      <c r="B3881" s="103">
        <f t="shared" ca="1" si="1157"/>
        <v>20072.594671039791</v>
      </c>
      <c r="C3881" s="106">
        <f t="shared" si="1149"/>
        <v>19968.792097209793</v>
      </c>
      <c r="D3881" s="105">
        <f ca="1">IF(A3881&lt;$B$1,VLOOKUP(A3881,[1]DI!$A$4:$B$15000,2,FALSE),0)</f>
        <v>0.13650000000000001</v>
      </c>
      <c r="E3881" s="106">
        <f t="shared" ca="1" si="1143"/>
        <v>1.00050788</v>
      </c>
      <c r="F3881" s="106">
        <f ca="1">(TRUNC(PRODUCT($E$12:$E3880),16))</f>
        <v>2.3895788946374901</v>
      </c>
      <c r="G3881" s="106">
        <f t="shared" ca="1" si="1150"/>
        <v>2.3798920919200501</v>
      </c>
      <c r="H3881" s="106">
        <f t="shared" ca="1" si="1144"/>
        <v>1.0040702699999999</v>
      </c>
      <c r="I3881" s="105">
        <f t="shared" si="1151"/>
        <v>3.5999999999999997E-2</v>
      </c>
      <c r="J3881" s="118">
        <f t="shared" si="1152"/>
        <v>44826</v>
      </c>
      <c r="K3881" s="112">
        <f t="shared" si="1153"/>
        <v>8</v>
      </c>
      <c r="L3881" s="108">
        <f t="shared" si="1154"/>
        <v>8</v>
      </c>
      <c r="M3881" s="109">
        <f t="shared" si="1145"/>
        <v>1.001123397</v>
      </c>
      <c r="N3881" s="109">
        <f t="shared" ca="1" si="1146"/>
        <v>1.0051982399999999</v>
      </c>
      <c r="O3881" s="108">
        <f t="shared" si="1158"/>
        <v>0</v>
      </c>
      <c r="P3881" s="106">
        <f t="shared" ca="1" si="1147"/>
        <v>103.80257383</v>
      </c>
      <c r="Q3881" s="113">
        <f t="shared" si="1142"/>
        <v>0</v>
      </c>
      <c r="R3881" s="106">
        <f t="shared" si="1141"/>
        <v>0</v>
      </c>
      <c r="S3881" s="114" t="str">
        <f t="shared" si="1155"/>
        <v>A+J=</v>
      </c>
      <c r="T3881" s="107">
        <f t="shared" si="1156"/>
        <v>44858</v>
      </c>
      <c r="U3881" s="10"/>
      <c r="V3881" s="10"/>
      <c r="W3881" s="10"/>
      <c r="X3881" s="29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</row>
    <row r="3882" spans="1:121" x14ac:dyDescent="0.15">
      <c r="A3882" s="102">
        <f t="shared" si="1148"/>
        <v>44839</v>
      </c>
      <c r="B3882" s="103">
        <f t="shared" ca="1" si="1157"/>
        <v>20085.607913499793</v>
      </c>
      <c r="C3882" s="106">
        <f t="shared" si="1149"/>
        <v>19968.792097209793</v>
      </c>
      <c r="D3882" s="105">
        <f ca="1">IF(A3882&lt;$B$1,VLOOKUP(A3882,[1]DI!$A$4:$B$15000,2,FALSE),0)</f>
        <v>0.13650000000000001</v>
      </c>
      <c r="E3882" s="106">
        <f t="shared" ca="1" si="1143"/>
        <v>1.00050788</v>
      </c>
      <c r="F3882" s="106">
        <f ca="1">(TRUNC(PRODUCT($E$12:$E3881),16))</f>
        <v>2.3907925139664901</v>
      </c>
      <c r="G3882" s="106">
        <f t="shared" ca="1" si="1150"/>
        <v>2.3798920919200501</v>
      </c>
      <c r="H3882" s="106">
        <f t="shared" ca="1" si="1144"/>
        <v>1.00458022</v>
      </c>
      <c r="I3882" s="105">
        <f t="shared" si="1151"/>
        <v>3.5999999999999997E-2</v>
      </c>
      <c r="J3882" s="118">
        <f t="shared" si="1152"/>
        <v>44826</v>
      </c>
      <c r="K3882" s="112">
        <f t="shared" si="1153"/>
        <v>9</v>
      </c>
      <c r="L3882" s="108">
        <f t="shared" si="1154"/>
        <v>9</v>
      </c>
      <c r="M3882" s="109">
        <f t="shared" si="1145"/>
        <v>1.00126391</v>
      </c>
      <c r="N3882" s="109">
        <f t="shared" ca="1" si="1146"/>
        <v>1.0058499190000001</v>
      </c>
      <c r="O3882" s="108">
        <f t="shared" si="1158"/>
        <v>0</v>
      </c>
      <c r="P3882" s="106">
        <f t="shared" ca="1" si="1147"/>
        <v>116.81581629</v>
      </c>
      <c r="Q3882" s="113">
        <f t="shared" si="1142"/>
        <v>0</v>
      </c>
      <c r="R3882" s="106">
        <f t="shared" si="1141"/>
        <v>0</v>
      </c>
      <c r="S3882" s="114" t="str">
        <f t="shared" si="1155"/>
        <v>A+J=</v>
      </c>
      <c r="T3882" s="107">
        <f t="shared" si="1156"/>
        <v>44858</v>
      </c>
      <c r="U3882" s="10"/>
      <c r="V3882" s="10"/>
      <c r="W3882" s="10"/>
      <c r="X3882" s="29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</row>
    <row r="3883" spans="1:121" x14ac:dyDescent="0.15">
      <c r="A3883" s="102">
        <f t="shared" si="1148"/>
        <v>44840</v>
      </c>
      <c r="B3883" s="103">
        <f t="shared" ca="1" si="1157"/>
        <v>20098.629423049792</v>
      </c>
      <c r="C3883" s="106">
        <f t="shared" si="1149"/>
        <v>19968.792097209793</v>
      </c>
      <c r="D3883" s="105">
        <f ca="1">IF(A3883&lt;$B$1,VLOOKUP(A3883,[1]DI!$A$4:$B$15000,2,FALSE),0)</f>
        <v>0.13650000000000001</v>
      </c>
      <c r="E3883" s="106">
        <f t="shared" ca="1" si="1143"/>
        <v>1.00050788</v>
      </c>
      <c r="F3883" s="106">
        <f ca="1">(TRUNC(PRODUCT($E$12:$E3882),16))</f>
        <v>2.3920067496684898</v>
      </c>
      <c r="G3883" s="106">
        <f t="shared" ca="1" si="1150"/>
        <v>2.3798920919200501</v>
      </c>
      <c r="H3883" s="106">
        <f t="shared" ca="1" si="1144"/>
        <v>1.0050904199999999</v>
      </c>
      <c r="I3883" s="105">
        <f t="shared" si="1151"/>
        <v>3.5999999999999997E-2</v>
      </c>
      <c r="J3883" s="118">
        <f t="shared" si="1152"/>
        <v>44826</v>
      </c>
      <c r="K3883" s="112">
        <f t="shared" si="1153"/>
        <v>10</v>
      </c>
      <c r="L3883" s="108">
        <f t="shared" si="1154"/>
        <v>10</v>
      </c>
      <c r="M3883" s="109">
        <f t="shared" si="1145"/>
        <v>1.001404443</v>
      </c>
      <c r="N3883" s="109">
        <f t="shared" ca="1" si="1146"/>
        <v>1.0065020119999999</v>
      </c>
      <c r="O3883" s="108">
        <f t="shared" si="1158"/>
        <v>0</v>
      </c>
      <c r="P3883" s="106">
        <f t="shared" ca="1" si="1147"/>
        <v>129.83732584000001</v>
      </c>
      <c r="Q3883" s="113">
        <f t="shared" si="1142"/>
        <v>0</v>
      </c>
      <c r="R3883" s="106">
        <f t="shared" si="1141"/>
        <v>0</v>
      </c>
      <c r="S3883" s="114" t="str">
        <f t="shared" si="1155"/>
        <v>A+J=</v>
      </c>
      <c r="T3883" s="107">
        <f t="shared" si="1156"/>
        <v>44858</v>
      </c>
      <c r="U3883" s="10"/>
      <c r="V3883" s="10"/>
      <c r="W3883" s="10"/>
      <c r="X3883" s="29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</row>
    <row r="3884" spans="1:121" x14ac:dyDescent="0.15">
      <c r="A3884" s="102">
        <f t="shared" si="1148"/>
        <v>44841</v>
      </c>
      <c r="B3884" s="103">
        <f t="shared" ca="1" si="1157"/>
        <v>20111.659599049792</v>
      </c>
      <c r="C3884" s="106">
        <f t="shared" si="1149"/>
        <v>19968.792097209793</v>
      </c>
      <c r="D3884" s="105">
        <f ca="1">IF(A3884&lt;$B$1,VLOOKUP(A3884,[1]DI!$A$4:$B$15000,2,FALSE),0)</f>
        <v>0.13650000000000001</v>
      </c>
      <c r="E3884" s="106">
        <f t="shared" ca="1" si="1143"/>
        <v>1.00050788</v>
      </c>
      <c r="F3884" s="106">
        <f ca="1">(TRUNC(PRODUCT($E$12:$E3883),16))</f>
        <v>2.39322160205651</v>
      </c>
      <c r="G3884" s="106">
        <f t="shared" ca="1" si="1150"/>
        <v>2.3798920919200501</v>
      </c>
      <c r="H3884" s="106">
        <f t="shared" ca="1" si="1144"/>
        <v>1.00560089</v>
      </c>
      <c r="I3884" s="105">
        <f t="shared" si="1151"/>
        <v>3.5999999999999997E-2</v>
      </c>
      <c r="J3884" s="118">
        <f t="shared" si="1152"/>
        <v>44826</v>
      </c>
      <c r="K3884" s="112">
        <f t="shared" si="1153"/>
        <v>11</v>
      </c>
      <c r="L3884" s="108">
        <f t="shared" si="1154"/>
        <v>11</v>
      </c>
      <c r="M3884" s="109">
        <f t="shared" si="1145"/>
        <v>1.001544996</v>
      </c>
      <c r="N3884" s="109">
        <f t="shared" ca="1" si="1146"/>
        <v>1.0071545390000001</v>
      </c>
      <c r="O3884" s="108">
        <f t="shared" si="1158"/>
        <v>0</v>
      </c>
      <c r="P3884" s="106">
        <f t="shared" ca="1" si="1147"/>
        <v>142.86750183999999</v>
      </c>
      <c r="Q3884" s="113">
        <f t="shared" si="1142"/>
        <v>0</v>
      </c>
      <c r="R3884" s="106">
        <f t="shared" si="1141"/>
        <v>0</v>
      </c>
      <c r="S3884" s="114" t="str">
        <f t="shared" si="1155"/>
        <v>A+J=</v>
      </c>
      <c r="T3884" s="107">
        <f t="shared" si="1156"/>
        <v>44858</v>
      </c>
      <c r="U3884" s="10"/>
      <c r="V3884" s="10"/>
      <c r="W3884" s="10"/>
      <c r="X3884" s="29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</row>
    <row r="3885" spans="1:121" x14ac:dyDescent="0.15">
      <c r="A3885" s="102">
        <f t="shared" si="1148"/>
        <v>44842</v>
      </c>
      <c r="B3885" s="103">
        <f t="shared" ca="1" si="1157"/>
        <v>20124.698062099793</v>
      </c>
      <c r="C3885" s="106">
        <f t="shared" si="1149"/>
        <v>19968.792097209793</v>
      </c>
      <c r="D3885" s="105">
        <f ca="1">IF(A3885&lt;$B$1,VLOOKUP(A3885,[1]DI!$A$4:$B$15000,2,FALSE),0)</f>
        <v>0</v>
      </c>
      <c r="E3885" s="106">
        <f t="shared" ca="1" si="1143"/>
        <v>1</v>
      </c>
      <c r="F3885" s="106">
        <f ca="1">(TRUNC(PRODUCT($E$12:$E3884),16))</f>
        <v>2.3944370714437602</v>
      </c>
      <c r="G3885" s="106">
        <f t="shared" ca="1" si="1150"/>
        <v>2.3798920919200501</v>
      </c>
      <c r="H3885" s="106">
        <f t="shared" ca="1" si="1144"/>
        <v>1.00611161</v>
      </c>
      <c r="I3885" s="105">
        <f t="shared" si="1151"/>
        <v>3.5999999999999997E-2</v>
      </c>
      <c r="J3885" s="118">
        <f t="shared" si="1152"/>
        <v>44826</v>
      </c>
      <c r="K3885" s="112">
        <f t="shared" si="1153"/>
        <v>11</v>
      </c>
      <c r="L3885" s="108">
        <f t="shared" si="1154"/>
        <v>12</v>
      </c>
      <c r="M3885" s="109">
        <f t="shared" si="1145"/>
        <v>1.0016855689999999</v>
      </c>
      <c r="N3885" s="109">
        <f t="shared" ca="1" si="1146"/>
        <v>1.0078074809999999</v>
      </c>
      <c r="O3885" s="108">
        <f t="shared" si="1158"/>
        <v>0</v>
      </c>
      <c r="P3885" s="106">
        <f t="shared" ca="1" si="1147"/>
        <v>155.90596489000001</v>
      </c>
      <c r="Q3885" s="113">
        <f t="shared" si="1142"/>
        <v>0</v>
      </c>
      <c r="R3885" s="106">
        <f t="shared" si="1141"/>
        <v>0</v>
      </c>
      <c r="S3885" s="114" t="str">
        <f t="shared" si="1155"/>
        <v>A+J=</v>
      </c>
      <c r="T3885" s="107">
        <f t="shared" si="1156"/>
        <v>44858</v>
      </c>
      <c r="U3885" s="10"/>
      <c r="V3885" s="10"/>
      <c r="W3885" s="10"/>
      <c r="X3885" s="29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</row>
    <row r="3886" spans="1:121" x14ac:dyDescent="0.15">
      <c r="A3886" s="102">
        <f t="shared" si="1148"/>
        <v>44843</v>
      </c>
      <c r="B3886" s="103">
        <f t="shared" ca="1" si="1157"/>
        <v>20124.698062099793</v>
      </c>
      <c r="C3886" s="106">
        <f t="shared" si="1149"/>
        <v>19968.792097209793</v>
      </c>
      <c r="D3886" s="105">
        <f ca="1">IF(A3886&lt;$B$1,VLOOKUP(A3886,[1]DI!$A$4:$B$15000,2,FALSE),0)</f>
        <v>0</v>
      </c>
      <c r="E3886" s="106">
        <f t="shared" ca="1" si="1143"/>
        <v>1</v>
      </c>
      <c r="F3886" s="106">
        <f ca="1">(TRUNC(PRODUCT($E$12:$E3885),16))</f>
        <v>2.3944370714437602</v>
      </c>
      <c r="G3886" s="106">
        <f t="shared" ca="1" si="1150"/>
        <v>2.3798920919200501</v>
      </c>
      <c r="H3886" s="106">
        <f t="shared" ca="1" si="1144"/>
        <v>1.00611161</v>
      </c>
      <c r="I3886" s="105">
        <f t="shared" si="1151"/>
        <v>3.5999999999999997E-2</v>
      </c>
      <c r="J3886" s="118">
        <f t="shared" si="1152"/>
        <v>44826</v>
      </c>
      <c r="K3886" s="112">
        <f t="shared" si="1153"/>
        <v>11</v>
      </c>
      <c r="L3886" s="108">
        <f t="shared" si="1154"/>
        <v>12</v>
      </c>
      <c r="M3886" s="109">
        <f t="shared" si="1145"/>
        <v>1.0016855689999999</v>
      </c>
      <c r="N3886" s="109">
        <f t="shared" ca="1" si="1146"/>
        <v>1.0078074809999999</v>
      </c>
      <c r="O3886" s="108">
        <f t="shared" si="1158"/>
        <v>0</v>
      </c>
      <c r="P3886" s="106">
        <f t="shared" ca="1" si="1147"/>
        <v>155.90596489000001</v>
      </c>
      <c r="Q3886" s="113">
        <f t="shared" si="1142"/>
        <v>0</v>
      </c>
      <c r="R3886" s="106">
        <f t="shared" ref="R3886:R3949" si="1159">IF(Q3886&gt;0,TRUNC(Q3886*C3886,8),0)</f>
        <v>0</v>
      </c>
      <c r="S3886" s="114" t="str">
        <f t="shared" si="1155"/>
        <v>A+J=</v>
      </c>
      <c r="T3886" s="107">
        <f t="shared" si="1156"/>
        <v>44858</v>
      </c>
      <c r="U3886" s="10"/>
      <c r="V3886" s="10"/>
      <c r="W3886" s="10"/>
      <c r="X3886" s="29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</row>
    <row r="3887" spans="1:121" x14ac:dyDescent="0.15">
      <c r="A3887" s="102">
        <f t="shared" si="1148"/>
        <v>44844</v>
      </c>
      <c r="B3887" s="103">
        <f t="shared" ca="1" si="1157"/>
        <v>20124.698062099793</v>
      </c>
      <c r="C3887" s="106">
        <f t="shared" si="1149"/>
        <v>19968.792097209793</v>
      </c>
      <c r="D3887" s="105">
        <f ca="1">IF(A3887&lt;$B$1,VLOOKUP(A3887,[1]DI!$A$4:$B$15000,2,FALSE),0)</f>
        <v>0.13650000000000001</v>
      </c>
      <c r="E3887" s="106">
        <f t="shared" ca="1" si="1143"/>
        <v>1.00050788</v>
      </c>
      <c r="F3887" s="106">
        <f ca="1">(TRUNC(PRODUCT($E$12:$E3886),16))</f>
        <v>2.3944370714437602</v>
      </c>
      <c r="G3887" s="106">
        <f t="shared" ca="1" si="1150"/>
        <v>2.3798920919200501</v>
      </c>
      <c r="H3887" s="106">
        <f t="shared" ca="1" si="1144"/>
        <v>1.00611161</v>
      </c>
      <c r="I3887" s="105">
        <f t="shared" si="1151"/>
        <v>3.5999999999999997E-2</v>
      </c>
      <c r="J3887" s="118">
        <f t="shared" si="1152"/>
        <v>44826</v>
      </c>
      <c r="K3887" s="112">
        <f t="shared" si="1153"/>
        <v>12</v>
      </c>
      <c r="L3887" s="108">
        <f t="shared" si="1154"/>
        <v>12</v>
      </c>
      <c r="M3887" s="109">
        <f t="shared" si="1145"/>
        <v>1.0016855689999999</v>
      </c>
      <c r="N3887" s="109">
        <f t="shared" ca="1" si="1146"/>
        <v>1.0078074809999999</v>
      </c>
      <c r="O3887" s="108">
        <f t="shared" si="1158"/>
        <v>0</v>
      </c>
      <c r="P3887" s="106">
        <f t="shared" ca="1" si="1147"/>
        <v>155.90596489000001</v>
      </c>
      <c r="Q3887" s="113">
        <f t="shared" ref="Q3887:Q3950" si="1160">IF($O3887&gt;0,VLOOKUP($O3887,$W$12:$AC$151,7),0)</f>
        <v>0</v>
      </c>
      <c r="R3887" s="106">
        <f t="shared" si="1159"/>
        <v>0</v>
      </c>
      <c r="S3887" s="114" t="str">
        <f t="shared" si="1155"/>
        <v>A+J=</v>
      </c>
      <c r="T3887" s="107">
        <f t="shared" si="1156"/>
        <v>44858</v>
      </c>
      <c r="U3887" s="10"/>
      <c r="V3887" s="10"/>
      <c r="W3887" s="10"/>
      <c r="X3887" s="29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</row>
    <row r="3888" spans="1:121" x14ac:dyDescent="0.15">
      <c r="A3888" s="102">
        <f t="shared" si="1148"/>
        <v>44845</v>
      </c>
      <c r="B3888" s="103">
        <f t="shared" ca="1" si="1157"/>
        <v>20137.745151659794</v>
      </c>
      <c r="C3888" s="106">
        <f t="shared" si="1149"/>
        <v>19968.792097209793</v>
      </c>
      <c r="D3888" s="105">
        <f ca="1">IF(A3888&lt;$B$1,VLOOKUP(A3888,[1]DI!$A$4:$B$15000,2,FALSE),0)</f>
        <v>0.13650000000000001</v>
      </c>
      <c r="E3888" s="106">
        <f t="shared" ca="1" si="1143"/>
        <v>1.00050788</v>
      </c>
      <c r="F3888" s="106">
        <f ca="1">(TRUNC(PRODUCT($E$12:$E3887),16))</f>
        <v>2.39565315814361</v>
      </c>
      <c r="G3888" s="106">
        <f t="shared" ca="1" si="1150"/>
        <v>2.3798920919200501</v>
      </c>
      <c r="H3888" s="106">
        <f t="shared" ca="1" si="1144"/>
        <v>1.0066226</v>
      </c>
      <c r="I3888" s="105">
        <f t="shared" si="1151"/>
        <v>3.5999999999999997E-2</v>
      </c>
      <c r="J3888" s="118">
        <f t="shared" si="1152"/>
        <v>44826</v>
      </c>
      <c r="K3888" s="112">
        <f t="shared" si="1153"/>
        <v>13</v>
      </c>
      <c r="L3888" s="108">
        <f t="shared" si="1154"/>
        <v>13</v>
      </c>
      <c r="M3888" s="109">
        <f t="shared" si="1145"/>
        <v>1.0018261610000001</v>
      </c>
      <c r="N3888" s="109">
        <f t="shared" ca="1" si="1146"/>
        <v>1.008460855</v>
      </c>
      <c r="O3888" s="108">
        <f t="shared" si="1158"/>
        <v>0</v>
      </c>
      <c r="P3888" s="106">
        <f t="shared" ca="1" si="1147"/>
        <v>168.95305445</v>
      </c>
      <c r="Q3888" s="113">
        <f t="shared" si="1160"/>
        <v>0</v>
      </c>
      <c r="R3888" s="106">
        <f t="shared" si="1159"/>
        <v>0</v>
      </c>
      <c r="S3888" s="114" t="str">
        <f t="shared" si="1155"/>
        <v>A+J=</v>
      </c>
      <c r="T3888" s="107">
        <f t="shared" si="1156"/>
        <v>44858</v>
      </c>
      <c r="U3888" s="10"/>
      <c r="V3888" s="10"/>
      <c r="W3888" s="10"/>
      <c r="X3888" s="29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</row>
    <row r="3889" spans="1:121" x14ac:dyDescent="0.15">
      <c r="A3889" s="102">
        <f t="shared" si="1148"/>
        <v>44846</v>
      </c>
      <c r="B3889" s="103">
        <f t="shared" ca="1" si="1157"/>
        <v>20150.800528279793</v>
      </c>
      <c r="C3889" s="106">
        <f t="shared" si="1149"/>
        <v>19968.792097209793</v>
      </c>
      <c r="D3889" s="105">
        <f ca="1">IF(A3889&lt;$B$1,VLOOKUP(A3889,[1]DI!$A$4:$B$15000,2,FALSE),0)</f>
        <v>0</v>
      </c>
      <c r="E3889" s="106">
        <f t="shared" ca="1" si="1143"/>
        <v>1</v>
      </c>
      <c r="F3889" s="106">
        <f ca="1">(TRUNC(PRODUCT($E$12:$E3888),16))</f>
        <v>2.3968698624695599</v>
      </c>
      <c r="G3889" s="106">
        <f t="shared" ca="1" si="1150"/>
        <v>2.3798920919200501</v>
      </c>
      <c r="H3889" s="106">
        <f t="shared" ca="1" si="1144"/>
        <v>1.0071338400000001</v>
      </c>
      <c r="I3889" s="105">
        <f t="shared" si="1151"/>
        <v>3.5999999999999997E-2</v>
      </c>
      <c r="J3889" s="118">
        <f t="shared" si="1152"/>
        <v>44826</v>
      </c>
      <c r="K3889" s="112">
        <f t="shared" si="1153"/>
        <v>13</v>
      </c>
      <c r="L3889" s="108">
        <f t="shared" si="1154"/>
        <v>14</v>
      </c>
      <c r="M3889" s="109">
        <f t="shared" si="1145"/>
        <v>1.0019667729999999</v>
      </c>
      <c r="N3889" s="109">
        <f t="shared" ca="1" si="1146"/>
        <v>1.0091146440000001</v>
      </c>
      <c r="O3889" s="108">
        <f t="shared" si="1158"/>
        <v>0</v>
      </c>
      <c r="P3889" s="106">
        <f t="shared" ca="1" si="1147"/>
        <v>182.00843107</v>
      </c>
      <c r="Q3889" s="113">
        <f t="shared" si="1160"/>
        <v>0</v>
      </c>
      <c r="R3889" s="106">
        <f t="shared" si="1159"/>
        <v>0</v>
      </c>
      <c r="S3889" s="114" t="str">
        <f t="shared" si="1155"/>
        <v>A+J=</v>
      </c>
      <c r="T3889" s="107">
        <f t="shared" si="1156"/>
        <v>44858</v>
      </c>
      <c r="U3889" s="10"/>
      <c r="V3889" s="10"/>
      <c r="W3889" s="10"/>
      <c r="X3889" s="29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</row>
    <row r="3890" spans="1:121" x14ac:dyDescent="0.15">
      <c r="A3890" s="102">
        <f t="shared" si="1148"/>
        <v>44847</v>
      </c>
      <c r="B3890" s="103">
        <f t="shared" ca="1" si="1157"/>
        <v>20150.800528279793</v>
      </c>
      <c r="C3890" s="106">
        <f t="shared" si="1149"/>
        <v>19968.792097209793</v>
      </c>
      <c r="D3890" s="105">
        <f ca="1">IF(A3890&lt;$B$1,VLOOKUP(A3890,[1]DI!$A$4:$B$15000,2,FALSE),0)</f>
        <v>0.13650000000000001</v>
      </c>
      <c r="E3890" s="106">
        <f t="shared" ca="1" si="1143"/>
        <v>1.00050788</v>
      </c>
      <c r="F3890" s="106">
        <f ca="1">(TRUNC(PRODUCT($E$12:$E3889),16))</f>
        <v>2.3968698624695599</v>
      </c>
      <c r="G3890" s="106">
        <f t="shared" ca="1" si="1150"/>
        <v>2.3798920919200501</v>
      </c>
      <c r="H3890" s="106">
        <f t="shared" ca="1" si="1144"/>
        <v>1.0071338400000001</v>
      </c>
      <c r="I3890" s="105">
        <f t="shared" si="1151"/>
        <v>3.5999999999999997E-2</v>
      </c>
      <c r="J3890" s="118">
        <f t="shared" si="1152"/>
        <v>44826</v>
      </c>
      <c r="K3890" s="112">
        <f t="shared" si="1153"/>
        <v>14</v>
      </c>
      <c r="L3890" s="108">
        <f t="shared" si="1154"/>
        <v>14</v>
      </c>
      <c r="M3890" s="109">
        <f t="shared" si="1145"/>
        <v>1.0019667729999999</v>
      </c>
      <c r="N3890" s="109">
        <f t="shared" ca="1" si="1146"/>
        <v>1.0091146440000001</v>
      </c>
      <c r="O3890" s="108">
        <f t="shared" si="1158"/>
        <v>0</v>
      </c>
      <c r="P3890" s="106">
        <f t="shared" ca="1" si="1147"/>
        <v>182.00843107</v>
      </c>
      <c r="Q3890" s="113">
        <f t="shared" si="1160"/>
        <v>0</v>
      </c>
      <c r="R3890" s="106">
        <f t="shared" si="1159"/>
        <v>0</v>
      </c>
      <c r="S3890" s="114" t="str">
        <f t="shared" si="1155"/>
        <v>A+J=</v>
      </c>
      <c r="T3890" s="107">
        <f t="shared" si="1156"/>
        <v>44858</v>
      </c>
      <c r="U3890" s="10"/>
      <c r="V3890" s="10"/>
      <c r="W3890" s="10"/>
      <c r="X3890" s="29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</row>
    <row r="3891" spans="1:121" x14ac:dyDescent="0.15">
      <c r="A3891" s="102">
        <f t="shared" si="1148"/>
        <v>44848</v>
      </c>
      <c r="B3891" s="103">
        <f t="shared" ca="1" si="1157"/>
        <v>20163.864371669792</v>
      </c>
      <c r="C3891" s="106">
        <f t="shared" si="1149"/>
        <v>19968.792097209793</v>
      </c>
      <c r="D3891" s="105">
        <f ca="1">IF(A3891&lt;$B$1,VLOOKUP(A3891,[1]DI!$A$4:$B$15000,2,FALSE),0)</f>
        <v>0.13650000000000001</v>
      </c>
      <c r="E3891" s="106">
        <f t="shared" ca="1" si="1143"/>
        <v>1.00050788</v>
      </c>
      <c r="F3891" s="106">
        <f ca="1">(TRUNC(PRODUCT($E$12:$E3890),16))</f>
        <v>2.39808718473531</v>
      </c>
      <c r="G3891" s="106">
        <f t="shared" ca="1" si="1150"/>
        <v>2.3798920919200501</v>
      </c>
      <c r="H3891" s="106">
        <f t="shared" ca="1" si="1144"/>
        <v>1.0076453400000001</v>
      </c>
      <c r="I3891" s="105">
        <f t="shared" si="1151"/>
        <v>3.5999999999999997E-2</v>
      </c>
      <c r="J3891" s="118">
        <f t="shared" si="1152"/>
        <v>44826</v>
      </c>
      <c r="K3891" s="112">
        <f t="shared" si="1153"/>
        <v>15</v>
      </c>
      <c r="L3891" s="108">
        <f t="shared" si="1154"/>
        <v>15</v>
      </c>
      <c r="M3891" s="109">
        <f t="shared" si="1145"/>
        <v>1.0021074050000001</v>
      </c>
      <c r="N3891" s="109">
        <f t="shared" ca="1" si="1146"/>
        <v>1.0097688570000001</v>
      </c>
      <c r="O3891" s="108">
        <f t="shared" si="1158"/>
        <v>0</v>
      </c>
      <c r="P3891" s="106">
        <f t="shared" ca="1" si="1147"/>
        <v>195.07227445999999</v>
      </c>
      <c r="Q3891" s="113">
        <f t="shared" si="1160"/>
        <v>0</v>
      </c>
      <c r="R3891" s="106">
        <f t="shared" si="1159"/>
        <v>0</v>
      </c>
      <c r="S3891" s="114" t="str">
        <f t="shared" si="1155"/>
        <v>A+J=</v>
      </c>
      <c r="T3891" s="107">
        <f t="shared" si="1156"/>
        <v>44858</v>
      </c>
      <c r="U3891" s="10"/>
      <c r="V3891" s="10"/>
      <c r="W3891" s="10"/>
      <c r="X3891" s="29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</row>
    <row r="3892" spans="1:121" x14ac:dyDescent="0.15">
      <c r="A3892" s="102">
        <f t="shared" si="1148"/>
        <v>44849</v>
      </c>
      <c r="B3892" s="103">
        <f t="shared" ca="1" si="1157"/>
        <v>20176.936881509791</v>
      </c>
      <c r="C3892" s="106">
        <f t="shared" si="1149"/>
        <v>19968.792097209793</v>
      </c>
      <c r="D3892" s="105">
        <f ca="1">IF(A3892&lt;$B$1,VLOOKUP(A3892,[1]DI!$A$4:$B$15000,2,FALSE),0)</f>
        <v>0</v>
      </c>
      <c r="E3892" s="106">
        <f t="shared" ca="1" si="1143"/>
        <v>1</v>
      </c>
      <c r="F3892" s="106">
        <f ca="1">(TRUNC(PRODUCT($E$12:$E3891),16))</f>
        <v>2.3993051252547</v>
      </c>
      <c r="G3892" s="106">
        <f t="shared" ca="1" si="1150"/>
        <v>2.3798920919200501</v>
      </c>
      <c r="H3892" s="106">
        <f t="shared" ca="1" si="1144"/>
        <v>1.00815711</v>
      </c>
      <c r="I3892" s="105">
        <f t="shared" si="1151"/>
        <v>3.5999999999999997E-2</v>
      </c>
      <c r="J3892" s="118">
        <f t="shared" si="1152"/>
        <v>44826</v>
      </c>
      <c r="K3892" s="112">
        <f t="shared" si="1153"/>
        <v>15</v>
      </c>
      <c r="L3892" s="108">
        <f t="shared" si="1154"/>
        <v>16</v>
      </c>
      <c r="M3892" s="109">
        <f t="shared" si="1145"/>
        <v>1.002248056</v>
      </c>
      <c r="N3892" s="109">
        <f t="shared" ca="1" si="1146"/>
        <v>1.010423504</v>
      </c>
      <c r="O3892" s="108">
        <f t="shared" si="1158"/>
        <v>0</v>
      </c>
      <c r="P3892" s="106">
        <f t="shared" ca="1" si="1147"/>
        <v>208.1447843</v>
      </c>
      <c r="Q3892" s="113">
        <f t="shared" si="1160"/>
        <v>0</v>
      </c>
      <c r="R3892" s="106">
        <f t="shared" si="1159"/>
        <v>0</v>
      </c>
      <c r="S3892" s="114" t="str">
        <f t="shared" si="1155"/>
        <v>A+J=</v>
      </c>
      <c r="T3892" s="107">
        <f t="shared" si="1156"/>
        <v>44858</v>
      </c>
      <c r="U3892" s="10"/>
      <c r="V3892" s="10"/>
      <c r="W3892" s="10"/>
      <c r="X3892" s="29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</row>
    <row r="3893" spans="1:121" x14ac:dyDescent="0.15">
      <c r="A3893" s="102">
        <f t="shared" si="1148"/>
        <v>44850</v>
      </c>
      <c r="B3893" s="103">
        <f t="shared" ca="1" si="1157"/>
        <v>20176.936881509791</v>
      </c>
      <c r="C3893" s="106">
        <f t="shared" si="1149"/>
        <v>19968.792097209793</v>
      </c>
      <c r="D3893" s="105">
        <f ca="1">IF(A3893&lt;$B$1,VLOOKUP(A3893,[1]DI!$A$4:$B$15000,2,FALSE),0)</f>
        <v>0</v>
      </c>
      <c r="E3893" s="106">
        <f t="shared" ca="1" si="1143"/>
        <v>1</v>
      </c>
      <c r="F3893" s="106">
        <f ca="1">(TRUNC(PRODUCT($E$12:$E3892),16))</f>
        <v>2.3993051252547</v>
      </c>
      <c r="G3893" s="106">
        <f t="shared" ca="1" si="1150"/>
        <v>2.3798920919200501</v>
      </c>
      <c r="H3893" s="106">
        <f t="shared" ca="1" si="1144"/>
        <v>1.00815711</v>
      </c>
      <c r="I3893" s="105">
        <f t="shared" si="1151"/>
        <v>3.5999999999999997E-2</v>
      </c>
      <c r="J3893" s="118">
        <f t="shared" si="1152"/>
        <v>44826</v>
      </c>
      <c r="K3893" s="112">
        <f t="shared" si="1153"/>
        <v>15</v>
      </c>
      <c r="L3893" s="108">
        <f t="shared" si="1154"/>
        <v>16</v>
      </c>
      <c r="M3893" s="109">
        <f t="shared" si="1145"/>
        <v>1.002248056</v>
      </c>
      <c r="N3893" s="109">
        <f t="shared" ca="1" si="1146"/>
        <v>1.010423504</v>
      </c>
      <c r="O3893" s="108">
        <f t="shared" si="1158"/>
        <v>0</v>
      </c>
      <c r="P3893" s="106">
        <f t="shared" ca="1" si="1147"/>
        <v>208.1447843</v>
      </c>
      <c r="Q3893" s="113">
        <f t="shared" si="1160"/>
        <v>0</v>
      </c>
      <c r="R3893" s="106">
        <f t="shared" si="1159"/>
        <v>0</v>
      </c>
      <c r="S3893" s="114" t="str">
        <f t="shared" si="1155"/>
        <v>A+J=</v>
      </c>
      <c r="T3893" s="107">
        <f t="shared" si="1156"/>
        <v>44858</v>
      </c>
      <c r="U3893" s="10"/>
      <c r="V3893" s="10"/>
      <c r="W3893" s="10"/>
      <c r="X3893" s="29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</row>
    <row r="3894" spans="1:121" x14ac:dyDescent="0.15">
      <c r="A3894" s="102">
        <f t="shared" si="1148"/>
        <v>44851</v>
      </c>
      <c r="B3894" s="103">
        <f t="shared" ca="1" si="1157"/>
        <v>20176.936881509791</v>
      </c>
      <c r="C3894" s="106">
        <f t="shared" si="1149"/>
        <v>19968.792097209793</v>
      </c>
      <c r="D3894" s="105">
        <f ca="1">IF(A3894&lt;$B$1,VLOOKUP(A3894,[1]DI!$A$4:$B$15000,2,FALSE),0)</f>
        <v>0.13650000000000001</v>
      </c>
      <c r="E3894" s="106">
        <f t="shared" ca="1" si="1143"/>
        <v>1.00050788</v>
      </c>
      <c r="F3894" s="106">
        <f ca="1">(TRUNC(PRODUCT($E$12:$E3893),16))</f>
        <v>2.3993051252547</v>
      </c>
      <c r="G3894" s="106">
        <f t="shared" ca="1" si="1150"/>
        <v>2.3798920919200501</v>
      </c>
      <c r="H3894" s="106">
        <f t="shared" ca="1" si="1144"/>
        <v>1.00815711</v>
      </c>
      <c r="I3894" s="105">
        <f t="shared" si="1151"/>
        <v>3.5999999999999997E-2</v>
      </c>
      <c r="J3894" s="118">
        <f t="shared" si="1152"/>
        <v>44826</v>
      </c>
      <c r="K3894" s="112">
        <f t="shared" si="1153"/>
        <v>16</v>
      </c>
      <c r="L3894" s="108">
        <f t="shared" si="1154"/>
        <v>16</v>
      </c>
      <c r="M3894" s="109">
        <f t="shared" si="1145"/>
        <v>1.002248056</v>
      </c>
      <c r="N3894" s="109">
        <f t="shared" ca="1" si="1146"/>
        <v>1.010423504</v>
      </c>
      <c r="O3894" s="108">
        <f t="shared" si="1158"/>
        <v>0</v>
      </c>
      <c r="P3894" s="106">
        <f t="shared" ca="1" si="1147"/>
        <v>208.1447843</v>
      </c>
      <c r="Q3894" s="113">
        <f t="shared" si="1160"/>
        <v>0</v>
      </c>
      <c r="R3894" s="106">
        <f t="shared" si="1159"/>
        <v>0</v>
      </c>
      <c r="S3894" s="114" t="str">
        <f t="shared" si="1155"/>
        <v>A+J=</v>
      </c>
      <c r="T3894" s="107">
        <f t="shared" si="1156"/>
        <v>44858</v>
      </c>
      <c r="U3894" s="10"/>
      <c r="V3894" s="10"/>
      <c r="W3894" s="10"/>
      <c r="X3894" s="29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</row>
    <row r="3895" spans="1:121" x14ac:dyDescent="0.15">
      <c r="A3895" s="102">
        <f t="shared" si="1148"/>
        <v>44852</v>
      </c>
      <c r="B3895" s="103">
        <f t="shared" ca="1" si="1157"/>
        <v>20190.017658429791</v>
      </c>
      <c r="C3895" s="106">
        <f t="shared" si="1149"/>
        <v>19968.792097209793</v>
      </c>
      <c r="D3895" s="105">
        <f ca="1">IF(A3895&lt;$B$1,VLOOKUP(A3895,[1]DI!$A$4:$B$15000,2,FALSE),0)</f>
        <v>0.13650000000000001</v>
      </c>
      <c r="E3895" s="106">
        <f t="shared" ca="1" si="1143"/>
        <v>1.00050788</v>
      </c>
      <c r="F3895" s="106">
        <f ca="1">(TRUNC(PRODUCT($E$12:$E3894),16))</f>
        <v>2.4005236843417102</v>
      </c>
      <c r="G3895" s="106">
        <f t="shared" ca="1" si="1150"/>
        <v>2.3798920919200501</v>
      </c>
      <c r="H3895" s="106">
        <f t="shared" ca="1" si="1144"/>
        <v>1.0086691299999999</v>
      </c>
      <c r="I3895" s="105">
        <f t="shared" si="1151"/>
        <v>3.5999999999999997E-2</v>
      </c>
      <c r="J3895" s="118">
        <f t="shared" si="1152"/>
        <v>44826</v>
      </c>
      <c r="K3895" s="112">
        <f t="shared" si="1153"/>
        <v>17</v>
      </c>
      <c r="L3895" s="108">
        <f t="shared" si="1154"/>
        <v>17</v>
      </c>
      <c r="M3895" s="109">
        <f t="shared" si="1145"/>
        <v>1.002388727</v>
      </c>
      <c r="N3895" s="109">
        <f t="shared" ca="1" si="1146"/>
        <v>1.011078565</v>
      </c>
      <c r="O3895" s="108">
        <f t="shared" si="1158"/>
        <v>0</v>
      </c>
      <c r="P3895" s="106">
        <f t="shared" ca="1" si="1147"/>
        <v>221.22556122</v>
      </c>
      <c r="Q3895" s="113">
        <f t="shared" si="1160"/>
        <v>0</v>
      </c>
      <c r="R3895" s="106">
        <f t="shared" si="1159"/>
        <v>0</v>
      </c>
      <c r="S3895" s="114" t="str">
        <f t="shared" si="1155"/>
        <v>A+J=</v>
      </c>
      <c r="T3895" s="107">
        <f t="shared" si="1156"/>
        <v>44858</v>
      </c>
      <c r="U3895" s="10"/>
      <c r="V3895" s="10"/>
      <c r="W3895" s="10"/>
      <c r="X3895" s="29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</row>
    <row r="3896" spans="1:121" x14ac:dyDescent="0.15">
      <c r="A3896" s="102">
        <f t="shared" si="1148"/>
        <v>44853</v>
      </c>
      <c r="B3896" s="103">
        <f t="shared" ca="1" si="1157"/>
        <v>20203.106942049792</v>
      </c>
      <c r="C3896" s="106">
        <f t="shared" si="1149"/>
        <v>19968.792097209793</v>
      </c>
      <c r="D3896" s="105">
        <f ca="1">IF(A3896&lt;$B$1,VLOOKUP(A3896,[1]DI!$A$4:$B$15000,2,FALSE),0)</f>
        <v>0.13650000000000001</v>
      </c>
      <c r="E3896" s="106">
        <f t="shared" ca="1" si="1143"/>
        <v>1.00050788</v>
      </c>
      <c r="F3896" s="106">
        <f ca="1">(TRUNC(PRODUCT($E$12:$E3895),16))</f>
        <v>2.4017428623105199</v>
      </c>
      <c r="G3896" s="106">
        <f t="shared" ca="1" si="1150"/>
        <v>2.3798920919200501</v>
      </c>
      <c r="H3896" s="106">
        <f t="shared" ca="1" si="1144"/>
        <v>1.0091814100000001</v>
      </c>
      <c r="I3896" s="105">
        <f t="shared" si="1151"/>
        <v>3.5999999999999997E-2</v>
      </c>
      <c r="J3896" s="118">
        <f t="shared" si="1152"/>
        <v>44826</v>
      </c>
      <c r="K3896" s="112">
        <f t="shared" si="1153"/>
        <v>18</v>
      </c>
      <c r="L3896" s="108">
        <f t="shared" si="1154"/>
        <v>18</v>
      </c>
      <c r="M3896" s="109">
        <f t="shared" si="1145"/>
        <v>1.0025294179999999</v>
      </c>
      <c r="N3896" s="109">
        <f t="shared" ca="1" si="1146"/>
        <v>1.011734052</v>
      </c>
      <c r="O3896" s="108">
        <f t="shared" si="1158"/>
        <v>0</v>
      </c>
      <c r="P3896" s="106">
        <f t="shared" ca="1" si="1147"/>
        <v>234.31484484000001</v>
      </c>
      <c r="Q3896" s="113">
        <f t="shared" si="1160"/>
        <v>0</v>
      </c>
      <c r="R3896" s="106">
        <f t="shared" si="1159"/>
        <v>0</v>
      </c>
      <c r="S3896" s="114" t="str">
        <f t="shared" si="1155"/>
        <v>A+J=</v>
      </c>
      <c r="T3896" s="107">
        <f t="shared" si="1156"/>
        <v>44858</v>
      </c>
      <c r="U3896" s="10"/>
      <c r="V3896" s="10"/>
      <c r="W3896" s="10"/>
      <c r="X3896" s="29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</row>
    <row r="3897" spans="1:121" x14ac:dyDescent="0.15">
      <c r="A3897" s="102">
        <f t="shared" si="1148"/>
        <v>44854</v>
      </c>
      <c r="B3897" s="103">
        <f t="shared" ca="1" si="1157"/>
        <v>20216.204892129794</v>
      </c>
      <c r="C3897" s="106">
        <f t="shared" si="1149"/>
        <v>19968.792097209793</v>
      </c>
      <c r="D3897" s="105">
        <f ca="1">IF(A3897&lt;$B$1,VLOOKUP(A3897,[1]DI!$A$4:$B$15000,2,FALSE),0)</f>
        <v>0.13650000000000001</v>
      </c>
      <c r="E3897" s="106">
        <f t="shared" ca="1" si="1143"/>
        <v>1.00050788</v>
      </c>
      <c r="F3897" s="106">
        <f ca="1">(TRUNC(PRODUCT($E$12:$E3896),16))</f>
        <v>2.4029626594754299</v>
      </c>
      <c r="G3897" s="106">
        <f t="shared" ca="1" si="1150"/>
        <v>2.3798920919200501</v>
      </c>
      <c r="H3897" s="106">
        <f t="shared" ca="1" si="1144"/>
        <v>1.0096939599999999</v>
      </c>
      <c r="I3897" s="105">
        <f t="shared" si="1151"/>
        <v>3.5999999999999997E-2</v>
      </c>
      <c r="J3897" s="118">
        <f t="shared" si="1152"/>
        <v>44826</v>
      </c>
      <c r="K3897" s="112">
        <f t="shared" si="1153"/>
        <v>19</v>
      </c>
      <c r="L3897" s="108">
        <f t="shared" si="1154"/>
        <v>19</v>
      </c>
      <c r="M3897" s="109">
        <f t="shared" si="1145"/>
        <v>1.002670129</v>
      </c>
      <c r="N3897" s="109">
        <f t="shared" ca="1" si="1146"/>
        <v>1.0123899730000001</v>
      </c>
      <c r="O3897" s="108">
        <f t="shared" si="1158"/>
        <v>0</v>
      </c>
      <c r="P3897" s="106">
        <f t="shared" ca="1" si="1147"/>
        <v>247.41279492000001</v>
      </c>
      <c r="Q3897" s="113">
        <f t="shared" si="1160"/>
        <v>0</v>
      </c>
      <c r="R3897" s="106">
        <f t="shared" si="1159"/>
        <v>0</v>
      </c>
      <c r="S3897" s="114" t="str">
        <f t="shared" si="1155"/>
        <v>A+J=</v>
      </c>
      <c r="T3897" s="107">
        <f t="shared" si="1156"/>
        <v>44858</v>
      </c>
      <c r="U3897" s="10"/>
      <c r="V3897" s="10"/>
      <c r="W3897" s="10"/>
      <c r="X3897" s="29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</row>
    <row r="3898" spans="1:121" x14ac:dyDescent="0.15">
      <c r="A3898" s="102">
        <f t="shared" si="1148"/>
        <v>44855</v>
      </c>
      <c r="B3898" s="103">
        <f t="shared" ca="1" si="1157"/>
        <v>20229.311129259793</v>
      </c>
      <c r="C3898" s="106">
        <f t="shared" si="1149"/>
        <v>19968.792097209793</v>
      </c>
      <c r="D3898" s="105">
        <f ca="1">IF(A3898&lt;$B$1,VLOOKUP(A3898,[1]DI!$A$4:$B$15000,2,FALSE),0)</f>
        <v>0.13650000000000001</v>
      </c>
      <c r="E3898" s="106">
        <f t="shared" ca="1" si="1143"/>
        <v>1.00050788</v>
      </c>
      <c r="F3898" s="106">
        <f ca="1">(TRUNC(PRODUCT($E$12:$E3897),16))</f>
        <v>2.40418307615092</v>
      </c>
      <c r="G3898" s="106">
        <f t="shared" ca="1" si="1150"/>
        <v>2.3798920919200501</v>
      </c>
      <c r="H3898" s="106">
        <f t="shared" ca="1" si="1144"/>
        <v>1.01020676</v>
      </c>
      <c r="I3898" s="105">
        <f t="shared" si="1151"/>
        <v>3.5999999999999997E-2</v>
      </c>
      <c r="J3898" s="118">
        <f t="shared" si="1152"/>
        <v>44826</v>
      </c>
      <c r="K3898" s="112">
        <f t="shared" si="1153"/>
        <v>20</v>
      </c>
      <c r="L3898" s="108">
        <f t="shared" si="1154"/>
        <v>20</v>
      </c>
      <c r="M3898" s="109">
        <f t="shared" si="1145"/>
        <v>1.002810859</v>
      </c>
      <c r="N3898" s="109">
        <f t="shared" ca="1" si="1146"/>
        <v>1.0130463089999999</v>
      </c>
      <c r="O3898" s="108">
        <f t="shared" si="1158"/>
        <v>0</v>
      </c>
      <c r="P3898" s="106">
        <f t="shared" ca="1" si="1147"/>
        <v>260.51903205000002</v>
      </c>
      <c r="Q3898" s="113">
        <f t="shared" si="1160"/>
        <v>0</v>
      </c>
      <c r="R3898" s="106">
        <f t="shared" si="1159"/>
        <v>0</v>
      </c>
      <c r="S3898" s="114" t="str">
        <f t="shared" si="1155"/>
        <v>A+J=</v>
      </c>
      <c r="T3898" s="107">
        <f t="shared" si="1156"/>
        <v>44858</v>
      </c>
      <c r="U3898" s="10"/>
      <c r="V3898" s="10"/>
      <c r="W3898" s="10"/>
      <c r="X3898" s="29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</row>
    <row r="3899" spans="1:121" x14ac:dyDescent="0.15">
      <c r="A3899" s="102">
        <f t="shared" si="1148"/>
        <v>44856</v>
      </c>
      <c r="B3899" s="103">
        <f t="shared" ca="1" si="1157"/>
        <v>20242.425853129793</v>
      </c>
      <c r="C3899" s="106">
        <f t="shared" si="1149"/>
        <v>19968.792097209793</v>
      </c>
      <c r="D3899" s="105">
        <f ca="1">IF(A3899&lt;$B$1,VLOOKUP(A3899,[1]DI!$A$4:$B$15000,2,FALSE),0)</f>
        <v>0</v>
      </c>
      <c r="E3899" s="106">
        <f t="shared" ca="1" si="1143"/>
        <v>1</v>
      </c>
      <c r="F3899" s="106">
        <f ca="1">(TRUNC(PRODUCT($E$12:$E3898),16))</f>
        <v>2.4054041126516399</v>
      </c>
      <c r="G3899" s="106">
        <f t="shared" ca="1" si="1150"/>
        <v>2.3798920919200501</v>
      </c>
      <c r="H3899" s="106">
        <f t="shared" ca="1" si="1144"/>
        <v>1.01071982</v>
      </c>
      <c r="I3899" s="105">
        <f t="shared" si="1151"/>
        <v>3.5999999999999997E-2</v>
      </c>
      <c r="J3899" s="118">
        <f t="shared" si="1152"/>
        <v>44826</v>
      </c>
      <c r="K3899" s="112">
        <f t="shared" si="1153"/>
        <v>20</v>
      </c>
      <c r="L3899" s="108">
        <f t="shared" si="1154"/>
        <v>21</v>
      </c>
      <c r="M3899" s="109">
        <f t="shared" si="1145"/>
        <v>1.0029516089999999</v>
      </c>
      <c r="N3899" s="109">
        <f t="shared" ca="1" si="1146"/>
        <v>1.01370307</v>
      </c>
      <c r="O3899" s="108">
        <f t="shared" si="1158"/>
        <v>0</v>
      </c>
      <c r="P3899" s="106">
        <f t="shared" ca="1" si="1147"/>
        <v>273.63375592</v>
      </c>
      <c r="Q3899" s="113">
        <f t="shared" si="1160"/>
        <v>0</v>
      </c>
      <c r="R3899" s="106">
        <f t="shared" si="1159"/>
        <v>0</v>
      </c>
      <c r="S3899" s="114" t="str">
        <f t="shared" si="1155"/>
        <v>A+J=</v>
      </c>
      <c r="T3899" s="107">
        <f t="shared" si="1156"/>
        <v>44858</v>
      </c>
      <c r="U3899" s="10"/>
      <c r="V3899" s="10"/>
      <c r="W3899" s="10"/>
      <c r="X3899" s="29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</row>
    <row r="3900" spans="1:121" x14ac:dyDescent="0.15">
      <c r="A3900" s="102">
        <f t="shared" si="1148"/>
        <v>44857</v>
      </c>
      <c r="B3900" s="103">
        <f t="shared" ca="1" si="1157"/>
        <v>20242.425853129793</v>
      </c>
      <c r="C3900" s="106">
        <f t="shared" si="1149"/>
        <v>19968.792097209793</v>
      </c>
      <c r="D3900" s="105">
        <f ca="1">IF(A3900&lt;$B$1,VLOOKUP(A3900,[1]DI!$A$4:$B$15000,2,FALSE),0)</f>
        <v>0</v>
      </c>
      <c r="E3900" s="106">
        <f t="shared" ca="1" si="1143"/>
        <v>1</v>
      </c>
      <c r="F3900" s="106">
        <f ca="1">(TRUNC(PRODUCT($E$12:$E3899),16))</f>
        <v>2.4054041126516399</v>
      </c>
      <c r="G3900" s="106">
        <f t="shared" ca="1" si="1150"/>
        <v>2.3798920919200501</v>
      </c>
      <c r="H3900" s="106">
        <f t="shared" ca="1" si="1144"/>
        <v>1.01071982</v>
      </c>
      <c r="I3900" s="105">
        <f t="shared" si="1151"/>
        <v>3.5999999999999997E-2</v>
      </c>
      <c r="J3900" s="118">
        <f t="shared" si="1152"/>
        <v>44826</v>
      </c>
      <c r="K3900" s="112">
        <f t="shared" si="1153"/>
        <v>20</v>
      </c>
      <c r="L3900" s="108">
        <f t="shared" si="1154"/>
        <v>21</v>
      </c>
      <c r="M3900" s="109">
        <f t="shared" si="1145"/>
        <v>1.0029516089999999</v>
      </c>
      <c r="N3900" s="109">
        <f t="shared" ca="1" si="1146"/>
        <v>1.01370307</v>
      </c>
      <c r="O3900" s="108">
        <f t="shared" si="1158"/>
        <v>0</v>
      </c>
      <c r="P3900" s="106">
        <f t="shared" ca="1" si="1147"/>
        <v>273.63375592</v>
      </c>
      <c r="Q3900" s="113">
        <f t="shared" si="1160"/>
        <v>0</v>
      </c>
      <c r="R3900" s="106">
        <f t="shared" si="1159"/>
        <v>0</v>
      </c>
      <c r="S3900" s="114" t="str">
        <f t="shared" si="1155"/>
        <v>A+J=</v>
      </c>
      <c r="T3900" s="107">
        <f t="shared" si="1156"/>
        <v>44858</v>
      </c>
      <c r="U3900" s="10"/>
      <c r="V3900" s="10"/>
      <c r="W3900" s="10"/>
      <c r="X3900" s="29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</row>
    <row r="3901" spans="1:121" x14ac:dyDescent="0.15">
      <c r="A3901" s="102">
        <f t="shared" si="1148"/>
        <v>44858</v>
      </c>
      <c r="B3901" s="103">
        <f t="shared" ca="1" si="1157"/>
        <v>20242.425853129793</v>
      </c>
      <c r="C3901" s="106">
        <f t="shared" si="1149"/>
        <v>19968.792097209793</v>
      </c>
      <c r="D3901" s="105">
        <f ca="1">IF(A3901&lt;$B$1,VLOOKUP(A3901,[1]DI!$A$4:$B$15000,2,FALSE),0)</f>
        <v>0.13650000000000001</v>
      </c>
      <c r="E3901" s="106">
        <f t="shared" ca="1" si="1143"/>
        <v>1.00050788</v>
      </c>
      <c r="F3901" s="106">
        <f ca="1">(TRUNC(PRODUCT($E$12:$E3900),16))</f>
        <v>2.4054041126516399</v>
      </c>
      <c r="G3901" s="106">
        <f t="shared" ca="1" si="1150"/>
        <v>2.3798920919200501</v>
      </c>
      <c r="H3901" s="106">
        <f t="shared" ca="1" si="1144"/>
        <v>1.01071982</v>
      </c>
      <c r="I3901" s="105">
        <f t="shared" si="1151"/>
        <v>3.5999999999999997E-2</v>
      </c>
      <c r="J3901" s="118">
        <f t="shared" si="1152"/>
        <v>44826</v>
      </c>
      <c r="K3901" s="112">
        <f t="shared" si="1153"/>
        <v>21</v>
      </c>
      <c r="L3901" s="108">
        <f t="shared" si="1154"/>
        <v>21</v>
      </c>
      <c r="M3901" s="109">
        <f t="shared" si="1145"/>
        <v>1.0029516089999999</v>
      </c>
      <c r="N3901" s="109">
        <f t="shared" ca="1" si="1146"/>
        <v>1.01370307</v>
      </c>
      <c r="O3901" s="108">
        <f t="shared" si="1158"/>
        <v>113</v>
      </c>
      <c r="P3901" s="106">
        <f t="shared" ca="1" si="1147"/>
        <v>273.63375592</v>
      </c>
      <c r="Q3901" s="113">
        <f t="shared" si="1160"/>
        <v>2.9881999999999999E-2</v>
      </c>
      <c r="R3901" s="106">
        <f t="shared" si="1159"/>
        <v>596.70744544000001</v>
      </c>
      <c r="S3901" s="114" t="str">
        <f t="shared" si="1155"/>
        <v>A+J=</v>
      </c>
      <c r="T3901" s="107">
        <f t="shared" si="1156"/>
        <v>44858</v>
      </c>
      <c r="U3901" s="10"/>
      <c r="V3901" s="10"/>
      <c r="W3901" s="10"/>
      <c r="X3901" s="29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</row>
    <row r="3902" spans="1:121" x14ac:dyDescent="0.15">
      <c r="A3902" s="102">
        <f t="shared" si="1148"/>
        <v>44859</v>
      </c>
      <c r="B3902" s="103">
        <f t="shared" ca="1" si="1157"/>
        <v>19384.643709849795</v>
      </c>
      <c r="C3902" s="106">
        <f t="shared" si="1149"/>
        <v>19372.084651769794</v>
      </c>
      <c r="D3902" s="105">
        <f ca="1">IF(A3902&lt;$B$1,VLOOKUP(A3902,[1]DI!$A$4:$B$15000,2,FALSE),0)</f>
        <v>0.13650000000000001</v>
      </c>
      <c r="E3902" s="106">
        <f t="shared" ca="1" si="1143"/>
        <v>1.00050788</v>
      </c>
      <c r="F3902" s="106">
        <f ca="1">(TRUNC(PRODUCT($E$12:$E3901),16))</f>
        <v>2.4066257692923698</v>
      </c>
      <c r="G3902" s="106">
        <f t="shared" ca="1" si="1150"/>
        <v>2.4054041126516399</v>
      </c>
      <c r="H3902" s="106">
        <f t="shared" ca="1" si="1144"/>
        <v>1.00050788</v>
      </c>
      <c r="I3902" s="105">
        <f t="shared" si="1151"/>
        <v>3.5999999999999997E-2</v>
      </c>
      <c r="J3902" s="118">
        <f t="shared" si="1152"/>
        <v>44858</v>
      </c>
      <c r="K3902" s="112">
        <f t="shared" si="1153"/>
        <v>1</v>
      </c>
      <c r="L3902" s="108">
        <f t="shared" si="1154"/>
        <v>1</v>
      </c>
      <c r="M3902" s="109">
        <f t="shared" si="1145"/>
        <v>1.000140356</v>
      </c>
      <c r="N3902" s="109">
        <f t="shared" ca="1" si="1146"/>
        <v>1.0006483070000001</v>
      </c>
      <c r="O3902" s="108">
        <f t="shared" si="1158"/>
        <v>0</v>
      </c>
      <c r="P3902" s="106">
        <f t="shared" ca="1" si="1147"/>
        <v>12.55905808</v>
      </c>
      <c r="Q3902" s="113">
        <f t="shared" si="1160"/>
        <v>0</v>
      </c>
      <c r="R3902" s="106">
        <f t="shared" si="1159"/>
        <v>0</v>
      </c>
      <c r="S3902" s="114" t="str">
        <f t="shared" si="1155"/>
        <v>A+J=</v>
      </c>
      <c r="T3902" s="107">
        <f t="shared" si="1156"/>
        <v>44887</v>
      </c>
      <c r="U3902" s="10"/>
      <c r="V3902" s="10"/>
      <c r="W3902" s="10"/>
      <c r="X3902" s="29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</row>
    <row r="3903" spans="1:121" x14ac:dyDescent="0.15">
      <c r="A3903" s="102">
        <f t="shared" si="1148"/>
        <v>44860</v>
      </c>
      <c r="B3903" s="103">
        <f t="shared" ca="1" si="1157"/>
        <v>19397.210942949794</v>
      </c>
      <c r="C3903" s="106">
        <f t="shared" si="1149"/>
        <v>19372.084651769794</v>
      </c>
      <c r="D3903" s="105">
        <f ca="1">IF(A3903&lt;$B$1,VLOOKUP(A3903,[1]DI!$A$4:$B$15000,2,FALSE),0)</f>
        <v>0.13650000000000001</v>
      </c>
      <c r="E3903" s="106">
        <f t="shared" ca="1" si="1143"/>
        <v>1.00050788</v>
      </c>
      <c r="F3903" s="106">
        <f ca="1">(TRUNC(PRODUCT($E$12:$E3902),16))</f>
        <v>2.40784804638808</v>
      </c>
      <c r="G3903" s="106">
        <f t="shared" ca="1" si="1150"/>
        <v>2.4054041126516399</v>
      </c>
      <c r="H3903" s="106">
        <f t="shared" ca="1" si="1144"/>
        <v>1.00101602</v>
      </c>
      <c r="I3903" s="105">
        <f t="shared" si="1151"/>
        <v>3.5999999999999997E-2</v>
      </c>
      <c r="J3903" s="118">
        <f t="shared" si="1152"/>
        <v>44858</v>
      </c>
      <c r="K3903" s="112">
        <f t="shared" si="1153"/>
        <v>2</v>
      </c>
      <c r="L3903" s="108">
        <f t="shared" si="1154"/>
        <v>2</v>
      </c>
      <c r="M3903" s="109">
        <f t="shared" si="1145"/>
        <v>1.0002807309999999</v>
      </c>
      <c r="N3903" s="109">
        <f t="shared" ca="1" si="1146"/>
        <v>1.001297036</v>
      </c>
      <c r="O3903" s="108">
        <f t="shared" si="1158"/>
        <v>0</v>
      </c>
      <c r="P3903" s="106">
        <f t="shared" ca="1" si="1147"/>
        <v>25.126291179999999</v>
      </c>
      <c r="Q3903" s="113">
        <f t="shared" si="1160"/>
        <v>0</v>
      </c>
      <c r="R3903" s="106">
        <f t="shared" si="1159"/>
        <v>0</v>
      </c>
      <c r="S3903" s="114" t="str">
        <f t="shared" si="1155"/>
        <v>A+J=</v>
      </c>
      <c r="T3903" s="107">
        <f t="shared" si="1156"/>
        <v>44887</v>
      </c>
      <c r="U3903" s="10"/>
      <c r="V3903" s="10"/>
      <c r="W3903" s="10"/>
      <c r="X3903" s="29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</row>
    <row r="3904" spans="1:121" x14ac:dyDescent="0.15">
      <c r="A3904" s="102">
        <f t="shared" si="1148"/>
        <v>44861</v>
      </c>
      <c r="B3904" s="103">
        <f t="shared" ca="1" si="1157"/>
        <v>19409.786176729795</v>
      </c>
      <c r="C3904" s="106">
        <f t="shared" si="1149"/>
        <v>19372.084651769794</v>
      </c>
      <c r="D3904" s="105">
        <f ca="1">IF(A3904&lt;$B$1,VLOOKUP(A3904,[1]DI!$A$4:$B$15000,2,FALSE),0)</f>
        <v>0.13650000000000001</v>
      </c>
      <c r="E3904" s="106">
        <f t="shared" ca="1" si="1143"/>
        <v>1.00050788</v>
      </c>
      <c r="F3904" s="106">
        <f ca="1">(TRUNC(PRODUCT($E$12:$E3903),16))</f>
        <v>2.4090709442538798</v>
      </c>
      <c r="G3904" s="106">
        <f t="shared" ca="1" si="1150"/>
        <v>2.4054041126516399</v>
      </c>
      <c r="H3904" s="106">
        <f t="shared" ca="1" si="1144"/>
        <v>1.00152441</v>
      </c>
      <c r="I3904" s="105">
        <f t="shared" si="1151"/>
        <v>3.5999999999999997E-2</v>
      </c>
      <c r="J3904" s="118">
        <f t="shared" si="1152"/>
        <v>44858</v>
      </c>
      <c r="K3904" s="112">
        <f t="shared" si="1153"/>
        <v>3</v>
      </c>
      <c r="L3904" s="108">
        <f t="shared" si="1154"/>
        <v>3</v>
      </c>
      <c r="M3904" s="109">
        <f t="shared" si="1145"/>
        <v>1.000421126</v>
      </c>
      <c r="N3904" s="109">
        <f t="shared" ca="1" si="1146"/>
        <v>1.0019461780000001</v>
      </c>
      <c r="O3904" s="108">
        <f t="shared" si="1158"/>
        <v>0</v>
      </c>
      <c r="P3904" s="106">
        <f t="shared" ca="1" si="1147"/>
        <v>37.70152496</v>
      </c>
      <c r="Q3904" s="113">
        <f t="shared" si="1160"/>
        <v>0</v>
      </c>
      <c r="R3904" s="106">
        <f t="shared" si="1159"/>
        <v>0</v>
      </c>
      <c r="S3904" s="114" t="str">
        <f t="shared" si="1155"/>
        <v>A+J=</v>
      </c>
      <c r="T3904" s="107">
        <f t="shared" si="1156"/>
        <v>44887</v>
      </c>
      <c r="U3904" s="10"/>
      <c r="V3904" s="10"/>
      <c r="W3904" s="10"/>
      <c r="X3904" s="29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</row>
    <row r="3905" spans="1:121" x14ac:dyDescent="0.15">
      <c r="A3905" s="102">
        <f t="shared" si="1148"/>
        <v>44862</v>
      </c>
      <c r="B3905" s="103">
        <f t="shared" ca="1" si="1157"/>
        <v>19422.369798619795</v>
      </c>
      <c r="C3905" s="106">
        <f t="shared" si="1149"/>
        <v>19372.084651769794</v>
      </c>
      <c r="D3905" s="105">
        <f ca="1">IF(A3905&lt;$B$1,VLOOKUP(A3905,[1]DI!$A$4:$B$15000,2,FALSE),0)</f>
        <v>0.13650000000000001</v>
      </c>
      <c r="E3905" s="106">
        <f t="shared" ca="1" si="1143"/>
        <v>1.00050788</v>
      </c>
      <c r="F3905" s="106">
        <f ca="1">(TRUNC(PRODUCT($E$12:$E3904),16))</f>
        <v>2.4102944632050498</v>
      </c>
      <c r="G3905" s="106">
        <f t="shared" ca="1" si="1150"/>
        <v>2.4054041126516399</v>
      </c>
      <c r="H3905" s="106">
        <f t="shared" ca="1" si="1144"/>
        <v>1.00203307</v>
      </c>
      <c r="I3905" s="105">
        <f t="shared" si="1151"/>
        <v>3.5999999999999997E-2</v>
      </c>
      <c r="J3905" s="118">
        <f t="shared" si="1152"/>
        <v>44858</v>
      </c>
      <c r="K3905" s="112">
        <f t="shared" si="1153"/>
        <v>4</v>
      </c>
      <c r="L3905" s="108">
        <f t="shared" si="1154"/>
        <v>4</v>
      </c>
      <c r="M3905" s="109">
        <f t="shared" si="1145"/>
        <v>1.0005615409999999</v>
      </c>
      <c r="N3905" s="109">
        <f t="shared" ca="1" si="1146"/>
        <v>1.002595753</v>
      </c>
      <c r="O3905" s="108">
        <f t="shared" si="1158"/>
        <v>0</v>
      </c>
      <c r="P3905" s="106">
        <f t="shared" ca="1" si="1147"/>
        <v>50.285146849999997</v>
      </c>
      <c r="Q3905" s="113">
        <f t="shared" si="1160"/>
        <v>0</v>
      </c>
      <c r="R3905" s="106">
        <f t="shared" si="1159"/>
        <v>0</v>
      </c>
      <c r="S3905" s="114" t="str">
        <f t="shared" si="1155"/>
        <v>A+J=</v>
      </c>
      <c r="T3905" s="107">
        <f t="shared" si="1156"/>
        <v>44887</v>
      </c>
      <c r="U3905" s="10"/>
      <c r="V3905" s="10"/>
      <c r="W3905" s="10"/>
      <c r="X3905" s="29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</row>
    <row r="3906" spans="1:121" x14ac:dyDescent="0.15">
      <c r="A3906" s="102">
        <f t="shared" si="1148"/>
        <v>44863</v>
      </c>
      <c r="B3906" s="103">
        <f t="shared" ca="1" si="1157"/>
        <v>19434.961382429792</v>
      </c>
      <c r="C3906" s="106">
        <f t="shared" si="1149"/>
        <v>19372.084651769794</v>
      </c>
      <c r="D3906" s="105">
        <f ca="1">IF(A3906&lt;$B$1,VLOOKUP(A3906,[1]DI!$A$4:$B$15000,2,FALSE),0)</f>
        <v>0</v>
      </c>
      <c r="E3906" s="106">
        <f t="shared" ca="1" si="1143"/>
        <v>1</v>
      </c>
      <c r="F3906" s="106">
        <f ca="1">(TRUNC(PRODUCT($E$12:$E3905),16))</f>
        <v>2.41151860355702</v>
      </c>
      <c r="G3906" s="106">
        <f t="shared" ca="1" si="1150"/>
        <v>2.4054041126516399</v>
      </c>
      <c r="H3906" s="106">
        <f t="shared" ca="1" si="1144"/>
        <v>1.0025419799999999</v>
      </c>
      <c r="I3906" s="105">
        <f t="shared" si="1151"/>
        <v>3.5999999999999997E-2</v>
      </c>
      <c r="J3906" s="118">
        <f t="shared" si="1152"/>
        <v>44858</v>
      </c>
      <c r="K3906" s="112">
        <f t="shared" si="1153"/>
        <v>4</v>
      </c>
      <c r="L3906" s="108">
        <f t="shared" si="1154"/>
        <v>5</v>
      </c>
      <c r="M3906" s="109">
        <f t="shared" si="1145"/>
        <v>1.0007019749999999</v>
      </c>
      <c r="N3906" s="109">
        <f t="shared" ca="1" si="1146"/>
        <v>1.003245739</v>
      </c>
      <c r="O3906" s="108">
        <f t="shared" si="1158"/>
        <v>0</v>
      </c>
      <c r="P3906" s="106">
        <f t="shared" ca="1" si="1147"/>
        <v>62.87673066</v>
      </c>
      <c r="Q3906" s="113">
        <f t="shared" si="1160"/>
        <v>0</v>
      </c>
      <c r="R3906" s="106">
        <f t="shared" si="1159"/>
        <v>0</v>
      </c>
      <c r="S3906" s="114" t="str">
        <f t="shared" si="1155"/>
        <v>A+J=</v>
      </c>
      <c r="T3906" s="107">
        <f t="shared" si="1156"/>
        <v>44887</v>
      </c>
      <c r="U3906" s="10"/>
      <c r="V3906" s="10"/>
      <c r="W3906" s="10"/>
      <c r="X3906" s="29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</row>
    <row r="3907" spans="1:121" x14ac:dyDescent="0.15">
      <c r="A3907" s="102">
        <f t="shared" si="1148"/>
        <v>44864</v>
      </c>
      <c r="B3907" s="103">
        <f t="shared" ca="1" si="1157"/>
        <v>19434.961382429792</v>
      </c>
      <c r="C3907" s="106">
        <f t="shared" si="1149"/>
        <v>19372.084651769794</v>
      </c>
      <c r="D3907" s="105">
        <f ca="1">IF(A3907&lt;$B$1,VLOOKUP(A3907,[1]DI!$A$4:$B$15000,2,FALSE),0)</f>
        <v>0</v>
      </c>
      <c r="E3907" s="106">
        <f t="shared" ca="1" si="1143"/>
        <v>1</v>
      </c>
      <c r="F3907" s="106">
        <f ca="1">(TRUNC(PRODUCT($E$12:$E3906),16))</f>
        <v>2.41151860355702</v>
      </c>
      <c r="G3907" s="106">
        <f t="shared" ca="1" si="1150"/>
        <v>2.4054041126516399</v>
      </c>
      <c r="H3907" s="106">
        <f t="shared" ca="1" si="1144"/>
        <v>1.0025419799999999</v>
      </c>
      <c r="I3907" s="105">
        <f t="shared" si="1151"/>
        <v>3.5999999999999997E-2</v>
      </c>
      <c r="J3907" s="118">
        <f t="shared" si="1152"/>
        <v>44858</v>
      </c>
      <c r="K3907" s="112">
        <f t="shared" si="1153"/>
        <v>4</v>
      </c>
      <c r="L3907" s="108">
        <f t="shared" si="1154"/>
        <v>5</v>
      </c>
      <c r="M3907" s="109">
        <f t="shared" si="1145"/>
        <v>1.0007019749999999</v>
      </c>
      <c r="N3907" s="109">
        <f t="shared" ca="1" si="1146"/>
        <v>1.003245739</v>
      </c>
      <c r="O3907" s="108">
        <f t="shared" si="1158"/>
        <v>0</v>
      </c>
      <c r="P3907" s="106">
        <f t="shared" ca="1" si="1147"/>
        <v>62.87673066</v>
      </c>
      <c r="Q3907" s="113">
        <f t="shared" si="1160"/>
        <v>0</v>
      </c>
      <c r="R3907" s="106">
        <f t="shared" si="1159"/>
        <v>0</v>
      </c>
      <c r="S3907" s="114" t="str">
        <f t="shared" si="1155"/>
        <v>A+J=</v>
      </c>
      <c r="T3907" s="107">
        <f t="shared" si="1156"/>
        <v>44887</v>
      </c>
      <c r="U3907" s="10"/>
      <c r="V3907" s="10"/>
      <c r="W3907" s="10"/>
      <c r="X3907" s="29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</row>
    <row r="3908" spans="1:121" x14ac:dyDescent="0.15">
      <c r="A3908" s="102">
        <f t="shared" si="1148"/>
        <v>44865</v>
      </c>
      <c r="B3908" s="103">
        <f t="shared" ca="1" si="1157"/>
        <v>19434.961382429792</v>
      </c>
      <c r="C3908" s="106">
        <f t="shared" si="1149"/>
        <v>19372.084651769794</v>
      </c>
      <c r="D3908" s="105">
        <f ca="1">IF(A3908&lt;$B$1,VLOOKUP(A3908,[1]DI!$A$4:$B$15000,2,FALSE),0)</f>
        <v>0.13650000000000001</v>
      </c>
      <c r="E3908" s="106">
        <f t="shared" ca="1" si="1143"/>
        <v>1.00050788</v>
      </c>
      <c r="F3908" s="106">
        <f ca="1">(TRUNC(PRODUCT($E$12:$E3907),16))</f>
        <v>2.41151860355702</v>
      </c>
      <c r="G3908" s="106">
        <f t="shared" ca="1" si="1150"/>
        <v>2.4054041126516399</v>
      </c>
      <c r="H3908" s="106">
        <f t="shared" ca="1" si="1144"/>
        <v>1.0025419799999999</v>
      </c>
      <c r="I3908" s="105">
        <f t="shared" si="1151"/>
        <v>3.5999999999999997E-2</v>
      </c>
      <c r="J3908" s="118">
        <f t="shared" si="1152"/>
        <v>44858</v>
      </c>
      <c r="K3908" s="112">
        <f t="shared" si="1153"/>
        <v>5</v>
      </c>
      <c r="L3908" s="108">
        <f t="shared" si="1154"/>
        <v>5</v>
      </c>
      <c r="M3908" s="109">
        <f t="shared" si="1145"/>
        <v>1.0007019749999999</v>
      </c>
      <c r="N3908" s="109">
        <f t="shared" ca="1" si="1146"/>
        <v>1.003245739</v>
      </c>
      <c r="O3908" s="108">
        <f t="shared" si="1158"/>
        <v>0</v>
      </c>
      <c r="P3908" s="106">
        <f t="shared" ca="1" si="1147"/>
        <v>62.87673066</v>
      </c>
      <c r="Q3908" s="113">
        <f t="shared" si="1160"/>
        <v>0</v>
      </c>
      <c r="R3908" s="106">
        <f t="shared" si="1159"/>
        <v>0</v>
      </c>
      <c r="S3908" s="114" t="str">
        <f t="shared" si="1155"/>
        <v>A+J=</v>
      </c>
      <c r="T3908" s="107">
        <f t="shared" si="1156"/>
        <v>44887</v>
      </c>
      <c r="U3908" s="10"/>
      <c r="V3908" s="10"/>
      <c r="W3908" s="10"/>
      <c r="X3908" s="29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</row>
    <row r="3909" spans="1:121" x14ac:dyDescent="0.15">
      <c r="A3909" s="102">
        <f t="shared" si="1148"/>
        <v>44866</v>
      </c>
      <c r="B3909" s="103">
        <f t="shared" ca="1" si="1157"/>
        <v>19447.561180009794</v>
      </c>
      <c r="C3909" s="106">
        <f t="shared" si="1149"/>
        <v>19372.084651769794</v>
      </c>
      <c r="D3909" s="105">
        <f ca="1">IF(A3909&lt;$B$1,VLOOKUP(A3909,[1]DI!$A$4:$B$15000,2,FALSE),0)</f>
        <v>0.13650000000000001</v>
      </c>
      <c r="E3909" s="106">
        <f t="shared" ca="1" si="1143"/>
        <v>1.00050788</v>
      </c>
      <c r="F3909" s="106">
        <f ca="1">(TRUNC(PRODUCT($E$12:$E3908),16))</f>
        <v>2.4127433656253898</v>
      </c>
      <c r="G3909" s="106">
        <f t="shared" ca="1" si="1150"/>
        <v>2.4054041126516399</v>
      </c>
      <c r="H3909" s="106">
        <f t="shared" ca="1" si="1144"/>
        <v>1.0030511499999999</v>
      </c>
      <c r="I3909" s="105">
        <f t="shared" si="1151"/>
        <v>3.5999999999999997E-2</v>
      </c>
      <c r="J3909" s="118">
        <f t="shared" si="1152"/>
        <v>44858</v>
      </c>
      <c r="K3909" s="112">
        <f t="shared" si="1153"/>
        <v>6</v>
      </c>
      <c r="L3909" s="108">
        <f t="shared" si="1154"/>
        <v>6</v>
      </c>
      <c r="M3909" s="109">
        <f t="shared" si="1145"/>
        <v>1.000842429</v>
      </c>
      <c r="N3909" s="109">
        <f t="shared" ca="1" si="1146"/>
        <v>1.003896149</v>
      </c>
      <c r="O3909" s="108">
        <f t="shared" si="1158"/>
        <v>0</v>
      </c>
      <c r="P3909" s="106">
        <f t="shared" ca="1" si="1147"/>
        <v>75.476528239999993</v>
      </c>
      <c r="Q3909" s="113">
        <f t="shared" si="1160"/>
        <v>0</v>
      </c>
      <c r="R3909" s="106">
        <f t="shared" si="1159"/>
        <v>0</v>
      </c>
      <c r="S3909" s="114" t="str">
        <f t="shared" si="1155"/>
        <v>A+J=</v>
      </c>
      <c r="T3909" s="107">
        <f t="shared" si="1156"/>
        <v>44887</v>
      </c>
      <c r="U3909" s="10"/>
      <c r="V3909" s="10"/>
      <c r="W3909" s="10"/>
      <c r="X3909" s="29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</row>
    <row r="3910" spans="1:121" x14ac:dyDescent="0.15">
      <c r="A3910" s="102">
        <f t="shared" si="1148"/>
        <v>44867</v>
      </c>
      <c r="B3910" s="103">
        <f t="shared" ca="1" si="1157"/>
        <v>19460.169191349793</v>
      </c>
      <c r="C3910" s="106">
        <f t="shared" si="1149"/>
        <v>19372.084651769794</v>
      </c>
      <c r="D3910" s="105">
        <f ca="1">IF(A3910&lt;$B$1,VLOOKUP(A3910,[1]DI!$A$4:$B$15000,2,FALSE),0)</f>
        <v>0</v>
      </c>
      <c r="E3910" s="106">
        <f t="shared" ca="1" si="1143"/>
        <v>1</v>
      </c>
      <c r="F3910" s="106">
        <f ca="1">(TRUNC(PRODUCT($E$12:$E3909),16))</f>
        <v>2.4139687497259299</v>
      </c>
      <c r="G3910" s="106">
        <f t="shared" ca="1" si="1150"/>
        <v>2.4054041126516399</v>
      </c>
      <c r="H3910" s="106">
        <f t="shared" ca="1" si="1144"/>
        <v>1.00356058</v>
      </c>
      <c r="I3910" s="105">
        <f t="shared" si="1151"/>
        <v>3.5999999999999997E-2</v>
      </c>
      <c r="J3910" s="118">
        <f t="shared" si="1152"/>
        <v>44858</v>
      </c>
      <c r="K3910" s="112">
        <f t="shared" si="1153"/>
        <v>6</v>
      </c>
      <c r="L3910" s="108">
        <f t="shared" si="1154"/>
        <v>7</v>
      </c>
      <c r="M3910" s="109">
        <f t="shared" si="1145"/>
        <v>1.0009829029999999</v>
      </c>
      <c r="N3910" s="109">
        <f t="shared" ca="1" si="1146"/>
        <v>1.004546983</v>
      </c>
      <c r="O3910" s="108">
        <f t="shared" si="1158"/>
        <v>0</v>
      </c>
      <c r="P3910" s="106">
        <f t="shared" ca="1" si="1147"/>
        <v>88.084539579999998</v>
      </c>
      <c r="Q3910" s="113">
        <f t="shared" si="1160"/>
        <v>0</v>
      </c>
      <c r="R3910" s="106">
        <f t="shared" si="1159"/>
        <v>0</v>
      </c>
      <c r="S3910" s="114" t="str">
        <f t="shared" si="1155"/>
        <v>A+J=</v>
      </c>
      <c r="T3910" s="107">
        <f t="shared" si="1156"/>
        <v>44887</v>
      </c>
      <c r="U3910" s="10"/>
      <c r="V3910" s="10"/>
      <c r="W3910" s="10"/>
      <c r="X3910" s="29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</row>
    <row r="3911" spans="1:121" x14ac:dyDescent="0.15">
      <c r="A3911" s="102">
        <f t="shared" si="1148"/>
        <v>44868</v>
      </c>
      <c r="B3911" s="103">
        <f t="shared" ca="1" si="1157"/>
        <v>19460.169191349793</v>
      </c>
      <c r="C3911" s="106">
        <f t="shared" si="1149"/>
        <v>19372.084651769794</v>
      </c>
      <c r="D3911" s="105">
        <f ca="1">IF(A3911&lt;$B$1,VLOOKUP(A3911,[1]DI!$A$4:$B$15000,2,FALSE),0)</f>
        <v>0.13650000000000001</v>
      </c>
      <c r="E3911" s="106">
        <f t="shared" ca="1" si="1143"/>
        <v>1.00050788</v>
      </c>
      <c r="F3911" s="106">
        <f ca="1">(TRUNC(PRODUCT($E$12:$E3910),16))</f>
        <v>2.4139687497259299</v>
      </c>
      <c r="G3911" s="106">
        <f t="shared" ca="1" si="1150"/>
        <v>2.4054041126516399</v>
      </c>
      <c r="H3911" s="106">
        <f t="shared" ca="1" si="1144"/>
        <v>1.00356058</v>
      </c>
      <c r="I3911" s="105">
        <f t="shared" si="1151"/>
        <v>3.5999999999999997E-2</v>
      </c>
      <c r="J3911" s="118">
        <f t="shared" si="1152"/>
        <v>44858</v>
      </c>
      <c r="K3911" s="112">
        <f t="shared" si="1153"/>
        <v>7</v>
      </c>
      <c r="L3911" s="108">
        <f t="shared" si="1154"/>
        <v>7</v>
      </c>
      <c r="M3911" s="109">
        <f t="shared" si="1145"/>
        <v>1.0009829029999999</v>
      </c>
      <c r="N3911" s="109">
        <f t="shared" ca="1" si="1146"/>
        <v>1.004546983</v>
      </c>
      <c r="O3911" s="108">
        <f t="shared" si="1158"/>
        <v>0</v>
      </c>
      <c r="P3911" s="106">
        <f t="shared" ca="1" si="1147"/>
        <v>88.084539579999998</v>
      </c>
      <c r="Q3911" s="113">
        <f t="shared" si="1160"/>
        <v>0</v>
      </c>
      <c r="R3911" s="106">
        <f t="shared" si="1159"/>
        <v>0</v>
      </c>
      <c r="S3911" s="114" t="str">
        <f t="shared" si="1155"/>
        <v>A+J=</v>
      </c>
      <c r="T3911" s="107">
        <f t="shared" si="1156"/>
        <v>44887</v>
      </c>
      <c r="U3911" s="10"/>
      <c r="V3911" s="10"/>
      <c r="W3911" s="10"/>
      <c r="X3911" s="29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</row>
    <row r="3912" spans="1:121" x14ac:dyDescent="0.15">
      <c r="A3912" s="102">
        <f t="shared" si="1148"/>
        <v>44869</v>
      </c>
      <c r="B3912" s="103">
        <f t="shared" ca="1" si="1157"/>
        <v>19472.785397089792</v>
      </c>
      <c r="C3912" s="106">
        <f t="shared" si="1149"/>
        <v>19372.084651769794</v>
      </c>
      <c r="D3912" s="105">
        <f ca="1">IF(A3912&lt;$B$1,VLOOKUP(A3912,[1]DI!$A$4:$B$15000,2,FALSE),0)</f>
        <v>0.13650000000000001</v>
      </c>
      <c r="E3912" s="106">
        <f t="shared" ca="1" si="1143"/>
        <v>1.00050788</v>
      </c>
      <c r="F3912" s="106">
        <f ca="1">(TRUNC(PRODUCT($E$12:$E3911),16))</f>
        <v>2.4151947561745399</v>
      </c>
      <c r="G3912" s="106">
        <f t="shared" ca="1" si="1150"/>
        <v>2.4054041126516399</v>
      </c>
      <c r="H3912" s="106">
        <f t="shared" ca="1" si="1144"/>
        <v>1.0040702699999999</v>
      </c>
      <c r="I3912" s="105">
        <f t="shared" si="1151"/>
        <v>3.5999999999999997E-2</v>
      </c>
      <c r="J3912" s="118">
        <f t="shared" si="1152"/>
        <v>44858</v>
      </c>
      <c r="K3912" s="112">
        <f t="shared" si="1153"/>
        <v>8</v>
      </c>
      <c r="L3912" s="108">
        <f t="shared" si="1154"/>
        <v>8</v>
      </c>
      <c r="M3912" s="109">
        <f t="shared" si="1145"/>
        <v>1.001123397</v>
      </c>
      <c r="N3912" s="109">
        <f t="shared" ca="1" si="1146"/>
        <v>1.0051982399999999</v>
      </c>
      <c r="O3912" s="108">
        <f t="shared" si="1158"/>
        <v>0</v>
      </c>
      <c r="P3912" s="106">
        <f t="shared" ca="1" si="1147"/>
        <v>100.70074532</v>
      </c>
      <c r="Q3912" s="113">
        <f t="shared" si="1160"/>
        <v>0</v>
      </c>
      <c r="R3912" s="106">
        <f t="shared" si="1159"/>
        <v>0</v>
      </c>
      <c r="S3912" s="114" t="str">
        <f t="shared" si="1155"/>
        <v>A+J=</v>
      </c>
      <c r="T3912" s="107">
        <f t="shared" si="1156"/>
        <v>44887</v>
      </c>
      <c r="U3912" s="10"/>
      <c r="V3912" s="10"/>
      <c r="W3912" s="10"/>
      <c r="X3912" s="29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</row>
    <row r="3913" spans="1:121" x14ac:dyDescent="0.15">
      <c r="A3913" s="102">
        <f t="shared" si="1148"/>
        <v>44870</v>
      </c>
      <c r="B3913" s="103">
        <f t="shared" ca="1" si="1157"/>
        <v>19485.409777839795</v>
      </c>
      <c r="C3913" s="106">
        <f t="shared" si="1149"/>
        <v>19372.084651769794</v>
      </c>
      <c r="D3913" s="105">
        <f ca="1">IF(A3913&lt;$B$1,VLOOKUP(A3913,[1]DI!$A$4:$B$15000,2,FALSE),0)</f>
        <v>0</v>
      </c>
      <c r="E3913" s="106">
        <f t="shared" ca="1" si="1143"/>
        <v>1</v>
      </c>
      <c r="F3913" s="106">
        <f ca="1">(TRUNC(PRODUCT($E$12:$E3912),16))</f>
        <v>2.4164213852873</v>
      </c>
      <c r="G3913" s="106">
        <f t="shared" ca="1" si="1150"/>
        <v>2.4054041126516399</v>
      </c>
      <c r="H3913" s="106">
        <f t="shared" ca="1" si="1144"/>
        <v>1.00458022</v>
      </c>
      <c r="I3913" s="105">
        <f t="shared" si="1151"/>
        <v>3.5999999999999997E-2</v>
      </c>
      <c r="J3913" s="118">
        <f t="shared" si="1152"/>
        <v>44858</v>
      </c>
      <c r="K3913" s="112">
        <f t="shared" si="1153"/>
        <v>8</v>
      </c>
      <c r="L3913" s="108">
        <f t="shared" si="1154"/>
        <v>9</v>
      </c>
      <c r="M3913" s="109">
        <f t="shared" si="1145"/>
        <v>1.00126391</v>
      </c>
      <c r="N3913" s="109">
        <f t="shared" ca="1" si="1146"/>
        <v>1.0058499190000001</v>
      </c>
      <c r="O3913" s="108">
        <f t="shared" si="1158"/>
        <v>0</v>
      </c>
      <c r="P3913" s="106">
        <f t="shared" ca="1" si="1147"/>
        <v>113.32512607</v>
      </c>
      <c r="Q3913" s="113">
        <f t="shared" si="1160"/>
        <v>0</v>
      </c>
      <c r="R3913" s="106">
        <f t="shared" si="1159"/>
        <v>0</v>
      </c>
      <c r="S3913" s="114" t="str">
        <f t="shared" si="1155"/>
        <v>A+J=</v>
      </c>
      <c r="T3913" s="107">
        <f t="shared" si="1156"/>
        <v>44887</v>
      </c>
      <c r="U3913" s="10"/>
      <c r="V3913" s="10"/>
      <c r="W3913" s="10"/>
      <c r="X3913" s="29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</row>
    <row r="3914" spans="1:121" x14ac:dyDescent="0.15">
      <c r="A3914" s="102">
        <f t="shared" si="1148"/>
        <v>44871</v>
      </c>
      <c r="B3914" s="103">
        <f t="shared" ca="1" si="1157"/>
        <v>19485.409777839795</v>
      </c>
      <c r="C3914" s="106">
        <f t="shared" si="1149"/>
        <v>19372.084651769794</v>
      </c>
      <c r="D3914" s="105">
        <f ca="1">IF(A3914&lt;$B$1,VLOOKUP(A3914,[1]DI!$A$4:$B$15000,2,FALSE),0)</f>
        <v>0</v>
      </c>
      <c r="E3914" s="106">
        <f t="shared" ca="1" si="1143"/>
        <v>1</v>
      </c>
      <c r="F3914" s="106">
        <f ca="1">(TRUNC(PRODUCT($E$12:$E3913),16))</f>
        <v>2.4164213852873</v>
      </c>
      <c r="G3914" s="106">
        <f t="shared" ca="1" si="1150"/>
        <v>2.4054041126516399</v>
      </c>
      <c r="H3914" s="106">
        <f t="shared" ca="1" si="1144"/>
        <v>1.00458022</v>
      </c>
      <c r="I3914" s="105">
        <f t="shared" si="1151"/>
        <v>3.5999999999999997E-2</v>
      </c>
      <c r="J3914" s="118">
        <f t="shared" si="1152"/>
        <v>44858</v>
      </c>
      <c r="K3914" s="112">
        <f t="shared" si="1153"/>
        <v>8</v>
      </c>
      <c r="L3914" s="108">
        <f t="shared" si="1154"/>
        <v>9</v>
      </c>
      <c r="M3914" s="109">
        <f t="shared" si="1145"/>
        <v>1.00126391</v>
      </c>
      <c r="N3914" s="109">
        <f t="shared" ca="1" si="1146"/>
        <v>1.0058499190000001</v>
      </c>
      <c r="O3914" s="108">
        <f t="shared" si="1158"/>
        <v>0</v>
      </c>
      <c r="P3914" s="106">
        <f t="shared" ca="1" si="1147"/>
        <v>113.32512607</v>
      </c>
      <c r="Q3914" s="113">
        <f t="shared" si="1160"/>
        <v>0</v>
      </c>
      <c r="R3914" s="106">
        <f t="shared" si="1159"/>
        <v>0</v>
      </c>
      <c r="S3914" s="114" t="str">
        <f t="shared" si="1155"/>
        <v>A+J=</v>
      </c>
      <c r="T3914" s="107">
        <f t="shared" si="1156"/>
        <v>44887</v>
      </c>
      <c r="U3914" s="10"/>
      <c r="V3914" s="10"/>
      <c r="W3914" s="10"/>
      <c r="X3914" s="29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</row>
    <row r="3915" spans="1:121" x14ac:dyDescent="0.15">
      <c r="A3915" s="102">
        <f t="shared" si="1148"/>
        <v>44872</v>
      </c>
      <c r="B3915" s="103">
        <f t="shared" ca="1" si="1157"/>
        <v>19485.409777839795</v>
      </c>
      <c r="C3915" s="106">
        <f t="shared" si="1149"/>
        <v>19372.084651769794</v>
      </c>
      <c r="D3915" s="105">
        <f ca="1">IF(A3915&lt;$B$1,VLOOKUP(A3915,[1]DI!$A$4:$B$15000,2,FALSE),0)</f>
        <v>0.13650000000000001</v>
      </c>
      <c r="E3915" s="106">
        <f t="shared" ca="1" si="1143"/>
        <v>1.00050788</v>
      </c>
      <c r="F3915" s="106">
        <f ca="1">(TRUNC(PRODUCT($E$12:$E3914),16))</f>
        <v>2.4164213852873</v>
      </c>
      <c r="G3915" s="106">
        <f t="shared" ca="1" si="1150"/>
        <v>2.4054041126516399</v>
      </c>
      <c r="H3915" s="106">
        <f t="shared" ca="1" si="1144"/>
        <v>1.00458022</v>
      </c>
      <c r="I3915" s="105">
        <f t="shared" si="1151"/>
        <v>3.5999999999999997E-2</v>
      </c>
      <c r="J3915" s="118">
        <f t="shared" si="1152"/>
        <v>44858</v>
      </c>
      <c r="K3915" s="112">
        <f t="shared" si="1153"/>
        <v>9</v>
      </c>
      <c r="L3915" s="108">
        <f t="shared" si="1154"/>
        <v>9</v>
      </c>
      <c r="M3915" s="109">
        <f t="shared" si="1145"/>
        <v>1.00126391</v>
      </c>
      <c r="N3915" s="109">
        <f t="shared" ca="1" si="1146"/>
        <v>1.0058499190000001</v>
      </c>
      <c r="O3915" s="108">
        <f t="shared" si="1158"/>
        <v>0</v>
      </c>
      <c r="P3915" s="106">
        <f t="shared" ca="1" si="1147"/>
        <v>113.32512607</v>
      </c>
      <c r="Q3915" s="113">
        <f t="shared" si="1160"/>
        <v>0</v>
      </c>
      <c r="R3915" s="106">
        <f t="shared" si="1159"/>
        <v>0</v>
      </c>
      <c r="S3915" s="114" t="str">
        <f t="shared" si="1155"/>
        <v>A+J=</v>
      </c>
      <c r="T3915" s="107">
        <f t="shared" si="1156"/>
        <v>44887</v>
      </c>
      <c r="U3915" s="10"/>
      <c r="V3915" s="10"/>
      <c r="W3915" s="10"/>
      <c r="X3915" s="29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</row>
    <row r="3916" spans="1:121" x14ac:dyDescent="0.15">
      <c r="A3916" s="102">
        <f t="shared" si="1148"/>
        <v>44873</v>
      </c>
      <c r="B3916" s="103">
        <f t="shared" ca="1" si="1157"/>
        <v>19498.042178639793</v>
      </c>
      <c r="C3916" s="106">
        <f t="shared" si="1149"/>
        <v>19372.084651769794</v>
      </c>
      <c r="D3916" s="105">
        <f ca="1">IF(A3916&lt;$B$1,VLOOKUP(A3916,[1]DI!$A$4:$B$15000,2,FALSE),0)</f>
        <v>0.13650000000000001</v>
      </c>
      <c r="E3916" s="106">
        <f t="shared" ref="E3916:E3979" ca="1" si="1161">ROUND(((1+D3916)^(1/252)),8)</f>
        <v>1.00050788</v>
      </c>
      <c r="F3916" s="106">
        <f ca="1">(TRUNC(PRODUCT($E$12:$E3915),16))</f>
        <v>2.4176486373804602</v>
      </c>
      <c r="G3916" s="106">
        <f t="shared" ca="1" si="1150"/>
        <v>2.4054041126516399</v>
      </c>
      <c r="H3916" s="106">
        <f t="shared" ref="H3916:H3979" ca="1" si="1162">ROUND(F3916/G3916,8)</f>
        <v>1.0050904199999999</v>
      </c>
      <c r="I3916" s="105">
        <f t="shared" si="1151"/>
        <v>3.5999999999999997E-2</v>
      </c>
      <c r="J3916" s="118">
        <f t="shared" si="1152"/>
        <v>44858</v>
      </c>
      <c r="K3916" s="112">
        <f t="shared" si="1153"/>
        <v>10</v>
      </c>
      <c r="L3916" s="108">
        <f t="shared" si="1154"/>
        <v>10</v>
      </c>
      <c r="M3916" s="109">
        <f t="shared" ref="M3916:M3979" si="1163">ROUND((I3916+1)^(L3916/252),9)</f>
        <v>1.001404443</v>
      </c>
      <c r="N3916" s="109">
        <f t="shared" ref="N3916:N3979" ca="1" si="1164">ROUND(H3916*M3916,9)</f>
        <v>1.0065020119999999</v>
      </c>
      <c r="O3916" s="108">
        <f t="shared" si="1158"/>
        <v>0</v>
      </c>
      <c r="P3916" s="106">
        <f t="shared" ref="P3916:P3979" ca="1" si="1165">TRUNC(((N3916-1)*C3916),8)</f>
        <v>125.95752687</v>
      </c>
      <c r="Q3916" s="113">
        <f t="shared" si="1160"/>
        <v>0</v>
      </c>
      <c r="R3916" s="106">
        <f t="shared" si="1159"/>
        <v>0</v>
      </c>
      <c r="S3916" s="114" t="str">
        <f t="shared" si="1155"/>
        <v>A+J=</v>
      </c>
      <c r="T3916" s="107">
        <f t="shared" si="1156"/>
        <v>44887</v>
      </c>
      <c r="U3916" s="10"/>
      <c r="V3916" s="10"/>
      <c r="W3916" s="10"/>
      <c r="X3916" s="29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</row>
    <row r="3917" spans="1:121" x14ac:dyDescent="0.15">
      <c r="A3917" s="102">
        <f t="shared" ref="A3917:A3980" si="1166">(A3916+1)</f>
        <v>44874</v>
      </c>
      <c r="B3917" s="103">
        <f t="shared" ca="1" si="1157"/>
        <v>19510.682986919794</v>
      </c>
      <c r="C3917" s="106">
        <f t="shared" ref="C3917:C3980" si="1167">(C3916-R3916)</f>
        <v>19372.084651769794</v>
      </c>
      <c r="D3917" s="105">
        <f ca="1">IF(A3917&lt;$B$1,VLOOKUP(A3917,[1]DI!$A$4:$B$15000,2,FALSE),0)</f>
        <v>0.13650000000000001</v>
      </c>
      <c r="E3917" s="106">
        <f t="shared" ca="1" si="1161"/>
        <v>1.00050788</v>
      </c>
      <c r="F3917" s="106">
        <f ca="1">(TRUNC(PRODUCT($E$12:$E3916),16))</f>
        <v>2.4188765127704199</v>
      </c>
      <c r="G3917" s="106">
        <f t="shared" ref="G3917:G3980" ca="1" si="1168">IF(O3916&gt;0,F3916,G3916)</f>
        <v>2.4054041126516399</v>
      </c>
      <c r="H3917" s="106">
        <f t="shared" ca="1" si="1162"/>
        <v>1.00560089</v>
      </c>
      <c r="I3917" s="105">
        <f t="shared" ref="I3917:I3980" si="1169">I3916</f>
        <v>3.5999999999999997E-2</v>
      </c>
      <c r="J3917" s="118">
        <f t="shared" ref="J3917:J3980" si="1170">IF(O3916&gt;0,VLOOKUP(O3916,W$12:AG$150,2),J3916)</f>
        <v>44858</v>
      </c>
      <c r="K3917" s="112">
        <f t="shared" ref="K3917:K3980" si="1171">IF(A3917&gt;J3917,IF(NETWORKDAYS(J3917,A3917,$W$160:$W$544)-1=0,1,NETWORKDAYS(J3917,A3917,$W$160:$W$544)-1),0)</f>
        <v>11</v>
      </c>
      <c r="L3917" s="108">
        <f t="shared" ref="L3917:L3980" si="1172">IF(AND(K3917=1,K3916=1),1,IF(K3917&gt;0,IF(K3917=K3916,K3917+1,K3917),0))</f>
        <v>11</v>
      </c>
      <c r="M3917" s="109">
        <f t="shared" si="1163"/>
        <v>1.001544996</v>
      </c>
      <c r="N3917" s="109">
        <f t="shared" ca="1" si="1164"/>
        <v>1.0071545390000001</v>
      </c>
      <c r="O3917" s="108">
        <f t="shared" si="1158"/>
        <v>0</v>
      </c>
      <c r="P3917" s="106">
        <f t="shared" ca="1" si="1165"/>
        <v>138.59833515</v>
      </c>
      <c r="Q3917" s="113">
        <f t="shared" si="1160"/>
        <v>0</v>
      </c>
      <c r="R3917" s="106">
        <f t="shared" si="1159"/>
        <v>0</v>
      </c>
      <c r="S3917" s="114" t="str">
        <f t="shared" ref="S3917:S3980" si="1173">IF(O3916&gt;0,VLOOKUP(O3916,W$12:AG$150,10),S3916)</f>
        <v>A+J=</v>
      </c>
      <c r="T3917" s="107">
        <f t="shared" ref="T3917:T3980" si="1174">IF(O3916&gt;0,VLOOKUP(O3916,W$12:AG$150,11),T3916)</f>
        <v>44887</v>
      </c>
      <c r="U3917" s="10"/>
      <c r="V3917" s="10"/>
      <c r="W3917" s="10"/>
      <c r="X3917" s="29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</row>
    <row r="3918" spans="1:121" x14ac:dyDescent="0.15">
      <c r="A3918" s="102">
        <f t="shared" si="1166"/>
        <v>44875</v>
      </c>
      <c r="B3918" s="103">
        <f t="shared" ref="B3918:B3981" ca="1" si="1175">IF(A3918&lt;=TODAY(),C3918+P3918,IF(AND(A3918&gt;TODAY(),A3918&lt;=$B$1),IF(VLOOKUP(TODAY(),$A$10:$D$5000,4,FALSE)=0,"n.d",C3918+P3918),"n.d"))</f>
        <v>19523.331834609795</v>
      </c>
      <c r="C3918" s="106">
        <f t="shared" si="1167"/>
        <v>19372.084651769794</v>
      </c>
      <c r="D3918" s="105">
        <f ca="1">IF(A3918&lt;$B$1,VLOOKUP(A3918,[1]DI!$A$4:$B$15000,2,FALSE),0)</f>
        <v>0.13650000000000001</v>
      </c>
      <c r="E3918" s="106">
        <f t="shared" ca="1" si="1161"/>
        <v>1.00050788</v>
      </c>
      <c r="F3918" s="106">
        <f ca="1">(TRUNC(PRODUCT($E$12:$E3917),16))</f>
        <v>2.4201050117737202</v>
      </c>
      <c r="G3918" s="106">
        <f t="shared" ca="1" si="1168"/>
        <v>2.4054041126516399</v>
      </c>
      <c r="H3918" s="106">
        <f t="shared" ca="1" si="1162"/>
        <v>1.00611161</v>
      </c>
      <c r="I3918" s="105">
        <f t="shared" si="1169"/>
        <v>3.5999999999999997E-2</v>
      </c>
      <c r="J3918" s="118">
        <f t="shared" si="1170"/>
        <v>44858</v>
      </c>
      <c r="K3918" s="112">
        <f t="shared" si="1171"/>
        <v>12</v>
      </c>
      <c r="L3918" s="108">
        <f t="shared" si="1172"/>
        <v>12</v>
      </c>
      <c r="M3918" s="109">
        <f t="shared" si="1163"/>
        <v>1.0016855689999999</v>
      </c>
      <c r="N3918" s="109">
        <f t="shared" ca="1" si="1164"/>
        <v>1.0078074809999999</v>
      </c>
      <c r="O3918" s="108">
        <f t="shared" ref="O3918:O3981" si="1176">IF(VLOOKUP(A3918,X$12:AE$151,8)=VLOOKUP(A3917,X$12:AE$151,8),0,VLOOKUP(A3918,X$12:AE$151,8))</f>
        <v>0</v>
      </c>
      <c r="P3918" s="106">
        <f t="shared" ca="1" si="1165"/>
        <v>151.24718283999999</v>
      </c>
      <c r="Q3918" s="113">
        <f t="shared" si="1160"/>
        <v>0</v>
      </c>
      <c r="R3918" s="106">
        <f t="shared" si="1159"/>
        <v>0</v>
      </c>
      <c r="S3918" s="114" t="str">
        <f t="shared" si="1173"/>
        <v>A+J=</v>
      </c>
      <c r="T3918" s="107">
        <f t="shared" si="1174"/>
        <v>44887</v>
      </c>
      <c r="U3918" s="10"/>
      <c r="V3918" s="10"/>
      <c r="W3918" s="10"/>
      <c r="X3918" s="29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</row>
    <row r="3919" spans="1:121" x14ac:dyDescent="0.15">
      <c r="A3919" s="102">
        <f t="shared" si="1166"/>
        <v>44876</v>
      </c>
      <c r="B3919" s="103">
        <f t="shared" ca="1" si="1175"/>
        <v>19535.989051049793</v>
      </c>
      <c r="C3919" s="106">
        <f t="shared" si="1167"/>
        <v>19372.084651769794</v>
      </c>
      <c r="D3919" s="105">
        <f ca="1">IF(A3919&lt;$B$1,VLOOKUP(A3919,[1]DI!$A$4:$B$15000,2,FALSE),0)</f>
        <v>0.13650000000000001</v>
      </c>
      <c r="E3919" s="106">
        <f t="shared" ca="1" si="1161"/>
        <v>1.00050788</v>
      </c>
      <c r="F3919" s="106">
        <f ca="1">(TRUNC(PRODUCT($E$12:$E3918),16))</f>
        <v>2.4213341347071</v>
      </c>
      <c r="G3919" s="106">
        <f t="shared" ca="1" si="1168"/>
        <v>2.4054041126516399</v>
      </c>
      <c r="H3919" s="106">
        <f t="shared" ca="1" si="1162"/>
        <v>1.0066226</v>
      </c>
      <c r="I3919" s="105">
        <f t="shared" si="1169"/>
        <v>3.5999999999999997E-2</v>
      </c>
      <c r="J3919" s="118">
        <f t="shared" si="1170"/>
        <v>44858</v>
      </c>
      <c r="K3919" s="112">
        <f t="shared" si="1171"/>
        <v>13</v>
      </c>
      <c r="L3919" s="108">
        <f t="shared" si="1172"/>
        <v>13</v>
      </c>
      <c r="M3919" s="109">
        <f t="shared" si="1163"/>
        <v>1.0018261610000001</v>
      </c>
      <c r="N3919" s="109">
        <f t="shared" ca="1" si="1164"/>
        <v>1.008460855</v>
      </c>
      <c r="O3919" s="108">
        <f t="shared" si="1176"/>
        <v>0</v>
      </c>
      <c r="P3919" s="106">
        <f t="shared" ca="1" si="1165"/>
        <v>163.90439928000001</v>
      </c>
      <c r="Q3919" s="113">
        <f t="shared" si="1160"/>
        <v>0</v>
      </c>
      <c r="R3919" s="106">
        <f t="shared" si="1159"/>
        <v>0</v>
      </c>
      <c r="S3919" s="114" t="str">
        <f t="shared" si="1173"/>
        <v>A+J=</v>
      </c>
      <c r="T3919" s="107">
        <f t="shared" si="1174"/>
        <v>44887</v>
      </c>
      <c r="U3919" s="10"/>
      <c r="V3919" s="10"/>
      <c r="W3919" s="10"/>
      <c r="X3919" s="29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</row>
    <row r="3920" spans="1:121" x14ac:dyDescent="0.15">
      <c r="A3920" s="102">
        <f t="shared" si="1166"/>
        <v>44877</v>
      </c>
      <c r="B3920" s="103">
        <f t="shared" ca="1" si="1175"/>
        <v>19548.654306899793</v>
      </c>
      <c r="C3920" s="106">
        <f t="shared" si="1167"/>
        <v>19372.084651769794</v>
      </c>
      <c r="D3920" s="105">
        <f ca="1">IF(A3920&lt;$B$1,VLOOKUP(A3920,[1]DI!$A$4:$B$15000,2,FALSE),0)</f>
        <v>0</v>
      </c>
      <c r="E3920" s="106">
        <f t="shared" ca="1" si="1161"/>
        <v>1</v>
      </c>
      <c r="F3920" s="106">
        <f ca="1">(TRUNC(PRODUCT($E$12:$E3919),16))</f>
        <v>2.4225638818874402</v>
      </c>
      <c r="G3920" s="106">
        <f t="shared" ca="1" si="1168"/>
        <v>2.4054041126516399</v>
      </c>
      <c r="H3920" s="106">
        <f t="shared" ca="1" si="1162"/>
        <v>1.0071338400000001</v>
      </c>
      <c r="I3920" s="105">
        <f t="shared" si="1169"/>
        <v>3.5999999999999997E-2</v>
      </c>
      <c r="J3920" s="118">
        <f t="shared" si="1170"/>
        <v>44858</v>
      </c>
      <c r="K3920" s="112">
        <f t="shared" si="1171"/>
        <v>13</v>
      </c>
      <c r="L3920" s="108">
        <f t="shared" si="1172"/>
        <v>14</v>
      </c>
      <c r="M3920" s="109">
        <f t="shared" si="1163"/>
        <v>1.0019667729999999</v>
      </c>
      <c r="N3920" s="109">
        <f t="shared" ca="1" si="1164"/>
        <v>1.0091146440000001</v>
      </c>
      <c r="O3920" s="108">
        <f t="shared" si="1176"/>
        <v>0</v>
      </c>
      <c r="P3920" s="106">
        <f t="shared" ca="1" si="1165"/>
        <v>176.56965513</v>
      </c>
      <c r="Q3920" s="113">
        <f t="shared" si="1160"/>
        <v>0</v>
      </c>
      <c r="R3920" s="106">
        <f t="shared" si="1159"/>
        <v>0</v>
      </c>
      <c r="S3920" s="114" t="str">
        <f t="shared" si="1173"/>
        <v>A+J=</v>
      </c>
      <c r="T3920" s="107">
        <f t="shared" si="1174"/>
        <v>44887</v>
      </c>
      <c r="U3920" s="10"/>
      <c r="V3920" s="10"/>
      <c r="W3920" s="10"/>
      <c r="X3920" s="29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</row>
    <row r="3921" spans="1:121" x14ac:dyDescent="0.15">
      <c r="A3921" s="102">
        <f t="shared" si="1166"/>
        <v>44878</v>
      </c>
      <c r="B3921" s="103">
        <f t="shared" ca="1" si="1175"/>
        <v>19548.654306899793</v>
      </c>
      <c r="C3921" s="106">
        <f t="shared" si="1167"/>
        <v>19372.084651769794</v>
      </c>
      <c r="D3921" s="105">
        <f ca="1">IF(A3921&lt;$B$1,VLOOKUP(A3921,[1]DI!$A$4:$B$15000,2,FALSE),0)</f>
        <v>0</v>
      </c>
      <c r="E3921" s="106">
        <f t="shared" ca="1" si="1161"/>
        <v>1</v>
      </c>
      <c r="F3921" s="106">
        <f ca="1">(TRUNC(PRODUCT($E$12:$E3920),16))</f>
        <v>2.4225638818874402</v>
      </c>
      <c r="G3921" s="106">
        <f t="shared" ca="1" si="1168"/>
        <v>2.4054041126516399</v>
      </c>
      <c r="H3921" s="106">
        <f t="shared" ca="1" si="1162"/>
        <v>1.0071338400000001</v>
      </c>
      <c r="I3921" s="105">
        <f t="shared" si="1169"/>
        <v>3.5999999999999997E-2</v>
      </c>
      <c r="J3921" s="118">
        <f t="shared" si="1170"/>
        <v>44858</v>
      </c>
      <c r="K3921" s="112">
        <f t="shared" si="1171"/>
        <v>13</v>
      </c>
      <c r="L3921" s="108">
        <f t="shared" si="1172"/>
        <v>14</v>
      </c>
      <c r="M3921" s="109">
        <f t="shared" si="1163"/>
        <v>1.0019667729999999</v>
      </c>
      <c r="N3921" s="109">
        <f t="shared" ca="1" si="1164"/>
        <v>1.0091146440000001</v>
      </c>
      <c r="O3921" s="108">
        <f t="shared" si="1176"/>
        <v>0</v>
      </c>
      <c r="P3921" s="106">
        <f t="shared" ca="1" si="1165"/>
        <v>176.56965513</v>
      </c>
      <c r="Q3921" s="113">
        <f t="shared" si="1160"/>
        <v>0</v>
      </c>
      <c r="R3921" s="106">
        <f t="shared" si="1159"/>
        <v>0</v>
      </c>
      <c r="S3921" s="114" t="str">
        <f t="shared" si="1173"/>
        <v>A+J=</v>
      </c>
      <c r="T3921" s="107">
        <f t="shared" si="1174"/>
        <v>44887</v>
      </c>
      <c r="U3921" s="10"/>
      <c r="V3921" s="10"/>
      <c r="W3921" s="10"/>
      <c r="X3921" s="29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</row>
    <row r="3922" spans="1:121" x14ac:dyDescent="0.15">
      <c r="A3922" s="102">
        <f t="shared" si="1166"/>
        <v>44879</v>
      </c>
      <c r="B3922" s="103">
        <f t="shared" ca="1" si="1175"/>
        <v>19548.654306899793</v>
      </c>
      <c r="C3922" s="106">
        <f t="shared" si="1167"/>
        <v>19372.084651769794</v>
      </c>
      <c r="D3922" s="105">
        <f ca="1">IF(A3922&lt;$B$1,VLOOKUP(A3922,[1]DI!$A$4:$B$15000,2,FALSE),0)</f>
        <v>0.13650000000000001</v>
      </c>
      <c r="E3922" s="106">
        <f t="shared" ca="1" si="1161"/>
        <v>1.00050788</v>
      </c>
      <c r="F3922" s="106">
        <f ca="1">(TRUNC(PRODUCT($E$12:$E3921),16))</f>
        <v>2.4225638818874402</v>
      </c>
      <c r="G3922" s="106">
        <f t="shared" ca="1" si="1168"/>
        <v>2.4054041126516399</v>
      </c>
      <c r="H3922" s="106">
        <f t="shared" ca="1" si="1162"/>
        <v>1.0071338400000001</v>
      </c>
      <c r="I3922" s="105">
        <f t="shared" si="1169"/>
        <v>3.5999999999999997E-2</v>
      </c>
      <c r="J3922" s="118">
        <f t="shared" si="1170"/>
        <v>44858</v>
      </c>
      <c r="K3922" s="112">
        <f t="shared" si="1171"/>
        <v>14</v>
      </c>
      <c r="L3922" s="108">
        <f t="shared" si="1172"/>
        <v>14</v>
      </c>
      <c r="M3922" s="109">
        <f t="shared" si="1163"/>
        <v>1.0019667729999999</v>
      </c>
      <c r="N3922" s="109">
        <f t="shared" ca="1" si="1164"/>
        <v>1.0091146440000001</v>
      </c>
      <c r="O3922" s="108">
        <f t="shared" si="1176"/>
        <v>0</v>
      </c>
      <c r="P3922" s="106">
        <f t="shared" ca="1" si="1165"/>
        <v>176.56965513</v>
      </c>
      <c r="Q3922" s="113">
        <f t="shared" si="1160"/>
        <v>0</v>
      </c>
      <c r="R3922" s="106">
        <f t="shared" si="1159"/>
        <v>0</v>
      </c>
      <c r="S3922" s="114" t="str">
        <f t="shared" si="1173"/>
        <v>A+J=</v>
      </c>
      <c r="T3922" s="107">
        <f t="shared" si="1174"/>
        <v>44887</v>
      </c>
      <c r="U3922" s="10"/>
      <c r="V3922" s="10"/>
      <c r="W3922" s="10"/>
      <c r="X3922" s="29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</row>
    <row r="3923" spans="1:121" x14ac:dyDescent="0.15">
      <c r="A3923" s="102">
        <f t="shared" si="1166"/>
        <v>44880</v>
      </c>
      <c r="B3923" s="103">
        <f t="shared" ca="1" si="1175"/>
        <v>19561.327776519793</v>
      </c>
      <c r="C3923" s="106">
        <f t="shared" si="1167"/>
        <v>19372.084651769794</v>
      </c>
      <c r="D3923" s="105">
        <f ca="1">IF(A3923&lt;$B$1,VLOOKUP(A3923,[1]DI!$A$4:$B$15000,2,FALSE),0)</f>
        <v>0</v>
      </c>
      <c r="E3923" s="106">
        <f t="shared" ca="1" si="1161"/>
        <v>1</v>
      </c>
      <c r="F3923" s="106">
        <f ca="1">(TRUNC(PRODUCT($E$12:$E3922),16))</f>
        <v>2.4237942536317698</v>
      </c>
      <c r="G3923" s="106">
        <f t="shared" ca="1" si="1168"/>
        <v>2.4054041126516399</v>
      </c>
      <c r="H3923" s="106">
        <f t="shared" ca="1" si="1162"/>
        <v>1.0076453400000001</v>
      </c>
      <c r="I3923" s="105">
        <f t="shared" si="1169"/>
        <v>3.5999999999999997E-2</v>
      </c>
      <c r="J3923" s="118">
        <f t="shared" si="1170"/>
        <v>44858</v>
      </c>
      <c r="K3923" s="112">
        <f t="shared" si="1171"/>
        <v>14</v>
      </c>
      <c r="L3923" s="108">
        <f t="shared" si="1172"/>
        <v>15</v>
      </c>
      <c r="M3923" s="109">
        <f t="shared" si="1163"/>
        <v>1.0021074050000001</v>
      </c>
      <c r="N3923" s="109">
        <f t="shared" ca="1" si="1164"/>
        <v>1.0097688570000001</v>
      </c>
      <c r="O3923" s="108">
        <f t="shared" si="1176"/>
        <v>0</v>
      </c>
      <c r="P3923" s="106">
        <f t="shared" ca="1" si="1165"/>
        <v>189.24312474999999</v>
      </c>
      <c r="Q3923" s="113">
        <f t="shared" si="1160"/>
        <v>0</v>
      </c>
      <c r="R3923" s="106">
        <f t="shared" si="1159"/>
        <v>0</v>
      </c>
      <c r="S3923" s="114" t="str">
        <f t="shared" si="1173"/>
        <v>A+J=</v>
      </c>
      <c r="T3923" s="107">
        <f t="shared" si="1174"/>
        <v>44887</v>
      </c>
      <c r="U3923" s="10"/>
      <c r="V3923" s="10"/>
      <c r="W3923" s="10"/>
      <c r="X3923" s="29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</row>
    <row r="3924" spans="1:121" x14ac:dyDescent="0.15">
      <c r="A3924" s="102">
        <f t="shared" si="1166"/>
        <v>44881</v>
      </c>
      <c r="B3924" s="103">
        <f t="shared" ca="1" si="1175"/>
        <v>19561.327776519793</v>
      </c>
      <c r="C3924" s="106">
        <f t="shared" si="1167"/>
        <v>19372.084651769794</v>
      </c>
      <c r="D3924" s="105">
        <f ca="1">IF(A3924&lt;$B$1,VLOOKUP(A3924,[1]DI!$A$4:$B$15000,2,FALSE),0)</f>
        <v>0.13650000000000001</v>
      </c>
      <c r="E3924" s="106">
        <f t="shared" ca="1" si="1161"/>
        <v>1.00050788</v>
      </c>
      <c r="F3924" s="106">
        <f ca="1">(TRUNC(PRODUCT($E$12:$E3923),16))</f>
        <v>2.4237942536317698</v>
      </c>
      <c r="G3924" s="106">
        <f t="shared" ca="1" si="1168"/>
        <v>2.4054041126516399</v>
      </c>
      <c r="H3924" s="106">
        <f t="shared" ca="1" si="1162"/>
        <v>1.0076453400000001</v>
      </c>
      <c r="I3924" s="105">
        <f t="shared" si="1169"/>
        <v>3.5999999999999997E-2</v>
      </c>
      <c r="J3924" s="118">
        <f t="shared" si="1170"/>
        <v>44858</v>
      </c>
      <c r="K3924" s="112">
        <f t="shared" si="1171"/>
        <v>15</v>
      </c>
      <c r="L3924" s="108">
        <f t="shared" si="1172"/>
        <v>15</v>
      </c>
      <c r="M3924" s="109">
        <f t="shared" si="1163"/>
        <v>1.0021074050000001</v>
      </c>
      <c r="N3924" s="109">
        <f t="shared" ca="1" si="1164"/>
        <v>1.0097688570000001</v>
      </c>
      <c r="O3924" s="108">
        <f t="shared" si="1176"/>
        <v>0</v>
      </c>
      <c r="P3924" s="106">
        <f t="shared" ca="1" si="1165"/>
        <v>189.24312474999999</v>
      </c>
      <c r="Q3924" s="113">
        <f t="shared" si="1160"/>
        <v>0</v>
      </c>
      <c r="R3924" s="106">
        <f t="shared" si="1159"/>
        <v>0</v>
      </c>
      <c r="S3924" s="114" t="str">
        <f t="shared" si="1173"/>
        <v>A+J=</v>
      </c>
      <c r="T3924" s="107">
        <f t="shared" si="1174"/>
        <v>44887</v>
      </c>
      <c r="U3924" s="10"/>
      <c r="V3924" s="10"/>
      <c r="W3924" s="10"/>
      <c r="X3924" s="29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</row>
    <row r="3925" spans="1:121" x14ac:dyDescent="0.15">
      <c r="A3925" s="102">
        <f t="shared" si="1166"/>
        <v>44882</v>
      </c>
      <c r="B3925" s="103">
        <f t="shared" ca="1" si="1175"/>
        <v>19574.009653619793</v>
      </c>
      <c r="C3925" s="106">
        <f t="shared" si="1167"/>
        <v>19372.084651769794</v>
      </c>
      <c r="D3925" s="105">
        <f ca="1">IF(A3925&lt;$B$1,VLOOKUP(A3925,[1]DI!$A$4:$B$15000,2,FALSE),0)</f>
        <v>0.13650000000000001</v>
      </c>
      <c r="E3925" s="106">
        <f t="shared" ca="1" si="1161"/>
        <v>1.00050788</v>
      </c>
      <c r="F3925" s="106">
        <f ca="1">(TRUNC(PRODUCT($E$12:$E3924),16))</f>
        <v>2.4250252502573</v>
      </c>
      <c r="G3925" s="106">
        <f t="shared" ca="1" si="1168"/>
        <v>2.4054041126516399</v>
      </c>
      <c r="H3925" s="106">
        <f t="shared" ca="1" si="1162"/>
        <v>1.00815711</v>
      </c>
      <c r="I3925" s="105">
        <f t="shared" si="1169"/>
        <v>3.5999999999999997E-2</v>
      </c>
      <c r="J3925" s="118">
        <f t="shared" si="1170"/>
        <v>44858</v>
      </c>
      <c r="K3925" s="112">
        <f t="shared" si="1171"/>
        <v>16</v>
      </c>
      <c r="L3925" s="108">
        <f t="shared" si="1172"/>
        <v>16</v>
      </c>
      <c r="M3925" s="109">
        <f t="shared" si="1163"/>
        <v>1.002248056</v>
      </c>
      <c r="N3925" s="109">
        <f t="shared" ca="1" si="1164"/>
        <v>1.010423504</v>
      </c>
      <c r="O3925" s="108">
        <f t="shared" si="1176"/>
        <v>0</v>
      </c>
      <c r="P3925" s="106">
        <f t="shared" ca="1" si="1165"/>
        <v>201.92500185</v>
      </c>
      <c r="Q3925" s="113">
        <f t="shared" si="1160"/>
        <v>0</v>
      </c>
      <c r="R3925" s="106">
        <f t="shared" si="1159"/>
        <v>0</v>
      </c>
      <c r="S3925" s="114" t="str">
        <f t="shared" si="1173"/>
        <v>A+J=</v>
      </c>
      <c r="T3925" s="107">
        <f t="shared" si="1174"/>
        <v>44887</v>
      </c>
      <c r="U3925" s="10"/>
      <c r="V3925" s="10"/>
      <c r="W3925" s="10"/>
      <c r="X3925" s="29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</row>
    <row r="3926" spans="1:121" x14ac:dyDescent="0.15">
      <c r="A3926" s="102">
        <f t="shared" si="1166"/>
        <v>44883</v>
      </c>
      <c r="B3926" s="103">
        <f t="shared" ca="1" si="1175"/>
        <v>19586.699550769794</v>
      </c>
      <c r="C3926" s="106">
        <f t="shared" si="1167"/>
        <v>19372.084651769794</v>
      </c>
      <c r="D3926" s="105">
        <f ca="1">IF(A3926&lt;$B$1,VLOOKUP(A3926,[1]DI!$A$4:$B$15000,2,FALSE),0)</f>
        <v>0.13650000000000001</v>
      </c>
      <c r="E3926" s="106">
        <f t="shared" ca="1" si="1161"/>
        <v>1.00050788</v>
      </c>
      <c r="F3926" s="106">
        <f ca="1">(TRUNC(PRODUCT($E$12:$E3925),16))</f>
        <v>2.4262568720814102</v>
      </c>
      <c r="G3926" s="106">
        <f t="shared" ca="1" si="1168"/>
        <v>2.4054041126516399</v>
      </c>
      <c r="H3926" s="106">
        <f t="shared" ca="1" si="1162"/>
        <v>1.0086691299999999</v>
      </c>
      <c r="I3926" s="105">
        <f t="shared" si="1169"/>
        <v>3.5999999999999997E-2</v>
      </c>
      <c r="J3926" s="118">
        <f t="shared" si="1170"/>
        <v>44858</v>
      </c>
      <c r="K3926" s="112">
        <f t="shared" si="1171"/>
        <v>17</v>
      </c>
      <c r="L3926" s="108">
        <f t="shared" si="1172"/>
        <v>17</v>
      </c>
      <c r="M3926" s="109">
        <f t="shared" si="1163"/>
        <v>1.002388727</v>
      </c>
      <c r="N3926" s="109">
        <f t="shared" ca="1" si="1164"/>
        <v>1.011078565</v>
      </c>
      <c r="O3926" s="108">
        <f t="shared" si="1176"/>
        <v>0</v>
      </c>
      <c r="P3926" s="106">
        <f t="shared" ca="1" si="1165"/>
        <v>214.61489900000001</v>
      </c>
      <c r="Q3926" s="113">
        <f t="shared" si="1160"/>
        <v>0</v>
      </c>
      <c r="R3926" s="106">
        <f t="shared" si="1159"/>
        <v>0</v>
      </c>
      <c r="S3926" s="114" t="str">
        <f t="shared" si="1173"/>
        <v>A+J=</v>
      </c>
      <c r="T3926" s="107">
        <f t="shared" si="1174"/>
        <v>44887</v>
      </c>
      <c r="U3926" s="10"/>
      <c r="V3926" s="10"/>
      <c r="W3926" s="10"/>
      <c r="X3926" s="29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</row>
    <row r="3927" spans="1:121" x14ac:dyDescent="0.15">
      <c r="A3927" s="102">
        <f t="shared" si="1166"/>
        <v>44884</v>
      </c>
      <c r="B3927" s="103">
        <f t="shared" ca="1" si="1175"/>
        <v>19599.397700419795</v>
      </c>
      <c r="C3927" s="106">
        <f t="shared" si="1167"/>
        <v>19372.084651769794</v>
      </c>
      <c r="D3927" s="105">
        <f ca="1">IF(A3927&lt;$B$1,VLOOKUP(A3927,[1]DI!$A$4:$B$15000,2,FALSE),0)</f>
        <v>0</v>
      </c>
      <c r="E3927" s="106">
        <f t="shared" ca="1" si="1161"/>
        <v>1</v>
      </c>
      <c r="F3927" s="106">
        <f ca="1">(TRUNC(PRODUCT($E$12:$E3926),16))</f>
        <v>2.4274891194216002</v>
      </c>
      <c r="G3927" s="106">
        <f t="shared" ca="1" si="1168"/>
        <v>2.4054041126516399</v>
      </c>
      <c r="H3927" s="106">
        <f t="shared" ca="1" si="1162"/>
        <v>1.0091814100000001</v>
      </c>
      <c r="I3927" s="105">
        <f t="shared" si="1169"/>
        <v>3.5999999999999997E-2</v>
      </c>
      <c r="J3927" s="118">
        <f t="shared" si="1170"/>
        <v>44858</v>
      </c>
      <c r="K3927" s="112">
        <f t="shared" si="1171"/>
        <v>17</v>
      </c>
      <c r="L3927" s="108">
        <f t="shared" si="1172"/>
        <v>18</v>
      </c>
      <c r="M3927" s="109">
        <f t="shared" si="1163"/>
        <v>1.0025294179999999</v>
      </c>
      <c r="N3927" s="109">
        <f t="shared" ca="1" si="1164"/>
        <v>1.011734052</v>
      </c>
      <c r="O3927" s="108">
        <f t="shared" si="1176"/>
        <v>0</v>
      </c>
      <c r="P3927" s="106">
        <f t="shared" ca="1" si="1165"/>
        <v>227.31304865000001</v>
      </c>
      <c r="Q3927" s="113">
        <f t="shared" si="1160"/>
        <v>0</v>
      </c>
      <c r="R3927" s="106">
        <f t="shared" si="1159"/>
        <v>0</v>
      </c>
      <c r="S3927" s="114" t="str">
        <f t="shared" si="1173"/>
        <v>A+J=</v>
      </c>
      <c r="T3927" s="107">
        <f t="shared" si="1174"/>
        <v>44887</v>
      </c>
      <c r="U3927" s="10"/>
      <c r="V3927" s="10"/>
      <c r="W3927" s="10"/>
      <c r="X3927" s="29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</row>
    <row r="3928" spans="1:121" x14ac:dyDescent="0.15">
      <c r="A3928" s="102">
        <f t="shared" si="1166"/>
        <v>44885</v>
      </c>
      <c r="B3928" s="103">
        <f t="shared" ca="1" si="1175"/>
        <v>19599.397700419795</v>
      </c>
      <c r="C3928" s="106">
        <f t="shared" si="1167"/>
        <v>19372.084651769794</v>
      </c>
      <c r="D3928" s="105">
        <f ca="1">IF(A3928&lt;$B$1,VLOOKUP(A3928,[1]DI!$A$4:$B$15000,2,FALSE),0)</f>
        <v>0</v>
      </c>
      <c r="E3928" s="106">
        <f t="shared" ca="1" si="1161"/>
        <v>1</v>
      </c>
      <c r="F3928" s="106">
        <f ca="1">(TRUNC(PRODUCT($E$12:$E3927),16))</f>
        <v>2.4274891194216002</v>
      </c>
      <c r="G3928" s="106">
        <f t="shared" ca="1" si="1168"/>
        <v>2.4054041126516399</v>
      </c>
      <c r="H3928" s="106">
        <f t="shared" ca="1" si="1162"/>
        <v>1.0091814100000001</v>
      </c>
      <c r="I3928" s="105">
        <f t="shared" si="1169"/>
        <v>3.5999999999999997E-2</v>
      </c>
      <c r="J3928" s="118">
        <f t="shared" si="1170"/>
        <v>44858</v>
      </c>
      <c r="K3928" s="112">
        <f t="shared" si="1171"/>
        <v>17</v>
      </c>
      <c r="L3928" s="108">
        <f t="shared" si="1172"/>
        <v>18</v>
      </c>
      <c r="M3928" s="109">
        <f t="shared" si="1163"/>
        <v>1.0025294179999999</v>
      </c>
      <c r="N3928" s="109">
        <f t="shared" ca="1" si="1164"/>
        <v>1.011734052</v>
      </c>
      <c r="O3928" s="108">
        <f t="shared" si="1176"/>
        <v>0</v>
      </c>
      <c r="P3928" s="106">
        <f t="shared" ca="1" si="1165"/>
        <v>227.31304865000001</v>
      </c>
      <c r="Q3928" s="113">
        <f t="shared" si="1160"/>
        <v>0</v>
      </c>
      <c r="R3928" s="106">
        <f t="shared" si="1159"/>
        <v>0</v>
      </c>
      <c r="S3928" s="114" t="str">
        <f t="shared" si="1173"/>
        <v>A+J=</v>
      </c>
      <c r="T3928" s="107">
        <f t="shared" si="1174"/>
        <v>44887</v>
      </c>
      <c r="U3928" s="10"/>
      <c r="V3928" s="10"/>
      <c r="W3928" s="10"/>
      <c r="X3928" s="29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</row>
    <row r="3929" spans="1:121" x14ac:dyDescent="0.15">
      <c r="A3929" s="102">
        <f t="shared" si="1166"/>
        <v>44886</v>
      </c>
      <c r="B3929" s="103">
        <f t="shared" ca="1" si="1175"/>
        <v>19599.397700419795</v>
      </c>
      <c r="C3929" s="106">
        <f t="shared" si="1167"/>
        <v>19372.084651769794</v>
      </c>
      <c r="D3929" s="105">
        <f ca="1">IF(A3929&lt;$B$1,VLOOKUP(A3929,[1]DI!$A$4:$B$15000,2,FALSE),0)</f>
        <v>0.13650000000000001</v>
      </c>
      <c r="E3929" s="106">
        <f t="shared" ca="1" si="1161"/>
        <v>1.00050788</v>
      </c>
      <c r="F3929" s="106">
        <f ca="1">(TRUNC(PRODUCT($E$12:$E3928),16))</f>
        <v>2.4274891194216002</v>
      </c>
      <c r="G3929" s="106">
        <f t="shared" ca="1" si="1168"/>
        <v>2.4054041126516399</v>
      </c>
      <c r="H3929" s="106">
        <f t="shared" ca="1" si="1162"/>
        <v>1.0091814100000001</v>
      </c>
      <c r="I3929" s="105">
        <f t="shared" si="1169"/>
        <v>3.5999999999999997E-2</v>
      </c>
      <c r="J3929" s="118">
        <f t="shared" si="1170"/>
        <v>44858</v>
      </c>
      <c r="K3929" s="112">
        <f t="shared" si="1171"/>
        <v>18</v>
      </c>
      <c r="L3929" s="108">
        <f t="shared" si="1172"/>
        <v>18</v>
      </c>
      <c r="M3929" s="109">
        <f t="shared" si="1163"/>
        <v>1.0025294179999999</v>
      </c>
      <c r="N3929" s="109">
        <f t="shared" ca="1" si="1164"/>
        <v>1.011734052</v>
      </c>
      <c r="O3929" s="108">
        <f t="shared" si="1176"/>
        <v>0</v>
      </c>
      <c r="P3929" s="106">
        <f t="shared" ca="1" si="1165"/>
        <v>227.31304865000001</v>
      </c>
      <c r="Q3929" s="113">
        <f t="shared" si="1160"/>
        <v>0</v>
      </c>
      <c r="R3929" s="106">
        <f t="shared" si="1159"/>
        <v>0</v>
      </c>
      <c r="S3929" s="114" t="str">
        <f t="shared" si="1173"/>
        <v>A+J=</v>
      </c>
      <c r="T3929" s="107">
        <f t="shared" si="1174"/>
        <v>44887</v>
      </c>
      <c r="U3929" s="10"/>
      <c r="V3929" s="10"/>
      <c r="W3929" s="10"/>
      <c r="X3929" s="29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</row>
    <row r="3930" spans="1:121" x14ac:dyDescent="0.15">
      <c r="A3930" s="102">
        <f t="shared" si="1166"/>
        <v>44887</v>
      </c>
      <c r="B3930" s="103">
        <f t="shared" ca="1" si="1175"/>
        <v>19612.104257549792</v>
      </c>
      <c r="C3930" s="106">
        <f t="shared" si="1167"/>
        <v>19372.084651769794</v>
      </c>
      <c r="D3930" s="105">
        <f ca="1">IF(A3930&lt;$B$1,VLOOKUP(A3930,[1]DI!$A$4:$B$15000,2,FALSE),0)</f>
        <v>0.13650000000000001</v>
      </c>
      <c r="E3930" s="106">
        <f t="shared" ca="1" si="1161"/>
        <v>1.00050788</v>
      </c>
      <c r="F3930" s="106">
        <f ca="1">(TRUNC(PRODUCT($E$12:$E3929),16))</f>
        <v>2.4287219925955701</v>
      </c>
      <c r="G3930" s="106">
        <f t="shared" ca="1" si="1168"/>
        <v>2.4054041126516399</v>
      </c>
      <c r="H3930" s="106">
        <f t="shared" ca="1" si="1162"/>
        <v>1.0096939599999999</v>
      </c>
      <c r="I3930" s="105">
        <f t="shared" si="1169"/>
        <v>3.5999999999999997E-2</v>
      </c>
      <c r="J3930" s="118">
        <f t="shared" si="1170"/>
        <v>44858</v>
      </c>
      <c r="K3930" s="112">
        <f t="shared" si="1171"/>
        <v>19</v>
      </c>
      <c r="L3930" s="108">
        <f t="shared" si="1172"/>
        <v>19</v>
      </c>
      <c r="M3930" s="109">
        <f t="shared" si="1163"/>
        <v>1.002670129</v>
      </c>
      <c r="N3930" s="109">
        <f t="shared" ca="1" si="1164"/>
        <v>1.0123899730000001</v>
      </c>
      <c r="O3930" s="108">
        <f t="shared" si="1176"/>
        <v>114</v>
      </c>
      <c r="P3930" s="106">
        <f t="shared" ca="1" si="1165"/>
        <v>240.01960578000001</v>
      </c>
      <c r="Q3930" s="113">
        <f t="shared" si="1160"/>
        <v>3.0802E-2</v>
      </c>
      <c r="R3930" s="106">
        <f t="shared" si="1159"/>
        <v>596.69895143999997</v>
      </c>
      <c r="S3930" s="114" t="str">
        <f t="shared" si="1173"/>
        <v>A+J=</v>
      </c>
      <c r="T3930" s="107">
        <f t="shared" si="1174"/>
        <v>44887</v>
      </c>
      <c r="U3930" s="10"/>
      <c r="V3930" s="10"/>
      <c r="W3930" s="10"/>
      <c r="X3930" s="29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</row>
    <row r="3931" spans="1:121" x14ac:dyDescent="0.15">
      <c r="A3931" s="102">
        <f t="shared" si="1166"/>
        <v>44888</v>
      </c>
      <c r="B3931" s="103">
        <f t="shared" ca="1" si="1175"/>
        <v>18787.557914299792</v>
      </c>
      <c r="C3931" s="106">
        <f t="shared" si="1167"/>
        <v>18775.385700329793</v>
      </c>
      <c r="D3931" s="105">
        <f ca="1">IF(A3931&lt;$B$1,VLOOKUP(A3931,[1]DI!$A$4:$B$15000,2,FALSE),0)</f>
        <v>0.13650000000000001</v>
      </c>
      <c r="E3931" s="106">
        <f t="shared" ca="1" si="1161"/>
        <v>1.00050788</v>
      </c>
      <c r="F3931" s="106">
        <f ca="1">(TRUNC(PRODUCT($E$12:$E3930),16))</f>
        <v>2.4299554919211701</v>
      </c>
      <c r="G3931" s="106">
        <f t="shared" ca="1" si="1168"/>
        <v>2.4287219925955701</v>
      </c>
      <c r="H3931" s="106">
        <f t="shared" ca="1" si="1162"/>
        <v>1.00050788</v>
      </c>
      <c r="I3931" s="105">
        <f t="shared" si="1169"/>
        <v>3.5999999999999997E-2</v>
      </c>
      <c r="J3931" s="118">
        <f t="shared" si="1170"/>
        <v>44887</v>
      </c>
      <c r="K3931" s="112">
        <f t="shared" si="1171"/>
        <v>1</v>
      </c>
      <c r="L3931" s="108">
        <f t="shared" si="1172"/>
        <v>1</v>
      </c>
      <c r="M3931" s="109">
        <f t="shared" si="1163"/>
        <v>1.000140356</v>
      </c>
      <c r="N3931" s="109">
        <f t="shared" ca="1" si="1164"/>
        <v>1.0006483070000001</v>
      </c>
      <c r="O3931" s="108">
        <f t="shared" si="1176"/>
        <v>0</v>
      </c>
      <c r="P3931" s="106">
        <f t="shared" ca="1" si="1165"/>
        <v>12.17221397</v>
      </c>
      <c r="Q3931" s="113">
        <f t="shared" si="1160"/>
        <v>0</v>
      </c>
      <c r="R3931" s="106">
        <f t="shared" si="1159"/>
        <v>0</v>
      </c>
      <c r="S3931" s="114" t="str">
        <f t="shared" si="1173"/>
        <v>A+J=</v>
      </c>
      <c r="T3931" s="107">
        <f t="shared" si="1174"/>
        <v>44917</v>
      </c>
      <c r="U3931" s="10"/>
      <c r="V3931" s="10"/>
      <c r="W3931" s="10"/>
      <c r="X3931" s="29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</row>
    <row r="3932" spans="1:121" x14ac:dyDescent="0.15">
      <c r="A3932" s="102">
        <f t="shared" si="1166"/>
        <v>44889</v>
      </c>
      <c r="B3932" s="103">
        <f t="shared" ca="1" si="1175"/>
        <v>18799.738051489792</v>
      </c>
      <c r="C3932" s="106">
        <f t="shared" si="1167"/>
        <v>18775.385700329793</v>
      </c>
      <c r="D3932" s="105">
        <f ca="1">IF(A3932&lt;$B$1,VLOOKUP(A3932,[1]DI!$A$4:$B$15000,2,FALSE),0)</f>
        <v>0.13650000000000001</v>
      </c>
      <c r="E3932" s="106">
        <f t="shared" ca="1" si="1161"/>
        <v>1.00050788</v>
      </c>
      <c r="F3932" s="106">
        <f ca="1">(TRUNC(PRODUCT($E$12:$E3931),16))</f>
        <v>2.4311896177164098</v>
      </c>
      <c r="G3932" s="106">
        <f t="shared" ca="1" si="1168"/>
        <v>2.4287219925955701</v>
      </c>
      <c r="H3932" s="106">
        <f t="shared" ca="1" si="1162"/>
        <v>1.00101602</v>
      </c>
      <c r="I3932" s="105">
        <f t="shared" si="1169"/>
        <v>3.5999999999999997E-2</v>
      </c>
      <c r="J3932" s="118">
        <f t="shared" si="1170"/>
        <v>44887</v>
      </c>
      <c r="K3932" s="112">
        <f t="shared" si="1171"/>
        <v>2</v>
      </c>
      <c r="L3932" s="108">
        <f t="shared" si="1172"/>
        <v>2</v>
      </c>
      <c r="M3932" s="109">
        <f t="shared" si="1163"/>
        <v>1.0002807309999999</v>
      </c>
      <c r="N3932" s="109">
        <f t="shared" ca="1" si="1164"/>
        <v>1.001297036</v>
      </c>
      <c r="O3932" s="108">
        <f t="shared" si="1176"/>
        <v>0</v>
      </c>
      <c r="P3932" s="106">
        <f t="shared" ca="1" si="1165"/>
        <v>24.352351160000001</v>
      </c>
      <c r="Q3932" s="113">
        <f t="shared" si="1160"/>
        <v>0</v>
      </c>
      <c r="R3932" s="106">
        <f t="shared" si="1159"/>
        <v>0</v>
      </c>
      <c r="S3932" s="114" t="str">
        <f t="shared" si="1173"/>
        <v>A+J=</v>
      </c>
      <c r="T3932" s="107">
        <f t="shared" si="1174"/>
        <v>44917</v>
      </c>
      <c r="U3932" s="10"/>
      <c r="V3932" s="10"/>
      <c r="W3932" s="10"/>
      <c r="X3932" s="29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</row>
    <row r="3933" spans="1:121" x14ac:dyDescent="0.15">
      <c r="A3933" s="102">
        <f t="shared" si="1166"/>
        <v>44890</v>
      </c>
      <c r="B3933" s="103">
        <f t="shared" ca="1" si="1175"/>
        <v>18811.925942919792</v>
      </c>
      <c r="C3933" s="106">
        <f t="shared" si="1167"/>
        <v>18775.385700329793</v>
      </c>
      <c r="D3933" s="105">
        <f ca="1">IF(A3933&lt;$B$1,VLOOKUP(A3933,[1]DI!$A$4:$B$15000,2,FALSE),0)</f>
        <v>0.13650000000000001</v>
      </c>
      <c r="E3933" s="106">
        <f t="shared" ca="1" si="1161"/>
        <v>1.00050788</v>
      </c>
      <c r="F3933" s="106">
        <f ca="1">(TRUNC(PRODUCT($E$12:$E3932),16))</f>
        <v>2.4324243702994499</v>
      </c>
      <c r="G3933" s="106">
        <f t="shared" ca="1" si="1168"/>
        <v>2.4287219925955701</v>
      </c>
      <c r="H3933" s="106">
        <f t="shared" ca="1" si="1162"/>
        <v>1.00152441</v>
      </c>
      <c r="I3933" s="105">
        <f t="shared" si="1169"/>
        <v>3.5999999999999997E-2</v>
      </c>
      <c r="J3933" s="118">
        <f t="shared" si="1170"/>
        <v>44887</v>
      </c>
      <c r="K3933" s="112">
        <f t="shared" si="1171"/>
        <v>3</v>
      </c>
      <c r="L3933" s="108">
        <f t="shared" si="1172"/>
        <v>3</v>
      </c>
      <c r="M3933" s="109">
        <f t="shared" si="1163"/>
        <v>1.000421126</v>
      </c>
      <c r="N3933" s="109">
        <f t="shared" ca="1" si="1164"/>
        <v>1.0019461780000001</v>
      </c>
      <c r="O3933" s="108">
        <f t="shared" si="1176"/>
        <v>0</v>
      </c>
      <c r="P3933" s="106">
        <f t="shared" ca="1" si="1165"/>
        <v>36.540242589999998</v>
      </c>
      <c r="Q3933" s="113">
        <f t="shared" si="1160"/>
        <v>0</v>
      </c>
      <c r="R3933" s="106">
        <f t="shared" si="1159"/>
        <v>0</v>
      </c>
      <c r="S3933" s="114" t="str">
        <f t="shared" si="1173"/>
        <v>A+J=</v>
      </c>
      <c r="T3933" s="107">
        <f t="shared" si="1174"/>
        <v>44917</v>
      </c>
      <c r="U3933" s="10"/>
      <c r="V3933" s="10"/>
      <c r="W3933" s="10"/>
      <c r="X3933" s="29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</row>
    <row r="3934" spans="1:121" x14ac:dyDescent="0.15">
      <c r="A3934" s="102">
        <f t="shared" si="1166"/>
        <v>44891</v>
      </c>
      <c r="B3934" s="103">
        <f t="shared" ca="1" si="1175"/>
        <v>18824.121964079794</v>
      </c>
      <c r="C3934" s="106">
        <f t="shared" si="1167"/>
        <v>18775.385700329793</v>
      </c>
      <c r="D3934" s="105">
        <f ca="1">IF(A3934&lt;$B$1,VLOOKUP(A3934,[1]DI!$A$4:$B$15000,2,FALSE),0)</f>
        <v>0</v>
      </c>
      <c r="E3934" s="106">
        <f t="shared" ca="1" si="1161"/>
        <v>1</v>
      </c>
      <c r="F3934" s="106">
        <f ca="1">(TRUNC(PRODUCT($E$12:$E3933),16))</f>
        <v>2.4336597499886401</v>
      </c>
      <c r="G3934" s="106">
        <f t="shared" ca="1" si="1168"/>
        <v>2.4287219925955701</v>
      </c>
      <c r="H3934" s="106">
        <f t="shared" ca="1" si="1162"/>
        <v>1.00203307</v>
      </c>
      <c r="I3934" s="105">
        <f t="shared" si="1169"/>
        <v>3.5999999999999997E-2</v>
      </c>
      <c r="J3934" s="118">
        <f t="shared" si="1170"/>
        <v>44887</v>
      </c>
      <c r="K3934" s="112">
        <f t="shared" si="1171"/>
        <v>3</v>
      </c>
      <c r="L3934" s="108">
        <f t="shared" si="1172"/>
        <v>4</v>
      </c>
      <c r="M3934" s="109">
        <f t="shared" si="1163"/>
        <v>1.0005615409999999</v>
      </c>
      <c r="N3934" s="109">
        <f t="shared" ca="1" si="1164"/>
        <v>1.002595753</v>
      </c>
      <c r="O3934" s="108">
        <f t="shared" si="1176"/>
        <v>0</v>
      </c>
      <c r="P3934" s="106">
        <f t="shared" ca="1" si="1165"/>
        <v>48.736263749999999</v>
      </c>
      <c r="Q3934" s="113">
        <f t="shared" si="1160"/>
        <v>0</v>
      </c>
      <c r="R3934" s="106">
        <f t="shared" si="1159"/>
        <v>0</v>
      </c>
      <c r="S3934" s="114" t="str">
        <f t="shared" si="1173"/>
        <v>A+J=</v>
      </c>
      <c r="T3934" s="107">
        <f t="shared" si="1174"/>
        <v>44917</v>
      </c>
      <c r="U3934" s="10"/>
      <c r="V3934" s="10"/>
      <c r="W3934" s="10"/>
      <c r="X3934" s="29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</row>
    <row r="3935" spans="1:121" x14ac:dyDescent="0.15">
      <c r="A3935" s="102">
        <f t="shared" si="1166"/>
        <v>44892</v>
      </c>
      <c r="B3935" s="103">
        <f t="shared" ca="1" si="1175"/>
        <v>18824.121964079794</v>
      </c>
      <c r="C3935" s="106">
        <f t="shared" si="1167"/>
        <v>18775.385700329793</v>
      </c>
      <c r="D3935" s="105">
        <f ca="1">IF(A3935&lt;$B$1,VLOOKUP(A3935,[1]DI!$A$4:$B$15000,2,FALSE),0)</f>
        <v>0</v>
      </c>
      <c r="E3935" s="106">
        <f t="shared" ca="1" si="1161"/>
        <v>1</v>
      </c>
      <c r="F3935" s="106">
        <f ca="1">(TRUNC(PRODUCT($E$12:$E3934),16))</f>
        <v>2.4336597499886401</v>
      </c>
      <c r="G3935" s="106">
        <f t="shared" ca="1" si="1168"/>
        <v>2.4287219925955701</v>
      </c>
      <c r="H3935" s="106">
        <f t="shared" ca="1" si="1162"/>
        <v>1.00203307</v>
      </c>
      <c r="I3935" s="105">
        <f t="shared" si="1169"/>
        <v>3.5999999999999997E-2</v>
      </c>
      <c r="J3935" s="118">
        <f t="shared" si="1170"/>
        <v>44887</v>
      </c>
      <c r="K3935" s="112">
        <f t="shared" si="1171"/>
        <v>3</v>
      </c>
      <c r="L3935" s="108">
        <f t="shared" si="1172"/>
        <v>4</v>
      </c>
      <c r="M3935" s="109">
        <f t="shared" si="1163"/>
        <v>1.0005615409999999</v>
      </c>
      <c r="N3935" s="109">
        <f t="shared" ca="1" si="1164"/>
        <v>1.002595753</v>
      </c>
      <c r="O3935" s="108">
        <f t="shared" si="1176"/>
        <v>0</v>
      </c>
      <c r="P3935" s="106">
        <f t="shared" ca="1" si="1165"/>
        <v>48.736263749999999</v>
      </c>
      <c r="Q3935" s="113">
        <f t="shared" si="1160"/>
        <v>0</v>
      </c>
      <c r="R3935" s="106">
        <f t="shared" si="1159"/>
        <v>0</v>
      </c>
      <c r="S3935" s="114" t="str">
        <f t="shared" si="1173"/>
        <v>A+J=</v>
      </c>
      <c r="T3935" s="107">
        <f t="shared" si="1174"/>
        <v>44917</v>
      </c>
      <c r="U3935" s="10"/>
      <c r="V3935" s="10"/>
      <c r="W3935" s="10"/>
      <c r="X3935" s="29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</row>
    <row r="3936" spans="1:121" x14ac:dyDescent="0.15">
      <c r="A3936" s="102">
        <f t="shared" si="1166"/>
        <v>44893</v>
      </c>
      <c r="B3936" s="103">
        <f t="shared" ca="1" si="1175"/>
        <v>18824.121964079794</v>
      </c>
      <c r="C3936" s="106">
        <f t="shared" si="1167"/>
        <v>18775.385700329793</v>
      </c>
      <c r="D3936" s="105">
        <f ca="1">IF(A3936&lt;$B$1,VLOOKUP(A3936,[1]DI!$A$4:$B$15000,2,FALSE),0)</f>
        <v>0.13650000000000001</v>
      </c>
      <c r="E3936" s="106">
        <f t="shared" ca="1" si="1161"/>
        <v>1.00050788</v>
      </c>
      <c r="F3936" s="106">
        <f ca="1">(TRUNC(PRODUCT($E$12:$E3935),16))</f>
        <v>2.4336597499886401</v>
      </c>
      <c r="G3936" s="106">
        <f t="shared" ca="1" si="1168"/>
        <v>2.4287219925955701</v>
      </c>
      <c r="H3936" s="106">
        <f t="shared" ca="1" si="1162"/>
        <v>1.00203307</v>
      </c>
      <c r="I3936" s="105">
        <f t="shared" si="1169"/>
        <v>3.5999999999999997E-2</v>
      </c>
      <c r="J3936" s="118">
        <f t="shared" si="1170"/>
        <v>44887</v>
      </c>
      <c r="K3936" s="112">
        <f t="shared" si="1171"/>
        <v>4</v>
      </c>
      <c r="L3936" s="108">
        <f t="shared" si="1172"/>
        <v>4</v>
      </c>
      <c r="M3936" s="109">
        <f t="shared" si="1163"/>
        <v>1.0005615409999999</v>
      </c>
      <c r="N3936" s="109">
        <f t="shared" ca="1" si="1164"/>
        <v>1.002595753</v>
      </c>
      <c r="O3936" s="108">
        <f t="shared" si="1176"/>
        <v>0</v>
      </c>
      <c r="P3936" s="106">
        <f t="shared" ca="1" si="1165"/>
        <v>48.736263749999999</v>
      </c>
      <c r="Q3936" s="113">
        <f t="shared" si="1160"/>
        <v>0</v>
      </c>
      <c r="R3936" s="106">
        <f t="shared" si="1159"/>
        <v>0</v>
      </c>
      <c r="S3936" s="114" t="str">
        <f t="shared" si="1173"/>
        <v>A+J=</v>
      </c>
      <c r="T3936" s="107">
        <f t="shared" si="1174"/>
        <v>44917</v>
      </c>
      <c r="U3936" s="10"/>
      <c r="V3936" s="10"/>
      <c r="W3936" s="10"/>
      <c r="X3936" s="29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</row>
    <row r="3937" spans="1:121" x14ac:dyDescent="0.15">
      <c r="A3937" s="102">
        <f t="shared" si="1166"/>
        <v>44894</v>
      </c>
      <c r="B3937" s="103">
        <f t="shared" ca="1" si="1175"/>
        <v>18836.325701929793</v>
      </c>
      <c r="C3937" s="106">
        <f t="shared" si="1167"/>
        <v>18775.385700329793</v>
      </c>
      <c r="D3937" s="105">
        <f ca="1">IF(A3937&lt;$B$1,VLOOKUP(A3937,[1]DI!$A$4:$B$15000,2,FALSE),0)</f>
        <v>0.13650000000000001</v>
      </c>
      <c r="E3937" s="106">
        <f t="shared" ca="1" si="1161"/>
        <v>1.00050788</v>
      </c>
      <c r="F3937" s="106">
        <f ca="1">(TRUNC(PRODUCT($E$12:$E3936),16))</f>
        <v>2.4348957571024599</v>
      </c>
      <c r="G3937" s="106">
        <f t="shared" ca="1" si="1168"/>
        <v>2.4287219925955701</v>
      </c>
      <c r="H3937" s="106">
        <f t="shared" ca="1" si="1162"/>
        <v>1.0025419799999999</v>
      </c>
      <c r="I3937" s="105">
        <f t="shared" si="1169"/>
        <v>3.5999999999999997E-2</v>
      </c>
      <c r="J3937" s="118">
        <f t="shared" si="1170"/>
        <v>44887</v>
      </c>
      <c r="K3937" s="112">
        <f t="shared" si="1171"/>
        <v>5</v>
      </c>
      <c r="L3937" s="108">
        <f t="shared" si="1172"/>
        <v>5</v>
      </c>
      <c r="M3937" s="109">
        <f t="shared" si="1163"/>
        <v>1.0007019749999999</v>
      </c>
      <c r="N3937" s="109">
        <f t="shared" ca="1" si="1164"/>
        <v>1.003245739</v>
      </c>
      <c r="O3937" s="108">
        <f t="shared" si="1176"/>
        <v>0</v>
      </c>
      <c r="P3937" s="106">
        <f t="shared" ca="1" si="1165"/>
        <v>60.940001600000002</v>
      </c>
      <c r="Q3937" s="113">
        <f t="shared" si="1160"/>
        <v>0</v>
      </c>
      <c r="R3937" s="106">
        <f t="shared" si="1159"/>
        <v>0</v>
      </c>
      <c r="S3937" s="114" t="str">
        <f t="shared" si="1173"/>
        <v>A+J=</v>
      </c>
      <c r="T3937" s="107">
        <f t="shared" si="1174"/>
        <v>44917</v>
      </c>
      <c r="U3937" s="10"/>
      <c r="V3937" s="10"/>
      <c r="W3937" s="10"/>
      <c r="X3937" s="29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</row>
    <row r="3938" spans="1:121" x14ac:dyDescent="0.15">
      <c r="A3938" s="102">
        <f t="shared" si="1166"/>
        <v>44895</v>
      </c>
      <c r="B3938" s="103">
        <f t="shared" ca="1" si="1175"/>
        <v>18848.537400549794</v>
      </c>
      <c r="C3938" s="106">
        <f t="shared" si="1167"/>
        <v>18775.385700329793</v>
      </c>
      <c r="D3938" s="105">
        <f ca="1">IF(A3938&lt;$B$1,VLOOKUP(A3938,[1]DI!$A$4:$B$15000,2,FALSE),0)</f>
        <v>0.13650000000000001</v>
      </c>
      <c r="E3938" s="106">
        <f t="shared" ca="1" si="1161"/>
        <v>1.00050788</v>
      </c>
      <c r="F3938" s="106">
        <f ca="1">(TRUNC(PRODUCT($E$12:$E3937),16))</f>
        <v>2.4361323919595801</v>
      </c>
      <c r="G3938" s="106">
        <f t="shared" ca="1" si="1168"/>
        <v>2.4287219925955701</v>
      </c>
      <c r="H3938" s="106">
        <f t="shared" ca="1" si="1162"/>
        <v>1.0030511499999999</v>
      </c>
      <c r="I3938" s="105">
        <f t="shared" si="1169"/>
        <v>3.5999999999999997E-2</v>
      </c>
      <c r="J3938" s="118">
        <f t="shared" si="1170"/>
        <v>44887</v>
      </c>
      <c r="K3938" s="112">
        <f t="shared" si="1171"/>
        <v>6</v>
      </c>
      <c r="L3938" s="108">
        <f t="shared" si="1172"/>
        <v>6</v>
      </c>
      <c r="M3938" s="109">
        <f t="shared" si="1163"/>
        <v>1.000842429</v>
      </c>
      <c r="N3938" s="109">
        <f t="shared" ca="1" si="1164"/>
        <v>1.003896149</v>
      </c>
      <c r="O3938" s="108">
        <f t="shared" si="1176"/>
        <v>0</v>
      </c>
      <c r="P3938" s="106">
        <f t="shared" ca="1" si="1165"/>
        <v>73.151700219999995</v>
      </c>
      <c r="Q3938" s="113">
        <f t="shared" si="1160"/>
        <v>0</v>
      </c>
      <c r="R3938" s="106">
        <f t="shared" si="1159"/>
        <v>0</v>
      </c>
      <c r="S3938" s="114" t="str">
        <f t="shared" si="1173"/>
        <v>A+J=</v>
      </c>
      <c r="T3938" s="107">
        <f t="shared" si="1174"/>
        <v>44917</v>
      </c>
      <c r="U3938" s="10"/>
      <c r="V3938" s="10"/>
      <c r="W3938" s="10"/>
      <c r="X3938" s="29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</row>
    <row r="3939" spans="1:121" x14ac:dyDescent="0.15">
      <c r="A3939" s="102">
        <f t="shared" si="1166"/>
        <v>44896</v>
      </c>
      <c r="B3939" s="103">
        <f t="shared" ca="1" si="1175"/>
        <v>18860.757059919793</v>
      </c>
      <c r="C3939" s="106">
        <f t="shared" si="1167"/>
        <v>18775.385700329793</v>
      </c>
      <c r="D3939" s="105">
        <f ca="1">IF(A3939&lt;$B$1,VLOOKUP(A3939,[1]DI!$A$4:$B$15000,2,FALSE),0)</f>
        <v>0.13650000000000001</v>
      </c>
      <c r="E3939" s="106">
        <f t="shared" ca="1" si="1161"/>
        <v>1.00050788</v>
      </c>
      <c r="F3939" s="106">
        <f ca="1">(TRUNC(PRODUCT($E$12:$E3938),16))</f>
        <v>2.4373696548788102</v>
      </c>
      <c r="G3939" s="106">
        <f t="shared" ca="1" si="1168"/>
        <v>2.4287219925955701</v>
      </c>
      <c r="H3939" s="106">
        <f t="shared" ca="1" si="1162"/>
        <v>1.00356058</v>
      </c>
      <c r="I3939" s="105">
        <f t="shared" si="1169"/>
        <v>3.5999999999999997E-2</v>
      </c>
      <c r="J3939" s="118">
        <f t="shared" si="1170"/>
        <v>44887</v>
      </c>
      <c r="K3939" s="112">
        <f t="shared" si="1171"/>
        <v>7</v>
      </c>
      <c r="L3939" s="108">
        <f t="shared" si="1172"/>
        <v>7</v>
      </c>
      <c r="M3939" s="109">
        <f t="shared" si="1163"/>
        <v>1.0009829029999999</v>
      </c>
      <c r="N3939" s="109">
        <f t="shared" ca="1" si="1164"/>
        <v>1.004546983</v>
      </c>
      <c r="O3939" s="108">
        <f t="shared" si="1176"/>
        <v>0</v>
      </c>
      <c r="P3939" s="106">
        <f t="shared" ca="1" si="1165"/>
        <v>85.371359589999997</v>
      </c>
      <c r="Q3939" s="113">
        <f t="shared" si="1160"/>
        <v>0</v>
      </c>
      <c r="R3939" s="106">
        <f t="shared" si="1159"/>
        <v>0</v>
      </c>
      <c r="S3939" s="114" t="str">
        <f t="shared" si="1173"/>
        <v>A+J=</v>
      </c>
      <c r="T3939" s="107">
        <f t="shared" si="1174"/>
        <v>44917</v>
      </c>
      <c r="U3939" s="10"/>
      <c r="V3939" s="10"/>
      <c r="W3939" s="10"/>
      <c r="X3939" s="29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</row>
    <row r="3940" spans="1:121" x14ac:dyDescent="0.15">
      <c r="A3940" s="102">
        <f t="shared" si="1166"/>
        <v>44897</v>
      </c>
      <c r="B3940" s="103">
        <f t="shared" ca="1" si="1175"/>
        <v>18872.984661289793</v>
      </c>
      <c r="C3940" s="106">
        <f t="shared" si="1167"/>
        <v>18775.385700329793</v>
      </c>
      <c r="D3940" s="105">
        <f ca="1">IF(A3940&lt;$B$1,VLOOKUP(A3940,[1]DI!$A$4:$B$15000,2,FALSE),0)</f>
        <v>0.13650000000000001</v>
      </c>
      <c r="E3940" s="106">
        <f t="shared" ca="1" si="1161"/>
        <v>1.00050788</v>
      </c>
      <c r="F3940" s="106">
        <f ca="1">(TRUNC(PRODUCT($E$12:$E3939),16))</f>
        <v>2.4386075461791301</v>
      </c>
      <c r="G3940" s="106">
        <f t="shared" ca="1" si="1168"/>
        <v>2.4287219925955701</v>
      </c>
      <c r="H3940" s="106">
        <f t="shared" ca="1" si="1162"/>
        <v>1.0040702699999999</v>
      </c>
      <c r="I3940" s="105">
        <f t="shared" si="1169"/>
        <v>3.5999999999999997E-2</v>
      </c>
      <c r="J3940" s="118">
        <f t="shared" si="1170"/>
        <v>44887</v>
      </c>
      <c r="K3940" s="112">
        <f t="shared" si="1171"/>
        <v>8</v>
      </c>
      <c r="L3940" s="108">
        <f t="shared" si="1172"/>
        <v>8</v>
      </c>
      <c r="M3940" s="109">
        <f t="shared" si="1163"/>
        <v>1.001123397</v>
      </c>
      <c r="N3940" s="109">
        <f t="shared" ca="1" si="1164"/>
        <v>1.0051982399999999</v>
      </c>
      <c r="O3940" s="108">
        <f t="shared" si="1176"/>
        <v>0</v>
      </c>
      <c r="P3940" s="106">
        <f t="shared" ca="1" si="1165"/>
        <v>97.598960959999999</v>
      </c>
      <c r="Q3940" s="113">
        <f t="shared" si="1160"/>
        <v>0</v>
      </c>
      <c r="R3940" s="106">
        <f t="shared" si="1159"/>
        <v>0</v>
      </c>
      <c r="S3940" s="114" t="str">
        <f t="shared" si="1173"/>
        <v>A+J=</v>
      </c>
      <c r="T3940" s="107">
        <f t="shared" si="1174"/>
        <v>44917</v>
      </c>
      <c r="U3940" s="10"/>
      <c r="V3940" s="10"/>
      <c r="W3940" s="10"/>
      <c r="X3940" s="29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</row>
    <row r="3941" spans="1:121" x14ac:dyDescent="0.15">
      <c r="A3941" s="102">
        <f t="shared" si="1166"/>
        <v>44898</v>
      </c>
      <c r="B3941" s="103">
        <f t="shared" ca="1" si="1175"/>
        <v>18885.220185869792</v>
      </c>
      <c r="C3941" s="106">
        <f t="shared" si="1167"/>
        <v>18775.385700329793</v>
      </c>
      <c r="D3941" s="105">
        <f ca="1">IF(A3941&lt;$B$1,VLOOKUP(A3941,[1]DI!$A$4:$B$15000,2,FALSE),0)</f>
        <v>0</v>
      </c>
      <c r="E3941" s="106">
        <f t="shared" ca="1" si="1161"/>
        <v>1</v>
      </c>
      <c r="F3941" s="106">
        <f ca="1">(TRUNC(PRODUCT($E$12:$E3940),16))</f>
        <v>2.4398460661796801</v>
      </c>
      <c r="G3941" s="106">
        <f t="shared" ca="1" si="1168"/>
        <v>2.4287219925955701</v>
      </c>
      <c r="H3941" s="106">
        <f t="shared" ca="1" si="1162"/>
        <v>1.00458022</v>
      </c>
      <c r="I3941" s="105">
        <f t="shared" si="1169"/>
        <v>3.5999999999999997E-2</v>
      </c>
      <c r="J3941" s="118">
        <f t="shared" si="1170"/>
        <v>44887</v>
      </c>
      <c r="K3941" s="112">
        <f t="shared" si="1171"/>
        <v>8</v>
      </c>
      <c r="L3941" s="108">
        <f t="shared" si="1172"/>
        <v>9</v>
      </c>
      <c r="M3941" s="109">
        <f t="shared" si="1163"/>
        <v>1.00126391</v>
      </c>
      <c r="N3941" s="109">
        <f t="shared" ca="1" si="1164"/>
        <v>1.0058499190000001</v>
      </c>
      <c r="O3941" s="108">
        <f t="shared" si="1176"/>
        <v>0</v>
      </c>
      <c r="P3941" s="106">
        <f t="shared" ca="1" si="1165"/>
        <v>109.83448554</v>
      </c>
      <c r="Q3941" s="113">
        <f t="shared" si="1160"/>
        <v>0</v>
      </c>
      <c r="R3941" s="106">
        <f t="shared" si="1159"/>
        <v>0</v>
      </c>
      <c r="S3941" s="114" t="str">
        <f t="shared" si="1173"/>
        <v>A+J=</v>
      </c>
      <c r="T3941" s="107">
        <f t="shared" si="1174"/>
        <v>44917</v>
      </c>
      <c r="U3941" s="10"/>
      <c r="V3941" s="10"/>
      <c r="W3941" s="10"/>
      <c r="X3941" s="29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</row>
    <row r="3942" spans="1:121" x14ac:dyDescent="0.15">
      <c r="A3942" s="102">
        <f t="shared" si="1166"/>
        <v>44899</v>
      </c>
      <c r="B3942" s="103">
        <f t="shared" ca="1" si="1175"/>
        <v>18885.220185869792</v>
      </c>
      <c r="C3942" s="106">
        <f t="shared" si="1167"/>
        <v>18775.385700329793</v>
      </c>
      <c r="D3942" s="105">
        <f ca="1">IF(A3942&lt;$B$1,VLOOKUP(A3942,[1]DI!$A$4:$B$15000,2,FALSE),0)</f>
        <v>0</v>
      </c>
      <c r="E3942" s="106">
        <f t="shared" ca="1" si="1161"/>
        <v>1</v>
      </c>
      <c r="F3942" s="106">
        <f ca="1">(TRUNC(PRODUCT($E$12:$E3941),16))</f>
        <v>2.4398460661796801</v>
      </c>
      <c r="G3942" s="106">
        <f t="shared" ca="1" si="1168"/>
        <v>2.4287219925955701</v>
      </c>
      <c r="H3942" s="106">
        <f t="shared" ca="1" si="1162"/>
        <v>1.00458022</v>
      </c>
      <c r="I3942" s="105">
        <f t="shared" si="1169"/>
        <v>3.5999999999999997E-2</v>
      </c>
      <c r="J3942" s="118">
        <f t="shared" si="1170"/>
        <v>44887</v>
      </c>
      <c r="K3942" s="112">
        <f t="shared" si="1171"/>
        <v>8</v>
      </c>
      <c r="L3942" s="108">
        <f t="shared" si="1172"/>
        <v>9</v>
      </c>
      <c r="M3942" s="109">
        <f t="shared" si="1163"/>
        <v>1.00126391</v>
      </c>
      <c r="N3942" s="109">
        <f t="shared" ca="1" si="1164"/>
        <v>1.0058499190000001</v>
      </c>
      <c r="O3942" s="108">
        <f t="shared" si="1176"/>
        <v>0</v>
      </c>
      <c r="P3942" s="106">
        <f t="shared" ca="1" si="1165"/>
        <v>109.83448554</v>
      </c>
      <c r="Q3942" s="113">
        <f t="shared" si="1160"/>
        <v>0</v>
      </c>
      <c r="R3942" s="106">
        <f t="shared" si="1159"/>
        <v>0</v>
      </c>
      <c r="S3942" s="114" t="str">
        <f t="shared" si="1173"/>
        <v>A+J=</v>
      </c>
      <c r="T3942" s="107">
        <f t="shared" si="1174"/>
        <v>44917</v>
      </c>
      <c r="U3942" s="10"/>
      <c r="V3942" s="10"/>
      <c r="W3942" s="10"/>
      <c r="X3942" s="29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</row>
    <row r="3943" spans="1:121" x14ac:dyDescent="0.15">
      <c r="A3943" s="102">
        <f t="shared" si="1166"/>
        <v>44900</v>
      </c>
      <c r="B3943" s="103">
        <f t="shared" ca="1" si="1175"/>
        <v>18885.220185869792</v>
      </c>
      <c r="C3943" s="106">
        <f t="shared" si="1167"/>
        <v>18775.385700329793</v>
      </c>
      <c r="D3943" s="105">
        <f ca="1">IF(A3943&lt;$B$1,VLOOKUP(A3943,[1]DI!$A$4:$B$15000,2,FALSE),0)</f>
        <v>0.13650000000000001</v>
      </c>
      <c r="E3943" s="106">
        <f t="shared" ca="1" si="1161"/>
        <v>1.00050788</v>
      </c>
      <c r="F3943" s="106">
        <f ca="1">(TRUNC(PRODUCT($E$12:$E3942),16))</f>
        <v>2.4398460661796801</v>
      </c>
      <c r="G3943" s="106">
        <f t="shared" ca="1" si="1168"/>
        <v>2.4287219925955701</v>
      </c>
      <c r="H3943" s="106">
        <f t="shared" ca="1" si="1162"/>
        <v>1.00458022</v>
      </c>
      <c r="I3943" s="105">
        <f t="shared" si="1169"/>
        <v>3.5999999999999997E-2</v>
      </c>
      <c r="J3943" s="118">
        <f t="shared" si="1170"/>
        <v>44887</v>
      </c>
      <c r="K3943" s="112">
        <f t="shared" si="1171"/>
        <v>9</v>
      </c>
      <c r="L3943" s="108">
        <f t="shared" si="1172"/>
        <v>9</v>
      </c>
      <c r="M3943" s="109">
        <f t="shared" si="1163"/>
        <v>1.00126391</v>
      </c>
      <c r="N3943" s="109">
        <f t="shared" ca="1" si="1164"/>
        <v>1.0058499190000001</v>
      </c>
      <c r="O3943" s="108">
        <f t="shared" si="1176"/>
        <v>0</v>
      </c>
      <c r="P3943" s="106">
        <f t="shared" ca="1" si="1165"/>
        <v>109.83448554</v>
      </c>
      <c r="Q3943" s="113">
        <f t="shared" si="1160"/>
        <v>0</v>
      </c>
      <c r="R3943" s="106">
        <f t="shared" si="1159"/>
        <v>0</v>
      </c>
      <c r="S3943" s="114" t="str">
        <f t="shared" si="1173"/>
        <v>A+J=</v>
      </c>
      <c r="T3943" s="107">
        <f t="shared" si="1174"/>
        <v>44917</v>
      </c>
      <c r="U3943" s="10"/>
      <c r="V3943" s="10"/>
      <c r="W3943" s="10"/>
      <c r="X3943" s="29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</row>
    <row r="3944" spans="1:121" x14ac:dyDescent="0.15">
      <c r="A3944" s="102">
        <f t="shared" si="1166"/>
        <v>44901</v>
      </c>
      <c r="B3944" s="103">
        <f t="shared" ca="1" si="1175"/>
        <v>18897.463483449792</v>
      </c>
      <c r="C3944" s="106">
        <f t="shared" si="1167"/>
        <v>18775.385700329793</v>
      </c>
      <c r="D3944" s="105">
        <f ca="1">IF(A3944&lt;$B$1,VLOOKUP(A3944,[1]DI!$A$4:$B$15000,2,FALSE),0)</f>
        <v>0.13650000000000001</v>
      </c>
      <c r="E3944" s="106">
        <f t="shared" ca="1" si="1161"/>
        <v>1.00050788</v>
      </c>
      <c r="F3944" s="106">
        <f ca="1">(TRUNC(PRODUCT($E$12:$E3943),16))</f>
        <v>2.4410852151997702</v>
      </c>
      <c r="G3944" s="106">
        <f t="shared" ca="1" si="1168"/>
        <v>2.4287219925955701</v>
      </c>
      <c r="H3944" s="106">
        <f t="shared" ca="1" si="1162"/>
        <v>1.0050904199999999</v>
      </c>
      <c r="I3944" s="105">
        <f t="shared" si="1169"/>
        <v>3.5999999999999997E-2</v>
      </c>
      <c r="J3944" s="118">
        <f t="shared" si="1170"/>
        <v>44887</v>
      </c>
      <c r="K3944" s="112">
        <f t="shared" si="1171"/>
        <v>10</v>
      </c>
      <c r="L3944" s="108">
        <f t="shared" si="1172"/>
        <v>10</v>
      </c>
      <c r="M3944" s="109">
        <f t="shared" si="1163"/>
        <v>1.001404443</v>
      </c>
      <c r="N3944" s="109">
        <f t="shared" ca="1" si="1164"/>
        <v>1.0065020119999999</v>
      </c>
      <c r="O3944" s="108">
        <f t="shared" si="1176"/>
        <v>0</v>
      </c>
      <c r="P3944" s="106">
        <f t="shared" ca="1" si="1165"/>
        <v>122.07778312000001</v>
      </c>
      <c r="Q3944" s="113">
        <f t="shared" si="1160"/>
        <v>0</v>
      </c>
      <c r="R3944" s="106">
        <f t="shared" si="1159"/>
        <v>0</v>
      </c>
      <c r="S3944" s="114" t="str">
        <f t="shared" si="1173"/>
        <v>A+J=</v>
      </c>
      <c r="T3944" s="107">
        <f t="shared" si="1174"/>
        <v>44917</v>
      </c>
      <c r="U3944" s="10"/>
      <c r="V3944" s="10"/>
      <c r="W3944" s="10"/>
      <c r="X3944" s="29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</row>
    <row r="3945" spans="1:121" x14ac:dyDescent="0.15">
      <c r="A3945" s="102">
        <f t="shared" si="1166"/>
        <v>44902</v>
      </c>
      <c r="B3945" s="103">
        <f t="shared" ca="1" si="1175"/>
        <v>18909.714929559792</v>
      </c>
      <c r="C3945" s="106">
        <f t="shared" si="1167"/>
        <v>18775.385700329793</v>
      </c>
      <c r="D3945" s="105">
        <f ca="1">IF(A3945&lt;$B$1,VLOOKUP(A3945,[1]DI!$A$4:$B$15000,2,FALSE),0)</f>
        <v>0.13650000000000001</v>
      </c>
      <c r="E3945" s="106">
        <f t="shared" ca="1" si="1161"/>
        <v>1.00050788</v>
      </c>
      <c r="F3945" s="106">
        <f ca="1">(TRUNC(PRODUCT($E$12:$E3944),16))</f>
        <v>2.44232499355887</v>
      </c>
      <c r="G3945" s="106">
        <f t="shared" ca="1" si="1168"/>
        <v>2.4287219925955701</v>
      </c>
      <c r="H3945" s="106">
        <f t="shared" ca="1" si="1162"/>
        <v>1.00560089</v>
      </c>
      <c r="I3945" s="105">
        <f t="shared" si="1169"/>
        <v>3.5999999999999997E-2</v>
      </c>
      <c r="J3945" s="118">
        <f t="shared" si="1170"/>
        <v>44887</v>
      </c>
      <c r="K3945" s="112">
        <f t="shared" si="1171"/>
        <v>11</v>
      </c>
      <c r="L3945" s="108">
        <f t="shared" si="1172"/>
        <v>11</v>
      </c>
      <c r="M3945" s="109">
        <f t="shared" si="1163"/>
        <v>1.001544996</v>
      </c>
      <c r="N3945" s="109">
        <f t="shared" ca="1" si="1164"/>
        <v>1.0071545390000001</v>
      </c>
      <c r="O3945" s="108">
        <f t="shared" si="1176"/>
        <v>0</v>
      </c>
      <c r="P3945" s="106">
        <f t="shared" ca="1" si="1165"/>
        <v>134.32922923000001</v>
      </c>
      <c r="Q3945" s="113">
        <f t="shared" si="1160"/>
        <v>0</v>
      </c>
      <c r="R3945" s="106">
        <f t="shared" si="1159"/>
        <v>0</v>
      </c>
      <c r="S3945" s="114" t="str">
        <f t="shared" si="1173"/>
        <v>A+J=</v>
      </c>
      <c r="T3945" s="107">
        <f t="shared" si="1174"/>
        <v>44917</v>
      </c>
      <c r="U3945" s="10"/>
      <c r="V3945" s="10"/>
      <c r="W3945" s="10"/>
      <c r="X3945" s="29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</row>
    <row r="3946" spans="1:121" x14ac:dyDescent="0.15">
      <c r="A3946" s="102">
        <f t="shared" si="1166"/>
        <v>44903</v>
      </c>
      <c r="B3946" s="103">
        <f t="shared" ca="1" si="1175"/>
        <v>18921.974167449793</v>
      </c>
      <c r="C3946" s="106">
        <f t="shared" si="1167"/>
        <v>18775.385700329793</v>
      </c>
      <c r="D3946" s="105">
        <f ca="1">IF(A3946&lt;$B$1,VLOOKUP(A3946,[1]DI!$A$4:$B$15000,2,FALSE),0)</f>
        <v>0.13650000000000001</v>
      </c>
      <c r="E3946" s="106">
        <f t="shared" ca="1" si="1161"/>
        <v>1.00050788</v>
      </c>
      <c r="F3946" s="106">
        <f ca="1">(TRUNC(PRODUCT($E$12:$E3945),16))</f>
        <v>2.4435654015766</v>
      </c>
      <c r="G3946" s="106">
        <f t="shared" ca="1" si="1168"/>
        <v>2.4287219925955701</v>
      </c>
      <c r="H3946" s="106">
        <f t="shared" ca="1" si="1162"/>
        <v>1.00611161</v>
      </c>
      <c r="I3946" s="105">
        <f t="shared" si="1169"/>
        <v>3.5999999999999997E-2</v>
      </c>
      <c r="J3946" s="118">
        <f t="shared" si="1170"/>
        <v>44887</v>
      </c>
      <c r="K3946" s="112">
        <f t="shared" si="1171"/>
        <v>12</v>
      </c>
      <c r="L3946" s="108">
        <f t="shared" si="1172"/>
        <v>12</v>
      </c>
      <c r="M3946" s="109">
        <f t="shared" si="1163"/>
        <v>1.0016855689999999</v>
      </c>
      <c r="N3946" s="109">
        <f t="shared" ca="1" si="1164"/>
        <v>1.0078074809999999</v>
      </c>
      <c r="O3946" s="108">
        <f t="shared" si="1176"/>
        <v>0</v>
      </c>
      <c r="P3946" s="106">
        <f t="shared" ca="1" si="1165"/>
        <v>146.58846711999999</v>
      </c>
      <c r="Q3946" s="113">
        <f t="shared" si="1160"/>
        <v>0</v>
      </c>
      <c r="R3946" s="106">
        <f t="shared" si="1159"/>
        <v>0</v>
      </c>
      <c r="S3946" s="114" t="str">
        <f t="shared" si="1173"/>
        <v>A+J=</v>
      </c>
      <c r="T3946" s="107">
        <f t="shared" si="1174"/>
        <v>44917</v>
      </c>
      <c r="U3946" s="10"/>
      <c r="V3946" s="10"/>
      <c r="W3946" s="10"/>
      <c r="X3946" s="29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</row>
    <row r="3947" spans="1:121" x14ac:dyDescent="0.15">
      <c r="A3947" s="102">
        <f t="shared" si="1166"/>
        <v>44904</v>
      </c>
      <c r="B3947" s="103">
        <f t="shared" ca="1" si="1175"/>
        <v>18934.241516299793</v>
      </c>
      <c r="C3947" s="106">
        <f t="shared" si="1167"/>
        <v>18775.385700329793</v>
      </c>
      <c r="D3947" s="105">
        <f ca="1">IF(A3947&lt;$B$1,VLOOKUP(A3947,[1]DI!$A$4:$B$15000,2,FALSE),0)</f>
        <v>0.13650000000000001</v>
      </c>
      <c r="E3947" s="106">
        <f t="shared" ca="1" si="1161"/>
        <v>1.00050788</v>
      </c>
      <c r="F3947" s="106">
        <f ca="1">(TRUNC(PRODUCT($E$12:$E3946),16))</f>
        <v>2.44480643957275</v>
      </c>
      <c r="G3947" s="106">
        <f t="shared" ca="1" si="1168"/>
        <v>2.4287219925955701</v>
      </c>
      <c r="H3947" s="106">
        <f t="shared" ca="1" si="1162"/>
        <v>1.0066226</v>
      </c>
      <c r="I3947" s="105">
        <f t="shared" si="1169"/>
        <v>3.5999999999999997E-2</v>
      </c>
      <c r="J3947" s="118">
        <f t="shared" si="1170"/>
        <v>44887</v>
      </c>
      <c r="K3947" s="112">
        <f t="shared" si="1171"/>
        <v>13</v>
      </c>
      <c r="L3947" s="108">
        <f t="shared" si="1172"/>
        <v>13</v>
      </c>
      <c r="M3947" s="109">
        <f t="shared" si="1163"/>
        <v>1.0018261610000001</v>
      </c>
      <c r="N3947" s="109">
        <f t="shared" ca="1" si="1164"/>
        <v>1.008460855</v>
      </c>
      <c r="O3947" s="108">
        <f t="shared" si="1176"/>
        <v>0</v>
      </c>
      <c r="P3947" s="106">
        <f t="shared" ca="1" si="1165"/>
        <v>158.85581597000001</v>
      </c>
      <c r="Q3947" s="113">
        <f t="shared" si="1160"/>
        <v>0</v>
      </c>
      <c r="R3947" s="106">
        <f t="shared" si="1159"/>
        <v>0</v>
      </c>
      <c r="S3947" s="114" t="str">
        <f t="shared" si="1173"/>
        <v>A+J=</v>
      </c>
      <c r="T3947" s="107">
        <f t="shared" si="1174"/>
        <v>44917</v>
      </c>
      <c r="U3947" s="10"/>
      <c r="V3947" s="10"/>
      <c r="W3947" s="10"/>
      <c r="X3947" s="29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</row>
    <row r="3948" spans="1:121" x14ac:dyDescent="0.15">
      <c r="A3948" s="102">
        <f t="shared" si="1166"/>
        <v>44905</v>
      </c>
      <c r="B3948" s="103">
        <f t="shared" ca="1" si="1175"/>
        <v>18946.516656949792</v>
      </c>
      <c r="C3948" s="106">
        <f t="shared" si="1167"/>
        <v>18775.385700329793</v>
      </c>
      <c r="D3948" s="105">
        <f ca="1">IF(A3948&lt;$B$1,VLOOKUP(A3948,[1]DI!$A$4:$B$15000,2,FALSE),0)</f>
        <v>0</v>
      </c>
      <c r="E3948" s="106">
        <f t="shared" ca="1" si="1161"/>
        <v>1</v>
      </c>
      <c r="F3948" s="106">
        <f ca="1">(TRUNC(PRODUCT($E$12:$E3947),16))</f>
        <v>2.4460481078672802</v>
      </c>
      <c r="G3948" s="106">
        <f t="shared" ca="1" si="1168"/>
        <v>2.4287219925955701</v>
      </c>
      <c r="H3948" s="106">
        <f t="shared" ca="1" si="1162"/>
        <v>1.0071338400000001</v>
      </c>
      <c r="I3948" s="105">
        <f t="shared" si="1169"/>
        <v>3.5999999999999997E-2</v>
      </c>
      <c r="J3948" s="118">
        <f t="shared" si="1170"/>
        <v>44887</v>
      </c>
      <c r="K3948" s="112">
        <f t="shared" si="1171"/>
        <v>13</v>
      </c>
      <c r="L3948" s="108">
        <f t="shared" si="1172"/>
        <v>14</v>
      </c>
      <c r="M3948" s="109">
        <f t="shared" si="1163"/>
        <v>1.0019667729999999</v>
      </c>
      <c r="N3948" s="109">
        <f t="shared" ca="1" si="1164"/>
        <v>1.0091146440000001</v>
      </c>
      <c r="O3948" s="108">
        <f t="shared" si="1176"/>
        <v>0</v>
      </c>
      <c r="P3948" s="106">
        <f t="shared" ca="1" si="1165"/>
        <v>171.13095662000001</v>
      </c>
      <c r="Q3948" s="113">
        <f t="shared" si="1160"/>
        <v>0</v>
      </c>
      <c r="R3948" s="106">
        <f t="shared" si="1159"/>
        <v>0</v>
      </c>
      <c r="S3948" s="114" t="str">
        <f t="shared" si="1173"/>
        <v>A+J=</v>
      </c>
      <c r="T3948" s="107">
        <f t="shared" si="1174"/>
        <v>44917</v>
      </c>
      <c r="U3948" s="10"/>
      <c r="V3948" s="10"/>
      <c r="W3948" s="10"/>
      <c r="X3948" s="29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</row>
    <row r="3949" spans="1:121" x14ac:dyDescent="0.15">
      <c r="A3949" s="102">
        <f t="shared" si="1166"/>
        <v>44906</v>
      </c>
      <c r="B3949" s="103">
        <f t="shared" ca="1" si="1175"/>
        <v>18946.516656949792</v>
      </c>
      <c r="C3949" s="106">
        <f t="shared" si="1167"/>
        <v>18775.385700329793</v>
      </c>
      <c r="D3949" s="105">
        <f ca="1">IF(A3949&lt;$B$1,VLOOKUP(A3949,[1]DI!$A$4:$B$15000,2,FALSE),0)</f>
        <v>0</v>
      </c>
      <c r="E3949" s="106">
        <f t="shared" ca="1" si="1161"/>
        <v>1</v>
      </c>
      <c r="F3949" s="106">
        <f ca="1">(TRUNC(PRODUCT($E$12:$E3948),16))</f>
        <v>2.4460481078672802</v>
      </c>
      <c r="G3949" s="106">
        <f t="shared" ca="1" si="1168"/>
        <v>2.4287219925955701</v>
      </c>
      <c r="H3949" s="106">
        <f t="shared" ca="1" si="1162"/>
        <v>1.0071338400000001</v>
      </c>
      <c r="I3949" s="105">
        <f t="shared" si="1169"/>
        <v>3.5999999999999997E-2</v>
      </c>
      <c r="J3949" s="118">
        <f t="shared" si="1170"/>
        <v>44887</v>
      </c>
      <c r="K3949" s="112">
        <f t="shared" si="1171"/>
        <v>13</v>
      </c>
      <c r="L3949" s="108">
        <f t="shared" si="1172"/>
        <v>14</v>
      </c>
      <c r="M3949" s="109">
        <f t="shared" si="1163"/>
        <v>1.0019667729999999</v>
      </c>
      <c r="N3949" s="109">
        <f t="shared" ca="1" si="1164"/>
        <v>1.0091146440000001</v>
      </c>
      <c r="O3949" s="108">
        <f t="shared" si="1176"/>
        <v>0</v>
      </c>
      <c r="P3949" s="106">
        <f t="shared" ca="1" si="1165"/>
        <v>171.13095662000001</v>
      </c>
      <c r="Q3949" s="113">
        <f t="shared" si="1160"/>
        <v>0</v>
      </c>
      <c r="R3949" s="106">
        <f t="shared" si="1159"/>
        <v>0</v>
      </c>
      <c r="S3949" s="114" t="str">
        <f t="shared" si="1173"/>
        <v>A+J=</v>
      </c>
      <c r="T3949" s="107">
        <f t="shared" si="1174"/>
        <v>44917</v>
      </c>
      <c r="U3949" s="10"/>
      <c r="V3949" s="10"/>
      <c r="W3949" s="10"/>
      <c r="X3949" s="29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</row>
    <row r="3950" spans="1:121" x14ac:dyDescent="0.15">
      <c r="A3950" s="102">
        <f t="shared" si="1166"/>
        <v>44907</v>
      </c>
      <c r="B3950" s="103">
        <f t="shared" ca="1" si="1175"/>
        <v>18946.516656949792</v>
      </c>
      <c r="C3950" s="106">
        <f t="shared" si="1167"/>
        <v>18775.385700329793</v>
      </c>
      <c r="D3950" s="105">
        <f ca="1">IF(A3950&lt;$B$1,VLOOKUP(A3950,[1]DI!$A$4:$B$15000,2,FALSE),0)</f>
        <v>0.13650000000000001</v>
      </c>
      <c r="E3950" s="106">
        <f t="shared" ca="1" si="1161"/>
        <v>1.00050788</v>
      </c>
      <c r="F3950" s="106">
        <f ca="1">(TRUNC(PRODUCT($E$12:$E3949),16))</f>
        <v>2.4460481078672802</v>
      </c>
      <c r="G3950" s="106">
        <f t="shared" ca="1" si="1168"/>
        <v>2.4287219925955701</v>
      </c>
      <c r="H3950" s="106">
        <f t="shared" ca="1" si="1162"/>
        <v>1.0071338400000001</v>
      </c>
      <c r="I3950" s="105">
        <f t="shared" si="1169"/>
        <v>3.5999999999999997E-2</v>
      </c>
      <c r="J3950" s="118">
        <f t="shared" si="1170"/>
        <v>44887</v>
      </c>
      <c r="K3950" s="112">
        <f t="shared" si="1171"/>
        <v>14</v>
      </c>
      <c r="L3950" s="108">
        <f t="shared" si="1172"/>
        <v>14</v>
      </c>
      <c r="M3950" s="109">
        <f t="shared" si="1163"/>
        <v>1.0019667729999999</v>
      </c>
      <c r="N3950" s="109">
        <f t="shared" ca="1" si="1164"/>
        <v>1.0091146440000001</v>
      </c>
      <c r="O3950" s="108">
        <f t="shared" si="1176"/>
        <v>0</v>
      </c>
      <c r="P3950" s="106">
        <f t="shared" ca="1" si="1165"/>
        <v>171.13095662000001</v>
      </c>
      <c r="Q3950" s="113">
        <f t="shared" si="1160"/>
        <v>0</v>
      </c>
      <c r="R3950" s="106">
        <f t="shared" ref="R3950:R4013" si="1177">IF(Q3950&gt;0,TRUNC(Q3950*C3950,8),0)</f>
        <v>0</v>
      </c>
      <c r="S3950" s="114" t="str">
        <f t="shared" si="1173"/>
        <v>A+J=</v>
      </c>
      <c r="T3950" s="107">
        <f t="shared" si="1174"/>
        <v>44917</v>
      </c>
      <c r="U3950" s="10"/>
      <c r="V3950" s="10"/>
      <c r="W3950" s="10"/>
      <c r="X3950" s="29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</row>
    <row r="3951" spans="1:121" x14ac:dyDescent="0.15">
      <c r="A3951" s="102">
        <f t="shared" si="1166"/>
        <v>44908</v>
      </c>
      <c r="B3951" s="103">
        <f t="shared" ca="1" si="1175"/>
        <v>18958.799758349793</v>
      </c>
      <c r="C3951" s="106">
        <f t="shared" si="1167"/>
        <v>18775.385700329793</v>
      </c>
      <c r="D3951" s="105">
        <f ca="1">IF(A3951&lt;$B$1,VLOOKUP(A3951,[1]DI!$A$4:$B$15000,2,FALSE),0)</f>
        <v>0.13650000000000001</v>
      </c>
      <c r="E3951" s="106">
        <f t="shared" ca="1" si="1161"/>
        <v>1.00050788</v>
      </c>
      <c r="F3951" s="106">
        <f ca="1">(TRUNC(PRODUCT($E$12:$E3950),16))</f>
        <v>2.4472904067803101</v>
      </c>
      <c r="G3951" s="106">
        <f t="shared" ca="1" si="1168"/>
        <v>2.4287219925955701</v>
      </c>
      <c r="H3951" s="106">
        <f t="shared" ca="1" si="1162"/>
        <v>1.0076453400000001</v>
      </c>
      <c r="I3951" s="105">
        <f t="shared" si="1169"/>
        <v>3.5999999999999997E-2</v>
      </c>
      <c r="J3951" s="118">
        <f t="shared" si="1170"/>
        <v>44887</v>
      </c>
      <c r="K3951" s="112">
        <f t="shared" si="1171"/>
        <v>15</v>
      </c>
      <c r="L3951" s="108">
        <f t="shared" si="1172"/>
        <v>15</v>
      </c>
      <c r="M3951" s="109">
        <f t="shared" si="1163"/>
        <v>1.0021074050000001</v>
      </c>
      <c r="N3951" s="109">
        <f t="shared" ca="1" si="1164"/>
        <v>1.0097688570000001</v>
      </c>
      <c r="O3951" s="108">
        <f t="shared" si="1176"/>
        <v>0</v>
      </c>
      <c r="P3951" s="106">
        <f t="shared" ca="1" si="1165"/>
        <v>183.41405802</v>
      </c>
      <c r="Q3951" s="113">
        <f t="shared" ref="Q3951:Q4014" si="1178">IF($O3951&gt;0,VLOOKUP($O3951,$W$12:$AC$151,7),0)</f>
        <v>0</v>
      </c>
      <c r="R3951" s="106">
        <f t="shared" si="1177"/>
        <v>0</v>
      </c>
      <c r="S3951" s="114" t="str">
        <f t="shared" si="1173"/>
        <v>A+J=</v>
      </c>
      <c r="T3951" s="107">
        <f t="shared" si="1174"/>
        <v>44917</v>
      </c>
      <c r="U3951" s="10"/>
      <c r="V3951" s="10"/>
      <c r="W3951" s="10"/>
      <c r="X3951" s="29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</row>
    <row r="3952" spans="1:121" x14ac:dyDescent="0.15">
      <c r="A3952" s="102">
        <f t="shared" si="1166"/>
        <v>44909</v>
      </c>
      <c r="B3952" s="103">
        <f t="shared" ca="1" si="1175"/>
        <v>18971.091008269792</v>
      </c>
      <c r="C3952" s="106">
        <f t="shared" si="1167"/>
        <v>18775.385700329793</v>
      </c>
      <c r="D3952" s="105">
        <f ca="1">IF(A3952&lt;$B$1,VLOOKUP(A3952,[1]DI!$A$4:$B$15000,2,FALSE),0)</f>
        <v>0.13650000000000001</v>
      </c>
      <c r="E3952" s="106">
        <f t="shared" ca="1" si="1161"/>
        <v>1.00050788</v>
      </c>
      <c r="F3952" s="106">
        <f ca="1">(TRUNC(PRODUCT($E$12:$E3951),16))</f>
        <v>2.4485333366320998</v>
      </c>
      <c r="G3952" s="106">
        <f t="shared" ca="1" si="1168"/>
        <v>2.4287219925955701</v>
      </c>
      <c r="H3952" s="106">
        <f t="shared" ca="1" si="1162"/>
        <v>1.00815711</v>
      </c>
      <c r="I3952" s="105">
        <f t="shared" si="1169"/>
        <v>3.5999999999999997E-2</v>
      </c>
      <c r="J3952" s="118">
        <f t="shared" si="1170"/>
        <v>44887</v>
      </c>
      <c r="K3952" s="112">
        <f t="shared" si="1171"/>
        <v>16</v>
      </c>
      <c r="L3952" s="108">
        <f t="shared" si="1172"/>
        <v>16</v>
      </c>
      <c r="M3952" s="109">
        <f t="shared" si="1163"/>
        <v>1.002248056</v>
      </c>
      <c r="N3952" s="109">
        <f t="shared" ca="1" si="1164"/>
        <v>1.010423504</v>
      </c>
      <c r="O3952" s="108">
        <f t="shared" si="1176"/>
        <v>0</v>
      </c>
      <c r="P3952" s="106">
        <f t="shared" ca="1" si="1165"/>
        <v>195.70530794000001</v>
      </c>
      <c r="Q3952" s="113">
        <f t="shared" si="1178"/>
        <v>0</v>
      </c>
      <c r="R3952" s="106">
        <f t="shared" si="1177"/>
        <v>0</v>
      </c>
      <c r="S3952" s="114" t="str">
        <f t="shared" si="1173"/>
        <v>A+J=</v>
      </c>
      <c r="T3952" s="107">
        <f t="shared" si="1174"/>
        <v>44917</v>
      </c>
      <c r="U3952" s="10"/>
      <c r="V3952" s="10"/>
      <c r="W3952" s="10"/>
      <c r="X3952" s="29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</row>
    <row r="3953" spans="1:121" x14ac:dyDescent="0.15">
      <c r="A3953" s="102">
        <f t="shared" si="1166"/>
        <v>44910</v>
      </c>
      <c r="B3953" s="103">
        <f t="shared" ca="1" si="1175"/>
        <v>18983.390031209794</v>
      </c>
      <c r="C3953" s="106">
        <f t="shared" si="1167"/>
        <v>18775.385700329793</v>
      </c>
      <c r="D3953" s="105">
        <f ca="1">IF(A3953&lt;$B$1,VLOOKUP(A3953,[1]DI!$A$4:$B$15000,2,FALSE),0)</f>
        <v>0.13650000000000001</v>
      </c>
      <c r="E3953" s="106">
        <f t="shared" ca="1" si="1161"/>
        <v>1.00050788</v>
      </c>
      <c r="F3953" s="106">
        <f ca="1">(TRUNC(PRODUCT($E$12:$E3952),16))</f>
        <v>2.44977689774311</v>
      </c>
      <c r="G3953" s="106">
        <f t="shared" ca="1" si="1168"/>
        <v>2.4287219925955701</v>
      </c>
      <c r="H3953" s="106">
        <f t="shared" ca="1" si="1162"/>
        <v>1.0086691299999999</v>
      </c>
      <c r="I3953" s="105">
        <f t="shared" si="1169"/>
        <v>3.5999999999999997E-2</v>
      </c>
      <c r="J3953" s="118">
        <f t="shared" si="1170"/>
        <v>44887</v>
      </c>
      <c r="K3953" s="112">
        <f t="shared" si="1171"/>
        <v>17</v>
      </c>
      <c r="L3953" s="108">
        <f t="shared" si="1172"/>
        <v>17</v>
      </c>
      <c r="M3953" s="109">
        <f t="shared" si="1163"/>
        <v>1.002388727</v>
      </c>
      <c r="N3953" s="109">
        <f t="shared" ca="1" si="1164"/>
        <v>1.011078565</v>
      </c>
      <c r="O3953" s="108">
        <f t="shared" si="1176"/>
        <v>0</v>
      </c>
      <c r="P3953" s="106">
        <f t="shared" ca="1" si="1165"/>
        <v>208.00433088</v>
      </c>
      <c r="Q3953" s="113">
        <f t="shared" si="1178"/>
        <v>0</v>
      </c>
      <c r="R3953" s="106">
        <f t="shared" si="1177"/>
        <v>0</v>
      </c>
      <c r="S3953" s="114" t="str">
        <f t="shared" si="1173"/>
        <v>A+J=</v>
      </c>
      <c r="T3953" s="107">
        <f t="shared" si="1174"/>
        <v>44917</v>
      </c>
      <c r="U3953" s="10"/>
      <c r="V3953" s="10"/>
      <c r="W3953" s="10"/>
      <c r="X3953" s="29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</row>
    <row r="3954" spans="1:121" x14ac:dyDescent="0.15">
      <c r="A3954" s="102">
        <f t="shared" si="1166"/>
        <v>44911</v>
      </c>
      <c r="B3954" s="103">
        <f t="shared" ca="1" si="1175"/>
        <v>18995.697052449792</v>
      </c>
      <c r="C3954" s="106">
        <f t="shared" si="1167"/>
        <v>18775.385700329793</v>
      </c>
      <c r="D3954" s="105">
        <f ca="1">IF(A3954&lt;$B$1,VLOOKUP(A3954,[1]DI!$A$4:$B$15000,2,FALSE),0)</f>
        <v>0.13650000000000001</v>
      </c>
      <c r="E3954" s="106">
        <f t="shared" ca="1" si="1161"/>
        <v>1.00050788</v>
      </c>
      <c r="F3954" s="106">
        <f ca="1">(TRUNC(PRODUCT($E$12:$E3953),16))</f>
        <v>2.4510210904339398</v>
      </c>
      <c r="G3954" s="106">
        <f t="shared" ca="1" si="1168"/>
        <v>2.4287219925955701</v>
      </c>
      <c r="H3954" s="106">
        <f t="shared" ca="1" si="1162"/>
        <v>1.0091814100000001</v>
      </c>
      <c r="I3954" s="105">
        <f t="shared" si="1169"/>
        <v>3.5999999999999997E-2</v>
      </c>
      <c r="J3954" s="118">
        <f t="shared" si="1170"/>
        <v>44887</v>
      </c>
      <c r="K3954" s="112">
        <f t="shared" si="1171"/>
        <v>18</v>
      </c>
      <c r="L3954" s="108">
        <f t="shared" si="1172"/>
        <v>18</v>
      </c>
      <c r="M3954" s="109">
        <f t="shared" si="1163"/>
        <v>1.0025294179999999</v>
      </c>
      <c r="N3954" s="109">
        <f t="shared" ca="1" si="1164"/>
        <v>1.011734052</v>
      </c>
      <c r="O3954" s="108">
        <f t="shared" si="1176"/>
        <v>0</v>
      </c>
      <c r="P3954" s="106">
        <f t="shared" ca="1" si="1165"/>
        <v>220.31135212000001</v>
      </c>
      <c r="Q3954" s="113">
        <f t="shared" si="1178"/>
        <v>0</v>
      </c>
      <c r="R3954" s="106">
        <f t="shared" si="1177"/>
        <v>0</v>
      </c>
      <c r="S3954" s="114" t="str">
        <f t="shared" si="1173"/>
        <v>A+J=</v>
      </c>
      <c r="T3954" s="107">
        <f t="shared" si="1174"/>
        <v>44917</v>
      </c>
      <c r="U3954" s="10"/>
      <c r="V3954" s="10"/>
      <c r="W3954" s="10"/>
      <c r="X3954" s="29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</row>
    <row r="3955" spans="1:121" x14ac:dyDescent="0.15">
      <c r="A3955" s="102">
        <f t="shared" si="1166"/>
        <v>44912</v>
      </c>
      <c r="B3955" s="103">
        <f t="shared" ca="1" si="1175"/>
        <v>19008.012222219793</v>
      </c>
      <c r="C3955" s="106">
        <f t="shared" si="1167"/>
        <v>18775.385700329793</v>
      </c>
      <c r="D3955" s="105">
        <f ca="1">IF(A3955&lt;$B$1,VLOOKUP(A3955,[1]DI!$A$4:$B$15000,2,FALSE),0)</f>
        <v>0</v>
      </c>
      <c r="E3955" s="106">
        <f t="shared" ca="1" si="1161"/>
        <v>1</v>
      </c>
      <c r="F3955" s="106">
        <f ca="1">(TRUNC(PRODUCT($E$12:$E3954),16))</f>
        <v>2.4522659150253499</v>
      </c>
      <c r="G3955" s="106">
        <f t="shared" ca="1" si="1168"/>
        <v>2.4287219925955701</v>
      </c>
      <c r="H3955" s="106">
        <f t="shared" ca="1" si="1162"/>
        <v>1.0096939599999999</v>
      </c>
      <c r="I3955" s="105">
        <f t="shared" si="1169"/>
        <v>3.5999999999999997E-2</v>
      </c>
      <c r="J3955" s="118">
        <f t="shared" si="1170"/>
        <v>44887</v>
      </c>
      <c r="K3955" s="112">
        <f t="shared" si="1171"/>
        <v>18</v>
      </c>
      <c r="L3955" s="108">
        <f t="shared" si="1172"/>
        <v>19</v>
      </c>
      <c r="M3955" s="109">
        <f t="shared" si="1163"/>
        <v>1.002670129</v>
      </c>
      <c r="N3955" s="109">
        <f t="shared" ca="1" si="1164"/>
        <v>1.0123899730000001</v>
      </c>
      <c r="O3955" s="108">
        <f t="shared" si="1176"/>
        <v>0</v>
      </c>
      <c r="P3955" s="106">
        <f t="shared" ca="1" si="1165"/>
        <v>232.62652188999999</v>
      </c>
      <c r="Q3955" s="113">
        <f t="shared" si="1178"/>
        <v>0</v>
      </c>
      <c r="R3955" s="106">
        <f t="shared" si="1177"/>
        <v>0</v>
      </c>
      <c r="S3955" s="114" t="str">
        <f t="shared" si="1173"/>
        <v>A+J=</v>
      </c>
      <c r="T3955" s="107">
        <f t="shared" si="1174"/>
        <v>44917</v>
      </c>
      <c r="U3955" s="10"/>
      <c r="V3955" s="10"/>
      <c r="W3955" s="10"/>
      <c r="X3955" s="29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</row>
    <row r="3956" spans="1:121" x14ac:dyDescent="0.15">
      <c r="A3956" s="102">
        <f t="shared" si="1166"/>
        <v>44913</v>
      </c>
      <c r="B3956" s="103">
        <f t="shared" ca="1" si="1175"/>
        <v>19008.012222219793</v>
      </c>
      <c r="C3956" s="106">
        <f t="shared" si="1167"/>
        <v>18775.385700329793</v>
      </c>
      <c r="D3956" s="105">
        <f ca="1">IF(A3956&lt;$B$1,VLOOKUP(A3956,[1]DI!$A$4:$B$15000,2,FALSE),0)</f>
        <v>0</v>
      </c>
      <c r="E3956" s="106">
        <f t="shared" ca="1" si="1161"/>
        <v>1</v>
      </c>
      <c r="F3956" s="106">
        <f ca="1">(TRUNC(PRODUCT($E$12:$E3955),16))</f>
        <v>2.4522659150253499</v>
      </c>
      <c r="G3956" s="106">
        <f t="shared" ca="1" si="1168"/>
        <v>2.4287219925955701</v>
      </c>
      <c r="H3956" s="106">
        <f t="shared" ca="1" si="1162"/>
        <v>1.0096939599999999</v>
      </c>
      <c r="I3956" s="105">
        <f t="shared" si="1169"/>
        <v>3.5999999999999997E-2</v>
      </c>
      <c r="J3956" s="118">
        <f t="shared" si="1170"/>
        <v>44887</v>
      </c>
      <c r="K3956" s="112">
        <f t="shared" si="1171"/>
        <v>18</v>
      </c>
      <c r="L3956" s="108">
        <f t="shared" si="1172"/>
        <v>19</v>
      </c>
      <c r="M3956" s="109">
        <f t="shared" si="1163"/>
        <v>1.002670129</v>
      </c>
      <c r="N3956" s="109">
        <f t="shared" ca="1" si="1164"/>
        <v>1.0123899730000001</v>
      </c>
      <c r="O3956" s="108">
        <f t="shared" si="1176"/>
        <v>0</v>
      </c>
      <c r="P3956" s="106">
        <f t="shared" ca="1" si="1165"/>
        <v>232.62652188999999</v>
      </c>
      <c r="Q3956" s="113">
        <f t="shared" si="1178"/>
        <v>0</v>
      </c>
      <c r="R3956" s="106">
        <f t="shared" si="1177"/>
        <v>0</v>
      </c>
      <c r="S3956" s="114" t="str">
        <f t="shared" si="1173"/>
        <v>A+J=</v>
      </c>
      <c r="T3956" s="107">
        <f t="shared" si="1174"/>
        <v>44917</v>
      </c>
      <c r="U3956" s="10"/>
      <c r="V3956" s="10"/>
      <c r="W3956" s="10"/>
      <c r="X3956" s="29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</row>
    <row r="3957" spans="1:121" x14ac:dyDescent="0.15">
      <c r="A3957" s="102">
        <f t="shared" si="1166"/>
        <v>44914</v>
      </c>
      <c r="B3957" s="103">
        <f t="shared" ca="1" si="1175"/>
        <v>19008.012222219793</v>
      </c>
      <c r="C3957" s="106">
        <f t="shared" si="1167"/>
        <v>18775.385700329793</v>
      </c>
      <c r="D3957" s="105">
        <f ca="1">IF(A3957&lt;$B$1,VLOOKUP(A3957,[1]DI!$A$4:$B$15000,2,FALSE),0)</f>
        <v>0.13650000000000001</v>
      </c>
      <c r="E3957" s="106">
        <f t="shared" ca="1" si="1161"/>
        <v>1.00050788</v>
      </c>
      <c r="F3957" s="106">
        <f ca="1">(TRUNC(PRODUCT($E$12:$E3956),16))</f>
        <v>2.4522659150253499</v>
      </c>
      <c r="G3957" s="106">
        <f t="shared" ca="1" si="1168"/>
        <v>2.4287219925955701</v>
      </c>
      <c r="H3957" s="106">
        <f t="shared" ca="1" si="1162"/>
        <v>1.0096939599999999</v>
      </c>
      <c r="I3957" s="105">
        <f t="shared" si="1169"/>
        <v>3.5999999999999997E-2</v>
      </c>
      <c r="J3957" s="118">
        <f t="shared" si="1170"/>
        <v>44887</v>
      </c>
      <c r="K3957" s="112">
        <f t="shared" si="1171"/>
        <v>19</v>
      </c>
      <c r="L3957" s="108">
        <f t="shared" si="1172"/>
        <v>19</v>
      </c>
      <c r="M3957" s="109">
        <f t="shared" si="1163"/>
        <v>1.002670129</v>
      </c>
      <c r="N3957" s="109">
        <f t="shared" ca="1" si="1164"/>
        <v>1.0123899730000001</v>
      </c>
      <c r="O3957" s="108">
        <f t="shared" si="1176"/>
        <v>0</v>
      </c>
      <c r="P3957" s="106">
        <f t="shared" ca="1" si="1165"/>
        <v>232.62652188999999</v>
      </c>
      <c r="Q3957" s="113">
        <f t="shared" si="1178"/>
        <v>0</v>
      </c>
      <c r="R3957" s="106">
        <f t="shared" si="1177"/>
        <v>0</v>
      </c>
      <c r="S3957" s="114" t="str">
        <f t="shared" si="1173"/>
        <v>A+J=</v>
      </c>
      <c r="T3957" s="107">
        <f t="shared" si="1174"/>
        <v>44917</v>
      </c>
      <c r="U3957" s="10"/>
      <c r="V3957" s="10"/>
      <c r="W3957" s="10"/>
      <c r="X3957" s="29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</row>
    <row r="3958" spans="1:121" x14ac:dyDescent="0.15">
      <c r="A3958" s="102">
        <f t="shared" si="1166"/>
        <v>44915</v>
      </c>
      <c r="B3958" s="103">
        <f t="shared" ca="1" si="1175"/>
        <v>19020.335183769792</v>
      </c>
      <c r="C3958" s="106">
        <f t="shared" si="1167"/>
        <v>18775.385700329793</v>
      </c>
      <c r="D3958" s="105">
        <f ca="1">IF(A3958&lt;$B$1,VLOOKUP(A3958,[1]DI!$A$4:$B$15000,2,FALSE),0)</f>
        <v>0.13650000000000001</v>
      </c>
      <c r="E3958" s="106">
        <f t="shared" ca="1" si="1161"/>
        <v>1.00050788</v>
      </c>
      <c r="F3958" s="106">
        <f ca="1">(TRUNC(PRODUCT($E$12:$E3957),16))</f>
        <v>2.4535113718382702</v>
      </c>
      <c r="G3958" s="106">
        <f t="shared" ca="1" si="1168"/>
        <v>2.4287219925955701</v>
      </c>
      <c r="H3958" s="106">
        <f t="shared" ca="1" si="1162"/>
        <v>1.01020676</v>
      </c>
      <c r="I3958" s="105">
        <f t="shared" si="1169"/>
        <v>3.5999999999999997E-2</v>
      </c>
      <c r="J3958" s="118">
        <f t="shared" si="1170"/>
        <v>44887</v>
      </c>
      <c r="K3958" s="112">
        <f t="shared" si="1171"/>
        <v>20</v>
      </c>
      <c r="L3958" s="108">
        <f t="shared" si="1172"/>
        <v>20</v>
      </c>
      <c r="M3958" s="109">
        <f t="shared" si="1163"/>
        <v>1.002810859</v>
      </c>
      <c r="N3958" s="109">
        <f t="shared" ca="1" si="1164"/>
        <v>1.0130463089999999</v>
      </c>
      <c r="O3958" s="108">
        <f t="shared" si="1176"/>
        <v>0</v>
      </c>
      <c r="P3958" s="106">
        <f t="shared" ca="1" si="1165"/>
        <v>244.94948343999999</v>
      </c>
      <c r="Q3958" s="113">
        <f t="shared" si="1178"/>
        <v>0</v>
      </c>
      <c r="R3958" s="106">
        <f t="shared" si="1177"/>
        <v>0</v>
      </c>
      <c r="S3958" s="114" t="str">
        <f t="shared" si="1173"/>
        <v>A+J=</v>
      </c>
      <c r="T3958" s="107">
        <f t="shared" si="1174"/>
        <v>44917</v>
      </c>
      <c r="U3958" s="10"/>
      <c r="V3958" s="10"/>
      <c r="W3958" s="10"/>
      <c r="X3958" s="29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</row>
    <row r="3959" spans="1:121" x14ac:dyDescent="0.15">
      <c r="A3959" s="102">
        <f t="shared" si="1166"/>
        <v>44916</v>
      </c>
      <c r="B3959" s="103">
        <f t="shared" ca="1" si="1175"/>
        <v>19032.666124849791</v>
      </c>
      <c r="C3959" s="106">
        <f t="shared" si="1167"/>
        <v>18775.385700329793</v>
      </c>
      <c r="D3959" s="105">
        <f ca="1">IF(A3959&lt;$B$1,VLOOKUP(A3959,[1]DI!$A$4:$B$15000,2,FALSE),0)</f>
        <v>0.13650000000000001</v>
      </c>
      <c r="E3959" s="106">
        <f t="shared" ca="1" si="1161"/>
        <v>1.00050788</v>
      </c>
      <c r="F3959" s="106">
        <f ca="1">(TRUNC(PRODUCT($E$12:$E3958),16))</f>
        <v>2.4547574611937999</v>
      </c>
      <c r="G3959" s="106">
        <f t="shared" ca="1" si="1168"/>
        <v>2.4287219925955701</v>
      </c>
      <c r="H3959" s="106">
        <f t="shared" ca="1" si="1162"/>
        <v>1.01071982</v>
      </c>
      <c r="I3959" s="105">
        <f t="shared" si="1169"/>
        <v>3.5999999999999997E-2</v>
      </c>
      <c r="J3959" s="118">
        <f t="shared" si="1170"/>
        <v>44887</v>
      </c>
      <c r="K3959" s="112">
        <f t="shared" si="1171"/>
        <v>21</v>
      </c>
      <c r="L3959" s="108">
        <f t="shared" si="1172"/>
        <v>21</v>
      </c>
      <c r="M3959" s="109">
        <f t="shared" si="1163"/>
        <v>1.0029516089999999</v>
      </c>
      <c r="N3959" s="109">
        <f t="shared" ca="1" si="1164"/>
        <v>1.01370307</v>
      </c>
      <c r="O3959" s="108">
        <f t="shared" si="1176"/>
        <v>0</v>
      </c>
      <c r="P3959" s="106">
        <f t="shared" ca="1" si="1165"/>
        <v>257.28042452</v>
      </c>
      <c r="Q3959" s="113">
        <f t="shared" si="1178"/>
        <v>0</v>
      </c>
      <c r="R3959" s="106">
        <f t="shared" si="1177"/>
        <v>0</v>
      </c>
      <c r="S3959" s="114" t="str">
        <f t="shared" si="1173"/>
        <v>A+J=</v>
      </c>
      <c r="T3959" s="107">
        <f t="shared" si="1174"/>
        <v>44917</v>
      </c>
      <c r="U3959" s="10"/>
      <c r="V3959" s="10"/>
      <c r="W3959" s="10"/>
      <c r="X3959" s="29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</row>
    <row r="3960" spans="1:121" x14ac:dyDescent="0.15">
      <c r="A3960" s="102">
        <f t="shared" si="1166"/>
        <v>44917</v>
      </c>
      <c r="B3960" s="103">
        <f t="shared" ca="1" si="1175"/>
        <v>19045.005233229793</v>
      </c>
      <c r="C3960" s="106">
        <f t="shared" si="1167"/>
        <v>18775.385700329793</v>
      </c>
      <c r="D3960" s="105">
        <f ca="1">IF(A3960&lt;$B$1,VLOOKUP(A3960,[1]DI!$A$4:$B$15000,2,FALSE),0)</f>
        <v>0.13650000000000001</v>
      </c>
      <c r="E3960" s="106">
        <f t="shared" ca="1" si="1161"/>
        <v>1.00050788</v>
      </c>
      <c r="F3960" s="106">
        <f ca="1">(TRUNC(PRODUCT($E$12:$E3959),16))</f>
        <v>2.45600418341319</v>
      </c>
      <c r="G3960" s="106">
        <f t="shared" ca="1" si="1168"/>
        <v>2.4287219925955701</v>
      </c>
      <c r="H3960" s="106">
        <f t="shared" ca="1" si="1162"/>
        <v>1.01123315</v>
      </c>
      <c r="I3960" s="105">
        <f t="shared" si="1169"/>
        <v>3.5999999999999997E-2</v>
      </c>
      <c r="J3960" s="118">
        <f t="shared" si="1170"/>
        <v>44887</v>
      </c>
      <c r="K3960" s="112">
        <f t="shared" si="1171"/>
        <v>22</v>
      </c>
      <c r="L3960" s="108">
        <f t="shared" si="1172"/>
        <v>22</v>
      </c>
      <c r="M3960" s="109">
        <f t="shared" si="1163"/>
        <v>1.0030923789999999</v>
      </c>
      <c r="N3960" s="109">
        <f t="shared" ca="1" si="1164"/>
        <v>1.014360266</v>
      </c>
      <c r="O3960" s="108">
        <f t="shared" si="1176"/>
        <v>115</v>
      </c>
      <c r="P3960" s="106">
        <f t="shared" ca="1" si="1165"/>
        <v>269.61953290000002</v>
      </c>
      <c r="Q3960" s="113">
        <f t="shared" si="1178"/>
        <v>3.1780999999999997E-2</v>
      </c>
      <c r="R3960" s="106">
        <f t="shared" si="1177"/>
        <v>596.70053294000002</v>
      </c>
      <c r="S3960" s="114" t="str">
        <f t="shared" si="1173"/>
        <v>A+J=</v>
      </c>
      <c r="T3960" s="107">
        <f t="shared" si="1174"/>
        <v>44917</v>
      </c>
      <c r="U3960" s="10"/>
      <c r="V3960" s="10"/>
      <c r="W3960" s="10"/>
      <c r="X3960" s="29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</row>
    <row r="3961" spans="1:121" x14ac:dyDescent="0.15">
      <c r="A3961" s="102">
        <f t="shared" si="1166"/>
        <v>44918</v>
      </c>
      <c r="B3961" s="103">
        <f t="shared" ca="1" si="1175"/>
        <v>18190.47053622979</v>
      </c>
      <c r="C3961" s="106">
        <f t="shared" si="1167"/>
        <v>18178.685167389791</v>
      </c>
      <c r="D3961" s="105">
        <f ca="1">IF(A3961&lt;$B$1,VLOOKUP(A3961,[1]DI!$A$4:$B$15000,2,FALSE),0)</f>
        <v>0.13650000000000001</v>
      </c>
      <c r="E3961" s="106">
        <f t="shared" ca="1" si="1161"/>
        <v>1.00050788</v>
      </c>
      <c r="F3961" s="106">
        <f ca="1">(TRUNC(PRODUCT($E$12:$E3960),16))</f>
        <v>2.45725153881786</v>
      </c>
      <c r="G3961" s="106">
        <f t="shared" ca="1" si="1168"/>
        <v>2.45600418341319</v>
      </c>
      <c r="H3961" s="106">
        <f t="shared" ca="1" si="1162"/>
        <v>1.00050788</v>
      </c>
      <c r="I3961" s="105">
        <f t="shared" si="1169"/>
        <v>3.5999999999999997E-2</v>
      </c>
      <c r="J3961" s="118">
        <f t="shared" si="1170"/>
        <v>44917</v>
      </c>
      <c r="K3961" s="112">
        <f t="shared" si="1171"/>
        <v>1</v>
      </c>
      <c r="L3961" s="108">
        <f t="shared" si="1172"/>
        <v>1</v>
      </c>
      <c r="M3961" s="109">
        <f t="shared" si="1163"/>
        <v>1.000140356</v>
      </c>
      <c r="N3961" s="109">
        <f t="shared" ca="1" si="1164"/>
        <v>1.0006483070000001</v>
      </c>
      <c r="O3961" s="108">
        <f t="shared" si="1176"/>
        <v>0</v>
      </c>
      <c r="P3961" s="106">
        <f t="shared" ca="1" si="1165"/>
        <v>11.78536884</v>
      </c>
      <c r="Q3961" s="113">
        <f t="shared" si="1178"/>
        <v>0</v>
      </c>
      <c r="R3961" s="106">
        <f t="shared" si="1177"/>
        <v>0</v>
      </c>
      <c r="S3961" s="114" t="str">
        <f t="shared" si="1173"/>
        <v>A+J=</v>
      </c>
      <c r="T3961" s="107">
        <f t="shared" si="1174"/>
        <v>44949</v>
      </c>
      <c r="U3961" s="10"/>
      <c r="V3961" s="10"/>
      <c r="W3961" s="10"/>
      <c r="X3961" s="29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</row>
    <row r="3962" spans="1:121" x14ac:dyDescent="0.15">
      <c r="A3962" s="102">
        <f t="shared" si="1166"/>
        <v>44919</v>
      </c>
      <c r="B3962" s="103">
        <f t="shared" ca="1" si="1175"/>
        <v>18199.709162179792</v>
      </c>
      <c r="C3962" s="106">
        <f t="shared" si="1167"/>
        <v>18178.685167389791</v>
      </c>
      <c r="D3962" s="105">
        <f ca="1">IF(A3962&lt;$B$1,VLOOKUP(A3962,[1]DI!$A$4:$B$15000,2,FALSE),0)</f>
        <v>0</v>
      </c>
      <c r="E3962" s="106">
        <f t="shared" ca="1" si="1161"/>
        <v>1</v>
      </c>
      <c r="F3962" s="106">
        <f ca="1">(TRUNC(PRODUCT($E$12:$E3961),16))</f>
        <v>2.4584995277293999</v>
      </c>
      <c r="G3962" s="106">
        <f t="shared" ca="1" si="1168"/>
        <v>2.45600418341319</v>
      </c>
      <c r="H3962" s="106">
        <f t="shared" ca="1" si="1162"/>
        <v>1.00101602</v>
      </c>
      <c r="I3962" s="105">
        <f t="shared" si="1169"/>
        <v>3.5999999999999997E-2</v>
      </c>
      <c r="J3962" s="118">
        <f t="shared" si="1170"/>
        <v>44917</v>
      </c>
      <c r="K3962" s="112">
        <f t="shared" si="1171"/>
        <v>1</v>
      </c>
      <c r="L3962" s="108">
        <f t="shared" si="1172"/>
        <v>1</v>
      </c>
      <c r="M3962" s="109">
        <f t="shared" si="1163"/>
        <v>1.000140356</v>
      </c>
      <c r="N3962" s="109">
        <f t="shared" ca="1" si="1164"/>
        <v>1.001156519</v>
      </c>
      <c r="O3962" s="108">
        <f t="shared" si="1176"/>
        <v>0</v>
      </c>
      <c r="P3962" s="106">
        <f t="shared" ca="1" si="1165"/>
        <v>21.02399479</v>
      </c>
      <c r="Q3962" s="113">
        <f t="shared" si="1178"/>
        <v>0</v>
      </c>
      <c r="R3962" s="106">
        <f t="shared" si="1177"/>
        <v>0</v>
      </c>
      <c r="S3962" s="114" t="str">
        <f t="shared" si="1173"/>
        <v>A+J=</v>
      </c>
      <c r="T3962" s="107">
        <f t="shared" si="1174"/>
        <v>44949</v>
      </c>
      <c r="U3962" s="10"/>
      <c r="V3962" s="10"/>
      <c r="W3962" s="10"/>
      <c r="X3962" s="29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</row>
    <row r="3963" spans="1:121" x14ac:dyDescent="0.15">
      <c r="A3963" s="102">
        <f t="shared" si="1166"/>
        <v>44920</v>
      </c>
      <c r="B3963" s="103">
        <f t="shared" ca="1" si="1175"/>
        <v>18199.709162179792</v>
      </c>
      <c r="C3963" s="106">
        <f t="shared" si="1167"/>
        <v>18178.685167389791</v>
      </c>
      <c r="D3963" s="105">
        <f ca="1">IF(A3963&lt;$B$1,VLOOKUP(A3963,[1]DI!$A$4:$B$15000,2,FALSE),0)</f>
        <v>0</v>
      </c>
      <c r="E3963" s="106">
        <f t="shared" ca="1" si="1161"/>
        <v>1</v>
      </c>
      <c r="F3963" s="106">
        <f ca="1">(TRUNC(PRODUCT($E$12:$E3962),16))</f>
        <v>2.4584995277293999</v>
      </c>
      <c r="G3963" s="106">
        <f t="shared" ca="1" si="1168"/>
        <v>2.45600418341319</v>
      </c>
      <c r="H3963" s="106">
        <f t="shared" ca="1" si="1162"/>
        <v>1.00101602</v>
      </c>
      <c r="I3963" s="105">
        <f t="shared" si="1169"/>
        <v>3.5999999999999997E-2</v>
      </c>
      <c r="J3963" s="118">
        <f t="shared" si="1170"/>
        <v>44917</v>
      </c>
      <c r="K3963" s="112">
        <f t="shared" si="1171"/>
        <v>1</v>
      </c>
      <c r="L3963" s="108">
        <f t="shared" si="1172"/>
        <v>1</v>
      </c>
      <c r="M3963" s="109">
        <f t="shared" si="1163"/>
        <v>1.000140356</v>
      </c>
      <c r="N3963" s="109">
        <f t="shared" ca="1" si="1164"/>
        <v>1.001156519</v>
      </c>
      <c r="O3963" s="108">
        <f t="shared" si="1176"/>
        <v>0</v>
      </c>
      <c r="P3963" s="106">
        <f t="shared" ca="1" si="1165"/>
        <v>21.02399479</v>
      </c>
      <c r="Q3963" s="113">
        <f t="shared" si="1178"/>
        <v>0</v>
      </c>
      <c r="R3963" s="106">
        <f t="shared" si="1177"/>
        <v>0</v>
      </c>
      <c r="S3963" s="114" t="str">
        <f t="shared" si="1173"/>
        <v>A+J=</v>
      </c>
      <c r="T3963" s="107">
        <f t="shared" si="1174"/>
        <v>44949</v>
      </c>
      <c r="U3963" s="10"/>
      <c r="V3963" s="10"/>
      <c r="W3963" s="10"/>
      <c r="X3963" s="29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</row>
    <row r="3964" spans="1:121" x14ac:dyDescent="0.15">
      <c r="A3964" s="102">
        <f t="shared" si="1166"/>
        <v>44921</v>
      </c>
      <c r="B3964" s="103">
        <f t="shared" ca="1" si="1175"/>
        <v>18202.263576479792</v>
      </c>
      <c r="C3964" s="106">
        <f t="shared" si="1167"/>
        <v>18178.685167389791</v>
      </c>
      <c r="D3964" s="105">
        <f ca="1">IF(A3964&lt;$B$1,VLOOKUP(A3964,[1]DI!$A$4:$B$15000,2,FALSE),0)</f>
        <v>0.13650000000000001</v>
      </c>
      <c r="E3964" s="106">
        <f t="shared" ca="1" si="1161"/>
        <v>1.00050788</v>
      </c>
      <c r="F3964" s="106">
        <f ca="1">(TRUNC(PRODUCT($E$12:$E3963),16))</f>
        <v>2.4584995277293999</v>
      </c>
      <c r="G3964" s="106">
        <f t="shared" ca="1" si="1168"/>
        <v>2.45600418341319</v>
      </c>
      <c r="H3964" s="106">
        <f t="shared" ca="1" si="1162"/>
        <v>1.00101602</v>
      </c>
      <c r="I3964" s="105">
        <f t="shared" si="1169"/>
        <v>3.5999999999999997E-2</v>
      </c>
      <c r="J3964" s="118">
        <f t="shared" si="1170"/>
        <v>44917</v>
      </c>
      <c r="K3964" s="112">
        <f t="shared" si="1171"/>
        <v>2</v>
      </c>
      <c r="L3964" s="108">
        <f t="shared" si="1172"/>
        <v>2</v>
      </c>
      <c r="M3964" s="109">
        <f t="shared" si="1163"/>
        <v>1.0002807309999999</v>
      </c>
      <c r="N3964" s="109">
        <f t="shared" ca="1" si="1164"/>
        <v>1.001297036</v>
      </c>
      <c r="O3964" s="108">
        <f t="shared" si="1176"/>
        <v>0</v>
      </c>
      <c r="P3964" s="106">
        <f t="shared" ca="1" si="1165"/>
        <v>23.578409090000001</v>
      </c>
      <c r="Q3964" s="113">
        <f t="shared" si="1178"/>
        <v>0</v>
      </c>
      <c r="R3964" s="106">
        <f t="shared" si="1177"/>
        <v>0</v>
      </c>
      <c r="S3964" s="114" t="str">
        <f t="shared" si="1173"/>
        <v>A+J=</v>
      </c>
      <c r="T3964" s="107">
        <f t="shared" si="1174"/>
        <v>44949</v>
      </c>
      <c r="U3964" s="10"/>
      <c r="V3964" s="10"/>
      <c r="W3964" s="10"/>
      <c r="X3964" s="29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</row>
    <row r="3965" spans="1:121" x14ac:dyDescent="0.15">
      <c r="A3965" s="102">
        <f t="shared" si="1166"/>
        <v>44922</v>
      </c>
      <c r="B3965" s="103">
        <f t="shared" ca="1" si="1175"/>
        <v>18214.064124529792</v>
      </c>
      <c r="C3965" s="106">
        <f t="shared" si="1167"/>
        <v>18178.685167389791</v>
      </c>
      <c r="D3965" s="105">
        <f ca="1">IF(A3965&lt;$B$1,VLOOKUP(A3965,[1]DI!$A$4:$B$15000,2,FALSE),0)</f>
        <v>0.13650000000000001</v>
      </c>
      <c r="E3965" s="106">
        <f t="shared" ca="1" si="1161"/>
        <v>1.00050788</v>
      </c>
      <c r="F3965" s="106">
        <f ca="1">(TRUNC(PRODUCT($E$12:$E3964),16))</f>
        <v>2.4597481504695402</v>
      </c>
      <c r="G3965" s="106">
        <f t="shared" ca="1" si="1168"/>
        <v>2.45600418341319</v>
      </c>
      <c r="H3965" s="106">
        <f t="shared" ca="1" si="1162"/>
        <v>1.00152441</v>
      </c>
      <c r="I3965" s="105">
        <f t="shared" si="1169"/>
        <v>3.5999999999999997E-2</v>
      </c>
      <c r="J3965" s="118">
        <f t="shared" si="1170"/>
        <v>44917</v>
      </c>
      <c r="K3965" s="112">
        <f t="shared" si="1171"/>
        <v>3</v>
      </c>
      <c r="L3965" s="108">
        <f t="shared" si="1172"/>
        <v>3</v>
      </c>
      <c r="M3965" s="109">
        <f t="shared" si="1163"/>
        <v>1.000421126</v>
      </c>
      <c r="N3965" s="109">
        <f t="shared" ca="1" si="1164"/>
        <v>1.0019461780000001</v>
      </c>
      <c r="O3965" s="108">
        <f t="shared" si="1176"/>
        <v>0</v>
      </c>
      <c r="P3965" s="106">
        <f t="shared" ca="1" si="1165"/>
        <v>35.378957139999997</v>
      </c>
      <c r="Q3965" s="113">
        <f t="shared" si="1178"/>
        <v>0</v>
      </c>
      <c r="R3965" s="106">
        <f t="shared" si="1177"/>
        <v>0</v>
      </c>
      <c r="S3965" s="114" t="str">
        <f t="shared" si="1173"/>
        <v>A+J=</v>
      </c>
      <c r="T3965" s="107">
        <f t="shared" si="1174"/>
        <v>44949</v>
      </c>
      <c r="U3965" s="10"/>
      <c r="V3965" s="10"/>
      <c r="W3965" s="10"/>
      <c r="X3965" s="29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</row>
    <row r="3966" spans="1:121" x14ac:dyDescent="0.15">
      <c r="A3966" s="102">
        <f t="shared" si="1166"/>
        <v>44923</v>
      </c>
      <c r="B3966" s="103">
        <f t="shared" ca="1" si="1175"/>
        <v>18225.872543939789</v>
      </c>
      <c r="C3966" s="106">
        <f t="shared" si="1167"/>
        <v>18178.685167389791</v>
      </c>
      <c r="D3966" s="105">
        <f ca="1">IF(A3966&lt;$B$1,VLOOKUP(A3966,[1]DI!$A$4:$B$15000,2,FALSE),0)</f>
        <v>0.13650000000000001</v>
      </c>
      <c r="E3966" s="106">
        <f t="shared" ca="1" si="1161"/>
        <v>1.00050788</v>
      </c>
      <c r="F3966" s="106">
        <f ca="1">(TRUNC(PRODUCT($E$12:$E3965),16))</f>
        <v>2.4609974073602001</v>
      </c>
      <c r="G3966" s="106">
        <f t="shared" ca="1" si="1168"/>
        <v>2.45600418341319</v>
      </c>
      <c r="H3966" s="106">
        <f t="shared" ca="1" si="1162"/>
        <v>1.00203307</v>
      </c>
      <c r="I3966" s="105">
        <f t="shared" si="1169"/>
        <v>3.5999999999999997E-2</v>
      </c>
      <c r="J3966" s="118">
        <f t="shared" si="1170"/>
        <v>44917</v>
      </c>
      <c r="K3966" s="112">
        <f t="shared" si="1171"/>
        <v>4</v>
      </c>
      <c r="L3966" s="108">
        <f t="shared" si="1172"/>
        <v>4</v>
      </c>
      <c r="M3966" s="109">
        <f t="shared" si="1163"/>
        <v>1.0005615409999999</v>
      </c>
      <c r="N3966" s="109">
        <f t="shared" ca="1" si="1164"/>
        <v>1.002595753</v>
      </c>
      <c r="O3966" s="108">
        <f t="shared" si="1176"/>
        <v>0</v>
      </c>
      <c r="P3966" s="106">
        <f t="shared" ca="1" si="1165"/>
        <v>47.187376550000003</v>
      </c>
      <c r="Q3966" s="113">
        <f t="shared" si="1178"/>
        <v>0</v>
      </c>
      <c r="R3966" s="106">
        <f t="shared" si="1177"/>
        <v>0</v>
      </c>
      <c r="S3966" s="114" t="str">
        <f t="shared" si="1173"/>
        <v>A+J=</v>
      </c>
      <c r="T3966" s="107">
        <f t="shared" si="1174"/>
        <v>44949</v>
      </c>
      <c r="U3966" s="10"/>
      <c r="V3966" s="10"/>
      <c r="W3966" s="10"/>
      <c r="X3966" s="29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</row>
    <row r="3967" spans="1:121" x14ac:dyDescent="0.15">
      <c r="A3967" s="102">
        <f t="shared" si="1166"/>
        <v>44924</v>
      </c>
      <c r="B3967" s="103">
        <f t="shared" ca="1" si="1175"/>
        <v>18237.688434799791</v>
      </c>
      <c r="C3967" s="106">
        <f t="shared" si="1167"/>
        <v>18178.685167389791</v>
      </c>
      <c r="D3967" s="105">
        <f ca="1">IF(A3967&lt;$B$1,VLOOKUP(A3967,[1]DI!$A$4:$B$15000,2,FALSE),0)</f>
        <v>0.13650000000000001</v>
      </c>
      <c r="E3967" s="106">
        <f t="shared" ca="1" si="1161"/>
        <v>1.00050788</v>
      </c>
      <c r="F3967" s="106">
        <f ca="1">(TRUNC(PRODUCT($E$12:$E3966),16))</f>
        <v>2.4622472987234501</v>
      </c>
      <c r="G3967" s="106">
        <f t="shared" ca="1" si="1168"/>
        <v>2.45600418341319</v>
      </c>
      <c r="H3967" s="106">
        <f t="shared" ca="1" si="1162"/>
        <v>1.0025419799999999</v>
      </c>
      <c r="I3967" s="105">
        <f t="shared" si="1169"/>
        <v>3.5999999999999997E-2</v>
      </c>
      <c r="J3967" s="118">
        <f t="shared" si="1170"/>
        <v>44917</v>
      </c>
      <c r="K3967" s="112">
        <f t="shared" si="1171"/>
        <v>5</v>
      </c>
      <c r="L3967" s="108">
        <f t="shared" si="1172"/>
        <v>5</v>
      </c>
      <c r="M3967" s="109">
        <f t="shared" si="1163"/>
        <v>1.0007019749999999</v>
      </c>
      <c r="N3967" s="109">
        <f t="shared" ca="1" si="1164"/>
        <v>1.003245739</v>
      </c>
      <c r="O3967" s="108">
        <f t="shared" si="1176"/>
        <v>0</v>
      </c>
      <c r="P3967" s="106">
        <f t="shared" ca="1" si="1165"/>
        <v>59.003267409999999</v>
      </c>
      <c r="Q3967" s="113">
        <f t="shared" si="1178"/>
        <v>0</v>
      </c>
      <c r="R3967" s="106">
        <f t="shared" si="1177"/>
        <v>0</v>
      </c>
      <c r="S3967" s="114" t="str">
        <f t="shared" si="1173"/>
        <v>A+J=</v>
      </c>
      <c r="T3967" s="107">
        <f t="shared" si="1174"/>
        <v>44949</v>
      </c>
      <c r="U3967" s="10"/>
      <c r="V3967" s="10"/>
      <c r="W3967" s="10"/>
      <c r="X3967" s="29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</row>
    <row r="3968" spans="1:121" x14ac:dyDescent="0.15">
      <c r="A3968" s="102">
        <f t="shared" si="1166"/>
        <v>44925</v>
      </c>
      <c r="B3968" s="103">
        <f t="shared" ca="1" si="1175"/>
        <v>18249.512033419789</v>
      </c>
      <c r="C3968" s="106">
        <f t="shared" si="1167"/>
        <v>18178.685167389791</v>
      </c>
      <c r="D3968" s="105">
        <f ca="1">IF(A3968&lt;$B$1,VLOOKUP(A3968,[1]DI!$A$4:$B$15000,2,FALSE),0)</f>
        <v>0.13650000000000001</v>
      </c>
      <c r="E3968" s="106">
        <f t="shared" ca="1" si="1161"/>
        <v>1.00050788</v>
      </c>
      <c r="F3968" s="106">
        <f ca="1">(TRUNC(PRODUCT($E$12:$E3967),16))</f>
        <v>2.4634978248815198</v>
      </c>
      <c r="G3968" s="106">
        <f t="shared" ca="1" si="1168"/>
        <v>2.45600418341319</v>
      </c>
      <c r="H3968" s="106">
        <f t="shared" ca="1" si="1162"/>
        <v>1.0030511499999999</v>
      </c>
      <c r="I3968" s="105">
        <f t="shared" si="1169"/>
        <v>3.5999999999999997E-2</v>
      </c>
      <c r="J3968" s="118">
        <f t="shared" si="1170"/>
        <v>44917</v>
      </c>
      <c r="K3968" s="112">
        <f t="shared" si="1171"/>
        <v>6</v>
      </c>
      <c r="L3968" s="108">
        <f t="shared" si="1172"/>
        <v>6</v>
      </c>
      <c r="M3968" s="109">
        <f t="shared" si="1163"/>
        <v>1.000842429</v>
      </c>
      <c r="N3968" s="109">
        <f t="shared" ca="1" si="1164"/>
        <v>1.003896149</v>
      </c>
      <c r="O3968" s="108">
        <f t="shared" si="1176"/>
        <v>0</v>
      </c>
      <c r="P3968" s="106">
        <f t="shared" ca="1" si="1165"/>
        <v>70.826866030000005</v>
      </c>
      <c r="Q3968" s="113">
        <f t="shared" si="1178"/>
        <v>0</v>
      </c>
      <c r="R3968" s="106">
        <f t="shared" si="1177"/>
        <v>0</v>
      </c>
      <c r="S3968" s="114" t="str">
        <f t="shared" si="1173"/>
        <v>A+J=</v>
      </c>
      <c r="T3968" s="107">
        <f t="shared" si="1174"/>
        <v>44949</v>
      </c>
      <c r="U3968" s="10"/>
      <c r="V3968" s="10"/>
      <c r="W3968" s="10"/>
      <c r="X3968" s="29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</row>
    <row r="3969" spans="1:121" x14ac:dyDescent="0.15">
      <c r="A3969" s="102">
        <f t="shared" si="1166"/>
        <v>44926</v>
      </c>
      <c r="B3969" s="103">
        <f t="shared" ca="1" si="1175"/>
        <v>18261.343339799791</v>
      </c>
      <c r="C3969" s="106">
        <f t="shared" si="1167"/>
        <v>18178.685167389791</v>
      </c>
      <c r="D3969" s="105">
        <f ca="1">IF(A3969&lt;$B$1,VLOOKUP(A3969,[1]DI!$A$4:$B$15000,2,FALSE),0)</f>
        <v>0</v>
      </c>
      <c r="E3969" s="106">
        <f t="shared" ca="1" si="1161"/>
        <v>1</v>
      </c>
      <c r="F3969" s="106">
        <f ca="1">(TRUNC(PRODUCT($E$12:$E3968),16))</f>
        <v>2.4647489861568301</v>
      </c>
      <c r="G3969" s="106">
        <f t="shared" ca="1" si="1168"/>
        <v>2.45600418341319</v>
      </c>
      <c r="H3969" s="106">
        <f t="shared" ca="1" si="1162"/>
        <v>1.00356058</v>
      </c>
      <c r="I3969" s="105">
        <f t="shared" si="1169"/>
        <v>3.5999999999999997E-2</v>
      </c>
      <c r="J3969" s="118">
        <f t="shared" si="1170"/>
        <v>44917</v>
      </c>
      <c r="K3969" s="112">
        <f t="shared" si="1171"/>
        <v>6</v>
      </c>
      <c r="L3969" s="108">
        <f t="shared" si="1172"/>
        <v>7</v>
      </c>
      <c r="M3969" s="109">
        <f t="shared" si="1163"/>
        <v>1.0009829029999999</v>
      </c>
      <c r="N3969" s="109">
        <f t="shared" ca="1" si="1164"/>
        <v>1.004546983</v>
      </c>
      <c r="O3969" s="108">
        <f t="shared" si="1176"/>
        <v>0</v>
      </c>
      <c r="P3969" s="106">
        <f t="shared" ca="1" si="1165"/>
        <v>82.658172410000006</v>
      </c>
      <c r="Q3969" s="113">
        <f t="shared" si="1178"/>
        <v>0</v>
      </c>
      <c r="R3969" s="106">
        <f t="shared" si="1177"/>
        <v>0</v>
      </c>
      <c r="S3969" s="114" t="str">
        <f t="shared" si="1173"/>
        <v>A+J=</v>
      </c>
      <c r="T3969" s="107">
        <f t="shared" si="1174"/>
        <v>44949</v>
      </c>
      <c r="U3969" s="10"/>
      <c r="V3969" s="10"/>
      <c r="W3969" s="10"/>
      <c r="X3969" s="29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</row>
    <row r="3970" spans="1:121" x14ac:dyDescent="0.15">
      <c r="A3970" s="102">
        <f t="shared" si="1166"/>
        <v>44927</v>
      </c>
      <c r="B3970" s="103">
        <f t="shared" ca="1" si="1175"/>
        <v>18261.343339799791</v>
      </c>
      <c r="C3970" s="106">
        <f t="shared" si="1167"/>
        <v>18178.685167389791</v>
      </c>
      <c r="D3970" s="105">
        <f ca="1">IF(A3970&lt;$B$1,VLOOKUP(A3970,[1]DI!$A$4:$B$15000,2,FALSE),0)</f>
        <v>0</v>
      </c>
      <c r="E3970" s="106">
        <f t="shared" ca="1" si="1161"/>
        <v>1</v>
      </c>
      <c r="F3970" s="106">
        <f ca="1">(TRUNC(PRODUCT($E$12:$E3969),16))</f>
        <v>2.4647489861568301</v>
      </c>
      <c r="G3970" s="106">
        <f t="shared" ca="1" si="1168"/>
        <v>2.45600418341319</v>
      </c>
      <c r="H3970" s="106">
        <f t="shared" ca="1" si="1162"/>
        <v>1.00356058</v>
      </c>
      <c r="I3970" s="105">
        <f t="shared" si="1169"/>
        <v>3.5999999999999997E-2</v>
      </c>
      <c r="J3970" s="118">
        <f t="shared" si="1170"/>
        <v>44917</v>
      </c>
      <c r="K3970" s="112">
        <f t="shared" si="1171"/>
        <v>6</v>
      </c>
      <c r="L3970" s="108">
        <f t="shared" si="1172"/>
        <v>7</v>
      </c>
      <c r="M3970" s="109">
        <f t="shared" si="1163"/>
        <v>1.0009829029999999</v>
      </c>
      <c r="N3970" s="109">
        <f t="shared" ca="1" si="1164"/>
        <v>1.004546983</v>
      </c>
      <c r="O3970" s="108">
        <f t="shared" si="1176"/>
        <v>0</v>
      </c>
      <c r="P3970" s="106">
        <f t="shared" ca="1" si="1165"/>
        <v>82.658172410000006</v>
      </c>
      <c r="Q3970" s="113">
        <f t="shared" si="1178"/>
        <v>0</v>
      </c>
      <c r="R3970" s="106">
        <f t="shared" si="1177"/>
        <v>0</v>
      </c>
      <c r="S3970" s="114" t="str">
        <f t="shared" si="1173"/>
        <v>A+J=</v>
      </c>
      <c r="T3970" s="107">
        <f t="shared" si="1174"/>
        <v>44949</v>
      </c>
      <c r="U3970" s="10"/>
      <c r="V3970" s="10"/>
      <c r="W3970" s="10"/>
      <c r="X3970" s="29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</row>
    <row r="3971" spans="1:121" x14ac:dyDescent="0.15">
      <c r="A3971" s="102">
        <f t="shared" si="1166"/>
        <v>44928</v>
      </c>
      <c r="B3971" s="103">
        <f t="shared" ca="1" si="1175"/>
        <v>18261.343339799791</v>
      </c>
      <c r="C3971" s="106">
        <f t="shared" si="1167"/>
        <v>18178.685167389791</v>
      </c>
      <c r="D3971" s="105">
        <f ca="1">IF(A3971&lt;$B$1,VLOOKUP(A3971,[1]DI!$A$4:$B$15000,2,FALSE),0)</f>
        <v>0.13650000000000001</v>
      </c>
      <c r="E3971" s="106">
        <f t="shared" ca="1" si="1161"/>
        <v>1.00050788</v>
      </c>
      <c r="F3971" s="106">
        <f ca="1">(TRUNC(PRODUCT($E$12:$E3970),16))</f>
        <v>2.4647489861568301</v>
      </c>
      <c r="G3971" s="106">
        <f t="shared" ca="1" si="1168"/>
        <v>2.45600418341319</v>
      </c>
      <c r="H3971" s="106">
        <f t="shared" ca="1" si="1162"/>
        <v>1.00356058</v>
      </c>
      <c r="I3971" s="105">
        <f t="shared" si="1169"/>
        <v>3.5999999999999997E-2</v>
      </c>
      <c r="J3971" s="118">
        <f t="shared" si="1170"/>
        <v>44917</v>
      </c>
      <c r="K3971" s="112">
        <f t="shared" si="1171"/>
        <v>7</v>
      </c>
      <c r="L3971" s="108">
        <f t="shared" si="1172"/>
        <v>7</v>
      </c>
      <c r="M3971" s="109">
        <f t="shared" si="1163"/>
        <v>1.0009829029999999</v>
      </c>
      <c r="N3971" s="109">
        <f t="shared" ca="1" si="1164"/>
        <v>1.004546983</v>
      </c>
      <c r="O3971" s="108">
        <f t="shared" si="1176"/>
        <v>0</v>
      </c>
      <c r="P3971" s="106">
        <f t="shared" ca="1" si="1165"/>
        <v>82.658172410000006</v>
      </c>
      <c r="Q3971" s="113">
        <f t="shared" si="1178"/>
        <v>0</v>
      </c>
      <c r="R3971" s="106">
        <f t="shared" si="1177"/>
        <v>0</v>
      </c>
      <c r="S3971" s="114" t="str">
        <f t="shared" si="1173"/>
        <v>A+J=</v>
      </c>
      <c r="T3971" s="107">
        <f t="shared" si="1174"/>
        <v>44949</v>
      </c>
      <c r="U3971" s="10"/>
      <c r="V3971" s="10"/>
      <c r="W3971" s="10"/>
      <c r="X3971" s="29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</row>
    <row r="3972" spans="1:121" x14ac:dyDescent="0.15">
      <c r="A3972" s="102">
        <f t="shared" si="1166"/>
        <v>44929</v>
      </c>
      <c r="B3972" s="103">
        <f t="shared" ca="1" si="1175"/>
        <v>18273.18233576979</v>
      </c>
      <c r="C3972" s="106">
        <f t="shared" si="1167"/>
        <v>18178.685167389791</v>
      </c>
      <c r="D3972" s="105">
        <f ca="1">IF(A3972&lt;$B$1,VLOOKUP(A3972,[1]DI!$A$4:$B$15000,2,FALSE),0)</f>
        <v>0.13650000000000001</v>
      </c>
      <c r="E3972" s="106">
        <f t="shared" ca="1" si="1161"/>
        <v>1.00050788</v>
      </c>
      <c r="F3972" s="106">
        <f ca="1">(TRUNC(PRODUCT($E$12:$E3971),16))</f>
        <v>2.4660007828719199</v>
      </c>
      <c r="G3972" s="106">
        <f t="shared" ca="1" si="1168"/>
        <v>2.45600418341319</v>
      </c>
      <c r="H3972" s="106">
        <f t="shared" ca="1" si="1162"/>
        <v>1.0040702699999999</v>
      </c>
      <c r="I3972" s="105">
        <f t="shared" si="1169"/>
        <v>3.5999999999999997E-2</v>
      </c>
      <c r="J3972" s="118">
        <f t="shared" si="1170"/>
        <v>44917</v>
      </c>
      <c r="K3972" s="112">
        <f t="shared" si="1171"/>
        <v>8</v>
      </c>
      <c r="L3972" s="108">
        <f t="shared" si="1172"/>
        <v>8</v>
      </c>
      <c r="M3972" s="109">
        <f t="shared" si="1163"/>
        <v>1.001123397</v>
      </c>
      <c r="N3972" s="109">
        <f t="shared" ca="1" si="1164"/>
        <v>1.0051982399999999</v>
      </c>
      <c r="O3972" s="108">
        <f t="shared" si="1176"/>
        <v>0</v>
      </c>
      <c r="P3972" s="106">
        <f t="shared" ca="1" si="1165"/>
        <v>94.497168380000005</v>
      </c>
      <c r="Q3972" s="113">
        <f t="shared" si="1178"/>
        <v>0</v>
      </c>
      <c r="R3972" s="106">
        <f t="shared" si="1177"/>
        <v>0</v>
      </c>
      <c r="S3972" s="114" t="str">
        <f t="shared" si="1173"/>
        <v>A+J=</v>
      </c>
      <c r="T3972" s="107">
        <f t="shared" si="1174"/>
        <v>44949</v>
      </c>
      <c r="U3972" s="10"/>
      <c r="V3972" s="10"/>
      <c r="W3972" s="10"/>
      <c r="X3972" s="29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</row>
    <row r="3973" spans="1:121" x14ac:dyDescent="0.15">
      <c r="A3973" s="102">
        <f t="shared" si="1166"/>
        <v>44930</v>
      </c>
      <c r="B3973" s="103">
        <f t="shared" ca="1" si="1175"/>
        <v>18285.029003139793</v>
      </c>
      <c r="C3973" s="106">
        <f t="shared" si="1167"/>
        <v>18178.685167389791</v>
      </c>
      <c r="D3973" s="105">
        <f ca="1">IF(A3973&lt;$B$1,VLOOKUP(A3973,[1]DI!$A$4:$B$15000,2,FALSE),0)</f>
        <v>0.13650000000000001</v>
      </c>
      <c r="E3973" s="106">
        <f t="shared" ca="1" si="1161"/>
        <v>1.00050788</v>
      </c>
      <c r="F3973" s="106">
        <f ca="1">(TRUNC(PRODUCT($E$12:$E3972),16))</f>
        <v>2.4672532153495199</v>
      </c>
      <c r="G3973" s="106">
        <f t="shared" ca="1" si="1168"/>
        <v>2.45600418341319</v>
      </c>
      <c r="H3973" s="106">
        <f t="shared" ca="1" si="1162"/>
        <v>1.00458022</v>
      </c>
      <c r="I3973" s="105">
        <f t="shared" si="1169"/>
        <v>3.5999999999999997E-2</v>
      </c>
      <c r="J3973" s="118">
        <f t="shared" si="1170"/>
        <v>44917</v>
      </c>
      <c r="K3973" s="112">
        <f t="shared" si="1171"/>
        <v>9</v>
      </c>
      <c r="L3973" s="108">
        <f t="shared" si="1172"/>
        <v>9</v>
      </c>
      <c r="M3973" s="109">
        <f t="shared" si="1163"/>
        <v>1.00126391</v>
      </c>
      <c r="N3973" s="109">
        <f t="shared" ca="1" si="1164"/>
        <v>1.0058499190000001</v>
      </c>
      <c r="O3973" s="108">
        <f t="shared" si="1176"/>
        <v>0</v>
      </c>
      <c r="P3973" s="106">
        <f t="shared" ca="1" si="1165"/>
        <v>106.34383575</v>
      </c>
      <c r="Q3973" s="113">
        <f t="shared" si="1178"/>
        <v>0</v>
      </c>
      <c r="R3973" s="106">
        <f t="shared" si="1177"/>
        <v>0</v>
      </c>
      <c r="S3973" s="114" t="str">
        <f t="shared" si="1173"/>
        <v>A+J=</v>
      </c>
      <c r="T3973" s="107">
        <f t="shared" si="1174"/>
        <v>44949</v>
      </c>
      <c r="U3973" s="10"/>
      <c r="V3973" s="10"/>
      <c r="W3973" s="10"/>
      <c r="X3973" s="29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</row>
    <row r="3974" spans="1:121" x14ac:dyDescent="0.15">
      <c r="A3974" s="102">
        <f t="shared" si="1166"/>
        <v>44931</v>
      </c>
      <c r="B3974" s="103">
        <f t="shared" ca="1" si="1175"/>
        <v>18296.883196489791</v>
      </c>
      <c r="C3974" s="106">
        <f t="shared" si="1167"/>
        <v>18178.685167389791</v>
      </c>
      <c r="D3974" s="105">
        <f ca="1">IF(A3974&lt;$B$1,VLOOKUP(A3974,[1]DI!$A$4:$B$15000,2,FALSE),0)</f>
        <v>0.13650000000000001</v>
      </c>
      <c r="E3974" s="106">
        <f t="shared" ca="1" si="1161"/>
        <v>1.00050788</v>
      </c>
      <c r="F3974" s="106">
        <f ca="1">(TRUNC(PRODUCT($E$12:$E3973),16))</f>
        <v>2.46850628391253</v>
      </c>
      <c r="G3974" s="106">
        <f t="shared" ca="1" si="1168"/>
        <v>2.45600418341319</v>
      </c>
      <c r="H3974" s="106">
        <f t="shared" ca="1" si="1162"/>
        <v>1.0050904199999999</v>
      </c>
      <c r="I3974" s="105">
        <f t="shared" si="1169"/>
        <v>3.5999999999999997E-2</v>
      </c>
      <c r="J3974" s="118">
        <f t="shared" si="1170"/>
        <v>44917</v>
      </c>
      <c r="K3974" s="112">
        <f t="shared" si="1171"/>
        <v>10</v>
      </c>
      <c r="L3974" s="108">
        <f t="shared" si="1172"/>
        <v>10</v>
      </c>
      <c r="M3974" s="109">
        <f t="shared" si="1163"/>
        <v>1.001404443</v>
      </c>
      <c r="N3974" s="109">
        <f t="shared" ca="1" si="1164"/>
        <v>1.0065020119999999</v>
      </c>
      <c r="O3974" s="108">
        <f t="shared" si="1176"/>
        <v>0</v>
      </c>
      <c r="P3974" s="106">
        <f t="shared" ca="1" si="1165"/>
        <v>118.1980291</v>
      </c>
      <c r="Q3974" s="113">
        <f t="shared" si="1178"/>
        <v>0</v>
      </c>
      <c r="R3974" s="106">
        <f t="shared" si="1177"/>
        <v>0</v>
      </c>
      <c r="S3974" s="114" t="str">
        <f t="shared" si="1173"/>
        <v>A+J=</v>
      </c>
      <c r="T3974" s="107">
        <f t="shared" si="1174"/>
        <v>44949</v>
      </c>
      <c r="U3974" s="10"/>
      <c r="V3974" s="10"/>
      <c r="W3974" s="10"/>
      <c r="X3974" s="29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</row>
    <row r="3975" spans="1:121" x14ac:dyDescent="0.15">
      <c r="A3975" s="102">
        <f t="shared" si="1166"/>
        <v>44932</v>
      </c>
      <c r="B3975" s="103">
        <f t="shared" ca="1" si="1175"/>
        <v>18308.745279379789</v>
      </c>
      <c r="C3975" s="106">
        <f t="shared" si="1167"/>
        <v>18178.685167389791</v>
      </c>
      <c r="D3975" s="105">
        <f ca="1">IF(A3975&lt;$B$1,VLOOKUP(A3975,[1]DI!$A$4:$B$15000,2,FALSE),0)</f>
        <v>0.13650000000000001</v>
      </c>
      <c r="E3975" s="106">
        <f t="shared" ca="1" si="1161"/>
        <v>1.00050788</v>
      </c>
      <c r="F3975" s="106">
        <f ca="1">(TRUNC(PRODUCT($E$12:$E3974),16))</f>
        <v>2.46975998888401</v>
      </c>
      <c r="G3975" s="106">
        <f t="shared" ca="1" si="1168"/>
        <v>2.45600418341319</v>
      </c>
      <c r="H3975" s="106">
        <f t="shared" ca="1" si="1162"/>
        <v>1.00560089</v>
      </c>
      <c r="I3975" s="105">
        <f t="shared" si="1169"/>
        <v>3.5999999999999997E-2</v>
      </c>
      <c r="J3975" s="118">
        <f t="shared" si="1170"/>
        <v>44917</v>
      </c>
      <c r="K3975" s="112">
        <f t="shared" si="1171"/>
        <v>11</v>
      </c>
      <c r="L3975" s="108">
        <f t="shared" si="1172"/>
        <v>11</v>
      </c>
      <c r="M3975" s="109">
        <f t="shared" si="1163"/>
        <v>1.001544996</v>
      </c>
      <c r="N3975" s="109">
        <f t="shared" ca="1" si="1164"/>
        <v>1.0071545390000001</v>
      </c>
      <c r="O3975" s="108">
        <f t="shared" si="1176"/>
        <v>0</v>
      </c>
      <c r="P3975" s="106">
        <f t="shared" ca="1" si="1165"/>
        <v>130.06011199</v>
      </c>
      <c r="Q3975" s="113">
        <f t="shared" si="1178"/>
        <v>0</v>
      </c>
      <c r="R3975" s="106">
        <f t="shared" si="1177"/>
        <v>0</v>
      </c>
      <c r="S3975" s="114" t="str">
        <f t="shared" si="1173"/>
        <v>A+J=</v>
      </c>
      <c r="T3975" s="107">
        <f t="shared" si="1174"/>
        <v>44949</v>
      </c>
      <c r="U3975" s="10"/>
      <c r="V3975" s="10"/>
      <c r="W3975" s="10"/>
      <c r="X3975" s="29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</row>
    <row r="3976" spans="1:121" x14ac:dyDescent="0.15">
      <c r="A3976" s="102">
        <f t="shared" si="1166"/>
        <v>44933</v>
      </c>
      <c r="B3976" s="103">
        <f t="shared" ca="1" si="1175"/>
        <v>18320.61490642979</v>
      </c>
      <c r="C3976" s="106">
        <f t="shared" si="1167"/>
        <v>18178.685167389791</v>
      </c>
      <c r="D3976" s="105">
        <f ca="1">IF(A3976&lt;$B$1,VLOOKUP(A3976,[1]DI!$A$4:$B$15000,2,FALSE),0)</f>
        <v>0</v>
      </c>
      <c r="E3976" s="106">
        <f t="shared" ca="1" si="1161"/>
        <v>1</v>
      </c>
      <c r="F3976" s="106">
        <f ca="1">(TRUNC(PRODUCT($E$12:$E3975),16))</f>
        <v>2.4710143305871601</v>
      </c>
      <c r="G3976" s="106">
        <f t="shared" ca="1" si="1168"/>
        <v>2.45600418341319</v>
      </c>
      <c r="H3976" s="106">
        <f t="shared" ca="1" si="1162"/>
        <v>1.00611161</v>
      </c>
      <c r="I3976" s="105">
        <f t="shared" si="1169"/>
        <v>3.5999999999999997E-2</v>
      </c>
      <c r="J3976" s="118">
        <f t="shared" si="1170"/>
        <v>44917</v>
      </c>
      <c r="K3976" s="112">
        <f t="shared" si="1171"/>
        <v>11</v>
      </c>
      <c r="L3976" s="108">
        <f t="shared" si="1172"/>
        <v>12</v>
      </c>
      <c r="M3976" s="109">
        <f t="shared" si="1163"/>
        <v>1.0016855689999999</v>
      </c>
      <c r="N3976" s="109">
        <f t="shared" ca="1" si="1164"/>
        <v>1.0078074809999999</v>
      </c>
      <c r="O3976" s="108">
        <f t="shared" si="1176"/>
        <v>0</v>
      </c>
      <c r="P3976" s="106">
        <f t="shared" ca="1" si="1165"/>
        <v>141.92973903999999</v>
      </c>
      <c r="Q3976" s="113">
        <f t="shared" si="1178"/>
        <v>0</v>
      </c>
      <c r="R3976" s="106">
        <f t="shared" si="1177"/>
        <v>0</v>
      </c>
      <c r="S3976" s="114" t="str">
        <f t="shared" si="1173"/>
        <v>A+J=</v>
      </c>
      <c r="T3976" s="107">
        <f t="shared" si="1174"/>
        <v>44949</v>
      </c>
      <c r="U3976" s="10"/>
      <c r="V3976" s="10"/>
      <c r="W3976" s="10"/>
      <c r="X3976" s="29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</row>
    <row r="3977" spans="1:121" x14ac:dyDescent="0.15">
      <c r="A3977" s="102">
        <f t="shared" si="1166"/>
        <v>44934</v>
      </c>
      <c r="B3977" s="103">
        <f t="shared" ca="1" si="1175"/>
        <v>18320.61490642979</v>
      </c>
      <c r="C3977" s="106">
        <f t="shared" si="1167"/>
        <v>18178.685167389791</v>
      </c>
      <c r="D3977" s="105">
        <f ca="1">IF(A3977&lt;$B$1,VLOOKUP(A3977,[1]DI!$A$4:$B$15000,2,FALSE),0)</f>
        <v>0</v>
      </c>
      <c r="E3977" s="106">
        <f t="shared" ca="1" si="1161"/>
        <v>1</v>
      </c>
      <c r="F3977" s="106">
        <f ca="1">(TRUNC(PRODUCT($E$12:$E3976),16))</f>
        <v>2.4710143305871601</v>
      </c>
      <c r="G3977" s="106">
        <f t="shared" ca="1" si="1168"/>
        <v>2.45600418341319</v>
      </c>
      <c r="H3977" s="106">
        <f t="shared" ca="1" si="1162"/>
        <v>1.00611161</v>
      </c>
      <c r="I3977" s="105">
        <f t="shared" si="1169"/>
        <v>3.5999999999999997E-2</v>
      </c>
      <c r="J3977" s="118">
        <f t="shared" si="1170"/>
        <v>44917</v>
      </c>
      <c r="K3977" s="112">
        <f t="shared" si="1171"/>
        <v>11</v>
      </c>
      <c r="L3977" s="108">
        <f t="shared" si="1172"/>
        <v>12</v>
      </c>
      <c r="M3977" s="109">
        <f t="shared" si="1163"/>
        <v>1.0016855689999999</v>
      </c>
      <c r="N3977" s="109">
        <f t="shared" ca="1" si="1164"/>
        <v>1.0078074809999999</v>
      </c>
      <c r="O3977" s="108">
        <f t="shared" si="1176"/>
        <v>0</v>
      </c>
      <c r="P3977" s="106">
        <f t="shared" ca="1" si="1165"/>
        <v>141.92973903999999</v>
      </c>
      <c r="Q3977" s="113">
        <f t="shared" si="1178"/>
        <v>0</v>
      </c>
      <c r="R3977" s="106">
        <f t="shared" si="1177"/>
        <v>0</v>
      </c>
      <c r="S3977" s="114" t="str">
        <f t="shared" si="1173"/>
        <v>A+J=</v>
      </c>
      <c r="T3977" s="107">
        <f t="shared" si="1174"/>
        <v>44949</v>
      </c>
      <c r="U3977" s="10"/>
      <c r="V3977" s="10"/>
      <c r="W3977" s="10"/>
      <c r="X3977" s="29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</row>
    <row r="3978" spans="1:121" x14ac:dyDescent="0.15">
      <c r="A3978" s="102">
        <f t="shared" si="1166"/>
        <v>44935</v>
      </c>
      <c r="B3978" s="103">
        <f t="shared" ca="1" si="1175"/>
        <v>18320.61490642979</v>
      </c>
      <c r="C3978" s="106">
        <f t="shared" si="1167"/>
        <v>18178.685167389791</v>
      </c>
      <c r="D3978" s="105">
        <f ca="1">IF(A3978&lt;$B$1,VLOOKUP(A3978,[1]DI!$A$4:$B$15000,2,FALSE),0)</f>
        <v>0.13650000000000001</v>
      </c>
      <c r="E3978" s="106">
        <f t="shared" ca="1" si="1161"/>
        <v>1.00050788</v>
      </c>
      <c r="F3978" s="106">
        <f ca="1">(TRUNC(PRODUCT($E$12:$E3977),16))</f>
        <v>2.4710143305871601</v>
      </c>
      <c r="G3978" s="106">
        <f t="shared" ca="1" si="1168"/>
        <v>2.45600418341319</v>
      </c>
      <c r="H3978" s="106">
        <f t="shared" ca="1" si="1162"/>
        <v>1.00611161</v>
      </c>
      <c r="I3978" s="105">
        <f t="shared" si="1169"/>
        <v>3.5999999999999997E-2</v>
      </c>
      <c r="J3978" s="118">
        <f t="shared" si="1170"/>
        <v>44917</v>
      </c>
      <c r="K3978" s="112">
        <f t="shared" si="1171"/>
        <v>12</v>
      </c>
      <c r="L3978" s="108">
        <f t="shared" si="1172"/>
        <v>12</v>
      </c>
      <c r="M3978" s="109">
        <f t="shared" si="1163"/>
        <v>1.0016855689999999</v>
      </c>
      <c r="N3978" s="109">
        <f t="shared" ca="1" si="1164"/>
        <v>1.0078074809999999</v>
      </c>
      <c r="O3978" s="108">
        <f t="shared" si="1176"/>
        <v>0</v>
      </c>
      <c r="P3978" s="106">
        <f t="shared" ca="1" si="1165"/>
        <v>141.92973903999999</v>
      </c>
      <c r="Q3978" s="113">
        <f t="shared" si="1178"/>
        <v>0</v>
      </c>
      <c r="R3978" s="106">
        <f t="shared" si="1177"/>
        <v>0</v>
      </c>
      <c r="S3978" s="114" t="str">
        <f t="shared" si="1173"/>
        <v>A+J=</v>
      </c>
      <c r="T3978" s="107">
        <f t="shared" si="1174"/>
        <v>44949</v>
      </c>
      <c r="U3978" s="10"/>
      <c r="V3978" s="10"/>
      <c r="W3978" s="10"/>
      <c r="X3978" s="29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</row>
    <row r="3979" spans="1:121" x14ac:dyDescent="0.15">
      <c r="A3979" s="102">
        <f t="shared" si="1166"/>
        <v>44936</v>
      </c>
      <c r="B3979" s="103">
        <f t="shared" ca="1" si="1175"/>
        <v>18332.492386679791</v>
      </c>
      <c r="C3979" s="106">
        <f t="shared" si="1167"/>
        <v>18178.685167389791</v>
      </c>
      <c r="D3979" s="105">
        <f ca="1">IF(A3979&lt;$B$1,VLOOKUP(A3979,[1]DI!$A$4:$B$15000,2,FALSE),0)</f>
        <v>0.13650000000000001</v>
      </c>
      <c r="E3979" s="106">
        <f t="shared" ca="1" si="1161"/>
        <v>1.00050788</v>
      </c>
      <c r="F3979" s="106">
        <f ca="1">(TRUNC(PRODUCT($E$12:$E3978),16))</f>
        <v>2.4722693093453798</v>
      </c>
      <c r="G3979" s="106">
        <f t="shared" ca="1" si="1168"/>
        <v>2.45600418341319</v>
      </c>
      <c r="H3979" s="106">
        <f t="shared" ca="1" si="1162"/>
        <v>1.0066226</v>
      </c>
      <c r="I3979" s="105">
        <f t="shared" si="1169"/>
        <v>3.5999999999999997E-2</v>
      </c>
      <c r="J3979" s="118">
        <f t="shared" si="1170"/>
        <v>44917</v>
      </c>
      <c r="K3979" s="112">
        <f t="shared" si="1171"/>
        <v>13</v>
      </c>
      <c r="L3979" s="108">
        <f t="shared" si="1172"/>
        <v>13</v>
      </c>
      <c r="M3979" s="109">
        <f t="shared" si="1163"/>
        <v>1.0018261610000001</v>
      </c>
      <c r="N3979" s="109">
        <f t="shared" ca="1" si="1164"/>
        <v>1.008460855</v>
      </c>
      <c r="O3979" s="108">
        <f t="shared" si="1176"/>
        <v>0</v>
      </c>
      <c r="P3979" s="106">
        <f t="shared" ca="1" si="1165"/>
        <v>153.80721929000001</v>
      </c>
      <c r="Q3979" s="113">
        <f t="shared" si="1178"/>
        <v>0</v>
      </c>
      <c r="R3979" s="106">
        <f t="shared" si="1177"/>
        <v>0</v>
      </c>
      <c r="S3979" s="114" t="str">
        <f t="shared" si="1173"/>
        <v>A+J=</v>
      </c>
      <c r="T3979" s="107">
        <f t="shared" si="1174"/>
        <v>44949</v>
      </c>
      <c r="U3979" s="10"/>
      <c r="V3979" s="10"/>
      <c r="W3979" s="10"/>
      <c r="X3979" s="29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</row>
    <row r="3980" spans="1:121" x14ac:dyDescent="0.15">
      <c r="A3980" s="102">
        <f t="shared" si="1166"/>
        <v>44937</v>
      </c>
      <c r="B3980" s="103">
        <f t="shared" ca="1" si="1175"/>
        <v>18344.377411069792</v>
      </c>
      <c r="C3980" s="106">
        <f t="shared" si="1167"/>
        <v>18178.685167389791</v>
      </c>
      <c r="D3980" s="105">
        <f ca="1">IF(A3980&lt;$B$1,VLOOKUP(A3980,[1]DI!$A$4:$B$15000,2,FALSE),0)</f>
        <v>0.13650000000000001</v>
      </c>
      <c r="E3980" s="106">
        <f t="shared" ref="E3980:E4043" ca="1" si="1179">ROUND(((1+D3980)^(1/252)),8)</f>
        <v>1.00050788</v>
      </c>
      <c r="F3980" s="106">
        <f ca="1">(TRUNC(PRODUCT($E$12:$E3979),16))</f>
        <v>2.4735249254822098</v>
      </c>
      <c r="G3980" s="106">
        <f t="shared" ca="1" si="1168"/>
        <v>2.45600418341319</v>
      </c>
      <c r="H3980" s="106">
        <f t="shared" ref="H3980:H4043" ca="1" si="1180">ROUND(F3980/G3980,8)</f>
        <v>1.0071338400000001</v>
      </c>
      <c r="I3980" s="105">
        <f t="shared" si="1169"/>
        <v>3.5999999999999997E-2</v>
      </c>
      <c r="J3980" s="118">
        <f t="shared" si="1170"/>
        <v>44917</v>
      </c>
      <c r="K3980" s="112">
        <f t="shared" si="1171"/>
        <v>14</v>
      </c>
      <c r="L3980" s="108">
        <f t="shared" si="1172"/>
        <v>14</v>
      </c>
      <c r="M3980" s="109">
        <f t="shared" ref="M3980:M4043" si="1181">ROUND((I3980+1)^(L3980/252),9)</f>
        <v>1.0019667729999999</v>
      </c>
      <c r="N3980" s="109">
        <f t="shared" ref="N3980:N4043" ca="1" si="1182">ROUND(H3980*M3980,9)</f>
        <v>1.0091146440000001</v>
      </c>
      <c r="O3980" s="108">
        <f t="shared" si="1176"/>
        <v>0</v>
      </c>
      <c r="P3980" s="106">
        <f t="shared" ref="P3980:P4043" ca="1" si="1183">TRUNC(((N3980-1)*C3980),8)</f>
        <v>165.69224367999999</v>
      </c>
      <c r="Q3980" s="113">
        <f t="shared" si="1178"/>
        <v>0</v>
      </c>
      <c r="R3980" s="106">
        <f t="shared" si="1177"/>
        <v>0</v>
      </c>
      <c r="S3980" s="114" t="str">
        <f t="shared" si="1173"/>
        <v>A+J=</v>
      </c>
      <c r="T3980" s="107">
        <f t="shared" si="1174"/>
        <v>44949</v>
      </c>
      <c r="U3980" s="10"/>
      <c r="V3980" s="10"/>
      <c r="W3980" s="10"/>
      <c r="X3980" s="29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</row>
    <row r="3981" spans="1:121" x14ac:dyDescent="0.15">
      <c r="A3981" s="102">
        <f t="shared" ref="A3981:A4044" si="1184">(A3980+1)</f>
        <v>44938</v>
      </c>
      <c r="B3981" s="103">
        <f t="shared" ca="1" si="1175"/>
        <v>18356.270143229791</v>
      </c>
      <c r="C3981" s="106">
        <f t="shared" ref="C3981:C4044" si="1185">(C3980-R3980)</f>
        <v>18178.685167389791</v>
      </c>
      <c r="D3981" s="105">
        <f ca="1">IF(A3981&lt;$B$1,VLOOKUP(A3981,[1]DI!$A$4:$B$15000,2,FALSE),0)</f>
        <v>0.13650000000000001</v>
      </c>
      <c r="E3981" s="106">
        <f t="shared" ca="1" si="1179"/>
        <v>1.00050788</v>
      </c>
      <c r="F3981" s="106">
        <f ca="1">(TRUNC(PRODUCT($E$12:$E3980),16))</f>
        <v>2.4747811793213601</v>
      </c>
      <c r="G3981" s="106">
        <f t="shared" ref="G3981:G4044" ca="1" si="1186">IF(O3980&gt;0,F3980,G3980)</f>
        <v>2.45600418341319</v>
      </c>
      <c r="H3981" s="106">
        <f t="shared" ca="1" si="1180"/>
        <v>1.0076453400000001</v>
      </c>
      <c r="I3981" s="105">
        <f t="shared" ref="I3981:I4044" si="1187">I3980</f>
        <v>3.5999999999999997E-2</v>
      </c>
      <c r="J3981" s="118">
        <f t="shared" ref="J3981:J4044" si="1188">IF(O3980&gt;0,VLOOKUP(O3980,W$12:AG$150,2),J3980)</f>
        <v>44917</v>
      </c>
      <c r="K3981" s="112">
        <f t="shared" ref="K3981:K4044" si="1189">IF(A3981&gt;J3981,IF(NETWORKDAYS(J3981,A3981,$W$160:$W$544)-1=0,1,NETWORKDAYS(J3981,A3981,$W$160:$W$544)-1),0)</f>
        <v>15</v>
      </c>
      <c r="L3981" s="108">
        <f t="shared" ref="L3981:L4044" si="1190">IF(AND(K3981=1,K3980=1),1,IF(K3981&gt;0,IF(K3981=K3980,K3981+1,K3981),0))</f>
        <v>15</v>
      </c>
      <c r="M3981" s="109">
        <f t="shared" si="1181"/>
        <v>1.0021074050000001</v>
      </c>
      <c r="N3981" s="109">
        <f t="shared" ca="1" si="1182"/>
        <v>1.0097688570000001</v>
      </c>
      <c r="O3981" s="108">
        <f t="shared" si="1176"/>
        <v>0</v>
      </c>
      <c r="P3981" s="106">
        <f t="shared" ca="1" si="1183"/>
        <v>177.58497584</v>
      </c>
      <c r="Q3981" s="113">
        <f t="shared" si="1178"/>
        <v>0</v>
      </c>
      <c r="R3981" s="106">
        <f t="shared" si="1177"/>
        <v>0</v>
      </c>
      <c r="S3981" s="114" t="str">
        <f t="shared" ref="S3981:S4044" si="1191">IF(O3980&gt;0,VLOOKUP(O3980,W$12:AG$150,10),S3980)</f>
        <v>A+J=</v>
      </c>
      <c r="T3981" s="107">
        <f t="shared" ref="T3981:T4044" si="1192">IF(O3980&gt;0,VLOOKUP(O3980,W$12:AG$150,11),T3980)</f>
        <v>44949</v>
      </c>
      <c r="U3981" s="10"/>
      <c r="V3981" s="10"/>
      <c r="W3981" s="10"/>
      <c r="X3981" s="29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</row>
    <row r="3982" spans="1:121" x14ac:dyDescent="0.15">
      <c r="A3982" s="102">
        <f t="shared" si="1184"/>
        <v>44939</v>
      </c>
      <c r="B3982" s="103">
        <f t="shared" ref="B3982:B4045" ca="1" si="1193">IF(A3982&lt;=TODAY(),C3982+P3982,IF(AND(A3982&gt;TODAY(),A3982&lt;=$B$1),IF(VLOOKUP(TODAY(),$A$10:$D$5000,4,FALSE)=0,"n.d",C3982+P3982),"n.d"))</f>
        <v>18368.17076493979</v>
      </c>
      <c r="C3982" s="106">
        <f t="shared" si="1185"/>
        <v>18178.685167389791</v>
      </c>
      <c r="D3982" s="105">
        <f ca="1">IF(A3982&lt;$B$1,VLOOKUP(A3982,[1]DI!$A$4:$B$15000,2,FALSE),0)</f>
        <v>0.13650000000000001</v>
      </c>
      <c r="E3982" s="106">
        <f t="shared" ca="1" si="1179"/>
        <v>1.00050788</v>
      </c>
      <c r="F3982" s="106">
        <f ca="1">(TRUNC(PRODUCT($E$12:$E3981),16))</f>
        <v>2.47603807118672</v>
      </c>
      <c r="G3982" s="106">
        <f t="shared" ca="1" si="1186"/>
        <v>2.45600418341319</v>
      </c>
      <c r="H3982" s="106">
        <f t="shared" ca="1" si="1180"/>
        <v>1.00815711</v>
      </c>
      <c r="I3982" s="105">
        <f t="shared" si="1187"/>
        <v>3.5999999999999997E-2</v>
      </c>
      <c r="J3982" s="118">
        <f t="shared" si="1188"/>
        <v>44917</v>
      </c>
      <c r="K3982" s="112">
        <f t="shared" si="1189"/>
        <v>16</v>
      </c>
      <c r="L3982" s="108">
        <f t="shared" si="1190"/>
        <v>16</v>
      </c>
      <c r="M3982" s="109">
        <f t="shared" si="1181"/>
        <v>1.002248056</v>
      </c>
      <c r="N3982" s="109">
        <f t="shared" ca="1" si="1182"/>
        <v>1.010423504</v>
      </c>
      <c r="O3982" s="108">
        <f t="shared" ref="O3982:O4045" si="1194">IF(VLOOKUP(A3982,X$12:AE$151,8)=VLOOKUP(A3981,X$12:AE$151,8),0,VLOOKUP(A3982,X$12:AE$151,8))</f>
        <v>0</v>
      </c>
      <c r="P3982" s="106">
        <f t="shared" ca="1" si="1183"/>
        <v>189.48559754999999</v>
      </c>
      <c r="Q3982" s="113">
        <f t="shared" si="1178"/>
        <v>0</v>
      </c>
      <c r="R3982" s="106">
        <f t="shared" si="1177"/>
        <v>0</v>
      </c>
      <c r="S3982" s="114" t="str">
        <f t="shared" si="1191"/>
        <v>A+J=</v>
      </c>
      <c r="T3982" s="107">
        <f t="shared" si="1192"/>
        <v>44949</v>
      </c>
      <c r="U3982" s="10"/>
      <c r="V3982" s="10"/>
      <c r="W3982" s="10"/>
      <c r="X3982" s="29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</row>
    <row r="3983" spans="1:121" x14ac:dyDescent="0.15">
      <c r="A3983" s="102">
        <f t="shared" si="1184"/>
        <v>44940</v>
      </c>
      <c r="B3983" s="103">
        <f t="shared" ca="1" si="1193"/>
        <v>18380.07891262979</v>
      </c>
      <c r="C3983" s="106">
        <f t="shared" si="1185"/>
        <v>18178.685167389791</v>
      </c>
      <c r="D3983" s="105">
        <f ca="1">IF(A3983&lt;$B$1,VLOOKUP(A3983,[1]DI!$A$4:$B$15000,2,FALSE),0)</f>
        <v>0</v>
      </c>
      <c r="E3983" s="106">
        <f t="shared" ca="1" si="1179"/>
        <v>1</v>
      </c>
      <c r="F3983" s="106">
        <f ca="1">(TRUNC(PRODUCT($E$12:$E3982),16))</f>
        <v>2.47729560140231</v>
      </c>
      <c r="G3983" s="106">
        <f t="shared" ca="1" si="1186"/>
        <v>2.45600418341319</v>
      </c>
      <c r="H3983" s="106">
        <f t="shared" ca="1" si="1180"/>
        <v>1.0086691299999999</v>
      </c>
      <c r="I3983" s="105">
        <f t="shared" si="1187"/>
        <v>3.5999999999999997E-2</v>
      </c>
      <c r="J3983" s="118">
        <f t="shared" si="1188"/>
        <v>44917</v>
      </c>
      <c r="K3983" s="112">
        <f t="shared" si="1189"/>
        <v>16</v>
      </c>
      <c r="L3983" s="108">
        <f t="shared" si="1190"/>
        <v>17</v>
      </c>
      <c r="M3983" s="109">
        <f t="shared" si="1181"/>
        <v>1.002388727</v>
      </c>
      <c r="N3983" s="109">
        <f t="shared" ca="1" si="1182"/>
        <v>1.011078565</v>
      </c>
      <c r="O3983" s="108">
        <f t="shared" si="1194"/>
        <v>0</v>
      </c>
      <c r="P3983" s="106">
        <f t="shared" ca="1" si="1183"/>
        <v>201.39374523999999</v>
      </c>
      <c r="Q3983" s="113">
        <f t="shared" si="1178"/>
        <v>0</v>
      </c>
      <c r="R3983" s="106">
        <f t="shared" si="1177"/>
        <v>0</v>
      </c>
      <c r="S3983" s="114" t="str">
        <f t="shared" si="1191"/>
        <v>A+J=</v>
      </c>
      <c r="T3983" s="107">
        <f t="shared" si="1192"/>
        <v>44949</v>
      </c>
      <c r="U3983" s="10"/>
      <c r="V3983" s="10"/>
      <c r="W3983" s="10"/>
      <c r="X3983" s="29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</row>
    <row r="3984" spans="1:121" x14ac:dyDescent="0.15">
      <c r="A3984" s="102">
        <f t="shared" si="1184"/>
        <v>44941</v>
      </c>
      <c r="B3984" s="103">
        <f t="shared" ca="1" si="1193"/>
        <v>18380.07891262979</v>
      </c>
      <c r="C3984" s="106">
        <f t="shared" si="1185"/>
        <v>18178.685167389791</v>
      </c>
      <c r="D3984" s="105">
        <f ca="1">IF(A3984&lt;$B$1,VLOOKUP(A3984,[1]DI!$A$4:$B$15000,2,FALSE),0)</f>
        <v>0</v>
      </c>
      <c r="E3984" s="106">
        <f t="shared" ca="1" si="1179"/>
        <v>1</v>
      </c>
      <c r="F3984" s="106">
        <f ca="1">(TRUNC(PRODUCT($E$12:$E3983),16))</f>
        <v>2.47729560140231</v>
      </c>
      <c r="G3984" s="106">
        <f t="shared" ca="1" si="1186"/>
        <v>2.45600418341319</v>
      </c>
      <c r="H3984" s="106">
        <f t="shared" ca="1" si="1180"/>
        <v>1.0086691299999999</v>
      </c>
      <c r="I3984" s="105">
        <f t="shared" si="1187"/>
        <v>3.5999999999999997E-2</v>
      </c>
      <c r="J3984" s="118">
        <f t="shared" si="1188"/>
        <v>44917</v>
      </c>
      <c r="K3984" s="112">
        <f t="shared" si="1189"/>
        <v>16</v>
      </c>
      <c r="L3984" s="108">
        <f t="shared" si="1190"/>
        <v>17</v>
      </c>
      <c r="M3984" s="109">
        <f t="shared" si="1181"/>
        <v>1.002388727</v>
      </c>
      <c r="N3984" s="109">
        <f t="shared" ca="1" si="1182"/>
        <v>1.011078565</v>
      </c>
      <c r="O3984" s="108">
        <f t="shared" si="1194"/>
        <v>0</v>
      </c>
      <c r="P3984" s="106">
        <f t="shared" ca="1" si="1183"/>
        <v>201.39374523999999</v>
      </c>
      <c r="Q3984" s="113">
        <f t="shared" si="1178"/>
        <v>0</v>
      </c>
      <c r="R3984" s="106">
        <f t="shared" si="1177"/>
        <v>0</v>
      </c>
      <c r="S3984" s="114" t="str">
        <f t="shared" si="1191"/>
        <v>A+J=</v>
      </c>
      <c r="T3984" s="107">
        <f t="shared" si="1192"/>
        <v>44949</v>
      </c>
      <c r="U3984" s="10"/>
      <c r="V3984" s="10"/>
      <c r="W3984" s="10"/>
      <c r="X3984" s="29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</row>
    <row r="3985" spans="1:121" x14ac:dyDescent="0.15">
      <c r="A3985" s="102">
        <f t="shared" si="1184"/>
        <v>44942</v>
      </c>
      <c r="B3985" s="103">
        <f t="shared" ca="1" si="1193"/>
        <v>18380.07891262979</v>
      </c>
      <c r="C3985" s="106">
        <f t="shared" si="1185"/>
        <v>18178.685167389791</v>
      </c>
      <c r="D3985" s="105">
        <f ca="1">IF(A3985&lt;$B$1,VLOOKUP(A3985,[1]DI!$A$4:$B$15000,2,FALSE),0)</f>
        <v>0.13650000000000001</v>
      </c>
      <c r="E3985" s="106">
        <f t="shared" ca="1" si="1179"/>
        <v>1.00050788</v>
      </c>
      <c r="F3985" s="106">
        <f ca="1">(TRUNC(PRODUCT($E$12:$E3984),16))</f>
        <v>2.47729560140231</v>
      </c>
      <c r="G3985" s="106">
        <f t="shared" ca="1" si="1186"/>
        <v>2.45600418341319</v>
      </c>
      <c r="H3985" s="106">
        <f t="shared" ca="1" si="1180"/>
        <v>1.0086691299999999</v>
      </c>
      <c r="I3985" s="105">
        <f t="shared" si="1187"/>
        <v>3.5999999999999997E-2</v>
      </c>
      <c r="J3985" s="118">
        <f t="shared" si="1188"/>
        <v>44917</v>
      </c>
      <c r="K3985" s="112">
        <f t="shared" si="1189"/>
        <v>17</v>
      </c>
      <c r="L3985" s="108">
        <f t="shared" si="1190"/>
        <v>17</v>
      </c>
      <c r="M3985" s="109">
        <f t="shared" si="1181"/>
        <v>1.002388727</v>
      </c>
      <c r="N3985" s="109">
        <f t="shared" ca="1" si="1182"/>
        <v>1.011078565</v>
      </c>
      <c r="O3985" s="108">
        <f t="shared" si="1194"/>
        <v>0</v>
      </c>
      <c r="P3985" s="106">
        <f t="shared" ca="1" si="1183"/>
        <v>201.39374523999999</v>
      </c>
      <c r="Q3985" s="113">
        <f t="shared" si="1178"/>
        <v>0</v>
      </c>
      <c r="R3985" s="106">
        <f t="shared" si="1177"/>
        <v>0</v>
      </c>
      <c r="S3985" s="114" t="str">
        <f t="shared" si="1191"/>
        <v>A+J=</v>
      </c>
      <c r="T3985" s="107">
        <f t="shared" si="1192"/>
        <v>44949</v>
      </c>
      <c r="U3985" s="10"/>
      <c r="V3985" s="10"/>
      <c r="W3985" s="10"/>
      <c r="X3985" s="29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</row>
    <row r="3986" spans="1:121" x14ac:dyDescent="0.15">
      <c r="A3986" s="102">
        <f t="shared" si="1184"/>
        <v>44943</v>
      </c>
      <c r="B3986" s="103">
        <f t="shared" ca="1" si="1193"/>
        <v>18391.994804429793</v>
      </c>
      <c r="C3986" s="106">
        <f t="shared" si="1185"/>
        <v>18178.685167389791</v>
      </c>
      <c r="D3986" s="105">
        <f ca="1">IF(A3986&lt;$B$1,VLOOKUP(A3986,[1]DI!$A$4:$B$15000,2,FALSE),0)</f>
        <v>0.13650000000000001</v>
      </c>
      <c r="E3986" s="106">
        <f t="shared" ca="1" si="1179"/>
        <v>1.00050788</v>
      </c>
      <c r="F3986" s="106">
        <f ca="1">(TRUNC(PRODUCT($E$12:$E3985),16))</f>
        <v>2.4785537702923501</v>
      </c>
      <c r="G3986" s="106">
        <f t="shared" ca="1" si="1186"/>
        <v>2.45600418341319</v>
      </c>
      <c r="H3986" s="106">
        <f t="shared" ca="1" si="1180"/>
        <v>1.0091814100000001</v>
      </c>
      <c r="I3986" s="105">
        <f t="shared" si="1187"/>
        <v>3.5999999999999997E-2</v>
      </c>
      <c r="J3986" s="118">
        <f t="shared" si="1188"/>
        <v>44917</v>
      </c>
      <c r="K3986" s="112">
        <f t="shared" si="1189"/>
        <v>18</v>
      </c>
      <c r="L3986" s="108">
        <f t="shared" si="1190"/>
        <v>18</v>
      </c>
      <c r="M3986" s="109">
        <f t="shared" si="1181"/>
        <v>1.0025294179999999</v>
      </c>
      <c r="N3986" s="109">
        <f t="shared" ca="1" si="1182"/>
        <v>1.011734052</v>
      </c>
      <c r="O3986" s="108">
        <f t="shared" si="1194"/>
        <v>0</v>
      </c>
      <c r="P3986" s="106">
        <f t="shared" ca="1" si="1183"/>
        <v>213.30963704000001</v>
      </c>
      <c r="Q3986" s="113">
        <f t="shared" si="1178"/>
        <v>0</v>
      </c>
      <c r="R3986" s="106">
        <f t="shared" si="1177"/>
        <v>0</v>
      </c>
      <c r="S3986" s="114" t="str">
        <f t="shared" si="1191"/>
        <v>A+J=</v>
      </c>
      <c r="T3986" s="107">
        <f t="shared" si="1192"/>
        <v>44949</v>
      </c>
      <c r="U3986" s="10"/>
      <c r="V3986" s="10"/>
      <c r="W3986" s="10"/>
      <c r="X3986" s="29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</row>
    <row r="3987" spans="1:121" x14ac:dyDescent="0.15">
      <c r="A3987" s="102">
        <f t="shared" si="1184"/>
        <v>44944</v>
      </c>
      <c r="B3987" s="103">
        <f t="shared" ca="1" si="1193"/>
        <v>18403.918585779789</v>
      </c>
      <c r="C3987" s="106">
        <f t="shared" si="1185"/>
        <v>18178.685167389791</v>
      </c>
      <c r="D3987" s="105">
        <f ca="1">IF(A3987&lt;$B$1,VLOOKUP(A3987,[1]DI!$A$4:$B$15000,2,FALSE),0)</f>
        <v>0.13650000000000001</v>
      </c>
      <c r="E3987" s="106">
        <f t="shared" ca="1" si="1179"/>
        <v>1.00050788</v>
      </c>
      <c r="F3987" s="106">
        <f ca="1">(TRUNC(PRODUCT($E$12:$E3986),16))</f>
        <v>2.4798125781812099</v>
      </c>
      <c r="G3987" s="106">
        <f t="shared" ca="1" si="1186"/>
        <v>2.45600418341319</v>
      </c>
      <c r="H3987" s="106">
        <f t="shared" ca="1" si="1180"/>
        <v>1.0096939599999999</v>
      </c>
      <c r="I3987" s="105">
        <f t="shared" si="1187"/>
        <v>3.5999999999999997E-2</v>
      </c>
      <c r="J3987" s="118">
        <f t="shared" si="1188"/>
        <v>44917</v>
      </c>
      <c r="K3987" s="112">
        <f t="shared" si="1189"/>
        <v>19</v>
      </c>
      <c r="L3987" s="108">
        <f t="shared" si="1190"/>
        <v>19</v>
      </c>
      <c r="M3987" s="109">
        <f t="shared" si="1181"/>
        <v>1.002670129</v>
      </c>
      <c r="N3987" s="109">
        <f t="shared" ca="1" si="1182"/>
        <v>1.0123899730000001</v>
      </c>
      <c r="O3987" s="108">
        <f t="shared" si="1194"/>
        <v>0</v>
      </c>
      <c r="P3987" s="106">
        <f t="shared" ca="1" si="1183"/>
        <v>225.23341839</v>
      </c>
      <c r="Q3987" s="113">
        <f t="shared" si="1178"/>
        <v>0</v>
      </c>
      <c r="R3987" s="106">
        <f t="shared" si="1177"/>
        <v>0</v>
      </c>
      <c r="S3987" s="114" t="str">
        <f t="shared" si="1191"/>
        <v>A+J=</v>
      </c>
      <c r="T3987" s="107">
        <f t="shared" si="1192"/>
        <v>44949</v>
      </c>
      <c r="U3987" s="10"/>
      <c r="V3987" s="10"/>
      <c r="W3987" s="10"/>
      <c r="X3987" s="29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</row>
    <row r="3988" spans="1:121" x14ac:dyDescent="0.15">
      <c r="A3988" s="102">
        <f t="shared" si="1184"/>
        <v>44945</v>
      </c>
      <c r="B3988" s="103">
        <f t="shared" ca="1" si="1193"/>
        <v>18415.849911289792</v>
      </c>
      <c r="C3988" s="106">
        <f t="shared" si="1185"/>
        <v>18178.685167389791</v>
      </c>
      <c r="D3988" s="105">
        <f ca="1">IF(A3988&lt;$B$1,VLOOKUP(A3988,[1]DI!$A$4:$B$15000,2,FALSE),0)</f>
        <v>0.13650000000000001</v>
      </c>
      <c r="E3988" s="106">
        <f t="shared" ca="1" si="1179"/>
        <v>1.00050788</v>
      </c>
      <c r="F3988" s="106">
        <f ca="1">(TRUNC(PRODUCT($E$12:$E3987),16))</f>
        <v>2.4810720253934102</v>
      </c>
      <c r="G3988" s="106">
        <f t="shared" ca="1" si="1186"/>
        <v>2.45600418341319</v>
      </c>
      <c r="H3988" s="106">
        <f t="shared" ca="1" si="1180"/>
        <v>1.01020676</v>
      </c>
      <c r="I3988" s="105">
        <f t="shared" si="1187"/>
        <v>3.5999999999999997E-2</v>
      </c>
      <c r="J3988" s="118">
        <f t="shared" si="1188"/>
        <v>44917</v>
      </c>
      <c r="K3988" s="112">
        <f t="shared" si="1189"/>
        <v>20</v>
      </c>
      <c r="L3988" s="108">
        <f t="shared" si="1190"/>
        <v>20</v>
      </c>
      <c r="M3988" s="109">
        <f t="shared" si="1181"/>
        <v>1.002810859</v>
      </c>
      <c r="N3988" s="109">
        <f t="shared" ca="1" si="1182"/>
        <v>1.0130463089999999</v>
      </c>
      <c r="O3988" s="108">
        <f t="shared" si="1194"/>
        <v>0</v>
      </c>
      <c r="P3988" s="106">
        <f t="shared" ca="1" si="1183"/>
        <v>237.16474389999999</v>
      </c>
      <c r="Q3988" s="113">
        <f t="shared" si="1178"/>
        <v>0</v>
      </c>
      <c r="R3988" s="106">
        <f t="shared" si="1177"/>
        <v>0</v>
      </c>
      <c r="S3988" s="114" t="str">
        <f t="shared" si="1191"/>
        <v>A+J=</v>
      </c>
      <c r="T3988" s="107">
        <f t="shared" si="1192"/>
        <v>44949</v>
      </c>
      <c r="U3988" s="10"/>
      <c r="V3988" s="10"/>
      <c r="W3988" s="10"/>
      <c r="X3988" s="29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</row>
    <row r="3989" spans="1:121" x14ac:dyDescent="0.15">
      <c r="A3989" s="102">
        <f t="shared" si="1184"/>
        <v>44946</v>
      </c>
      <c r="B3989" s="103">
        <f t="shared" ca="1" si="1193"/>
        <v>18427.788962739793</v>
      </c>
      <c r="C3989" s="106">
        <f t="shared" si="1185"/>
        <v>18178.685167389791</v>
      </c>
      <c r="D3989" s="105">
        <f ca="1">IF(A3989&lt;$B$1,VLOOKUP(A3989,[1]DI!$A$4:$B$15000,2,FALSE),0)</f>
        <v>0.13650000000000001</v>
      </c>
      <c r="E3989" s="106">
        <f t="shared" ca="1" si="1179"/>
        <v>1.00050788</v>
      </c>
      <c r="F3989" s="106">
        <f ca="1">(TRUNC(PRODUCT($E$12:$E3988),16))</f>
        <v>2.4823321122536699</v>
      </c>
      <c r="G3989" s="106">
        <f t="shared" ca="1" si="1186"/>
        <v>2.45600418341319</v>
      </c>
      <c r="H3989" s="106">
        <f t="shared" ca="1" si="1180"/>
        <v>1.01071982</v>
      </c>
      <c r="I3989" s="105">
        <f t="shared" si="1187"/>
        <v>3.5999999999999997E-2</v>
      </c>
      <c r="J3989" s="118">
        <f t="shared" si="1188"/>
        <v>44917</v>
      </c>
      <c r="K3989" s="112">
        <f t="shared" si="1189"/>
        <v>21</v>
      </c>
      <c r="L3989" s="108">
        <f t="shared" si="1190"/>
        <v>21</v>
      </c>
      <c r="M3989" s="109">
        <f t="shared" si="1181"/>
        <v>1.0029516089999999</v>
      </c>
      <c r="N3989" s="109">
        <f t="shared" ca="1" si="1182"/>
        <v>1.01370307</v>
      </c>
      <c r="O3989" s="108">
        <f t="shared" si="1194"/>
        <v>0</v>
      </c>
      <c r="P3989" s="106">
        <f t="shared" ca="1" si="1183"/>
        <v>249.10379535000001</v>
      </c>
      <c r="Q3989" s="113">
        <f t="shared" si="1178"/>
        <v>0</v>
      </c>
      <c r="R3989" s="106">
        <f t="shared" si="1177"/>
        <v>0</v>
      </c>
      <c r="S3989" s="114" t="str">
        <f t="shared" si="1191"/>
        <v>A+J=</v>
      </c>
      <c r="T3989" s="107">
        <f t="shared" si="1192"/>
        <v>44949</v>
      </c>
      <c r="U3989" s="10"/>
      <c r="V3989" s="10"/>
      <c r="W3989" s="10"/>
      <c r="X3989" s="29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</row>
    <row r="3990" spans="1:121" x14ac:dyDescent="0.15">
      <c r="A3990" s="102">
        <f t="shared" si="1184"/>
        <v>44947</v>
      </c>
      <c r="B3990" s="103">
        <f t="shared" ca="1" si="1193"/>
        <v>18439.73592191979</v>
      </c>
      <c r="C3990" s="106">
        <f t="shared" si="1185"/>
        <v>18178.685167389791</v>
      </c>
      <c r="D3990" s="105">
        <f ca="1">IF(A3990&lt;$B$1,VLOOKUP(A3990,[1]DI!$A$4:$B$15000,2,FALSE),0)</f>
        <v>0</v>
      </c>
      <c r="E3990" s="106">
        <f t="shared" ca="1" si="1179"/>
        <v>1</v>
      </c>
      <c r="F3990" s="106">
        <f ca="1">(TRUNC(PRODUCT($E$12:$E3989),16))</f>
        <v>2.4835928390868398</v>
      </c>
      <c r="G3990" s="106">
        <f t="shared" ca="1" si="1186"/>
        <v>2.45600418341319</v>
      </c>
      <c r="H3990" s="106">
        <f t="shared" ca="1" si="1180"/>
        <v>1.01123315</v>
      </c>
      <c r="I3990" s="105">
        <f t="shared" si="1187"/>
        <v>3.5999999999999997E-2</v>
      </c>
      <c r="J3990" s="118">
        <f t="shared" si="1188"/>
        <v>44917</v>
      </c>
      <c r="K3990" s="112">
        <f t="shared" si="1189"/>
        <v>21</v>
      </c>
      <c r="L3990" s="108">
        <f t="shared" si="1190"/>
        <v>22</v>
      </c>
      <c r="M3990" s="109">
        <f t="shared" si="1181"/>
        <v>1.0030923789999999</v>
      </c>
      <c r="N3990" s="109">
        <f t="shared" ca="1" si="1182"/>
        <v>1.014360266</v>
      </c>
      <c r="O3990" s="108">
        <f t="shared" si="1194"/>
        <v>0</v>
      </c>
      <c r="P3990" s="106">
        <f t="shared" ca="1" si="1183"/>
        <v>261.05075453000001</v>
      </c>
      <c r="Q3990" s="113">
        <f t="shared" si="1178"/>
        <v>0</v>
      </c>
      <c r="R3990" s="106">
        <f t="shared" si="1177"/>
        <v>0</v>
      </c>
      <c r="S3990" s="114" t="str">
        <f t="shared" si="1191"/>
        <v>A+J=</v>
      </c>
      <c r="T3990" s="107">
        <f t="shared" si="1192"/>
        <v>44949</v>
      </c>
      <c r="U3990" s="10"/>
      <c r="V3990" s="10"/>
      <c r="W3990" s="10"/>
      <c r="X3990" s="29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</row>
    <row r="3991" spans="1:121" x14ac:dyDescent="0.15">
      <c r="A3991" s="102">
        <f t="shared" si="1184"/>
        <v>44948</v>
      </c>
      <c r="B3991" s="103">
        <f t="shared" ca="1" si="1193"/>
        <v>18439.73592191979</v>
      </c>
      <c r="C3991" s="106">
        <f t="shared" si="1185"/>
        <v>18178.685167389791</v>
      </c>
      <c r="D3991" s="105">
        <f ca="1">IF(A3991&lt;$B$1,VLOOKUP(A3991,[1]DI!$A$4:$B$15000,2,FALSE),0)</f>
        <v>0</v>
      </c>
      <c r="E3991" s="106">
        <f t="shared" ca="1" si="1179"/>
        <v>1</v>
      </c>
      <c r="F3991" s="106">
        <f ca="1">(TRUNC(PRODUCT($E$12:$E3990),16))</f>
        <v>2.4835928390868398</v>
      </c>
      <c r="G3991" s="106">
        <f t="shared" ca="1" si="1186"/>
        <v>2.45600418341319</v>
      </c>
      <c r="H3991" s="106">
        <f t="shared" ca="1" si="1180"/>
        <v>1.01123315</v>
      </c>
      <c r="I3991" s="105">
        <f t="shared" si="1187"/>
        <v>3.5999999999999997E-2</v>
      </c>
      <c r="J3991" s="118">
        <f t="shared" si="1188"/>
        <v>44917</v>
      </c>
      <c r="K3991" s="112">
        <f t="shared" si="1189"/>
        <v>21</v>
      </c>
      <c r="L3991" s="108">
        <f t="shared" si="1190"/>
        <v>22</v>
      </c>
      <c r="M3991" s="109">
        <f t="shared" si="1181"/>
        <v>1.0030923789999999</v>
      </c>
      <c r="N3991" s="109">
        <f t="shared" ca="1" si="1182"/>
        <v>1.014360266</v>
      </c>
      <c r="O3991" s="108">
        <f t="shared" si="1194"/>
        <v>0</v>
      </c>
      <c r="P3991" s="106">
        <f t="shared" ca="1" si="1183"/>
        <v>261.05075453000001</v>
      </c>
      <c r="Q3991" s="113">
        <f t="shared" si="1178"/>
        <v>0</v>
      </c>
      <c r="R3991" s="106">
        <f t="shared" si="1177"/>
        <v>0</v>
      </c>
      <c r="S3991" s="114" t="str">
        <f t="shared" si="1191"/>
        <v>A+J=</v>
      </c>
      <c r="T3991" s="107">
        <f t="shared" si="1192"/>
        <v>44949</v>
      </c>
      <c r="U3991" s="10"/>
      <c r="V3991" s="10"/>
      <c r="W3991" s="10"/>
      <c r="X3991" s="29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</row>
    <row r="3992" spans="1:121" x14ac:dyDescent="0.15">
      <c r="A3992" s="102">
        <f t="shared" si="1184"/>
        <v>44949</v>
      </c>
      <c r="B3992" s="103">
        <f t="shared" ca="1" si="1193"/>
        <v>18439.73592191979</v>
      </c>
      <c r="C3992" s="106">
        <f t="shared" si="1185"/>
        <v>18178.685167389791</v>
      </c>
      <c r="D3992" s="105">
        <f ca="1">IF(A3992&lt;$B$1,VLOOKUP(A3992,[1]DI!$A$4:$B$15000,2,FALSE),0)</f>
        <v>0.13650000000000001</v>
      </c>
      <c r="E3992" s="106">
        <f t="shared" ca="1" si="1179"/>
        <v>1.00050788</v>
      </c>
      <c r="F3992" s="106">
        <f ca="1">(TRUNC(PRODUCT($E$12:$E3991),16))</f>
        <v>2.4835928390868398</v>
      </c>
      <c r="G3992" s="106">
        <f t="shared" ca="1" si="1186"/>
        <v>2.45600418341319</v>
      </c>
      <c r="H3992" s="106">
        <f t="shared" ca="1" si="1180"/>
        <v>1.01123315</v>
      </c>
      <c r="I3992" s="105">
        <f t="shared" si="1187"/>
        <v>3.5999999999999997E-2</v>
      </c>
      <c r="J3992" s="118">
        <f t="shared" si="1188"/>
        <v>44917</v>
      </c>
      <c r="K3992" s="112">
        <f t="shared" si="1189"/>
        <v>22</v>
      </c>
      <c r="L3992" s="108">
        <f t="shared" si="1190"/>
        <v>22</v>
      </c>
      <c r="M3992" s="109">
        <f t="shared" si="1181"/>
        <v>1.0030923789999999</v>
      </c>
      <c r="N3992" s="109">
        <f t="shared" ca="1" si="1182"/>
        <v>1.014360266</v>
      </c>
      <c r="O3992" s="108">
        <f t="shared" si="1194"/>
        <v>116</v>
      </c>
      <c r="P3992" s="106">
        <f t="shared" ca="1" si="1183"/>
        <v>261.05075453000001</v>
      </c>
      <c r="Q3992" s="113">
        <f t="shared" si="1178"/>
        <v>4.2923999999999997E-2</v>
      </c>
      <c r="R3992" s="106">
        <f t="shared" si="1177"/>
        <v>780.30188211999996</v>
      </c>
      <c r="S3992" s="114" t="str">
        <f t="shared" si="1191"/>
        <v>A+J=</v>
      </c>
      <c r="T3992" s="107">
        <f t="shared" si="1192"/>
        <v>44949</v>
      </c>
      <c r="U3992" s="10"/>
      <c r="V3992" s="10"/>
      <c r="W3992" s="10"/>
      <c r="X3992" s="29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</row>
    <row r="3993" spans="1:121" x14ac:dyDescent="0.15">
      <c r="A3993" s="102">
        <f t="shared" si="1184"/>
        <v>44950</v>
      </c>
      <c r="B3993" s="103">
        <f t="shared" ca="1" si="1193"/>
        <v>17409.662778939793</v>
      </c>
      <c r="C3993" s="106">
        <f t="shared" si="1185"/>
        <v>17398.383285269792</v>
      </c>
      <c r="D3993" s="105">
        <f ca="1">IF(A3993&lt;$B$1,VLOOKUP(A3993,[1]DI!$A$4:$B$15000,2,FALSE),0)</f>
        <v>0.13650000000000001</v>
      </c>
      <c r="E3993" s="106">
        <f t="shared" ca="1" si="1179"/>
        <v>1.00050788</v>
      </c>
      <c r="F3993" s="106">
        <f ca="1">(TRUNC(PRODUCT($E$12:$E3992),16))</f>
        <v>2.4848542062179599</v>
      </c>
      <c r="G3993" s="106">
        <f t="shared" ca="1" si="1186"/>
        <v>2.4835928390868398</v>
      </c>
      <c r="H3993" s="106">
        <f t="shared" ca="1" si="1180"/>
        <v>1.00050788</v>
      </c>
      <c r="I3993" s="105">
        <f t="shared" si="1187"/>
        <v>3.5999999999999997E-2</v>
      </c>
      <c r="J3993" s="118">
        <f t="shared" si="1188"/>
        <v>44949</v>
      </c>
      <c r="K3993" s="112">
        <f t="shared" si="1189"/>
        <v>1</v>
      </c>
      <c r="L3993" s="108">
        <f t="shared" si="1190"/>
        <v>1</v>
      </c>
      <c r="M3993" s="109">
        <f t="shared" si="1181"/>
        <v>1.000140356</v>
      </c>
      <c r="N3993" s="109">
        <f t="shared" ca="1" si="1182"/>
        <v>1.0006483070000001</v>
      </c>
      <c r="O3993" s="108">
        <f t="shared" si="1194"/>
        <v>0</v>
      </c>
      <c r="P3993" s="106">
        <f t="shared" ca="1" si="1183"/>
        <v>11.279493670000001</v>
      </c>
      <c r="Q3993" s="113">
        <f t="shared" si="1178"/>
        <v>0</v>
      </c>
      <c r="R3993" s="106">
        <f t="shared" si="1177"/>
        <v>0</v>
      </c>
      <c r="S3993" s="114" t="str">
        <f t="shared" si="1191"/>
        <v>A+J=</v>
      </c>
      <c r="T3993" s="107">
        <f t="shared" si="1192"/>
        <v>44979</v>
      </c>
      <c r="U3993" s="10"/>
      <c r="V3993" s="10"/>
      <c r="W3993" s="10"/>
      <c r="X3993" s="29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</row>
    <row r="3994" spans="1:121" x14ac:dyDescent="0.15">
      <c r="A3994" s="102">
        <f t="shared" si="1184"/>
        <v>44951</v>
      </c>
      <c r="B3994" s="103">
        <f t="shared" ca="1" si="1193"/>
        <v>17420.949614729794</v>
      </c>
      <c r="C3994" s="106">
        <f t="shared" si="1185"/>
        <v>17398.383285269792</v>
      </c>
      <c r="D3994" s="105">
        <f ca="1">IF(A3994&lt;$B$1,VLOOKUP(A3994,[1]DI!$A$4:$B$15000,2,FALSE),0)</f>
        <v>0.13650000000000001</v>
      </c>
      <c r="E3994" s="106">
        <f t="shared" ca="1" si="1179"/>
        <v>1.00050788</v>
      </c>
      <c r="F3994" s="106">
        <f ca="1">(TRUNC(PRODUCT($E$12:$E3993),16))</f>
        <v>2.4861162139722102</v>
      </c>
      <c r="G3994" s="106">
        <f t="shared" ca="1" si="1186"/>
        <v>2.4835928390868398</v>
      </c>
      <c r="H3994" s="106">
        <f t="shared" ca="1" si="1180"/>
        <v>1.00101602</v>
      </c>
      <c r="I3994" s="105">
        <f t="shared" si="1187"/>
        <v>3.5999999999999997E-2</v>
      </c>
      <c r="J3994" s="118">
        <f t="shared" si="1188"/>
        <v>44949</v>
      </c>
      <c r="K3994" s="112">
        <f t="shared" si="1189"/>
        <v>2</v>
      </c>
      <c r="L3994" s="108">
        <f t="shared" si="1190"/>
        <v>2</v>
      </c>
      <c r="M3994" s="109">
        <f t="shared" si="1181"/>
        <v>1.0002807309999999</v>
      </c>
      <c r="N3994" s="109">
        <f t="shared" ca="1" si="1182"/>
        <v>1.001297036</v>
      </c>
      <c r="O3994" s="108">
        <f t="shared" si="1194"/>
        <v>0</v>
      </c>
      <c r="P3994" s="106">
        <f t="shared" ca="1" si="1183"/>
        <v>22.566329459999999</v>
      </c>
      <c r="Q3994" s="113">
        <f t="shared" si="1178"/>
        <v>0</v>
      </c>
      <c r="R3994" s="106">
        <f t="shared" si="1177"/>
        <v>0</v>
      </c>
      <c r="S3994" s="114" t="str">
        <f t="shared" si="1191"/>
        <v>A+J=</v>
      </c>
      <c r="T3994" s="107">
        <f t="shared" si="1192"/>
        <v>44979</v>
      </c>
      <c r="U3994" s="10"/>
      <c r="V3994" s="10"/>
      <c r="W3994" s="10"/>
      <c r="X3994" s="29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</row>
    <row r="3995" spans="1:121" x14ac:dyDescent="0.15">
      <c r="A3995" s="102">
        <f t="shared" si="1184"/>
        <v>44952</v>
      </c>
      <c r="B3995" s="103">
        <f t="shared" ca="1" si="1193"/>
        <v>17432.243636049792</v>
      </c>
      <c r="C3995" s="106">
        <f t="shared" si="1185"/>
        <v>17398.383285269792</v>
      </c>
      <c r="D3995" s="105">
        <f ca="1">IF(A3995&lt;$B$1,VLOOKUP(A3995,[1]DI!$A$4:$B$15000,2,FALSE),0)</f>
        <v>0.13650000000000001</v>
      </c>
      <c r="E3995" s="106">
        <f t="shared" ca="1" si="1179"/>
        <v>1.00050788</v>
      </c>
      <c r="F3995" s="106">
        <f ca="1">(TRUNC(PRODUCT($E$12:$E3994),16))</f>
        <v>2.48737886267496</v>
      </c>
      <c r="G3995" s="106">
        <f t="shared" ca="1" si="1186"/>
        <v>2.4835928390868398</v>
      </c>
      <c r="H3995" s="106">
        <f t="shared" ca="1" si="1180"/>
        <v>1.00152441</v>
      </c>
      <c r="I3995" s="105">
        <f t="shared" si="1187"/>
        <v>3.5999999999999997E-2</v>
      </c>
      <c r="J3995" s="118">
        <f t="shared" si="1188"/>
        <v>44949</v>
      </c>
      <c r="K3995" s="112">
        <f t="shared" si="1189"/>
        <v>3</v>
      </c>
      <c r="L3995" s="108">
        <f t="shared" si="1190"/>
        <v>3</v>
      </c>
      <c r="M3995" s="109">
        <f t="shared" si="1181"/>
        <v>1.000421126</v>
      </c>
      <c r="N3995" s="109">
        <f t="shared" ca="1" si="1182"/>
        <v>1.0019461780000001</v>
      </c>
      <c r="O3995" s="108">
        <f t="shared" si="1194"/>
        <v>0</v>
      </c>
      <c r="P3995" s="106">
        <f t="shared" ca="1" si="1183"/>
        <v>33.860350779999997</v>
      </c>
      <c r="Q3995" s="113">
        <f t="shared" si="1178"/>
        <v>0</v>
      </c>
      <c r="R3995" s="106">
        <f t="shared" si="1177"/>
        <v>0</v>
      </c>
      <c r="S3995" s="114" t="str">
        <f t="shared" si="1191"/>
        <v>A+J=</v>
      </c>
      <c r="T3995" s="107">
        <f t="shared" si="1192"/>
        <v>44979</v>
      </c>
      <c r="U3995" s="10"/>
      <c r="V3995" s="10"/>
      <c r="W3995" s="10"/>
      <c r="X3995" s="29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</row>
    <row r="3996" spans="1:121" x14ac:dyDescent="0.15">
      <c r="A3996" s="102">
        <f t="shared" si="1184"/>
        <v>44953</v>
      </c>
      <c r="B3996" s="103">
        <f t="shared" ca="1" si="1193"/>
        <v>17443.545190869794</v>
      </c>
      <c r="C3996" s="106">
        <f t="shared" si="1185"/>
        <v>17398.383285269792</v>
      </c>
      <c r="D3996" s="105">
        <f ca="1">IF(A3996&lt;$B$1,VLOOKUP(A3996,[1]DI!$A$4:$B$15000,2,FALSE),0)</f>
        <v>0.13650000000000001</v>
      </c>
      <c r="E3996" s="106">
        <f t="shared" ca="1" si="1179"/>
        <v>1.00050788</v>
      </c>
      <c r="F3996" s="106">
        <f ca="1">(TRUNC(PRODUCT($E$12:$E3995),16))</f>
        <v>2.4886421526517402</v>
      </c>
      <c r="G3996" s="106">
        <f t="shared" ca="1" si="1186"/>
        <v>2.4835928390868398</v>
      </c>
      <c r="H3996" s="106">
        <f t="shared" ca="1" si="1180"/>
        <v>1.00203307</v>
      </c>
      <c r="I3996" s="105">
        <f t="shared" si="1187"/>
        <v>3.5999999999999997E-2</v>
      </c>
      <c r="J3996" s="118">
        <f t="shared" si="1188"/>
        <v>44949</v>
      </c>
      <c r="K3996" s="112">
        <f t="shared" si="1189"/>
        <v>4</v>
      </c>
      <c r="L3996" s="108">
        <f t="shared" si="1190"/>
        <v>4</v>
      </c>
      <c r="M3996" s="109">
        <f t="shared" si="1181"/>
        <v>1.0005615409999999</v>
      </c>
      <c r="N3996" s="109">
        <f t="shared" ca="1" si="1182"/>
        <v>1.002595753</v>
      </c>
      <c r="O3996" s="108">
        <f t="shared" si="1194"/>
        <v>0</v>
      </c>
      <c r="P3996" s="106">
        <f t="shared" ca="1" si="1183"/>
        <v>45.161905599999997</v>
      </c>
      <c r="Q3996" s="113">
        <f t="shared" si="1178"/>
        <v>0</v>
      </c>
      <c r="R3996" s="106">
        <f t="shared" si="1177"/>
        <v>0</v>
      </c>
      <c r="S3996" s="114" t="str">
        <f t="shared" si="1191"/>
        <v>A+J=</v>
      </c>
      <c r="T3996" s="107">
        <f t="shared" si="1192"/>
        <v>44979</v>
      </c>
      <c r="U3996" s="10"/>
      <c r="V3996" s="10"/>
      <c r="W3996" s="10"/>
      <c r="X3996" s="29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</row>
    <row r="3997" spans="1:121" x14ac:dyDescent="0.15">
      <c r="A3997" s="102">
        <f t="shared" si="1184"/>
        <v>44954</v>
      </c>
      <c r="B3997" s="103">
        <f t="shared" ca="1" si="1193"/>
        <v>17454.853896429791</v>
      </c>
      <c r="C3997" s="106">
        <f t="shared" si="1185"/>
        <v>17398.383285269792</v>
      </c>
      <c r="D3997" s="105">
        <f ca="1">IF(A3997&lt;$B$1,VLOOKUP(A3997,[1]DI!$A$4:$B$15000,2,FALSE),0)</f>
        <v>0</v>
      </c>
      <c r="E3997" s="106">
        <f t="shared" ca="1" si="1179"/>
        <v>1</v>
      </c>
      <c r="F3997" s="106">
        <f ca="1">(TRUNC(PRODUCT($E$12:$E3996),16))</f>
        <v>2.4899060842282301</v>
      </c>
      <c r="G3997" s="106">
        <f t="shared" ca="1" si="1186"/>
        <v>2.4835928390868398</v>
      </c>
      <c r="H3997" s="106">
        <f t="shared" ca="1" si="1180"/>
        <v>1.0025419799999999</v>
      </c>
      <c r="I3997" s="105">
        <f t="shared" si="1187"/>
        <v>3.5999999999999997E-2</v>
      </c>
      <c r="J3997" s="118">
        <f t="shared" si="1188"/>
        <v>44949</v>
      </c>
      <c r="K3997" s="112">
        <f t="shared" si="1189"/>
        <v>4</v>
      </c>
      <c r="L3997" s="108">
        <f t="shared" si="1190"/>
        <v>5</v>
      </c>
      <c r="M3997" s="109">
        <f t="shared" si="1181"/>
        <v>1.0007019749999999</v>
      </c>
      <c r="N3997" s="109">
        <f t="shared" ca="1" si="1182"/>
        <v>1.003245739</v>
      </c>
      <c r="O3997" s="108">
        <f t="shared" si="1194"/>
        <v>0</v>
      </c>
      <c r="P3997" s="106">
        <f t="shared" ca="1" si="1183"/>
        <v>56.470611159999997</v>
      </c>
      <c r="Q3997" s="113">
        <f t="shared" si="1178"/>
        <v>0</v>
      </c>
      <c r="R3997" s="106">
        <f t="shared" si="1177"/>
        <v>0</v>
      </c>
      <c r="S3997" s="114" t="str">
        <f t="shared" si="1191"/>
        <v>A+J=</v>
      </c>
      <c r="T3997" s="107">
        <f t="shared" si="1192"/>
        <v>44979</v>
      </c>
      <c r="U3997" s="10"/>
      <c r="V3997" s="10"/>
      <c r="W3997" s="10"/>
      <c r="X3997" s="29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</row>
    <row r="3998" spans="1:121" x14ac:dyDescent="0.15">
      <c r="A3998" s="102">
        <f t="shared" si="1184"/>
        <v>44955</v>
      </c>
      <c r="B3998" s="103">
        <f t="shared" ca="1" si="1193"/>
        <v>17454.853896429791</v>
      </c>
      <c r="C3998" s="106">
        <f t="shared" si="1185"/>
        <v>17398.383285269792</v>
      </c>
      <c r="D3998" s="105">
        <f ca="1">IF(A3998&lt;$B$1,VLOOKUP(A3998,[1]DI!$A$4:$B$15000,2,FALSE),0)</f>
        <v>0</v>
      </c>
      <c r="E3998" s="106">
        <f t="shared" ca="1" si="1179"/>
        <v>1</v>
      </c>
      <c r="F3998" s="106">
        <f ca="1">(TRUNC(PRODUCT($E$12:$E3997),16))</f>
        <v>2.4899060842282301</v>
      </c>
      <c r="G3998" s="106">
        <f t="shared" ca="1" si="1186"/>
        <v>2.4835928390868398</v>
      </c>
      <c r="H3998" s="106">
        <f t="shared" ca="1" si="1180"/>
        <v>1.0025419799999999</v>
      </c>
      <c r="I3998" s="105">
        <f t="shared" si="1187"/>
        <v>3.5999999999999997E-2</v>
      </c>
      <c r="J3998" s="118">
        <f t="shared" si="1188"/>
        <v>44949</v>
      </c>
      <c r="K3998" s="112">
        <f t="shared" si="1189"/>
        <v>4</v>
      </c>
      <c r="L3998" s="108">
        <f t="shared" si="1190"/>
        <v>5</v>
      </c>
      <c r="M3998" s="109">
        <f t="shared" si="1181"/>
        <v>1.0007019749999999</v>
      </c>
      <c r="N3998" s="109">
        <f t="shared" ca="1" si="1182"/>
        <v>1.003245739</v>
      </c>
      <c r="O3998" s="108">
        <f t="shared" si="1194"/>
        <v>0</v>
      </c>
      <c r="P3998" s="106">
        <f t="shared" ca="1" si="1183"/>
        <v>56.470611159999997</v>
      </c>
      <c r="Q3998" s="113">
        <f t="shared" si="1178"/>
        <v>0</v>
      </c>
      <c r="R3998" s="106">
        <f t="shared" si="1177"/>
        <v>0</v>
      </c>
      <c r="S3998" s="114" t="str">
        <f t="shared" si="1191"/>
        <v>A+J=</v>
      </c>
      <c r="T3998" s="107">
        <f t="shared" si="1192"/>
        <v>44979</v>
      </c>
      <c r="U3998" s="10"/>
      <c r="V3998" s="10"/>
      <c r="W3998" s="10"/>
      <c r="X3998" s="29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</row>
    <row r="3999" spans="1:121" x14ac:dyDescent="0.15">
      <c r="A3999" s="102">
        <f t="shared" si="1184"/>
        <v>44956</v>
      </c>
      <c r="B3999" s="103">
        <f t="shared" ca="1" si="1193"/>
        <v>17454.853896429791</v>
      </c>
      <c r="C3999" s="106">
        <f t="shared" si="1185"/>
        <v>17398.383285269792</v>
      </c>
      <c r="D3999" s="105">
        <f ca="1">IF(A3999&lt;$B$1,VLOOKUP(A3999,[1]DI!$A$4:$B$15000,2,FALSE),0)</f>
        <v>0.13650000000000001</v>
      </c>
      <c r="E3999" s="106">
        <f t="shared" ca="1" si="1179"/>
        <v>1.00050788</v>
      </c>
      <c r="F3999" s="106">
        <f ca="1">(TRUNC(PRODUCT($E$12:$E3998),16))</f>
        <v>2.4899060842282301</v>
      </c>
      <c r="G3999" s="106">
        <f t="shared" ca="1" si="1186"/>
        <v>2.4835928390868398</v>
      </c>
      <c r="H3999" s="106">
        <f t="shared" ca="1" si="1180"/>
        <v>1.0025419799999999</v>
      </c>
      <c r="I3999" s="105">
        <f t="shared" si="1187"/>
        <v>3.5999999999999997E-2</v>
      </c>
      <c r="J3999" s="118">
        <f t="shared" si="1188"/>
        <v>44949</v>
      </c>
      <c r="K3999" s="112">
        <f t="shared" si="1189"/>
        <v>5</v>
      </c>
      <c r="L3999" s="108">
        <f t="shared" si="1190"/>
        <v>5</v>
      </c>
      <c r="M3999" s="109">
        <f t="shared" si="1181"/>
        <v>1.0007019749999999</v>
      </c>
      <c r="N3999" s="109">
        <f t="shared" ca="1" si="1182"/>
        <v>1.003245739</v>
      </c>
      <c r="O3999" s="108">
        <f t="shared" si="1194"/>
        <v>0</v>
      </c>
      <c r="P3999" s="106">
        <f t="shared" ca="1" si="1183"/>
        <v>56.470611159999997</v>
      </c>
      <c r="Q3999" s="113">
        <f t="shared" si="1178"/>
        <v>0</v>
      </c>
      <c r="R3999" s="106">
        <f t="shared" si="1177"/>
        <v>0</v>
      </c>
      <c r="S3999" s="114" t="str">
        <f t="shared" si="1191"/>
        <v>A+J=</v>
      </c>
      <c r="T3999" s="107">
        <f t="shared" si="1192"/>
        <v>44979</v>
      </c>
      <c r="U3999" s="10"/>
      <c r="V3999" s="10"/>
      <c r="W3999" s="10"/>
      <c r="X3999" s="29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</row>
    <row r="4000" spans="1:121" x14ac:dyDescent="0.15">
      <c r="A4000" s="102">
        <f t="shared" si="1184"/>
        <v>44957</v>
      </c>
      <c r="B4000" s="103">
        <f t="shared" ca="1" si="1193"/>
        <v>17466.169978899794</v>
      </c>
      <c r="C4000" s="106">
        <f t="shared" si="1185"/>
        <v>17398.383285269792</v>
      </c>
      <c r="D4000" s="105">
        <f ca="1">IF(A4000&lt;$B$1,VLOOKUP(A4000,[1]DI!$A$4:$B$15000,2,FALSE),0)</f>
        <v>0.13650000000000001</v>
      </c>
      <c r="E4000" s="106">
        <f t="shared" ca="1" si="1179"/>
        <v>1.00050788</v>
      </c>
      <c r="F4000" s="106">
        <f ca="1">(TRUNC(PRODUCT($E$12:$E3999),16))</f>
        <v>2.4911706577302901</v>
      </c>
      <c r="G4000" s="106">
        <f t="shared" ca="1" si="1186"/>
        <v>2.4835928390868398</v>
      </c>
      <c r="H4000" s="106">
        <f t="shared" ca="1" si="1180"/>
        <v>1.0030511499999999</v>
      </c>
      <c r="I4000" s="105">
        <f t="shared" si="1187"/>
        <v>3.5999999999999997E-2</v>
      </c>
      <c r="J4000" s="118">
        <f t="shared" si="1188"/>
        <v>44949</v>
      </c>
      <c r="K4000" s="112">
        <f t="shared" si="1189"/>
        <v>6</v>
      </c>
      <c r="L4000" s="108">
        <f t="shared" si="1190"/>
        <v>6</v>
      </c>
      <c r="M4000" s="109">
        <f t="shared" si="1181"/>
        <v>1.000842429</v>
      </c>
      <c r="N4000" s="109">
        <f t="shared" ca="1" si="1182"/>
        <v>1.003896149</v>
      </c>
      <c r="O4000" s="108">
        <f t="shared" si="1194"/>
        <v>0</v>
      </c>
      <c r="P4000" s="106">
        <f t="shared" ca="1" si="1183"/>
        <v>67.786693630000002</v>
      </c>
      <c r="Q4000" s="113">
        <f t="shared" si="1178"/>
        <v>0</v>
      </c>
      <c r="R4000" s="106">
        <f t="shared" si="1177"/>
        <v>0</v>
      </c>
      <c r="S4000" s="114" t="str">
        <f t="shared" si="1191"/>
        <v>A+J=</v>
      </c>
      <c r="T4000" s="107">
        <f t="shared" si="1192"/>
        <v>44979</v>
      </c>
      <c r="U4000" s="10"/>
      <c r="V4000" s="10"/>
      <c r="W4000" s="10"/>
      <c r="X4000" s="29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</row>
    <row r="4001" spans="1:121" x14ac:dyDescent="0.15">
      <c r="A4001" s="102">
        <f t="shared" si="1184"/>
        <v>44958</v>
      </c>
      <c r="B4001" s="103">
        <f t="shared" ca="1" si="1193"/>
        <v>17477.493438289792</v>
      </c>
      <c r="C4001" s="106">
        <f t="shared" si="1185"/>
        <v>17398.383285269792</v>
      </c>
      <c r="D4001" s="105">
        <f ca="1">IF(A4001&lt;$B$1,VLOOKUP(A4001,[1]DI!$A$4:$B$15000,2,FALSE),0)</f>
        <v>0.13650000000000001</v>
      </c>
      <c r="E4001" s="106">
        <f t="shared" ca="1" si="1179"/>
        <v>1.00050788</v>
      </c>
      <c r="F4001" s="106">
        <f ca="1">(TRUNC(PRODUCT($E$12:$E4000),16))</f>
        <v>2.49243587348393</v>
      </c>
      <c r="G4001" s="106">
        <f t="shared" ca="1" si="1186"/>
        <v>2.4835928390868398</v>
      </c>
      <c r="H4001" s="106">
        <f t="shared" ca="1" si="1180"/>
        <v>1.00356058</v>
      </c>
      <c r="I4001" s="105">
        <f t="shared" si="1187"/>
        <v>3.5999999999999997E-2</v>
      </c>
      <c r="J4001" s="118">
        <f t="shared" si="1188"/>
        <v>44949</v>
      </c>
      <c r="K4001" s="112">
        <f t="shared" si="1189"/>
        <v>7</v>
      </c>
      <c r="L4001" s="108">
        <f t="shared" si="1190"/>
        <v>7</v>
      </c>
      <c r="M4001" s="109">
        <f t="shared" si="1181"/>
        <v>1.0009829029999999</v>
      </c>
      <c r="N4001" s="109">
        <f t="shared" ca="1" si="1182"/>
        <v>1.004546983</v>
      </c>
      <c r="O4001" s="108">
        <f t="shared" si="1194"/>
        <v>0</v>
      </c>
      <c r="P4001" s="106">
        <f t="shared" ca="1" si="1183"/>
        <v>79.110153019999998</v>
      </c>
      <c r="Q4001" s="113">
        <f t="shared" si="1178"/>
        <v>0</v>
      </c>
      <c r="R4001" s="106">
        <f t="shared" si="1177"/>
        <v>0</v>
      </c>
      <c r="S4001" s="114" t="str">
        <f t="shared" si="1191"/>
        <v>A+J=</v>
      </c>
      <c r="T4001" s="107">
        <f t="shared" si="1192"/>
        <v>44979</v>
      </c>
      <c r="U4001" s="10"/>
      <c r="V4001" s="10"/>
      <c r="W4001" s="10"/>
      <c r="X4001" s="29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</row>
    <row r="4002" spans="1:121" x14ac:dyDescent="0.15">
      <c r="A4002" s="102">
        <f t="shared" si="1184"/>
        <v>44959</v>
      </c>
      <c r="B4002" s="103">
        <f t="shared" ca="1" si="1193"/>
        <v>17488.824257189794</v>
      </c>
      <c r="C4002" s="106">
        <f t="shared" si="1185"/>
        <v>17398.383285269792</v>
      </c>
      <c r="D4002" s="105">
        <f ca="1">IF(A4002&lt;$B$1,VLOOKUP(A4002,[1]DI!$A$4:$B$15000,2,FALSE),0)</f>
        <v>0.13650000000000001</v>
      </c>
      <c r="E4002" s="106">
        <f t="shared" ca="1" si="1179"/>
        <v>1.00050788</v>
      </c>
      <c r="F4002" s="106">
        <f ca="1">(TRUNC(PRODUCT($E$12:$E4001),16))</f>
        <v>2.49370173181536</v>
      </c>
      <c r="G4002" s="106">
        <f t="shared" ca="1" si="1186"/>
        <v>2.4835928390868398</v>
      </c>
      <c r="H4002" s="106">
        <f t="shared" ca="1" si="1180"/>
        <v>1.0040702699999999</v>
      </c>
      <c r="I4002" s="105">
        <f t="shared" si="1187"/>
        <v>3.5999999999999997E-2</v>
      </c>
      <c r="J4002" s="118">
        <f t="shared" si="1188"/>
        <v>44949</v>
      </c>
      <c r="K4002" s="112">
        <f t="shared" si="1189"/>
        <v>8</v>
      </c>
      <c r="L4002" s="108">
        <f t="shared" si="1190"/>
        <v>8</v>
      </c>
      <c r="M4002" s="109">
        <f t="shared" si="1181"/>
        <v>1.001123397</v>
      </c>
      <c r="N4002" s="109">
        <f t="shared" ca="1" si="1182"/>
        <v>1.0051982399999999</v>
      </c>
      <c r="O4002" s="108">
        <f t="shared" si="1194"/>
        <v>0</v>
      </c>
      <c r="P4002" s="106">
        <f t="shared" ca="1" si="1183"/>
        <v>90.440971919999996</v>
      </c>
      <c r="Q4002" s="113">
        <f t="shared" si="1178"/>
        <v>0</v>
      </c>
      <c r="R4002" s="106">
        <f t="shared" si="1177"/>
        <v>0</v>
      </c>
      <c r="S4002" s="114" t="str">
        <f t="shared" si="1191"/>
        <v>A+J=</v>
      </c>
      <c r="T4002" s="107">
        <f t="shared" si="1192"/>
        <v>44979</v>
      </c>
      <c r="U4002" s="10"/>
      <c r="V4002" s="10"/>
      <c r="W4002" s="10"/>
      <c r="X4002" s="29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</row>
    <row r="4003" spans="1:121" x14ac:dyDescent="0.15">
      <c r="A4003" s="102">
        <f t="shared" si="1184"/>
        <v>44960</v>
      </c>
      <c r="B4003" s="103">
        <f t="shared" ca="1" si="1193"/>
        <v>17500.162418209791</v>
      </c>
      <c r="C4003" s="106">
        <f t="shared" si="1185"/>
        <v>17398.383285269792</v>
      </c>
      <c r="D4003" s="105">
        <f ca="1">IF(A4003&lt;$B$1,VLOOKUP(A4003,[1]DI!$A$4:$B$15000,2,FALSE),0)</f>
        <v>0.13650000000000001</v>
      </c>
      <c r="E4003" s="106">
        <f t="shared" ca="1" si="1179"/>
        <v>1.00050788</v>
      </c>
      <c r="F4003" s="106">
        <f ca="1">(TRUNC(PRODUCT($E$12:$E4002),16))</f>
        <v>2.4949682330509102</v>
      </c>
      <c r="G4003" s="106">
        <f t="shared" ca="1" si="1186"/>
        <v>2.4835928390868398</v>
      </c>
      <c r="H4003" s="106">
        <f t="shared" ca="1" si="1180"/>
        <v>1.00458022</v>
      </c>
      <c r="I4003" s="105">
        <f t="shared" si="1187"/>
        <v>3.5999999999999997E-2</v>
      </c>
      <c r="J4003" s="118">
        <f t="shared" si="1188"/>
        <v>44949</v>
      </c>
      <c r="K4003" s="112">
        <f t="shared" si="1189"/>
        <v>9</v>
      </c>
      <c r="L4003" s="108">
        <f t="shared" si="1190"/>
        <v>9</v>
      </c>
      <c r="M4003" s="109">
        <f t="shared" si="1181"/>
        <v>1.00126391</v>
      </c>
      <c r="N4003" s="109">
        <f t="shared" ca="1" si="1182"/>
        <v>1.0058499190000001</v>
      </c>
      <c r="O4003" s="108">
        <f t="shared" si="1194"/>
        <v>0</v>
      </c>
      <c r="P4003" s="106">
        <f t="shared" ca="1" si="1183"/>
        <v>101.77913294</v>
      </c>
      <c r="Q4003" s="113">
        <f t="shared" si="1178"/>
        <v>0</v>
      </c>
      <c r="R4003" s="106">
        <f t="shared" si="1177"/>
        <v>0</v>
      </c>
      <c r="S4003" s="114" t="str">
        <f t="shared" si="1191"/>
        <v>A+J=</v>
      </c>
      <c r="T4003" s="107">
        <f t="shared" si="1192"/>
        <v>44979</v>
      </c>
      <c r="U4003" s="10"/>
      <c r="V4003" s="10"/>
      <c r="W4003" s="10"/>
      <c r="X4003" s="29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</row>
    <row r="4004" spans="1:121" x14ac:dyDescent="0.15">
      <c r="A4004" s="102">
        <f t="shared" si="1184"/>
        <v>44961</v>
      </c>
      <c r="B4004" s="103">
        <f t="shared" ca="1" si="1193"/>
        <v>17511.507782169792</v>
      </c>
      <c r="C4004" s="106">
        <f t="shared" si="1185"/>
        <v>17398.383285269792</v>
      </c>
      <c r="D4004" s="105">
        <f ca="1">IF(A4004&lt;$B$1,VLOOKUP(A4004,[1]DI!$A$4:$B$15000,2,FALSE),0)</f>
        <v>0</v>
      </c>
      <c r="E4004" s="106">
        <f t="shared" ca="1" si="1179"/>
        <v>1</v>
      </c>
      <c r="F4004" s="106">
        <f ca="1">(TRUNC(PRODUCT($E$12:$E4003),16))</f>
        <v>2.4962353775171202</v>
      </c>
      <c r="G4004" s="106">
        <f t="shared" ca="1" si="1186"/>
        <v>2.4835928390868398</v>
      </c>
      <c r="H4004" s="106">
        <f t="shared" ca="1" si="1180"/>
        <v>1.0050904199999999</v>
      </c>
      <c r="I4004" s="105">
        <f t="shared" si="1187"/>
        <v>3.5999999999999997E-2</v>
      </c>
      <c r="J4004" s="118">
        <f t="shared" si="1188"/>
        <v>44949</v>
      </c>
      <c r="K4004" s="112">
        <f t="shared" si="1189"/>
        <v>9</v>
      </c>
      <c r="L4004" s="108">
        <f t="shared" si="1190"/>
        <v>10</v>
      </c>
      <c r="M4004" s="109">
        <f t="shared" si="1181"/>
        <v>1.001404443</v>
      </c>
      <c r="N4004" s="109">
        <f t="shared" ca="1" si="1182"/>
        <v>1.0065020119999999</v>
      </c>
      <c r="O4004" s="108">
        <f t="shared" si="1194"/>
        <v>0</v>
      </c>
      <c r="P4004" s="106">
        <f t="shared" ca="1" si="1183"/>
        <v>113.1244969</v>
      </c>
      <c r="Q4004" s="113">
        <f t="shared" si="1178"/>
        <v>0</v>
      </c>
      <c r="R4004" s="106">
        <f t="shared" si="1177"/>
        <v>0</v>
      </c>
      <c r="S4004" s="114" t="str">
        <f t="shared" si="1191"/>
        <v>A+J=</v>
      </c>
      <c r="T4004" s="107">
        <f t="shared" si="1192"/>
        <v>44979</v>
      </c>
      <c r="U4004" s="10"/>
      <c r="V4004" s="10"/>
      <c r="W4004" s="10"/>
      <c r="X4004" s="29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</row>
    <row r="4005" spans="1:121" x14ac:dyDescent="0.15">
      <c r="A4005" s="102">
        <f t="shared" si="1184"/>
        <v>44962</v>
      </c>
      <c r="B4005" s="103">
        <f t="shared" ca="1" si="1193"/>
        <v>17511.507782169792</v>
      </c>
      <c r="C4005" s="106">
        <f t="shared" si="1185"/>
        <v>17398.383285269792</v>
      </c>
      <c r="D4005" s="105">
        <f ca="1">IF(A4005&lt;$B$1,VLOOKUP(A4005,[1]DI!$A$4:$B$15000,2,FALSE),0)</f>
        <v>0</v>
      </c>
      <c r="E4005" s="106">
        <f t="shared" ca="1" si="1179"/>
        <v>1</v>
      </c>
      <c r="F4005" s="106">
        <f ca="1">(TRUNC(PRODUCT($E$12:$E4004),16))</f>
        <v>2.4962353775171202</v>
      </c>
      <c r="G4005" s="106">
        <f t="shared" ca="1" si="1186"/>
        <v>2.4835928390868398</v>
      </c>
      <c r="H4005" s="106">
        <f t="shared" ca="1" si="1180"/>
        <v>1.0050904199999999</v>
      </c>
      <c r="I4005" s="105">
        <f t="shared" si="1187"/>
        <v>3.5999999999999997E-2</v>
      </c>
      <c r="J4005" s="118">
        <f t="shared" si="1188"/>
        <v>44949</v>
      </c>
      <c r="K4005" s="112">
        <f t="shared" si="1189"/>
        <v>9</v>
      </c>
      <c r="L4005" s="108">
        <f t="shared" si="1190"/>
        <v>10</v>
      </c>
      <c r="M4005" s="109">
        <f t="shared" si="1181"/>
        <v>1.001404443</v>
      </c>
      <c r="N4005" s="109">
        <f t="shared" ca="1" si="1182"/>
        <v>1.0065020119999999</v>
      </c>
      <c r="O4005" s="108">
        <f t="shared" si="1194"/>
        <v>0</v>
      </c>
      <c r="P4005" s="106">
        <f t="shared" ca="1" si="1183"/>
        <v>113.1244969</v>
      </c>
      <c r="Q4005" s="113">
        <f t="shared" si="1178"/>
        <v>0</v>
      </c>
      <c r="R4005" s="106">
        <f t="shared" si="1177"/>
        <v>0</v>
      </c>
      <c r="S4005" s="114" t="str">
        <f t="shared" si="1191"/>
        <v>A+J=</v>
      </c>
      <c r="T4005" s="107">
        <f t="shared" si="1192"/>
        <v>44979</v>
      </c>
      <c r="U4005" s="10"/>
      <c r="V4005" s="10"/>
      <c r="W4005" s="10"/>
      <c r="X4005" s="29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</row>
    <row r="4006" spans="1:121" x14ac:dyDescent="0.15">
      <c r="A4006" s="102">
        <f t="shared" si="1184"/>
        <v>44963</v>
      </c>
      <c r="B4006" s="103">
        <f t="shared" ca="1" si="1193"/>
        <v>17511.507782169792</v>
      </c>
      <c r="C4006" s="106">
        <f t="shared" si="1185"/>
        <v>17398.383285269792</v>
      </c>
      <c r="D4006" s="105">
        <f ca="1">IF(A4006&lt;$B$1,VLOOKUP(A4006,[1]DI!$A$4:$B$15000,2,FALSE),0)</f>
        <v>0.13650000000000001</v>
      </c>
      <c r="E4006" s="106">
        <f t="shared" ca="1" si="1179"/>
        <v>1.00050788</v>
      </c>
      <c r="F4006" s="106">
        <f ca="1">(TRUNC(PRODUCT($E$12:$E4005),16))</f>
        <v>2.4962353775171202</v>
      </c>
      <c r="G4006" s="106">
        <f t="shared" ca="1" si="1186"/>
        <v>2.4835928390868398</v>
      </c>
      <c r="H4006" s="106">
        <f t="shared" ca="1" si="1180"/>
        <v>1.0050904199999999</v>
      </c>
      <c r="I4006" s="105">
        <f t="shared" si="1187"/>
        <v>3.5999999999999997E-2</v>
      </c>
      <c r="J4006" s="118">
        <f t="shared" si="1188"/>
        <v>44949</v>
      </c>
      <c r="K4006" s="112">
        <f t="shared" si="1189"/>
        <v>10</v>
      </c>
      <c r="L4006" s="108">
        <f t="shared" si="1190"/>
        <v>10</v>
      </c>
      <c r="M4006" s="109">
        <f t="shared" si="1181"/>
        <v>1.001404443</v>
      </c>
      <c r="N4006" s="109">
        <f t="shared" ca="1" si="1182"/>
        <v>1.0065020119999999</v>
      </c>
      <c r="O4006" s="108">
        <f t="shared" si="1194"/>
        <v>0</v>
      </c>
      <c r="P4006" s="106">
        <f t="shared" ca="1" si="1183"/>
        <v>113.1244969</v>
      </c>
      <c r="Q4006" s="113">
        <f t="shared" si="1178"/>
        <v>0</v>
      </c>
      <c r="R4006" s="106">
        <f t="shared" si="1177"/>
        <v>0</v>
      </c>
      <c r="S4006" s="114" t="str">
        <f t="shared" si="1191"/>
        <v>A+J=</v>
      </c>
      <c r="T4006" s="107">
        <f t="shared" si="1192"/>
        <v>44979</v>
      </c>
      <c r="U4006" s="10"/>
      <c r="V4006" s="10"/>
      <c r="W4006" s="10"/>
      <c r="X4006" s="29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</row>
    <row r="4007" spans="1:121" x14ac:dyDescent="0.15">
      <c r="A4007" s="102">
        <f t="shared" si="1184"/>
        <v>44964</v>
      </c>
      <c r="B4007" s="103">
        <f t="shared" ca="1" si="1193"/>
        <v>17522.860697019791</v>
      </c>
      <c r="C4007" s="106">
        <f t="shared" si="1185"/>
        <v>17398.383285269792</v>
      </c>
      <c r="D4007" s="105">
        <f ca="1">IF(A4007&lt;$B$1,VLOOKUP(A4007,[1]DI!$A$4:$B$15000,2,FALSE),0)</f>
        <v>0.13650000000000001</v>
      </c>
      <c r="E4007" s="106">
        <f t="shared" ca="1" si="1179"/>
        <v>1.00050788</v>
      </c>
      <c r="F4007" s="106">
        <f ca="1">(TRUNC(PRODUCT($E$12:$E4006),16))</f>
        <v>2.4975031655406501</v>
      </c>
      <c r="G4007" s="106">
        <f t="shared" ca="1" si="1186"/>
        <v>2.4835928390868398</v>
      </c>
      <c r="H4007" s="106">
        <f t="shared" ca="1" si="1180"/>
        <v>1.00560089</v>
      </c>
      <c r="I4007" s="105">
        <f t="shared" si="1187"/>
        <v>3.5999999999999997E-2</v>
      </c>
      <c r="J4007" s="118">
        <f t="shared" si="1188"/>
        <v>44949</v>
      </c>
      <c r="K4007" s="112">
        <f t="shared" si="1189"/>
        <v>11</v>
      </c>
      <c r="L4007" s="108">
        <f t="shared" si="1190"/>
        <v>11</v>
      </c>
      <c r="M4007" s="109">
        <f t="shared" si="1181"/>
        <v>1.001544996</v>
      </c>
      <c r="N4007" s="109">
        <f t="shared" ca="1" si="1182"/>
        <v>1.0071545390000001</v>
      </c>
      <c r="O4007" s="108">
        <f t="shared" si="1194"/>
        <v>0</v>
      </c>
      <c r="P4007" s="106">
        <f t="shared" ca="1" si="1183"/>
        <v>124.47741175</v>
      </c>
      <c r="Q4007" s="113">
        <f t="shared" si="1178"/>
        <v>0</v>
      </c>
      <c r="R4007" s="106">
        <f t="shared" si="1177"/>
        <v>0</v>
      </c>
      <c r="S4007" s="114" t="str">
        <f t="shared" si="1191"/>
        <v>A+J=</v>
      </c>
      <c r="T4007" s="107">
        <f t="shared" si="1192"/>
        <v>44979</v>
      </c>
      <c r="U4007" s="10"/>
      <c r="V4007" s="10"/>
      <c r="W4007" s="10"/>
      <c r="X4007" s="29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</row>
    <row r="4008" spans="1:121" x14ac:dyDescent="0.15">
      <c r="A4008" s="102">
        <f t="shared" si="1184"/>
        <v>44965</v>
      </c>
      <c r="B4008" s="103">
        <f t="shared" ca="1" si="1193"/>
        <v>17534.220832199793</v>
      </c>
      <c r="C4008" s="106">
        <f t="shared" si="1185"/>
        <v>17398.383285269792</v>
      </c>
      <c r="D4008" s="105">
        <f ca="1">IF(A4008&lt;$B$1,VLOOKUP(A4008,[1]DI!$A$4:$B$15000,2,FALSE),0)</f>
        <v>0.13650000000000001</v>
      </c>
      <c r="E4008" s="106">
        <f t="shared" ca="1" si="1179"/>
        <v>1.00050788</v>
      </c>
      <c r="F4008" s="106">
        <f ca="1">(TRUNC(PRODUCT($E$12:$E4007),16))</f>
        <v>2.4987715974483602</v>
      </c>
      <c r="G4008" s="106">
        <f t="shared" ca="1" si="1186"/>
        <v>2.4835928390868398</v>
      </c>
      <c r="H4008" s="106">
        <f t="shared" ca="1" si="1180"/>
        <v>1.00611161</v>
      </c>
      <c r="I4008" s="105">
        <f t="shared" si="1187"/>
        <v>3.5999999999999997E-2</v>
      </c>
      <c r="J4008" s="118">
        <f t="shared" si="1188"/>
        <v>44949</v>
      </c>
      <c r="K4008" s="112">
        <f t="shared" si="1189"/>
        <v>12</v>
      </c>
      <c r="L4008" s="108">
        <f t="shared" si="1190"/>
        <v>12</v>
      </c>
      <c r="M4008" s="109">
        <f t="shared" si="1181"/>
        <v>1.0016855689999999</v>
      </c>
      <c r="N4008" s="109">
        <f t="shared" ca="1" si="1182"/>
        <v>1.0078074809999999</v>
      </c>
      <c r="O4008" s="108">
        <f t="shared" si="1194"/>
        <v>0</v>
      </c>
      <c r="P4008" s="106">
        <f t="shared" ca="1" si="1183"/>
        <v>135.83754693</v>
      </c>
      <c r="Q4008" s="113">
        <f t="shared" si="1178"/>
        <v>0</v>
      </c>
      <c r="R4008" s="106">
        <f t="shared" si="1177"/>
        <v>0</v>
      </c>
      <c r="S4008" s="114" t="str">
        <f t="shared" si="1191"/>
        <v>A+J=</v>
      </c>
      <c r="T4008" s="107">
        <f t="shared" si="1192"/>
        <v>44979</v>
      </c>
      <c r="U4008" s="10"/>
      <c r="V4008" s="10"/>
      <c r="W4008" s="10"/>
      <c r="X4008" s="29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</row>
    <row r="4009" spans="1:121" x14ac:dyDescent="0.15">
      <c r="A4009" s="102">
        <f t="shared" si="1184"/>
        <v>44966</v>
      </c>
      <c r="B4009" s="103">
        <f t="shared" ca="1" si="1193"/>
        <v>17545.588483479791</v>
      </c>
      <c r="C4009" s="106">
        <f t="shared" si="1185"/>
        <v>17398.383285269792</v>
      </c>
      <c r="D4009" s="105">
        <f ca="1">IF(A4009&lt;$B$1,VLOOKUP(A4009,[1]DI!$A$4:$B$15000,2,FALSE),0)</f>
        <v>0.13650000000000001</v>
      </c>
      <c r="E4009" s="106">
        <f t="shared" ca="1" si="1179"/>
        <v>1.00050788</v>
      </c>
      <c r="F4009" s="106">
        <f ca="1">(TRUNC(PRODUCT($E$12:$E4008),16))</f>
        <v>2.50004067356728</v>
      </c>
      <c r="G4009" s="106">
        <f t="shared" ca="1" si="1186"/>
        <v>2.4835928390868398</v>
      </c>
      <c r="H4009" s="106">
        <f t="shared" ca="1" si="1180"/>
        <v>1.0066226</v>
      </c>
      <c r="I4009" s="105">
        <f t="shared" si="1187"/>
        <v>3.5999999999999997E-2</v>
      </c>
      <c r="J4009" s="118">
        <f t="shared" si="1188"/>
        <v>44949</v>
      </c>
      <c r="K4009" s="112">
        <f t="shared" si="1189"/>
        <v>13</v>
      </c>
      <c r="L4009" s="108">
        <f t="shared" si="1190"/>
        <v>13</v>
      </c>
      <c r="M4009" s="109">
        <f t="shared" si="1181"/>
        <v>1.0018261610000001</v>
      </c>
      <c r="N4009" s="109">
        <f t="shared" ca="1" si="1182"/>
        <v>1.008460855</v>
      </c>
      <c r="O4009" s="108">
        <f t="shared" si="1194"/>
        <v>0</v>
      </c>
      <c r="P4009" s="106">
        <f t="shared" ca="1" si="1183"/>
        <v>147.20519820999999</v>
      </c>
      <c r="Q4009" s="113">
        <f t="shared" si="1178"/>
        <v>0</v>
      </c>
      <c r="R4009" s="106">
        <f t="shared" si="1177"/>
        <v>0</v>
      </c>
      <c r="S4009" s="114" t="str">
        <f t="shared" si="1191"/>
        <v>A+J=</v>
      </c>
      <c r="T4009" s="107">
        <f t="shared" si="1192"/>
        <v>44979</v>
      </c>
      <c r="U4009" s="10"/>
      <c r="V4009" s="10"/>
      <c r="W4009" s="10"/>
      <c r="X4009" s="29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</row>
    <row r="4010" spans="1:121" x14ac:dyDescent="0.15">
      <c r="A4010" s="102">
        <f t="shared" si="1184"/>
        <v>44967</v>
      </c>
      <c r="B4010" s="103">
        <f t="shared" ca="1" si="1193"/>
        <v>17556.963355089792</v>
      </c>
      <c r="C4010" s="106">
        <f t="shared" si="1185"/>
        <v>17398.383285269792</v>
      </c>
      <c r="D4010" s="105">
        <f ca="1">IF(A4010&lt;$B$1,VLOOKUP(A4010,[1]DI!$A$4:$B$15000,2,FALSE),0)</f>
        <v>0.13650000000000001</v>
      </c>
      <c r="E4010" s="106">
        <f t="shared" ca="1" si="1179"/>
        <v>1.00050788</v>
      </c>
      <c r="F4010" s="106">
        <f ca="1">(TRUNC(PRODUCT($E$12:$E4009),16))</f>
        <v>2.50131039422457</v>
      </c>
      <c r="G4010" s="106">
        <f t="shared" ca="1" si="1186"/>
        <v>2.4835928390868398</v>
      </c>
      <c r="H4010" s="106">
        <f t="shared" ca="1" si="1180"/>
        <v>1.0071338400000001</v>
      </c>
      <c r="I4010" s="105">
        <f t="shared" si="1187"/>
        <v>3.5999999999999997E-2</v>
      </c>
      <c r="J4010" s="118">
        <f t="shared" si="1188"/>
        <v>44949</v>
      </c>
      <c r="K4010" s="112">
        <f t="shared" si="1189"/>
        <v>14</v>
      </c>
      <c r="L4010" s="108">
        <f t="shared" si="1190"/>
        <v>14</v>
      </c>
      <c r="M4010" s="109">
        <f t="shared" si="1181"/>
        <v>1.0019667729999999</v>
      </c>
      <c r="N4010" s="109">
        <f t="shared" ca="1" si="1182"/>
        <v>1.0091146440000001</v>
      </c>
      <c r="O4010" s="108">
        <f t="shared" si="1194"/>
        <v>0</v>
      </c>
      <c r="P4010" s="106">
        <f t="shared" ca="1" si="1183"/>
        <v>158.58006982000001</v>
      </c>
      <c r="Q4010" s="113">
        <f t="shared" si="1178"/>
        <v>0</v>
      </c>
      <c r="R4010" s="106">
        <f t="shared" si="1177"/>
        <v>0</v>
      </c>
      <c r="S4010" s="114" t="str">
        <f t="shared" si="1191"/>
        <v>A+J=</v>
      </c>
      <c r="T4010" s="107">
        <f t="shared" si="1192"/>
        <v>44979</v>
      </c>
      <c r="U4010" s="10"/>
      <c r="V4010" s="10"/>
      <c r="W4010" s="10"/>
      <c r="X4010" s="29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</row>
    <row r="4011" spans="1:121" x14ac:dyDescent="0.15">
      <c r="A4011" s="102">
        <f t="shared" si="1184"/>
        <v>44968</v>
      </c>
      <c r="B4011" s="103">
        <f t="shared" ca="1" si="1193"/>
        <v>17568.345603609792</v>
      </c>
      <c r="C4011" s="106">
        <f t="shared" si="1185"/>
        <v>17398.383285269792</v>
      </c>
      <c r="D4011" s="105">
        <f ca="1">IF(A4011&lt;$B$1,VLOOKUP(A4011,[1]DI!$A$4:$B$15000,2,FALSE),0)</f>
        <v>0</v>
      </c>
      <c r="E4011" s="106">
        <f t="shared" ca="1" si="1179"/>
        <v>1</v>
      </c>
      <c r="F4011" s="106">
        <f ca="1">(TRUNC(PRODUCT($E$12:$E4010),16))</f>
        <v>2.5025807597475902</v>
      </c>
      <c r="G4011" s="106">
        <f t="shared" ca="1" si="1186"/>
        <v>2.4835928390868398</v>
      </c>
      <c r="H4011" s="106">
        <f t="shared" ca="1" si="1180"/>
        <v>1.0076453400000001</v>
      </c>
      <c r="I4011" s="105">
        <f t="shared" si="1187"/>
        <v>3.5999999999999997E-2</v>
      </c>
      <c r="J4011" s="118">
        <f t="shared" si="1188"/>
        <v>44949</v>
      </c>
      <c r="K4011" s="112">
        <f t="shared" si="1189"/>
        <v>14</v>
      </c>
      <c r="L4011" s="108">
        <f t="shared" si="1190"/>
        <v>15</v>
      </c>
      <c r="M4011" s="109">
        <f t="shared" si="1181"/>
        <v>1.0021074050000001</v>
      </c>
      <c r="N4011" s="109">
        <f t="shared" ca="1" si="1182"/>
        <v>1.0097688570000001</v>
      </c>
      <c r="O4011" s="108">
        <f t="shared" si="1194"/>
        <v>0</v>
      </c>
      <c r="P4011" s="106">
        <f t="shared" ca="1" si="1183"/>
        <v>169.96231834</v>
      </c>
      <c r="Q4011" s="113">
        <f t="shared" si="1178"/>
        <v>0</v>
      </c>
      <c r="R4011" s="106">
        <f t="shared" si="1177"/>
        <v>0</v>
      </c>
      <c r="S4011" s="114" t="str">
        <f t="shared" si="1191"/>
        <v>A+J=</v>
      </c>
      <c r="T4011" s="107">
        <f t="shared" si="1192"/>
        <v>44979</v>
      </c>
      <c r="U4011" s="10"/>
      <c r="V4011" s="10"/>
      <c r="W4011" s="10"/>
      <c r="X4011" s="29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</row>
    <row r="4012" spans="1:121" x14ac:dyDescent="0.15">
      <c r="A4012" s="102">
        <f t="shared" si="1184"/>
        <v>44969</v>
      </c>
      <c r="B4012" s="103">
        <f t="shared" ca="1" si="1193"/>
        <v>17568.345603609792</v>
      </c>
      <c r="C4012" s="106">
        <f t="shared" si="1185"/>
        <v>17398.383285269792</v>
      </c>
      <c r="D4012" s="105">
        <f ca="1">IF(A4012&lt;$B$1,VLOOKUP(A4012,[1]DI!$A$4:$B$15000,2,FALSE),0)</f>
        <v>0</v>
      </c>
      <c r="E4012" s="106">
        <f t="shared" ca="1" si="1179"/>
        <v>1</v>
      </c>
      <c r="F4012" s="106">
        <f ca="1">(TRUNC(PRODUCT($E$12:$E4011),16))</f>
        <v>2.5025807597475902</v>
      </c>
      <c r="G4012" s="106">
        <f t="shared" ca="1" si="1186"/>
        <v>2.4835928390868398</v>
      </c>
      <c r="H4012" s="106">
        <f t="shared" ca="1" si="1180"/>
        <v>1.0076453400000001</v>
      </c>
      <c r="I4012" s="105">
        <f t="shared" si="1187"/>
        <v>3.5999999999999997E-2</v>
      </c>
      <c r="J4012" s="118">
        <f t="shared" si="1188"/>
        <v>44949</v>
      </c>
      <c r="K4012" s="112">
        <f t="shared" si="1189"/>
        <v>14</v>
      </c>
      <c r="L4012" s="108">
        <f t="shared" si="1190"/>
        <v>15</v>
      </c>
      <c r="M4012" s="109">
        <f t="shared" si="1181"/>
        <v>1.0021074050000001</v>
      </c>
      <c r="N4012" s="109">
        <f t="shared" ca="1" si="1182"/>
        <v>1.0097688570000001</v>
      </c>
      <c r="O4012" s="108">
        <f t="shared" si="1194"/>
        <v>0</v>
      </c>
      <c r="P4012" s="106">
        <f t="shared" ca="1" si="1183"/>
        <v>169.96231834</v>
      </c>
      <c r="Q4012" s="113">
        <f t="shared" si="1178"/>
        <v>0</v>
      </c>
      <c r="R4012" s="106">
        <f t="shared" si="1177"/>
        <v>0</v>
      </c>
      <c r="S4012" s="114" t="str">
        <f t="shared" si="1191"/>
        <v>A+J=</v>
      </c>
      <c r="T4012" s="107">
        <f t="shared" si="1192"/>
        <v>44979</v>
      </c>
      <c r="U4012" s="10"/>
      <c r="V4012" s="10"/>
      <c r="W4012" s="10"/>
      <c r="X4012" s="29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</row>
    <row r="4013" spans="1:121" x14ac:dyDescent="0.15">
      <c r="A4013" s="102">
        <f t="shared" si="1184"/>
        <v>44970</v>
      </c>
      <c r="B4013" s="103">
        <f t="shared" ca="1" si="1193"/>
        <v>17568.345603609792</v>
      </c>
      <c r="C4013" s="106">
        <f t="shared" si="1185"/>
        <v>17398.383285269792</v>
      </c>
      <c r="D4013" s="105">
        <f ca="1">IF(A4013&lt;$B$1,VLOOKUP(A4013,[1]DI!$A$4:$B$15000,2,FALSE),0)</f>
        <v>0.13650000000000001</v>
      </c>
      <c r="E4013" s="106">
        <f t="shared" ca="1" si="1179"/>
        <v>1.00050788</v>
      </c>
      <c r="F4013" s="106">
        <f ca="1">(TRUNC(PRODUCT($E$12:$E4012),16))</f>
        <v>2.5025807597475902</v>
      </c>
      <c r="G4013" s="106">
        <f t="shared" ca="1" si="1186"/>
        <v>2.4835928390868398</v>
      </c>
      <c r="H4013" s="106">
        <f t="shared" ca="1" si="1180"/>
        <v>1.0076453400000001</v>
      </c>
      <c r="I4013" s="105">
        <f t="shared" si="1187"/>
        <v>3.5999999999999997E-2</v>
      </c>
      <c r="J4013" s="118">
        <f t="shared" si="1188"/>
        <v>44949</v>
      </c>
      <c r="K4013" s="112">
        <f t="shared" si="1189"/>
        <v>15</v>
      </c>
      <c r="L4013" s="108">
        <f t="shared" si="1190"/>
        <v>15</v>
      </c>
      <c r="M4013" s="109">
        <f t="shared" si="1181"/>
        <v>1.0021074050000001</v>
      </c>
      <c r="N4013" s="109">
        <f t="shared" ca="1" si="1182"/>
        <v>1.0097688570000001</v>
      </c>
      <c r="O4013" s="108">
        <f t="shared" si="1194"/>
        <v>0</v>
      </c>
      <c r="P4013" s="106">
        <f t="shared" ca="1" si="1183"/>
        <v>169.96231834</v>
      </c>
      <c r="Q4013" s="113">
        <f t="shared" si="1178"/>
        <v>0</v>
      </c>
      <c r="R4013" s="106">
        <f t="shared" si="1177"/>
        <v>0</v>
      </c>
      <c r="S4013" s="114" t="str">
        <f t="shared" si="1191"/>
        <v>A+J=</v>
      </c>
      <c r="T4013" s="107">
        <f t="shared" si="1192"/>
        <v>44979</v>
      </c>
      <c r="U4013" s="10"/>
      <c r="V4013" s="10"/>
      <c r="W4013" s="10"/>
      <c r="X4013" s="29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</row>
    <row r="4014" spans="1:121" x14ac:dyDescent="0.15">
      <c r="A4014" s="102">
        <f t="shared" si="1184"/>
        <v>44971</v>
      </c>
      <c r="B4014" s="103">
        <f t="shared" ca="1" si="1193"/>
        <v>17579.735403029794</v>
      </c>
      <c r="C4014" s="106">
        <f t="shared" si="1185"/>
        <v>17398.383285269792</v>
      </c>
      <c r="D4014" s="105">
        <f ca="1">IF(A4014&lt;$B$1,VLOOKUP(A4014,[1]DI!$A$4:$B$15000,2,FALSE),0)</f>
        <v>0.13650000000000001</v>
      </c>
      <c r="E4014" s="106">
        <f t="shared" ca="1" si="1179"/>
        <v>1.00050788</v>
      </c>
      <c r="F4014" s="106">
        <f ca="1">(TRUNC(PRODUCT($E$12:$E4013),16))</f>
        <v>2.5038517704638501</v>
      </c>
      <c r="G4014" s="106">
        <f t="shared" ca="1" si="1186"/>
        <v>2.4835928390868398</v>
      </c>
      <c r="H4014" s="106">
        <f t="shared" ca="1" si="1180"/>
        <v>1.00815711</v>
      </c>
      <c r="I4014" s="105">
        <f t="shared" si="1187"/>
        <v>3.5999999999999997E-2</v>
      </c>
      <c r="J4014" s="118">
        <f t="shared" si="1188"/>
        <v>44949</v>
      </c>
      <c r="K4014" s="112">
        <f t="shared" si="1189"/>
        <v>16</v>
      </c>
      <c r="L4014" s="108">
        <f t="shared" si="1190"/>
        <v>16</v>
      </c>
      <c r="M4014" s="109">
        <f t="shared" si="1181"/>
        <v>1.002248056</v>
      </c>
      <c r="N4014" s="109">
        <f t="shared" ca="1" si="1182"/>
        <v>1.010423504</v>
      </c>
      <c r="O4014" s="108">
        <f t="shared" si="1194"/>
        <v>0</v>
      </c>
      <c r="P4014" s="106">
        <f t="shared" ca="1" si="1183"/>
        <v>181.35211776</v>
      </c>
      <c r="Q4014" s="113">
        <f t="shared" si="1178"/>
        <v>0</v>
      </c>
      <c r="R4014" s="106">
        <f t="shared" ref="R4014:R4077" si="1195">IF(Q4014&gt;0,TRUNC(Q4014*C4014,8),0)</f>
        <v>0</v>
      </c>
      <c r="S4014" s="114" t="str">
        <f t="shared" si="1191"/>
        <v>A+J=</v>
      </c>
      <c r="T4014" s="107">
        <f t="shared" si="1192"/>
        <v>44979</v>
      </c>
      <c r="U4014" s="10"/>
      <c r="V4014" s="10"/>
      <c r="W4014" s="10"/>
      <c r="X4014" s="29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</row>
    <row r="4015" spans="1:121" x14ac:dyDescent="0.15">
      <c r="A4015" s="102">
        <f t="shared" si="1184"/>
        <v>44972</v>
      </c>
      <c r="B4015" s="103">
        <f t="shared" ca="1" si="1193"/>
        <v>17591.132405389792</v>
      </c>
      <c r="C4015" s="106">
        <f t="shared" si="1185"/>
        <v>17398.383285269792</v>
      </c>
      <c r="D4015" s="105">
        <f ca="1">IF(A4015&lt;$B$1,VLOOKUP(A4015,[1]DI!$A$4:$B$15000,2,FALSE),0)</f>
        <v>0.13650000000000001</v>
      </c>
      <c r="E4015" s="106">
        <f t="shared" ca="1" si="1179"/>
        <v>1.00050788</v>
      </c>
      <c r="F4015" s="106">
        <f ca="1">(TRUNC(PRODUCT($E$12:$E4014),16))</f>
        <v>2.5051234267010298</v>
      </c>
      <c r="G4015" s="106">
        <f t="shared" ca="1" si="1186"/>
        <v>2.4835928390868398</v>
      </c>
      <c r="H4015" s="106">
        <f t="shared" ca="1" si="1180"/>
        <v>1.0086691299999999</v>
      </c>
      <c r="I4015" s="105">
        <f t="shared" si="1187"/>
        <v>3.5999999999999997E-2</v>
      </c>
      <c r="J4015" s="118">
        <f t="shared" si="1188"/>
        <v>44949</v>
      </c>
      <c r="K4015" s="112">
        <f t="shared" si="1189"/>
        <v>17</v>
      </c>
      <c r="L4015" s="108">
        <f t="shared" si="1190"/>
        <v>17</v>
      </c>
      <c r="M4015" s="109">
        <f t="shared" si="1181"/>
        <v>1.002388727</v>
      </c>
      <c r="N4015" s="109">
        <f t="shared" ca="1" si="1182"/>
        <v>1.011078565</v>
      </c>
      <c r="O4015" s="108">
        <f t="shared" si="1194"/>
        <v>0</v>
      </c>
      <c r="P4015" s="106">
        <f t="shared" ca="1" si="1183"/>
        <v>192.74912011999999</v>
      </c>
      <c r="Q4015" s="113">
        <f t="shared" ref="Q4015:Q4078" si="1196">IF($O4015&gt;0,VLOOKUP($O4015,$W$12:$AC$151,7),0)</f>
        <v>0</v>
      </c>
      <c r="R4015" s="106">
        <f t="shared" si="1195"/>
        <v>0</v>
      </c>
      <c r="S4015" s="114" t="str">
        <f t="shared" si="1191"/>
        <v>A+J=</v>
      </c>
      <c r="T4015" s="107">
        <f t="shared" si="1192"/>
        <v>44979</v>
      </c>
      <c r="U4015" s="10"/>
      <c r="V4015" s="10"/>
      <c r="W4015" s="10"/>
      <c r="X4015" s="29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</row>
    <row r="4016" spans="1:121" x14ac:dyDescent="0.15">
      <c r="A4016" s="102">
        <f t="shared" si="1184"/>
        <v>44973</v>
      </c>
      <c r="B4016" s="103">
        <f t="shared" ca="1" si="1193"/>
        <v>17602.536819449793</v>
      </c>
      <c r="C4016" s="106">
        <f t="shared" si="1185"/>
        <v>17398.383285269792</v>
      </c>
      <c r="D4016" s="105">
        <f ca="1">IF(A4016&lt;$B$1,VLOOKUP(A4016,[1]DI!$A$4:$B$15000,2,FALSE),0)</f>
        <v>0.13650000000000001</v>
      </c>
      <c r="E4016" s="106">
        <f t="shared" ca="1" si="1179"/>
        <v>1.00050788</v>
      </c>
      <c r="F4016" s="106">
        <f ca="1">(TRUNC(PRODUCT($E$12:$E4015),16))</f>
        <v>2.50639572878698</v>
      </c>
      <c r="G4016" s="106">
        <f t="shared" ca="1" si="1186"/>
        <v>2.4835928390868398</v>
      </c>
      <c r="H4016" s="106">
        <f t="shared" ca="1" si="1180"/>
        <v>1.0091814100000001</v>
      </c>
      <c r="I4016" s="105">
        <f t="shared" si="1187"/>
        <v>3.5999999999999997E-2</v>
      </c>
      <c r="J4016" s="118">
        <f t="shared" si="1188"/>
        <v>44949</v>
      </c>
      <c r="K4016" s="112">
        <f t="shared" si="1189"/>
        <v>18</v>
      </c>
      <c r="L4016" s="108">
        <f t="shared" si="1190"/>
        <v>18</v>
      </c>
      <c r="M4016" s="109">
        <f t="shared" si="1181"/>
        <v>1.0025294179999999</v>
      </c>
      <c r="N4016" s="109">
        <f t="shared" ca="1" si="1182"/>
        <v>1.011734052</v>
      </c>
      <c r="O4016" s="108">
        <f t="shared" si="1194"/>
        <v>0</v>
      </c>
      <c r="P4016" s="106">
        <f t="shared" ca="1" si="1183"/>
        <v>204.15353418000001</v>
      </c>
      <c r="Q4016" s="113">
        <f t="shared" si="1196"/>
        <v>0</v>
      </c>
      <c r="R4016" s="106">
        <f t="shared" si="1195"/>
        <v>0</v>
      </c>
      <c r="S4016" s="114" t="str">
        <f t="shared" si="1191"/>
        <v>A+J=</v>
      </c>
      <c r="T4016" s="107">
        <f t="shared" si="1192"/>
        <v>44979</v>
      </c>
      <c r="U4016" s="10"/>
      <c r="V4016" s="10"/>
      <c r="W4016" s="10"/>
      <c r="X4016" s="29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</row>
    <row r="4017" spans="1:121" x14ac:dyDescent="0.15">
      <c r="A4017" s="102">
        <f t="shared" si="1184"/>
        <v>44974</v>
      </c>
      <c r="B4017" s="103">
        <f t="shared" ca="1" si="1193"/>
        <v>17613.948784409793</v>
      </c>
      <c r="C4017" s="106">
        <f t="shared" si="1185"/>
        <v>17398.383285269792</v>
      </c>
      <c r="D4017" s="105">
        <f ca="1">IF(A4017&lt;$B$1,VLOOKUP(A4017,[1]DI!$A$4:$B$15000,2,FALSE),0)</f>
        <v>0.13650000000000001</v>
      </c>
      <c r="E4017" s="106">
        <f t="shared" ca="1" si="1179"/>
        <v>1.00050788</v>
      </c>
      <c r="F4017" s="106">
        <f ca="1">(TRUNC(PRODUCT($E$12:$E4016),16))</f>
        <v>2.5076686770497201</v>
      </c>
      <c r="G4017" s="106">
        <f t="shared" ca="1" si="1186"/>
        <v>2.4835928390868398</v>
      </c>
      <c r="H4017" s="106">
        <f t="shared" ca="1" si="1180"/>
        <v>1.0096939599999999</v>
      </c>
      <c r="I4017" s="105">
        <f t="shared" si="1187"/>
        <v>3.5999999999999997E-2</v>
      </c>
      <c r="J4017" s="118">
        <f t="shared" si="1188"/>
        <v>44949</v>
      </c>
      <c r="K4017" s="112">
        <f t="shared" si="1189"/>
        <v>19</v>
      </c>
      <c r="L4017" s="108">
        <f t="shared" si="1190"/>
        <v>19</v>
      </c>
      <c r="M4017" s="109">
        <f t="shared" si="1181"/>
        <v>1.002670129</v>
      </c>
      <c r="N4017" s="109">
        <f t="shared" ca="1" si="1182"/>
        <v>1.0123899730000001</v>
      </c>
      <c r="O4017" s="108">
        <f t="shared" si="1194"/>
        <v>0</v>
      </c>
      <c r="P4017" s="106">
        <f t="shared" ca="1" si="1183"/>
        <v>215.56549913999999</v>
      </c>
      <c r="Q4017" s="113">
        <f t="shared" si="1196"/>
        <v>0</v>
      </c>
      <c r="R4017" s="106">
        <f t="shared" si="1195"/>
        <v>0</v>
      </c>
      <c r="S4017" s="114" t="str">
        <f t="shared" si="1191"/>
        <v>A+J=</v>
      </c>
      <c r="T4017" s="107">
        <f t="shared" si="1192"/>
        <v>44979</v>
      </c>
      <c r="U4017" s="10"/>
      <c r="V4017" s="10"/>
      <c r="W4017" s="10"/>
      <c r="X4017" s="29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</row>
    <row r="4018" spans="1:121" x14ac:dyDescent="0.15">
      <c r="A4018" s="102">
        <f t="shared" si="1184"/>
        <v>44975</v>
      </c>
      <c r="B4018" s="103">
        <f t="shared" ca="1" si="1193"/>
        <v>17625.367969709794</v>
      </c>
      <c r="C4018" s="106">
        <f t="shared" si="1185"/>
        <v>17398.383285269792</v>
      </c>
      <c r="D4018" s="105">
        <f ca="1">IF(A4018&lt;$B$1,VLOOKUP(A4018,[1]DI!$A$4:$B$15000,2,FALSE),0)</f>
        <v>0</v>
      </c>
      <c r="E4018" s="106">
        <f t="shared" ca="1" si="1179"/>
        <v>1</v>
      </c>
      <c r="F4018" s="106">
        <f ca="1">(TRUNC(PRODUCT($E$12:$E4017),16))</f>
        <v>2.5089422718174199</v>
      </c>
      <c r="G4018" s="106">
        <f t="shared" ca="1" si="1186"/>
        <v>2.4835928390868398</v>
      </c>
      <c r="H4018" s="106">
        <f t="shared" ca="1" si="1180"/>
        <v>1.01020676</v>
      </c>
      <c r="I4018" s="105">
        <f t="shared" si="1187"/>
        <v>3.5999999999999997E-2</v>
      </c>
      <c r="J4018" s="118">
        <f t="shared" si="1188"/>
        <v>44949</v>
      </c>
      <c r="K4018" s="112">
        <f t="shared" si="1189"/>
        <v>19</v>
      </c>
      <c r="L4018" s="108">
        <f t="shared" si="1190"/>
        <v>20</v>
      </c>
      <c r="M4018" s="109">
        <f t="shared" si="1181"/>
        <v>1.002810859</v>
      </c>
      <c r="N4018" s="109">
        <f t="shared" ca="1" si="1182"/>
        <v>1.0130463089999999</v>
      </c>
      <c r="O4018" s="108">
        <f t="shared" si="1194"/>
        <v>0</v>
      </c>
      <c r="P4018" s="106">
        <f t="shared" ca="1" si="1183"/>
        <v>226.98468444</v>
      </c>
      <c r="Q4018" s="113">
        <f t="shared" si="1196"/>
        <v>0</v>
      </c>
      <c r="R4018" s="106">
        <f t="shared" si="1195"/>
        <v>0</v>
      </c>
      <c r="S4018" s="114" t="str">
        <f t="shared" si="1191"/>
        <v>A+J=</v>
      </c>
      <c r="T4018" s="107">
        <f t="shared" si="1192"/>
        <v>44979</v>
      </c>
      <c r="U4018" s="10"/>
      <c r="V4018" s="10"/>
      <c r="W4018" s="10"/>
      <c r="X4018" s="29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</row>
    <row r="4019" spans="1:121" x14ac:dyDescent="0.15">
      <c r="A4019" s="102">
        <f t="shared" si="1184"/>
        <v>44976</v>
      </c>
      <c r="B4019" s="103">
        <f t="shared" ca="1" si="1193"/>
        <v>17625.367969709794</v>
      </c>
      <c r="C4019" s="106">
        <f t="shared" si="1185"/>
        <v>17398.383285269792</v>
      </c>
      <c r="D4019" s="105">
        <f ca="1">IF(A4019&lt;$B$1,VLOOKUP(A4019,[1]DI!$A$4:$B$15000,2,FALSE),0)</f>
        <v>0</v>
      </c>
      <c r="E4019" s="106">
        <f t="shared" ca="1" si="1179"/>
        <v>1</v>
      </c>
      <c r="F4019" s="106">
        <f ca="1">(TRUNC(PRODUCT($E$12:$E4018),16))</f>
        <v>2.5089422718174199</v>
      </c>
      <c r="G4019" s="106">
        <f t="shared" ca="1" si="1186"/>
        <v>2.4835928390868398</v>
      </c>
      <c r="H4019" s="106">
        <f t="shared" ca="1" si="1180"/>
        <v>1.01020676</v>
      </c>
      <c r="I4019" s="105">
        <f t="shared" si="1187"/>
        <v>3.5999999999999997E-2</v>
      </c>
      <c r="J4019" s="118">
        <f t="shared" si="1188"/>
        <v>44949</v>
      </c>
      <c r="K4019" s="112">
        <f t="shared" si="1189"/>
        <v>19</v>
      </c>
      <c r="L4019" s="108">
        <f t="shared" si="1190"/>
        <v>20</v>
      </c>
      <c r="M4019" s="109">
        <f t="shared" si="1181"/>
        <v>1.002810859</v>
      </c>
      <c r="N4019" s="109">
        <f t="shared" ca="1" si="1182"/>
        <v>1.0130463089999999</v>
      </c>
      <c r="O4019" s="108">
        <f t="shared" si="1194"/>
        <v>0</v>
      </c>
      <c r="P4019" s="106">
        <f t="shared" ca="1" si="1183"/>
        <v>226.98468444</v>
      </c>
      <c r="Q4019" s="113">
        <f t="shared" si="1196"/>
        <v>0</v>
      </c>
      <c r="R4019" s="106">
        <f t="shared" si="1195"/>
        <v>0</v>
      </c>
      <c r="S4019" s="114" t="str">
        <f t="shared" si="1191"/>
        <v>A+J=</v>
      </c>
      <c r="T4019" s="107">
        <f t="shared" si="1192"/>
        <v>44979</v>
      </c>
      <c r="U4019" s="10"/>
      <c r="V4019" s="10"/>
      <c r="W4019" s="10"/>
      <c r="X4019" s="29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</row>
    <row r="4020" spans="1:121" x14ac:dyDescent="0.15">
      <c r="A4020" s="102">
        <f t="shared" si="1184"/>
        <v>44977</v>
      </c>
      <c r="B4020" s="103">
        <f t="shared" ca="1" si="1193"/>
        <v>17625.367969709794</v>
      </c>
      <c r="C4020" s="106">
        <f t="shared" si="1185"/>
        <v>17398.383285269792</v>
      </c>
      <c r="D4020" s="105">
        <f ca="1">IF(A4020&lt;$B$1,VLOOKUP(A4020,[1]DI!$A$4:$B$15000,2,FALSE),0)</f>
        <v>0</v>
      </c>
      <c r="E4020" s="106">
        <f t="shared" ca="1" si="1179"/>
        <v>1</v>
      </c>
      <c r="F4020" s="106">
        <f ca="1">(TRUNC(PRODUCT($E$12:$E4019),16))</f>
        <v>2.5089422718174199</v>
      </c>
      <c r="G4020" s="106">
        <f t="shared" ca="1" si="1186"/>
        <v>2.4835928390868398</v>
      </c>
      <c r="H4020" s="106">
        <f t="shared" ca="1" si="1180"/>
        <v>1.01020676</v>
      </c>
      <c r="I4020" s="105">
        <f t="shared" si="1187"/>
        <v>3.5999999999999997E-2</v>
      </c>
      <c r="J4020" s="118">
        <f t="shared" si="1188"/>
        <v>44949</v>
      </c>
      <c r="K4020" s="112">
        <f t="shared" si="1189"/>
        <v>19</v>
      </c>
      <c r="L4020" s="108">
        <f t="shared" si="1190"/>
        <v>20</v>
      </c>
      <c r="M4020" s="109">
        <f t="shared" si="1181"/>
        <v>1.002810859</v>
      </c>
      <c r="N4020" s="109">
        <f t="shared" ca="1" si="1182"/>
        <v>1.0130463089999999</v>
      </c>
      <c r="O4020" s="108">
        <f t="shared" si="1194"/>
        <v>0</v>
      </c>
      <c r="P4020" s="106">
        <f t="shared" ca="1" si="1183"/>
        <v>226.98468444</v>
      </c>
      <c r="Q4020" s="113">
        <f t="shared" si="1196"/>
        <v>0</v>
      </c>
      <c r="R4020" s="106">
        <f t="shared" si="1195"/>
        <v>0</v>
      </c>
      <c r="S4020" s="114" t="str">
        <f t="shared" si="1191"/>
        <v>A+J=</v>
      </c>
      <c r="T4020" s="107">
        <f t="shared" si="1192"/>
        <v>44979</v>
      </c>
      <c r="U4020" s="10"/>
      <c r="V4020" s="10"/>
      <c r="W4020" s="10"/>
      <c r="X4020" s="29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</row>
    <row r="4021" spans="1:121" x14ac:dyDescent="0.15">
      <c r="A4021" s="102">
        <f t="shared" si="1184"/>
        <v>44978</v>
      </c>
      <c r="B4021" s="103">
        <f t="shared" ca="1" si="1193"/>
        <v>17625.367969709794</v>
      </c>
      <c r="C4021" s="106">
        <f t="shared" si="1185"/>
        <v>17398.383285269792</v>
      </c>
      <c r="D4021" s="105">
        <f ca="1">IF(A4021&lt;$B$1,VLOOKUP(A4021,[1]DI!$A$4:$B$15000,2,FALSE),0)</f>
        <v>0</v>
      </c>
      <c r="E4021" s="106">
        <f t="shared" ca="1" si="1179"/>
        <v>1</v>
      </c>
      <c r="F4021" s="106">
        <f ca="1">(TRUNC(PRODUCT($E$12:$E4020),16))</f>
        <v>2.5089422718174199</v>
      </c>
      <c r="G4021" s="106">
        <f t="shared" ca="1" si="1186"/>
        <v>2.4835928390868398</v>
      </c>
      <c r="H4021" s="106">
        <f t="shared" ca="1" si="1180"/>
        <v>1.01020676</v>
      </c>
      <c r="I4021" s="105">
        <f t="shared" si="1187"/>
        <v>3.5999999999999997E-2</v>
      </c>
      <c r="J4021" s="118">
        <f t="shared" si="1188"/>
        <v>44949</v>
      </c>
      <c r="K4021" s="112">
        <f t="shared" si="1189"/>
        <v>19</v>
      </c>
      <c r="L4021" s="108">
        <f t="shared" si="1190"/>
        <v>20</v>
      </c>
      <c r="M4021" s="109">
        <f t="shared" si="1181"/>
        <v>1.002810859</v>
      </c>
      <c r="N4021" s="109">
        <f t="shared" ca="1" si="1182"/>
        <v>1.0130463089999999</v>
      </c>
      <c r="O4021" s="108">
        <f t="shared" si="1194"/>
        <v>0</v>
      </c>
      <c r="P4021" s="106">
        <f t="shared" ca="1" si="1183"/>
        <v>226.98468444</v>
      </c>
      <c r="Q4021" s="113">
        <f t="shared" si="1196"/>
        <v>0</v>
      </c>
      <c r="R4021" s="106">
        <f t="shared" si="1195"/>
        <v>0</v>
      </c>
      <c r="S4021" s="114" t="str">
        <f t="shared" si="1191"/>
        <v>A+J=</v>
      </c>
      <c r="T4021" s="107">
        <f t="shared" si="1192"/>
        <v>44979</v>
      </c>
      <c r="U4021" s="10"/>
      <c r="V4021" s="10"/>
      <c r="W4021" s="10"/>
      <c r="X4021" s="29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</row>
    <row r="4022" spans="1:121" x14ac:dyDescent="0.15">
      <c r="A4022" s="102">
        <f t="shared" si="1184"/>
        <v>44979</v>
      </c>
      <c r="B4022" s="103">
        <f t="shared" ca="1" si="1193"/>
        <v>17625.367969709794</v>
      </c>
      <c r="C4022" s="106">
        <f t="shared" si="1185"/>
        <v>17398.383285269792</v>
      </c>
      <c r="D4022" s="105">
        <f ca="1">IF(A4022&lt;$B$1,VLOOKUP(A4022,[1]DI!$A$4:$B$15000,2,FALSE),0)</f>
        <v>0.13650000000000001</v>
      </c>
      <c r="E4022" s="106">
        <f t="shared" ca="1" si="1179"/>
        <v>1.00050788</v>
      </c>
      <c r="F4022" s="106">
        <f ca="1">(TRUNC(PRODUCT($E$12:$E4021),16))</f>
        <v>2.5089422718174199</v>
      </c>
      <c r="G4022" s="106">
        <f t="shared" ca="1" si="1186"/>
        <v>2.4835928390868398</v>
      </c>
      <c r="H4022" s="106">
        <f t="shared" ca="1" si="1180"/>
        <v>1.01020676</v>
      </c>
      <c r="I4022" s="105">
        <f t="shared" si="1187"/>
        <v>3.5999999999999997E-2</v>
      </c>
      <c r="J4022" s="118">
        <f t="shared" si="1188"/>
        <v>44949</v>
      </c>
      <c r="K4022" s="112">
        <f t="shared" si="1189"/>
        <v>20</v>
      </c>
      <c r="L4022" s="108">
        <f t="shared" si="1190"/>
        <v>20</v>
      </c>
      <c r="M4022" s="109">
        <f t="shared" si="1181"/>
        <v>1.002810859</v>
      </c>
      <c r="N4022" s="109">
        <f t="shared" ca="1" si="1182"/>
        <v>1.0130463089999999</v>
      </c>
      <c r="O4022" s="108">
        <f t="shared" si="1194"/>
        <v>117</v>
      </c>
      <c r="P4022" s="106">
        <f t="shared" ca="1" si="1183"/>
        <v>226.98468444</v>
      </c>
      <c r="Q4022" s="113">
        <f t="shared" si="1196"/>
        <v>4.4849E-2</v>
      </c>
      <c r="R4022" s="106">
        <f t="shared" si="1195"/>
        <v>780.30009196000003</v>
      </c>
      <c r="S4022" s="114" t="str">
        <f t="shared" si="1191"/>
        <v>A+J=</v>
      </c>
      <c r="T4022" s="107">
        <f t="shared" si="1192"/>
        <v>44979</v>
      </c>
      <c r="U4022" s="10"/>
      <c r="V4022" s="10"/>
      <c r="W4022" s="10"/>
      <c r="X4022" s="29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</row>
    <row r="4023" spans="1:121" x14ac:dyDescent="0.15">
      <c r="A4023" s="102">
        <f t="shared" si="1184"/>
        <v>44980</v>
      </c>
      <c r="B4023" s="103">
        <f t="shared" ca="1" si="1193"/>
        <v>16628.856812969792</v>
      </c>
      <c r="C4023" s="106">
        <f t="shared" si="1185"/>
        <v>16618.083193309791</v>
      </c>
      <c r="D4023" s="105">
        <f ca="1">IF(A4023&lt;$B$1,VLOOKUP(A4023,[1]DI!$A$4:$B$15000,2,FALSE),0)</f>
        <v>0.13650000000000001</v>
      </c>
      <c r="E4023" s="106">
        <f t="shared" ca="1" si="1179"/>
        <v>1.00050788</v>
      </c>
      <c r="F4023" s="106">
        <f ca="1">(TRUNC(PRODUCT($E$12:$E4022),16))</f>
        <v>2.5102165134184302</v>
      </c>
      <c r="G4023" s="106">
        <f t="shared" ca="1" si="1186"/>
        <v>2.5089422718174199</v>
      </c>
      <c r="H4023" s="106">
        <f t="shared" ca="1" si="1180"/>
        <v>1.00050788</v>
      </c>
      <c r="I4023" s="105">
        <f t="shared" si="1187"/>
        <v>3.5999999999999997E-2</v>
      </c>
      <c r="J4023" s="118">
        <f t="shared" si="1188"/>
        <v>44979</v>
      </c>
      <c r="K4023" s="112">
        <f t="shared" si="1189"/>
        <v>1</v>
      </c>
      <c r="L4023" s="108">
        <f t="shared" si="1190"/>
        <v>1</v>
      </c>
      <c r="M4023" s="109">
        <f t="shared" si="1181"/>
        <v>1.000140356</v>
      </c>
      <c r="N4023" s="109">
        <f t="shared" ca="1" si="1182"/>
        <v>1.0006483070000001</v>
      </c>
      <c r="O4023" s="108">
        <f t="shared" si="1194"/>
        <v>0</v>
      </c>
      <c r="P4023" s="106">
        <f t="shared" ca="1" si="1183"/>
        <v>10.77361966</v>
      </c>
      <c r="Q4023" s="113">
        <f t="shared" si="1196"/>
        <v>0</v>
      </c>
      <c r="R4023" s="106">
        <f t="shared" si="1195"/>
        <v>0</v>
      </c>
      <c r="S4023" s="114" t="str">
        <f t="shared" si="1191"/>
        <v>A+J=</v>
      </c>
      <c r="T4023" s="107">
        <f t="shared" si="1192"/>
        <v>45007</v>
      </c>
      <c r="U4023" s="10"/>
      <c r="V4023" s="10"/>
      <c r="W4023" s="10"/>
      <c r="X4023" s="29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</row>
    <row r="4024" spans="1:121" x14ac:dyDescent="0.15">
      <c r="A4024" s="102">
        <f t="shared" si="1184"/>
        <v>44981</v>
      </c>
      <c r="B4024" s="103">
        <f t="shared" ca="1" si="1193"/>
        <v>16639.63744545979</v>
      </c>
      <c r="C4024" s="106">
        <f t="shared" si="1185"/>
        <v>16618.083193309791</v>
      </c>
      <c r="D4024" s="105">
        <f ca="1">IF(A4024&lt;$B$1,VLOOKUP(A4024,[1]DI!$A$4:$B$15000,2,FALSE),0)</f>
        <v>0.13650000000000001</v>
      </c>
      <c r="E4024" s="106">
        <f t="shared" ca="1" si="1179"/>
        <v>1.00050788</v>
      </c>
      <c r="F4024" s="106">
        <f ca="1">(TRUNC(PRODUCT($E$12:$E4023),16))</f>
        <v>2.51149140218127</v>
      </c>
      <c r="G4024" s="106">
        <f t="shared" ca="1" si="1186"/>
        <v>2.5089422718174199</v>
      </c>
      <c r="H4024" s="106">
        <f t="shared" ca="1" si="1180"/>
        <v>1.00101602</v>
      </c>
      <c r="I4024" s="105">
        <f t="shared" si="1187"/>
        <v>3.5999999999999997E-2</v>
      </c>
      <c r="J4024" s="118">
        <f t="shared" si="1188"/>
        <v>44979</v>
      </c>
      <c r="K4024" s="112">
        <f t="shared" si="1189"/>
        <v>2</v>
      </c>
      <c r="L4024" s="108">
        <f t="shared" si="1190"/>
        <v>2</v>
      </c>
      <c r="M4024" s="109">
        <f t="shared" si="1181"/>
        <v>1.0002807309999999</v>
      </c>
      <c r="N4024" s="109">
        <f t="shared" ca="1" si="1182"/>
        <v>1.001297036</v>
      </c>
      <c r="O4024" s="108">
        <f t="shared" si="1194"/>
        <v>0</v>
      </c>
      <c r="P4024" s="106">
        <f t="shared" ca="1" si="1183"/>
        <v>21.55425215</v>
      </c>
      <c r="Q4024" s="113">
        <f t="shared" si="1196"/>
        <v>0</v>
      </c>
      <c r="R4024" s="106">
        <f t="shared" si="1195"/>
        <v>0</v>
      </c>
      <c r="S4024" s="114" t="str">
        <f t="shared" si="1191"/>
        <v>A+J=</v>
      </c>
      <c r="T4024" s="107">
        <f t="shared" si="1192"/>
        <v>45007</v>
      </c>
      <c r="U4024" s="10"/>
      <c r="V4024" s="10"/>
      <c r="W4024" s="10"/>
      <c r="X4024" s="29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</row>
    <row r="4025" spans="1:121" x14ac:dyDescent="0.15">
      <c r="A4025" s="102">
        <f t="shared" si="1184"/>
        <v>44982</v>
      </c>
      <c r="B4025" s="103">
        <f t="shared" ca="1" si="1193"/>
        <v>16650.42494121979</v>
      </c>
      <c r="C4025" s="106">
        <f t="shared" si="1185"/>
        <v>16618.083193309791</v>
      </c>
      <c r="D4025" s="105">
        <f ca="1">IF(A4025&lt;$B$1,VLOOKUP(A4025,[1]DI!$A$4:$B$15000,2,FALSE),0)</f>
        <v>0</v>
      </c>
      <c r="E4025" s="106">
        <f t="shared" ca="1" si="1179"/>
        <v>1</v>
      </c>
      <c r="F4025" s="106">
        <f ca="1">(TRUNC(PRODUCT($E$12:$E4024),16))</f>
        <v>2.5127669384345999</v>
      </c>
      <c r="G4025" s="106">
        <f t="shared" ca="1" si="1186"/>
        <v>2.5089422718174199</v>
      </c>
      <c r="H4025" s="106">
        <f t="shared" ca="1" si="1180"/>
        <v>1.00152441</v>
      </c>
      <c r="I4025" s="105">
        <f t="shared" si="1187"/>
        <v>3.5999999999999997E-2</v>
      </c>
      <c r="J4025" s="118">
        <f t="shared" si="1188"/>
        <v>44979</v>
      </c>
      <c r="K4025" s="112">
        <f t="shared" si="1189"/>
        <v>2</v>
      </c>
      <c r="L4025" s="108">
        <f t="shared" si="1190"/>
        <v>3</v>
      </c>
      <c r="M4025" s="109">
        <f t="shared" si="1181"/>
        <v>1.000421126</v>
      </c>
      <c r="N4025" s="109">
        <f t="shared" ca="1" si="1182"/>
        <v>1.0019461780000001</v>
      </c>
      <c r="O4025" s="108">
        <f t="shared" si="1194"/>
        <v>0</v>
      </c>
      <c r="P4025" s="106">
        <f t="shared" ca="1" si="1183"/>
        <v>32.341747910000002</v>
      </c>
      <c r="Q4025" s="113">
        <f t="shared" si="1196"/>
        <v>0</v>
      </c>
      <c r="R4025" s="106">
        <f t="shared" si="1195"/>
        <v>0</v>
      </c>
      <c r="S4025" s="114" t="str">
        <f t="shared" si="1191"/>
        <v>A+J=</v>
      </c>
      <c r="T4025" s="107">
        <f t="shared" si="1192"/>
        <v>45007</v>
      </c>
      <c r="U4025" s="10"/>
      <c r="V4025" s="10"/>
      <c r="W4025" s="10"/>
      <c r="X4025" s="29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</row>
    <row r="4026" spans="1:121" x14ac:dyDescent="0.15">
      <c r="A4026" s="102">
        <f t="shared" si="1184"/>
        <v>44983</v>
      </c>
      <c r="B4026" s="103">
        <f t="shared" ca="1" si="1193"/>
        <v>16650.42494121979</v>
      </c>
      <c r="C4026" s="106">
        <f t="shared" si="1185"/>
        <v>16618.083193309791</v>
      </c>
      <c r="D4026" s="105">
        <f ca="1">IF(A4026&lt;$B$1,VLOOKUP(A4026,[1]DI!$A$4:$B$15000,2,FALSE),0)</f>
        <v>0</v>
      </c>
      <c r="E4026" s="106">
        <f t="shared" ca="1" si="1179"/>
        <v>1</v>
      </c>
      <c r="F4026" s="106">
        <f ca="1">(TRUNC(PRODUCT($E$12:$E4025),16))</f>
        <v>2.5127669384345999</v>
      </c>
      <c r="G4026" s="106">
        <f t="shared" ca="1" si="1186"/>
        <v>2.5089422718174199</v>
      </c>
      <c r="H4026" s="106">
        <f t="shared" ca="1" si="1180"/>
        <v>1.00152441</v>
      </c>
      <c r="I4026" s="105">
        <f t="shared" si="1187"/>
        <v>3.5999999999999997E-2</v>
      </c>
      <c r="J4026" s="118">
        <f t="shared" si="1188"/>
        <v>44979</v>
      </c>
      <c r="K4026" s="112">
        <f t="shared" si="1189"/>
        <v>2</v>
      </c>
      <c r="L4026" s="108">
        <f t="shared" si="1190"/>
        <v>3</v>
      </c>
      <c r="M4026" s="109">
        <f t="shared" si="1181"/>
        <v>1.000421126</v>
      </c>
      <c r="N4026" s="109">
        <f t="shared" ca="1" si="1182"/>
        <v>1.0019461780000001</v>
      </c>
      <c r="O4026" s="108">
        <f t="shared" si="1194"/>
        <v>0</v>
      </c>
      <c r="P4026" s="106">
        <f t="shared" ca="1" si="1183"/>
        <v>32.341747910000002</v>
      </c>
      <c r="Q4026" s="113">
        <f t="shared" si="1196"/>
        <v>0</v>
      </c>
      <c r="R4026" s="106">
        <f t="shared" si="1195"/>
        <v>0</v>
      </c>
      <c r="S4026" s="114" t="str">
        <f t="shared" si="1191"/>
        <v>A+J=</v>
      </c>
      <c r="T4026" s="107">
        <f t="shared" si="1192"/>
        <v>45007</v>
      </c>
      <c r="U4026" s="10"/>
      <c r="V4026" s="10"/>
      <c r="W4026" s="10"/>
      <c r="X4026" s="29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</row>
    <row r="4027" spans="1:121" x14ac:dyDescent="0.15">
      <c r="A4027" s="102">
        <f t="shared" si="1184"/>
        <v>44984</v>
      </c>
      <c r="B4027" s="103">
        <f t="shared" ca="1" si="1193"/>
        <v>16650.42494121979</v>
      </c>
      <c r="C4027" s="106">
        <f t="shared" si="1185"/>
        <v>16618.083193309791</v>
      </c>
      <c r="D4027" s="105">
        <f ca="1">IF(A4027&lt;$B$1,VLOOKUP(A4027,[1]DI!$A$4:$B$15000,2,FALSE),0)</f>
        <v>0.13650000000000001</v>
      </c>
      <c r="E4027" s="106">
        <f t="shared" ca="1" si="1179"/>
        <v>1.00050788</v>
      </c>
      <c r="F4027" s="106">
        <f ca="1">(TRUNC(PRODUCT($E$12:$E4026),16))</f>
        <v>2.5127669384345999</v>
      </c>
      <c r="G4027" s="106">
        <f t="shared" ca="1" si="1186"/>
        <v>2.5089422718174199</v>
      </c>
      <c r="H4027" s="106">
        <f t="shared" ca="1" si="1180"/>
        <v>1.00152441</v>
      </c>
      <c r="I4027" s="105">
        <f t="shared" si="1187"/>
        <v>3.5999999999999997E-2</v>
      </c>
      <c r="J4027" s="118">
        <f t="shared" si="1188"/>
        <v>44979</v>
      </c>
      <c r="K4027" s="112">
        <f t="shared" si="1189"/>
        <v>3</v>
      </c>
      <c r="L4027" s="108">
        <f t="shared" si="1190"/>
        <v>3</v>
      </c>
      <c r="M4027" s="109">
        <f t="shared" si="1181"/>
        <v>1.000421126</v>
      </c>
      <c r="N4027" s="109">
        <f t="shared" ca="1" si="1182"/>
        <v>1.0019461780000001</v>
      </c>
      <c r="O4027" s="108">
        <f t="shared" si="1194"/>
        <v>0</v>
      </c>
      <c r="P4027" s="106">
        <f t="shared" ca="1" si="1183"/>
        <v>32.341747910000002</v>
      </c>
      <c r="Q4027" s="113">
        <f t="shared" si="1196"/>
        <v>0</v>
      </c>
      <c r="R4027" s="106">
        <f t="shared" si="1195"/>
        <v>0</v>
      </c>
      <c r="S4027" s="114" t="str">
        <f t="shared" si="1191"/>
        <v>A+J=</v>
      </c>
      <c r="T4027" s="107">
        <f t="shared" si="1192"/>
        <v>45007</v>
      </c>
      <c r="U4027" s="10"/>
      <c r="V4027" s="10"/>
      <c r="W4027" s="10"/>
      <c r="X4027" s="29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</row>
    <row r="4028" spans="1:121" x14ac:dyDescent="0.15">
      <c r="A4028" s="102">
        <f t="shared" si="1184"/>
        <v>44985</v>
      </c>
      <c r="B4028" s="103">
        <f t="shared" ca="1" si="1193"/>
        <v>16661.219632609791</v>
      </c>
      <c r="C4028" s="106">
        <f t="shared" si="1185"/>
        <v>16618.083193309791</v>
      </c>
      <c r="D4028" s="105">
        <f ca="1">IF(A4028&lt;$B$1,VLOOKUP(A4028,[1]DI!$A$4:$B$15000,2,FALSE),0)</f>
        <v>0.13650000000000001</v>
      </c>
      <c r="E4028" s="106">
        <f t="shared" ca="1" si="1179"/>
        <v>1.00050788</v>
      </c>
      <c r="F4028" s="106">
        <f ca="1">(TRUNC(PRODUCT($E$12:$E4027),16))</f>
        <v>2.5140431225072999</v>
      </c>
      <c r="G4028" s="106">
        <f t="shared" ca="1" si="1186"/>
        <v>2.5089422718174199</v>
      </c>
      <c r="H4028" s="106">
        <f t="shared" ca="1" si="1180"/>
        <v>1.00203307</v>
      </c>
      <c r="I4028" s="105">
        <f t="shared" si="1187"/>
        <v>3.5999999999999997E-2</v>
      </c>
      <c r="J4028" s="118">
        <f t="shared" si="1188"/>
        <v>44979</v>
      </c>
      <c r="K4028" s="112">
        <f t="shared" si="1189"/>
        <v>4</v>
      </c>
      <c r="L4028" s="108">
        <f t="shared" si="1190"/>
        <v>4</v>
      </c>
      <c r="M4028" s="109">
        <f t="shared" si="1181"/>
        <v>1.0005615409999999</v>
      </c>
      <c r="N4028" s="109">
        <f t="shared" ca="1" si="1182"/>
        <v>1.002595753</v>
      </c>
      <c r="O4028" s="108">
        <f t="shared" si="1194"/>
        <v>0</v>
      </c>
      <c r="P4028" s="106">
        <f t="shared" ca="1" si="1183"/>
        <v>43.136439299999999</v>
      </c>
      <c r="Q4028" s="113">
        <f t="shared" si="1196"/>
        <v>0</v>
      </c>
      <c r="R4028" s="106">
        <f t="shared" si="1195"/>
        <v>0</v>
      </c>
      <c r="S4028" s="114" t="str">
        <f t="shared" si="1191"/>
        <v>A+J=</v>
      </c>
      <c r="T4028" s="107">
        <f t="shared" si="1192"/>
        <v>45007</v>
      </c>
      <c r="U4028" s="10"/>
      <c r="V4028" s="10"/>
      <c r="W4028" s="10"/>
      <c r="X4028" s="29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</row>
    <row r="4029" spans="1:121" x14ac:dyDescent="0.15">
      <c r="A4029" s="102">
        <f t="shared" si="1184"/>
        <v>44986</v>
      </c>
      <c r="B4029" s="103">
        <f t="shared" ca="1" si="1193"/>
        <v>16672.02115402979</v>
      </c>
      <c r="C4029" s="106">
        <f t="shared" si="1185"/>
        <v>16618.083193309791</v>
      </c>
      <c r="D4029" s="105">
        <f ca="1">IF(A4029&lt;$B$1,VLOOKUP(A4029,[1]DI!$A$4:$B$15000,2,FALSE),0)</f>
        <v>0.13650000000000001</v>
      </c>
      <c r="E4029" s="106">
        <f t="shared" ca="1" si="1179"/>
        <v>1.00050788</v>
      </c>
      <c r="F4029" s="106">
        <f ca="1">(TRUNC(PRODUCT($E$12:$E4028),16))</f>
        <v>2.5153199547283598</v>
      </c>
      <c r="G4029" s="106">
        <f t="shared" ca="1" si="1186"/>
        <v>2.5089422718174199</v>
      </c>
      <c r="H4029" s="106">
        <f t="shared" ca="1" si="1180"/>
        <v>1.0025419799999999</v>
      </c>
      <c r="I4029" s="105">
        <f t="shared" si="1187"/>
        <v>3.5999999999999997E-2</v>
      </c>
      <c r="J4029" s="118">
        <f t="shared" si="1188"/>
        <v>44979</v>
      </c>
      <c r="K4029" s="112">
        <f t="shared" si="1189"/>
        <v>5</v>
      </c>
      <c r="L4029" s="108">
        <f t="shared" si="1190"/>
        <v>5</v>
      </c>
      <c r="M4029" s="109">
        <f t="shared" si="1181"/>
        <v>1.0007019749999999</v>
      </c>
      <c r="N4029" s="109">
        <f t="shared" ca="1" si="1182"/>
        <v>1.003245739</v>
      </c>
      <c r="O4029" s="108">
        <f t="shared" si="1194"/>
        <v>0</v>
      </c>
      <c r="P4029" s="106">
        <f t="shared" ca="1" si="1183"/>
        <v>53.93796072</v>
      </c>
      <c r="Q4029" s="113">
        <f t="shared" si="1196"/>
        <v>0</v>
      </c>
      <c r="R4029" s="106">
        <f t="shared" si="1195"/>
        <v>0</v>
      </c>
      <c r="S4029" s="114" t="str">
        <f t="shared" si="1191"/>
        <v>A+J=</v>
      </c>
      <c r="T4029" s="107">
        <f t="shared" si="1192"/>
        <v>45007</v>
      </c>
      <c r="U4029" s="27"/>
      <c r="V4029" s="27"/>
      <c r="W4029" s="27"/>
      <c r="X4029" s="33"/>
      <c r="Y4029" s="20"/>
      <c r="Z4029" s="23"/>
      <c r="AA4029" s="27"/>
      <c r="AB4029" s="20"/>
      <c r="AC4029" s="20"/>
      <c r="AD4029" s="20"/>
      <c r="AE4029" s="27"/>
      <c r="AF4029" s="21"/>
      <c r="AG4029" s="27"/>
      <c r="AH4029" s="27"/>
      <c r="AI4029" s="23"/>
      <c r="AJ4029" s="23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  <c r="AZ4029" s="23"/>
      <c r="BA4029" s="23"/>
      <c r="BB4029" s="23"/>
      <c r="BC4029" s="23"/>
      <c r="BD4029" s="23"/>
      <c r="BE4029" s="23"/>
      <c r="BF4029" s="23"/>
      <c r="BG4029" s="23"/>
      <c r="BH4029" s="23"/>
      <c r="BI4029" s="23"/>
      <c r="BJ4029" s="23"/>
      <c r="BK4029" s="23"/>
      <c r="BL4029" s="23"/>
      <c r="BM4029" s="23"/>
      <c r="BN4029" s="23"/>
      <c r="BO4029" s="23"/>
      <c r="BP4029" s="23"/>
      <c r="BQ4029" s="23"/>
      <c r="BR4029" s="23"/>
      <c r="BS4029" s="23"/>
      <c r="BT4029" s="23"/>
      <c r="BU4029" s="23"/>
      <c r="BV4029" s="23"/>
      <c r="BW4029" s="23"/>
      <c r="BX4029" s="23"/>
      <c r="BY4029" s="23"/>
      <c r="BZ4029" s="23"/>
      <c r="CA4029" s="23"/>
      <c r="CB4029" s="23"/>
      <c r="CC4029" s="23"/>
      <c r="CD4029" s="23"/>
      <c r="CE4029" s="23"/>
      <c r="CF4029" s="23"/>
      <c r="CG4029" s="23"/>
      <c r="CH4029" s="23"/>
      <c r="CI4029" s="23"/>
      <c r="CJ4029" s="23"/>
      <c r="CK4029" s="23"/>
      <c r="CL4029" s="23"/>
      <c r="CM4029" s="23"/>
      <c r="CN4029" s="23"/>
      <c r="CO4029" s="23"/>
      <c r="CP4029" s="23"/>
      <c r="CQ4029" s="23"/>
      <c r="CR4029" s="23"/>
      <c r="CS4029" s="23"/>
      <c r="CT4029" s="23"/>
      <c r="CU4029" s="23"/>
      <c r="CV4029" s="23"/>
      <c r="CW4029" s="23"/>
      <c r="CX4029" s="23"/>
      <c r="CY4029" s="23"/>
      <c r="CZ4029" s="23"/>
      <c r="DA4029" s="23"/>
      <c r="DB4029" s="23"/>
      <c r="DC4029" s="23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</row>
    <row r="4030" spans="1:121" x14ac:dyDescent="0.15">
      <c r="A4030" s="102">
        <f t="shared" si="1184"/>
        <v>44987</v>
      </c>
      <c r="B4030" s="103">
        <f t="shared" ca="1" si="1193"/>
        <v>16682.829721519789</v>
      </c>
      <c r="C4030" s="106">
        <f t="shared" si="1185"/>
        <v>16618.083193309791</v>
      </c>
      <c r="D4030" s="105">
        <f ca="1">IF(A4030&lt;$B$1,VLOOKUP(A4030,[1]DI!$A$4:$B$15000,2,FALSE),0)</f>
        <v>0.13650000000000001</v>
      </c>
      <c r="E4030" s="106">
        <f t="shared" ca="1" si="1179"/>
        <v>1.00050788</v>
      </c>
      <c r="F4030" s="106">
        <f ca="1">(TRUNC(PRODUCT($E$12:$E4029),16))</f>
        <v>2.5165974354269598</v>
      </c>
      <c r="G4030" s="106">
        <f t="shared" ca="1" si="1186"/>
        <v>2.5089422718174199</v>
      </c>
      <c r="H4030" s="106">
        <f t="shared" ca="1" si="1180"/>
        <v>1.0030511499999999</v>
      </c>
      <c r="I4030" s="105">
        <f t="shared" si="1187"/>
        <v>3.5999999999999997E-2</v>
      </c>
      <c r="J4030" s="118">
        <f t="shared" si="1188"/>
        <v>44979</v>
      </c>
      <c r="K4030" s="112">
        <f t="shared" si="1189"/>
        <v>6</v>
      </c>
      <c r="L4030" s="108">
        <f t="shared" si="1190"/>
        <v>6</v>
      </c>
      <c r="M4030" s="109">
        <f t="shared" si="1181"/>
        <v>1.000842429</v>
      </c>
      <c r="N4030" s="109">
        <f t="shared" ca="1" si="1182"/>
        <v>1.003896149</v>
      </c>
      <c r="O4030" s="108">
        <f t="shared" si="1194"/>
        <v>0</v>
      </c>
      <c r="P4030" s="106">
        <f t="shared" ca="1" si="1183"/>
        <v>64.746528209999994</v>
      </c>
      <c r="Q4030" s="113">
        <f t="shared" si="1196"/>
        <v>0</v>
      </c>
      <c r="R4030" s="106">
        <f t="shared" si="1195"/>
        <v>0</v>
      </c>
      <c r="S4030" s="114" t="str">
        <f t="shared" si="1191"/>
        <v>A+J=</v>
      </c>
      <c r="T4030" s="107">
        <f t="shared" si="1192"/>
        <v>45007</v>
      </c>
      <c r="U4030" s="10"/>
      <c r="V4030" s="10"/>
      <c r="W4030" s="10"/>
      <c r="X4030" s="29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</row>
    <row r="4031" spans="1:121" x14ac:dyDescent="0.15">
      <c r="A4031" s="102">
        <f t="shared" si="1184"/>
        <v>44988</v>
      </c>
      <c r="B4031" s="103">
        <f t="shared" ca="1" si="1193"/>
        <v>16693.645335079789</v>
      </c>
      <c r="C4031" s="106">
        <f t="shared" si="1185"/>
        <v>16618.083193309791</v>
      </c>
      <c r="D4031" s="105">
        <f ca="1">IF(A4031&lt;$B$1,VLOOKUP(A4031,[1]DI!$A$4:$B$15000,2,FALSE),0)</f>
        <v>0.13650000000000001</v>
      </c>
      <c r="E4031" s="106">
        <f t="shared" ca="1" si="1179"/>
        <v>1.00050788</v>
      </c>
      <c r="F4031" s="106">
        <f ca="1">(TRUNC(PRODUCT($E$12:$E4030),16))</f>
        <v>2.5178755649324698</v>
      </c>
      <c r="G4031" s="106">
        <f t="shared" ca="1" si="1186"/>
        <v>2.5089422718174199</v>
      </c>
      <c r="H4031" s="106">
        <f t="shared" ca="1" si="1180"/>
        <v>1.00356058</v>
      </c>
      <c r="I4031" s="105">
        <f t="shared" si="1187"/>
        <v>3.5999999999999997E-2</v>
      </c>
      <c r="J4031" s="118">
        <f t="shared" si="1188"/>
        <v>44979</v>
      </c>
      <c r="K4031" s="112">
        <f t="shared" si="1189"/>
        <v>7</v>
      </c>
      <c r="L4031" s="108">
        <f t="shared" si="1190"/>
        <v>7</v>
      </c>
      <c r="M4031" s="109">
        <f t="shared" si="1181"/>
        <v>1.0009829029999999</v>
      </c>
      <c r="N4031" s="109">
        <f t="shared" ca="1" si="1182"/>
        <v>1.004546983</v>
      </c>
      <c r="O4031" s="108">
        <f t="shared" si="1194"/>
        <v>0</v>
      </c>
      <c r="P4031" s="106">
        <f t="shared" ca="1" si="1183"/>
        <v>75.562141769999997</v>
      </c>
      <c r="Q4031" s="113">
        <f t="shared" si="1196"/>
        <v>0</v>
      </c>
      <c r="R4031" s="106">
        <f t="shared" si="1195"/>
        <v>0</v>
      </c>
      <c r="S4031" s="114" t="str">
        <f t="shared" si="1191"/>
        <v>A+J=</v>
      </c>
      <c r="T4031" s="107">
        <f t="shared" si="1192"/>
        <v>45007</v>
      </c>
      <c r="U4031" s="10"/>
      <c r="V4031" s="10"/>
      <c r="W4031" s="10"/>
      <c r="X4031" s="29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</row>
    <row r="4032" spans="1:121" x14ac:dyDescent="0.15">
      <c r="A4032" s="102">
        <f t="shared" si="1184"/>
        <v>44989</v>
      </c>
      <c r="B4032" s="103">
        <f t="shared" ca="1" si="1193"/>
        <v>16704.467978079792</v>
      </c>
      <c r="C4032" s="106">
        <f t="shared" si="1185"/>
        <v>16618.083193309791</v>
      </c>
      <c r="D4032" s="105">
        <f ca="1">IF(A4032&lt;$B$1,VLOOKUP(A4032,[1]DI!$A$4:$B$15000,2,FALSE),0)</f>
        <v>0</v>
      </c>
      <c r="E4032" s="106">
        <f t="shared" ca="1" si="1179"/>
        <v>1</v>
      </c>
      <c r="F4032" s="106">
        <f ca="1">(TRUNC(PRODUCT($E$12:$E4031),16))</f>
        <v>2.5191543435743902</v>
      </c>
      <c r="G4032" s="106">
        <f t="shared" ca="1" si="1186"/>
        <v>2.5089422718174199</v>
      </c>
      <c r="H4032" s="106">
        <f t="shared" ca="1" si="1180"/>
        <v>1.0040702699999999</v>
      </c>
      <c r="I4032" s="105">
        <f t="shared" si="1187"/>
        <v>3.5999999999999997E-2</v>
      </c>
      <c r="J4032" s="118">
        <f t="shared" si="1188"/>
        <v>44979</v>
      </c>
      <c r="K4032" s="112">
        <f t="shared" si="1189"/>
        <v>7</v>
      </c>
      <c r="L4032" s="108">
        <f t="shared" si="1190"/>
        <v>8</v>
      </c>
      <c r="M4032" s="109">
        <f t="shared" si="1181"/>
        <v>1.001123397</v>
      </c>
      <c r="N4032" s="109">
        <f t="shared" ca="1" si="1182"/>
        <v>1.0051982399999999</v>
      </c>
      <c r="O4032" s="108">
        <f t="shared" si="1194"/>
        <v>0</v>
      </c>
      <c r="P4032" s="106">
        <f t="shared" ca="1" si="1183"/>
        <v>86.384784769999996</v>
      </c>
      <c r="Q4032" s="113">
        <f t="shared" si="1196"/>
        <v>0</v>
      </c>
      <c r="R4032" s="106">
        <f t="shared" si="1195"/>
        <v>0</v>
      </c>
      <c r="S4032" s="114" t="str">
        <f t="shared" si="1191"/>
        <v>A+J=</v>
      </c>
      <c r="T4032" s="107">
        <f t="shared" si="1192"/>
        <v>45007</v>
      </c>
      <c r="U4032" s="10"/>
      <c r="V4032" s="10"/>
      <c r="W4032" s="10"/>
      <c r="X4032" s="29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</row>
    <row r="4033" spans="1:121" x14ac:dyDescent="0.15">
      <c r="A4033" s="102">
        <f t="shared" si="1184"/>
        <v>44990</v>
      </c>
      <c r="B4033" s="103">
        <f t="shared" ca="1" si="1193"/>
        <v>16704.467978079792</v>
      </c>
      <c r="C4033" s="106">
        <f t="shared" si="1185"/>
        <v>16618.083193309791</v>
      </c>
      <c r="D4033" s="105">
        <f ca="1">IF(A4033&lt;$B$1,VLOOKUP(A4033,[1]DI!$A$4:$B$15000,2,FALSE),0)</f>
        <v>0</v>
      </c>
      <c r="E4033" s="106">
        <f t="shared" ca="1" si="1179"/>
        <v>1</v>
      </c>
      <c r="F4033" s="106">
        <f ca="1">(TRUNC(PRODUCT($E$12:$E4032),16))</f>
        <v>2.5191543435743902</v>
      </c>
      <c r="G4033" s="106">
        <f t="shared" ca="1" si="1186"/>
        <v>2.5089422718174199</v>
      </c>
      <c r="H4033" s="106">
        <f t="shared" ca="1" si="1180"/>
        <v>1.0040702699999999</v>
      </c>
      <c r="I4033" s="105">
        <f t="shared" si="1187"/>
        <v>3.5999999999999997E-2</v>
      </c>
      <c r="J4033" s="118">
        <f t="shared" si="1188"/>
        <v>44979</v>
      </c>
      <c r="K4033" s="112">
        <f t="shared" si="1189"/>
        <v>7</v>
      </c>
      <c r="L4033" s="108">
        <f t="shared" si="1190"/>
        <v>8</v>
      </c>
      <c r="M4033" s="109">
        <f t="shared" si="1181"/>
        <v>1.001123397</v>
      </c>
      <c r="N4033" s="109">
        <f t="shared" ca="1" si="1182"/>
        <v>1.0051982399999999</v>
      </c>
      <c r="O4033" s="108">
        <f t="shared" si="1194"/>
        <v>0</v>
      </c>
      <c r="P4033" s="106">
        <f t="shared" ca="1" si="1183"/>
        <v>86.384784769999996</v>
      </c>
      <c r="Q4033" s="113">
        <f t="shared" si="1196"/>
        <v>0</v>
      </c>
      <c r="R4033" s="106">
        <f t="shared" si="1195"/>
        <v>0</v>
      </c>
      <c r="S4033" s="114" t="str">
        <f t="shared" si="1191"/>
        <v>A+J=</v>
      </c>
      <c r="T4033" s="107">
        <f t="shared" si="1192"/>
        <v>45007</v>
      </c>
      <c r="U4033" s="10"/>
      <c r="V4033" s="10"/>
      <c r="W4033" s="10"/>
      <c r="X4033" s="29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</row>
    <row r="4034" spans="1:121" x14ac:dyDescent="0.15">
      <c r="A4034" s="102">
        <f t="shared" si="1184"/>
        <v>44991</v>
      </c>
      <c r="B4034" s="103">
        <f t="shared" ca="1" si="1193"/>
        <v>16704.467978079792</v>
      </c>
      <c r="C4034" s="106">
        <f t="shared" si="1185"/>
        <v>16618.083193309791</v>
      </c>
      <c r="D4034" s="105">
        <f ca="1">IF(A4034&lt;$B$1,VLOOKUP(A4034,[1]DI!$A$4:$B$15000,2,FALSE),0)</f>
        <v>0.13650000000000001</v>
      </c>
      <c r="E4034" s="106">
        <f t="shared" ca="1" si="1179"/>
        <v>1.00050788</v>
      </c>
      <c r="F4034" s="106">
        <f ca="1">(TRUNC(PRODUCT($E$12:$E4033),16))</f>
        <v>2.5191543435743902</v>
      </c>
      <c r="G4034" s="106">
        <f t="shared" ca="1" si="1186"/>
        <v>2.5089422718174199</v>
      </c>
      <c r="H4034" s="106">
        <f t="shared" ca="1" si="1180"/>
        <v>1.0040702699999999</v>
      </c>
      <c r="I4034" s="105">
        <f t="shared" si="1187"/>
        <v>3.5999999999999997E-2</v>
      </c>
      <c r="J4034" s="118">
        <f t="shared" si="1188"/>
        <v>44979</v>
      </c>
      <c r="K4034" s="112">
        <f t="shared" si="1189"/>
        <v>8</v>
      </c>
      <c r="L4034" s="108">
        <f t="shared" si="1190"/>
        <v>8</v>
      </c>
      <c r="M4034" s="109">
        <f t="shared" si="1181"/>
        <v>1.001123397</v>
      </c>
      <c r="N4034" s="109">
        <f t="shared" ca="1" si="1182"/>
        <v>1.0051982399999999</v>
      </c>
      <c r="O4034" s="108">
        <f t="shared" si="1194"/>
        <v>0</v>
      </c>
      <c r="P4034" s="106">
        <f t="shared" ca="1" si="1183"/>
        <v>86.384784769999996</v>
      </c>
      <c r="Q4034" s="113">
        <f t="shared" si="1196"/>
        <v>0</v>
      </c>
      <c r="R4034" s="106">
        <f t="shared" si="1195"/>
        <v>0</v>
      </c>
      <c r="S4034" s="114" t="str">
        <f t="shared" si="1191"/>
        <v>A+J=</v>
      </c>
      <c r="T4034" s="107">
        <f t="shared" si="1192"/>
        <v>45007</v>
      </c>
      <c r="U4034" s="10"/>
      <c r="V4034" s="10"/>
      <c r="W4034" s="10"/>
      <c r="X4034" s="29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</row>
    <row r="4035" spans="1:121" x14ac:dyDescent="0.15">
      <c r="A4035" s="102">
        <f t="shared" si="1184"/>
        <v>44992</v>
      </c>
      <c r="B4035" s="103">
        <f t="shared" ca="1" si="1193"/>
        <v>16715.297633919792</v>
      </c>
      <c r="C4035" s="106">
        <f t="shared" si="1185"/>
        <v>16618.083193309791</v>
      </c>
      <c r="D4035" s="105">
        <f ca="1">IF(A4035&lt;$B$1,VLOOKUP(A4035,[1]DI!$A$4:$B$15000,2,FALSE),0)</f>
        <v>0.13650000000000001</v>
      </c>
      <c r="E4035" s="106">
        <f t="shared" ca="1" si="1179"/>
        <v>1.00050788</v>
      </c>
      <c r="F4035" s="106">
        <f ca="1">(TRUNC(PRODUCT($E$12:$E4034),16))</f>
        <v>2.5204337716823999</v>
      </c>
      <c r="G4035" s="106">
        <f t="shared" ca="1" si="1186"/>
        <v>2.5089422718174199</v>
      </c>
      <c r="H4035" s="106">
        <f t="shared" ca="1" si="1180"/>
        <v>1.00458022</v>
      </c>
      <c r="I4035" s="105">
        <f t="shared" si="1187"/>
        <v>3.5999999999999997E-2</v>
      </c>
      <c r="J4035" s="118">
        <f t="shared" si="1188"/>
        <v>44979</v>
      </c>
      <c r="K4035" s="112">
        <f t="shared" si="1189"/>
        <v>9</v>
      </c>
      <c r="L4035" s="108">
        <f t="shared" si="1190"/>
        <v>9</v>
      </c>
      <c r="M4035" s="109">
        <f t="shared" si="1181"/>
        <v>1.00126391</v>
      </c>
      <c r="N4035" s="109">
        <f t="shared" ca="1" si="1182"/>
        <v>1.0058499190000001</v>
      </c>
      <c r="O4035" s="108">
        <f t="shared" si="1194"/>
        <v>0</v>
      </c>
      <c r="P4035" s="106">
        <f t="shared" ca="1" si="1183"/>
        <v>97.214440609999997</v>
      </c>
      <c r="Q4035" s="113">
        <f t="shared" si="1196"/>
        <v>0</v>
      </c>
      <c r="R4035" s="106">
        <f t="shared" si="1195"/>
        <v>0</v>
      </c>
      <c r="S4035" s="114" t="str">
        <f t="shared" si="1191"/>
        <v>A+J=</v>
      </c>
      <c r="T4035" s="107">
        <f t="shared" si="1192"/>
        <v>45007</v>
      </c>
      <c r="U4035" s="10"/>
      <c r="V4035" s="10"/>
      <c r="W4035" s="10"/>
      <c r="X4035" s="29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</row>
    <row r="4036" spans="1:121" x14ac:dyDescent="0.15">
      <c r="A4036" s="102">
        <f t="shared" si="1184"/>
        <v>44993</v>
      </c>
      <c r="B4036" s="103">
        <f t="shared" ca="1" si="1193"/>
        <v>16726.13416963979</v>
      </c>
      <c r="C4036" s="106">
        <f t="shared" si="1185"/>
        <v>16618.083193309791</v>
      </c>
      <c r="D4036" s="105">
        <f ca="1">IF(A4036&lt;$B$1,VLOOKUP(A4036,[1]DI!$A$4:$B$15000,2,FALSE),0)</f>
        <v>0.13650000000000001</v>
      </c>
      <c r="E4036" s="106">
        <f t="shared" ca="1" si="1179"/>
        <v>1.00050788</v>
      </c>
      <c r="F4036" s="106">
        <f ca="1">(TRUNC(PRODUCT($E$12:$E4035),16))</f>
        <v>2.52171384958636</v>
      </c>
      <c r="G4036" s="106">
        <f t="shared" ca="1" si="1186"/>
        <v>2.5089422718174199</v>
      </c>
      <c r="H4036" s="106">
        <f t="shared" ca="1" si="1180"/>
        <v>1.0050904199999999</v>
      </c>
      <c r="I4036" s="105">
        <f t="shared" si="1187"/>
        <v>3.5999999999999997E-2</v>
      </c>
      <c r="J4036" s="118">
        <f t="shared" si="1188"/>
        <v>44979</v>
      </c>
      <c r="K4036" s="112">
        <f t="shared" si="1189"/>
        <v>10</v>
      </c>
      <c r="L4036" s="108">
        <f t="shared" si="1190"/>
        <v>10</v>
      </c>
      <c r="M4036" s="109">
        <f t="shared" si="1181"/>
        <v>1.001404443</v>
      </c>
      <c r="N4036" s="109">
        <f t="shared" ca="1" si="1182"/>
        <v>1.0065020119999999</v>
      </c>
      <c r="O4036" s="108">
        <f t="shared" si="1194"/>
        <v>0</v>
      </c>
      <c r="P4036" s="106">
        <f t="shared" ca="1" si="1183"/>
        <v>108.05097633</v>
      </c>
      <c r="Q4036" s="113">
        <f t="shared" si="1196"/>
        <v>0</v>
      </c>
      <c r="R4036" s="106">
        <f t="shared" si="1195"/>
        <v>0</v>
      </c>
      <c r="S4036" s="114" t="str">
        <f t="shared" si="1191"/>
        <v>A+J=</v>
      </c>
      <c r="T4036" s="107">
        <f t="shared" si="1192"/>
        <v>45007</v>
      </c>
      <c r="U4036" s="10"/>
      <c r="V4036" s="10"/>
      <c r="W4036" s="10"/>
      <c r="X4036" s="29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</row>
    <row r="4037" spans="1:121" x14ac:dyDescent="0.15">
      <c r="A4037" s="102">
        <f t="shared" si="1184"/>
        <v>44994</v>
      </c>
      <c r="B4037" s="103">
        <f t="shared" ca="1" si="1193"/>
        <v>16736.977917619792</v>
      </c>
      <c r="C4037" s="106">
        <f t="shared" si="1185"/>
        <v>16618.083193309791</v>
      </c>
      <c r="D4037" s="105">
        <f ca="1">IF(A4037&lt;$B$1,VLOOKUP(A4037,[1]DI!$A$4:$B$15000,2,FALSE),0)</f>
        <v>0.13650000000000001</v>
      </c>
      <c r="E4037" s="106">
        <f t="shared" ca="1" si="1179"/>
        <v>1.00050788</v>
      </c>
      <c r="F4037" s="106">
        <f ca="1">(TRUNC(PRODUCT($E$12:$E4036),16))</f>
        <v>2.5229945776162901</v>
      </c>
      <c r="G4037" s="106">
        <f t="shared" ca="1" si="1186"/>
        <v>2.5089422718174199</v>
      </c>
      <c r="H4037" s="106">
        <f t="shared" ca="1" si="1180"/>
        <v>1.00560089</v>
      </c>
      <c r="I4037" s="105">
        <f t="shared" si="1187"/>
        <v>3.5999999999999997E-2</v>
      </c>
      <c r="J4037" s="118">
        <f t="shared" si="1188"/>
        <v>44979</v>
      </c>
      <c r="K4037" s="112">
        <f t="shared" si="1189"/>
        <v>11</v>
      </c>
      <c r="L4037" s="108">
        <f t="shared" si="1190"/>
        <v>11</v>
      </c>
      <c r="M4037" s="109">
        <f t="shared" si="1181"/>
        <v>1.001544996</v>
      </c>
      <c r="N4037" s="109">
        <f t="shared" ca="1" si="1182"/>
        <v>1.0071545390000001</v>
      </c>
      <c r="O4037" s="108">
        <f t="shared" si="1194"/>
        <v>0</v>
      </c>
      <c r="P4037" s="106">
        <f t="shared" ca="1" si="1183"/>
        <v>118.89472431</v>
      </c>
      <c r="Q4037" s="113">
        <f t="shared" si="1196"/>
        <v>0</v>
      </c>
      <c r="R4037" s="106">
        <f t="shared" si="1195"/>
        <v>0</v>
      </c>
      <c r="S4037" s="114" t="str">
        <f t="shared" si="1191"/>
        <v>A+J=</v>
      </c>
      <c r="T4037" s="107">
        <f t="shared" si="1192"/>
        <v>45007</v>
      </c>
      <c r="U4037" s="10"/>
      <c r="V4037" s="10"/>
      <c r="W4037" s="10"/>
      <c r="X4037" s="29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</row>
    <row r="4038" spans="1:121" x14ac:dyDescent="0.15">
      <c r="A4038" s="102">
        <f t="shared" si="1184"/>
        <v>44995</v>
      </c>
      <c r="B4038" s="103">
        <f t="shared" ca="1" si="1193"/>
        <v>16747.828562089791</v>
      </c>
      <c r="C4038" s="106">
        <f t="shared" si="1185"/>
        <v>16618.083193309791</v>
      </c>
      <c r="D4038" s="105">
        <f ca="1">IF(A4038&lt;$B$1,VLOOKUP(A4038,[1]DI!$A$4:$B$15000,2,FALSE),0)</f>
        <v>0.13650000000000001</v>
      </c>
      <c r="E4038" s="106">
        <f t="shared" ca="1" si="1179"/>
        <v>1.00050788</v>
      </c>
      <c r="F4038" s="106">
        <f ca="1">(TRUNC(PRODUCT($E$12:$E4037),16))</f>
        <v>2.52427595610237</v>
      </c>
      <c r="G4038" s="106">
        <f t="shared" ca="1" si="1186"/>
        <v>2.5089422718174199</v>
      </c>
      <c r="H4038" s="106">
        <f t="shared" ca="1" si="1180"/>
        <v>1.00611161</v>
      </c>
      <c r="I4038" s="105">
        <f t="shared" si="1187"/>
        <v>3.5999999999999997E-2</v>
      </c>
      <c r="J4038" s="118">
        <f t="shared" si="1188"/>
        <v>44979</v>
      </c>
      <c r="K4038" s="112">
        <f t="shared" si="1189"/>
        <v>12</v>
      </c>
      <c r="L4038" s="108">
        <f t="shared" si="1190"/>
        <v>12</v>
      </c>
      <c r="M4038" s="109">
        <f t="shared" si="1181"/>
        <v>1.0016855689999999</v>
      </c>
      <c r="N4038" s="109">
        <f t="shared" ca="1" si="1182"/>
        <v>1.0078074809999999</v>
      </c>
      <c r="O4038" s="108">
        <f t="shared" si="1194"/>
        <v>0</v>
      </c>
      <c r="P4038" s="106">
        <f t="shared" ca="1" si="1183"/>
        <v>129.74536878000001</v>
      </c>
      <c r="Q4038" s="113">
        <f t="shared" si="1196"/>
        <v>0</v>
      </c>
      <c r="R4038" s="106">
        <f t="shared" si="1195"/>
        <v>0</v>
      </c>
      <c r="S4038" s="114" t="str">
        <f t="shared" si="1191"/>
        <v>A+J=</v>
      </c>
      <c r="T4038" s="107">
        <f t="shared" si="1192"/>
        <v>45007</v>
      </c>
      <c r="U4038" s="10"/>
      <c r="V4038" s="10"/>
      <c r="W4038" s="10"/>
      <c r="X4038" s="29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</row>
    <row r="4039" spans="1:121" x14ac:dyDescent="0.15">
      <c r="A4039" s="102">
        <f t="shared" si="1184"/>
        <v>44996</v>
      </c>
      <c r="B4039" s="103">
        <f t="shared" ca="1" si="1193"/>
        <v>16758.686385579789</v>
      </c>
      <c r="C4039" s="106">
        <f t="shared" si="1185"/>
        <v>16618.083193309791</v>
      </c>
      <c r="D4039" s="105">
        <f ca="1">IF(A4039&lt;$B$1,VLOOKUP(A4039,[1]DI!$A$4:$B$15000,2,FALSE),0)</f>
        <v>0</v>
      </c>
      <c r="E4039" s="106">
        <f t="shared" ca="1" si="1179"/>
        <v>1</v>
      </c>
      <c r="F4039" s="106">
        <f ca="1">(TRUNC(PRODUCT($E$12:$E4038),16))</f>
        <v>2.5255579853749599</v>
      </c>
      <c r="G4039" s="106">
        <f t="shared" ca="1" si="1186"/>
        <v>2.5089422718174199</v>
      </c>
      <c r="H4039" s="106">
        <f t="shared" ca="1" si="1180"/>
        <v>1.0066226</v>
      </c>
      <c r="I4039" s="105">
        <f t="shared" si="1187"/>
        <v>3.5999999999999997E-2</v>
      </c>
      <c r="J4039" s="118">
        <f t="shared" si="1188"/>
        <v>44979</v>
      </c>
      <c r="K4039" s="112">
        <f t="shared" si="1189"/>
        <v>12</v>
      </c>
      <c r="L4039" s="108">
        <f t="shared" si="1190"/>
        <v>13</v>
      </c>
      <c r="M4039" s="109">
        <f t="shared" si="1181"/>
        <v>1.0018261610000001</v>
      </c>
      <c r="N4039" s="109">
        <f t="shared" ca="1" si="1182"/>
        <v>1.008460855</v>
      </c>
      <c r="O4039" s="108">
        <f t="shared" si="1194"/>
        <v>0</v>
      </c>
      <c r="P4039" s="106">
        <f t="shared" ca="1" si="1183"/>
        <v>140.60319226999999</v>
      </c>
      <c r="Q4039" s="113">
        <f t="shared" si="1196"/>
        <v>0</v>
      </c>
      <c r="R4039" s="106">
        <f t="shared" si="1195"/>
        <v>0</v>
      </c>
      <c r="S4039" s="114" t="str">
        <f t="shared" si="1191"/>
        <v>A+J=</v>
      </c>
      <c r="T4039" s="107">
        <f t="shared" si="1192"/>
        <v>45007</v>
      </c>
      <c r="U4039" s="10"/>
      <c r="V4039" s="10"/>
      <c r="W4039" s="10"/>
      <c r="X4039" s="29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</row>
    <row r="4040" spans="1:121" x14ac:dyDescent="0.15">
      <c r="A4040" s="102">
        <f t="shared" si="1184"/>
        <v>44997</v>
      </c>
      <c r="B4040" s="103">
        <f t="shared" ca="1" si="1193"/>
        <v>16758.686385579789</v>
      </c>
      <c r="C4040" s="106">
        <f t="shared" si="1185"/>
        <v>16618.083193309791</v>
      </c>
      <c r="D4040" s="105">
        <f ca="1">IF(A4040&lt;$B$1,VLOOKUP(A4040,[1]DI!$A$4:$B$15000,2,FALSE),0)</f>
        <v>0</v>
      </c>
      <c r="E4040" s="106">
        <f t="shared" ca="1" si="1179"/>
        <v>1</v>
      </c>
      <c r="F4040" s="106">
        <f ca="1">(TRUNC(PRODUCT($E$12:$E4039),16))</f>
        <v>2.5255579853749599</v>
      </c>
      <c r="G4040" s="106">
        <f t="shared" ca="1" si="1186"/>
        <v>2.5089422718174199</v>
      </c>
      <c r="H4040" s="106">
        <f t="shared" ca="1" si="1180"/>
        <v>1.0066226</v>
      </c>
      <c r="I4040" s="105">
        <f t="shared" si="1187"/>
        <v>3.5999999999999997E-2</v>
      </c>
      <c r="J4040" s="118">
        <f t="shared" si="1188"/>
        <v>44979</v>
      </c>
      <c r="K4040" s="112">
        <f t="shared" si="1189"/>
        <v>12</v>
      </c>
      <c r="L4040" s="108">
        <f t="shared" si="1190"/>
        <v>13</v>
      </c>
      <c r="M4040" s="109">
        <f t="shared" si="1181"/>
        <v>1.0018261610000001</v>
      </c>
      <c r="N4040" s="109">
        <f t="shared" ca="1" si="1182"/>
        <v>1.008460855</v>
      </c>
      <c r="O4040" s="108">
        <f t="shared" si="1194"/>
        <v>0</v>
      </c>
      <c r="P4040" s="106">
        <f t="shared" ca="1" si="1183"/>
        <v>140.60319226999999</v>
      </c>
      <c r="Q4040" s="113">
        <f t="shared" si="1196"/>
        <v>0</v>
      </c>
      <c r="R4040" s="106">
        <f t="shared" si="1195"/>
        <v>0</v>
      </c>
      <c r="S4040" s="114" t="str">
        <f t="shared" si="1191"/>
        <v>A+J=</v>
      </c>
      <c r="T4040" s="107">
        <f t="shared" si="1192"/>
        <v>45007</v>
      </c>
      <c r="U4040" s="10"/>
      <c r="V4040" s="10"/>
      <c r="W4040" s="10"/>
      <c r="X4040" s="29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</row>
    <row r="4041" spans="1:121" x14ac:dyDescent="0.15">
      <c r="A4041" s="102">
        <f t="shared" si="1184"/>
        <v>44998</v>
      </c>
      <c r="B4041" s="103">
        <f t="shared" ca="1" si="1193"/>
        <v>16758.686385579789</v>
      </c>
      <c r="C4041" s="106">
        <f t="shared" si="1185"/>
        <v>16618.083193309791</v>
      </c>
      <c r="D4041" s="105">
        <f ca="1">IF(A4041&lt;$B$1,VLOOKUP(A4041,[1]DI!$A$4:$B$15000,2,FALSE),0)</f>
        <v>0.13650000000000001</v>
      </c>
      <c r="E4041" s="106">
        <f t="shared" ca="1" si="1179"/>
        <v>1.00050788</v>
      </c>
      <c r="F4041" s="106">
        <f ca="1">(TRUNC(PRODUCT($E$12:$E4040),16))</f>
        <v>2.5255579853749599</v>
      </c>
      <c r="G4041" s="106">
        <f t="shared" ca="1" si="1186"/>
        <v>2.5089422718174199</v>
      </c>
      <c r="H4041" s="106">
        <f t="shared" ca="1" si="1180"/>
        <v>1.0066226</v>
      </c>
      <c r="I4041" s="105">
        <f t="shared" si="1187"/>
        <v>3.5999999999999997E-2</v>
      </c>
      <c r="J4041" s="118">
        <f t="shared" si="1188"/>
        <v>44979</v>
      </c>
      <c r="K4041" s="112">
        <f t="shared" si="1189"/>
        <v>13</v>
      </c>
      <c r="L4041" s="108">
        <f t="shared" si="1190"/>
        <v>13</v>
      </c>
      <c r="M4041" s="109">
        <f t="shared" si="1181"/>
        <v>1.0018261610000001</v>
      </c>
      <c r="N4041" s="109">
        <f t="shared" ca="1" si="1182"/>
        <v>1.008460855</v>
      </c>
      <c r="O4041" s="108">
        <f t="shared" si="1194"/>
        <v>0</v>
      </c>
      <c r="P4041" s="106">
        <f t="shared" ca="1" si="1183"/>
        <v>140.60319226999999</v>
      </c>
      <c r="Q4041" s="113">
        <f t="shared" si="1196"/>
        <v>0</v>
      </c>
      <c r="R4041" s="106">
        <f t="shared" si="1195"/>
        <v>0</v>
      </c>
      <c r="S4041" s="114" t="str">
        <f t="shared" si="1191"/>
        <v>A+J=</v>
      </c>
      <c r="T4041" s="107">
        <f t="shared" si="1192"/>
        <v>45007</v>
      </c>
      <c r="U4041" s="10"/>
      <c r="V4041" s="10"/>
      <c r="W4041" s="10"/>
      <c r="X4041" s="29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</row>
    <row r="4042" spans="1:121" x14ac:dyDescent="0.15">
      <c r="A4042" s="102">
        <f t="shared" si="1184"/>
        <v>44999</v>
      </c>
      <c r="B4042" s="103">
        <f t="shared" ca="1" si="1193"/>
        <v>16769.55110556979</v>
      </c>
      <c r="C4042" s="106">
        <f t="shared" si="1185"/>
        <v>16618.083193309791</v>
      </c>
      <c r="D4042" s="105">
        <f ca="1">IF(A4042&lt;$B$1,VLOOKUP(A4042,[1]DI!$A$4:$B$15000,2,FALSE),0)</f>
        <v>0.13650000000000001</v>
      </c>
      <c r="E4042" s="106">
        <f t="shared" ca="1" si="1179"/>
        <v>1.00050788</v>
      </c>
      <c r="F4042" s="106">
        <f ca="1">(TRUNC(PRODUCT($E$12:$E4041),16))</f>
        <v>2.5268406657645701</v>
      </c>
      <c r="G4042" s="106">
        <f t="shared" ca="1" si="1186"/>
        <v>2.5089422718174199</v>
      </c>
      <c r="H4042" s="106">
        <f t="shared" ca="1" si="1180"/>
        <v>1.0071338400000001</v>
      </c>
      <c r="I4042" s="105">
        <f t="shared" si="1187"/>
        <v>3.5999999999999997E-2</v>
      </c>
      <c r="J4042" s="118">
        <f t="shared" si="1188"/>
        <v>44979</v>
      </c>
      <c r="K4042" s="112">
        <f t="shared" si="1189"/>
        <v>14</v>
      </c>
      <c r="L4042" s="108">
        <f t="shared" si="1190"/>
        <v>14</v>
      </c>
      <c r="M4042" s="109">
        <f t="shared" si="1181"/>
        <v>1.0019667729999999</v>
      </c>
      <c r="N4042" s="109">
        <f t="shared" ca="1" si="1182"/>
        <v>1.0091146440000001</v>
      </c>
      <c r="O4042" s="108">
        <f t="shared" si="1194"/>
        <v>0</v>
      </c>
      <c r="P4042" s="106">
        <f t="shared" ca="1" si="1183"/>
        <v>151.46791225999999</v>
      </c>
      <c r="Q4042" s="113">
        <f t="shared" si="1196"/>
        <v>0</v>
      </c>
      <c r="R4042" s="106">
        <f t="shared" si="1195"/>
        <v>0</v>
      </c>
      <c r="S4042" s="114" t="str">
        <f t="shared" si="1191"/>
        <v>A+J=</v>
      </c>
      <c r="T4042" s="107">
        <f t="shared" si="1192"/>
        <v>45007</v>
      </c>
      <c r="U4042" s="10"/>
      <c r="V4042" s="10"/>
      <c r="W4042" s="10"/>
      <c r="X4042" s="29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</row>
    <row r="4043" spans="1:121" x14ac:dyDescent="0.15">
      <c r="A4043" s="102">
        <f t="shared" si="1184"/>
        <v>45000</v>
      </c>
      <c r="B4043" s="103">
        <f t="shared" ca="1" si="1193"/>
        <v>16780.422871629791</v>
      </c>
      <c r="C4043" s="106">
        <f t="shared" si="1185"/>
        <v>16618.083193309791</v>
      </c>
      <c r="D4043" s="105">
        <f ca="1">IF(A4043&lt;$B$1,VLOOKUP(A4043,[1]DI!$A$4:$B$15000,2,FALSE),0)</f>
        <v>0.13650000000000001</v>
      </c>
      <c r="E4043" s="106">
        <f t="shared" ca="1" si="1179"/>
        <v>1.00050788</v>
      </c>
      <c r="F4043" s="106">
        <f ca="1">(TRUNC(PRODUCT($E$12:$E4042),16))</f>
        <v>2.5281239976019001</v>
      </c>
      <c r="G4043" s="106">
        <f t="shared" ca="1" si="1186"/>
        <v>2.5089422718174199</v>
      </c>
      <c r="H4043" s="106">
        <f t="shared" ca="1" si="1180"/>
        <v>1.0076453400000001</v>
      </c>
      <c r="I4043" s="105">
        <f t="shared" si="1187"/>
        <v>3.5999999999999997E-2</v>
      </c>
      <c r="J4043" s="118">
        <f t="shared" si="1188"/>
        <v>44979</v>
      </c>
      <c r="K4043" s="112">
        <f t="shared" si="1189"/>
        <v>15</v>
      </c>
      <c r="L4043" s="108">
        <f t="shared" si="1190"/>
        <v>15</v>
      </c>
      <c r="M4043" s="109">
        <f t="shared" si="1181"/>
        <v>1.0021074050000001</v>
      </c>
      <c r="N4043" s="109">
        <f t="shared" ca="1" si="1182"/>
        <v>1.0097688570000001</v>
      </c>
      <c r="O4043" s="108">
        <f t="shared" si="1194"/>
        <v>0</v>
      </c>
      <c r="P4043" s="106">
        <f t="shared" ca="1" si="1183"/>
        <v>162.33967831999999</v>
      </c>
      <c r="Q4043" s="113">
        <f t="shared" si="1196"/>
        <v>0</v>
      </c>
      <c r="R4043" s="106">
        <f t="shared" si="1195"/>
        <v>0</v>
      </c>
      <c r="S4043" s="114" t="str">
        <f t="shared" si="1191"/>
        <v>A+J=</v>
      </c>
      <c r="T4043" s="107">
        <f t="shared" si="1192"/>
        <v>45007</v>
      </c>
      <c r="U4043" s="10"/>
      <c r="V4043" s="10"/>
      <c r="W4043" s="10"/>
      <c r="X4043" s="29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</row>
    <row r="4044" spans="1:121" x14ac:dyDescent="0.15">
      <c r="A4044" s="102">
        <f t="shared" si="1184"/>
        <v>45001</v>
      </c>
      <c r="B4044" s="103">
        <f t="shared" ca="1" si="1193"/>
        <v>16791.301849939791</v>
      </c>
      <c r="C4044" s="106">
        <f t="shared" si="1185"/>
        <v>16618.083193309791</v>
      </c>
      <c r="D4044" s="105">
        <f ca="1">IF(A4044&lt;$B$1,VLOOKUP(A4044,[1]DI!$A$4:$B$15000,2,FALSE),0)</f>
        <v>0.13650000000000001</v>
      </c>
      <c r="E4044" s="106">
        <f t="shared" ref="E4044:E4107" ca="1" si="1197">ROUND(((1+D4044)^(1/252)),8)</f>
        <v>1.00050788</v>
      </c>
      <c r="F4044" s="106">
        <f ca="1">(TRUNC(PRODUCT($E$12:$E4043),16))</f>
        <v>2.5294079812177999</v>
      </c>
      <c r="G4044" s="106">
        <f t="shared" ca="1" si="1186"/>
        <v>2.5089422718174199</v>
      </c>
      <c r="H4044" s="106">
        <f t="shared" ref="H4044:H4107" ca="1" si="1198">ROUND(F4044/G4044,8)</f>
        <v>1.00815711</v>
      </c>
      <c r="I4044" s="105">
        <f t="shared" si="1187"/>
        <v>3.5999999999999997E-2</v>
      </c>
      <c r="J4044" s="118">
        <f t="shared" si="1188"/>
        <v>44979</v>
      </c>
      <c r="K4044" s="112">
        <f t="shared" si="1189"/>
        <v>16</v>
      </c>
      <c r="L4044" s="108">
        <f t="shared" si="1190"/>
        <v>16</v>
      </c>
      <c r="M4044" s="109">
        <f t="shared" ref="M4044:M4107" si="1199">ROUND((I4044+1)^(L4044/252),9)</f>
        <v>1.002248056</v>
      </c>
      <c r="N4044" s="109">
        <f t="shared" ref="N4044:N4107" ca="1" si="1200">ROUND(H4044*M4044,9)</f>
        <v>1.010423504</v>
      </c>
      <c r="O4044" s="108">
        <f t="shared" si="1194"/>
        <v>0</v>
      </c>
      <c r="P4044" s="106">
        <f t="shared" ref="P4044:P4107" ca="1" si="1201">TRUNC(((N4044-1)*C4044),8)</f>
        <v>173.21865663</v>
      </c>
      <c r="Q4044" s="113">
        <f t="shared" si="1196"/>
        <v>0</v>
      </c>
      <c r="R4044" s="106">
        <f t="shared" si="1195"/>
        <v>0</v>
      </c>
      <c r="S4044" s="114" t="str">
        <f t="shared" si="1191"/>
        <v>A+J=</v>
      </c>
      <c r="T4044" s="107">
        <f t="shared" si="1192"/>
        <v>45007</v>
      </c>
      <c r="U4044" s="10"/>
      <c r="V4044" s="10"/>
      <c r="W4044" s="10"/>
      <c r="X4044" s="29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</row>
    <row r="4045" spans="1:121" x14ac:dyDescent="0.15">
      <c r="A4045" s="102">
        <f t="shared" ref="A4045:A4108" si="1202">(A4044+1)</f>
        <v>45002</v>
      </c>
      <c r="B4045" s="103">
        <f t="shared" ca="1" si="1193"/>
        <v>16802.187708139791</v>
      </c>
      <c r="C4045" s="106">
        <f t="shared" ref="C4045:C4108" si="1203">(C4044-R4044)</f>
        <v>16618.083193309791</v>
      </c>
      <c r="D4045" s="105">
        <f ca="1">IF(A4045&lt;$B$1,VLOOKUP(A4045,[1]DI!$A$4:$B$15000,2,FALSE),0)</f>
        <v>0.13650000000000001</v>
      </c>
      <c r="E4045" s="106">
        <f t="shared" ca="1" si="1197"/>
        <v>1.00050788</v>
      </c>
      <c r="F4045" s="106">
        <f ca="1">(TRUNC(PRODUCT($E$12:$E4044),16))</f>
        <v>2.5306926169433002</v>
      </c>
      <c r="G4045" s="106">
        <f t="shared" ref="G4045:G4108" ca="1" si="1204">IF(O4044&gt;0,F4044,G4044)</f>
        <v>2.5089422718174199</v>
      </c>
      <c r="H4045" s="106">
        <f t="shared" ca="1" si="1198"/>
        <v>1.0086691299999999</v>
      </c>
      <c r="I4045" s="105">
        <f t="shared" ref="I4045:I4108" si="1205">I4044</f>
        <v>3.5999999999999997E-2</v>
      </c>
      <c r="J4045" s="118">
        <f t="shared" ref="J4045:J4108" si="1206">IF(O4044&gt;0,VLOOKUP(O4044,W$12:AG$150,2),J4044)</f>
        <v>44979</v>
      </c>
      <c r="K4045" s="112">
        <f t="shared" ref="K4045:K4108" si="1207">IF(A4045&gt;J4045,IF(NETWORKDAYS(J4045,A4045,$W$160:$W$544)-1=0,1,NETWORKDAYS(J4045,A4045,$W$160:$W$544)-1),0)</f>
        <v>17</v>
      </c>
      <c r="L4045" s="108">
        <f t="shared" ref="L4045:L4108" si="1208">IF(AND(K4045=1,K4044=1),1,IF(K4045&gt;0,IF(K4045=K4044,K4045+1,K4045),0))</f>
        <v>17</v>
      </c>
      <c r="M4045" s="109">
        <f t="shared" si="1199"/>
        <v>1.002388727</v>
      </c>
      <c r="N4045" s="109">
        <f t="shared" ca="1" si="1200"/>
        <v>1.011078565</v>
      </c>
      <c r="O4045" s="108">
        <f t="shared" si="1194"/>
        <v>0</v>
      </c>
      <c r="P4045" s="106">
        <f t="shared" ca="1" si="1201"/>
        <v>184.10451483</v>
      </c>
      <c r="Q4045" s="113">
        <f t="shared" si="1196"/>
        <v>0</v>
      </c>
      <c r="R4045" s="106">
        <f t="shared" si="1195"/>
        <v>0</v>
      </c>
      <c r="S4045" s="114" t="str">
        <f t="shared" ref="S4045:S4108" si="1209">IF(O4044&gt;0,VLOOKUP(O4044,W$12:AG$150,10),S4044)</f>
        <v>A+J=</v>
      </c>
      <c r="T4045" s="107">
        <f t="shared" ref="T4045:T4108" si="1210">IF(O4044&gt;0,VLOOKUP(O4044,W$12:AG$150,11),T4044)</f>
        <v>45007</v>
      </c>
      <c r="U4045" s="10"/>
      <c r="V4045" s="10"/>
      <c r="W4045" s="10"/>
      <c r="X4045" s="29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</row>
    <row r="4046" spans="1:121" x14ac:dyDescent="0.15">
      <c r="A4046" s="102">
        <f t="shared" si="1202"/>
        <v>45003</v>
      </c>
      <c r="B4046" s="103">
        <f t="shared" ref="B4046:B4109" ca="1" si="1211">IF(A4046&lt;=TODAY(),C4046+P4046,IF(AND(A4046&gt;TODAY(),A4046&lt;=$B$1),IF(VLOOKUP(TODAY(),$A$10:$D$5000,4,FALSE)=0,"n.d",C4046+P4046),"n.d"))</f>
        <v>16813.080645639791</v>
      </c>
      <c r="C4046" s="106">
        <f t="shared" si="1203"/>
        <v>16618.083193309791</v>
      </c>
      <c r="D4046" s="105">
        <f ca="1">IF(A4046&lt;$B$1,VLOOKUP(A4046,[1]DI!$A$4:$B$15000,2,FALSE),0)</f>
        <v>0</v>
      </c>
      <c r="E4046" s="106">
        <f t="shared" ca="1" si="1197"/>
        <v>1</v>
      </c>
      <c r="F4046" s="106">
        <f ca="1">(TRUNC(PRODUCT($E$12:$E4045),16))</f>
        <v>2.5319779051095899</v>
      </c>
      <c r="G4046" s="106">
        <f t="shared" ca="1" si="1204"/>
        <v>2.5089422718174199</v>
      </c>
      <c r="H4046" s="106">
        <f t="shared" ca="1" si="1198"/>
        <v>1.0091814100000001</v>
      </c>
      <c r="I4046" s="105">
        <f t="shared" si="1205"/>
        <v>3.5999999999999997E-2</v>
      </c>
      <c r="J4046" s="118">
        <f t="shared" si="1206"/>
        <v>44979</v>
      </c>
      <c r="K4046" s="112">
        <f t="shared" si="1207"/>
        <v>17</v>
      </c>
      <c r="L4046" s="108">
        <f t="shared" si="1208"/>
        <v>18</v>
      </c>
      <c r="M4046" s="109">
        <f t="shared" si="1199"/>
        <v>1.0025294179999999</v>
      </c>
      <c r="N4046" s="109">
        <f t="shared" ca="1" si="1200"/>
        <v>1.011734052</v>
      </c>
      <c r="O4046" s="108">
        <f t="shared" ref="O4046:O4109" si="1212">IF(VLOOKUP(A4046,X$12:AE$151,8)=VLOOKUP(A4045,X$12:AE$151,8),0,VLOOKUP(A4046,X$12:AE$151,8))</f>
        <v>0</v>
      </c>
      <c r="P4046" s="106">
        <f t="shared" ca="1" si="1201"/>
        <v>194.99745232999999</v>
      </c>
      <c r="Q4046" s="113">
        <f t="shared" si="1196"/>
        <v>0</v>
      </c>
      <c r="R4046" s="106">
        <f t="shared" si="1195"/>
        <v>0</v>
      </c>
      <c r="S4046" s="114" t="str">
        <f t="shared" si="1209"/>
        <v>A+J=</v>
      </c>
      <c r="T4046" s="107">
        <f t="shared" si="1210"/>
        <v>45007</v>
      </c>
      <c r="U4046" s="10"/>
      <c r="V4046" s="10"/>
      <c r="W4046" s="10"/>
      <c r="X4046" s="29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</row>
    <row r="4047" spans="1:121" x14ac:dyDescent="0.15">
      <c r="A4047" s="102">
        <f t="shared" si="1202"/>
        <v>45004</v>
      </c>
      <c r="B4047" s="103">
        <f t="shared" ca="1" si="1211"/>
        <v>16813.080645639791</v>
      </c>
      <c r="C4047" s="106">
        <f t="shared" si="1203"/>
        <v>16618.083193309791</v>
      </c>
      <c r="D4047" s="105">
        <f ca="1">IF(A4047&lt;$B$1,VLOOKUP(A4047,[1]DI!$A$4:$B$15000,2,FALSE),0)</f>
        <v>0</v>
      </c>
      <c r="E4047" s="106">
        <f t="shared" ca="1" si="1197"/>
        <v>1</v>
      </c>
      <c r="F4047" s="106">
        <f ca="1">(TRUNC(PRODUCT($E$12:$E4046),16))</f>
        <v>2.5319779051095899</v>
      </c>
      <c r="G4047" s="106">
        <f t="shared" ca="1" si="1204"/>
        <v>2.5089422718174199</v>
      </c>
      <c r="H4047" s="106">
        <f t="shared" ca="1" si="1198"/>
        <v>1.0091814100000001</v>
      </c>
      <c r="I4047" s="105">
        <f t="shared" si="1205"/>
        <v>3.5999999999999997E-2</v>
      </c>
      <c r="J4047" s="118">
        <f t="shared" si="1206"/>
        <v>44979</v>
      </c>
      <c r="K4047" s="112">
        <f t="shared" si="1207"/>
        <v>17</v>
      </c>
      <c r="L4047" s="108">
        <f t="shared" si="1208"/>
        <v>18</v>
      </c>
      <c r="M4047" s="109">
        <f t="shared" si="1199"/>
        <v>1.0025294179999999</v>
      </c>
      <c r="N4047" s="109">
        <f t="shared" ca="1" si="1200"/>
        <v>1.011734052</v>
      </c>
      <c r="O4047" s="108">
        <f t="shared" si="1212"/>
        <v>0</v>
      </c>
      <c r="P4047" s="106">
        <f t="shared" ca="1" si="1201"/>
        <v>194.99745232999999</v>
      </c>
      <c r="Q4047" s="113">
        <f t="shared" si="1196"/>
        <v>0</v>
      </c>
      <c r="R4047" s="106">
        <f t="shared" si="1195"/>
        <v>0</v>
      </c>
      <c r="S4047" s="114" t="str">
        <f t="shared" si="1209"/>
        <v>A+J=</v>
      </c>
      <c r="T4047" s="107">
        <f t="shared" si="1210"/>
        <v>45007</v>
      </c>
      <c r="U4047" s="10"/>
      <c r="V4047" s="10"/>
      <c r="W4047" s="10"/>
      <c r="X4047" s="29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</row>
    <row r="4048" spans="1:121" x14ac:dyDescent="0.15">
      <c r="A4048" s="102">
        <f t="shared" si="1202"/>
        <v>45005</v>
      </c>
      <c r="B4048" s="103">
        <f t="shared" ca="1" si="1211"/>
        <v>16813.080645639791</v>
      </c>
      <c r="C4048" s="106">
        <f t="shared" si="1203"/>
        <v>16618.083193309791</v>
      </c>
      <c r="D4048" s="105">
        <f ca="1">IF(A4048&lt;$B$1,VLOOKUP(A4048,[1]DI!$A$4:$B$15000,2,FALSE),0)</f>
        <v>0.13650000000000001</v>
      </c>
      <c r="E4048" s="106">
        <f t="shared" ca="1" si="1197"/>
        <v>1.00050788</v>
      </c>
      <c r="F4048" s="106">
        <f ca="1">(TRUNC(PRODUCT($E$12:$E4047),16))</f>
        <v>2.5319779051095899</v>
      </c>
      <c r="G4048" s="106">
        <f t="shared" ca="1" si="1204"/>
        <v>2.5089422718174199</v>
      </c>
      <c r="H4048" s="106">
        <f t="shared" ca="1" si="1198"/>
        <v>1.0091814100000001</v>
      </c>
      <c r="I4048" s="105">
        <f t="shared" si="1205"/>
        <v>3.5999999999999997E-2</v>
      </c>
      <c r="J4048" s="118">
        <f t="shared" si="1206"/>
        <v>44979</v>
      </c>
      <c r="K4048" s="112">
        <f t="shared" si="1207"/>
        <v>18</v>
      </c>
      <c r="L4048" s="108">
        <f t="shared" si="1208"/>
        <v>18</v>
      </c>
      <c r="M4048" s="109">
        <f t="shared" si="1199"/>
        <v>1.0025294179999999</v>
      </c>
      <c r="N4048" s="109">
        <f t="shared" ca="1" si="1200"/>
        <v>1.011734052</v>
      </c>
      <c r="O4048" s="108">
        <f t="shared" si="1212"/>
        <v>0</v>
      </c>
      <c r="P4048" s="106">
        <f t="shared" ca="1" si="1201"/>
        <v>194.99745232999999</v>
      </c>
      <c r="Q4048" s="113">
        <f t="shared" si="1196"/>
        <v>0</v>
      </c>
      <c r="R4048" s="106">
        <f t="shared" si="1195"/>
        <v>0</v>
      </c>
      <c r="S4048" s="114" t="str">
        <f t="shared" si="1209"/>
        <v>A+J=</v>
      </c>
      <c r="T4048" s="107">
        <f t="shared" si="1210"/>
        <v>45007</v>
      </c>
      <c r="U4048" s="10"/>
      <c r="V4048" s="10"/>
      <c r="W4048" s="10"/>
      <c r="X4048" s="29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</row>
    <row r="4049" spans="1:121" x14ac:dyDescent="0.15">
      <c r="A4049" s="102">
        <f t="shared" si="1202"/>
        <v>45006</v>
      </c>
      <c r="B4049" s="103">
        <f t="shared" ca="1" si="1211"/>
        <v>16823.98079537979</v>
      </c>
      <c r="C4049" s="106">
        <f t="shared" si="1203"/>
        <v>16618.083193309791</v>
      </c>
      <c r="D4049" s="105">
        <f ca="1">IF(A4049&lt;$B$1,VLOOKUP(A4049,[1]DI!$A$4:$B$15000,2,FALSE),0)</f>
        <v>0.13650000000000001</v>
      </c>
      <c r="E4049" s="106">
        <f t="shared" ca="1" si="1197"/>
        <v>1.00050788</v>
      </c>
      <c r="F4049" s="106">
        <f ca="1">(TRUNC(PRODUCT($E$12:$E4048),16))</f>
        <v>2.5332638460480399</v>
      </c>
      <c r="G4049" s="106">
        <f t="shared" ca="1" si="1204"/>
        <v>2.5089422718174199</v>
      </c>
      <c r="H4049" s="106">
        <f t="shared" ca="1" si="1198"/>
        <v>1.0096939599999999</v>
      </c>
      <c r="I4049" s="105">
        <f t="shared" si="1205"/>
        <v>3.5999999999999997E-2</v>
      </c>
      <c r="J4049" s="118">
        <f t="shared" si="1206"/>
        <v>44979</v>
      </c>
      <c r="K4049" s="112">
        <f t="shared" si="1207"/>
        <v>19</v>
      </c>
      <c r="L4049" s="108">
        <f t="shared" si="1208"/>
        <v>19</v>
      </c>
      <c r="M4049" s="109">
        <f t="shared" si="1199"/>
        <v>1.002670129</v>
      </c>
      <c r="N4049" s="109">
        <f t="shared" ca="1" si="1200"/>
        <v>1.0123899730000001</v>
      </c>
      <c r="O4049" s="108">
        <f t="shared" si="1212"/>
        <v>0</v>
      </c>
      <c r="P4049" s="106">
        <f t="shared" ca="1" si="1201"/>
        <v>205.89760207</v>
      </c>
      <c r="Q4049" s="113">
        <f t="shared" si="1196"/>
        <v>0</v>
      </c>
      <c r="R4049" s="106">
        <f t="shared" si="1195"/>
        <v>0</v>
      </c>
      <c r="S4049" s="114" t="str">
        <f t="shared" si="1209"/>
        <v>A+J=</v>
      </c>
      <c r="T4049" s="107">
        <f t="shared" si="1210"/>
        <v>45007</v>
      </c>
      <c r="U4049" s="10"/>
      <c r="V4049" s="10"/>
      <c r="W4049" s="10"/>
      <c r="X4049" s="29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</row>
    <row r="4050" spans="1:121" x14ac:dyDescent="0.15">
      <c r="A4050" s="102">
        <f t="shared" si="1202"/>
        <v>45007</v>
      </c>
      <c r="B4050" s="103">
        <f t="shared" ca="1" si="1211"/>
        <v>16834.887841629792</v>
      </c>
      <c r="C4050" s="106">
        <f t="shared" si="1203"/>
        <v>16618.083193309791</v>
      </c>
      <c r="D4050" s="105">
        <f ca="1">IF(A4050&lt;$B$1,VLOOKUP(A4050,[1]DI!$A$4:$B$15000,2,FALSE),0)</f>
        <v>0.13650000000000001</v>
      </c>
      <c r="E4050" s="106">
        <f t="shared" ca="1" si="1197"/>
        <v>1.00050788</v>
      </c>
      <c r="F4050" s="106">
        <f ca="1">(TRUNC(PRODUCT($E$12:$E4049),16))</f>
        <v>2.5345504400901699</v>
      </c>
      <c r="G4050" s="106">
        <f t="shared" ca="1" si="1204"/>
        <v>2.5089422718174199</v>
      </c>
      <c r="H4050" s="106">
        <f t="shared" ca="1" si="1198"/>
        <v>1.01020676</v>
      </c>
      <c r="I4050" s="105">
        <f t="shared" si="1205"/>
        <v>3.5999999999999997E-2</v>
      </c>
      <c r="J4050" s="118">
        <f t="shared" si="1206"/>
        <v>44979</v>
      </c>
      <c r="K4050" s="112">
        <f t="shared" si="1207"/>
        <v>20</v>
      </c>
      <c r="L4050" s="108">
        <f t="shared" si="1208"/>
        <v>20</v>
      </c>
      <c r="M4050" s="109">
        <f t="shared" si="1199"/>
        <v>1.002810859</v>
      </c>
      <c r="N4050" s="109">
        <f t="shared" ca="1" si="1200"/>
        <v>1.0130463089999999</v>
      </c>
      <c r="O4050" s="108">
        <f t="shared" si="1212"/>
        <v>118</v>
      </c>
      <c r="P4050" s="106">
        <f t="shared" ca="1" si="1201"/>
        <v>216.80464832000001</v>
      </c>
      <c r="Q4050" s="113">
        <f t="shared" si="1196"/>
        <v>4.6954999999999997E-2</v>
      </c>
      <c r="R4050" s="106">
        <f t="shared" si="1195"/>
        <v>780.30209634000005</v>
      </c>
      <c r="S4050" s="114" t="str">
        <f t="shared" si="1209"/>
        <v>A+J=</v>
      </c>
      <c r="T4050" s="107">
        <f t="shared" si="1210"/>
        <v>45007</v>
      </c>
      <c r="U4050" s="10"/>
      <c r="V4050" s="10"/>
      <c r="W4050" s="10"/>
      <c r="X4050" s="29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</row>
    <row r="4051" spans="1:121" x14ac:dyDescent="0.15">
      <c r="A4051" s="102">
        <f t="shared" si="1202"/>
        <v>45008</v>
      </c>
      <c r="B4051" s="103">
        <f t="shared" ca="1" si="1211"/>
        <v>15848.048841309792</v>
      </c>
      <c r="C4051" s="106">
        <f t="shared" si="1203"/>
        <v>15837.781096969791</v>
      </c>
      <c r="D4051" s="105">
        <f ca="1">IF(A4051&lt;$B$1,VLOOKUP(A4051,[1]DI!$A$4:$B$15000,2,FALSE),0)</f>
        <v>0.13650000000000001</v>
      </c>
      <c r="E4051" s="106">
        <f t="shared" ca="1" si="1197"/>
        <v>1.00050788</v>
      </c>
      <c r="F4051" s="106">
        <f ca="1">(TRUNC(PRODUCT($E$12:$E4050),16))</f>
        <v>2.53583768756768</v>
      </c>
      <c r="G4051" s="106">
        <f t="shared" ca="1" si="1204"/>
        <v>2.5345504400901699</v>
      </c>
      <c r="H4051" s="106">
        <f t="shared" ca="1" si="1198"/>
        <v>1.00050788</v>
      </c>
      <c r="I4051" s="105">
        <f t="shared" si="1205"/>
        <v>3.5999999999999997E-2</v>
      </c>
      <c r="J4051" s="118">
        <f t="shared" si="1206"/>
        <v>45007</v>
      </c>
      <c r="K4051" s="112">
        <f t="shared" si="1207"/>
        <v>1</v>
      </c>
      <c r="L4051" s="108">
        <f t="shared" si="1208"/>
        <v>1</v>
      </c>
      <c r="M4051" s="109">
        <f t="shared" si="1199"/>
        <v>1.000140356</v>
      </c>
      <c r="N4051" s="109">
        <f t="shared" ca="1" si="1200"/>
        <v>1.0006483070000001</v>
      </c>
      <c r="O4051" s="108">
        <f t="shared" si="1212"/>
        <v>0</v>
      </c>
      <c r="P4051" s="106">
        <f t="shared" ca="1" si="1201"/>
        <v>10.26774434</v>
      </c>
      <c r="Q4051" s="113">
        <f t="shared" si="1196"/>
        <v>0</v>
      </c>
      <c r="R4051" s="106">
        <f t="shared" si="1195"/>
        <v>0</v>
      </c>
      <c r="S4051" s="114" t="str">
        <f t="shared" si="1209"/>
        <v>A+J=</v>
      </c>
      <c r="T4051" s="107">
        <f t="shared" si="1210"/>
        <v>45040</v>
      </c>
      <c r="U4051" s="10"/>
      <c r="V4051" s="10"/>
      <c r="W4051" s="10"/>
      <c r="X4051" s="29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</row>
    <row r="4052" spans="1:121" x14ac:dyDescent="0.15">
      <c r="A4052" s="102">
        <f t="shared" si="1202"/>
        <v>45009</v>
      </c>
      <c r="B4052" s="103">
        <f t="shared" ca="1" si="1211"/>
        <v>15858.323269209792</v>
      </c>
      <c r="C4052" s="106">
        <f t="shared" si="1203"/>
        <v>15837.781096969791</v>
      </c>
      <c r="D4052" s="105">
        <f ca="1">IF(A4052&lt;$B$1,VLOOKUP(A4052,[1]DI!$A$4:$B$15000,2,FALSE),0)</f>
        <v>0.13650000000000001</v>
      </c>
      <c r="E4052" s="106">
        <f t="shared" ca="1" si="1197"/>
        <v>1.00050788</v>
      </c>
      <c r="F4052" s="106">
        <f ca="1">(TRUNC(PRODUCT($E$12:$E4051),16))</f>
        <v>2.53712558881245</v>
      </c>
      <c r="G4052" s="106">
        <f t="shared" ca="1" si="1204"/>
        <v>2.5345504400901699</v>
      </c>
      <c r="H4052" s="106">
        <f t="shared" ca="1" si="1198"/>
        <v>1.00101602</v>
      </c>
      <c r="I4052" s="105">
        <f t="shared" si="1205"/>
        <v>3.5999999999999997E-2</v>
      </c>
      <c r="J4052" s="118">
        <f t="shared" si="1206"/>
        <v>45007</v>
      </c>
      <c r="K4052" s="112">
        <f t="shared" si="1207"/>
        <v>2</v>
      </c>
      <c r="L4052" s="108">
        <f t="shared" si="1208"/>
        <v>2</v>
      </c>
      <c r="M4052" s="109">
        <f t="shared" si="1199"/>
        <v>1.0002807309999999</v>
      </c>
      <c r="N4052" s="109">
        <f t="shared" ca="1" si="1200"/>
        <v>1.001297036</v>
      </c>
      <c r="O4052" s="108">
        <f t="shared" si="1212"/>
        <v>0</v>
      </c>
      <c r="P4052" s="106">
        <f t="shared" ca="1" si="1201"/>
        <v>20.542172239999999</v>
      </c>
      <c r="Q4052" s="113">
        <f t="shared" si="1196"/>
        <v>0</v>
      </c>
      <c r="R4052" s="106">
        <f t="shared" si="1195"/>
        <v>0</v>
      </c>
      <c r="S4052" s="114" t="str">
        <f t="shared" si="1209"/>
        <v>A+J=</v>
      </c>
      <c r="T4052" s="107">
        <f t="shared" si="1210"/>
        <v>45040</v>
      </c>
      <c r="U4052" s="10"/>
      <c r="V4052" s="10"/>
      <c r="W4052" s="10"/>
      <c r="X4052" s="29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</row>
    <row r="4053" spans="1:121" x14ac:dyDescent="0.15">
      <c r="A4053" s="102">
        <f t="shared" si="1202"/>
        <v>45010</v>
      </c>
      <c r="B4053" s="103">
        <f t="shared" ca="1" si="1211"/>
        <v>15868.604238099791</v>
      </c>
      <c r="C4053" s="106">
        <f t="shared" si="1203"/>
        <v>15837.781096969791</v>
      </c>
      <c r="D4053" s="105">
        <f ca="1">IF(A4053&lt;$B$1,VLOOKUP(A4053,[1]DI!$A$4:$B$15000,2,FALSE),0)</f>
        <v>0</v>
      </c>
      <c r="E4053" s="106">
        <f t="shared" ca="1" si="1197"/>
        <v>1</v>
      </c>
      <c r="F4053" s="106">
        <f ca="1">(TRUNC(PRODUCT($E$12:$E4052),16))</f>
        <v>2.5384141441564898</v>
      </c>
      <c r="G4053" s="106">
        <f t="shared" ca="1" si="1204"/>
        <v>2.5345504400901699</v>
      </c>
      <c r="H4053" s="106">
        <f t="shared" ca="1" si="1198"/>
        <v>1.00152441</v>
      </c>
      <c r="I4053" s="105">
        <f t="shared" si="1205"/>
        <v>3.5999999999999997E-2</v>
      </c>
      <c r="J4053" s="118">
        <f t="shared" si="1206"/>
        <v>45007</v>
      </c>
      <c r="K4053" s="112">
        <f t="shared" si="1207"/>
        <v>2</v>
      </c>
      <c r="L4053" s="108">
        <f t="shared" si="1208"/>
        <v>3</v>
      </c>
      <c r="M4053" s="109">
        <f t="shared" si="1199"/>
        <v>1.000421126</v>
      </c>
      <c r="N4053" s="109">
        <f t="shared" ca="1" si="1200"/>
        <v>1.0019461780000001</v>
      </c>
      <c r="O4053" s="108">
        <f t="shared" si="1212"/>
        <v>0</v>
      </c>
      <c r="P4053" s="106">
        <f t="shared" ca="1" si="1201"/>
        <v>30.82314113</v>
      </c>
      <c r="Q4053" s="113">
        <f t="shared" si="1196"/>
        <v>0</v>
      </c>
      <c r="R4053" s="106">
        <f t="shared" si="1195"/>
        <v>0</v>
      </c>
      <c r="S4053" s="114" t="str">
        <f t="shared" si="1209"/>
        <v>A+J=</v>
      </c>
      <c r="T4053" s="107">
        <f t="shared" si="1210"/>
        <v>45040</v>
      </c>
      <c r="U4053" s="10"/>
      <c r="V4053" s="10"/>
      <c r="W4053" s="10"/>
      <c r="X4053" s="29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</row>
    <row r="4054" spans="1:121" x14ac:dyDescent="0.15">
      <c r="A4054" s="102">
        <f t="shared" si="1202"/>
        <v>45011</v>
      </c>
      <c r="B4054" s="103">
        <f t="shared" ca="1" si="1211"/>
        <v>15868.604238099791</v>
      </c>
      <c r="C4054" s="106">
        <f t="shared" si="1203"/>
        <v>15837.781096969791</v>
      </c>
      <c r="D4054" s="105">
        <f ca="1">IF(A4054&lt;$B$1,VLOOKUP(A4054,[1]DI!$A$4:$B$15000,2,FALSE),0)</f>
        <v>0</v>
      </c>
      <c r="E4054" s="106">
        <f t="shared" ca="1" si="1197"/>
        <v>1</v>
      </c>
      <c r="F4054" s="106">
        <f ca="1">(TRUNC(PRODUCT($E$12:$E4053),16))</f>
        <v>2.5384141441564898</v>
      </c>
      <c r="G4054" s="106">
        <f t="shared" ca="1" si="1204"/>
        <v>2.5345504400901699</v>
      </c>
      <c r="H4054" s="106">
        <f t="shared" ca="1" si="1198"/>
        <v>1.00152441</v>
      </c>
      <c r="I4054" s="105">
        <f t="shared" si="1205"/>
        <v>3.5999999999999997E-2</v>
      </c>
      <c r="J4054" s="118">
        <f t="shared" si="1206"/>
        <v>45007</v>
      </c>
      <c r="K4054" s="112">
        <f t="shared" si="1207"/>
        <v>2</v>
      </c>
      <c r="L4054" s="108">
        <f t="shared" si="1208"/>
        <v>3</v>
      </c>
      <c r="M4054" s="109">
        <f t="shared" si="1199"/>
        <v>1.000421126</v>
      </c>
      <c r="N4054" s="109">
        <f t="shared" ca="1" si="1200"/>
        <v>1.0019461780000001</v>
      </c>
      <c r="O4054" s="108">
        <f t="shared" si="1212"/>
        <v>0</v>
      </c>
      <c r="P4054" s="106">
        <f t="shared" ca="1" si="1201"/>
        <v>30.82314113</v>
      </c>
      <c r="Q4054" s="113">
        <f t="shared" si="1196"/>
        <v>0</v>
      </c>
      <c r="R4054" s="106">
        <f t="shared" si="1195"/>
        <v>0</v>
      </c>
      <c r="S4054" s="114" t="str">
        <f t="shared" si="1209"/>
        <v>A+J=</v>
      </c>
      <c r="T4054" s="107">
        <f t="shared" si="1210"/>
        <v>45040</v>
      </c>
      <c r="U4054" s="10"/>
      <c r="V4054" s="10"/>
      <c r="W4054" s="10"/>
      <c r="X4054" s="29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</row>
    <row r="4055" spans="1:121" x14ac:dyDescent="0.15">
      <c r="A4055" s="102">
        <f t="shared" si="1202"/>
        <v>45012</v>
      </c>
      <c r="B4055" s="103">
        <f t="shared" ca="1" si="1211"/>
        <v>15868.604238099791</v>
      </c>
      <c r="C4055" s="106">
        <f t="shared" si="1203"/>
        <v>15837.781096969791</v>
      </c>
      <c r="D4055" s="105">
        <f ca="1">IF(A4055&lt;$B$1,VLOOKUP(A4055,[1]DI!$A$4:$B$15000,2,FALSE),0)</f>
        <v>0.13650000000000001</v>
      </c>
      <c r="E4055" s="106">
        <f t="shared" ca="1" si="1197"/>
        <v>1.00050788</v>
      </c>
      <c r="F4055" s="106">
        <f ca="1">(TRUNC(PRODUCT($E$12:$E4054),16))</f>
        <v>2.5384141441564898</v>
      </c>
      <c r="G4055" s="106">
        <f t="shared" ca="1" si="1204"/>
        <v>2.5345504400901699</v>
      </c>
      <c r="H4055" s="106">
        <f t="shared" ca="1" si="1198"/>
        <v>1.00152441</v>
      </c>
      <c r="I4055" s="105">
        <f t="shared" si="1205"/>
        <v>3.5999999999999997E-2</v>
      </c>
      <c r="J4055" s="118">
        <f t="shared" si="1206"/>
        <v>45007</v>
      </c>
      <c r="K4055" s="112">
        <f t="shared" si="1207"/>
        <v>3</v>
      </c>
      <c r="L4055" s="108">
        <f t="shared" si="1208"/>
        <v>3</v>
      </c>
      <c r="M4055" s="109">
        <f t="shared" si="1199"/>
        <v>1.000421126</v>
      </c>
      <c r="N4055" s="109">
        <f t="shared" ca="1" si="1200"/>
        <v>1.0019461780000001</v>
      </c>
      <c r="O4055" s="108">
        <f t="shared" si="1212"/>
        <v>0</v>
      </c>
      <c r="P4055" s="106">
        <f t="shared" ca="1" si="1201"/>
        <v>30.82314113</v>
      </c>
      <c r="Q4055" s="113">
        <f t="shared" si="1196"/>
        <v>0</v>
      </c>
      <c r="R4055" s="106">
        <f t="shared" si="1195"/>
        <v>0</v>
      </c>
      <c r="S4055" s="114" t="str">
        <f t="shared" si="1209"/>
        <v>A+J=</v>
      </c>
      <c r="T4055" s="107">
        <f t="shared" si="1210"/>
        <v>45040</v>
      </c>
      <c r="U4055" s="10"/>
      <c r="V4055" s="10"/>
      <c r="W4055" s="10"/>
      <c r="X4055" s="29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</row>
    <row r="4056" spans="1:121" x14ac:dyDescent="0.15">
      <c r="A4056" s="102">
        <f t="shared" si="1202"/>
        <v>45013</v>
      </c>
      <c r="B4056" s="103">
        <f t="shared" ca="1" si="1211"/>
        <v>15878.892064759792</v>
      </c>
      <c r="C4056" s="106">
        <f t="shared" si="1203"/>
        <v>15837.781096969791</v>
      </c>
      <c r="D4056" s="105">
        <f ca="1">IF(A4056&lt;$B$1,VLOOKUP(A4056,[1]DI!$A$4:$B$15000,2,FALSE),0)</f>
        <v>0.13650000000000001</v>
      </c>
      <c r="E4056" s="106">
        <f t="shared" ca="1" si="1197"/>
        <v>1.00050788</v>
      </c>
      <c r="F4056" s="106">
        <f ca="1">(TRUNC(PRODUCT($E$12:$E4055),16))</f>
        <v>2.5397033539320302</v>
      </c>
      <c r="G4056" s="106">
        <f t="shared" ca="1" si="1204"/>
        <v>2.5345504400901699</v>
      </c>
      <c r="H4056" s="106">
        <f t="shared" ca="1" si="1198"/>
        <v>1.00203307</v>
      </c>
      <c r="I4056" s="105">
        <f t="shared" si="1205"/>
        <v>3.5999999999999997E-2</v>
      </c>
      <c r="J4056" s="118">
        <f t="shared" si="1206"/>
        <v>45007</v>
      </c>
      <c r="K4056" s="112">
        <f t="shared" si="1207"/>
        <v>4</v>
      </c>
      <c r="L4056" s="108">
        <f t="shared" si="1208"/>
        <v>4</v>
      </c>
      <c r="M4056" s="109">
        <f t="shared" si="1199"/>
        <v>1.0005615409999999</v>
      </c>
      <c r="N4056" s="109">
        <f t="shared" ca="1" si="1200"/>
        <v>1.002595753</v>
      </c>
      <c r="O4056" s="108">
        <f t="shared" si="1212"/>
        <v>0</v>
      </c>
      <c r="P4056" s="106">
        <f t="shared" ca="1" si="1201"/>
        <v>41.110967789999997</v>
      </c>
      <c r="Q4056" s="113">
        <f t="shared" si="1196"/>
        <v>0</v>
      </c>
      <c r="R4056" s="106">
        <f t="shared" si="1195"/>
        <v>0</v>
      </c>
      <c r="S4056" s="114" t="str">
        <f t="shared" si="1209"/>
        <v>A+J=</v>
      </c>
      <c r="T4056" s="107">
        <f t="shared" si="1210"/>
        <v>45040</v>
      </c>
      <c r="U4056" s="10"/>
      <c r="V4056" s="10"/>
      <c r="W4056" s="10"/>
      <c r="X4056" s="29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</row>
    <row r="4057" spans="1:121" x14ac:dyDescent="0.15">
      <c r="A4057" s="102">
        <f t="shared" si="1202"/>
        <v>45014</v>
      </c>
      <c r="B4057" s="103">
        <f t="shared" ca="1" si="1211"/>
        <v>15889.186400739791</v>
      </c>
      <c r="C4057" s="106">
        <f t="shared" si="1203"/>
        <v>15837.781096969791</v>
      </c>
      <c r="D4057" s="105">
        <f ca="1">IF(A4057&lt;$B$1,VLOOKUP(A4057,[1]DI!$A$4:$B$15000,2,FALSE),0)</f>
        <v>0.13650000000000001</v>
      </c>
      <c r="E4057" s="106">
        <f t="shared" ca="1" si="1197"/>
        <v>1.00050788</v>
      </c>
      <c r="F4057" s="106">
        <f ca="1">(TRUNC(PRODUCT($E$12:$E4056),16))</f>
        <v>2.5409932184714199</v>
      </c>
      <c r="G4057" s="106">
        <f t="shared" ca="1" si="1204"/>
        <v>2.5345504400901699</v>
      </c>
      <c r="H4057" s="106">
        <f t="shared" ca="1" si="1198"/>
        <v>1.0025419799999999</v>
      </c>
      <c r="I4057" s="105">
        <f t="shared" si="1205"/>
        <v>3.5999999999999997E-2</v>
      </c>
      <c r="J4057" s="118">
        <f t="shared" si="1206"/>
        <v>45007</v>
      </c>
      <c r="K4057" s="112">
        <f t="shared" si="1207"/>
        <v>5</v>
      </c>
      <c r="L4057" s="108">
        <f t="shared" si="1208"/>
        <v>5</v>
      </c>
      <c r="M4057" s="109">
        <f t="shared" si="1199"/>
        <v>1.0007019749999999</v>
      </c>
      <c r="N4057" s="109">
        <f t="shared" ca="1" si="1200"/>
        <v>1.003245739</v>
      </c>
      <c r="O4057" s="108">
        <f t="shared" si="1212"/>
        <v>0</v>
      </c>
      <c r="P4057" s="106">
        <f t="shared" ca="1" si="1201"/>
        <v>51.405303770000003</v>
      </c>
      <c r="Q4057" s="113">
        <f t="shared" si="1196"/>
        <v>0</v>
      </c>
      <c r="R4057" s="106">
        <f t="shared" si="1195"/>
        <v>0</v>
      </c>
      <c r="S4057" s="114" t="str">
        <f t="shared" si="1209"/>
        <v>A+J=</v>
      </c>
      <c r="T4057" s="107">
        <f t="shared" si="1210"/>
        <v>45040</v>
      </c>
      <c r="U4057" s="10"/>
      <c r="V4057" s="10"/>
      <c r="W4057" s="10"/>
      <c r="X4057" s="29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</row>
    <row r="4058" spans="1:121" x14ac:dyDescent="0.15">
      <c r="A4058" s="102">
        <f t="shared" si="1202"/>
        <v>45015</v>
      </c>
      <c r="B4058" s="103">
        <f t="shared" ca="1" si="1211"/>
        <v>15899.487451949792</v>
      </c>
      <c r="C4058" s="106">
        <f t="shared" si="1203"/>
        <v>15837.781096969791</v>
      </c>
      <c r="D4058" s="105">
        <f ca="1">IF(A4058&lt;$B$1,VLOOKUP(A4058,[1]DI!$A$4:$B$15000,2,FALSE),0)</f>
        <v>0.13650000000000001</v>
      </c>
      <c r="E4058" s="106">
        <f t="shared" ca="1" si="1197"/>
        <v>1.00050788</v>
      </c>
      <c r="F4058" s="106">
        <f ca="1">(TRUNC(PRODUCT($E$12:$E4057),16))</f>
        <v>2.5422837381072201</v>
      </c>
      <c r="G4058" s="106">
        <f t="shared" ca="1" si="1204"/>
        <v>2.5345504400901699</v>
      </c>
      <c r="H4058" s="106">
        <f t="shared" ca="1" si="1198"/>
        <v>1.0030511499999999</v>
      </c>
      <c r="I4058" s="105">
        <f t="shared" si="1205"/>
        <v>3.5999999999999997E-2</v>
      </c>
      <c r="J4058" s="118">
        <f t="shared" si="1206"/>
        <v>45007</v>
      </c>
      <c r="K4058" s="112">
        <f t="shared" si="1207"/>
        <v>6</v>
      </c>
      <c r="L4058" s="108">
        <f t="shared" si="1208"/>
        <v>6</v>
      </c>
      <c r="M4058" s="109">
        <f t="shared" si="1199"/>
        <v>1.000842429</v>
      </c>
      <c r="N4058" s="109">
        <f t="shared" ca="1" si="1200"/>
        <v>1.003896149</v>
      </c>
      <c r="O4058" s="108">
        <f t="shared" si="1212"/>
        <v>0</v>
      </c>
      <c r="P4058" s="106">
        <f t="shared" ca="1" si="1201"/>
        <v>61.70635498</v>
      </c>
      <c r="Q4058" s="113">
        <f t="shared" si="1196"/>
        <v>0</v>
      </c>
      <c r="R4058" s="106">
        <f t="shared" si="1195"/>
        <v>0</v>
      </c>
      <c r="S4058" s="114" t="str">
        <f t="shared" si="1209"/>
        <v>A+J=</v>
      </c>
      <c r="T4058" s="107">
        <f t="shared" si="1210"/>
        <v>45040</v>
      </c>
      <c r="U4058" s="10"/>
      <c r="V4058" s="10"/>
      <c r="W4058" s="10"/>
      <c r="X4058" s="29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</row>
    <row r="4059" spans="1:121" x14ac:dyDescent="0.15">
      <c r="A4059" s="102">
        <f t="shared" si="1202"/>
        <v>45016</v>
      </c>
      <c r="B4059" s="103">
        <f t="shared" ca="1" si="1211"/>
        <v>15909.795218369791</v>
      </c>
      <c r="C4059" s="106">
        <f t="shared" si="1203"/>
        <v>15837.781096969791</v>
      </c>
      <c r="D4059" s="105">
        <f ca="1">IF(A4059&lt;$B$1,VLOOKUP(A4059,[1]DI!$A$4:$B$15000,2,FALSE),0)</f>
        <v>0.13650000000000001</v>
      </c>
      <c r="E4059" s="106">
        <f t="shared" ca="1" si="1197"/>
        <v>1.00050788</v>
      </c>
      <c r="F4059" s="106">
        <f ca="1">(TRUNC(PRODUCT($E$12:$E4058),16))</f>
        <v>2.5435749131721299</v>
      </c>
      <c r="G4059" s="106">
        <f t="shared" ca="1" si="1204"/>
        <v>2.5345504400901699</v>
      </c>
      <c r="H4059" s="106">
        <f t="shared" ca="1" si="1198"/>
        <v>1.00356058</v>
      </c>
      <c r="I4059" s="105">
        <f t="shared" si="1205"/>
        <v>3.5999999999999997E-2</v>
      </c>
      <c r="J4059" s="118">
        <f t="shared" si="1206"/>
        <v>45007</v>
      </c>
      <c r="K4059" s="112">
        <f t="shared" si="1207"/>
        <v>7</v>
      </c>
      <c r="L4059" s="108">
        <f t="shared" si="1208"/>
        <v>7</v>
      </c>
      <c r="M4059" s="109">
        <f t="shared" si="1199"/>
        <v>1.0009829029999999</v>
      </c>
      <c r="N4059" s="109">
        <f t="shared" ca="1" si="1200"/>
        <v>1.004546983</v>
      </c>
      <c r="O4059" s="108">
        <f t="shared" si="1212"/>
        <v>0</v>
      </c>
      <c r="P4059" s="106">
        <f t="shared" ca="1" si="1201"/>
        <v>72.014121399999993</v>
      </c>
      <c r="Q4059" s="113">
        <f t="shared" si="1196"/>
        <v>0</v>
      </c>
      <c r="R4059" s="106">
        <f t="shared" si="1195"/>
        <v>0</v>
      </c>
      <c r="S4059" s="114" t="str">
        <f t="shared" si="1209"/>
        <v>A+J=</v>
      </c>
      <c r="T4059" s="107">
        <f t="shared" si="1210"/>
        <v>45040</v>
      </c>
      <c r="U4059" s="10"/>
      <c r="V4059" s="10"/>
      <c r="W4059" s="10"/>
      <c r="X4059" s="29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</row>
    <row r="4060" spans="1:121" x14ac:dyDescent="0.15">
      <c r="A4060" s="102">
        <f t="shared" si="1202"/>
        <v>45017</v>
      </c>
      <c r="B4060" s="103">
        <f t="shared" ca="1" si="1211"/>
        <v>15920.109684169791</v>
      </c>
      <c r="C4060" s="106">
        <f t="shared" si="1203"/>
        <v>15837.781096969791</v>
      </c>
      <c r="D4060" s="105">
        <f ca="1">IF(A4060&lt;$B$1,VLOOKUP(A4060,[1]DI!$A$4:$B$15000,2,FALSE),0)</f>
        <v>0</v>
      </c>
      <c r="E4060" s="106">
        <f t="shared" ca="1" si="1197"/>
        <v>1</v>
      </c>
      <c r="F4060" s="106">
        <f ca="1">(TRUNC(PRODUCT($E$12:$E4059),16))</f>
        <v>2.5448667439990298</v>
      </c>
      <c r="G4060" s="106">
        <f t="shared" ca="1" si="1204"/>
        <v>2.5345504400901699</v>
      </c>
      <c r="H4060" s="106">
        <f t="shared" ca="1" si="1198"/>
        <v>1.0040702699999999</v>
      </c>
      <c r="I4060" s="105">
        <f t="shared" si="1205"/>
        <v>3.5999999999999997E-2</v>
      </c>
      <c r="J4060" s="118">
        <f t="shared" si="1206"/>
        <v>45007</v>
      </c>
      <c r="K4060" s="112">
        <f t="shared" si="1207"/>
        <v>7</v>
      </c>
      <c r="L4060" s="108">
        <f t="shared" si="1208"/>
        <v>8</v>
      </c>
      <c r="M4060" s="109">
        <f t="shared" si="1199"/>
        <v>1.001123397</v>
      </c>
      <c r="N4060" s="109">
        <f t="shared" ca="1" si="1200"/>
        <v>1.0051982399999999</v>
      </c>
      <c r="O4060" s="108">
        <f t="shared" si="1212"/>
        <v>0</v>
      </c>
      <c r="P4060" s="106">
        <f t="shared" ca="1" si="1201"/>
        <v>82.328587200000001</v>
      </c>
      <c r="Q4060" s="113">
        <f t="shared" si="1196"/>
        <v>0</v>
      </c>
      <c r="R4060" s="106">
        <f t="shared" si="1195"/>
        <v>0</v>
      </c>
      <c r="S4060" s="114" t="str">
        <f t="shared" si="1209"/>
        <v>A+J=</v>
      </c>
      <c r="T4060" s="107">
        <f t="shared" si="1210"/>
        <v>45040</v>
      </c>
      <c r="U4060" s="10"/>
      <c r="V4060" s="10"/>
      <c r="W4060" s="10"/>
      <c r="X4060" s="29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</row>
    <row r="4061" spans="1:121" x14ac:dyDescent="0.15">
      <c r="A4061" s="102">
        <f t="shared" si="1202"/>
        <v>45018</v>
      </c>
      <c r="B4061" s="103">
        <f t="shared" ca="1" si="1211"/>
        <v>15920.109684169791</v>
      </c>
      <c r="C4061" s="106">
        <f t="shared" si="1203"/>
        <v>15837.781096969791</v>
      </c>
      <c r="D4061" s="105">
        <f ca="1">IF(A4061&lt;$B$1,VLOOKUP(A4061,[1]DI!$A$4:$B$15000,2,FALSE),0)</f>
        <v>0</v>
      </c>
      <c r="E4061" s="106">
        <f t="shared" ca="1" si="1197"/>
        <v>1</v>
      </c>
      <c r="F4061" s="106">
        <f ca="1">(TRUNC(PRODUCT($E$12:$E4060),16))</f>
        <v>2.5448667439990298</v>
      </c>
      <c r="G4061" s="106">
        <f t="shared" ca="1" si="1204"/>
        <v>2.5345504400901699</v>
      </c>
      <c r="H4061" s="106">
        <f t="shared" ca="1" si="1198"/>
        <v>1.0040702699999999</v>
      </c>
      <c r="I4061" s="105">
        <f t="shared" si="1205"/>
        <v>3.5999999999999997E-2</v>
      </c>
      <c r="J4061" s="118">
        <f t="shared" si="1206"/>
        <v>45007</v>
      </c>
      <c r="K4061" s="112">
        <f t="shared" si="1207"/>
        <v>7</v>
      </c>
      <c r="L4061" s="108">
        <f t="shared" si="1208"/>
        <v>8</v>
      </c>
      <c r="M4061" s="109">
        <f t="shared" si="1199"/>
        <v>1.001123397</v>
      </c>
      <c r="N4061" s="109">
        <f t="shared" ca="1" si="1200"/>
        <v>1.0051982399999999</v>
      </c>
      <c r="O4061" s="108">
        <f t="shared" si="1212"/>
        <v>0</v>
      </c>
      <c r="P4061" s="106">
        <f t="shared" ca="1" si="1201"/>
        <v>82.328587200000001</v>
      </c>
      <c r="Q4061" s="113">
        <f t="shared" si="1196"/>
        <v>0</v>
      </c>
      <c r="R4061" s="106">
        <f t="shared" si="1195"/>
        <v>0</v>
      </c>
      <c r="S4061" s="114" t="str">
        <f t="shared" si="1209"/>
        <v>A+J=</v>
      </c>
      <c r="T4061" s="107">
        <f t="shared" si="1210"/>
        <v>45040</v>
      </c>
      <c r="U4061" s="10"/>
      <c r="V4061" s="10"/>
      <c r="W4061" s="10"/>
      <c r="X4061" s="29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</row>
    <row r="4062" spans="1:121" x14ac:dyDescent="0.15">
      <c r="A4062" s="102">
        <f t="shared" si="1202"/>
        <v>45019</v>
      </c>
      <c r="B4062" s="103">
        <f t="shared" ca="1" si="1211"/>
        <v>15920.109684169791</v>
      </c>
      <c r="C4062" s="106">
        <f t="shared" si="1203"/>
        <v>15837.781096969791</v>
      </c>
      <c r="D4062" s="105">
        <f ca="1">IF(A4062&lt;$B$1,VLOOKUP(A4062,[1]DI!$A$4:$B$15000,2,FALSE),0)</f>
        <v>0.13650000000000001</v>
      </c>
      <c r="E4062" s="106">
        <f t="shared" ca="1" si="1197"/>
        <v>1.00050788</v>
      </c>
      <c r="F4062" s="106">
        <f ca="1">(TRUNC(PRODUCT($E$12:$E4061),16))</f>
        <v>2.5448667439990298</v>
      </c>
      <c r="G4062" s="106">
        <f t="shared" ca="1" si="1204"/>
        <v>2.5345504400901699</v>
      </c>
      <c r="H4062" s="106">
        <f t="shared" ca="1" si="1198"/>
        <v>1.0040702699999999</v>
      </c>
      <c r="I4062" s="105">
        <f t="shared" si="1205"/>
        <v>3.5999999999999997E-2</v>
      </c>
      <c r="J4062" s="118">
        <f t="shared" si="1206"/>
        <v>45007</v>
      </c>
      <c r="K4062" s="112">
        <f t="shared" si="1207"/>
        <v>8</v>
      </c>
      <c r="L4062" s="108">
        <f t="shared" si="1208"/>
        <v>8</v>
      </c>
      <c r="M4062" s="109">
        <f t="shared" si="1199"/>
        <v>1.001123397</v>
      </c>
      <c r="N4062" s="109">
        <f t="shared" ca="1" si="1200"/>
        <v>1.0051982399999999</v>
      </c>
      <c r="O4062" s="108">
        <f t="shared" si="1212"/>
        <v>0</v>
      </c>
      <c r="P4062" s="106">
        <f t="shared" ca="1" si="1201"/>
        <v>82.328587200000001</v>
      </c>
      <c r="Q4062" s="113">
        <f t="shared" si="1196"/>
        <v>0</v>
      </c>
      <c r="R4062" s="106">
        <f t="shared" si="1195"/>
        <v>0</v>
      </c>
      <c r="S4062" s="114" t="str">
        <f t="shared" si="1209"/>
        <v>A+J=</v>
      </c>
      <c r="T4062" s="107">
        <f t="shared" si="1210"/>
        <v>45040</v>
      </c>
      <c r="U4062" s="10"/>
      <c r="V4062" s="10"/>
      <c r="W4062" s="10"/>
      <c r="X4062" s="29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</row>
    <row r="4063" spans="1:121" x14ac:dyDescent="0.15">
      <c r="A4063" s="102">
        <f t="shared" si="1202"/>
        <v>45020</v>
      </c>
      <c r="B4063" s="103">
        <f t="shared" ca="1" si="1211"/>
        <v>15930.430833519791</v>
      </c>
      <c r="C4063" s="106">
        <f t="shared" si="1203"/>
        <v>15837.781096969791</v>
      </c>
      <c r="D4063" s="105">
        <f ca="1">IF(A4063&lt;$B$1,VLOOKUP(A4063,[1]DI!$A$4:$B$15000,2,FALSE),0)</f>
        <v>0.13650000000000001</v>
      </c>
      <c r="E4063" s="106">
        <f t="shared" ca="1" si="1197"/>
        <v>1.00050788</v>
      </c>
      <c r="F4063" s="106">
        <f ca="1">(TRUNC(PRODUCT($E$12:$E4062),16))</f>
        <v>2.5461592309209702</v>
      </c>
      <c r="G4063" s="106">
        <f t="shared" ca="1" si="1204"/>
        <v>2.5345504400901699</v>
      </c>
      <c r="H4063" s="106">
        <f t="shared" ca="1" si="1198"/>
        <v>1.00458022</v>
      </c>
      <c r="I4063" s="105">
        <f t="shared" si="1205"/>
        <v>3.5999999999999997E-2</v>
      </c>
      <c r="J4063" s="118">
        <f t="shared" si="1206"/>
        <v>45007</v>
      </c>
      <c r="K4063" s="112">
        <f t="shared" si="1207"/>
        <v>9</v>
      </c>
      <c r="L4063" s="108">
        <f t="shared" si="1208"/>
        <v>9</v>
      </c>
      <c r="M4063" s="109">
        <f t="shared" si="1199"/>
        <v>1.00126391</v>
      </c>
      <c r="N4063" s="109">
        <f t="shared" ca="1" si="1200"/>
        <v>1.0058499190000001</v>
      </c>
      <c r="O4063" s="108">
        <f t="shared" si="1212"/>
        <v>0</v>
      </c>
      <c r="P4063" s="106">
        <f t="shared" ca="1" si="1201"/>
        <v>92.64973655</v>
      </c>
      <c r="Q4063" s="113">
        <f t="shared" si="1196"/>
        <v>0</v>
      </c>
      <c r="R4063" s="106">
        <f t="shared" si="1195"/>
        <v>0</v>
      </c>
      <c r="S4063" s="114" t="str">
        <f t="shared" si="1209"/>
        <v>A+J=</v>
      </c>
      <c r="T4063" s="107">
        <f t="shared" si="1210"/>
        <v>45040</v>
      </c>
      <c r="U4063" s="10"/>
      <c r="V4063" s="10"/>
      <c r="W4063" s="10"/>
      <c r="X4063" s="29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</row>
    <row r="4064" spans="1:121" x14ac:dyDescent="0.15">
      <c r="A4064" s="102">
        <f t="shared" si="1202"/>
        <v>45021</v>
      </c>
      <c r="B4064" s="103">
        <f t="shared" ca="1" si="1211"/>
        <v>15940.758539709792</v>
      </c>
      <c r="C4064" s="106">
        <f t="shared" si="1203"/>
        <v>15837.781096969791</v>
      </c>
      <c r="D4064" s="105">
        <f ca="1">IF(A4064&lt;$B$1,VLOOKUP(A4064,[1]DI!$A$4:$B$15000,2,FALSE),0)</f>
        <v>0.13650000000000001</v>
      </c>
      <c r="E4064" s="106">
        <f t="shared" ca="1" si="1197"/>
        <v>1.00050788</v>
      </c>
      <c r="F4064" s="106">
        <f ca="1">(TRUNC(PRODUCT($E$12:$E4063),16))</f>
        <v>2.5474523742711699</v>
      </c>
      <c r="G4064" s="106">
        <f t="shared" ca="1" si="1204"/>
        <v>2.5345504400901699</v>
      </c>
      <c r="H4064" s="106">
        <f t="shared" ca="1" si="1198"/>
        <v>1.0050904199999999</v>
      </c>
      <c r="I4064" s="105">
        <f t="shared" si="1205"/>
        <v>3.5999999999999997E-2</v>
      </c>
      <c r="J4064" s="118">
        <f t="shared" si="1206"/>
        <v>45007</v>
      </c>
      <c r="K4064" s="112">
        <f t="shared" si="1207"/>
        <v>10</v>
      </c>
      <c r="L4064" s="108">
        <f t="shared" si="1208"/>
        <v>10</v>
      </c>
      <c r="M4064" s="109">
        <f t="shared" si="1199"/>
        <v>1.001404443</v>
      </c>
      <c r="N4064" s="109">
        <f t="shared" ca="1" si="1200"/>
        <v>1.0065020119999999</v>
      </c>
      <c r="O4064" s="108">
        <f t="shared" si="1212"/>
        <v>0</v>
      </c>
      <c r="P4064" s="106">
        <f t="shared" ca="1" si="1201"/>
        <v>102.97744274</v>
      </c>
      <c r="Q4064" s="113">
        <f t="shared" si="1196"/>
        <v>0</v>
      </c>
      <c r="R4064" s="106">
        <f t="shared" si="1195"/>
        <v>0</v>
      </c>
      <c r="S4064" s="114" t="str">
        <f t="shared" si="1209"/>
        <v>A+J=</v>
      </c>
      <c r="T4064" s="107">
        <f t="shared" si="1210"/>
        <v>45040</v>
      </c>
      <c r="U4064" s="10"/>
      <c r="V4064" s="10"/>
      <c r="W4064" s="10"/>
      <c r="X4064" s="29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</row>
    <row r="4065" spans="1:121" x14ac:dyDescent="0.15">
      <c r="A4065" s="102">
        <f t="shared" si="1202"/>
        <v>45022</v>
      </c>
      <c r="B4065" s="103">
        <f t="shared" ca="1" si="1211"/>
        <v>15951.093119499792</v>
      </c>
      <c r="C4065" s="106">
        <f t="shared" si="1203"/>
        <v>15837.781096969791</v>
      </c>
      <c r="D4065" s="105">
        <f ca="1">IF(A4065&lt;$B$1,VLOOKUP(A4065,[1]DI!$A$4:$B$15000,2,FALSE),0)</f>
        <v>0.13650000000000001</v>
      </c>
      <c r="E4065" s="106">
        <f t="shared" ca="1" si="1197"/>
        <v>1.00050788</v>
      </c>
      <c r="F4065" s="106">
        <f ca="1">(TRUNC(PRODUCT($E$12:$E4064),16))</f>
        <v>2.54874617438302</v>
      </c>
      <c r="G4065" s="106">
        <f t="shared" ca="1" si="1204"/>
        <v>2.5345504400901699</v>
      </c>
      <c r="H4065" s="106">
        <f t="shared" ca="1" si="1198"/>
        <v>1.00560089</v>
      </c>
      <c r="I4065" s="105">
        <f t="shared" si="1205"/>
        <v>3.5999999999999997E-2</v>
      </c>
      <c r="J4065" s="118">
        <f t="shared" si="1206"/>
        <v>45007</v>
      </c>
      <c r="K4065" s="112">
        <f t="shared" si="1207"/>
        <v>11</v>
      </c>
      <c r="L4065" s="108">
        <f t="shared" si="1208"/>
        <v>11</v>
      </c>
      <c r="M4065" s="109">
        <f t="shared" si="1199"/>
        <v>1.001544996</v>
      </c>
      <c r="N4065" s="109">
        <f t="shared" ca="1" si="1200"/>
        <v>1.0071545390000001</v>
      </c>
      <c r="O4065" s="108">
        <f t="shared" si="1212"/>
        <v>0</v>
      </c>
      <c r="P4065" s="106">
        <f t="shared" ca="1" si="1201"/>
        <v>113.31202252999999</v>
      </c>
      <c r="Q4065" s="113">
        <f t="shared" si="1196"/>
        <v>0</v>
      </c>
      <c r="R4065" s="106">
        <f t="shared" si="1195"/>
        <v>0</v>
      </c>
      <c r="S4065" s="114" t="str">
        <f t="shared" si="1209"/>
        <v>A+J=</v>
      </c>
      <c r="T4065" s="107">
        <f t="shared" si="1210"/>
        <v>45040</v>
      </c>
      <c r="U4065" s="10"/>
      <c r="V4065" s="10"/>
      <c r="W4065" s="10"/>
      <c r="X4065" s="29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</row>
    <row r="4066" spans="1:121" x14ac:dyDescent="0.15">
      <c r="A4066" s="102">
        <f t="shared" si="1202"/>
        <v>45023</v>
      </c>
      <c r="B4066" s="103">
        <f t="shared" ca="1" si="1211"/>
        <v>15961.434271959792</v>
      </c>
      <c r="C4066" s="106">
        <f t="shared" si="1203"/>
        <v>15837.781096969791</v>
      </c>
      <c r="D4066" s="105">
        <f ca="1">IF(A4066&lt;$B$1,VLOOKUP(A4066,[1]DI!$A$4:$B$15000,2,FALSE),0)</f>
        <v>0</v>
      </c>
      <c r="E4066" s="106">
        <f t="shared" ca="1" si="1197"/>
        <v>1</v>
      </c>
      <c r="F4066" s="106">
        <f ca="1">(TRUNC(PRODUCT($E$12:$E4065),16))</f>
        <v>2.5500406315900599</v>
      </c>
      <c r="G4066" s="106">
        <f t="shared" ca="1" si="1204"/>
        <v>2.5345504400901699</v>
      </c>
      <c r="H4066" s="106">
        <f t="shared" ca="1" si="1198"/>
        <v>1.00611161</v>
      </c>
      <c r="I4066" s="105">
        <f t="shared" si="1205"/>
        <v>3.5999999999999997E-2</v>
      </c>
      <c r="J4066" s="118">
        <f t="shared" si="1206"/>
        <v>45007</v>
      </c>
      <c r="K4066" s="112">
        <f t="shared" si="1207"/>
        <v>11</v>
      </c>
      <c r="L4066" s="108">
        <f t="shared" si="1208"/>
        <v>12</v>
      </c>
      <c r="M4066" s="109">
        <f t="shared" si="1199"/>
        <v>1.0016855689999999</v>
      </c>
      <c r="N4066" s="109">
        <f t="shared" ca="1" si="1200"/>
        <v>1.0078074809999999</v>
      </c>
      <c r="O4066" s="108">
        <f t="shared" si="1212"/>
        <v>0</v>
      </c>
      <c r="P4066" s="106">
        <f t="shared" ca="1" si="1201"/>
        <v>123.65317499</v>
      </c>
      <c r="Q4066" s="113">
        <f t="shared" si="1196"/>
        <v>0</v>
      </c>
      <c r="R4066" s="106">
        <f t="shared" si="1195"/>
        <v>0</v>
      </c>
      <c r="S4066" s="114" t="str">
        <f t="shared" si="1209"/>
        <v>A+J=</v>
      </c>
      <c r="T4066" s="107">
        <f t="shared" si="1210"/>
        <v>45040</v>
      </c>
      <c r="U4066" s="10"/>
      <c r="V4066" s="10"/>
      <c r="W4066" s="10"/>
      <c r="X4066" s="29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</row>
    <row r="4067" spans="1:121" x14ac:dyDescent="0.15">
      <c r="A4067" s="102">
        <f t="shared" si="1202"/>
        <v>45024</v>
      </c>
      <c r="B4067" s="103">
        <f t="shared" ca="1" si="1211"/>
        <v>15961.434271959792</v>
      </c>
      <c r="C4067" s="106">
        <f t="shared" si="1203"/>
        <v>15837.781096969791</v>
      </c>
      <c r="D4067" s="105">
        <f ca="1">IF(A4067&lt;$B$1,VLOOKUP(A4067,[1]DI!$A$4:$B$15000,2,FALSE),0)</f>
        <v>0</v>
      </c>
      <c r="E4067" s="106">
        <f t="shared" ca="1" si="1197"/>
        <v>1</v>
      </c>
      <c r="F4067" s="106">
        <f ca="1">(TRUNC(PRODUCT($E$12:$E4066),16))</f>
        <v>2.5500406315900599</v>
      </c>
      <c r="G4067" s="106">
        <f t="shared" ca="1" si="1204"/>
        <v>2.5345504400901699</v>
      </c>
      <c r="H4067" s="106">
        <f t="shared" ca="1" si="1198"/>
        <v>1.00611161</v>
      </c>
      <c r="I4067" s="105">
        <f t="shared" si="1205"/>
        <v>3.5999999999999997E-2</v>
      </c>
      <c r="J4067" s="118">
        <f t="shared" si="1206"/>
        <v>45007</v>
      </c>
      <c r="K4067" s="112">
        <f t="shared" si="1207"/>
        <v>11</v>
      </c>
      <c r="L4067" s="108">
        <f t="shared" si="1208"/>
        <v>12</v>
      </c>
      <c r="M4067" s="109">
        <f t="shared" si="1199"/>
        <v>1.0016855689999999</v>
      </c>
      <c r="N4067" s="109">
        <f t="shared" ca="1" si="1200"/>
        <v>1.0078074809999999</v>
      </c>
      <c r="O4067" s="108">
        <f t="shared" si="1212"/>
        <v>0</v>
      </c>
      <c r="P4067" s="106">
        <f t="shared" ca="1" si="1201"/>
        <v>123.65317499</v>
      </c>
      <c r="Q4067" s="113">
        <f t="shared" si="1196"/>
        <v>0</v>
      </c>
      <c r="R4067" s="106">
        <f t="shared" si="1195"/>
        <v>0</v>
      </c>
      <c r="S4067" s="114" t="str">
        <f t="shared" si="1209"/>
        <v>A+J=</v>
      </c>
      <c r="T4067" s="107">
        <f t="shared" si="1210"/>
        <v>45040</v>
      </c>
      <c r="U4067" s="10"/>
      <c r="V4067" s="10"/>
      <c r="W4067" s="10"/>
      <c r="X4067" s="29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</row>
    <row r="4068" spans="1:121" x14ac:dyDescent="0.15">
      <c r="A4068" s="102">
        <f t="shared" si="1202"/>
        <v>45025</v>
      </c>
      <c r="B4068" s="103">
        <f t="shared" ca="1" si="1211"/>
        <v>15961.434271959792</v>
      </c>
      <c r="C4068" s="106">
        <f t="shared" si="1203"/>
        <v>15837.781096969791</v>
      </c>
      <c r="D4068" s="105">
        <f ca="1">IF(A4068&lt;$B$1,VLOOKUP(A4068,[1]DI!$A$4:$B$15000,2,FALSE),0)</f>
        <v>0</v>
      </c>
      <c r="E4068" s="106">
        <f t="shared" ca="1" si="1197"/>
        <v>1</v>
      </c>
      <c r="F4068" s="106">
        <f ca="1">(TRUNC(PRODUCT($E$12:$E4067),16))</f>
        <v>2.5500406315900599</v>
      </c>
      <c r="G4068" s="106">
        <f t="shared" ca="1" si="1204"/>
        <v>2.5345504400901699</v>
      </c>
      <c r="H4068" s="106">
        <f t="shared" ca="1" si="1198"/>
        <v>1.00611161</v>
      </c>
      <c r="I4068" s="105">
        <f t="shared" si="1205"/>
        <v>3.5999999999999997E-2</v>
      </c>
      <c r="J4068" s="118">
        <f t="shared" si="1206"/>
        <v>45007</v>
      </c>
      <c r="K4068" s="112">
        <f t="shared" si="1207"/>
        <v>11</v>
      </c>
      <c r="L4068" s="108">
        <f t="shared" si="1208"/>
        <v>12</v>
      </c>
      <c r="M4068" s="109">
        <f t="shared" si="1199"/>
        <v>1.0016855689999999</v>
      </c>
      <c r="N4068" s="109">
        <f t="shared" ca="1" si="1200"/>
        <v>1.0078074809999999</v>
      </c>
      <c r="O4068" s="108">
        <f t="shared" si="1212"/>
        <v>0</v>
      </c>
      <c r="P4068" s="106">
        <f t="shared" ca="1" si="1201"/>
        <v>123.65317499</v>
      </c>
      <c r="Q4068" s="113">
        <f t="shared" si="1196"/>
        <v>0</v>
      </c>
      <c r="R4068" s="106">
        <f t="shared" si="1195"/>
        <v>0</v>
      </c>
      <c r="S4068" s="114" t="str">
        <f t="shared" si="1209"/>
        <v>A+J=</v>
      </c>
      <c r="T4068" s="107">
        <f t="shared" si="1210"/>
        <v>45040</v>
      </c>
      <c r="U4068" s="10"/>
      <c r="V4068" s="10"/>
      <c r="W4068" s="10"/>
      <c r="X4068" s="29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</row>
    <row r="4069" spans="1:121" x14ac:dyDescent="0.15">
      <c r="A4069" s="102">
        <f t="shared" si="1202"/>
        <v>45026</v>
      </c>
      <c r="B4069" s="103">
        <f t="shared" ca="1" si="1211"/>
        <v>15961.434271959792</v>
      </c>
      <c r="C4069" s="106">
        <f t="shared" si="1203"/>
        <v>15837.781096969791</v>
      </c>
      <c r="D4069" s="105">
        <f ca="1">IF(A4069&lt;$B$1,VLOOKUP(A4069,[1]DI!$A$4:$B$15000,2,FALSE),0)</f>
        <v>0.13650000000000001</v>
      </c>
      <c r="E4069" s="106">
        <f t="shared" ca="1" si="1197"/>
        <v>1.00050788</v>
      </c>
      <c r="F4069" s="106">
        <f ca="1">(TRUNC(PRODUCT($E$12:$E4068),16))</f>
        <v>2.5500406315900599</v>
      </c>
      <c r="G4069" s="106">
        <f t="shared" ca="1" si="1204"/>
        <v>2.5345504400901699</v>
      </c>
      <c r="H4069" s="106">
        <f t="shared" ca="1" si="1198"/>
        <v>1.00611161</v>
      </c>
      <c r="I4069" s="105">
        <f t="shared" si="1205"/>
        <v>3.5999999999999997E-2</v>
      </c>
      <c r="J4069" s="118">
        <f t="shared" si="1206"/>
        <v>45007</v>
      </c>
      <c r="K4069" s="112">
        <f t="shared" si="1207"/>
        <v>12</v>
      </c>
      <c r="L4069" s="108">
        <f t="shared" si="1208"/>
        <v>12</v>
      </c>
      <c r="M4069" s="109">
        <f t="shared" si="1199"/>
        <v>1.0016855689999999</v>
      </c>
      <c r="N4069" s="109">
        <f t="shared" ca="1" si="1200"/>
        <v>1.0078074809999999</v>
      </c>
      <c r="O4069" s="108">
        <f t="shared" si="1212"/>
        <v>0</v>
      </c>
      <c r="P4069" s="106">
        <f t="shared" ca="1" si="1201"/>
        <v>123.65317499</v>
      </c>
      <c r="Q4069" s="113">
        <f t="shared" si="1196"/>
        <v>0</v>
      </c>
      <c r="R4069" s="106">
        <f t="shared" si="1195"/>
        <v>0</v>
      </c>
      <c r="S4069" s="114" t="str">
        <f t="shared" si="1209"/>
        <v>A+J=</v>
      </c>
      <c r="T4069" s="107">
        <f t="shared" si="1210"/>
        <v>45040</v>
      </c>
      <c r="U4069" s="10"/>
      <c r="V4069" s="10"/>
      <c r="W4069" s="10"/>
      <c r="X4069" s="29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</row>
    <row r="4070" spans="1:121" x14ac:dyDescent="0.15">
      <c r="A4070" s="102">
        <f t="shared" si="1202"/>
        <v>45027</v>
      </c>
      <c r="B4070" s="103">
        <f t="shared" ca="1" si="1211"/>
        <v>15971.782266349792</v>
      </c>
      <c r="C4070" s="106">
        <f t="shared" si="1203"/>
        <v>15837.781096969791</v>
      </c>
      <c r="D4070" s="105">
        <f ca="1">IF(A4070&lt;$B$1,VLOOKUP(A4070,[1]DI!$A$4:$B$15000,2,FALSE),0)</f>
        <v>0.13650000000000001</v>
      </c>
      <c r="E4070" s="106">
        <f t="shared" ca="1" si="1197"/>
        <v>1.00050788</v>
      </c>
      <c r="F4070" s="106">
        <f ca="1">(TRUNC(PRODUCT($E$12:$E4069),16))</f>
        <v>2.55133574622604</v>
      </c>
      <c r="G4070" s="106">
        <f t="shared" ca="1" si="1204"/>
        <v>2.5345504400901699</v>
      </c>
      <c r="H4070" s="106">
        <f t="shared" ca="1" si="1198"/>
        <v>1.0066226</v>
      </c>
      <c r="I4070" s="105">
        <f t="shared" si="1205"/>
        <v>3.5999999999999997E-2</v>
      </c>
      <c r="J4070" s="118">
        <f t="shared" si="1206"/>
        <v>45007</v>
      </c>
      <c r="K4070" s="112">
        <f t="shared" si="1207"/>
        <v>13</v>
      </c>
      <c r="L4070" s="108">
        <f t="shared" si="1208"/>
        <v>13</v>
      </c>
      <c r="M4070" s="109">
        <f t="shared" si="1199"/>
        <v>1.0018261610000001</v>
      </c>
      <c r="N4070" s="109">
        <f t="shared" ca="1" si="1200"/>
        <v>1.008460855</v>
      </c>
      <c r="O4070" s="108">
        <f t="shared" si="1212"/>
        <v>0</v>
      </c>
      <c r="P4070" s="106">
        <f t="shared" ca="1" si="1201"/>
        <v>134.00116937999999</v>
      </c>
      <c r="Q4070" s="113">
        <f t="shared" si="1196"/>
        <v>0</v>
      </c>
      <c r="R4070" s="106">
        <f t="shared" si="1195"/>
        <v>0</v>
      </c>
      <c r="S4070" s="114" t="str">
        <f t="shared" si="1209"/>
        <v>A+J=</v>
      </c>
      <c r="T4070" s="107">
        <f t="shared" si="1210"/>
        <v>45040</v>
      </c>
      <c r="U4070" s="10"/>
      <c r="V4070" s="10"/>
      <c r="W4070" s="10"/>
      <c r="X4070" s="29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</row>
    <row r="4071" spans="1:121" x14ac:dyDescent="0.15">
      <c r="A4071" s="102">
        <f t="shared" si="1202"/>
        <v>45028</v>
      </c>
      <c r="B4071" s="103">
        <f t="shared" ca="1" si="1211"/>
        <v>15982.136833409792</v>
      </c>
      <c r="C4071" s="106">
        <f t="shared" si="1203"/>
        <v>15837.781096969791</v>
      </c>
      <c r="D4071" s="105">
        <f ca="1">IF(A4071&lt;$B$1,VLOOKUP(A4071,[1]DI!$A$4:$B$15000,2,FALSE),0)</f>
        <v>0.13650000000000001</v>
      </c>
      <c r="E4071" s="106">
        <f t="shared" ca="1" si="1197"/>
        <v>1.00050788</v>
      </c>
      <c r="F4071" s="106">
        <f ca="1">(TRUNC(PRODUCT($E$12:$E4070),16))</f>
        <v>2.5526315186248301</v>
      </c>
      <c r="G4071" s="106">
        <f t="shared" ca="1" si="1204"/>
        <v>2.5345504400901699</v>
      </c>
      <c r="H4071" s="106">
        <f t="shared" ca="1" si="1198"/>
        <v>1.0071338400000001</v>
      </c>
      <c r="I4071" s="105">
        <f t="shared" si="1205"/>
        <v>3.5999999999999997E-2</v>
      </c>
      <c r="J4071" s="118">
        <f t="shared" si="1206"/>
        <v>45007</v>
      </c>
      <c r="K4071" s="112">
        <f t="shared" si="1207"/>
        <v>14</v>
      </c>
      <c r="L4071" s="108">
        <f t="shared" si="1208"/>
        <v>14</v>
      </c>
      <c r="M4071" s="109">
        <f t="shared" si="1199"/>
        <v>1.0019667729999999</v>
      </c>
      <c r="N4071" s="109">
        <f t="shared" ca="1" si="1200"/>
        <v>1.0091146440000001</v>
      </c>
      <c r="O4071" s="108">
        <f t="shared" si="1212"/>
        <v>0</v>
      </c>
      <c r="P4071" s="106">
        <f t="shared" ca="1" si="1201"/>
        <v>144.35573643999999</v>
      </c>
      <c r="Q4071" s="113">
        <f t="shared" si="1196"/>
        <v>0</v>
      </c>
      <c r="R4071" s="106">
        <f t="shared" si="1195"/>
        <v>0</v>
      </c>
      <c r="S4071" s="114" t="str">
        <f t="shared" si="1209"/>
        <v>A+J=</v>
      </c>
      <c r="T4071" s="107">
        <f t="shared" si="1210"/>
        <v>45040</v>
      </c>
      <c r="U4071" s="10"/>
      <c r="V4071" s="10"/>
      <c r="W4071" s="10"/>
      <c r="X4071" s="29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</row>
    <row r="4072" spans="1:121" x14ac:dyDescent="0.15">
      <c r="A4072" s="102">
        <f t="shared" si="1202"/>
        <v>45029</v>
      </c>
      <c r="B4072" s="103">
        <f t="shared" ca="1" si="1211"/>
        <v>15992.498115699791</v>
      </c>
      <c r="C4072" s="106">
        <f t="shared" si="1203"/>
        <v>15837.781096969791</v>
      </c>
      <c r="D4072" s="105">
        <f ca="1">IF(A4072&lt;$B$1,VLOOKUP(A4072,[1]DI!$A$4:$B$15000,2,FALSE),0)</f>
        <v>0.13650000000000001</v>
      </c>
      <c r="E4072" s="106">
        <f t="shared" ca="1" si="1197"/>
        <v>1.00050788</v>
      </c>
      <c r="F4072" s="106">
        <f ca="1">(TRUNC(PRODUCT($E$12:$E4071),16))</f>
        <v>2.55392794912051</v>
      </c>
      <c r="G4072" s="106">
        <f t="shared" ca="1" si="1204"/>
        <v>2.5345504400901699</v>
      </c>
      <c r="H4072" s="106">
        <f t="shared" ca="1" si="1198"/>
        <v>1.0076453400000001</v>
      </c>
      <c r="I4072" s="105">
        <f t="shared" si="1205"/>
        <v>3.5999999999999997E-2</v>
      </c>
      <c r="J4072" s="118">
        <f t="shared" si="1206"/>
        <v>45007</v>
      </c>
      <c r="K4072" s="112">
        <f t="shared" si="1207"/>
        <v>15</v>
      </c>
      <c r="L4072" s="108">
        <f t="shared" si="1208"/>
        <v>15</v>
      </c>
      <c r="M4072" s="109">
        <f t="shared" si="1199"/>
        <v>1.0021074050000001</v>
      </c>
      <c r="N4072" s="109">
        <f t="shared" ca="1" si="1200"/>
        <v>1.0097688570000001</v>
      </c>
      <c r="O4072" s="108">
        <f t="shared" si="1212"/>
        <v>0</v>
      </c>
      <c r="P4072" s="106">
        <f t="shared" ca="1" si="1201"/>
        <v>154.71701873000001</v>
      </c>
      <c r="Q4072" s="113">
        <f t="shared" si="1196"/>
        <v>0</v>
      </c>
      <c r="R4072" s="106">
        <f t="shared" si="1195"/>
        <v>0</v>
      </c>
      <c r="S4072" s="114" t="str">
        <f t="shared" si="1209"/>
        <v>A+J=</v>
      </c>
      <c r="T4072" s="107">
        <f t="shared" si="1210"/>
        <v>45040</v>
      </c>
      <c r="U4072" s="10"/>
      <c r="V4072" s="10"/>
      <c r="W4072" s="10"/>
      <c r="X4072" s="29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</row>
    <row r="4073" spans="1:121" x14ac:dyDescent="0.15">
      <c r="A4073" s="102">
        <f t="shared" si="1202"/>
        <v>45030</v>
      </c>
      <c r="B4073" s="103">
        <f t="shared" ca="1" si="1211"/>
        <v>16002.866271579791</v>
      </c>
      <c r="C4073" s="106">
        <f t="shared" si="1203"/>
        <v>15837.781096969791</v>
      </c>
      <c r="D4073" s="105">
        <f ca="1">IF(A4073&lt;$B$1,VLOOKUP(A4073,[1]DI!$A$4:$B$15000,2,FALSE),0)</f>
        <v>0.13650000000000001</v>
      </c>
      <c r="E4073" s="106">
        <f t="shared" ca="1" si="1197"/>
        <v>1.00050788</v>
      </c>
      <c r="F4073" s="106">
        <f ca="1">(TRUNC(PRODUCT($E$12:$E4072),16))</f>
        <v>2.5552250380473098</v>
      </c>
      <c r="G4073" s="106">
        <f t="shared" ca="1" si="1204"/>
        <v>2.5345504400901699</v>
      </c>
      <c r="H4073" s="106">
        <f t="shared" ca="1" si="1198"/>
        <v>1.00815711</v>
      </c>
      <c r="I4073" s="105">
        <f t="shared" si="1205"/>
        <v>3.5999999999999997E-2</v>
      </c>
      <c r="J4073" s="118">
        <f t="shared" si="1206"/>
        <v>45007</v>
      </c>
      <c r="K4073" s="112">
        <f t="shared" si="1207"/>
        <v>16</v>
      </c>
      <c r="L4073" s="108">
        <f t="shared" si="1208"/>
        <v>16</v>
      </c>
      <c r="M4073" s="109">
        <f t="shared" si="1199"/>
        <v>1.002248056</v>
      </c>
      <c r="N4073" s="109">
        <f t="shared" ca="1" si="1200"/>
        <v>1.010423504</v>
      </c>
      <c r="O4073" s="108">
        <f t="shared" si="1212"/>
        <v>0</v>
      </c>
      <c r="P4073" s="106">
        <f t="shared" ca="1" si="1201"/>
        <v>165.08517461</v>
      </c>
      <c r="Q4073" s="113">
        <f t="shared" si="1196"/>
        <v>0</v>
      </c>
      <c r="R4073" s="106">
        <f t="shared" si="1195"/>
        <v>0</v>
      </c>
      <c r="S4073" s="114" t="str">
        <f t="shared" si="1209"/>
        <v>A+J=</v>
      </c>
      <c r="T4073" s="107">
        <f t="shared" si="1210"/>
        <v>45040</v>
      </c>
      <c r="U4073" s="10"/>
      <c r="V4073" s="10"/>
      <c r="W4073" s="10"/>
      <c r="X4073" s="29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</row>
    <row r="4074" spans="1:121" x14ac:dyDescent="0.15">
      <c r="A4074" s="102">
        <f t="shared" si="1202"/>
        <v>45031</v>
      </c>
      <c r="B4074" s="103">
        <f t="shared" ca="1" si="1211"/>
        <v>16013.240984299791</v>
      </c>
      <c r="C4074" s="106">
        <f t="shared" si="1203"/>
        <v>15837.781096969791</v>
      </c>
      <c r="D4074" s="105">
        <f ca="1">IF(A4074&lt;$B$1,VLOOKUP(A4074,[1]DI!$A$4:$B$15000,2,FALSE),0)</f>
        <v>0</v>
      </c>
      <c r="E4074" s="106">
        <f t="shared" ca="1" si="1197"/>
        <v>1</v>
      </c>
      <c r="F4074" s="106">
        <f ca="1">(TRUNC(PRODUCT($E$12:$E4073),16))</f>
        <v>2.55652278573963</v>
      </c>
      <c r="G4074" s="106">
        <f t="shared" ca="1" si="1204"/>
        <v>2.5345504400901699</v>
      </c>
      <c r="H4074" s="106">
        <f t="shared" ca="1" si="1198"/>
        <v>1.0086691299999999</v>
      </c>
      <c r="I4074" s="105">
        <f t="shared" si="1205"/>
        <v>3.5999999999999997E-2</v>
      </c>
      <c r="J4074" s="118">
        <f t="shared" si="1206"/>
        <v>45007</v>
      </c>
      <c r="K4074" s="112">
        <f t="shared" si="1207"/>
        <v>16</v>
      </c>
      <c r="L4074" s="108">
        <f t="shared" si="1208"/>
        <v>17</v>
      </c>
      <c r="M4074" s="109">
        <f t="shared" si="1199"/>
        <v>1.002388727</v>
      </c>
      <c r="N4074" s="109">
        <f t="shared" ca="1" si="1200"/>
        <v>1.011078565</v>
      </c>
      <c r="O4074" s="108">
        <f t="shared" si="1212"/>
        <v>0</v>
      </c>
      <c r="P4074" s="106">
        <f t="shared" ca="1" si="1201"/>
        <v>175.45988732999999</v>
      </c>
      <c r="Q4074" s="113">
        <f t="shared" si="1196"/>
        <v>0</v>
      </c>
      <c r="R4074" s="106">
        <f t="shared" si="1195"/>
        <v>0</v>
      </c>
      <c r="S4074" s="114" t="str">
        <f t="shared" si="1209"/>
        <v>A+J=</v>
      </c>
      <c r="T4074" s="107">
        <f t="shared" si="1210"/>
        <v>45040</v>
      </c>
      <c r="U4074" s="10"/>
      <c r="V4074" s="10"/>
      <c r="W4074" s="10"/>
      <c r="X4074" s="29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</row>
    <row r="4075" spans="1:121" x14ac:dyDescent="0.15">
      <c r="A4075" s="102">
        <f t="shared" si="1202"/>
        <v>45032</v>
      </c>
      <c r="B4075" s="103">
        <f t="shared" ca="1" si="1211"/>
        <v>16013.240984299791</v>
      </c>
      <c r="C4075" s="106">
        <f t="shared" si="1203"/>
        <v>15837.781096969791</v>
      </c>
      <c r="D4075" s="105">
        <f ca="1">IF(A4075&lt;$B$1,VLOOKUP(A4075,[1]DI!$A$4:$B$15000,2,FALSE),0)</f>
        <v>0</v>
      </c>
      <c r="E4075" s="106">
        <f t="shared" ca="1" si="1197"/>
        <v>1</v>
      </c>
      <c r="F4075" s="106">
        <f ca="1">(TRUNC(PRODUCT($E$12:$E4074),16))</f>
        <v>2.55652278573963</v>
      </c>
      <c r="G4075" s="106">
        <f t="shared" ca="1" si="1204"/>
        <v>2.5345504400901699</v>
      </c>
      <c r="H4075" s="106">
        <f t="shared" ca="1" si="1198"/>
        <v>1.0086691299999999</v>
      </c>
      <c r="I4075" s="105">
        <f t="shared" si="1205"/>
        <v>3.5999999999999997E-2</v>
      </c>
      <c r="J4075" s="118">
        <f t="shared" si="1206"/>
        <v>45007</v>
      </c>
      <c r="K4075" s="112">
        <f t="shared" si="1207"/>
        <v>16</v>
      </c>
      <c r="L4075" s="108">
        <f t="shared" si="1208"/>
        <v>17</v>
      </c>
      <c r="M4075" s="109">
        <f t="shared" si="1199"/>
        <v>1.002388727</v>
      </c>
      <c r="N4075" s="109">
        <f t="shared" ca="1" si="1200"/>
        <v>1.011078565</v>
      </c>
      <c r="O4075" s="108">
        <f t="shared" si="1212"/>
        <v>0</v>
      </c>
      <c r="P4075" s="106">
        <f t="shared" ca="1" si="1201"/>
        <v>175.45988732999999</v>
      </c>
      <c r="Q4075" s="113">
        <f t="shared" si="1196"/>
        <v>0</v>
      </c>
      <c r="R4075" s="106">
        <f t="shared" si="1195"/>
        <v>0</v>
      </c>
      <c r="S4075" s="114" t="str">
        <f t="shared" si="1209"/>
        <v>A+J=</v>
      </c>
      <c r="T4075" s="107">
        <f t="shared" si="1210"/>
        <v>45040</v>
      </c>
      <c r="U4075" s="10"/>
      <c r="V4075" s="10"/>
      <c r="W4075" s="10"/>
      <c r="X4075" s="29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</row>
    <row r="4076" spans="1:121" x14ac:dyDescent="0.15">
      <c r="A4076" s="102">
        <f t="shared" si="1202"/>
        <v>45033</v>
      </c>
      <c r="B4076" s="103">
        <f t="shared" ca="1" si="1211"/>
        <v>16013.240984299791</v>
      </c>
      <c r="C4076" s="106">
        <f t="shared" si="1203"/>
        <v>15837.781096969791</v>
      </c>
      <c r="D4076" s="105">
        <f ca="1">IF(A4076&lt;$B$1,VLOOKUP(A4076,[1]DI!$A$4:$B$15000,2,FALSE),0)</f>
        <v>0.13650000000000001</v>
      </c>
      <c r="E4076" s="106">
        <f t="shared" ca="1" si="1197"/>
        <v>1.00050788</v>
      </c>
      <c r="F4076" s="106">
        <f ca="1">(TRUNC(PRODUCT($E$12:$E4075),16))</f>
        <v>2.55652278573963</v>
      </c>
      <c r="G4076" s="106">
        <f t="shared" ca="1" si="1204"/>
        <v>2.5345504400901699</v>
      </c>
      <c r="H4076" s="106">
        <f t="shared" ca="1" si="1198"/>
        <v>1.0086691299999999</v>
      </c>
      <c r="I4076" s="105">
        <f t="shared" si="1205"/>
        <v>3.5999999999999997E-2</v>
      </c>
      <c r="J4076" s="118">
        <f t="shared" si="1206"/>
        <v>45007</v>
      </c>
      <c r="K4076" s="112">
        <f t="shared" si="1207"/>
        <v>17</v>
      </c>
      <c r="L4076" s="108">
        <f t="shared" si="1208"/>
        <v>17</v>
      </c>
      <c r="M4076" s="109">
        <f t="shared" si="1199"/>
        <v>1.002388727</v>
      </c>
      <c r="N4076" s="109">
        <f t="shared" ca="1" si="1200"/>
        <v>1.011078565</v>
      </c>
      <c r="O4076" s="108">
        <f t="shared" si="1212"/>
        <v>0</v>
      </c>
      <c r="P4076" s="106">
        <f t="shared" ca="1" si="1201"/>
        <v>175.45988732999999</v>
      </c>
      <c r="Q4076" s="113">
        <f t="shared" si="1196"/>
        <v>0</v>
      </c>
      <c r="R4076" s="106">
        <f t="shared" si="1195"/>
        <v>0</v>
      </c>
      <c r="S4076" s="114" t="str">
        <f t="shared" si="1209"/>
        <v>A+J=</v>
      </c>
      <c r="T4076" s="107">
        <f t="shared" si="1210"/>
        <v>45040</v>
      </c>
      <c r="U4076" s="10"/>
      <c r="V4076" s="10"/>
      <c r="W4076" s="10"/>
      <c r="X4076" s="29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</row>
    <row r="4077" spans="1:121" x14ac:dyDescent="0.15">
      <c r="A4077" s="102">
        <f t="shared" si="1202"/>
        <v>45034</v>
      </c>
      <c r="B4077" s="103">
        <f t="shared" ca="1" si="1211"/>
        <v>16023.62244391979</v>
      </c>
      <c r="C4077" s="106">
        <f t="shared" si="1203"/>
        <v>15837.781096969791</v>
      </c>
      <c r="D4077" s="105">
        <f ca="1">IF(A4077&lt;$B$1,VLOOKUP(A4077,[1]DI!$A$4:$B$15000,2,FALSE),0)</f>
        <v>0.13650000000000001</v>
      </c>
      <c r="E4077" s="106">
        <f t="shared" ca="1" si="1197"/>
        <v>1.00050788</v>
      </c>
      <c r="F4077" s="106">
        <f ca="1">(TRUNC(PRODUCT($E$12:$E4076),16))</f>
        <v>2.55782119253205</v>
      </c>
      <c r="G4077" s="106">
        <f t="shared" ca="1" si="1204"/>
        <v>2.5345504400901699</v>
      </c>
      <c r="H4077" s="106">
        <f t="shared" ca="1" si="1198"/>
        <v>1.0091814100000001</v>
      </c>
      <c r="I4077" s="105">
        <f t="shared" si="1205"/>
        <v>3.5999999999999997E-2</v>
      </c>
      <c r="J4077" s="118">
        <f t="shared" si="1206"/>
        <v>45007</v>
      </c>
      <c r="K4077" s="112">
        <f t="shared" si="1207"/>
        <v>18</v>
      </c>
      <c r="L4077" s="108">
        <f t="shared" si="1208"/>
        <v>18</v>
      </c>
      <c r="M4077" s="109">
        <f t="shared" si="1199"/>
        <v>1.0025294179999999</v>
      </c>
      <c r="N4077" s="109">
        <f t="shared" ca="1" si="1200"/>
        <v>1.011734052</v>
      </c>
      <c r="O4077" s="108">
        <f t="shared" si="1212"/>
        <v>0</v>
      </c>
      <c r="P4077" s="106">
        <f t="shared" ca="1" si="1201"/>
        <v>185.84134695</v>
      </c>
      <c r="Q4077" s="113">
        <f t="shared" si="1196"/>
        <v>0</v>
      </c>
      <c r="R4077" s="106">
        <f t="shared" si="1195"/>
        <v>0</v>
      </c>
      <c r="S4077" s="114" t="str">
        <f t="shared" si="1209"/>
        <v>A+J=</v>
      </c>
      <c r="T4077" s="107">
        <f t="shared" si="1210"/>
        <v>45040</v>
      </c>
      <c r="U4077" s="10"/>
      <c r="V4077" s="10"/>
      <c r="W4077" s="10"/>
      <c r="X4077" s="29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</row>
    <row r="4078" spans="1:121" x14ac:dyDescent="0.15">
      <c r="A4078" s="102">
        <f t="shared" si="1202"/>
        <v>45035</v>
      </c>
      <c r="B4078" s="103">
        <f t="shared" ca="1" si="1211"/>
        <v>16034.010777139791</v>
      </c>
      <c r="C4078" s="106">
        <f t="shared" si="1203"/>
        <v>15837.781096969791</v>
      </c>
      <c r="D4078" s="105">
        <f ca="1">IF(A4078&lt;$B$1,VLOOKUP(A4078,[1]DI!$A$4:$B$15000,2,FALSE),0)</f>
        <v>0.13650000000000001</v>
      </c>
      <c r="E4078" s="106">
        <f t="shared" ca="1" si="1197"/>
        <v>1.00050788</v>
      </c>
      <c r="F4078" s="106">
        <f ca="1">(TRUNC(PRODUCT($E$12:$E4077),16))</f>
        <v>2.55912025875931</v>
      </c>
      <c r="G4078" s="106">
        <f t="shared" ca="1" si="1204"/>
        <v>2.5345504400901699</v>
      </c>
      <c r="H4078" s="106">
        <f t="shared" ca="1" si="1198"/>
        <v>1.0096939599999999</v>
      </c>
      <c r="I4078" s="105">
        <f t="shared" si="1205"/>
        <v>3.5999999999999997E-2</v>
      </c>
      <c r="J4078" s="118">
        <f t="shared" si="1206"/>
        <v>45007</v>
      </c>
      <c r="K4078" s="112">
        <f t="shared" si="1207"/>
        <v>19</v>
      </c>
      <c r="L4078" s="108">
        <f t="shared" si="1208"/>
        <v>19</v>
      </c>
      <c r="M4078" s="109">
        <f t="shared" si="1199"/>
        <v>1.002670129</v>
      </c>
      <c r="N4078" s="109">
        <f t="shared" ca="1" si="1200"/>
        <v>1.0123899730000001</v>
      </c>
      <c r="O4078" s="108">
        <f t="shared" si="1212"/>
        <v>0</v>
      </c>
      <c r="P4078" s="106">
        <f t="shared" ca="1" si="1201"/>
        <v>196.22968016999999</v>
      </c>
      <c r="Q4078" s="113">
        <f t="shared" si="1196"/>
        <v>0</v>
      </c>
      <c r="R4078" s="106">
        <f t="shared" ref="R4078:R4141" si="1213">IF(Q4078&gt;0,TRUNC(Q4078*C4078,8),0)</f>
        <v>0</v>
      </c>
      <c r="S4078" s="114" t="str">
        <f t="shared" si="1209"/>
        <v>A+J=</v>
      </c>
      <c r="T4078" s="107">
        <f t="shared" si="1210"/>
        <v>45040</v>
      </c>
      <c r="U4078" s="10"/>
      <c r="V4078" s="10"/>
      <c r="W4078" s="10"/>
      <c r="X4078" s="29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</row>
    <row r="4079" spans="1:121" x14ac:dyDescent="0.15">
      <c r="A4079" s="102">
        <f t="shared" si="1202"/>
        <v>45036</v>
      </c>
      <c r="B4079" s="103">
        <f t="shared" ca="1" si="1211"/>
        <v>16044.40568302979</v>
      </c>
      <c r="C4079" s="106">
        <f t="shared" si="1203"/>
        <v>15837.781096969791</v>
      </c>
      <c r="D4079" s="105">
        <f ca="1">IF(A4079&lt;$B$1,VLOOKUP(A4079,[1]DI!$A$4:$B$15000,2,FALSE),0)</f>
        <v>0.13650000000000001</v>
      </c>
      <c r="E4079" s="106">
        <f t="shared" ca="1" si="1197"/>
        <v>1.00050788</v>
      </c>
      <c r="F4079" s="106">
        <f ca="1">(TRUNC(PRODUCT($E$12:$E4078),16))</f>
        <v>2.5604199847563298</v>
      </c>
      <c r="G4079" s="106">
        <f t="shared" ca="1" si="1204"/>
        <v>2.5345504400901699</v>
      </c>
      <c r="H4079" s="106">
        <f t="shared" ca="1" si="1198"/>
        <v>1.01020676</v>
      </c>
      <c r="I4079" s="105">
        <f t="shared" si="1205"/>
        <v>3.5999999999999997E-2</v>
      </c>
      <c r="J4079" s="118">
        <f t="shared" si="1206"/>
        <v>45007</v>
      </c>
      <c r="K4079" s="112">
        <f t="shared" si="1207"/>
        <v>20</v>
      </c>
      <c r="L4079" s="108">
        <f t="shared" si="1208"/>
        <v>20</v>
      </c>
      <c r="M4079" s="109">
        <f t="shared" si="1199"/>
        <v>1.002810859</v>
      </c>
      <c r="N4079" s="109">
        <f t="shared" ca="1" si="1200"/>
        <v>1.0130463089999999</v>
      </c>
      <c r="O4079" s="108">
        <f t="shared" si="1212"/>
        <v>0</v>
      </c>
      <c r="P4079" s="106">
        <f t="shared" ca="1" si="1201"/>
        <v>206.62458606000001</v>
      </c>
      <c r="Q4079" s="113">
        <f t="shared" ref="Q4079:Q4142" si="1214">IF($O4079&gt;0,VLOOKUP($O4079,$W$12:$AC$151,7),0)</f>
        <v>0</v>
      </c>
      <c r="R4079" s="106">
        <f t="shared" si="1213"/>
        <v>0</v>
      </c>
      <c r="S4079" s="114" t="str">
        <f t="shared" si="1209"/>
        <v>A+J=</v>
      </c>
      <c r="T4079" s="107">
        <f t="shared" si="1210"/>
        <v>45040</v>
      </c>
      <c r="U4079" s="10"/>
      <c r="V4079" s="10"/>
      <c r="W4079" s="10"/>
      <c r="X4079" s="29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</row>
    <row r="4080" spans="1:121" x14ac:dyDescent="0.15">
      <c r="A4080" s="102">
        <f t="shared" si="1202"/>
        <v>45037</v>
      </c>
      <c r="B4080" s="103">
        <f t="shared" ca="1" si="1211"/>
        <v>16054.807319979791</v>
      </c>
      <c r="C4080" s="106">
        <f t="shared" si="1203"/>
        <v>15837.781096969791</v>
      </c>
      <c r="D4080" s="105">
        <f ca="1">IF(A4080&lt;$B$1,VLOOKUP(A4080,[1]DI!$A$4:$B$15000,2,FALSE),0)</f>
        <v>0</v>
      </c>
      <c r="E4080" s="106">
        <f t="shared" ca="1" si="1197"/>
        <v>1</v>
      </c>
      <c r="F4080" s="106">
        <f ca="1">(TRUNC(PRODUCT($E$12:$E4079),16))</f>
        <v>2.5617203708581902</v>
      </c>
      <c r="G4080" s="106">
        <f t="shared" ca="1" si="1204"/>
        <v>2.5345504400901699</v>
      </c>
      <c r="H4080" s="106">
        <f t="shared" ca="1" si="1198"/>
        <v>1.01071982</v>
      </c>
      <c r="I4080" s="105">
        <f t="shared" si="1205"/>
        <v>3.5999999999999997E-2</v>
      </c>
      <c r="J4080" s="118">
        <f t="shared" si="1206"/>
        <v>45007</v>
      </c>
      <c r="K4080" s="112">
        <f t="shared" si="1207"/>
        <v>20</v>
      </c>
      <c r="L4080" s="108">
        <f t="shared" si="1208"/>
        <v>21</v>
      </c>
      <c r="M4080" s="109">
        <f t="shared" si="1199"/>
        <v>1.0029516089999999</v>
      </c>
      <c r="N4080" s="109">
        <f t="shared" ca="1" si="1200"/>
        <v>1.01370307</v>
      </c>
      <c r="O4080" s="108">
        <f t="shared" si="1212"/>
        <v>0</v>
      </c>
      <c r="P4080" s="106">
        <f t="shared" ca="1" si="1201"/>
        <v>217.02622301</v>
      </c>
      <c r="Q4080" s="113">
        <f t="shared" si="1214"/>
        <v>0</v>
      </c>
      <c r="R4080" s="106">
        <f t="shared" si="1213"/>
        <v>0</v>
      </c>
      <c r="S4080" s="114" t="str">
        <f t="shared" si="1209"/>
        <v>A+J=</v>
      </c>
      <c r="T4080" s="107">
        <f t="shared" si="1210"/>
        <v>45040</v>
      </c>
      <c r="U4080" s="10"/>
      <c r="V4080" s="10"/>
      <c r="W4080" s="10"/>
      <c r="X4080" s="29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</row>
    <row r="4081" spans="1:121" x14ac:dyDescent="0.15">
      <c r="A4081" s="102">
        <f t="shared" si="1202"/>
        <v>45038</v>
      </c>
      <c r="B4081" s="103">
        <f t="shared" ca="1" si="1211"/>
        <v>16054.807319979791</v>
      </c>
      <c r="C4081" s="106">
        <f t="shared" si="1203"/>
        <v>15837.781096969791</v>
      </c>
      <c r="D4081" s="105">
        <f ca="1">IF(A4081&lt;$B$1,VLOOKUP(A4081,[1]DI!$A$4:$B$15000,2,FALSE),0)</f>
        <v>0</v>
      </c>
      <c r="E4081" s="106">
        <f t="shared" ca="1" si="1197"/>
        <v>1</v>
      </c>
      <c r="F4081" s="106">
        <f ca="1">(TRUNC(PRODUCT($E$12:$E4080),16))</f>
        <v>2.5617203708581902</v>
      </c>
      <c r="G4081" s="106">
        <f t="shared" ca="1" si="1204"/>
        <v>2.5345504400901699</v>
      </c>
      <c r="H4081" s="106">
        <f t="shared" ca="1" si="1198"/>
        <v>1.01071982</v>
      </c>
      <c r="I4081" s="105">
        <f t="shared" si="1205"/>
        <v>3.5999999999999997E-2</v>
      </c>
      <c r="J4081" s="118">
        <f t="shared" si="1206"/>
        <v>45007</v>
      </c>
      <c r="K4081" s="112">
        <f t="shared" si="1207"/>
        <v>20</v>
      </c>
      <c r="L4081" s="108">
        <f t="shared" si="1208"/>
        <v>21</v>
      </c>
      <c r="M4081" s="109">
        <f t="shared" si="1199"/>
        <v>1.0029516089999999</v>
      </c>
      <c r="N4081" s="109">
        <f t="shared" ca="1" si="1200"/>
        <v>1.01370307</v>
      </c>
      <c r="O4081" s="108">
        <f t="shared" si="1212"/>
        <v>0</v>
      </c>
      <c r="P4081" s="106">
        <f t="shared" ca="1" si="1201"/>
        <v>217.02622301</v>
      </c>
      <c r="Q4081" s="113">
        <f t="shared" si="1214"/>
        <v>0</v>
      </c>
      <c r="R4081" s="106">
        <f t="shared" si="1213"/>
        <v>0</v>
      </c>
      <c r="S4081" s="114" t="str">
        <f t="shared" si="1209"/>
        <v>A+J=</v>
      </c>
      <c r="T4081" s="107">
        <f t="shared" si="1210"/>
        <v>45040</v>
      </c>
      <c r="U4081" s="10"/>
      <c r="V4081" s="10"/>
      <c r="W4081" s="10"/>
      <c r="X4081" s="29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</row>
    <row r="4082" spans="1:121" x14ac:dyDescent="0.15">
      <c r="A4082" s="102">
        <f t="shared" si="1202"/>
        <v>45039</v>
      </c>
      <c r="B4082" s="103">
        <f t="shared" ca="1" si="1211"/>
        <v>16054.807319979791</v>
      </c>
      <c r="C4082" s="106">
        <f t="shared" si="1203"/>
        <v>15837.781096969791</v>
      </c>
      <c r="D4082" s="105">
        <f ca="1">IF(A4082&lt;$B$1,VLOOKUP(A4082,[1]DI!$A$4:$B$15000,2,FALSE),0)</f>
        <v>0</v>
      </c>
      <c r="E4082" s="106">
        <f t="shared" ca="1" si="1197"/>
        <v>1</v>
      </c>
      <c r="F4082" s="106">
        <f ca="1">(TRUNC(PRODUCT($E$12:$E4081),16))</f>
        <v>2.5617203708581902</v>
      </c>
      <c r="G4082" s="106">
        <f t="shared" ca="1" si="1204"/>
        <v>2.5345504400901699</v>
      </c>
      <c r="H4082" s="106">
        <f t="shared" ca="1" si="1198"/>
        <v>1.01071982</v>
      </c>
      <c r="I4082" s="105">
        <f t="shared" si="1205"/>
        <v>3.5999999999999997E-2</v>
      </c>
      <c r="J4082" s="118">
        <f t="shared" si="1206"/>
        <v>45007</v>
      </c>
      <c r="K4082" s="112">
        <f t="shared" si="1207"/>
        <v>20</v>
      </c>
      <c r="L4082" s="108">
        <f t="shared" si="1208"/>
        <v>21</v>
      </c>
      <c r="M4082" s="109">
        <f t="shared" si="1199"/>
        <v>1.0029516089999999</v>
      </c>
      <c r="N4082" s="109">
        <f t="shared" ca="1" si="1200"/>
        <v>1.01370307</v>
      </c>
      <c r="O4082" s="108">
        <f t="shared" si="1212"/>
        <v>0</v>
      </c>
      <c r="P4082" s="106">
        <f t="shared" ca="1" si="1201"/>
        <v>217.02622301</v>
      </c>
      <c r="Q4082" s="113">
        <f t="shared" si="1214"/>
        <v>0</v>
      </c>
      <c r="R4082" s="106">
        <f t="shared" si="1213"/>
        <v>0</v>
      </c>
      <c r="S4082" s="114" t="str">
        <f t="shared" si="1209"/>
        <v>A+J=</v>
      </c>
      <c r="T4082" s="107">
        <f t="shared" si="1210"/>
        <v>45040</v>
      </c>
      <c r="U4082" s="10"/>
      <c r="V4082" s="10"/>
      <c r="W4082" s="10"/>
      <c r="X4082" s="29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</row>
    <row r="4083" spans="1:121" x14ac:dyDescent="0.15">
      <c r="A4083" s="102">
        <f t="shared" si="1202"/>
        <v>45040</v>
      </c>
      <c r="B4083" s="103">
        <f t="shared" ca="1" si="1211"/>
        <v>16054.807319979791</v>
      </c>
      <c r="C4083" s="106">
        <f t="shared" si="1203"/>
        <v>15837.781096969791</v>
      </c>
      <c r="D4083" s="105">
        <f ca="1">IF(A4083&lt;$B$1,VLOOKUP(A4083,[1]DI!$A$4:$B$15000,2,FALSE),0)</f>
        <v>0.13650000000000001</v>
      </c>
      <c r="E4083" s="106">
        <f t="shared" ca="1" si="1197"/>
        <v>1.00050788</v>
      </c>
      <c r="F4083" s="106">
        <f ca="1">(TRUNC(PRODUCT($E$12:$E4082),16))</f>
        <v>2.5617203708581902</v>
      </c>
      <c r="G4083" s="106">
        <f t="shared" ca="1" si="1204"/>
        <v>2.5345504400901699</v>
      </c>
      <c r="H4083" s="106">
        <f t="shared" ca="1" si="1198"/>
        <v>1.01071982</v>
      </c>
      <c r="I4083" s="105">
        <f t="shared" si="1205"/>
        <v>3.5999999999999997E-2</v>
      </c>
      <c r="J4083" s="118">
        <f t="shared" si="1206"/>
        <v>45007</v>
      </c>
      <c r="K4083" s="112">
        <f t="shared" si="1207"/>
        <v>21</v>
      </c>
      <c r="L4083" s="108">
        <f t="shared" si="1208"/>
        <v>21</v>
      </c>
      <c r="M4083" s="109">
        <f t="shared" si="1199"/>
        <v>1.0029516089999999</v>
      </c>
      <c r="N4083" s="109">
        <f t="shared" ca="1" si="1200"/>
        <v>1.01370307</v>
      </c>
      <c r="O4083" s="108">
        <f t="shared" si="1212"/>
        <v>119</v>
      </c>
      <c r="P4083" s="106">
        <f t="shared" ca="1" si="1201"/>
        <v>217.02622301</v>
      </c>
      <c r="Q4083" s="113">
        <f t="shared" si="1214"/>
        <v>4.9267999999999999E-2</v>
      </c>
      <c r="R4083" s="106">
        <f t="shared" si="1213"/>
        <v>780.29579908000005</v>
      </c>
      <c r="S4083" s="114" t="str">
        <f t="shared" si="1209"/>
        <v>A+J=</v>
      </c>
      <c r="T4083" s="107">
        <f t="shared" si="1210"/>
        <v>45040</v>
      </c>
      <c r="U4083" s="10"/>
      <c r="V4083" s="10"/>
      <c r="W4083" s="10"/>
      <c r="X4083" s="29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</row>
    <row r="4084" spans="1:121" x14ac:dyDescent="0.15">
      <c r="A4084" s="102">
        <f t="shared" si="1202"/>
        <v>45041</v>
      </c>
      <c r="B4084" s="103">
        <f t="shared" ca="1" si="1211"/>
        <v>15067.247171009791</v>
      </c>
      <c r="C4084" s="106">
        <f t="shared" si="1203"/>
        <v>15057.485297889791</v>
      </c>
      <c r="D4084" s="105">
        <f ca="1">IF(A4084&lt;$B$1,VLOOKUP(A4084,[1]DI!$A$4:$B$15000,2,FALSE),0)</f>
        <v>0.13650000000000001</v>
      </c>
      <c r="E4084" s="106">
        <f t="shared" ca="1" si="1197"/>
        <v>1.00050788</v>
      </c>
      <c r="F4084" s="106">
        <f ca="1">(TRUNC(PRODUCT($E$12:$E4083),16))</f>
        <v>2.5630214174001398</v>
      </c>
      <c r="G4084" s="106">
        <f t="shared" ca="1" si="1204"/>
        <v>2.5617203708581902</v>
      </c>
      <c r="H4084" s="106">
        <f t="shared" ca="1" si="1198"/>
        <v>1.00050788</v>
      </c>
      <c r="I4084" s="105">
        <f t="shared" si="1205"/>
        <v>3.5999999999999997E-2</v>
      </c>
      <c r="J4084" s="118">
        <f t="shared" si="1206"/>
        <v>45040</v>
      </c>
      <c r="K4084" s="112">
        <f t="shared" si="1207"/>
        <v>1</v>
      </c>
      <c r="L4084" s="108">
        <f t="shared" si="1208"/>
        <v>1</v>
      </c>
      <c r="M4084" s="109">
        <f t="shared" si="1199"/>
        <v>1.000140356</v>
      </c>
      <c r="N4084" s="109">
        <f t="shared" ca="1" si="1200"/>
        <v>1.0006483070000001</v>
      </c>
      <c r="O4084" s="108">
        <f t="shared" si="1212"/>
        <v>0</v>
      </c>
      <c r="P4084" s="106">
        <f t="shared" ca="1" si="1201"/>
        <v>9.7618731200000006</v>
      </c>
      <c r="Q4084" s="113">
        <f t="shared" si="1214"/>
        <v>0</v>
      </c>
      <c r="R4084" s="106">
        <f t="shared" si="1213"/>
        <v>0</v>
      </c>
      <c r="S4084" s="114" t="str">
        <f t="shared" si="1209"/>
        <v>A+J=</v>
      </c>
      <c r="T4084" s="107">
        <f t="shared" si="1210"/>
        <v>45068</v>
      </c>
      <c r="U4084" s="10"/>
      <c r="V4084" s="10"/>
      <c r="W4084" s="10"/>
      <c r="X4084" s="29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</row>
    <row r="4085" spans="1:121" x14ac:dyDescent="0.15">
      <c r="A4085" s="102">
        <f t="shared" si="1202"/>
        <v>45042</v>
      </c>
      <c r="B4085" s="103">
        <f t="shared" ca="1" si="1211"/>
        <v>15077.015398389791</v>
      </c>
      <c r="C4085" s="106">
        <f t="shared" si="1203"/>
        <v>15057.485297889791</v>
      </c>
      <c r="D4085" s="105">
        <f ca="1">IF(A4085&lt;$B$1,VLOOKUP(A4085,[1]DI!$A$4:$B$15000,2,FALSE),0)</f>
        <v>0.13650000000000001</v>
      </c>
      <c r="E4085" s="106">
        <f t="shared" ca="1" si="1197"/>
        <v>1.00050788</v>
      </c>
      <c r="F4085" s="106">
        <f ca="1">(TRUNC(PRODUCT($E$12:$E4084),16))</f>
        <v>2.5643231247176099</v>
      </c>
      <c r="G4085" s="106">
        <f t="shared" ca="1" si="1204"/>
        <v>2.5617203708581902</v>
      </c>
      <c r="H4085" s="106">
        <f t="shared" ca="1" si="1198"/>
        <v>1.00101602</v>
      </c>
      <c r="I4085" s="105">
        <f t="shared" si="1205"/>
        <v>3.5999999999999997E-2</v>
      </c>
      <c r="J4085" s="118">
        <f t="shared" si="1206"/>
        <v>45040</v>
      </c>
      <c r="K4085" s="112">
        <f t="shared" si="1207"/>
        <v>2</v>
      </c>
      <c r="L4085" s="108">
        <f t="shared" si="1208"/>
        <v>2</v>
      </c>
      <c r="M4085" s="109">
        <f t="shared" si="1199"/>
        <v>1.0002807309999999</v>
      </c>
      <c r="N4085" s="109">
        <f t="shared" ca="1" si="1200"/>
        <v>1.001297036</v>
      </c>
      <c r="O4085" s="108">
        <f t="shared" si="1212"/>
        <v>0</v>
      </c>
      <c r="P4085" s="106">
        <f t="shared" ca="1" si="1201"/>
        <v>19.5301005</v>
      </c>
      <c r="Q4085" s="113">
        <f t="shared" si="1214"/>
        <v>0</v>
      </c>
      <c r="R4085" s="106">
        <f t="shared" si="1213"/>
        <v>0</v>
      </c>
      <c r="S4085" s="114" t="str">
        <f t="shared" si="1209"/>
        <v>A+J=</v>
      </c>
      <c r="T4085" s="107">
        <f t="shared" si="1210"/>
        <v>45068</v>
      </c>
      <c r="U4085" s="10"/>
      <c r="V4085" s="10"/>
      <c r="W4085" s="10"/>
      <c r="X4085" s="29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</row>
    <row r="4086" spans="1:121" x14ac:dyDescent="0.15">
      <c r="A4086" s="102">
        <f t="shared" si="1202"/>
        <v>45043</v>
      </c>
      <c r="B4086" s="103">
        <f t="shared" ca="1" si="1211"/>
        <v>15086.789844509791</v>
      </c>
      <c r="C4086" s="106">
        <f t="shared" si="1203"/>
        <v>15057.485297889791</v>
      </c>
      <c r="D4086" s="105">
        <f ca="1">IF(A4086&lt;$B$1,VLOOKUP(A4086,[1]DI!$A$4:$B$15000,2,FALSE),0)</f>
        <v>0.13650000000000001</v>
      </c>
      <c r="E4086" s="106">
        <f t="shared" ca="1" si="1197"/>
        <v>1.00050788</v>
      </c>
      <c r="F4086" s="106">
        <f ca="1">(TRUNC(PRODUCT($E$12:$E4085),16))</f>
        <v>2.5656254931461899</v>
      </c>
      <c r="G4086" s="106">
        <f t="shared" ca="1" si="1204"/>
        <v>2.5617203708581902</v>
      </c>
      <c r="H4086" s="106">
        <f t="shared" ca="1" si="1198"/>
        <v>1.00152441</v>
      </c>
      <c r="I4086" s="105">
        <f t="shared" si="1205"/>
        <v>3.5999999999999997E-2</v>
      </c>
      <c r="J4086" s="118">
        <f t="shared" si="1206"/>
        <v>45040</v>
      </c>
      <c r="K4086" s="112">
        <f t="shared" si="1207"/>
        <v>3</v>
      </c>
      <c r="L4086" s="108">
        <f t="shared" si="1208"/>
        <v>3</v>
      </c>
      <c r="M4086" s="109">
        <f t="shared" si="1199"/>
        <v>1.000421126</v>
      </c>
      <c r="N4086" s="109">
        <f t="shared" ca="1" si="1200"/>
        <v>1.0019461780000001</v>
      </c>
      <c r="O4086" s="108">
        <f t="shared" si="1212"/>
        <v>0</v>
      </c>
      <c r="P4086" s="106">
        <f t="shared" ca="1" si="1201"/>
        <v>29.30454662</v>
      </c>
      <c r="Q4086" s="113">
        <f t="shared" si="1214"/>
        <v>0</v>
      </c>
      <c r="R4086" s="106">
        <f t="shared" si="1213"/>
        <v>0</v>
      </c>
      <c r="S4086" s="114" t="str">
        <f t="shared" si="1209"/>
        <v>A+J=</v>
      </c>
      <c r="T4086" s="107">
        <f t="shared" si="1210"/>
        <v>45068</v>
      </c>
      <c r="U4086" s="10"/>
      <c r="V4086" s="10"/>
      <c r="W4086" s="10"/>
      <c r="X4086" s="29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</row>
    <row r="4087" spans="1:121" x14ac:dyDescent="0.15">
      <c r="A4087" s="102">
        <f t="shared" si="1202"/>
        <v>45044</v>
      </c>
      <c r="B4087" s="103">
        <f t="shared" ca="1" si="1211"/>
        <v>15096.57081051979</v>
      </c>
      <c r="C4087" s="106">
        <f t="shared" si="1203"/>
        <v>15057.485297889791</v>
      </c>
      <c r="D4087" s="105">
        <f ca="1">IF(A4087&lt;$B$1,VLOOKUP(A4087,[1]DI!$A$4:$B$15000,2,FALSE),0)</f>
        <v>0.13650000000000001</v>
      </c>
      <c r="E4087" s="106">
        <f t="shared" ca="1" si="1197"/>
        <v>1.00050788</v>
      </c>
      <c r="F4087" s="106">
        <f ca="1">(TRUNC(PRODUCT($E$12:$E4086),16))</f>
        <v>2.5669285230216499</v>
      </c>
      <c r="G4087" s="106">
        <f t="shared" ca="1" si="1204"/>
        <v>2.5617203708581902</v>
      </c>
      <c r="H4087" s="106">
        <f t="shared" ca="1" si="1198"/>
        <v>1.00203307</v>
      </c>
      <c r="I4087" s="105">
        <f t="shared" si="1205"/>
        <v>3.5999999999999997E-2</v>
      </c>
      <c r="J4087" s="118">
        <f t="shared" si="1206"/>
        <v>45040</v>
      </c>
      <c r="K4087" s="112">
        <f t="shared" si="1207"/>
        <v>4</v>
      </c>
      <c r="L4087" s="108">
        <f t="shared" si="1208"/>
        <v>4</v>
      </c>
      <c r="M4087" s="109">
        <f t="shared" si="1199"/>
        <v>1.0005615409999999</v>
      </c>
      <c r="N4087" s="109">
        <f t="shared" ca="1" si="1200"/>
        <v>1.002595753</v>
      </c>
      <c r="O4087" s="108">
        <f t="shared" si="1212"/>
        <v>0</v>
      </c>
      <c r="P4087" s="106">
        <f t="shared" ca="1" si="1201"/>
        <v>39.085512629999997</v>
      </c>
      <c r="Q4087" s="113">
        <f t="shared" si="1214"/>
        <v>0</v>
      </c>
      <c r="R4087" s="106">
        <f t="shared" si="1213"/>
        <v>0</v>
      </c>
      <c r="S4087" s="114" t="str">
        <f t="shared" si="1209"/>
        <v>A+J=</v>
      </c>
      <c r="T4087" s="107">
        <f t="shared" si="1210"/>
        <v>45068</v>
      </c>
      <c r="U4087" s="10"/>
      <c r="V4087" s="10"/>
      <c r="W4087" s="10"/>
      <c r="X4087" s="29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</row>
    <row r="4088" spans="1:121" x14ac:dyDescent="0.15">
      <c r="A4088" s="102">
        <f t="shared" si="1202"/>
        <v>45045</v>
      </c>
      <c r="B4088" s="103">
        <f t="shared" ca="1" si="1211"/>
        <v>15106.35796515979</v>
      </c>
      <c r="C4088" s="106">
        <f t="shared" si="1203"/>
        <v>15057.485297889791</v>
      </c>
      <c r="D4088" s="105">
        <f ca="1">IF(A4088&lt;$B$1,VLOOKUP(A4088,[1]DI!$A$4:$B$15000,2,FALSE),0)</f>
        <v>0</v>
      </c>
      <c r="E4088" s="106">
        <f t="shared" ca="1" si="1197"/>
        <v>1</v>
      </c>
      <c r="F4088" s="106">
        <f ca="1">(TRUNC(PRODUCT($E$12:$E4087),16))</f>
        <v>2.5682322146799299</v>
      </c>
      <c r="G4088" s="106">
        <f t="shared" ca="1" si="1204"/>
        <v>2.5617203708581902</v>
      </c>
      <c r="H4088" s="106">
        <f t="shared" ca="1" si="1198"/>
        <v>1.0025419799999999</v>
      </c>
      <c r="I4088" s="105">
        <f t="shared" si="1205"/>
        <v>3.5999999999999997E-2</v>
      </c>
      <c r="J4088" s="118">
        <f t="shared" si="1206"/>
        <v>45040</v>
      </c>
      <c r="K4088" s="112">
        <f t="shared" si="1207"/>
        <v>4</v>
      </c>
      <c r="L4088" s="108">
        <f t="shared" si="1208"/>
        <v>5</v>
      </c>
      <c r="M4088" s="109">
        <f t="shared" si="1199"/>
        <v>1.0007019749999999</v>
      </c>
      <c r="N4088" s="109">
        <f t="shared" ca="1" si="1200"/>
        <v>1.003245739</v>
      </c>
      <c r="O4088" s="108">
        <f t="shared" si="1212"/>
        <v>0</v>
      </c>
      <c r="P4088" s="106">
        <f t="shared" ca="1" si="1201"/>
        <v>48.872667270000001</v>
      </c>
      <c r="Q4088" s="113">
        <f t="shared" si="1214"/>
        <v>0</v>
      </c>
      <c r="R4088" s="106">
        <f t="shared" si="1213"/>
        <v>0</v>
      </c>
      <c r="S4088" s="114" t="str">
        <f t="shared" si="1209"/>
        <v>A+J=</v>
      </c>
      <c r="T4088" s="107">
        <f t="shared" si="1210"/>
        <v>45068</v>
      </c>
      <c r="U4088" s="10"/>
      <c r="V4088" s="10"/>
      <c r="W4088" s="10"/>
      <c r="X4088" s="29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</row>
    <row r="4089" spans="1:121" x14ac:dyDescent="0.15">
      <c r="A4089" s="102">
        <f t="shared" si="1202"/>
        <v>45046</v>
      </c>
      <c r="B4089" s="103">
        <f t="shared" ca="1" si="1211"/>
        <v>15106.35796515979</v>
      </c>
      <c r="C4089" s="106">
        <f t="shared" si="1203"/>
        <v>15057.485297889791</v>
      </c>
      <c r="D4089" s="105">
        <f ca="1">IF(A4089&lt;$B$1,VLOOKUP(A4089,[1]DI!$A$4:$B$15000,2,FALSE),0)</f>
        <v>0</v>
      </c>
      <c r="E4089" s="106">
        <f t="shared" ca="1" si="1197"/>
        <v>1</v>
      </c>
      <c r="F4089" s="106">
        <f ca="1">(TRUNC(PRODUCT($E$12:$E4088),16))</f>
        <v>2.5682322146799299</v>
      </c>
      <c r="G4089" s="106">
        <f t="shared" ca="1" si="1204"/>
        <v>2.5617203708581902</v>
      </c>
      <c r="H4089" s="106">
        <f t="shared" ca="1" si="1198"/>
        <v>1.0025419799999999</v>
      </c>
      <c r="I4089" s="105">
        <f t="shared" si="1205"/>
        <v>3.5999999999999997E-2</v>
      </c>
      <c r="J4089" s="118">
        <f t="shared" si="1206"/>
        <v>45040</v>
      </c>
      <c r="K4089" s="112">
        <f t="shared" si="1207"/>
        <v>4</v>
      </c>
      <c r="L4089" s="108">
        <f t="shared" si="1208"/>
        <v>5</v>
      </c>
      <c r="M4089" s="109">
        <f t="shared" si="1199"/>
        <v>1.0007019749999999</v>
      </c>
      <c r="N4089" s="109">
        <f t="shared" ca="1" si="1200"/>
        <v>1.003245739</v>
      </c>
      <c r="O4089" s="108">
        <f t="shared" si="1212"/>
        <v>0</v>
      </c>
      <c r="P4089" s="106">
        <f t="shared" ca="1" si="1201"/>
        <v>48.872667270000001</v>
      </c>
      <c r="Q4089" s="113">
        <f t="shared" si="1214"/>
        <v>0</v>
      </c>
      <c r="R4089" s="106">
        <f t="shared" si="1213"/>
        <v>0</v>
      </c>
      <c r="S4089" s="114" t="str">
        <f t="shared" si="1209"/>
        <v>A+J=</v>
      </c>
      <c r="T4089" s="107">
        <f t="shared" si="1210"/>
        <v>45068</v>
      </c>
      <c r="U4089" s="10"/>
      <c r="V4089" s="10"/>
      <c r="W4089" s="10"/>
      <c r="X4089" s="29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</row>
    <row r="4090" spans="1:121" x14ac:dyDescent="0.15">
      <c r="A4090" s="102">
        <f t="shared" si="1202"/>
        <v>45047</v>
      </c>
      <c r="B4090" s="103">
        <f t="shared" ca="1" si="1211"/>
        <v>15106.35796515979</v>
      </c>
      <c r="C4090" s="106">
        <f t="shared" si="1203"/>
        <v>15057.485297889791</v>
      </c>
      <c r="D4090" s="105">
        <f ca="1">IF(A4090&lt;$B$1,VLOOKUP(A4090,[1]DI!$A$4:$B$15000,2,FALSE),0)</f>
        <v>0</v>
      </c>
      <c r="E4090" s="106">
        <f t="shared" ca="1" si="1197"/>
        <v>1</v>
      </c>
      <c r="F4090" s="106">
        <f ca="1">(TRUNC(PRODUCT($E$12:$E4089),16))</f>
        <v>2.5682322146799299</v>
      </c>
      <c r="G4090" s="106">
        <f t="shared" ca="1" si="1204"/>
        <v>2.5617203708581902</v>
      </c>
      <c r="H4090" s="106">
        <f t="shared" ca="1" si="1198"/>
        <v>1.0025419799999999</v>
      </c>
      <c r="I4090" s="105">
        <f t="shared" si="1205"/>
        <v>3.5999999999999997E-2</v>
      </c>
      <c r="J4090" s="118">
        <f t="shared" si="1206"/>
        <v>45040</v>
      </c>
      <c r="K4090" s="112">
        <f t="shared" si="1207"/>
        <v>4</v>
      </c>
      <c r="L4090" s="108">
        <f t="shared" si="1208"/>
        <v>5</v>
      </c>
      <c r="M4090" s="109">
        <f t="shared" si="1199"/>
        <v>1.0007019749999999</v>
      </c>
      <c r="N4090" s="109">
        <f t="shared" ca="1" si="1200"/>
        <v>1.003245739</v>
      </c>
      <c r="O4090" s="108">
        <f t="shared" si="1212"/>
        <v>0</v>
      </c>
      <c r="P4090" s="106">
        <f t="shared" ca="1" si="1201"/>
        <v>48.872667270000001</v>
      </c>
      <c r="Q4090" s="113">
        <f t="shared" si="1214"/>
        <v>0</v>
      </c>
      <c r="R4090" s="106">
        <f t="shared" si="1213"/>
        <v>0</v>
      </c>
      <c r="S4090" s="114" t="str">
        <f t="shared" si="1209"/>
        <v>A+J=</v>
      </c>
      <c r="T4090" s="107">
        <f t="shared" si="1210"/>
        <v>45068</v>
      </c>
      <c r="U4090" s="10"/>
      <c r="V4090" s="10"/>
      <c r="W4090" s="10"/>
      <c r="X4090" s="29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</row>
    <row r="4091" spans="1:121" x14ac:dyDescent="0.15">
      <c r="A4091" s="102">
        <f t="shared" si="1202"/>
        <v>45048</v>
      </c>
      <c r="B4091" s="103">
        <f t="shared" ca="1" si="1211"/>
        <v>15106.35796515979</v>
      </c>
      <c r="C4091" s="106">
        <f t="shared" si="1203"/>
        <v>15057.485297889791</v>
      </c>
      <c r="D4091" s="105">
        <f ca="1">IF(A4091&lt;$B$1,VLOOKUP(A4091,[1]DI!$A$4:$B$15000,2,FALSE),0)</f>
        <v>0.13650000000000001</v>
      </c>
      <c r="E4091" s="106">
        <f t="shared" ca="1" si="1197"/>
        <v>1.00050788</v>
      </c>
      <c r="F4091" s="106">
        <f ca="1">(TRUNC(PRODUCT($E$12:$E4090),16))</f>
        <v>2.5682322146799299</v>
      </c>
      <c r="G4091" s="106">
        <f t="shared" ca="1" si="1204"/>
        <v>2.5617203708581902</v>
      </c>
      <c r="H4091" s="106">
        <f t="shared" ca="1" si="1198"/>
        <v>1.0025419799999999</v>
      </c>
      <c r="I4091" s="105">
        <f t="shared" si="1205"/>
        <v>3.5999999999999997E-2</v>
      </c>
      <c r="J4091" s="118">
        <f t="shared" si="1206"/>
        <v>45040</v>
      </c>
      <c r="K4091" s="112">
        <f t="shared" si="1207"/>
        <v>5</v>
      </c>
      <c r="L4091" s="108">
        <f t="shared" si="1208"/>
        <v>5</v>
      </c>
      <c r="M4091" s="109">
        <f t="shared" si="1199"/>
        <v>1.0007019749999999</v>
      </c>
      <c r="N4091" s="109">
        <f t="shared" ca="1" si="1200"/>
        <v>1.003245739</v>
      </c>
      <c r="O4091" s="108">
        <f t="shared" si="1212"/>
        <v>0</v>
      </c>
      <c r="P4091" s="106">
        <f t="shared" ca="1" si="1201"/>
        <v>48.872667270000001</v>
      </c>
      <c r="Q4091" s="113">
        <f t="shared" si="1214"/>
        <v>0</v>
      </c>
      <c r="R4091" s="106">
        <f t="shared" si="1213"/>
        <v>0</v>
      </c>
      <c r="S4091" s="114" t="str">
        <f t="shared" si="1209"/>
        <v>A+J=</v>
      </c>
      <c r="T4091" s="107">
        <f t="shared" si="1210"/>
        <v>45068</v>
      </c>
      <c r="U4091" s="10"/>
      <c r="V4091" s="10"/>
      <c r="W4091" s="10"/>
      <c r="X4091" s="29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</row>
    <row r="4092" spans="1:121" x14ac:dyDescent="0.15">
      <c r="A4092" s="102">
        <f t="shared" si="1202"/>
        <v>45049</v>
      </c>
      <c r="B4092" s="103">
        <f t="shared" ca="1" si="1211"/>
        <v>15116.151504169791</v>
      </c>
      <c r="C4092" s="106">
        <f t="shared" si="1203"/>
        <v>15057.485297889791</v>
      </c>
      <c r="D4092" s="105">
        <f ca="1">IF(A4092&lt;$B$1,VLOOKUP(A4092,[1]DI!$A$4:$B$15000,2,FALSE),0)</f>
        <v>0.13650000000000001</v>
      </c>
      <c r="E4092" s="106">
        <f t="shared" ca="1" si="1197"/>
        <v>1.00050788</v>
      </c>
      <c r="F4092" s="106">
        <f ca="1">(TRUNC(PRODUCT($E$12:$E4091),16))</f>
        <v>2.5695365684571199</v>
      </c>
      <c r="G4092" s="106">
        <f t="shared" ca="1" si="1204"/>
        <v>2.5617203708581902</v>
      </c>
      <c r="H4092" s="106">
        <f t="shared" ca="1" si="1198"/>
        <v>1.0030511499999999</v>
      </c>
      <c r="I4092" s="105">
        <f t="shared" si="1205"/>
        <v>3.5999999999999997E-2</v>
      </c>
      <c r="J4092" s="118">
        <f t="shared" si="1206"/>
        <v>45040</v>
      </c>
      <c r="K4092" s="112">
        <f t="shared" si="1207"/>
        <v>6</v>
      </c>
      <c r="L4092" s="108">
        <f t="shared" si="1208"/>
        <v>6</v>
      </c>
      <c r="M4092" s="109">
        <f t="shared" si="1199"/>
        <v>1.000842429</v>
      </c>
      <c r="N4092" s="109">
        <f t="shared" ca="1" si="1200"/>
        <v>1.003896149</v>
      </c>
      <c r="O4092" s="108">
        <f t="shared" si="1212"/>
        <v>0</v>
      </c>
      <c r="P4092" s="106">
        <f t="shared" ca="1" si="1201"/>
        <v>58.666206279999997</v>
      </c>
      <c r="Q4092" s="113">
        <f t="shared" si="1214"/>
        <v>0</v>
      </c>
      <c r="R4092" s="106">
        <f t="shared" si="1213"/>
        <v>0</v>
      </c>
      <c r="S4092" s="114" t="str">
        <f t="shared" si="1209"/>
        <v>A+J=</v>
      </c>
      <c r="T4092" s="107">
        <f t="shared" si="1210"/>
        <v>45068</v>
      </c>
      <c r="U4092" s="10"/>
      <c r="V4092" s="10"/>
      <c r="W4092" s="10"/>
      <c r="X4092" s="29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</row>
    <row r="4093" spans="1:121" x14ac:dyDescent="0.15">
      <c r="A4093" s="102">
        <f t="shared" si="1202"/>
        <v>45050</v>
      </c>
      <c r="B4093" s="103">
        <f t="shared" ca="1" si="1211"/>
        <v>15125.95142755979</v>
      </c>
      <c r="C4093" s="106">
        <f t="shared" si="1203"/>
        <v>15057.485297889791</v>
      </c>
      <c r="D4093" s="105">
        <f ca="1">IF(A4093&lt;$B$1,VLOOKUP(A4093,[1]DI!$A$4:$B$15000,2,FALSE),0)</f>
        <v>0.13650000000000001</v>
      </c>
      <c r="E4093" s="106">
        <f t="shared" ca="1" si="1197"/>
        <v>1.00050788</v>
      </c>
      <c r="F4093" s="106">
        <f ca="1">(TRUNC(PRODUCT($E$12:$E4092),16))</f>
        <v>2.5708415846895099</v>
      </c>
      <c r="G4093" s="106">
        <f t="shared" ca="1" si="1204"/>
        <v>2.5617203708581902</v>
      </c>
      <c r="H4093" s="106">
        <f t="shared" ca="1" si="1198"/>
        <v>1.00356058</v>
      </c>
      <c r="I4093" s="105">
        <f t="shared" si="1205"/>
        <v>3.5999999999999997E-2</v>
      </c>
      <c r="J4093" s="118">
        <f t="shared" si="1206"/>
        <v>45040</v>
      </c>
      <c r="K4093" s="112">
        <f t="shared" si="1207"/>
        <v>7</v>
      </c>
      <c r="L4093" s="108">
        <f t="shared" si="1208"/>
        <v>7</v>
      </c>
      <c r="M4093" s="109">
        <f t="shared" si="1199"/>
        <v>1.0009829029999999</v>
      </c>
      <c r="N4093" s="109">
        <f t="shared" ca="1" si="1200"/>
        <v>1.004546983</v>
      </c>
      <c r="O4093" s="108">
        <f t="shared" si="1212"/>
        <v>0</v>
      </c>
      <c r="P4093" s="106">
        <f t="shared" ca="1" si="1201"/>
        <v>68.466129670000001</v>
      </c>
      <c r="Q4093" s="113">
        <f t="shared" si="1214"/>
        <v>0</v>
      </c>
      <c r="R4093" s="106">
        <f t="shared" si="1213"/>
        <v>0</v>
      </c>
      <c r="S4093" s="114" t="str">
        <f t="shared" si="1209"/>
        <v>A+J=</v>
      </c>
      <c r="T4093" s="107">
        <f t="shared" si="1210"/>
        <v>45068</v>
      </c>
      <c r="U4093" s="10"/>
      <c r="V4093" s="10"/>
      <c r="W4093" s="10"/>
      <c r="X4093" s="29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</row>
    <row r="4094" spans="1:121" x14ac:dyDescent="0.15">
      <c r="A4094" s="102">
        <f t="shared" si="1202"/>
        <v>45051</v>
      </c>
      <c r="B4094" s="103">
        <f t="shared" ca="1" si="1211"/>
        <v>15135.757720259791</v>
      </c>
      <c r="C4094" s="106">
        <f t="shared" si="1203"/>
        <v>15057.485297889791</v>
      </c>
      <c r="D4094" s="105">
        <f ca="1">IF(A4094&lt;$B$1,VLOOKUP(A4094,[1]DI!$A$4:$B$15000,2,FALSE),0)</f>
        <v>0.13650000000000001</v>
      </c>
      <c r="E4094" s="106">
        <f t="shared" ca="1" si="1197"/>
        <v>1.00050788</v>
      </c>
      <c r="F4094" s="106">
        <f ca="1">(TRUNC(PRODUCT($E$12:$E4093),16))</f>
        <v>2.5721472637135401</v>
      </c>
      <c r="G4094" s="106">
        <f t="shared" ca="1" si="1204"/>
        <v>2.5617203708581902</v>
      </c>
      <c r="H4094" s="106">
        <f t="shared" ca="1" si="1198"/>
        <v>1.0040702699999999</v>
      </c>
      <c r="I4094" s="105">
        <f t="shared" si="1205"/>
        <v>3.5999999999999997E-2</v>
      </c>
      <c r="J4094" s="118">
        <f t="shared" si="1206"/>
        <v>45040</v>
      </c>
      <c r="K4094" s="112">
        <f t="shared" si="1207"/>
        <v>8</v>
      </c>
      <c r="L4094" s="108">
        <f t="shared" si="1208"/>
        <v>8</v>
      </c>
      <c r="M4094" s="109">
        <f t="shared" si="1199"/>
        <v>1.001123397</v>
      </c>
      <c r="N4094" s="109">
        <f t="shared" ca="1" si="1200"/>
        <v>1.0051982399999999</v>
      </c>
      <c r="O4094" s="108">
        <f t="shared" si="1212"/>
        <v>0</v>
      </c>
      <c r="P4094" s="106">
        <f t="shared" ca="1" si="1201"/>
        <v>78.272422370000001</v>
      </c>
      <c r="Q4094" s="113">
        <f t="shared" si="1214"/>
        <v>0</v>
      </c>
      <c r="R4094" s="106">
        <f t="shared" si="1213"/>
        <v>0</v>
      </c>
      <c r="S4094" s="114" t="str">
        <f t="shared" si="1209"/>
        <v>A+J=</v>
      </c>
      <c r="T4094" s="107">
        <f t="shared" si="1210"/>
        <v>45068</v>
      </c>
      <c r="U4094" s="10"/>
      <c r="V4094" s="10"/>
      <c r="W4094" s="10"/>
      <c r="X4094" s="29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</row>
    <row r="4095" spans="1:121" x14ac:dyDescent="0.15">
      <c r="A4095" s="102">
        <f t="shared" si="1202"/>
        <v>45052</v>
      </c>
      <c r="B4095" s="103">
        <f t="shared" ca="1" si="1211"/>
        <v>15145.570367219791</v>
      </c>
      <c r="C4095" s="106">
        <f t="shared" si="1203"/>
        <v>15057.485297889791</v>
      </c>
      <c r="D4095" s="105">
        <f ca="1">IF(A4095&lt;$B$1,VLOOKUP(A4095,[1]DI!$A$4:$B$15000,2,FALSE),0)</f>
        <v>0</v>
      </c>
      <c r="E4095" s="106">
        <f t="shared" ca="1" si="1197"/>
        <v>1</v>
      </c>
      <c r="F4095" s="106">
        <f ca="1">(TRUNC(PRODUCT($E$12:$E4094),16))</f>
        <v>2.5734536058658302</v>
      </c>
      <c r="G4095" s="106">
        <f t="shared" ca="1" si="1204"/>
        <v>2.5617203708581902</v>
      </c>
      <c r="H4095" s="106">
        <f t="shared" ca="1" si="1198"/>
        <v>1.00458022</v>
      </c>
      <c r="I4095" s="105">
        <f t="shared" si="1205"/>
        <v>3.5999999999999997E-2</v>
      </c>
      <c r="J4095" s="118">
        <f t="shared" si="1206"/>
        <v>45040</v>
      </c>
      <c r="K4095" s="112">
        <f t="shared" si="1207"/>
        <v>8</v>
      </c>
      <c r="L4095" s="108">
        <f t="shared" si="1208"/>
        <v>9</v>
      </c>
      <c r="M4095" s="109">
        <f t="shared" si="1199"/>
        <v>1.00126391</v>
      </c>
      <c r="N4095" s="109">
        <f t="shared" ca="1" si="1200"/>
        <v>1.0058499190000001</v>
      </c>
      <c r="O4095" s="108">
        <f t="shared" si="1212"/>
        <v>0</v>
      </c>
      <c r="P4095" s="106">
        <f t="shared" ca="1" si="1201"/>
        <v>88.085069329999996</v>
      </c>
      <c r="Q4095" s="113">
        <f t="shared" si="1214"/>
        <v>0</v>
      </c>
      <c r="R4095" s="106">
        <f t="shared" si="1213"/>
        <v>0</v>
      </c>
      <c r="S4095" s="114" t="str">
        <f t="shared" si="1209"/>
        <v>A+J=</v>
      </c>
      <c r="T4095" s="107">
        <f t="shared" si="1210"/>
        <v>45068</v>
      </c>
      <c r="U4095" s="10"/>
      <c r="V4095" s="10"/>
      <c r="W4095" s="10"/>
      <c r="X4095" s="29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</row>
    <row r="4096" spans="1:121" x14ac:dyDescent="0.15">
      <c r="A4096" s="102">
        <f t="shared" si="1202"/>
        <v>45053</v>
      </c>
      <c r="B4096" s="103">
        <f t="shared" ca="1" si="1211"/>
        <v>15145.570367219791</v>
      </c>
      <c r="C4096" s="106">
        <f t="shared" si="1203"/>
        <v>15057.485297889791</v>
      </c>
      <c r="D4096" s="105">
        <f ca="1">IF(A4096&lt;$B$1,VLOOKUP(A4096,[1]DI!$A$4:$B$15000,2,FALSE),0)</f>
        <v>0</v>
      </c>
      <c r="E4096" s="106">
        <f t="shared" ca="1" si="1197"/>
        <v>1</v>
      </c>
      <c r="F4096" s="106">
        <f ca="1">(TRUNC(PRODUCT($E$12:$E4095),16))</f>
        <v>2.5734536058658302</v>
      </c>
      <c r="G4096" s="106">
        <f t="shared" ca="1" si="1204"/>
        <v>2.5617203708581902</v>
      </c>
      <c r="H4096" s="106">
        <f t="shared" ca="1" si="1198"/>
        <v>1.00458022</v>
      </c>
      <c r="I4096" s="105">
        <f t="shared" si="1205"/>
        <v>3.5999999999999997E-2</v>
      </c>
      <c r="J4096" s="118">
        <f t="shared" si="1206"/>
        <v>45040</v>
      </c>
      <c r="K4096" s="112">
        <f t="shared" si="1207"/>
        <v>8</v>
      </c>
      <c r="L4096" s="108">
        <f t="shared" si="1208"/>
        <v>9</v>
      </c>
      <c r="M4096" s="109">
        <f t="shared" si="1199"/>
        <v>1.00126391</v>
      </c>
      <c r="N4096" s="109">
        <f t="shared" ca="1" si="1200"/>
        <v>1.0058499190000001</v>
      </c>
      <c r="O4096" s="108">
        <f t="shared" si="1212"/>
        <v>0</v>
      </c>
      <c r="P4096" s="106">
        <f t="shared" ca="1" si="1201"/>
        <v>88.085069329999996</v>
      </c>
      <c r="Q4096" s="113">
        <f t="shared" si="1214"/>
        <v>0</v>
      </c>
      <c r="R4096" s="106">
        <f t="shared" si="1213"/>
        <v>0</v>
      </c>
      <c r="S4096" s="114" t="str">
        <f t="shared" si="1209"/>
        <v>A+J=</v>
      </c>
      <c r="T4096" s="107">
        <f t="shared" si="1210"/>
        <v>45068</v>
      </c>
      <c r="U4096" s="10"/>
      <c r="V4096" s="10"/>
      <c r="W4096" s="10"/>
      <c r="X4096" s="29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</row>
    <row r="4097" spans="1:121" x14ac:dyDescent="0.15">
      <c r="A4097" s="102">
        <f t="shared" si="1202"/>
        <v>45054</v>
      </c>
      <c r="B4097" s="103">
        <f t="shared" ca="1" si="1211"/>
        <v>15145.570367219791</v>
      </c>
      <c r="C4097" s="106">
        <f t="shared" si="1203"/>
        <v>15057.485297889791</v>
      </c>
      <c r="D4097" s="105">
        <f ca="1">IF(A4097&lt;$B$1,VLOOKUP(A4097,[1]DI!$A$4:$B$15000,2,FALSE),0)</f>
        <v>0.13650000000000001</v>
      </c>
      <c r="E4097" s="106">
        <f t="shared" ca="1" si="1197"/>
        <v>1.00050788</v>
      </c>
      <c r="F4097" s="106">
        <f ca="1">(TRUNC(PRODUCT($E$12:$E4096),16))</f>
        <v>2.5734536058658302</v>
      </c>
      <c r="G4097" s="106">
        <f t="shared" ca="1" si="1204"/>
        <v>2.5617203708581902</v>
      </c>
      <c r="H4097" s="106">
        <f t="shared" ca="1" si="1198"/>
        <v>1.00458022</v>
      </c>
      <c r="I4097" s="105">
        <f t="shared" si="1205"/>
        <v>3.5999999999999997E-2</v>
      </c>
      <c r="J4097" s="118">
        <f t="shared" si="1206"/>
        <v>45040</v>
      </c>
      <c r="K4097" s="112">
        <f t="shared" si="1207"/>
        <v>9</v>
      </c>
      <c r="L4097" s="108">
        <f t="shared" si="1208"/>
        <v>9</v>
      </c>
      <c r="M4097" s="109">
        <f t="shared" si="1199"/>
        <v>1.00126391</v>
      </c>
      <c r="N4097" s="109">
        <f t="shared" ca="1" si="1200"/>
        <v>1.0058499190000001</v>
      </c>
      <c r="O4097" s="108">
        <f t="shared" si="1212"/>
        <v>0</v>
      </c>
      <c r="P4097" s="106">
        <f t="shared" ca="1" si="1201"/>
        <v>88.085069329999996</v>
      </c>
      <c r="Q4097" s="113">
        <f t="shared" si="1214"/>
        <v>0</v>
      </c>
      <c r="R4097" s="106">
        <f t="shared" si="1213"/>
        <v>0</v>
      </c>
      <c r="S4097" s="114" t="str">
        <f t="shared" si="1209"/>
        <v>A+J=</v>
      </c>
      <c r="T4097" s="107">
        <f t="shared" si="1210"/>
        <v>45068</v>
      </c>
      <c r="U4097" s="10"/>
      <c r="V4097" s="10"/>
      <c r="W4097" s="10"/>
      <c r="X4097" s="29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</row>
    <row r="4098" spans="1:121" x14ac:dyDescent="0.15">
      <c r="A4098" s="102">
        <f t="shared" si="1202"/>
        <v>45055</v>
      </c>
      <c r="B4098" s="103">
        <f t="shared" ca="1" si="1211"/>
        <v>15155.389247979791</v>
      </c>
      <c r="C4098" s="106">
        <f t="shared" si="1203"/>
        <v>15057.485297889791</v>
      </c>
      <c r="D4098" s="105">
        <f ca="1">IF(A4098&lt;$B$1,VLOOKUP(A4098,[1]DI!$A$4:$B$15000,2,FALSE),0)</f>
        <v>0.13650000000000001</v>
      </c>
      <c r="E4098" s="106">
        <f t="shared" ca="1" si="1197"/>
        <v>1.00050788</v>
      </c>
      <c r="F4098" s="106">
        <f ca="1">(TRUNC(PRODUCT($E$12:$E4097),16))</f>
        <v>2.57476061148318</v>
      </c>
      <c r="G4098" s="106">
        <f t="shared" ca="1" si="1204"/>
        <v>2.5617203708581902</v>
      </c>
      <c r="H4098" s="106">
        <f t="shared" ca="1" si="1198"/>
        <v>1.0050904199999999</v>
      </c>
      <c r="I4098" s="105">
        <f t="shared" si="1205"/>
        <v>3.5999999999999997E-2</v>
      </c>
      <c r="J4098" s="118">
        <f t="shared" si="1206"/>
        <v>45040</v>
      </c>
      <c r="K4098" s="112">
        <f t="shared" si="1207"/>
        <v>10</v>
      </c>
      <c r="L4098" s="108">
        <f t="shared" si="1208"/>
        <v>10</v>
      </c>
      <c r="M4098" s="109">
        <f t="shared" si="1199"/>
        <v>1.001404443</v>
      </c>
      <c r="N4098" s="109">
        <f t="shared" ca="1" si="1200"/>
        <v>1.0065020119999999</v>
      </c>
      <c r="O4098" s="108">
        <f t="shared" si="1212"/>
        <v>0</v>
      </c>
      <c r="P4098" s="106">
        <f t="shared" ca="1" si="1201"/>
        <v>97.903950089999995</v>
      </c>
      <c r="Q4098" s="113">
        <f t="shared" si="1214"/>
        <v>0</v>
      </c>
      <c r="R4098" s="106">
        <f t="shared" si="1213"/>
        <v>0</v>
      </c>
      <c r="S4098" s="114" t="str">
        <f t="shared" si="1209"/>
        <v>A+J=</v>
      </c>
      <c r="T4098" s="107">
        <f t="shared" si="1210"/>
        <v>45068</v>
      </c>
      <c r="U4098" s="10"/>
      <c r="V4098" s="10"/>
      <c r="W4098" s="10"/>
      <c r="X4098" s="29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</row>
    <row r="4099" spans="1:121" x14ac:dyDescent="0.15">
      <c r="A4099" s="102">
        <f t="shared" si="1202"/>
        <v>45056</v>
      </c>
      <c r="B4099" s="103">
        <f t="shared" ca="1" si="1211"/>
        <v>15165.214663689791</v>
      </c>
      <c r="C4099" s="106">
        <f t="shared" si="1203"/>
        <v>15057.485297889791</v>
      </c>
      <c r="D4099" s="105">
        <f ca="1">IF(A4099&lt;$B$1,VLOOKUP(A4099,[1]DI!$A$4:$B$15000,2,FALSE),0)</f>
        <v>0.13650000000000001</v>
      </c>
      <c r="E4099" s="106">
        <f t="shared" ca="1" si="1197"/>
        <v>1.00050788</v>
      </c>
      <c r="F4099" s="106">
        <f ca="1">(TRUNC(PRODUCT($E$12:$E4098),16))</f>
        <v>2.5760682809025401</v>
      </c>
      <c r="G4099" s="106">
        <f t="shared" ca="1" si="1204"/>
        <v>2.5617203708581902</v>
      </c>
      <c r="H4099" s="106">
        <f t="shared" ca="1" si="1198"/>
        <v>1.00560089</v>
      </c>
      <c r="I4099" s="105">
        <f t="shared" si="1205"/>
        <v>3.5999999999999997E-2</v>
      </c>
      <c r="J4099" s="118">
        <f t="shared" si="1206"/>
        <v>45040</v>
      </c>
      <c r="K4099" s="112">
        <f t="shared" si="1207"/>
        <v>11</v>
      </c>
      <c r="L4099" s="108">
        <f t="shared" si="1208"/>
        <v>11</v>
      </c>
      <c r="M4099" s="109">
        <f t="shared" si="1199"/>
        <v>1.001544996</v>
      </c>
      <c r="N4099" s="109">
        <f t="shared" ca="1" si="1200"/>
        <v>1.0071545390000001</v>
      </c>
      <c r="O4099" s="108">
        <f t="shared" si="1212"/>
        <v>0</v>
      </c>
      <c r="P4099" s="106">
        <f t="shared" ca="1" si="1201"/>
        <v>107.7293658</v>
      </c>
      <c r="Q4099" s="113">
        <f t="shared" si="1214"/>
        <v>0</v>
      </c>
      <c r="R4099" s="106">
        <f t="shared" si="1213"/>
        <v>0</v>
      </c>
      <c r="S4099" s="114" t="str">
        <f t="shared" si="1209"/>
        <v>A+J=</v>
      </c>
      <c r="T4099" s="107">
        <f t="shared" si="1210"/>
        <v>45068</v>
      </c>
      <c r="U4099" s="10"/>
      <c r="V4099" s="10"/>
      <c r="W4099" s="10"/>
      <c r="X4099" s="29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</row>
    <row r="4100" spans="1:121" x14ac:dyDescent="0.15">
      <c r="A4100" s="102">
        <f t="shared" si="1202"/>
        <v>45057</v>
      </c>
      <c r="B4100" s="103">
        <f t="shared" ca="1" si="1211"/>
        <v>15175.04632825979</v>
      </c>
      <c r="C4100" s="106">
        <f t="shared" si="1203"/>
        <v>15057.485297889791</v>
      </c>
      <c r="D4100" s="105">
        <f ca="1">IF(A4100&lt;$B$1,VLOOKUP(A4100,[1]DI!$A$4:$B$15000,2,FALSE),0)</f>
        <v>0.13650000000000001</v>
      </c>
      <c r="E4100" s="106">
        <f t="shared" ca="1" si="1197"/>
        <v>1.00050788</v>
      </c>
      <c r="F4100" s="106">
        <f ca="1">(TRUNC(PRODUCT($E$12:$E4099),16))</f>
        <v>2.5773766144610399</v>
      </c>
      <c r="G4100" s="106">
        <f t="shared" ca="1" si="1204"/>
        <v>2.5617203708581902</v>
      </c>
      <c r="H4100" s="106">
        <f t="shared" ca="1" si="1198"/>
        <v>1.00611161</v>
      </c>
      <c r="I4100" s="105">
        <f t="shared" si="1205"/>
        <v>3.5999999999999997E-2</v>
      </c>
      <c r="J4100" s="118">
        <f t="shared" si="1206"/>
        <v>45040</v>
      </c>
      <c r="K4100" s="112">
        <f t="shared" si="1207"/>
        <v>12</v>
      </c>
      <c r="L4100" s="108">
        <f t="shared" si="1208"/>
        <v>12</v>
      </c>
      <c r="M4100" s="109">
        <f t="shared" si="1199"/>
        <v>1.0016855689999999</v>
      </c>
      <c r="N4100" s="109">
        <f t="shared" ca="1" si="1200"/>
        <v>1.0078074809999999</v>
      </c>
      <c r="O4100" s="108">
        <f t="shared" si="1212"/>
        <v>0</v>
      </c>
      <c r="P4100" s="106">
        <f t="shared" ca="1" si="1201"/>
        <v>117.56103037</v>
      </c>
      <c r="Q4100" s="113">
        <f t="shared" si="1214"/>
        <v>0</v>
      </c>
      <c r="R4100" s="106">
        <f t="shared" si="1213"/>
        <v>0</v>
      </c>
      <c r="S4100" s="114" t="str">
        <f t="shared" si="1209"/>
        <v>A+J=</v>
      </c>
      <c r="T4100" s="107">
        <f t="shared" si="1210"/>
        <v>45068</v>
      </c>
      <c r="U4100" s="10"/>
      <c r="V4100" s="10"/>
      <c r="W4100" s="10"/>
      <c r="X4100" s="29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</row>
    <row r="4101" spans="1:121" x14ac:dyDescent="0.15">
      <c r="A4101" s="102">
        <f t="shared" si="1202"/>
        <v>45058</v>
      </c>
      <c r="B4101" s="103">
        <f t="shared" ca="1" si="1211"/>
        <v>15184.88449765979</v>
      </c>
      <c r="C4101" s="106">
        <f t="shared" si="1203"/>
        <v>15057.485297889791</v>
      </c>
      <c r="D4101" s="105">
        <f ca="1">IF(A4101&lt;$B$1,VLOOKUP(A4101,[1]DI!$A$4:$B$15000,2,FALSE),0)</f>
        <v>0.13650000000000001</v>
      </c>
      <c r="E4101" s="106">
        <f t="shared" ca="1" si="1197"/>
        <v>1.00050788</v>
      </c>
      <c r="F4101" s="106">
        <f ca="1">(TRUNC(PRODUCT($E$12:$E4100),16))</f>
        <v>2.5786856124959998</v>
      </c>
      <c r="G4101" s="106">
        <f t="shared" ca="1" si="1204"/>
        <v>2.5617203708581902</v>
      </c>
      <c r="H4101" s="106">
        <f t="shared" ca="1" si="1198"/>
        <v>1.0066226</v>
      </c>
      <c r="I4101" s="105">
        <f t="shared" si="1205"/>
        <v>3.5999999999999997E-2</v>
      </c>
      <c r="J4101" s="118">
        <f t="shared" si="1206"/>
        <v>45040</v>
      </c>
      <c r="K4101" s="112">
        <f t="shared" si="1207"/>
        <v>13</v>
      </c>
      <c r="L4101" s="108">
        <f t="shared" si="1208"/>
        <v>13</v>
      </c>
      <c r="M4101" s="109">
        <f t="shared" si="1199"/>
        <v>1.0018261610000001</v>
      </c>
      <c r="N4101" s="109">
        <f t="shared" ca="1" si="1200"/>
        <v>1.008460855</v>
      </c>
      <c r="O4101" s="108">
        <f t="shared" si="1212"/>
        <v>0</v>
      </c>
      <c r="P4101" s="106">
        <f t="shared" ca="1" si="1201"/>
        <v>127.39919977</v>
      </c>
      <c r="Q4101" s="113">
        <f t="shared" si="1214"/>
        <v>0</v>
      </c>
      <c r="R4101" s="106">
        <f t="shared" si="1213"/>
        <v>0</v>
      </c>
      <c r="S4101" s="114" t="str">
        <f t="shared" si="1209"/>
        <v>A+J=</v>
      </c>
      <c r="T4101" s="107">
        <f t="shared" si="1210"/>
        <v>45068</v>
      </c>
      <c r="U4101" s="10"/>
      <c r="V4101" s="10"/>
      <c r="W4101" s="10"/>
      <c r="X4101" s="29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</row>
    <row r="4102" spans="1:121" x14ac:dyDescent="0.15">
      <c r="A4102" s="102">
        <f t="shared" si="1202"/>
        <v>45059</v>
      </c>
      <c r="B4102" s="103">
        <f t="shared" ca="1" si="1211"/>
        <v>15194.728915909791</v>
      </c>
      <c r="C4102" s="106">
        <f t="shared" si="1203"/>
        <v>15057.485297889791</v>
      </c>
      <c r="D4102" s="105">
        <f ca="1">IF(A4102&lt;$B$1,VLOOKUP(A4102,[1]DI!$A$4:$B$15000,2,FALSE),0)</f>
        <v>0</v>
      </c>
      <c r="E4102" s="106">
        <f t="shared" ca="1" si="1197"/>
        <v>1</v>
      </c>
      <c r="F4102" s="106">
        <f ca="1">(TRUNC(PRODUCT($E$12:$E4101),16))</f>
        <v>2.5799952753448698</v>
      </c>
      <c r="G4102" s="106">
        <f t="shared" ca="1" si="1204"/>
        <v>2.5617203708581902</v>
      </c>
      <c r="H4102" s="106">
        <f t="shared" ca="1" si="1198"/>
        <v>1.0071338400000001</v>
      </c>
      <c r="I4102" s="105">
        <f t="shared" si="1205"/>
        <v>3.5999999999999997E-2</v>
      </c>
      <c r="J4102" s="118">
        <f t="shared" si="1206"/>
        <v>45040</v>
      </c>
      <c r="K4102" s="112">
        <f t="shared" si="1207"/>
        <v>13</v>
      </c>
      <c r="L4102" s="108">
        <f t="shared" si="1208"/>
        <v>14</v>
      </c>
      <c r="M4102" s="109">
        <f t="shared" si="1199"/>
        <v>1.0019667729999999</v>
      </c>
      <c r="N4102" s="109">
        <f t="shared" ca="1" si="1200"/>
        <v>1.0091146440000001</v>
      </c>
      <c r="O4102" s="108">
        <f t="shared" si="1212"/>
        <v>0</v>
      </c>
      <c r="P4102" s="106">
        <f t="shared" ca="1" si="1201"/>
        <v>137.24361802000001</v>
      </c>
      <c r="Q4102" s="113">
        <f t="shared" si="1214"/>
        <v>0</v>
      </c>
      <c r="R4102" s="106">
        <f t="shared" si="1213"/>
        <v>0</v>
      </c>
      <c r="S4102" s="114" t="str">
        <f t="shared" si="1209"/>
        <v>A+J=</v>
      </c>
      <c r="T4102" s="107">
        <f t="shared" si="1210"/>
        <v>45068</v>
      </c>
      <c r="U4102" s="10"/>
      <c r="V4102" s="10"/>
      <c r="W4102" s="10"/>
      <c r="X4102" s="29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</row>
    <row r="4103" spans="1:121" x14ac:dyDescent="0.15">
      <c r="A4103" s="102">
        <f t="shared" si="1202"/>
        <v>45060</v>
      </c>
      <c r="B4103" s="103">
        <f t="shared" ca="1" si="1211"/>
        <v>15194.728915909791</v>
      </c>
      <c r="C4103" s="106">
        <f t="shared" si="1203"/>
        <v>15057.485297889791</v>
      </c>
      <c r="D4103" s="105">
        <f ca="1">IF(A4103&lt;$B$1,VLOOKUP(A4103,[1]DI!$A$4:$B$15000,2,FALSE),0)</f>
        <v>0</v>
      </c>
      <c r="E4103" s="106">
        <f t="shared" ca="1" si="1197"/>
        <v>1</v>
      </c>
      <c r="F4103" s="106">
        <f ca="1">(TRUNC(PRODUCT($E$12:$E4102),16))</f>
        <v>2.5799952753448698</v>
      </c>
      <c r="G4103" s="106">
        <f t="shared" ca="1" si="1204"/>
        <v>2.5617203708581902</v>
      </c>
      <c r="H4103" s="106">
        <f t="shared" ca="1" si="1198"/>
        <v>1.0071338400000001</v>
      </c>
      <c r="I4103" s="105">
        <f t="shared" si="1205"/>
        <v>3.5999999999999997E-2</v>
      </c>
      <c r="J4103" s="118">
        <f t="shared" si="1206"/>
        <v>45040</v>
      </c>
      <c r="K4103" s="112">
        <f t="shared" si="1207"/>
        <v>13</v>
      </c>
      <c r="L4103" s="108">
        <f t="shared" si="1208"/>
        <v>14</v>
      </c>
      <c r="M4103" s="109">
        <f t="shared" si="1199"/>
        <v>1.0019667729999999</v>
      </c>
      <c r="N4103" s="109">
        <f t="shared" ca="1" si="1200"/>
        <v>1.0091146440000001</v>
      </c>
      <c r="O4103" s="108">
        <f t="shared" si="1212"/>
        <v>0</v>
      </c>
      <c r="P4103" s="106">
        <f t="shared" ca="1" si="1201"/>
        <v>137.24361802000001</v>
      </c>
      <c r="Q4103" s="113">
        <f t="shared" si="1214"/>
        <v>0</v>
      </c>
      <c r="R4103" s="106">
        <f t="shared" si="1213"/>
        <v>0</v>
      </c>
      <c r="S4103" s="114" t="str">
        <f t="shared" si="1209"/>
        <v>A+J=</v>
      </c>
      <c r="T4103" s="107">
        <f t="shared" si="1210"/>
        <v>45068</v>
      </c>
      <c r="U4103" s="10"/>
      <c r="V4103" s="10"/>
      <c r="W4103" s="10"/>
      <c r="X4103" s="29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</row>
    <row r="4104" spans="1:121" x14ac:dyDescent="0.15">
      <c r="A4104" s="102">
        <f t="shared" si="1202"/>
        <v>45061</v>
      </c>
      <c r="B4104" s="103">
        <f t="shared" ca="1" si="1211"/>
        <v>15194.728915909791</v>
      </c>
      <c r="C4104" s="106">
        <f t="shared" si="1203"/>
        <v>15057.485297889791</v>
      </c>
      <c r="D4104" s="105">
        <f ca="1">IF(A4104&lt;$B$1,VLOOKUP(A4104,[1]DI!$A$4:$B$15000,2,FALSE),0)</f>
        <v>0.13650000000000001</v>
      </c>
      <c r="E4104" s="106">
        <f t="shared" ca="1" si="1197"/>
        <v>1.00050788</v>
      </c>
      <c r="F4104" s="106">
        <f ca="1">(TRUNC(PRODUCT($E$12:$E4103),16))</f>
        <v>2.5799952753448698</v>
      </c>
      <c r="G4104" s="106">
        <f t="shared" ca="1" si="1204"/>
        <v>2.5617203708581902</v>
      </c>
      <c r="H4104" s="106">
        <f t="shared" ca="1" si="1198"/>
        <v>1.0071338400000001</v>
      </c>
      <c r="I4104" s="105">
        <f t="shared" si="1205"/>
        <v>3.5999999999999997E-2</v>
      </c>
      <c r="J4104" s="118">
        <f t="shared" si="1206"/>
        <v>45040</v>
      </c>
      <c r="K4104" s="112">
        <f t="shared" si="1207"/>
        <v>14</v>
      </c>
      <c r="L4104" s="108">
        <f t="shared" si="1208"/>
        <v>14</v>
      </c>
      <c r="M4104" s="109">
        <f t="shared" si="1199"/>
        <v>1.0019667729999999</v>
      </c>
      <c r="N4104" s="109">
        <f t="shared" ca="1" si="1200"/>
        <v>1.0091146440000001</v>
      </c>
      <c r="O4104" s="108">
        <f t="shared" si="1212"/>
        <v>0</v>
      </c>
      <c r="P4104" s="106">
        <f t="shared" ca="1" si="1201"/>
        <v>137.24361802000001</v>
      </c>
      <c r="Q4104" s="113">
        <f t="shared" si="1214"/>
        <v>0</v>
      </c>
      <c r="R4104" s="106">
        <f t="shared" si="1213"/>
        <v>0</v>
      </c>
      <c r="S4104" s="114" t="str">
        <f t="shared" si="1209"/>
        <v>A+J=</v>
      </c>
      <c r="T4104" s="107">
        <f t="shared" si="1210"/>
        <v>45068</v>
      </c>
      <c r="U4104" s="10"/>
      <c r="V4104" s="10"/>
      <c r="W4104" s="10"/>
      <c r="X4104" s="29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</row>
    <row r="4105" spans="1:121" x14ac:dyDescent="0.15">
      <c r="A4105" s="102">
        <f t="shared" si="1202"/>
        <v>45062</v>
      </c>
      <c r="B4105" s="103">
        <f t="shared" ca="1" si="1211"/>
        <v>15204.579718539791</v>
      </c>
      <c r="C4105" s="106">
        <f t="shared" si="1203"/>
        <v>15057.485297889791</v>
      </c>
      <c r="D4105" s="105">
        <f ca="1">IF(A4105&lt;$B$1,VLOOKUP(A4105,[1]DI!$A$4:$B$15000,2,FALSE),0)</f>
        <v>0.13650000000000001</v>
      </c>
      <c r="E4105" s="106">
        <f t="shared" ca="1" si="1197"/>
        <v>1.00050788</v>
      </c>
      <c r="F4105" s="106">
        <f ca="1">(TRUNC(PRODUCT($E$12:$E4104),16))</f>
        <v>2.5813056033453101</v>
      </c>
      <c r="G4105" s="106">
        <f t="shared" ca="1" si="1204"/>
        <v>2.5617203708581902</v>
      </c>
      <c r="H4105" s="106">
        <f t="shared" ca="1" si="1198"/>
        <v>1.0076453400000001</v>
      </c>
      <c r="I4105" s="105">
        <f t="shared" si="1205"/>
        <v>3.5999999999999997E-2</v>
      </c>
      <c r="J4105" s="118">
        <f t="shared" si="1206"/>
        <v>45040</v>
      </c>
      <c r="K4105" s="112">
        <f t="shared" si="1207"/>
        <v>15</v>
      </c>
      <c r="L4105" s="108">
        <f t="shared" si="1208"/>
        <v>15</v>
      </c>
      <c r="M4105" s="109">
        <f t="shared" si="1199"/>
        <v>1.0021074050000001</v>
      </c>
      <c r="N4105" s="109">
        <f t="shared" ca="1" si="1200"/>
        <v>1.0097688570000001</v>
      </c>
      <c r="O4105" s="108">
        <f t="shared" si="1212"/>
        <v>0</v>
      </c>
      <c r="P4105" s="106">
        <f t="shared" ca="1" si="1201"/>
        <v>147.09442064999999</v>
      </c>
      <c r="Q4105" s="113">
        <f t="shared" si="1214"/>
        <v>0</v>
      </c>
      <c r="R4105" s="106">
        <f t="shared" si="1213"/>
        <v>0</v>
      </c>
      <c r="S4105" s="114" t="str">
        <f t="shared" si="1209"/>
        <v>A+J=</v>
      </c>
      <c r="T4105" s="107">
        <f t="shared" si="1210"/>
        <v>45068</v>
      </c>
      <c r="U4105" s="10"/>
      <c r="V4105" s="10"/>
      <c r="W4105" s="10"/>
      <c r="X4105" s="29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</row>
    <row r="4106" spans="1:121" x14ac:dyDescent="0.15">
      <c r="A4106" s="102">
        <f t="shared" si="1202"/>
        <v>45063</v>
      </c>
      <c r="B4106" s="103">
        <f t="shared" ca="1" si="1211"/>
        <v>15214.43705611979</v>
      </c>
      <c r="C4106" s="106">
        <f t="shared" si="1203"/>
        <v>15057.485297889791</v>
      </c>
      <c r="D4106" s="105">
        <f ca="1">IF(A4106&lt;$B$1,VLOOKUP(A4106,[1]DI!$A$4:$B$15000,2,FALSE),0)</f>
        <v>0.13650000000000001</v>
      </c>
      <c r="E4106" s="106">
        <f t="shared" ca="1" si="1197"/>
        <v>1.00050788</v>
      </c>
      <c r="F4106" s="106">
        <f ca="1">(TRUNC(PRODUCT($E$12:$E4105),16))</f>
        <v>2.5826165968351402</v>
      </c>
      <c r="G4106" s="106">
        <f t="shared" ca="1" si="1204"/>
        <v>2.5617203708581902</v>
      </c>
      <c r="H4106" s="106">
        <f t="shared" ca="1" si="1198"/>
        <v>1.00815711</v>
      </c>
      <c r="I4106" s="105">
        <f t="shared" si="1205"/>
        <v>3.5999999999999997E-2</v>
      </c>
      <c r="J4106" s="118">
        <f t="shared" si="1206"/>
        <v>45040</v>
      </c>
      <c r="K4106" s="112">
        <f t="shared" si="1207"/>
        <v>16</v>
      </c>
      <c r="L4106" s="108">
        <f t="shared" si="1208"/>
        <v>16</v>
      </c>
      <c r="M4106" s="109">
        <f t="shared" si="1199"/>
        <v>1.002248056</v>
      </c>
      <c r="N4106" s="109">
        <f t="shared" ca="1" si="1200"/>
        <v>1.010423504</v>
      </c>
      <c r="O4106" s="108">
        <f t="shared" si="1212"/>
        <v>0</v>
      </c>
      <c r="P4106" s="106">
        <f t="shared" ca="1" si="1201"/>
        <v>156.95175823</v>
      </c>
      <c r="Q4106" s="113">
        <f t="shared" si="1214"/>
        <v>0</v>
      </c>
      <c r="R4106" s="106">
        <f t="shared" si="1213"/>
        <v>0</v>
      </c>
      <c r="S4106" s="114" t="str">
        <f t="shared" si="1209"/>
        <v>A+J=</v>
      </c>
      <c r="T4106" s="107">
        <f t="shared" si="1210"/>
        <v>45068</v>
      </c>
      <c r="U4106" s="10"/>
      <c r="V4106" s="10"/>
      <c r="W4106" s="10"/>
      <c r="X4106" s="29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</row>
    <row r="4107" spans="1:121" x14ac:dyDescent="0.15">
      <c r="A4107" s="102">
        <f t="shared" si="1202"/>
        <v>45064</v>
      </c>
      <c r="B4107" s="103">
        <f t="shared" ca="1" si="1211"/>
        <v>15224.300627489791</v>
      </c>
      <c r="C4107" s="106">
        <f t="shared" si="1203"/>
        <v>15057.485297889791</v>
      </c>
      <c r="D4107" s="105">
        <f ca="1">IF(A4107&lt;$B$1,VLOOKUP(A4107,[1]DI!$A$4:$B$15000,2,FALSE),0)</f>
        <v>0.13650000000000001</v>
      </c>
      <c r="E4107" s="106">
        <f t="shared" ca="1" si="1197"/>
        <v>1.00050788</v>
      </c>
      <c r="F4107" s="106">
        <f ca="1">(TRUNC(PRODUCT($E$12:$E4106),16))</f>
        <v>2.58392825615234</v>
      </c>
      <c r="G4107" s="106">
        <f t="shared" ca="1" si="1204"/>
        <v>2.5617203708581902</v>
      </c>
      <c r="H4107" s="106">
        <f t="shared" ca="1" si="1198"/>
        <v>1.0086691299999999</v>
      </c>
      <c r="I4107" s="105">
        <f t="shared" si="1205"/>
        <v>3.5999999999999997E-2</v>
      </c>
      <c r="J4107" s="118">
        <f t="shared" si="1206"/>
        <v>45040</v>
      </c>
      <c r="K4107" s="112">
        <f t="shared" si="1207"/>
        <v>17</v>
      </c>
      <c r="L4107" s="108">
        <f t="shared" si="1208"/>
        <v>17</v>
      </c>
      <c r="M4107" s="109">
        <f t="shared" si="1199"/>
        <v>1.002388727</v>
      </c>
      <c r="N4107" s="109">
        <f t="shared" ca="1" si="1200"/>
        <v>1.011078565</v>
      </c>
      <c r="O4107" s="108">
        <f t="shared" si="1212"/>
        <v>0</v>
      </c>
      <c r="P4107" s="106">
        <f t="shared" ca="1" si="1201"/>
        <v>166.81532960000001</v>
      </c>
      <c r="Q4107" s="113">
        <f t="shared" si="1214"/>
        <v>0</v>
      </c>
      <c r="R4107" s="106">
        <f t="shared" si="1213"/>
        <v>0</v>
      </c>
      <c r="S4107" s="114" t="str">
        <f t="shared" si="1209"/>
        <v>A+J=</v>
      </c>
      <c r="T4107" s="107">
        <f t="shared" si="1210"/>
        <v>45068</v>
      </c>
      <c r="U4107" s="10"/>
      <c r="V4107" s="10"/>
      <c r="W4107" s="10"/>
      <c r="X4107" s="29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</row>
    <row r="4108" spans="1:121" x14ac:dyDescent="0.15">
      <c r="A4108" s="102">
        <f t="shared" si="1202"/>
        <v>45065</v>
      </c>
      <c r="B4108" s="103">
        <f t="shared" ca="1" si="1211"/>
        <v>15234.170613359791</v>
      </c>
      <c r="C4108" s="106">
        <f t="shared" si="1203"/>
        <v>15057.485297889791</v>
      </c>
      <c r="D4108" s="105">
        <f ca="1">IF(A4108&lt;$B$1,VLOOKUP(A4108,[1]DI!$A$4:$B$15000,2,FALSE),0)</f>
        <v>0.13650000000000001</v>
      </c>
      <c r="E4108" s="106">
        <f t="shared" ref="E4108:E4171" ca="1" si="1215">ROUND(((1+D4108)^(1/252)),8)</f>
        <v>1.00050788</v>
      </c>
      <c r="F4108" s="106">
        <f ca="1">(TRUNC(PRODUCT($E$12:$E4107),16))</f>
        <v>2.5852405816350799</v>
      </c>
      <c r="G4108" s="106">
        <f t="shared" ca="1" si="1204"/>
        <v>2.5617203708581902</v>
      </c>
      <c r="H4108" s="106">
        <f t="shared" ref="H4108:H4171" ca="1" si="1216">ROUND(F4108/G4108,8)</f>
        <v>1.0091814100000001</v>
      </c>
      <c r="I4108" s="105">
        <f t="shared" si="1205"/>
        <v>3.5999999999999997E-2</v>
      </c>
      <c r="J4108" s="118">
        <f t="shared" si="1206"/>
        <v>45040</v>
      </c>
      <c r="K4108" s="112">
        <f t="shared" si="1207"/>
        <v>18</v>
      </c>
      <c r="L4108" s="108">
        <f t="shared" si="1208"/>
        <v>18</v>
      </c>
      <c r="M4108" s="109">
        <f t="shared" ref="M4108:M4171" si="1217">ROUND((I4108+1)^(L4108/252),9)</f>
        <v>1.0025294179999999</v>
      </c>
      <c r="N4108" s="109">
        <f t="shared" ref="N4108:N4171" ca="1" si="1218">ROUND(H4108*M4108,9)</f>
        <v>1.011734052</v>
      </c>
      <c r="O4108" s="108">
        <f t="shared" si="1212"/>
        <v>0</v>
      </c>
      <c r="P4108" s="106">
        <f t="shared" ref="P4108:P4171" ca="1" si="1219">TRUNC(((N4108-1)*C4108),8)</f>
        <v>176.68531547000001</v>
      </c>
      <c r="Q4108" s="113">
        <f t="shared" si="1214"/>
        <v>0</v>
      </c>
      <c r="R4108" s="106">
        <f t="shared" si="1213"/>
        <v>0</v>
      </c>
      <c r="S4108" s="114" t="str">
        <f t="shared" si="1209"/>
        <v>A+J=</v>
      </c>
      <c r="T4108" s="107">
        <f t="shared" si="1210"/>
        <v>45068</v>
      </c>
      <c r="U4108" s="10"/>
      <c r="V4108" s="10"/>
      <c r="W4108" s="10"/>
      <c r="X4108" s="29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</row>
    <row r="4109" spans="1:121" x14ac:dyDescent="0.15">
      <c r="A4109" s="102">
        <f t="shared" ref="A4109:A4172" si="1220">(A4108+1)</f>
        <v>45066</v>
      </c>
      <c r="B4109" s="103">
        <f t="shared" ca="1" si="1211"/>
        <v>15244.04713416979</v>
      </c>
      <c r="C4109" s="106">
        <f t="shared" ref="C4109:C4172" si="1221">(C4108-R4108)</f>
        <v>15057.485297889791</v>
      </c>
      <c r="D4109" s="105">
        <f ca="1">IF(A4109&lt;$B$1,VLOOKUP(A4109,[1]DI!$A$4:$B$15000,2,FALSE),0)</f>
        <v>0</v>
      </c>
      <c r="E4109" s="106">
        <f t="shared" ca="1" si="1215"/>
        <v>1</v>
      </c>
      <c r="F4109" s="106">
        <f ca="1">(TRUNC(PRODUCT($E$12:$E4108),16))</f>
        <v>2.5865535736216798</v>
      </c>
      <c r="G4109" s="106">
        <f t="shared" ref="G4109:G4172" ca="1" si="1222">IF(O4108&gt;0,F4108,G4108)</f>
        <v>2.5617203708581902</v>
      </c>
      <c r="H4109" s="106">
        <f t="shared" ca="1" si="1216"/>
        <v>1.0096939599999999</v>
      </c>
      <c r="I4109" s="105">
        <f t="shared" ref="I4109:I4172" si="1223">I4108</f>
        <v>3.5999999999999997E-2</v>
      </c>
      <c r="J4109" s="118">
        <f t="shared" ref="J4109:J4172" si="1224">IF(O4108&gt;0,VLOOKUP(O4108,W$12:AG$150,2),J4108)</f>
        <v>45040</v>
      </c>
      <c r="K4109" s="112">
        <f t="shared" ref="K4109:K4172" si="1225">IF(A4109&gt;J4109,IF(NETWORKDAYS(J4109,A4109,$W$160:$W$544)-1=0,1,NETWORKDAYS(J4109,A4109,$W$160:$W$544)-1),0)</f>
        <v>18</v>
      </c>
      <c r="L4109" s="108">
        <f t="shared" ref="L4109:L4172" si="1226">IF(AND(K4109=1,K4108=1),1,IF(K4109&gt;0,IF(K4109=K4108,K4109+1,K4109),0))</f>
        <v>19</v>
      </c>
      <c r="M4109" s="109">
        <f t="shared" si="1217"/>
        <v>1.002670129</v>
      </c>
      <c r="N4109" s="109">
        <f t="shared" ca="1" si="1218"/>
        <v>1.0123899730000001</v>
      </c>
      <c r="O4109" s="108">
        <f t="shared" si="1212"/>
        <v>0</v>
      </c>
      <c r="P4109" s="106">
        <f t="shared" ca="1" si="1219"/>
        <v>186.56183627999999</v>
      </c>
      <c r="Q4109" s="113">
        <f t="shared" si="1214"/>
        <v>0</v>
      </c>
      <c r="R4109" s="106">
        <f t="shared" si="1213"/>
        <v>0</v>
      </c>
      <c r="S4109" s="114" t="str">
        <f t="shared" ref="S4109:S4172" si="1227">IF(O4108&gt;0,VLOOKUP(O4108,W$12:AG$150,10),S4108)</f>
        <v>A+J=</v>
      </c>
      <c r="T4109" s="107">
        <f t="shared" ref="T4109:T4172" si="1228">IF(O4108&gt;0,VLOOKUP(O4108,W$12:AG$150,11),T4108)</f>
        <v>45068</v>
      </c>
      <c r="U4109" s="10"/>
      <c r="V4109" s="10"/>
      <c r="W4109" s="10"/>
      <c r="X4109" s="29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</row>
    <row r="4110" spans="1:121" x14ac:dyDescent="0.15">
      <c r="A4110" s="102">
        <f t="shared" si="1220"/>
        <v>45067</v>
      </c>
      <c r="B4110" s="103">
        <f t="shared" ref="B4110:B4173" ca="1" si="1229">IF(A4110&lt;=TODAY(),C4110+P4110,IF(AND(A4110&gt;TODAY(),A4110&lt;=$B$1),IF(VLOOKUP(TODAY(),$A$10:$D$5000,4,FALSE)=0,"n.d",C4110+P4110),"n.d"))</f>
        <v>15244.04713416979</v>
      </c>
      <c r="C4110" s="106">
        <f t="shared" si="1221"/>
        <v>15057.485297889791</v>
      </c>
      <c r="D4110" s="105">
        <f ca="1">IF(A4110&lt;$B$1,VLOOKUP(A4110,[1]DI!$A$4:$B$15000,2,FALSE),0)</f>
        <v>0</v>
      </c>
      <c r="E4110" s="106">
        <f t="shared" ca="1" si="1215"/>
        <v>1</v>
      </c>
      <c r="F4110" s="106">
        <f ca="1">(TRUNC(PRODUCT($E$12:$E4109),16))</f>
        <v>2.5865535736216798</v>
      </c>
      <c r="G4110" s="106">
        <f t="shared" ca="1" si="1222"/>
        <v>2.5617203708581902</v>
      </c>
      <c r="H4110" s="106">
        <f t="shared" ca="1" si="1216"/>
        <v>1.0096939599999999</v>
      </c>
      <c r="I4110" s="105">
        <f t="shared" si="1223"/>
        <v>3.5999999999999997E-2</v>
      </c>
      <c r="J4110" s="118">
        <f t="shared" si="1224"/>
        <v>45040</v>
      </c>
      <c r="K4110" s="112">
        <f t="shared" si="1225"/>
        <v>18</v>
      </c>
      <c r="L4110" s="108">
        <f t="shared" si="1226"/>
        <v>19</v>
      </c>
      <c r="M4110" s="109">
        <f t="shared" si="1217"/>
        <v>1.002670129</v>
      </c>
      <c r="N4110" s="109">
        <f t="shared" ca="1" si="1218"/>
        <v>1.0123899730000001</v>
      </c>
      <c r="O4110" s="108">
        <f t="shared" ref="O4110:O4173" si="1230">IF(VLOOKUP(A4110,X$12:AE$151,8)=VLOOKUP(A4109,X$12:AE$151,8),0,VLOOKUP(A4110,X$12:AE$151,8))</f>
        <v>0</v>
      </c>
      <c r="P4110" s="106">
        <f t="shared" ca="1" si="1219"/>
        <v>186.56183627999999</v>
      </c>
      <c r="Q4110" s="113">
        <f t="shared" si="1214"/>
        <v>0</v>
      </c>
      <c r="R4110" s="106">
        <f t="shared" si="1213"/>
        <v>0</v>
      </c>
      <c r="S4110" s="114" t="str">
        <f t="shared" si="1227"/>
        <v>A+J=</v>
      </c>
      <c r="T4110" s="107">
        <f t="shared" si="1228"/>
        <v>45068</v>
      </c>
      <c r="U4110" s="10"/>
      <c r="V4110" s="10"/>
      <c r="W4110" s="10"/>
      <c r="X4110" s="29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</row>
    <row r="4111" spans="1:121" x14ac:dyDescent="0.15">
      <c r="A4111" s="102">
        <f t="shared" si="1220"/>
        <v>45068</v>
      </c>
      <c r="B4111" s="103">
        <f t="shared" ca="1" si="1229"/>
        <v>15244.04713416979</v>
      </c>
      <c r="C4111" s="106">
        <f t="shared" si="1221"/>
        <v>15057.485297889791</v>
      </c>
      <c r="D4111" s="105">
        <f ca="1">IF(A4111&lt;$B$1,VLOOKUP(A4111,[1]DI!$A$4:$B$15000,2,FALSE),0)</f>
        <v>0.13650000000000001</v>
      </c>
      <c r="E4111" s="106">
        <f t="shared" ca="1" si="1215"/>
        <v>1.00050788</v>
      </c>
      <c r="F4111" s="106">
        <f ca="1">(TRUNC(PRODUCT($E$12:$E4110),16))</f>
        <v>2.5865535736216798</v>
      </c>
      <c r="G4111" s="106">
        <f t="shared" ca="1" si="1222"/>
        <v>2.5617203708581902</v>
      </c>
      <c r="H4111" s="106">
        <f t="shared" ca="1" si="1216"/>
        <v>1.0096939599999999</v>
      </c>
      <c r="I4111" s="105">
        <f t="shared" si="1223"/>
        <v>3.5999999999999997E-2</v>
      </c>
      <c r="J4111" s="118">
        <f t="shared" si="1224"/>
        <v>45040</v>
      </c>
      <c r="K4111" s="112">
        <f t="shared" si="1225"/>
        <v>19</v>
      </c>
      <c r="L4111" s="108">
        <f t="shared" si="1226"/>
        <v>19</v>
      </c>
      <c r="M4111" s="109">
        <f t="shared" si="1217"/>
        <v>1.002670129</v>
      </c>
      <c r="N4111" s="109">
        <f t="shared" ca="1" si="1218"/>
        <v>1.0123899730000001</v>
      </c>
      <c r="O4111" s="108">
        <f t="shared" si="1230"/>
        <v>120</v>
      </c>
      <c r="P4111" s="106">
        <f t="shared" ca="1" si="1219"/>
        <v>186.56183627999999</v>
      </c>
      <c r="Q4111" s="113">
        <f t="shared" si="1214"/>
        <v>5.1820999999999999E-2</v>
      </c>
      <c r="R4111" s="106">
        <f t="shared" si="1213"/>
        <v>780.29394562000004</v>
      </c>
      <c r="S4111" s="114" t="str">
        <f t="shared" si="1227"/>
        <v>A+J=</v>
      </c>
      <c r="T4111" s="107">
        <f t="shared" si="1228"/>
        <v>45068</v>
      </c>
      <c r="U4111" s="10"/>
      <c r="V4111" s="10"/>
      <c r="W4111" s="10"/>
      <c r="X4111" s="29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</row>
    <row r="4112" spans="1:121" x14ac:dyDescent="0.15">
      <c r="A4112" s="102">
        <f t="shared" si="1220"/>
        <v>45069</v>
      </c>
      <c r="B4112" s="103">
        <f t="shared" ca="1" si="1229"/>
        <v>14286.447355359791</v>
      </c>
      <c r="C4112" s="106">
        <f t="shared" si="1221"/>
        <v>14277.191352269791</v>
      </c>
      <c r="D4112" s="105">
        <f ca="1">IF(A4112&lt;$B$1,VLOOKUP(A4112,[1]DI!$A$4:$B$15000,2,FALSE),0)</f>
        <v>0.13650000000000001</v>
      </c>
      <c r="E4112" s="106">
        <f t="shared" ca="1" si="1215"/>
        <v>1.00050788</v>
      </c>
      <c r="F4112" s="106">
        <f ca="1">(TRUNC(PRODUCT($E$12:$E4111),16))</f>
        <v>2.58786723245065</v>
      </c>
      <c r="G4112" s="106">
        <f t="shared" ca="1" si="1222"/>
        <v>2.5865535736216798</v>
      </c>
      <c r="H4112" s="106">
        <f t="shared" ca="1" si="1216"/>
        <v>1.00050788</v>
      </c>
      <c r="I4112" s="105">
        <f t="shared" si="1223"/>
        <v>3.5999999999999997E-2</v>
      </c>
      <c r="J4112" s="118">
        <f t="shared" si="1224"/>
        <v>45068</v>
      </c>
      <c r="K4112" s="112">
        <f t="shared" si="1225"/>
        <v>1</v>
      </c>
      <c r="L4112" s="108">
        <f t="shared" si="1226"/>
        <v>1</v>
      </c>
      <c r="M4112" s="109">
        <f t="shared" si="1217"/>
        <v>1.000140356</v>
      </c>
      <c r="N4112" s="109">
        <f t="shared" ca="1" si="1218"/>
        <v>1.0006483070000001</v>
      </c>
      <c r="O4112" s="108">
        <f t="shared" si="1230"/>
        <v>0</v>
      </c>
      <c r="P4112" s="106">
        <f t="shared" ca="1" si="1219"/>
        <v>9.2560030900000001</v>
      </c>
      <c r="Q4112" s="113">
        <f t="shared" si="1214"/>
        <v>0</v>
      </c>
      <c r="R4112" s="106">
        <f t="shared" si="1213"/>
        <v>0</v>
      </c>
      <c r="S4112" s="114" t="str">
        <f t="shared" si="1227"/>
        <v>A+J=</v>
      </c>
      <c r="T4112" s="107">
        <f t="shared" si="1228"/>
        <v>45099</v>
      </c>
      <c r="U4112" s="10"/>
      <c r="V4112" s="10"/>
      <c r="W4112" s="10"/>
      <c r="X4112" s="29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</row>
    <row r="4113" spans="1:121" x14ac:dyDescent="0.15">
      <c r="A4113" s="102">
        <f t="shared" si="1220"/>
        <v>45070</v>
      </c>
      <c r="B4113" s="103">
        <f t="shared" ca="1" si="1229"/>
        <v>14295.70938342979</v>
      </c>
      <c r="C4113" s="106">
        <f t="shared" si="1221"/>
        <v>14277.191352269791</v>
      </c>
      <c r="D4113" s="105">
        <f ca="1">IF(A4113&lt;$B$1,VLOOKUP(A4113,[1]DI!$A$4:$B$15000,2,FALSE),0)</f>
        <v>0.13650000000000001</v>
      </c>
      <c r="E4113" s="106">
        <f t="shared" ca="1" si="1215"/>
        <v>1.00050788</v>
      </c>
      <c r="F4113" s="106">
        <f ca="1">(TRUNC(PRODUCT($E$12:$E4112),16))</f>
        <v>2.5891815584606599</v>
      </c>
      <c r="G4113" s="106">
        <f t="shared" ca="1" si="1222"/>
        <v>2.5865535736216798</v>
      </c>
      <c r="H4113" s="106">
        <f t="shared" ca="1" si="1216"/>
        <v>1.00101602</v>
      </c>
      <c r="I4113" s="105">
        <f t="shared" si="1223"/>
        <v>3.5999999999999997E-2</v>
      </c>
      <c r="J4113" s="118">
        <f t="shared" si="1224"/>
        <v>45068</v>
      </c>
      <c r="K4113" s="112">
        <f t="shared" si="1225"/>
        <v>2</v>
      </c>
      <c r="L4113" s="108">
        <f t="shared" si="1226"/>
        <v>2</v>
      </c>
      <c r="M4113" s="109">
        <f t="shared" si="1217"/>
        <v>1.0002807309999999</v>
      </c>
      <c r="N4113" s="109">
        <f t="shared" ca="1" si="1218"/>
        <v>1.001297036</v>
      </c>
      <c r="O4113" s="108">
        <f t="shared" si="1230"/>
        <v>0</v>
      </c>
      <c r="P4113" s="106">
        <f t="shared" ca="1" si="1219"/>
        <v>18.51803116</v>
      </c>
      <c r="Q4113" s="113">
        <f t="shared" si="1214"/>
        <v>0</v>
      </c>
      <c r="R4113" s="106">
        <f t="shared" si="1213"/>
        <v>0</v>
      </c>
      <c r="S4113" s="114" t="str">
        <f t="shared" si="1227"/>
        <v>A+J=</v>
      </c>
      <c r="T4113" s="107">
        <f t="shared" si="1228"/>
        <v>45099</v>
      </c>
      <c r="U4113" s="10"/>
      <c r="V4113" s="10"/>
      <c r="W4113" s="10"/>
      <c r="X4113" s="29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</row>
    <row r="4114" spans="1:121" x14ac:dyDescent="0.15">
      <c r="A4114" s="102">
        <f t="shared" si="1220"/>
        <v>45071</v>
      </c>
      <c r="B4114" s="103">
        <f t="shared" ca="1" si="1229"/>
        <v>14304.977307979791</v>
      </c>
      <c r="C4114" s="106">
        <f t="shared" si="1221"/>
        <v>14277.191352269791</v>
      </c>
      <c r="D4114" s="105">
        <f ca="1">IF(A4114&lt;$B$1,VLOOKUP(A4114,[1]DI!$A$4:$B$15000,2,FALSE),0)</f>
        <v>0.13650000000000001</v>
      </c>
      <c r="E4114" s="106">
        <f t="shared" ca="1" si="1215"/>
        <v>1.00050788</v>
      </c>
      <c r="F4114" s="106">
        <f ca="1">(TRUNC(PRODUCT($E$12:$E4113),16))</f>
        <v>2.5904965519905798</v>
      </c>
      <c r="G4114" s="106">
        <f t="shared" ca="1" si="1222"/>
        <v>2.5865535736216798</v>
      </c>
      <c r="H4114" s="106">
        <f t="shared" ca="1" si="1216"/>
        <v>1.00152441</v>
      </c>
      <c r="I4114" s="105">
        <f t="shared" si="1223"/>
        <v>3.5999999999999997E-2</v>
      </c>
      <c r="J4114" s="118">
        <f t="shared" si="1224"/>
        <v>45068</v>
      </c>
      <c r="K4114" s="112">
        <f t="shared" si="1225"/>
        <v>3</v>
      </c>
      <c r="L4114" s="108">
        <f t="shared" si="1226"/>
        <v>3</v>
      </c>
      <c r="M4114" s="109">
        <f t="shared" si="1217"/>
        <v>1.000421126</v>
      </c>
      <c r="N4114" s="109">
        <f t="shared" ca="1" si="1218"/>
        <v>1.0019461780000001</v>
      </c>
      <c r="O4114" s="108">
        <f t="shared" si="1230"/>
        <v>0</v>
      </c>
      <c r="P4114" s="106">
        <f t="shared" ca="1" si="1219"/>
        <v>27.78595571</v>
      </c>
      <c r="Q4114" s="113">
        <f t="shared" si="1214"/>
        <v>0</v>
      </c>
      <c r="R4114" s="106">
        <f t="shared" si="1213"/>
        <v>0</v>
      </c>
      <c r="S4114" s="114" t="str">
        <f t="shared" si="1227"/>
        <v>A+J=</v>
      </c>
      <c r="T4114" s="107">
        <f t="shared" si="1228"/>
        <v>45099</v>
      </c>
      <c r="U4114" s="10"/>
      <c r="V4114" s="10"/>
      <c r="W4114" s="10"/>
      <c r="X4114" s="29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</row>
    <row r="4115" spans="1:121" x14ac:dyDescent="0.15">
      <c r="A4115" s="102">
        <f t="shared" si="1220"/>
        <v>45072</v>
      </c>
      <c r="B4115" s="103">
        <f t="shared" ca="1" si="1229"/>
        <v>14314.25141454979</v>
      </c>
      <c r="C4115" s="106">
        <f t="shared" si="1221"/>
        <v>14277.191352269791</v>
      </c>
      <c r="D4115" s="105">
        <f ca="1">IF(A4115&lt;$B$1,VLOOKUP(A4115,[1]DI!$A$4:$B$15000,2,FALSE),0)</f>
        <v>0.13650000000000001</v>
      </c>
      <c r="E4115" s="106">
        <f t="shared" ca="1" si="1215"/>
        <v>1.00050788</v>
      </c>
      <c r="F4115" s="106">
        <f ca="1">(TRUNC(PRODUCT($E$12:$E4114),16))</f>
        <v>2.5918122133793999</v>
      </c>
      <c r="G4115" s="106">
        <f t="shared" ca="1" si="1222"/>
        <v>2.5865535736216798</v>
      </c>
      <c r="H4115" s="106">
        <f t="shared" ca="1" si="1216"/>
        <v>1.00203307</v>
      </c>
      <c r="I4115" s="105">
        <f t="shared" si="1223"/>
        <v>3.5999999999999997E-2</v>
      </c>
      <c r="J4115" s="118">
        <f t="shared" si="1224"/>
        <v>45068</v>
      </c>
      <c r="K4115" s="112">
        <f t="shared" si="1225"/>
        <v>4</v>
      </c>
      <c r="L4115" s="108">
        <f t="shared" si="1226"/>
        <v>4</v>
      </c>
      <c r="M4115" s="109">
        <f t="shared" si="1217"/>
        <v>1.0005615409999999</v>
      </c>
      <c r="N4115" s="109">
        <f t="shared" ca="1" si="1218"/>
        <v>1.002595753</v>
      </c>
      <c r="O4115" s="108">
        <f t="shared" si="1230"/>
        <v>0</v>
      </c>
      <c r="P4115" s="106">
        <f t="shared" ca="1" si="1219"/>
        <v>37.060062279999997</v>
      </c>
      <c r="Q4115" s="113">
        <f t="shared" si="1214"/>
        <v>0</v>
      </c>
      <c r="R4115" s="106">
        <f t="shared" si="1213"/>
        <v>0</v>
      </c>
      <c r="S4115" s="114" t="str">
        <f t="shared" si="1227"/>
        <v>A+J=</v>
      </c>
      <c r="T4115" s="107">
        <f t="shared" si="1228"/>
        <v>45099</v>
      </c>
      <c r="U4115" s="10"/>
      <c r="V4115" s="10"/>
      <c r="W4115" s="10"/>
      <c r="X4115" s="29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</row>
    <row r="4116" spans="1:121" x14ac:dyDescent="0.15">
      <c r="A4116" s="102">
        <f t="shared" si="1220"/>
        <v>45073</v>
      </c>
      <c r="B4116" s="103">
        <f t="shared" ca="1" si="1229"/>
        <v>14323.531389049791</v>
      </c>
      <c r="C4116" s="106">
        <f t="shared" si="1221"/>
        <v>14277.191352269791</v>
      </c>
      <c r="D4116" s="105">
        <f ca="1">IF(A4116&lt;$B$1,VLOOKUP(A4116,[1]DI!$A$4:$B$15000,2,FALSE),0)</f>
        <v>0</v>
      </c>
      <c r="E4116" s="106">
        <f t="shared" ca="1" si="1215"/>
        <v>1</v>
      </c>
      <c r="F4116" s="106">
        <f ca="1">(TRUNC(PRODUCT($E$12:$E4115),16))</f>
        <v>2.5931285429663302</v>
      </c>
      <c r="G4116" s="106">
        <f t="shared" ca="1" si="1222"/>
        <v>2.5865535736216798</v>
      </c>
      <c r="H4116" s="106">
        <f t="shared" ca="1" si="1216"/>
        <v>1.0025419799999999</v>
      </c>
      <c r="I4116" s="105">
        <f t="shared" si="1223"/>
        <v>3.5999999999999997E-2</v>
      </c>
      <c r="J4116" s="118">
        <f t="shared" si="1224"/>
        <v>45068</v>
      </c>
      <c r="K4116" s="112">
        <f t="shared" si="1225"/>
        <v>4</v>
      </c>
      <c r="L4116" s="108">
        <f t="shared" si="1226"/>
        <v>5</v>
      </c>
      <c r="M4116" s="109">
        <f t="shared" si="1217"/>
        <v>1.0007019749999999</v>
      </c>
      <c r="N4116" s="109">
        <f t="shared" ca="1" si="1218"/>
        <v>1.003245739</v>
      </c>
      <c r="O4116" s="108">
        <f t="shared" si="1230"/>
        <v>0</v>
      </c>
      <c r="P4116" s="106">
        <f t="shared" ca="1" si="1219"/>
        <v>46.340036779999998</v>
      </c>
      <c r="Q4116" s="113">
        <f t="shared" si="1214"/>
        <v>0</v>
      </c>
      <c r="R4116" s="106">
        <f t="shared" si="1213"/>
        <v>0</v>
      </c>
      <c r="S4116" s="114" t="str">
        <f t="shared" si="1227"/>
        <v>A+J=</v>
      </c>
      <c r="T4116" s="107">
        <f t="shared" si="1228"/>
        <v>45099</v>
      </c>
      <c r="U4116" s="10"/>
      <c r="V4116" s="10"/>
      <c r="W4116" s="10"/>
      <c r="X4116" s="29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</row>
    <row r="4117" spans="1:121" x14ac:dyDescent="0.15">
      <c r="A4117" s="102">
        <f t="shared" si="1220"/>
        <v>45074</v>
      </c>
      <c r="B4117" s="103">
        <f t="shared" ca="1" si="1229"/>
        <v>14323.531389049791</v>
      </c>
      <c r="C4117" s="106">
        <f t="shared" si="1221"/>
        <v>14277.191352269791</v>
      </c>
      <c r="D4117" s="105">
        <f ca="1">IF(A4117&lt;$B$1,VLOOKUP(A4117,[1]DI!$A$4:$B$15000,2,FALSE),0)</f>
        <v>0</v>
      </c>
      <c r="E4117" s="106">
        <f t="shared" ca="1" si="1215"/>
        <v>1</v>
      </c>
      <c r="F4117" s="106">
        <f ca="1">(TRUNC(PRODUCT($E$12:$E4116),16))</f>
        <v>2.5931285429663302</v>
      </c>
      <c r="G4117" s="106">
        <f t="shared" ca="1" si="1222"/>
        <v>2.5865535736216798</v>
      </c>
      <c r="H4117" s="106">
        <f t="shared" ca="1" si="1216"/>
        <v>1.0025419799999999</v>
      </c>
      <c r="I4117" s="105">
        <f t="shared" si="1223"/>
        <v>3.5999999999999997E-2</v>
      </c>
      <c r="J4117" s="118">
        <f t="shared" si="1224"/>
        <v>45068</v>
      </c>
      <c r="K4117" s="112">
        <f t="shared" si="1225"/>
        <v>4</v>
      </c>
      <c r="L4117" s="108">
        <f t="shared" si="1226"/>
        <v>5</v>
      </c>
      <c r="M4117" s="109">
        <f t="shared" si="1217"/>
        <v>1.0007019749999999</v>
      </c>
      <c r="N4117" s="109">
        <f t="shared" ca="1" si="1218"/>
        <v>1.003245739</v>
      </c>
      <c r="O4117" s="108">
        <f t="shared" si="1230"/>
        <v>0</v>
      </c>
      <c r="P4117" s="106">
        <f t="shared" ca="1" si="1219"/>
        <v>46.340036779999998</v>
      </c>
      <c r="Q4117" s="113">
        <f t="shared" si="1214"/>
        <v>0</v>
      </c>
      <c r="R4117" s="106">
        <f t="shared" si="1213"/>
        <v>0</v>
      </c>
      <c r="S4117" s="114" t="str">
        <f t="shared" si="1227"/>
        <v>A+J=</v>
      </c>
      <c r="T4117" s="107">
        <f t="shared" si="1228"/>
        <v>45099</v>
      </c>
      <c r="U4117" s="10"/>
      <c r="V4117" s="10"/>
      <c r="W4117" s="10"/>
      <c r="X4117" s="29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</row>
    <row r="4118" spans="1:121" x14ac:dyDescent="0.15">
      <c r="A4118" s="102">
        <f t="shared" si="1220"/>
        <v>45075</v>
      </c>
      <c r="B4118" s="103">
        <f t="shared" ca="1" si="1229"/>
        <v>14323.531389049791</v>
      </c>
      <c r="C4118" s="106">
        <f t="shared" si="1221"/>
        <v>14277.191352269791</v>
      </c>
      <c r="D4118" s="105">
        <f ca="1">IF(A4118&lt;$B$1,VLOOKUP(A4118,[1]DI!$A$4:$B$15000,2,FALSE),0)</f>
        <v>0.13650000000000001</v>
      </c>
      <c r="E4118" s="106">
        <f t="shared" ca="1" si="1215"/>
        <v>1.00050788</v>
      </c>
      <c r="F4118" s="106">
        <f ca="1">(TRUNC(PRODUCT($E$12:$E4117),16))</f>
        <v>2.5931285429663302</v>
      </c>
      <c r="G4118" s="106">
        <f t="shared" ca="1" si="1222"/>
        <v>2.5865535736216798</v>
      </c>
      <c r="H4118" s="106">
        <f t="shared" ca="1" si="1216"/>
        <v>1.0025419799999999</v>
      </c>
      <c r="I4118" s="105">
        <f t="shared" si="1223"/>
        <v>3.5999999999999997E-2</v>
      </c>
      <c r="J4118" s="118">
        <f t="shared" si="1224"/>
        <v>45068</v>
      </c>
      <c r="K4118" s="112">
        <f t="shared" si="1225"/>
        <v>5</v>
      </c>
      <c r="L4118" s="108">
        <f t="shared" si="1226"/>
        <v>5</v>
      </c>
      <c r="M4118" s="109">
        <f t="shared" si="1217"/>
        <v>1.0007019749999999</v>
      </c>
      <c r="N4118" s="109">
        <f t="shared" ca="1" si="1218"/>
        <v>1.003245739</v>
      </c>
      <c r="O4118" s="108">
        <f t="shared" si="1230"/>
        <v>0</v>
      </c>
      <c r="P4118" s="106">
        <f t="shared" ca="1" si="1219"/>
        <v>46.340036779999998</v>
      </c>
      <c r="Q4118" s="113">
        <f t="shared" si="1214"/>
        <v>0</v>
      </c>
      <c r="R4118" s="106">
        <f t="shared" si="1213"/>
        <v>0</v>
      </c>
      <c r="S4118" s="114" t="str">
        <f t="shared" si="1227"/>
        <v>A+J=</v>
      </c>
      <c r="T4118" s="107">
        <f t="shared" si="1228"/>
        <v>45099</v>
      </c>
      <c r="U4118" s="10"/>
      <c r="V4118" s="10"/>
      <c r="W4118" s="10"/>
      <c r="X4118" s="29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</row>
    <row r="4119" spans="1:121" x14ac:dyDescent="0.15">
      <c r="A4119" s="102">
        <f t="shared" si="1220"/>
        <v>45076</v>
      </c>
      <c r="B4119" s="103">
        <f t="shared" ca="1" si="1229"/>
        <v>14332.817417069791</v>
      </c>
      <c r="C4119" s="106">
        <f t="shared" si="1221"/>
        <v>14277.191352269791</v>
      </c>
      <c r="D4119" s="105">
        <f ca="1">IF(A4119&lt;$B$1,VLOOKUP(A4119,[1]DI!$A$4:$B$15000,2,FALSE),0)</f>
        <v>0.13650000000000001</v>
      </c>
      <c r="E4119" s="106">
        <f t="shared" ca="1" si="1215"/>
        <v>1.00050788</v>
      </c>
      <c r="F4119" s="106">
        <f ca="1">(TRUNC(PRODUCT($E$12:$E4118),16))</f>
        <v>2.5944455410907299</v>
      </c>
      <c r="G4119" s="106">
        <f t="shared" ca="1" si="1222"/>
        <v>2.5865535736216798</v>
      </c>
      <c r="H4119" s="106">
        <f t="shared" ca="1" si="1216"/>
        <v>1.0030511499999999</v>
      </c>
      <c r="I4119" s="105">
        <f t="shared" si="1223"/>
        <v>3.5999999999999997E-2</v>
      </c>
      <c r="J4119" s="118">
        <f t="shared" si="1224"/>
        <v>45068</v>
      </c>
      <c r="K4119" s="112">
        <f t="shared" si="1225"/>
        <v>6</v>
      </c>
      <c r="L4119" s="108">
        <f t="shared" si="1226"/>
        <v>6</v>
      </c>
      <c r="M4119" s="109">
        <f t="shared" si="1217"/>
        <v>1.000842429</v>
      </c>
      <c r="N4119" s="109">
        <f t="shared" ca="1" si="1218"/>
        <v>1.003896149</v>
      </c>
      <c r="O4119" s="108">
        <f t="shared" si="1230"/>
        <v>0</v>
      </c>
      <c r="P4119" s="106">
        <f t="shared" ca="1" si="1219"/>
        <v>55.626064800000002</v>
      </c>
      <c r="Q4119" s="113">
        <f t="shared" si="1214"/>
        <v>0</v>
      </c>
      <c r="R4119" s="106">
        <f t="shared" si="1213"/>
        <v>0</v>
      </c>
      <c r="S4119" s="114" t="str">
        <f t="shared" si="1227"/>
        <v>A+J=</v>
      </c>
      <c r="T4119" s="107">
        <f t="shared" si="1228"/>
        <v>45099</v>
      </c>
      <c r="U4119" s="10"/>
      <c r="V4119" s="10"/>
      <c r="W4119" s="10"/>
      <c r="X4119" s="29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</row>
    <row r="4120" spans="1:121" x14ac:dyDescent="0.15">
      <c r="A4120" s="102">
        <f t="shared" si="1220"/>
        <v>45077</v>
      </c>
      <c r="B4120" s="103">
        <f t="shared" ca="1" si="1229"/>
        <v>14342.10949862979</v>
      </c>
      <c r="C4120" s="106">
        <f t="shared" si="1221"/>
        <v>14277.191352269791</v>
      </c>
      <c r="D4120" s="105">
        <f ca="1">IF(A4120&lt;$B$1,VLOOKUP(A4120,[1]DI!$A$4:$B$15000,2,FALSE),0)</f>
        <v>0.13650000000000001</v>
      </c>
      <c r="E4120" s="106">
        <f t="shared" ca="1" si="1215"/>
        <v>1.00050788</v>
      </c>
      <c r="F4120" s="106">
        <f ca="1">(TRUNC(PRODUCT($E$12:$E4119),16))</f>
        <v>2.5957632080921398</v>
      </c>
      <c r="G4120" s="106">
        <f t="shared" ca="1" si="1222"/>
        <v>2.5865535736216798</v>
      </c>
      <c r="H4120" s="106">
        <f t="shared" ca="1" si="1216"/>
        <v>1.00356058</v>
      </c>
      <c r="I4120" s="105">
        <f t="shared" si="1223"/>
        <v>3.5999999999999997E-2</v>
      </c>
      <c r="J4120" s="118">
        <f t="shared" si="1224"/>
        <v>45068</v>
      </c>
      <c r="K4120" s="112">
        <f t="shared" si="1225"/>
        <v>7</v>
      </c>
      <c r="L4120" s="108">
        <f t="shared" si="1226"/>
        <v>7</v>
      </c>
      <c r="M4120" s="109">
        <f t="shared" si="1217"/>
        <v>1.0009829029999999</v>
      </c>
      <c r="N4120" s="109">
        <f t="shared" ca="1" si="1218"/>
        <v>1.004546983</v>
      </c>
      <c r="O4120" s="108">
        <f t="shared" si="1230"/>
        <v>0</v>
      </c>
      <c r="P4120" s="106">
        <f t="shared" ca="1" si="1219"/>
        <v>64.918146359999994</v>
      </c>
      <c r="Q4120" s="113">
        <f t="shared" si="1214"/>
        <v>0</v>
      </c>
      <c r="R4120" s="106">
        <f t="shared" si="1213"/>
        <v>0</v>
      </c>
      <c r="S4120" s="114" t="str">
        <f t="shared" si="1227"/>
        <v>A+J=</v>
      </c>
      <c r="T4120" s="107">
        <f t="shared" si="1228"/>
        <v>45099</v>
      </c>
      <c r="U4120" s="10"/>
      <c r="V4120" s="10"/>
      <c r="W4120" s="10"/>
      <c r="X4120" s="29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</row>
    <row r="4121" spans="1:121" x14ac:dyDescent="0.15">
      <c r="A4121" s="102">
        <f t="shared" si="1220"/>
        <v>45078</v>
      </c>
      <c r="B4121" s="103">
        <f t="shared" ca="1" si="1229"/>
        <v>14351.407619439791</v>
      </c>
      <c r="C4121" s="106">
        <f t="shared" si="1221"/>
        <v>14277.191352269791</v>
      </c>
      <c r="D4121" s="105">
        <f ca="1">IF(A4121&lt;$B$1,VLOOKUP(A4121,[1]DI!$A$4:$B$15000,2,FALSE),0)</f>
        <v>0.13650000000000001</v>
      </c>
      <c r="E4121" s="106">
        <f t="shared" ca="1" si="1215"/>
        <v>1.00050788</v>
      </c>
      <c r="F4121" s="106">
        <f ca="1">(TRUNC(PRODUCT($E$12:$E4120),16))</f>
        <v>2.5970815443102699</v>
      </c>
      <c r="G4121" s="106">
        <f t="shared" ca="1" si="1222"/>
        <v>2.5865535736216798</v>
      </c>
      <c r="H4121" s="106">
        <f t="shared" ca="1" si="1216"/>
        <v>1.0040702699999999</v>
      </c>
      <c r="I4121" s="105">
        <f t="shared" si="1223"/>
        <v>3.5999999999999997E-2</v>
      </c>
      <c r="J4121" s="118">
        <f t="shared" si="1224"/>
        <v>45068</v>
      </c>
      <c r="K4121" s="112">
        <f t="shared" si="1225"/>
        <v>8</v>
      </c>
      <c r="L4121" s="108">
        <f t="shared" si="1226"/>
        <v>8</v>
      </c>
      <c r="M4121" s="109">
        <f t="shared" si="1217"/>
        <v>1.001123397</v>
      </c>
      <c r="N4121" s="109">
        <f t="shared" ca="1" si="1218"/>
        <v>1.0051982399999999</v>
      </c>
      <c r="O4121" s="108">
        <f t="shared" si="1230"/>
        <v>0</v>
      </c>
      <c r="P4121" s="106">
        <f t="shared" ca="1" si="1219"/>
        <v>74.216267169999995</v>
      </c>
      <c r="Q4121" s="113">
        <f t="shared" si="1214"/>
        <v>0</v>
      </c>
      <c r="R4121" s="106">
        <f t="shared" si="1213"/>
        <v>0</v>
      </c>
      <c r="S4121" s="114" t="str">
        <f t="shared" si="1227"/>
        <v>A+J=</v>
      </c>
      <c r="T4121" s="107">
        <f t="shared" si="1228"/>
        <v>45099</v>
      </c>
      <c r="U4121" s="10"/>
      <c r="V4121" s="10"/>
      <c r="W4121" s="10"/>
      <c r="X4121" s="29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</row>
    <row r="4122" spans="1:121" x14ac:dyDescent="0.15">
      <c r="A4122" s="102">
        <f t="shared" si="1220"/>
        <v>45079</v>
      </c>
      <c r="B4122" s="103">
        <f t="shared" ca="1" si="1229"/>
        <v>14360.71176521979</v>
      </c>
      <c r="C4122" s="106">
        <f t="shared" si="1221"/>
        <v>14277.191352269791</v>
      </c>
      <c r="D4122" s="105">
        <f ca="1">IF(A4122&lt;$B$1,VLOOKUP(A4122,[1]DI!$A$4:$B$15000,2,FALSE),0)</f>
        <v>0.13650000000000001</v>
      </c>
      <c r="E4122" s="106">
        <f t="shared" ca="1" si="1215"/>
        <v>1.00050788</v>
      </c>
      <c r="F4122" s="106">
        <f ca="1">(TRUNC(PRODUCT($E$12:$E4121),16))</f>
        <v>2.5984005500849898</v>
      </c>
      <c r="G4122" s="106">
        <f t="shared" ca="1" si="1222"/>
        <v>2.5865535736216798</v>
      </c>
      <c r="H4122" s="106">
        <f t="shared" ca="1" si="1216"/>
        <v>1.00458022</v>
      </c>
      <c r="I4122" s="105">
        <f t="shared" si="1223"/>
        <v>3.5999999999999997E-2</v>
      </c>
      <c r="J4122" s="118">
        <f t="shared" si="1224"/>
        <v>45068</v>
      </c>
      <c r="K4122" s="112">
        <f t="shared" si="1225"/>
        <v>9</v>
      </c>
      <c r="L4122" s="108">
        <f t="shared" si="1226"/>
        <v>9</v>
      </c>
      <c r="M4122" s="109">
        <f t="shared" si="1217"/>
        <v>1.00126391</v>
      </c>
      <c r="N4122" s="109">
        <f t="shared" ca="1" si="1218"/>
        <v>1.0058499190000001</v>
      </c>
      <c r="O4122" s="108">
        <f t="shared" si="1230"/>
        <v>0</v>
      </c>
      <c r="P4122" s="106">
        <f t="shared" ca="1" si="1219"/>
        <v>83.520412949999994</v>
      </c>
      <c r="Q4122" s="113">
        <f t="shared" si="1214"/>
        <v>0</v>
      </c>
      <c r="R4122" s="106">
        <f t="shared" si="1213"/>
        <v>0</v>
      </c>
      <c r="S4122" s="114" t="str">
        <f t="shared" si="1227"/>
        <v>A+J=</v>
      </c>
      <c r="T4122" s="107">
        <f t="shared" si="1228"/>
        <v>45099</v>
      </c>
      <c r="U4122" s="10"/>
      <c r="V4122" s="10"/>
      <c r="W4122" s="10"/>
      <c r="X4122" s="29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</row>
    <row r="4123" spans="1:121" x14ac:dyDescent="0.15">
      <c r="A4123" s="102">
        <f t="shared" si="1220"/>
        <v>45080</v>
      </c>
      <c r="B4123" s="103">
        <f t="shared" ca="1" si="1229"/>
        <v>14370.02182175979</v>
      </c>
      <c r="C4123" s="106">
        <f t="shared" si="1221"/>
        <v>14277.191352269791</v>
      </c>
      <c r="D4123" s="105">
        <f ca="1">IF(A4123&lt;$B$1,VLOOKUP(A4123,[1]DI!$A$4:$B$15000,2,FALSE),0)</f>
        <v>0</v>
      </c>
      <c r="E4123" s="106">
        <f t="shared" ca="1" si="1215"/>
        <v>1</v>
      </c>
      <c r="F4123" s="106">
        <f ca="1">(TRUNC(PRODUCT($E$12:$E4122),16))</f>
        <v>2.5997202257563701</v>
      </c>
      <c r="G4123" s="106">
        <f t="shared" ca="1" si="1222"/>
        <v>2.5865535736216798</v>
      </c>
      <c r="H4123" s="106">
        <f t="shared" ca="1" si="1216"/>
        <v>1.0050904199999999</v>
      </c>
      <c r="I4123" s="105">
        <f t="shared" si="1223"/>
        <v>3.5999999999999997E-2</v>
      </c>
      <c r="J4123" s="118">
        <f t="shared" si="1224"/>
        <v>45068</v>
      </c>
      <c r="K4123" s="112">
        <f t="shared" si="1225"/>
        <v>9</v>
      </c>
      <c r="L4123" s="108">
        <f t="shared" si="1226"/>
        <v>10</v>
      </c>
      <c r="M4123" s="109">
        <f t="shared" si="1217"/>
        <v>1.001404443</v>
      </c>
      <c r="N4123" s="109">
        <f t="shared" ca="1" si="1218"/>
        <v>1.0065020119999999</v>
      </c>
      <c r="O4123" s="108">
        <f t="shared" si="1230"/>
        <v>0</v>
      </c>
      <c r="P4123" s="106">
        <f t="shared" ca="1" si="1219"/>
        <v>92.830469489999999</v>
      </c>
      <c r="Q4123" s="113">
        <f t="shared" si="1214"/>
        <v>0</v>
      </c>
      <c r="R4123" s="106">
        <f t="shared" si="1213"/>
        <v>0</v>
      </c>
      <c r="S4123" s="114" t="str">
        <f t="shared" si="1227"/>
        <v>A+J=</v>
      </c>
      <c r="T4123" s="107">
        <f t="shared" si="1228"/>
        <v>45099</v>
      </c>
      <c r="U4123" s="10"/>
      <c r="V4123" s="10"/>
      <c r="W4123" s="10"/>
      <c r="X4123" s="29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</row>
    <row r="4124" spans="1:121" x14ac:dyDescent="0.15">
      <c r="A4124" s="102">
        <f t="shared" si="1220"/>
        <v>45081</v>
      </c>
      <c r="B4124" s="103">
        <f t="shared" ca="1" si="1229"/>
        <v>14370.02182175979</v>
      </c>
      <c r="C4124" s="106">
        <f t="shared" si="1221"/>
        <v>14277.191352269791</v>
      </c>
      <c r="D4124" s="105">
        <f ca="1">IF(A4124&lt;$B$1,VLOOKUP(A4124,[1]DI!$A$4:$B$15000,2,FALSE),0)</f>
        <v>0</v>
      </c>
      <c r="E4124" s="106">
        <f t="shared" ca="1" si="1215"/>
        <v>1</v>
      </c>
      <c r="F4124" s="106">
        <f ca="1">(TRUNC(PRODUCT($E$12:$E4123),16))</f>
        <v>2.5997202257563701</v>
      </c>
      <c r="G4124" s="106">
        <f t="shared" ca="1" si="1222"/>
        <v>2.5865535736216798</v>
      </c>
      <c r="H4124" s="106">
        <f t="shared" ca="1" si="1216"/>
        <v>1.0050904199999999</v>
      </c>
      <c r="I4124" s="105">
        <f t="shared" si="1223"/>
        <v>3.5999999999999997E-2</v>
      </c>
      <c r="J4124" s="118">
        <f t="shared" si="1224"/>
        <v>45068</v>
      </c>
      <c r="K4124" s="112">
        <f t="shared" si="1225"/>
        <v>9</v>
      </c>
      <c r="L4124" s="108">
        <f t="shared" si="1226"/>
        <v>10</v>
      </c>
      <c r="M4124" s="109">
        <f t="shared" si="1217"/>
        <v>1.001404443</v>
      </c>
      <c r="N4124" s="109">
        <f t="shared" ca="1" si="1218"/>
        <v>1.0065020119999999</v>
      </c>
      <c r="O4124" s="108">
        <f t="shared" si="1230"/>
        <v>0</v>
      </c>
      <c r="P4124" s="106">
        <f t="shared" ca="1" si="1219"/>
        <v>92.830469489999999</v>
      </c>
      <c r="Q4124" s="113">
        <f t="shared" si="1214"/>
        <v>0</v>
      </c>
      <c r="R4124" s="106">
        <f t="shared" si="1213"/>
        <v>0</v>
      </c>
      <c r="S4124" s="114" t="str">
        <f t="shared" si="1227"/>
        <v>A+J=</v>
      </c>
      <c r="T4124" s="107">
        <f t="shared" si="1228"/>
        <v>45099</v>
      </c>
      <c r="U4124" s="10"/>
      <c r="V4124" s="10"/>
      <c r="W4124" s="10"/>
      <c r="X4124" s="29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</row>
    <row r="4125" spans="1:121" x14ac:dyDescent="0.15">
      <c r="A4125" s="102">
        <f t="shared" si="1220"/>
        <v>45082</v>
      </c>
      <c r="B4125" s="103">
        <f t="shared" ca="1" si="1229"/>
        <v>14370.02182175979</v>
      </c>
      <c r="C4125" s="106">
        <f t="shared" si="1221"/>
        <v>14277.191352269791</v>
      </c>
      <c r="D4125" s="105">
        <f ca="1">IF(A4125&lt;$B$1,VLOOKUP(A4125,[1]DI!$A$4:$B$15000,2,FALSE),0)</f>
        <v>0.13650000000000001</v>
      </c>
      <c r="E4125" s="106">
        <f t="shared" ca="1" si="1215"/>
        <v>1.00050788</v>
      </c>
      <c r="F4125" s="106">
        <f ca="1">(TRUNC(PRODUCT($E$12:$E4124),16))</f>
        <v>2.5997202257563701</v>
      </c>
      <c r="G4125" s="106">
        <f t="shared" ca="1" si="1222"/>
        <v>2.5865535736216798</v>
      </c>
      <c r="H4125" s="106">
        <f t="shared" ca="1" si="1216"/>
        <v>1.0050904199999999</v>
      </c>
      <c r="I4125" s="105">
        <f t="shared" si="1223"/>
        <v>3.5999999999999997E-2</v>
      </c>
      <c r="J4125" s="118">
        <f t="shared" si="1224"/>
        <v>45068</v>
      </c>
      <c r="K4125" s="112">
        <f t="shared" si="1225"/>
        <v>10</v>
      </c>
      <c r="L4125" s="108">
        <f t="shared" si="1226"/>
        <v>10</v>
      </c>
      <c r="M4125" s="109">
        <f t="shared" si="1217"/>
        <v>1.001404443</v>
      </c>
      <c r="N4125" s="109">
        <f t="shared" ca="1" si="1218"/>
        <v>1.0065020119999999</v>
      </c>
      <c r="O4125" s="108">
        <f t="shared" si="1230"/>
        <v>0</v>
      </c>
      <c r="P4125" s="106">
        <f t="shared" ca="1" si="1219"/>
        <v>92.830469489999999</v>
      </c>
      <c r="Q4125" s="113">
        <f t="shared" si="1214"/>
        <v>0</v>
      </c>
      <c r="R4125" s="106">
        <f t="shared" si="1213"/>
        <v>0</v>
      </c>
      <c r="S4125" s="114" t="str">
        <f t="shared" si="1227"/>
        <v>A+J=</v>
      </c>
      <c r="T4125" s="107">
        <f t="shared" si="1228"/>
        <v>45099</v>
      </c>
      <c r="U4125" s="10"/>
      <c r="V4125" s="10"/>
      <c r="W4125" s="10"/>
      <c r="X4125" s="29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</row>
    <row r="4126" spans="1:121" x14ac:dyDescent="0.15">
      <c r="A4126" s="102">
        <f t="shared" si="1220"/>
        <v>45083</v>
      </c>
      <c r="B4126" s="103">
        <f t="shared" ca="1" si="1229"/>
        <v>14379.33807460979</v>
      </c>
      <c r="C4126" s="106">
        <f t="shared" si="1221"/>
        <v>14277.191352269791</v>
      </c>
      <c r="D4126" s="105">
        <f ca="1">IF(A4126&lt;$B$1,VLOOKUP(A4126,[1]DI!$A$4:$B$15000,2,FALSE),0)</f>
        <v>0.13650000000000001</v>
      </c>
      <c r="E4126" s="106">
        <f t="shared" ca="1" si="1215"/>
        <v>1.00050788</v>
      </c>
      <c r="F4126" s="106">
        <f ca="1">(TRUNC(PRODUCT($E$12:$E4125),16))</f>
        <v>2.6010405716646301</v>
      </c>
      <c r="G4126" s="106">
        <f t="shared" ca="1" si="1222"/>
        <v>2.5865535736216798</v>
      </c>
      <c r="H4126" s="106">
        <f t="shared" ca="1" si="1216"/>
        <v>1.00560089</v>
      </c>
      <c r="I4126" s="105">
        <f t="shared" si="1223"/>
        <v>3.5999999999999997E-2</v>
      </c>
      <c r="J4126" s="118">
        <f t="shared" si="1224"/>
        <v>45068</v>
      </c>
      <c r="K4126" s="112">
        <f t="shared" si="1225"/>
        <v>11</v>
      </c>
      <c r="L4126" s="108">
        <f t="shared" si="1226"/>
        <v>11</v>
      </c>
      <c r="M4126" s="109">
        <f t="shared" si="1217"/>
        <v>1.001544996</v>
      </c>
      <c r="N4126" s="109">
        <f t="shared" ca="1" si="1218"/>
        <v>1.0071545390000001</v>
      </c>
      <c r="O4126" s="108">
        <f t="shared" si="1230"/>
        <v>0</v>
      </c>
      <c r="P4126" s="106">
        <f t="shared" ca="1" si="1219"/>
        <v>102.14672234</v>
      </c>
      <c r="Q4126" s="113">
        <f t="shared" si="1214"/>
        <v>0</v>
      </c>
      <c r="R4126" s="106">
        <f t="shared" si="1213"/>
        <v>0</v>
      </c>
      <c r="S4126" s="114" t="str">
        <f t="shared" si="1227"/>
        <v>A+J=</v>
      </c>
      <c r="T4126" s="107">
        <f t="shared" si="1228"/>
        <v>45099</v>
      </c>
      <c r="U4126" s="10"/>
      <c r="V4126" s="10"/>
      <c r="W4126" s="10"/>
      <c r="X4126" s="29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</row>
    <row r="4127" spans="1:121" x14ac:dyDescent="0.15">
      <c r="A4127" s="102">
        <f t="shared" si="1220"/>
        <v>45084</v>
      </c>
      <c r="B4127" s="103">
        <f t="shared" ca="1" si="1229"/>
        <v>14388.660252479791</v>
      </c>
      <c r="C4127" s="106">
        <f t="shared" si="1221"/>
        <v>14277.191352269791</v>
      </c>
      <c r="D4127" s="105">
        <f ca="1">IF(A4127&lt;$B$1,VLOOKUP(A4127,[1]DI!$A$4:$B$15000,2,FALSE),0)</f>
        <v>0.13650000000000001</v>
      </c>
      <c r="E4127" s="106">
        <f t="shared" ca="1" si="1215"/>
        <v>1.00050788</v>
      </c>
      <c r="F4127" s="106">
        <f ca="1">(TRUNC(PRODUCT($E$12:$E4126),16))</f>
        <v>2.6023615881501598</v>
      </c>
      <c r="G4127" s="106">
        <f t="shared" ca="1" si="1222"/>
        <v>2.5865535736216798</v>
      </c>
      <c r="H4127" s="106">
        <f t="shared" ca="1" si="1216"/>
        <v>1.00611161</v>
      </c>
      <c r="I4127" s="105">
        <f t="shared" si="1223"/>
        <v>3.5999999999999997E-2</v>
      </c>
      <c r="J4127" s="118">
        <f t="shared" si="1224"/>
        <v>45068</v>
      </c>
      <c r="K4127" s="112">
        <f t="shared" si="1225"/>
        <v>12</v>
      </c>
      <c r="L4127" s="108">
        <f t="shared" si="1226"/>
        <v>12</v>
      </c>
      <c r="M4127" s="109">
        <f t="shared" si="1217"/>
        <v>1.0016855689999999</v>
      </c>
      <c r="N4127" s="109">
        <f t="shared" ca="1" si="1218"/>
        <v>1.0078074809999999</v>
      </c>
      <c r="O4127" s="108">
        <f t="shared" si="1230"/>
        <v>0</v>
      </c>
      <c r="P4127" s="106">
        <f t="shared" ca="1" si="1219"/>
        <v>111.46890021</v>
      </c>
      <c r="Q4127" s="113">
        <f t="shared" si="1214"/>
        <v>0</v>
      </c>
      <c r="R4127" s="106">
        <f t="shared" si="1213"/>
        <v>0</v>
      </c>
      <c r="S4127" s="114" t="str">
        <f t="shared" si="1227"/>
        <v>A+J=</v>
      </c>
      <c r="T4127" s="107">
        <f t="shared" si="1228"/>
        <v>45099</v>
      </c>
      <c r="U4127" s="10"/>
      <c r="V4127" s="10"/>
      <c r="W4127" s="10"/>
      <c r="X4127" s="29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</row>
    <row r="4128" spans="1:121" x14ac:dyDescent="0.15">
      <c r="A4128" s="102">
        <f t="shared" si="1220"/>
        <v>45085</v>
      </c>
      <c r="B4128" s="103">
        <f t="shared" ca="1" si="1229"/>
        <v>14397.98859809979</v>
      </c>
      <c r="C4128" s="106">
        <f t="shared" si="1221"/>
        <v>14277.191352269791</v>
      </c>
      <c r="D4128" s="105">
        <f ca="1">IF(A4128&lt;$B$1,VLOOKUP(A4128,[1]DI!$A$4:$B$15000,2,FALSE),0)</f>
        <v>0</v>
      </c>
      <c r="E4128" s="106">
        <f t="shared" ca="1" si="1215"/>
        <v>1</v>
      </c>
      <c r="F4128" s="106">
        <f ca="1">(TRUNC(PRODUCT($E$12:$E4127),16))</f>
        <v>2.6036832755535499</v>
      </c>
      <c r="G4128" s="106">
        <f t="shared" ca="1" si="1222"/>
        <v>2.5865535736216798</v>
      </c>
      <c r="H4128" s="106">
        <f t="shared" ca="1" si="1216"/>
        <v>1.0066226</v>
      </c>
      <c r="I4128" s="105">
        <f t="shared" si="1223"/>
        <v>3.5999999999999997E-2</v>
      </c>
      <c r="J4128" s="118">
        <f t="shared" si="1224"/>
        <v>45068</v>
      </c>
      <c r="K4128" s="112">
        <f t="shared" si="1225"/>
        <v>12</v>
      </c>
      <c r="L4128" s="108">
        <f t="shared" si="1226"/>
        <v>13</v>
      </c>
      <c r="M4128" s="109">
        <f t="shared" si="1217"/>
        <v>1.0018261610000001</v>
      </c>
      <c r="N4128" s="109">
        <f t="shared" ca="1" si="1218"/>
        <v>1.008460855</v>
      </c>
      <c r="O4128" s="108">
        <f t="shared" si="1230"/>
        <v>0</v>
      </c>
      <c r="P4128" s="106">
        <f t="shared" ca="1" si="1219"/>
        <v>120.79724582999999</v>
      </c>
      <c r="Q4128" s="113">
        <f t="shared" si="1214"/>
        <v>0</v>
      </c>
      <c r="R4128" s="106">
        <f t="shared" si="1213"/>
        <v>0</v>
      </c>
      <c r="S4128" s="114" t="str">
        <f t="shared" si="1227"/>
        <v>A+J=</v>
      </c>
      <c r="T4128" s="107">
        <f t="shared" si="1228"/>
        <v>45099</v>
      </c>
      <c r="U4128" s="10"/>
      <c r="V4128" s="10"/>
      <c r="W4128" s="10"/>
      <c r="X4128" s="29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</row>
    <row r="4129" spans="1:121" x14ac:dyDescent="0.15">
      <c r="A4129" s="102">
        <f t="shared" si="1220"/>
        <v>45086</v>
      </c>
      <c r="B4129" s="103">
        <f t="shared" ca="1" si="1229"/>
        <v>14397.98859809979</v>
      </c>
      <c r="C4129" s="106">
        <f t="shared" si="1221"/>
        <v>14277.191352269791</v>
      </c>
      <c r="D4129" s="105">
        <f ca="1">IF(A4129&lt;$B$1,VLOOKUP(A4129,[1]DI!$A$4:$B$15000,2,FALSE),0)</f>
        <v>0.13650000000000001</v>
      </c>
      <c r="E4129" s="106">
        <f t="shared" ca="1" si="1215"/>
        <v>1.00050788</v>
      </c>
      <c r="F4129" s="106">
        <f ca="1">(TRUNC(PRODUCT($E$12:$E4128),16))</f>
        <v>2.6036832755535499</v>
      </c>
      <c r="G4129" s="106">
        <f t="shared" ca="1" si="1222"/>
        <v>2.5865535736216798</v>
      </c>
      <c r="H4129" s="106">
        <f t="shared" ca="1" si="1216"/>
        <v>1.0066226</v>
      </c>
      <c r="I4129" s="105">
        <f t="shared" si="1223"/>
        <v>3.5999999999999997E-2</v>
      </c>
      <c r="J4129" s="118">
        <f t="shared" si="1224"/>
        <v>45068</v>
      </c>
      <c r="K4129" s="112">
        <f t="shared" si="1225"/>
        <v>13</v>
      </c>
      <c r="L4129" s="108">
        <f t="shared" si="1226"/>
        <v>13</v>
      </c>
      <c r="M4129" s="109">
        <f t="shared" si="1217"/>
        <v>1.0018261610000001</v>
      </c>
      <c r="N4129" s="109">
        <f t="shared" ca="1" si="1218"/>
        <v>1.008460855</v>
      </c>
      <c r="O4129" s="108">
        <f t="shared" si="1230"/>
        <v>0</v>
      </c>
      <c r="P4129" s="106">
        <f t="shared" ca="1" si="1219"/>
        <v>120.79724582999999</v>
      </c>
      <c r="Q4129" s="113">
        <f t="shared" si="1214"/>
        <v>0</v>
      </c>
      <c r="R4129" s="106">
        <f t="shared" si="1213"/>
        <v>0</v>
      </c>
      <c r="S4129" s="114" t="str">
        <f t="shared" si="1227"/>
        <v>A+J=</v>
      </c>
      <c r="T4129" s="107">
        <f t="shared" si="1228"/>
        <v>45099</v>
      </c>
      <c r="U4129" s="10"/>
      <c r="V4129" s="10"/>
      <c r="W4129" s="10"/>
      <c r="X4129" s="29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</row>
    <row r="4130" spans="1:121" x14ac:dyDescent="0.15">
      <c r="A4130" s="102">
        <f t="shared" si="1220"/>
        <v>45087</v>
      </c>
      <c r="B4130" s="103">
        <f t="shared" ca="1" si="1229"/>
        <v>14407.322868759791</v>
      </c>
      <c r="C4130" s="106">
        <f t="shared" si="1221"/>
        <v>14277.191352269791</v>
      </c>
      <c r="D4130" s="105">
        <f ca="1">IF(A4130&lt;$B$1,VLOOKUP(A4130,[1]DI!$A$4:$B$15000,2,FALSE),0)</f>
        <v>0</v>
      </c>
      <c r="E4130" s="106">
        <f t="shared" ca="1" si="1215"/>
        <v>1</v>
      </c>
      <c r="F4130" s="106">
        <f ca="1">(TRUNC(PRODUCT($E$12:$E4129),16))</f>
        <v>2.6050056342155399</v>
      </c>
      <c r="G4130" s="106">
        <f t="shared" ca="1" si="1222"/>
        <v>2.5865535736216798</v>
      </c>
      <c r="H4130" s="106">
        <f t="shared" ca="1" si="1216"/>
        <v>1.0071338400000001</v>
      </c>
      <c r="I4130" s="105">
        <f t="shared" si="1223"/>
        <v>3.5999999999999997E-2</v>
      </c>
      <c r="J4130" s="118">
        <f t="shared" si="1224"/>
        <v>45068</v>
      </c>
      <c r="K4130" s="112">
        <f t="shared" si="1225"/>
        <v>13</v>
      </c>
      <c r="L4130" s="108">
        <f t="shared" si="1226"/>
        <v>14</v>
      </c>
      <c r="M4130" s="109">
        <f t="shared" si="1217"/>
        <v>1.0019667729999999</v>
      </c>
      <c r="N4130" s="109">
        <f t="shared" ca="1" si="1218"/>
        <v>1.0091146440000001</v>
      </c>
      <c r="O4130" s="108">
        <f t="shared" si="1230"/>
        <v>0</v>
      </c>
      <c r="P4130" s="106">
        <f t="shared" ca="1" si="1219"/>
        <v>130.13151649</v>
      </c>
      <c r="Q4130" s="113">
        <f t="shared" si="1214"/>
        <v>0</v>
      </c>
      <c r="R4130" s="106">
        <f t="shared" si="1213"/>
        <v>0</v>
      </c>
      <c r="S4130" s="114" t="str">
        <f t="shared" si="1227"/>
        <v>A+J=</v>
      </c>
      <c r="T4130" s="107">
        <f t="shared" si="1228"/>
        <v>45099</v>
      </c>
      <c r="U4130" s="10"/>
      <c r="V4130" s="10"/>
      <c r="W4130" s="10"/>
      <c r="X4130" s="29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</row>
    <row r="4131" spans="1:121" x14ac:dyDescent="0.15">
      <c r="A4131" s="102">
        <f t="shared" si="1220"/>
        <v>45088</v>
      </c>
      <c r="B4131" s="103">
        <f t="shared" ca="1" si="1229"/>
        <v>14407.322868759791</v>
      </c>
      <c r="C4131" s="106">
        <f t="shared" si="1221"/>
        <v>14277.191352269791</v>
      </c>
      <c r="D4131" s="105">
        <f ca="1">IF(A4131&lt;$B$1,VLOOKUP(A4131,[1]DI!$A$4:$B$15000,2,FALSE),0)</f>
        <v>0</v>
      </c>
      <c r="E4131" s="106">
        <f t="shared" ca="1" si="1215"/>
        <v>1</v>
      </c>
      <c r="F4131" s="106">
        <f ca="1">(TRUNC(PRODUCT($E$12:$E4130),16))</f>
        <v>2.6050056342155399</v>
      </c>
      <c r="G4131" s="106">
        <f t="shared" ca="1" si="1222"/>
        <v>2.5865535736216798</v>
      </c>
      <c r="H4131" s="106">
        <f t="shared" ca="1" si="1216"/>
        <v>1.0071338400000001</v>
      </c>
      <c r="I4131" s="105">
        <f t="shared" si="1223"/>
        <v>3.5999999999999997E-2</v>
      </c>
      <c r="J4131" s="118">
        <f t="shared" si="1224"/>
        <v>45068</v>
      </c>
      <c r="K4131" s="112">
        <f t="shared" si="1225"/>
        <v>13</v>
      </c>
      <c r="L4131" s="108">
        <f t="shared" si="1226"/>
        <v>14</v>
      </c>
      <c r="M4131" s="109">
        <f t="shared" si="1217"/>
        <v>1.0019667729999999</v>
      </c>
      <c r="N4131" s="109">
        <f t="shared" ca="1" si="1218"/>
        <v>1.0091146440000001</v>
      </c>
      <c r="O4131" s="108">
        <f t="shared" si="1230"/>
        <v>0</v>
      </c>
      <c r="P4131" s="106">
        <f t="shared" ca="1" si="1219"/>
        <v>130.13151649</v>
      </c>
      <c r="Q4131" s="113">
        <f t="shared" si="1214"/>
        <v>0</v>
      </c>
      <c r="R4131" s="106">
        <f t="shared" si="1213"/>
        <v>0</v>
      </c>
      <c r="S4131" s="114" t="str">
        <f t="shared" si="1227"/>
        <v>A+J=</v>
      </c>
      <c r="T4131" s="107">
        <f t="shared" si="1228"/>
        <v>45099</v>
      </c>
      <c r="U4131" s="10"/>
      <c r="V4131" s="10"/>
      <c r="W4131" s="10"/>
      <c r="X4131" s="29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</row>
    <row r="4132" spans="1:121" x14ac:dyDescent="0.15">
      <c r="A4132" s="102">
        <f t="shared" si="1220"/>
        <v>45089</v>
      </c>
      <c r="B4132" s="103">
        <f t="shared" ca="1" si="1229"/>
        <v>14407.322868759791</v>
      </c>
      <c r="C4132" s="106">
        <f t="shared" si="1221"/>
        <v>14277.191352269791</v>
      </c>
      <c r="D4132" s="105">
        <f ca="1">IF(A4132&lt;$B$1,VLOOKUP(A4132,[1]DI!$A$4:$B$15000,2,FALSE),0)</f>
        <v>0.13650000000000001</v>
      </c>
      <c r="E4132" s="106">
        <f t="shared" ca="1" si="1215"/>
        <v>1.00050788</v>
      </c>
      <c r="F4132" s="106">
        <f ca="1">(TRUNC(PRODUCT($E$12:$E4131),16))</f>
        <v>2.6050056342155399</v>
      </c>
      <c r="G4132" s="106">
        <f t="shared" ca="1" si="1222"/>
        <v>2.5865535736216798</v>
      </c>
      <c r="H4132" s="106">
        <f t="shared" ca="1" si="1216"/>
        <v>1.0071338400000001</v>
      </c>
      <c r="I4132" s="105">
        <f t="shared" si="1223"/>
        <v>3.5999999999999997E-2</v>
      </c>
      <c r="J4132" s="118">
        <f t="shared" si="1224"/>
        <v>45068</v>
      </c>
      <c r="K4132" s="112">
        <f t="shared" si="1225"/>
        <v>14</v>
      </c>
      <c r="L4132" s="108">
        <f t="shared" si="1226"/>
        <v>14</v>
      </c>
      <c r="M4132" s="109">
        <f t="shared" si="1217"/>
        <v>1.0019667729999999</v>
      </c>
      <c r="N4132" s="109">
        <f t="shared" ca="1" si="1218"/>
        <v>1.0091146440000001</v>
      </c>
      <c r="O4132" s="108">
        <f t="shared" si="1230"/>
        <v>0</v>
      </c>
      <c r="P4132" s="106">
        <f t="shared" ca="1" si="1219"/>
        <v>130.13151649</v>
      </c>
      <c r="Q4132" s="113">
        <f t="shared" si="1214"/>
        <v>0</v>
      </c>
      <c r="R4132" s="106">
        <f t="shared" si="1213"/>
        <v>0</v>
      </c>
      <c r="S4132" s="114" t="str">
        <f t="shared" si="1227"/>
        <v>A+J=</v>
      </c>
      <c r="T4132" s="107">
        <f t="shared" si="1228"/>
        <v>45099</v>
      </c>
      <c r="U4132" s="10"/>
      <c r="V4132" s="10"/>
      <c r="W4132" s="10"/>
      <c r="X4132" s="29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</row>
    <row r="4133" spans="1:121" x14ac:dyDescent="0.15">
      <c r="A4133" s="102">
        <f t="shared" si="1220"/>
        <v>45090</v>
      </c>
      <c r="B4133" s="103">
        <f t="shared" ca="1" si="1229"/>
        <v>14416.663192949791</v>
      </c>
      <c r="C4133" s="106">
        <f t="shared" si="1221"/>
        <v>14277.191352269791</v>
      </c>
      <c r="D4133" s="105">
        <f ca="1">IF(A4133&lt;$B$1,VLOOKUP(A4133,[1]DI!$A$4:$B$15000,2,FALSE),0)</f>
        <v>0.13650000000000001</v>
      </c>
      <c r="E4133" s="106">
        <f t="shared" ca="1" si="1215"/>
        <v>1.00050788</v>
      </c>
      <c r="F4133" s="106">
        <f ca="1">(TRUNC(PRODUCT($E$12:$E4132),16))</f>
        <v>2.6063286644770498</v>
      </c>
      <c r="G4133" s="106">
        <f t="shared" ca="1" si="1222"/>
        <v>2.5865535736216798</v>
      </c>
      <c r="H4133" s="106">
        <f t="shared" ca="1" si="1216"/>
        <v>1.0076453400000001</v>
      </c>
      <c r="I4133" s="105">
        <f t="shared" si="1223"/>
        <v>3.5999999999999997E-2</v>
      </c>
      <c r="J4133" s="118">
        <f t="shared" si="1224"/>
        <v>45068</v>
      </c>
      <c r="K4133" s="112">
        <f t="shared" si="1225"/>
        <v>15</v>
      </c>
      <c r="L4133" s="108">
        <f t="shared" si="1226"/>
        <v>15</v>
      </c>
      <c r="M4133" s="109">
        <f t="shared" si="1217"/>
        <v>1.0021074050000001</v>
      </c>
      <c r="N4133" s="109">
        <f t="shared" ca="1" si="1218"/>
        <v>1.0097688570000001</v>
      </c>
      <c r="O4133" s="108">
        <f t="shared" si="1230"/>
        <v>0</v>
      </c>
      <c r="P4133" s="106">
        <f t="shared" ca="1" si="1219"/>
        <v>139.47184068000001</v>
      </c>
      <c r="Q4133" s="113">
        <f t="shared" si="1214"/>
        <v>0</v>
      </c>
      <c r="R4133" s="106">
        <f t="shared" si="1213"/>
        <v>0</v>
      </c>
      <c r="S4133" s="114" t="str">
        <f t="shared" si="1227"/>
        <v>A+J=</v>
      </c>
      <c r="T4133" s="107">
        <f t="shared" si="1228"/>
        <v>45099</v>
      </c>
      <c r="U4133" s="10"/>
      <c r="V4133" s="10"/>
      <c r="W4133" s="10"/>
      <c r="X4133" s="29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</row>
    <row r="4134" spans="1:121" x14ac:dyDescent="0.15">
      <c r="A4134" s="102">
        <f t="shared" si="1220"/>
        <v>45091</v>
      </c>
      <c r="B4134" s="103">
        <f t="shared" ca="1" si="1229"/>
        <v>14426.00971342979</v>
      </c>
      <c r="C4134" s="106">
        <f t="shared" si="1221"/>
        <v>14277.191352269791</v>
      </c>
      <c r="D4134" s="105">
        <f ca="1">IF(A4134&lt;$B$1,VLOOKUP(A4134,[1]DI!$A$4:$B$15000,2,FALSE),0)</f>
        <v>0.13650000000000001</v>
      </c>
      <c r="E4134" s="106">
        <f t="shared" ca="1" si="1215"/>
        <v>1.00050788</v>
      </c>
      <c r="F4134" s="106">
        <f ca="1">(TRUNC(PRODUCT($E$12:$E4133),16))</f>
        <v>2.6076523666791598</v>
      </c>
      <c r="G4134" s="106">
        <f t="shared" ca="1" si="1222"/>
        <v>2.5865535736216798</v>
      </c>
      <c r="H4134" s="106">
        <f t="shared" ca="1" si="1216"/>
        <v>1.00815711</v>
      </c>
      <c r="I4134" s="105">
        <f t="shared" si="1223"/>
        <v>3.5999999999999997E-2</v>
      </c>
      <c r="J4134" s="118">
        <f t="shared" si="1224"/>
        <v>45068</v>
      </c>
      <c r="K4134" s="112">
        <f t="shared" si="1225"/>
        <v>16</v>
      </c>
      <c r="L4134" s="108">
        <f t="shared" si="1226"/>
        <v>16</v>
      </c>
      <c r="M4134" s="109">
        <f t="shared" si="1217"/>
        <v>1.002248056</v>
      </c>
      <c r="N4134" s="109">
        <f t="shared" ca="1" si="1218"/>
        <v>1.010423504</v>
      </c>
      <c r="O4134" s="108">
        <f t="shared" si="1230"/>
        <v>0</v>
      </c>
      <c r="P4134" s="106">
        <f t="shared" ca="1" si="1219"/>
        <v>148.81836115999999</v>
      </c>
      <c r="Q4134" s="113">
        <f t="shared" si="1214"/>
        <v>0</v>
      </c>
      <c r="R4134" s="106">
        <f t="shared" si="1213"/>
        <v>0</v>
      </c>
      <c r="S4134" s="114" t="str">
        <f t="shared" si="1227"/>
        <v>A+J=</v>
      </c>
      <c r="T4134" s="107">
        <f t="shared" si="1228"/>
        <v>45099</v>
      </c>
      <c r="U4134" s="10"/>
      <c r="V4134" s="10"/>
      <c r="W4134" s="10"/>
      <c r="X4134" s="29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</row>
    <row r="4135" spans="1:121" x14ac:dyDescent="0.15">
      <c r="A4135" s="102">
        <f t="shared" si="1220"/>
        <v>45092</v>
      </c>
      <c r="B4135" s="103">
        <f t="shared" ca="1" si="1229"/>
        <v>14435.36214467979</v>
      </c>
      <c r="C4135" s="106">
        <f t="shared" si="1221"/>
        <v>14277.191352269791</v>
      </c>
      <c r="D4135" s="105">
        <f ca="1">IF(A4135&lt;$B$1,VLOOKUP(A4135,[1]DI!$A$4:$B$15000,2,FALSE),0)</f>
        <v>0.13650000000000001</v>
      </c>
      <c r="E4135" s="106">
        <f t="shared" ca="1" si="1215"/>
        <v>1.00050788</v>
      </c>
      <c r="F4135" s="106">
        <f ca="1">(TRUNC(PRODUCT($E$12:$E4134),16))</f>
        <v>2.6089767411631501</v>
      </c>
      <c r="G4135" s="106">
        <f t="shared" ca="1" si="1222"/>
        <v>2.5865535736216798</v>
      </c>
      <c r="H4135" s="106">
        <f t="shared" ca="1" si="1216"/>
        <v>1.0086691299999999</v>
      </c>
      <c r="I4135" s="105">
        <f t="shared" si="1223"/>
        <v>3.5999999999999997E-2</v>
      </c>
      <c r="J4135" s="118">
        <f t="shared" si="1224"/>
        <v>45068</v>
      </c>
      <c r="K4135" s="112">
        <f t="shared" si="1225"/>
        <v>17</v>
      </c>
      <c r="L4135" s="108">
        <f t="shared" si="1226"/>
        <v>17</v>
      </c>
      <c r="M4135" s="109">
        <f t="shared" si="1217"/>
        <v>1.002388727</v>
      </c>
      <c r="N4135" s="109">
        <f t="shared" ca="1" si="1218"/>
        <v>1.011078565</v>
      </c>
      <c r="O4135" s="108">
        <f t="shared" si="1230"/>
        <v>0</v>
      </c>
      <c r="P4135" s="106">
        <f t="shared" ca="1" si="1219"/>
        <v>158.17079240999999</v>
      </c>
      <c r="Q4135" s="113">
        <f t="shared" si="1214"/>
        <v>0</v>
      </c>
      <c r="R4135" s="106">
        <f t="shared" si="1213"/>
        <v>0</v>
      </c>
      <c r="S4135" s="114" t="str">
        <f t="shared" si="1227"/>
        <v>A+J=</v>
      </c>
      <c r="T4135" s="107">
        <f t="shared" si="1228"/>
        <v>45099</v>
      </c>
      <c r="U4135" s="10"/>
      <c r="V4135" s="10"/>
      <c r="W4135" s="10"/>
      <c r="X4135" s="29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</row>
    <row r="4136" spans="1:121" x14ac:dyDescent="0.15">
      <c r="A4136" s="102">
        <f t="shared" si="1220"/>
        <v>45093</v>
      </c>
      <c r="B4136" s="103">
        <f t="shared" ca="1" si="1229"/>
        <v>14444.72065800979</v>
      </c>
      <c r="C4136" s="106">
        <f t="shared" si="1221"/>
        <v>14277.191352269791</v>
      </c>
      <c r="D4136" s="105">
        <f ca="1">IF(A4136&lt;$B$1,VLOOKUP(A4136,[1]DI!$A$4:$B$15000,2,FALSE),0)</f>
        <v>0.13650000000000001</v>
      </c>
      <c r="E4136" s="106">
        <f t="shared" ca="1" si="1215"/>
        <v>1.00050788</v>
      </c>
      <c r="F4136" s="106">
        <f ca="1">(TRUNC(PRODUCT($E$12:$E4135),16))</f>
        <v>2.61030178827045</v>
      </c>
      <c r="G4136" s="106">
        <f t="shared" ca="1" si="1222"/>
        <v>2.5865535736216798</v>
      </c>
      <c r="H4136" s="106">
        <f t="shared" ca="1" si="1216"/>
        <v>1.0091814100000001</v>
      </c>
      <c r="I4136" s="105">
        <f t="shared" si="1223"/>
        <v>3.5999999999999997E-2</v>
      </c>
      <c r="J4136" s="118">
        <f t="shared" si="1224"/>
        <v>45068</v>
      </c>
      <c r="K4136" s="112">
        <f t="shared" si="1225"/>
        <v>18</v>
      </c>
      <c r="L4136" s="108">
        <f t="shared" si="1226"/>
        <v>18</v>
      </c>
      <c r="M4136" s="109">
        <f t="shared" si="1217"/>
        <v>1.0025294179999999</v>
      </c>
      <c r="N4136" s="109">
        <f t="shared" ca="1" si="1218"/>
        <v>1.011734052</v>
      </c>
      <c r="O4136" s="108">
        <f t="shared" si="1230"/>
        <v>0</v>
      </c>
      <c r="P4136" s="106">
        <f t="shared" ca="1" si="1219"/>
        <v>167.52930574000001</v>
      </c>
      <c r="Q4136" s="113">
        <f t="shared" si="1214"/>
        <v>0</v>
      </c>
      <c r="R4136" s="106">
        <f t="shared" si="1213"/>
        <v>0</v>
      </c>
      <c r="S4136" s="114" t="str">
        <f t="shared" si="1227"/>
        <v>A+J=</v>
      </c>
      <c r="T4136" s="107">
        <f t="shared" si="1228"/>
        <v>45099</v>
      </c>
      <c r="U4136" s="10"/>
      <c r="V4136" s="10"/>
      <c r="W4136" s="10"/>
      <c r="X4136" s="29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</row>
    <row r="4137" spans="1:121" x14ac:dyDescent="0.15">
      <c r="A4137" s="102">
        <f t="shared" si="1220"/>
        <v>45094</v>
      </c>
      <c r="B4137" s="103">
        <f t="shared" ca="1" si="1229"/>
        <v>14454.085367639791</v>
      </c>
      <c r="C4137" s="106">
        <f t="shared" si="1221"/>
        <v>14277.191352269791</v>
      </c>
      <c r="D4137" s="105">
        <f ca="1">IF(A4137&lt;$B$1,VLOOKUP(A4137,[1]DI!$A$4:$B$15000,2,FALSE),0)</f>
        <v>0</v>
      </c>
      <c r="E4137" s="106">
        <f t="shared" ca="1" si="1215"/>
        <v>1</v>
      </c>
      <c r="F4137" s="106">
        <f ca="1">(TRUNC(PRODUCT($E$12:$E4136),16))</f>
        <v>2.6116275083426799</v>
      </c>
      <c r="G4137" s="106">
        <f t="shared" ca="1" si="1222"/>
        <v>2.5865535736216798</v>
      </c>
      <c r="H4137" s="106">
        <f t="shared" ca="1" si="1216"/>
        <v>1.0096939599999999</v>
      </c>
      <c r="I4137" s="105">
        <f t="shared" si="1223"/>
        <v>3.5999999999999997E-2</v>
      </c>
      <c r="J4137" s="118">
        <f t="shared" si="1224"/>
        <v>45068</v>
      </c>
      <c r="K4137" s="112">
        <f t="shared" si="1225"/>
        <v>18</v>
      </c>
      <c r="L4137" s="108">
        <f t="shared" si="1226"/>
        <v>19</v>
      </c>
      <c r="M4137" s="109">
        <f t="shared" si="1217"/>
        <v>1.002670129</v>
      </c>
      <c r="N4137" s="109">
        <f t="shared" ca="1" si="1218"/>
        <v>1.0123899730000001</v>
      </c>
      <c r="O4137" s="108">
        <f t="shared" si="1230"/>
        <v>0</v>
      </c>
      <c r="P4137" s="106">
        <f t="shared" ca="1" si="1219"/>
        <v>176.89401537000001</v>
      </c>
      <c r="Q4137" s="113">
        <f t="shared" si="1214"/>
        <v>0</v>
      </c>
      <c r="R4137" s="106">
        <f t="shared" si="1213"/>
        <v>0</v>
      </c>
      <c r="S4137" s="114" t="str">
        <f t="shared" si="1227"/>
        <v>A+J=</v>
      </c>
      <c r="T4137" s="107">
        <f t="shared" si="1228"/>
        <v>45099</v>
      </c>
      <c r="U4137" s="10"/>
      <c r="V4137" s="10"/>
      <c r="W4137" s="10"/>
      <c r="X4137" s="29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</row>
    <row r="4138" spans="1:121" x14ac:dyDescent="0.15">
      <c r="A4138" s="102">
        <f t="shared" si="1220"/>
        <v>45095</v>
      </c>
      <c r="B4138" s="103">
        <f t="shared" ca="1" si="1229"/>
        <v>14454.085367639791</v>
      </c>
      <c r="C4138" s="106">
        <f t="shared" si="1221"/>
        <v>14277.191352269791</v>
      </c>
      <c r="D4138" s="105">
        <f ca="1">IF(A4138&lt;$B$1,VLOOKUP(A4138,[1]DI!$A$4:$B$15000,2,FALSE),0)</f>
        <v>0</v>
      </c>
      <c r="E4138" s="106">
        <f t="shared" ca="1" si="1215"/>
        <v>1</v>
      </c>
      <c r="F4138" s="106">
        <f ca="1">(TRUNC(PRODUCT($E$12:$E4137),16))</f>
        <v>2.6116275083426799</v>
      </c>
      <c r="G4138" s="106">
        <f t="shared" ca="1" si="1222"/>
        <v>2.5865535736216798</v>
      </c>
      <c r="H4138" s="106">
        <f t="shared" ca="1" si="1216"/>
        <v>1.0096939599999999</v>
      </c>
      <c r="I4138" s="105">
        <f t="shared" si="1223"/>
        <v>3.5999999999999997E-2</v>
      </c>
      <c r="J4138" s="118">
        <f t="shared" si="1224"/>
        <v>45068</v>
      </c>
      <c r="K4138" s="112">
        <f t="shared" si="1225"/>
        <v>18</v>
      </c>
      <c r="L4138" s="108">
        <f t="shared" si="1226"/>
        <v>19</v>
      </c>
      <c r="M4138" s="109">
        <f t="shared" si="1217"/>
        <v>1.002670129</v>
      </c>
      <c r="N4138" s="109">
        <f t="shared" ca="1" si="1218"/>
        <v>1.0123899730000001</v>
      </c>
      <c r="O4138" s="108">
        <f t="shared" si="1230"/>
        <v>0</v>
      </c>
      <c r="P4138" s="106">
        <f t="shared" ca="1" si="1219"/>
        <v>176.89401537000001</v>
      </c>
      <c r="Q4138" s="113">
        <f t="shared" si="1214"/>
        <v>0</v>
      </c>
      <c r="R4138" s="106">
        <f t="shared" si="1213"/>
        <v>0</v>
      </c>
      <c r="S4138" s="114" t="str">
        <f t="shared" si="1227"/>
        <v>A+J=</v>
      </c>
      <c r="T4138" s="107">
        <f t="shared" si="1228"/>
        <v>45099</v>
      </c>
      <c r="U4138" s="10"/>
      <c r="V4138" s="10"/>
      <c r="W4138" s="10"/>
      <c r="X4138" s="29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</row>
    <row r="4139" spans="1:121" x14ac:dyDescent="0.15">
      <c r="A4139" s="102">
        <f t="shared" si="1220"/>
        <v>45096</v>
      </c>
      <c r="B4139" s="103">
        <f t="shared" ca="1" si="1229"/>
        <v>14454.085367639791</v>
      </c>
      <c r="C4139" s="106">
        <f t="shared" si="1221"/>
        <v>14277.191352269791</v>
      </c>
      <c r="D4139" s="105">
        <f ca="1">IF(A4139&lt;$B$1,VLOOKUP(A4139,[1]DI!$A$4:$B$15000,2,FALSE),0)</f>
        <v>0.13650000000000001</v>
      </c>
      <c r="E4139" s="106">
        <f t="shared" ca="1" si="1215"/>
        <v>1.00050788</v>
      </c>
      <c r="F4139" s="106">
        <f ca="1">(TRUNC(PRODUCT($E$12:$E4138),16))</f>
        <v>2.6116275083426799</v>
      </c>
      <c r="G4139" s="106">
        <f t="shared" ca="1" si="1222"/>
        <v>2.5865535736216798</v>
      </c>
      <c r="H4139" s="106">
        <f t="shared" ca="1" si="1216"/>
        <v>1.0096939599999999</v>
      </c>
      <c r="I4139" s="105">
        <f t="shared" si="1223"/>
        <v>3.5999999999999997E-2</v>
      </c>
      <c r="J4139" s="118">
        <f t="shared" si="1224"/>
        <v>45068</v>
      </c>
      <c r="K4139" s="112">
        <f t="shared" si="1225"/>
        <v>19</v>
      </c>
      <c r="L4139" s="108">
        <f t="shared" si="1226"/>
        <v>19</v>
      </c>
      <c r="M4139" s="109">
        <f t="shared" si="1217"/>
        <v>1.002670129</v>
      </c>
      <c r="N4139" s="109">
        <f t="shared" ca="1" si="1218"/>
        <v>1.0123899730000001</v>
      </c>
      <c r="O4139" s="108">
        <f t="shared" si="1230"/>
        <v>0</v>
      </c>
      <c r="P4139" s="106">
        <f t="shared" ca="1" si="1219"/>
        <v>176.89401537000001</v>
      </c>
      <c r="Q4139" s="113">
        <f t="shared" si="1214"/>
        <v>0</v>
      </c>
      <c r="R4139" s="106">
        <f t="shared" si="1213"/>
        <v>0</v>
      </c>
      <c r="S4139" s="114" t="str">
        <f t="shared" si="1227"/>
        <v>A+J=</v>
      </c>
      <c r="T4139" s="107">
        <f t="shared" si="1228"/>
        <v>45099</v>
      </c>
      <c r="U4139" s="10"/>
      <c r="V4139" s="10"/>
      <c r="W4139" s="10"/>
      <c r="X4139" s="29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</row>
    <row r="4140" spans="1:121" x14ac:dyDescent="0.15">
      <c r="A4140" s="102">
        <f t="shared" si="1220"/>
        <v>45097</v>
      </c>
      <c r="B4140" s="103">
        <f t="shared" ca="1" si="1229"/>
        <v>14463.45600229979</v>
      </c>
      <c r="C4140" s="106">
        <f t="shared" si="1221"/>
        <v>14277.191352269791</v>
      </c>
      <c r="D4140" s="105">
        <f ca="1">IF(A4140&lt;$B$1,VLOOKUP(A4140,[1]DI!$A$4:$B$15000,2,FALSE),0)</f>
        <v>0.13650000000000001</v>
      </c>
      <c r="E4140" s="106">
        <f t="shared" ca="1" si="1215"/>
        <v>1.00050788</v>
      </c>
      <c r="F4140" s="106">
        <f ca="1">(TRUNC(PRODUCT($E$12:$E4139),16))</f>
        <v>2.6129539017216201</v>
      </c>
      <c r="G4140" s="106">
        <f t="shared" ca="1" si="1222"/>
        <v>2.5865535736216798</v>
      </c>
      <c r="H4140" s="106">
        <f t="shared" ca="1" si="1216"/>
        <v>1.01020676</v>
      </c>
      <c r="I4140" s="105">
        <f t="shared" si="1223"/>
        <v>3.5999999999999997E-2</v>
      </c>
      <c r="J4140" s="118">
        <f t="shared" si="1224"/>
        <v>45068</v>
      </c>
      <c r="K4140" s="112">
        <f t="shared" si="1225"/>
        <v>20</v>
      </c>
      <c r="L4140" s="108">
        <f t="shared" si="1226"/>
        <v>20</v>
      </c>
      <c r="M4140" s="109">
        <f t="shared" si="1217"/>
        <v>1.002810859</v>
      </c>
      <c r="N4140" s="109">
        <f t="shared" ca="1" si="1218"/>
        <v>1.0130463089999999</v>
      </c>
      <c r="O4140" s="108">
        <f t="shared" si="1230"/>
        <v>0</v>
      </c>
      <c r="P4140" s="106">
        <f t="shared" ca="1" si="1219"/>
        <v>186.26465003000001</v>
      </c>
      <c r="Q4140" s="113">
        <f t="shared" si="1214"/>
        <v>0</v>
      </c>
      <c r="R4140" s="106">
        <f t="shared" si="1213"/>
        <v>0</v>
      </c>
      <c r="S4140" s="114" t="str">
        <f t="shared" si="1227"/>
        <v>A+J=</v>
      </c>
      <c r="T4140" s="107">
        <f t="shared" si="1228"/>
        <v>45099</v>
      </c>
      <c r="U4140" s="10"/>
      <c r="V4140" s="10"/>
      <c r="W4140" s="10"/>
      <c r="X4140" s="29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</row>
    <row r="4141" spans="1:121" x14ac:dyDescent="0.15">
      <c r="A4141" s="102">
        <f t="shared" si="1220"/>
        <v>45098</v>
      </c>
      <c r="B4141" s="103">
        <f t="shared" ca="1" si="1229"/>
        <v>14472.832704769791</v>
      </c>
      <c r="C4141" s="106">
        <f t="shared" si="1221"/>
        <v>14277.191352269791</v>
      </c>
      <c r="D4141" s="105">
        <f ca="1">IF(A4141&lt;$B$1,VLOOKUP(A4141,[1]DI!$A$4:$B$15000,2,FALSE),0)</f>
        <v>0.13650000000000001</v>
      </c>
      <c r="E4141" s="106">
        <f t="shared" ca="1" si="1215"/>
        <v>1.00050788</v>
      </c>
      <c r="F4141" s="106">
        <f ca="1">(TRUNC(PRODUCT($E$12:$E4140),16))</f>
        <v>2.6142809687492199</v>
      </c>
      <c r="G4141" s="106">
        <f t="shared" ca="1" si="1222"/>
        <v>2.5865535736216798</v>
      </c>
      <c r="H4141" s="106">
        <f t="shared" ca="1" si="1216"/>
        <v>1.01071982</v>
      </c>
      <c r="I4141" s="105">
        <f t="shared" si="1223"/>
        <v>3.5999999999999997E-2</v>
      </c>
      <c r="J4141" s="118">
        <f t="shared" si="1224"/>
        <v>45068</v>
      </c>
      <c r="K4141" s="112">
        <f t="shared" si="1225"/>
        <v>21</v>
      </c>
      <c r="L4141" s="108">
        <f t="shared" si="1226"/>
        <v>21</v>
      </c>
      <c r="M4141" s="109">
        <f t="shared" si="1217"/>
        <v>1.0029516089999999</v>
      </c>
      <c r="N4141" s="109">
        <f t="shared" ca="1" si="1218"/>
        <v>1.01370307</v>
      </c>
      <c r="O4141" s="108">
        <f t="shared" si="1230"/>
        <v>0</v>
      </c>
      <c r="P4141" s="106">
        <f t="shared" ca="1" si="1219"/>
        <v>195.64135250000001</v>
      </c>
      <c r="Q4141" s="113">
        <f t="shared" si="1214"/>
        <v>0</v>
      </c>
      <c r="R4141" s="106">
        <f t="shared" si="1213"/>
        <v>0</v>
      </c>
      <c r="S4141" s="114" t="str">
        <f t="shared" si="1227"/>
        <v>A+J=</v>
      </c>
      <c r="T4141" s="107">
        <f t="shared" si="1228"/>
        <v>45099</v>
      </c>
      <c r="U4141" s="10"/>
      <c r="V4141" s="10"/>
      <c r="W4141" s="10"/>
      <c r="X4141" s="29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</row>
    <row r="4142" spans="1:121" x14ac:dyDescent="0.15">
      <c r="A4142" s="102">
        <f t="shared" si="1220"/>
        <v>45099</v>
      </c>
      <c r="B4142" s="103">
        <f t="shared" ca="1" si="1229"/>
        <v>14482.215617819791</v>
      </c>
      <c r="C4142" s="106">
        <f t="shared" si="1221"/>
        <v>14277.191352269791</v>
      </c>
      <c r="D4142" s="105">
        <f ca="1">IF(A4142&lt;$B$1,VLOOKUP(A4142,[1]DI!$A$4:$B$15000,2,FALSE),0)</f>
        <v>0.13650000000000001</v>
      </c>
      <c r="E4142" s="106">
        <f t="shared" ca="1" si="1215"/>
        <v>1.00050788</v>
      </c>
      <c r="F4142" s="106">
        <f ca="1">(TRUNC(PRODUCT($E$12:$E4141),16))</f>
        <v>2.6156087097676299</v>
      </c>
      <c r="G4142" s="106">
        <f t="shared" ca="1" si="1222"/>
        <v>2.5865535736216798</v>
      </c>
      <c r="H4142" s="106">
        <f t="shared" ca="1" si="1216"/>
        <v>1.01123315</v>
      </c>
      <c r="I4142" s="105">
        <f t="shared" si="1223"/>
        <v>3.5999999999999997E-2</v>
      </c>
      <c r="J4142" s="118">
        <f t="shared" si="1224"/>
        <v>45068</v>
      </c>
      <c r="K4142" s="112">
        <f t="shared" si="1225"/>
        <v>22</v>
      </c>
      <c r="L4142" s="108">
        <f t="shared" si="1226"/>
        <v>22</v>
      </c>
      <c r="M4142" s="109">
        <f t="shared" si="1217"/>
        <v>1.0030923789999999</v>
      </c>
      <c r="N4142" s="109">
        <f t="shared" ca="1" si="1218"/>
        <v>1.014360266</v>
      </c>
      <c r="O4142" s="108">
        <f t="shared" si="1230"/>
        <v>121</v>
      </c>
      <c r="P4142" s="106">
        <f t="shared" ca="1" si="1219"/>
        <v>205.02426555</v>
      </c>
      <c r="Q4142" s="113">
        <f t="shared" si="1214"/>
        <v>5.4653E-2</v>
      </c>
      <c r="R4142" s="106">
        <f t="shared" ref="R4142:R4205" si="1231">IF(Q4142&gt;0,TRUNC(Q4142*C4142,8),0)</f>
        <v>780.29133896999997</v>
      </c>
      <c r="S4142" s="114" t="str">
        <f t="shared" si="1227"/>
        <v>A+J=</v>
      </c>
      <c r="T4142" s="107">
        <f t="shared" si="1228"/>
        <v>45099</v>
      </c>
      <c r="U4142" s="10"/>
      <c r="V4142" s="10"/>
      <c r="W4142" s="10"/>
      <c r="X4142" s="29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</row>
    <row r="4143" spans="1:121" x14ac:dyDescent="0.15">
      <c r="A4143" s="102">
        <f t="shared" si="1220"/>
        <v>45100</v>
      </c>
      <c r="B4143" s="103">
        <f t="shared" ca="1" si="1229"/>
        <v>13505.65014804979</v>
      </c>
      <c r="C4143" s="106">
        <f t="shared" si="1221"/>
        <v>13496.90001329979</v>
      </c>
      <c r="D4143" s="105">
        <f ca="1">IF(A4143&lt;$B$1,VLOOKUP(A4143,[1]DI!$A$4:$B$15000,2,FALSE),0)</f>
        <v>0.13650000000000001</v>
      </c>
      <c r="E4143" s="106">
        <f t="shared" ca="1" si="1215"/>
        <v>1.00050788</v>
      </c>
      <c r="F4143" s="106">
        <f ca="1">(TRUNC(PRODUCT($E$12:$E4142),16))</f>
        <v>2.6169371251191502</v>
      </c>
      <c r="G4143" s="106">
        <f t="shared" ca="1" si="1222"/>
        <v>2.6156087097676299</v>
      </c>
      <c r="H4143" s="106">
        <f t="shared" ca="1" si="1216"/>
        <v>1.00050788</v>
      </c>
      <c r="I4143" s="105">
        <f t="shared" si="1223"/>
        <v>3.5999999999999997E-2</v>
      </c>
      <c r="J4143" s="118">
        <f t="shared" si="1224"/>
        <v>45099</v>
      </c>
      <c r="K4143" s="112">
        <f t="shared" si="1225"/>
        <v>1</v>
      </c>
      <c r="L4143" s="108">
        <f t="shared" si="1226"/>
        <v>1</v>
      </c>
      <c r="M4143" s="109">
        <f t="shared" si="1217"/>
        <v>1.000140356</v>
      </c>
      <c r="N4143" s="109">
        <f t="shared" ca="1" si="1218"/>
        <v>1.0006483070000001</v>
      </c>
      <c r="O4143" s="108">
        <f t="shared" si="1230"/>
        <v>0</v>
      </c>
      <c r="P4143" s="106">
        <f t="shared" ca="1" si="1219"/>
        <v>8.7501347500000008</v>
      </c>
      <c r="Q4143" s="113">
        <f t="shared" ref="Q4143:Q4206" si="1232">IF($O4143&gt;0,VLOOKUP($O4143,$W$12:$AC$151,7),0)</f>
        <v>0</v>
      </c>
      <c r="R4143" s="106">
        <f t="shared" si="1231"/>
        <v>0</v>
      </c>
      <c r="S4143" s="114" t="str">
        <f t="shared" si="1227"/>
        <v>A+J=</v>
      </c>
      <c r="T4143" s="107">
        <f t="shared" si="1228"/>
        <v>45131</v>
      </c>
      <c r="U4143" s="10"/>
      <c r="V4143" s="10"/>
      <c r="W4143" s="10"/>
      <c r="X4143" s="29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</row>
    <row r="4144" spans="1:121" x14ac:dyDescent="0.15">
      <c r="A4144" s="102">
        <f t="shared" si="1220"/>
        <v>45101</v>
      </c>
      <c r="B4144" s="103">
        <f t="shared" ca="1" si="1229"/>
        <v>13512.50943459979</v>
      </c>
      <c r="C4144" s="106">
        <f t="shared" si="1221"/>
        <v>13496.90001329979</v>
      </c>
      <c r="D4144" s="105">
        <f ca="1">IF(A4144&lt;$B$1,VLOOKUP(A4144,[1]DI!$A$4:$B$15000,2,FALSE),0)</f>
        <v>0</v>
      </c>
      <c r="E4144" s="106">
        <f t="shared" ca="1" si="1215"/>
        <v>1</v>
      </c>
      <c r="F4144" s="106">
        <f ca="1">(TRUNC(PRODUCT($E$12:$E4143),16))</f>
        <v>2.6182662151462499</v>
      </c>
      <c r="G4144" s="106">
        <f t="shared" ca="1" si="1222"/>
        <v>2.6156087097676299</v>
      </c>
      <c r="H4144" s="106">
        <f t="shared" ca="1" si="1216"/>
        <v>1.00101602</v>
      </c>
      <c r="I4144" s="105">
        <f t="shared" si="1223"/>
        <v>3.5999999999999997E-2</v>
      </c>
      <c r="J4144" s="118">
        <f t="shared" si="1224"/>
        <v>45099</v>
      </c>
      <c r="K4144" s="112">
        <f t="shared" si="1225"/>
        <v>1</v>
      </c>
      <c r="L4144" s="108">
        <f t="shared" si="1226"/>
        <v>1</v>
      </c>
      <c r="M4144" s="109">
        <f t="shared" si="1217"/>
        <v>1.000140356</v>
      </c>
      <c r="N4144" s="109">
        <f t="shared" ca="1" si="1218"/>
        <v>1.001156519</v>
      </c>
      <c r="O4144" s="108">
        <f t="shared" si="1230"/>
        <v>0</v>
      </c>
      <c r="P4144" s="106">
        <f t="shared" ca="1" si="1219"/>
        <v>15.609421299999999</v>
      </c>
      <c r="Q4144" s="113">
        <f t="shared" si="1232"/>
        <v>0</v>
      </c>
      <c r="R4144" s="106">
        <f t="shared" si="1231"/>
        <v>0</v>
      </c>
      <c r="S4144" s="114" t="str">
        <f t="shared" si="1227"/>
        <v>A+J=</v>
      </c>
      <c r="T4144" s="107">
        <f t="shared" si="1228"/>
        <v>45131</v>
      </c>
      <c r="U4144" s="10"/>
      <c r="V4144" s="10"/>
      <c r="W4144" s="10"/>
      <c r="X4144" s="29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</row>
    <row r="4145" spans="1:121" x14ac:dyDescent="0.15">
      <c r="A4145" s="102">
        <f t="shared" si="1220"/>
        <v>45102</v>
      </c>
      <c r="B4145" s="103">
        <f t="shared" ca="1" si="1229"/>
        <v>13512.50943459979</v>
      </c>
      <c r="C4145" s="106">
        <f t="shared" si="1221"/>
        <v>13496.90001329979</v>
      </c>
      <c r="D4145" s="105">
        <f ca="1">IF(A4145&lt;$B$1,VLOOKUP(A4145,[1]DI!$A$4:$B$15000,2,FALSE),0)</f>
        <v>0</v>
      </c>
      <c r="E4145" s="106">
        <f t="shared" ca="1" si="1215"/>
        <v>1</v>
      </c>
      <c r="F4145" s="106">
        <f ca="1">(TRUNC(PRODUCT($E$12:$E4144),16))</f>
        <v>2.6182662151462499</v>
      </c>
      <c r="G4145" s="106">
        <f t="shared" ca="1" si="1222"/>
        <v>2.6156087097676299</v>
      </c>
      <c r="H4145" s="106">
        <f t="shared" ca="1" si="1216"/>
        <v>1.00101602</v>
      </c>
      <c r="I4145" s="105">
        <f t="shared" si="1223"/>
        <v>3.5999999999999997E-2</v>
      </c>
      <c r="J4145" s="118">
        <f t="shared" si="1224"/>
        <v>45099</v>
      </c>
      <c r="K4145" s="112">
        <f t="shared" si="1225"/>
        <v>1</v>
      </c>
      <c r="L4145" s="108">
        <f t="shared" si="1226"/>
        <v>1</v>
      </c>
      <c r="M4145" s="109">
        <f t="shared" si="1217"/>
        <v>1.000140356</v>
      </c>
      <c r="N4145" s="109">
        <f t="shared" ca="1" si="1218"/>
        <v>1.001156519</v>
      </c>
      <c r="O4145" s="108">
        <f t="shared" si="1230"/>
        <v>0</v>
      </c>
      <c r="P4145" s="106">
        <f t="shared" ca="1" si="1219"/>
        <v>15.609421299999999</v>
      </c>
      <c r="Q4145" s="113">
        <f t="shared" si="1232"/>
        <v>0</v>
      </c>
      <c r="R4145" s="106">
        <f t="shared" si="1231"/>
        <v>0</v>
      </c>
      <c r="S4145" s="114" t="str">
        <f t="shared" si="1227"/>
        <v>A+J=</v>
      </c>
      <c r="T4145" s="107">
        <f t="shared" si="1228"/>
        <v>45131</v>
      </c>
      <c r="U4145" s="10"/>
      <c r="V4145" s="10"/>
      <c r="W4145" s="10"/>
      <c r="X4145" s="29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</row>
    <row r="4146" spans="1:121" x14ac:dyDescent="0.15">
      <c r="A4146" s="102">
        <f t="shared" si="1220"/>
        <v>45103</v>
      </c>
      <c r="B4146" s="103">
        <f t="shared" ca="1" si="1229"/>
        <v>13514.40597849979</v>
      </c>
      <c r="C4146" s="106">
        <f t="shared" si="1221"/>
        <v>13496.90001329979</v>
      </c>
      <c r="D4146" s="105">
        <f ca="1">IF(A4146&lt;$B$1,VLOOKUP(A4146,[1]DI!$A$4:$B$15000,2,FALSE),0)</f>
        <v>0.13650000000000001</v>
      </c>
      <c r="E4146" s="106">
        <f t="shared" ca="1" si="1215"/>
        <v>1.00050788</v>
      </c>
      <c r="F4146" s="106">
        <f ca="1">(TRUNC(PRODUCT($E$12:$E4145),16))</f>
        <v>2.6182662151462499</v>
      </c>
      <c r="G4146" s="106">
        <f t="shared" ca="1" si="1222"/>
        <v>2.6156087097676299</v>
      </c>
      <c r="H4146" s="106">
        <f t="shared" ca="1" si="1216"/>
        <v>1.00101602</v>
      </c>
      <c r="I4146" s="105">
        <f t="shared" si="1223"/>
        <v>3.5999999999999997E-2</v>
      </c>
      <c r="J4146" s="118">
        <f t="shared" si="1224"/>
        <v>45099</v>
      </c>
      <c r="K4146" s="112">
        <f t="shared" si="1225"/>
        <v>2</v>
      </c>
      <c r="L4146" s="108">
        <f t="shared" si="1226"/>
        <v>2</v>
      </c>
      <c r="M4146" s="109">
        <f t="shared" si="1217"/>
        <v>1.0002807309999999</v>
      </c>
      <c r="N4146" s="109">
        <f t="shared" ca="1" si="1218"/>
        <v>1.001297036</v>
      </c>
      <c r="O4146" s="108">
        <f t="shared" si="1230"/>
        <v>0</v>
      </c>
      <c r="P4146" s="106">
        <f t="shared" ca="1" si="1219"/>
        <v>17.505965199999999</v>
      </c>
      <c r="Q4146" s="113">
        <f t="shared" si="1232"/>
        <v>0</v>
      </c>
      <c r="R4146" s="106">
        <f t="shared" si="1231"/>
        <v>0</v>
      </c>
      <c r="S4146" s="114" t="str">
        <f t="shared" si="1227"/>
        <v>A+J=</v>
      </c>
      <c r="T4146" s="107">
        <f t="shared" si="1228"/>
        <v>45131</v>
      </c>
      <c r="U4146" s="10"/>
      <c r="V4146" s="10"/>
      <c r="W4146" s="10"/>
      <c r="X4146" s="29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</row>
    <row r="4147" spans="1:121" x14ac:dyDescent="0.15">
      <c r="A4147" s="102">
        <f t="shared" si="1220"/>
        <v>45104</v>
      </c>
      <c r="B4147" s="103">
        <f t="shared" ca="1" si="1229"/>
        <v>13523.16738316979</v>
      </c>
      <c r="C4147" s="106">
        <f t="shared" si="1221"/>
        <v>13496.90001329979</v>
      </c>
      <c r="D4147" s="105">
        <f ca="1">IF(A4147&lt;$B$1,VLOOKUP(A4147,[1]DI!$A$4:$B$15000,2,FALSE),0)</f>
        <v>0.13650000000000001</v>
      </c>
      <c r="E4147" s="106">
        <f t="shared" ca="1" si="1215"/>
        <v>1.00050788</v>
      </c>
      <c r="F4147" s="106">
        <f ca="1">(TRUNC(PRODUCT($E$12:$E4146),16))</f>
        <v>2.6195959801915998</v>
      </c>
      <c r="G4147" s="106">
        <f t="shared" ca="1" si="1222"/>
        <v>2.6156087097676299</v>
      </c>
      <c r="H4147" s="106">
        <f t="shared" ca="1" si="1216"/>
        <v>1.00152441</v>
      </c>
      <c r="I4147" s="105">
        <f t="shared" si="1223"/>
        <v>3.5999999999999997E-2</v>
      </c>
      <c r="J4147" s="118">
        <f t="shared" si="1224"/>
        <v>45099</v>
      </c>
      <c r="K4147" s="112">
        <f t="shared" si="1225"/>
        <v>3</v>
      </c>
      <c r="L4147" s="108">
        <f t="shared" si="1226"/>
        <v>3</v>
      </c>
      <c r="M4147" s="109">
        <f t="shared" si="1217"/>
        <v>1.000421126</v>
      </c>
      <c r="N4147" s="109">
        <f t="shared" ca="1" si="1218"/>
        <v>1.0019461780000001</v>
      </c>
      <c r="O4147" s="108">
        <f t="shared" si="1230"/>
        <v>0</v>
      </c>
      <c r="P4147" s="106">
        <f t="shared" ca="1" si="1219"/>
        <v>26.26736987</v>
      </c>
      <c r="Q4147" s="113">
        <f t="shared" si="1232"/>
        <v>0</v>
      </c>
      <c r="R4147" s="106">
        <f t="shared" si="1231"/>
        <v>0</v>
      </c>
      <c r="S4147" s="114" t="str">
        <f t="shared" si="1227"/>
        <v>A+J=</v>
      </c>
      <c r="T4147" s="107">
        <f t="shared" si="1228"/>
        <v>45131</v>
      </c>
      <c r="U4147" s="10"/>
      <c r="V4147" s="10"/>
      <c r="W4147" s="10"/>
      <c r="X4147" s="29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</row>
    <row r="4148" spans="1:121" x14ac:dyDescent="0.15">
      <c r="A4148" s="102">
        <f t="shared" si="1220"/>
        <v>45105</v>
      </c>
      <c r="B4148" s="103">
        <f t="shared" ca="1" si="1229"/>
        <v>13531.934631999789</v>
      </c>
      <c r="C4148" s="106">
        <f t="shared" si="1221"/>
        <v>13496.90001329979</v>
      </c>
      <c r="D4148" s="105">
        <f ca="1">IF(A4148&lt;$B$1,VLOOKUP(A4148,[1]DI!$A$4:$B$15000,2,FALSE),0)</f>
        <v>0.13650000000000001</v>
      </c>
      <c r="E4148" s="106">
        <f t="shared" ca="1" si="1215"/>
        <v>1.00050788</v>
      </c>
      <c r="F4148" s="106">
        <f ca="1">(TRUNC(PRODUCT($E$12:$E4147),16))</f>
        <v>2.6209264205980198</v>
      </c>
      <c r="G4148" s="106">
        <f t="shared" ca="1" si="1222"/>
        <v>2.6156087097676299</v>
      </c>
      <c r="H4148" s="106">
        <f t="shared" ca="1" si="1216"/>
        <v>1.00203307</v>
      </c>
      <c r="I4148" s="105">
        <f t="shared" si="1223"/>
        <v>3.5999999999999997E-2</v>
      </c>
      <c r="J4148" s="118">
        <f t="shared" si="1224"/>
        <v>45099</v>
      </c>
      <c r="K4148" s="112">
        <f t="shared" si="1225"/>
        <v>4</v>
      </c>
      <c r="L4148" s="108">
        <f t="shared" si="1226"/>
        <v>4</v>
      </c>
      <c r="M4148" s="109">
        <f t="shared" si="1217"/>
        <v>1.0005615409999999</v>
      </c>
      <c r="N4148" s="109">
        <f t="shared" ca="1" si="1218"/>
        <v>1.002595753</v>
      </c>
      <c r="O4148" s="108">
        <f t="shared" si="1230"/>
        <v>0</v>
      </c>
      <c r="P4148" s="106">
        <f t="shared" ca="1" si="1219"/>
        <v>35.034618700000003</v>
      </c>
      <c r="Q4148" s="113">
        <f t="shared" si="1232"/>
        <v>0</v>
      </c>
      <c r="R4148" s="106">
        <f t="shared" si="1231"/>
        <v>0</v>
      </c>
      <c r="S4148" s="114" t="str">
        <f t="shared" si="1227"/>
        <v>A+J=</v>
      </c>
      <c r="T4148" s="107">
        <f t="shared" si="1228"/>
        <v>45131</v>
      </c>
      <c r="U4148" s="10"/>
      <c r="V4148" s="10"/>
      <c r="W4148" s="10"/>
      <c r="X4148" s="29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</row>
    <row r="4149" spans="1:121" x14ac:dyDescent="0.15">
      <c r="A4149" s="102">
        <f t="shared" si="1220"/>
        <v>45106</v>
      </c>
      <c r="B4149" s="103">
        <f t="shared" ca="1" si="1229"/>
        <v>13540.707428049789</v>
      </c>
      <c r="C4149" s="106">
        <f t="shared" si="1221"/>
        <v>13496.90001329979</v>
      </c>
      <c r="D4149" s="105">
        <f ca="1">IF(A4149&lt;$B$1,VLOOKUP(A4149,[1]DI!$A$4:$B$15000,2,FALSE),0)</f>
        <v>0.13650000000000001</v>
      </c>
      <c r="E4149" s="106">
        <f t="shared" ca="1" si="1215"/>
        <v>1.00050788</v>
      </c>
      <c r="F4149" s="106">
        <f ca="1">(TRUNC(PRODUCT($E$12:$E4148),16))</f>
        <v>2.6222575367085201</v>
      </c>
      <c r="G4149" s="106">
        <f t="shared" ca="1" si="1222"/>
        <v>2.6156087097676299</v>
      </c>
      <c r="H4149" s="106">
        <f t="shared" ca="1" si="1216"/>
        <v>1.0025419799999999</v>
      </c>
      <c r="I4149" s="105">
        <f t="shared" si="1223"/>
        <v>3.5999999999999997E-2</v>
      </c>
      <c r="J4149" s="118">
        <f t="shared" si="1224"/>
        <v>45099</v>
      </c>
      <c r="K4149" s="112">
        <f t="shared" si="1225"/>
        <v>5</v>
      </c>
      <c r="L4149" s="108">
        <f t="shared" si="1226"/>
        <v>5</v>
      </c>
      <c r="M4149" s="109">
        <f t="shared" si="1217"/>
        <v>1.0007019749999999</v>
      </c>
      <c r="N4149" s="109">
        <f t="shared" ca="1" si="1218"/>
        <v>1.003245739</v>
      </c>
      <c r="O4149" s="108">
        <f t="shared" si="1230"/>
        <v>0</v>
      </c>
      <c r="P4149" s="106">
        <f t="shared" ca="1" si="1219"/>
        <v>43.80741475</v>
      </c>
      <c r="Q4149" s="113">
        <f t="shared" si="1232"/>
        <v>0</v>
      </c>
      <c r="R4149" s="106">
        <f t="shared" si="1231"/>
        <v>0</v>
      </c>
      <c r="S4149" s="114" t="str">
        <f t="shared" si="1227"/>
        <v>A+J=</v>
      </c>
      <c r="T4149" s="107">
        <f t="shared" si="1228"/>
        <v>45131</v>
      </c>
      <c r="U4149" s="10"/>
      <c r="V4149" s="10"/>
      <c r="W4149" s="10"/>
      <c r="X4149" s="29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</row>
    <row r="4150" spans="1:121" x14ac:dyDescent="0.15">
      <c r="A4150" s="102">
        <f t="shared" si="1220"/>
        <v>45107</v>
      </c>
      <c r="B4150" s="103">
        <f t="shared" ca="1" si="1229"/>
        <v>13549.485946779791</v>
      </c>
      <c r="C4150" s="106">
        <f t="shared" si="1221"/>
        <v>13496.90001329979</v>
      </c>
      <c r="D4150" s="105">
        <f ca="1">IF(A4150&lt;$B$1,VLOOKUP(A4150,[1]DI!$A$4:$B$15000,2,FALSE),0)</f>
        <v>0.13650000000000001</v>
      </c>
      <c r="E4150" s="106">
        <f t="shared" ca="1" si="1215"/>
        <v>1.00050788</v>
      </c>
      <c r="F4150" s="106">
        <f ca="1">(TRUNC(PRODUCT($E$12:$E4149),16))</f>
        <v>2.62358932886626</v>
      </c>
      <c r="G4150" s="106">
        <f t="shared" ca="1" si="1222"/>
        <v>2.6156087097676299</v>
      </c>
      <c r="H4150" s="106">
        <f t="shared" ca="1" si="1216"/>
        <v>1.0030511499999999</v>
      </c>
      <c r="I4150" s="105">
        <f t="shared" si="1223"/>
        <v>3.5999999999999997E-2</v>
      </c>
      <c r="J4150" s="118">
        <f t="shared" si="1224"/>
        <v>45099</v>
      </c>
      <c r="K4150" s="112">
        <f t="shared" si="1225"/>
        <v>6</v>
      </c>
      <c r="L4150" s="108">
        <f t="shared" si="1226"/>
        <v>6</v>
      </c>
      <c r="M4150" s="109">
        <f t="shared" si="1217"/>
        <v>1.000842429</v>
      </c>
      <c r="N4150" s="109">
        <f t="shared" ca="1" si="1218"/>
        <v>1.003896149</v>
      </c>
      <c r="O4150" s="108">
        <f t="shared" si="1230"/>
        <v>0</v>
      </c>
      <c r="P4150" s="106">
        <f t="shared" ca="1" si="1219"/>
        <v>52.585933480000001</v>
      </c>
      <c r="Q4150" s="113">
        <f t="shared" si="1232"/>
        <v>0</v>
      </c>
      <c r="R4150" s="106">
        <f t="shared" si="1231"/>
        <v>0</v>
      </c>
      <c r="S4150" s="114" t="str">
        <f t="shared" si="1227"/>
        <v>A+J=</v>
      </c>
      <c r="T4150" s="107">
        <f t="shared" si="1228"/>
        <v>45131</v>
      </c>
      <c r="U4150" s="10"/>
      <c r="V4150" s="10"/>
      <c r="W4150" s="10"/>
      <c r="X4150" s="29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</row>
    <row r="4151" spans="1:121" x14ac:dyDescent="0.15">
      <c r="A4151" s="102">
        <f t="shared" si="1220"/>
        <v>45108</v>
      </c>
      <c r="B4151" s="103">
        <f t="shared" ca="1" si="1229"/>
        <v>13558.27018820979</v>
      </c>
      <c r="C4151" s="106">
        <f t="shared" si="1221"/>
        <v>13496.90001329979</v>
      </c>
      <c r="D4151" s="105">
        <f ca="1">IF(A4151&lt;$B$1,VLOOKUP(A4151,[1]DI!$A$4:$B$15000,2,FALSE),0)</f>
        <v>0</v>
      </c>
      <c r="E4151" s="106">
        <f t="shared" ca="1" si="1215"/>
        <v>1</v>
      </c>
      <c r="F4151" s="106">
        <f ca="1">(TRUNC(PRODUCT($E$12:$E4150),16))</f>
        <v>2.6249217974146002</v>
      </c>
      <c r="G4151" s="106">
        <f t="shared" ca="1" si="1222"/>
        <v>2.6156087097676299</v>
      </c>
      <c r="H4151" s="106">
        <f t="shared" ca="1" si="1216"/>
        <v>1.00356058</v>
      </c>
      <c r="I4151" s="105">
        <f t="shared" si="1223"/>
        <v>3.5999999999999997E-2</v>
      </c>
      <c r="J4151" s="118">
        <f t="shared" si="1224"/>
        <v>45099</v>
      </c>
      <c r="K4151" s="112">
        <f t="shared" si="1225"/>
        <v>6</v>
      </c>
      <c r="L4151" s="108">
        <f t="shared" si="1226"/>
        <v>7</v>
      </c>
      <c r="M4151" s="109">
        <f t="shared" si="1217"/>
        <v>1.0009829029999999</v>
      </c>
      <c r="N4151" s="109">
        <f t="shared" ca="1" si="1218"/>
        <v>1.004546983</v>
      </c>
      <c r="O4151" s="108">
        <f t="shared" si="1230"/>
        <v>0</v>
      </c>
      <c r="P4151" s="106">
        <f t="shared" ca="1" si="1219"/>
        <v>61.370174910000003</v>
      </c>
      <c r="Q4151" s="113">
        <f t="shared" si="1232"/>
        <v>0</v>
      </c>
      <c r="R4151" s="106">
        <f t="shared" si="1231"/>
        <v>0</v>
      </c>
      <c r="S4151" s="114" t="str">
        <f t="shared" si="1227"/>
        <v>A+J=</v>
      </c>
      <c r="T4151" s="107">
        <f t="shared" si="1228"/>
        <v>45131</v>
      </c>
      <c r="U4151" s="10"/>
      <c r="V4151" s="10"/>
      <c r="W4151" s="10"/>
      <c r="X4151" s="29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</row>
    <row r="4152" spans="1:121" x14ac:dyDescent="0.15">
      <c r="A4152" s="102">
        <f t="shared" si="1220"/>
        <v>45109</v>
      </c>
      <c r="B4152" s="103">
        <f t="shared" ca="1" si="1229"/>
        <v>13558.27018820979</v>
      </c>
      <c r="C4152" s="106">
        <f t="shared" si="1221"/>
        <v>13496.90001329979</v>
      </c>
      <c r="D4152" s="105">
        <f ca="1">IF(A4152&lt;$B$1,VLOOKUP(A4152,[1]DI!$A$4:$B$15000,2,FALSE),0)</f>
        <v>0</v>
      </c>
      <c r="E4152" s="106">
        <f t="shared" ca="1" si="1215"/>
        <v>1</v>
      </c>
      <c r="F4152" s="106">
        <f ca="1">(TRUNC(PRODUCT($E$12:$E4151),16))</f>
        <v>2.6249217974146002</v>
      </c>
      <c r="G4152" s="106">
        <f t="shared" ca="1" si="1222"/>
        <v>2.6156087097676299</v>
      </c>
      <c r="H4152" s="106">
        <f t="shared" ca="1" si="1216"/>
        <v>1.00356058</v>
      </c>
      <c r="I4152" s="105">
        <f t="shared" si="1223"/>
        <v>3.5999999999999997E-2</v>
      </c>
      <c r="J4152" s="118">
        <f t="shared" si="1224"/>
        <v>45099</v>
      </c>
      <c r="K4152" s="112">
        <f t="shared" si="1225"/>
        <v>6</v>
      </c>
      <c r="L4152" s="108">
        <f t="shared" si="1226"/>
        <v>7</v>
      </c>
      <c r="M4152" s="109">
        <f t="shared" si="1217"/>
        <v>1.0009829029999999</v>
      </c>
      <c r="N4152" s="109">
        <f t="shared" ca="1" si="1218"/>
        <v>1.004546983</v>
      </c>
      <c r="O4152" s="108">
        <f t="shared" si="1230"/>
        <v>0</v>
      </c>
      <c r="P4152" s="106">
        <f t="shared" ca="1" si="1219"/>
        <v>61.370174910000003</v>
      </c>
      <c r="Q4152" s="113">
        <f t="shared" si="1232"/>
        <v>0</v>
      </c>
      <c r="R4152" s="106">
        <f t="shared" si="1231"/>
        <v>0</v>
      </c>
      <c r="S4152" s="114" t="str">
        <f t="shared" si="1227"/>
        <v>A+J=</v>
      </c>
      <c r="T4152" s="107">
        <f t="shared" si="1228"/>
        <v>45131</v>
      </c>
      <c r="U4152" s="10"/>
      <c r="V4152" s="10"/>
      <c r="W4152" s="10"/>
      <c r="X4152" s="29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</row>
    <row r="4153" spans="1:121" x14ac:dyDescent="0.15">
      <c r="A4153" s="102">
        <f t="shared" si="1220"/>
        <v>45110</v>
      </c>
      <c r="B4153" s="103">
        <f t="shared" ca="1" si="1229"/>
        <v>13558.27018820979</v>
      </c>
      <c r="C4153" s="106">
        <f t="shared" si="1221"/>
        <v>13496.90001329979</v>
      </c>
      <c r="D4153" s="105">
        <f ca="1">IF(A4153&lt;$B$1,VLOOKUP(A4153,[1]DI!$A$4:$B$15000,2,FALSE),0)</f>
        <v>0.13650000000000001</v>
      </c>
      <c r="E4153" s="106">
        <f t="shared" ca="1" si="1215"/>
        <v>1.00050788</v>
      </c>
      <c r="F4153" s="106">
        <f ca="1">(TRUNC(PRODUCT($E$12:$E4152),16))</f>
        <v>2.6249217974146002</v>
      </c>
      <c r="G4153" s="106">
        <f t="shared" ca="1" si="1222"/>
        <v>2.6156087097676299</v>
      </c>
      <c r="H4153" s="106">
        <f t="shared" ca="1" si="1216"/>
        <v>1.00356058</v>
      </c>
      <c r="I4153" s="105">
        <f t="shared" si="1223"/>
        <v>3.5999999999999997E-2</v>
      </c>
      <c r="J4153" s="118">
        <f t="shared" si="1224"/>
        <v>45099</v>
      </c>
      <c r="K4153" s="112">
        <f t="shared" si="1225"/>
        <v>7</v>
      </c>
      <c r="L4153" s="108">
        <f t="shared" si="1226"/>
        <v>7</v>
      </c>
      <c r="M4153" s="109">
        <f t="shared" si="1217"/>
        <v>1.0009829029999999</v>
      </c>
      <c r="N4153" s="109">
        <f t="shared" ca="1" si="1218"/>
        <v>1.004546983</v>
      </c>
      <c r="O4153" s="108">
        <f t="shared" si="1230"/>
        <v>0</v>
      </c>
      <c r="P4153" s="106">
        <f t="shared" ca="1" si="1219"/>
        <v>61.370174910000003</v>
      </c>
      <c r="Q4153" s="113">
        <f t="shared" si="1232"/>
        <v>0</v>
      </c>
      <c r="R4153" s="106">
        <f t="shared" si="1231"/>
        <v>0</v>
      </c>
      <c r="S4153" s="114" t="str">
        <f t="shared" si="1227"/>
        <v>A+J=</v>
      </c>
      <c r="T4153" s="107">
        <f t="shared" si="1228"/>
        <v>45131</v>
      </c>
      <c r="U4153" s="10"/>
      <c r="V4153" s="10"/>
      <c r="W4153" s="10"/>
      <c r="X4153" s="29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</row>
    <row r="4154" spans="1:121" x14ac:dyDescent="0.15">
      <c r="A4154" s="102">
        <f t="shared" si="1220"/>
        <v>45111</v>
      </c>
      <c r="B4154" s="103">
        <f t="shared" ca="1" si="1229"/>
        <v>13567.06013881979</v>
      </c>
      <c r="C4154" s="106">
        <f t="shared" si="1221"/>
        <v>13496.90001329979</v>
      </c>
      <c r="D4154" s="105">
        <f ca="1">IF(A4154&lt;$B$1,VLOOKUP(A4154,[1]DI!$A$4:$B$15000,2,FALSE),0)</f>
        <v>0.13650000000000001</v>
      </c>
      <c r="E4154" s="106">
        <f t="shared" ca="1" si="1215"/>
        <v>1.00050788</v>
      </c>
      <c r="F4154" s="106">
        <f ca="1">(TRUNC(PRODUCT($E$12:$E4153),16))</f>
        <v>2.6262549426970798</v>
      </c>
      <c r="G4154" s="106">
        <f t="shared" ca="1" si="1222"/>
        <v>2.6156087097676299</v>
      </c>
      <c r="H4154" s="106">
        <f t="shared" ca="1" si="1216"/>
        <v>1.0040702699999999</v>
      </c>
      <c r="I4154" s="105">
        <f t="shared" si="1223"/>
        <v>3.5999999999999997E-2</v>
      </c>
      <c r="J4154" s="118">
        <f t="shared" si="1224"/>
        <v>45099</v>
      </c>
      <c r="K4154" s="112">
        <f t="shared" si="1225"/>
        <v>8</v>
      </c>
      <c r="L4154" s="108">
        <f t="shared" si="1226"/>
        <v>8</v>
      </c>
      <c r="M4154" s="109">
        <f t="shared" si="1217"/>
        <v>1.001123397</v>
      </c>
      <c r="N4154" s="109">
        <f t="shared" ca="1" si="1218"/>
        <v>1.0051982399999999</v>
      </c>
      <c r="O4154" s="108">
        <f t="shared" si="1230"/>
        <v>0</v>
      </c>
      <c r="P4154" s="106">
        <f t="shared" ca="1" si="1219"/>
        <v>70.160125519999994</v>
      </c>
      <c r="Q4154" s="113">
        <f t="shared" si="1232"/>
        <v>0</v>
      </c>
      <c r="R4154" s="106">
        <f t="shared" si="1231"/>
        <v>0</v>
      </c>
      <c r="S4154" s="114" t="str">
        <f t="shared" si="1227"/>
        <v>A+J=</v>
      </c>
      <c r="T4154" s="107">
        <f t="shared" si="1228"/>
        <v>45131</v>
      </c>
      <c r="U4154" s="10"/>
      <c r="V4154" s="10"/>
      <c r="W4154" s="10"/>
      <c r="X4154" s="29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</row>
    <row r="4155" spans="1:121" x14ac:dyDescent="0.15">
      <c r="A4155" s="102">
        <f t="shared" si="1220"/>
        <v>45112</v>
      </c>
      <c r="B4155" s="103">
        <f t="shared" ca="1" si="1229"/>
        <v>13575.855785119789</v>
      </c>
      <c r="C4155" s="106">
        <f t="shared" si="1221"/>
        <v>13496.90001329979</v>
      </c>
      <c r="D4155" s="105">
        <f ca="1">IF(A4155&lt;$B$1,VLOOKUP(A4155,[1]DI!$A$4:$B$15000,2,FALSE),0)</f>
        <v>0.13650000000000001</v>
      </c>
      <c r="E4155" s="106">
        <f t="shared" ca="1" si="1215"/>
        <v>1.00050788</v>
      </c>
      <c r="F4155" s="106">
        <f ca="1">(TRUNC(PRODUCT($E$12:$E4154),16))</f>
        <v>2.6275887650573702</v>
      </c>
      <c r="G4155" s="106">
        <f t="shared" ca="1" si="1222"/>
        <v>2.6156087097676299</v>
      </c>
      <c r="H4155" s="106">
        <f t="shared" ca="1" si="1216"/>
        <v>1.00458022</v>
      </c>
      <c r="I4155" s="105">
        <f t="shared" si="1223"/>
        <v>3.5999999999999997E-2</v>
      </c>
      <c r="J4155" s="118">
        <f t="shared" si="1224"/>
        <v>45099</v>
      </c>
      <c r="K4155" s="112">
        <f t="shared" si="1225"/>
        <v>9</v>
      </c>
      <c r="L4155" s="108">
        <f t="shared" si="1226"/>
        <v>9</v>
      </c>
      <c r="M4155" s="109">
        <f t="shared" si="1217"/>
        <v>1.00126391</v>
      </c>
      <c r="N4155" s="109">
        <f t="shared" ca="1" si="1218"/>
        <v>1.0058499190000001</v>
      </c>
      <c r="O4155" s="108">
        <f t="shared" si="1230"/>
        <v>0</v>
      </c>
      <c r="P4155" s="106">
        <f t="shared" ca="1" si="1219"/>
        <v>78.955771819999995</v>
      </c>
      <c r="Q4155" s="113">
        <f t="shared" si="1232"/>
        <v>0</v>
      </c>
      <c r="R4155" s="106">
        <f t="shared" si="1231"/>
        <v>0</v>
      </c>
      <c r="S4155" s="114" t="str">
        <f t="shared" si="1227"/>
        <v>A+J=</v>
      </c>
      <c r="T4155" s="107">
        <f t="shared" si="1228"/>
        <v>45131</v>
      </c>
      <c r="U4155" s="10"/>
      <c r="V4155" s="10"/>
      <c r="W4155" s="10"/>
      <c r="X4155" s="29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</row>
    <row r="4156" spans="1:121" x14ac:dyDescent="0.15">
      <c r="A4156" s="102">
        <f t="shared" si="1220"/>
        <v>45113</v>
      </c>
      <c r="B4156" s="103">
        <f t="shared" ca="1" si="1229"/>
        <v>13584.65701913979</v>
      </c>
      <c r="C4156" s="106">
        <f t="shared" si="1221"/>
        <v>13496.90001329979</v>
      </c>
      <c r="D4156" s="105">
        <f ca="1">IF(A4156&lt;$B$1,VLOOKUP(A4156,[1]DI!$A$4:$B$15000,2,FALSE),0)</f>
        <v>0.13650000000000001</v>
      </c>
      <c r="E4156" s="106">
        <f t="shared" ca="1" si="1215"/>
        <v>1.00050788</v>
      </c>
      <c r="F4156" s="106">
        <f ca="1">(TRUNC(PRODUCT($E$12:$E4155),16))</f>
        <v>2.6289232648393699</v>
      </c>
      <c r="G4156" s="106">
        <f t="shared" ca="1" si="1222"/>
        <v>2.6156087097676299</v>
      </c>
      <c r="H4156" s="106">
        <f t="shared" ca="1" si="1216"/>
        <v>1.0050904199999999</v>
      </c>
      <c r="I4156" s="105">
        <f t="shared" si="1223"/>
        <v>3.5999999999999997E-2</v>
      </c>
      <c r="J4156" s="118">
        <f t="shared" si="1224"/>
        <v>45099</v>
      </c>
      <c r="K4156" s="112">
        <f t="shared" si="1225"/>
        <v>10</v>
      </c>
      <c r="L4156" s="108">
        <f t="shared" si="1226"/>
        <v>10</v>
      </c>
      <c r="M4156" s="109">
        <f t="shared" si="1217"/>
        <v>1.001404443</v>
      </c>
      <c r="N4156" s="109">
        <f t="shared" ca="1" si="1218"/>
        <v>1.0065020119999999</v>
      </c>
      <c r="O4156" s="108">
        <f t="shared" si="1230"/>
        <v>0</v>
      </c>
      <c r="P4156" s="106">
        <f t="shared" ca="1" si="1219"/>
        <v>87.757005840000005</v>
      </c>
      <c r="Q4156" s="113">
        <f t="shared" si="1232"/>
        <v>0</v>
      </c>
      <c r="R4156" s="106">
        <f t="shared" si="1231"/>
        <v>0</v>
      </c>
      <c r="S4156" s="114" t="str">
        <f t="shared" si="1227"/>
        <v>A+J=</v>
      </c>
      <c r="T4156" s="107">
        <f t="shared" si="1228"/>
        <v>45131</v>
      </c>
      <c r="U4156" s="10"/>
      <c r="V4156" s="10"/>
      <c r="W4156" s="10"/>
      <c r="X4156" s="29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</row>
    <row r="4157" spans="1:121" x14ac:dyDescent="0.15">
      <c r="A4157" s="102">
        <f t="shared" si="1220"/>
        <v>45114</v>
      </c>
      <c r="B4157" s="103">
        <f t="shared" ca="1" si="1229"/>
        <v>13593.46411081979</v>
      </c>
      <c r="C4157" s="106">
        <f t="shared" si="1221"/>
        <v>13496.90001329979</v>
      </c>
      <c r="D4157" s="105">
        <f ca="1">IF(A4157&lt;$B$1,VLOOKUP(A4157,[1]DI!$A$4:$B$15000,2,FALSE),0)</f>
        <v>0.13650000000000001</v>
      </c>
      <c r="E4157" s="106">
        <f t="shared" ca="1" si="1215"/>
        <v>1.00050788</v>
      </c>
      <c r="F4157" s="106">
        <f ca="1">(TRUNC(PRODUCT($E$12:$E4156),16))</f>
        <v>2.6302584423871198</v>
      </c>
      <c r="G4157" s="106">
        <f t="shared" ca="1" si="1222"/>
        <v>2.6156087097676299</v>
      </c>
      <c r="H4157" s="106">
        <f t="shared" ca="1" si="1216"/>
        <v>1.00560089</v>
      </c>
      <c r="I4157" s="105">
        <f t="shared" si="1223"/>
        <v>3.5999999999999997E-2</v>
      </c>
      <c r="J4157" s="118">
        <f t="shared" si="1224"/>
        <v>45099</v>
      </c>
      <c r="K4157" s="112">
        <f t="shared" si="1225"/>
        <v>11</v>
      </c>
      <c r="L4157" s="108">
        <f t="shared" si="1226"/>
        <v>11</v>
      </c>
      <c r="M4157" s="109">
        <f t="shared" si="1217"/>
        <v>1.001544996</v>
      </c>
      <c r="N4157" s="109">
        <f t="shared" ca="1" si="1218"/>
        <v>1.0071545390000001</v>
      </c>
      <c r="O4157" s="108">
        <f t="shared" si="1230"/>
        <v>0</v>
      </c>
      <c r="P4157" s="106">
        <f t="shared" ca="1" si="1219"/>
        <v>96.564097520000004</v>
      </c>
      <c r="Q4157" s="113">
        <f t="shared" si="1232"/>
        <v>0</v>
      </c>
      <c r="R4157" s="106">
        <f t="shared" si="1231"/>
        <v>0</v>
      </c>
      <c r="S4157" s="114" t="str">
        <f t="shared" si="1227"/>
        <v>A+J=</v>
      </c>
      <c r="T4157" s="107">
        <f t="shared" si="1228"/>
        <v>45131</v>
      </c>
      <c r="U4157" s="10"/>
      <c r="V4157" s="10"/>
      <c r="W4157" s="10"/>
      <c r="X4157" s="29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</row>
    <row r="4158" spans="1:121" x14ac:dyDescent="0.15">
      <c r="A4158" s="102">
        <f t="shared" si="1220"/>
        <v>45115</v>
      </c>
      <c r="B4158" s="103">
        <f t="shared" ca="1" si="1229"/>
        <v>13602.27680370979</v>
      </c>
      <c r="C4158" s="106">
        <f t="shared" si="1221"/>
        <v>13496.90001329979</v>
      </c>
      <c r="D4158" s="105">
        <f ca="1">IF(A4158&lt;$B$1,VLOOKUP(A4158,[1]DI!$A$4:$B$15000,2,FALSE),0)</f>
        <v>0</v>
      </c>
      <c r="E4158" s="106">
        <f t="shared" ca="1" si="1215"/>
        <v>1</v>
      </c>
      <c r="F4158" s="106">
        <f ca="1">(TRUNC(PRODUCT($E$12:$E4157),16))</f>
        <v>2.6315942980448401</v>
      </c>
      <c r="G4158" s="106">
        <f t="shared" ca="1" si="1222"/>
        <v>2.6156087097676299</v>
      </c>
      <c r="H4158" s="106">
        <f t="shared" ca="1" si="1216"/>
        <v>1.00611161</v>
      </c>
      <c r="I4158" s="105">
        <f t="shared" si="1223"/>
        <v>3.5999999999999997E-2</v>
      </c>
      <c r="J4158" s="118">
        <f t="shared" si="1224"/>
        <v>45099</v>
      </c>
      <c r="K4158" s="112">
        <f t="shared" si="1225"/>
        <v>11</v>
      </c>
      <c r="L4158" s="108">
        <f t="shared" si="1226"/>
        <v>12</v>
      </c>
      <c r="M4158" s="109">
        <f t="shared" si="1217"/>
        <v>1.0016855689999999</v>
      </c>
      <c r="N4158" s="109">
        <f t="shared" ca="1" si="1218"/>
        <v>1.0078074809999999</v>
      </c>
      <c r="O4158" s="108">
        <f t="shared" si="1230"/>
        <v>0</v>
      </c>
      <c r="P4158" s="106">
        <f t="shared" ca="1" si="1219"/>
        <v>105.37679041</v>
      </c>
      <c r="Q4158" s="113">
        <f t="shared" si="1232"/>
        <v>0</v>
      </c>
      <c r="R4158" s="106">
        <f t="shared" si="1231"/>
        <v>0</v>
      </c>
      <c r="S4158" s="114" t="str">
        <f t="shared" si="1227"/>
        <v>A+J=</v>
      </c>
      <c r="T4158" s="107">
        <f t="shared" si="1228"/>
        <v>45131</v>
      </c>
      <c r="U4158" s="10"/>
      <c r="V4158" s="10"/>
      <c r="W4158" s="10"/>
      <c r="X4158" s="29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</row>
    <row r="4159" spans="1:121" x14ac:dyDescent="0.15">
      <c r="A4159" s="102">
        <f t="shared" si="1220"/>
        <v>45116</v>
      </c>
      <c r="B4159" s="103">
        <f t="shared" ca="1" si="1229"/>
        <v>13602.27680370979</v>
      </c>
      <c r="C4159" s="106">
        <f t="shared" si="1221"/>
        <v>13496.90001329979</v>
      </c>
      <c r="D4159" s="105">
        <f ca="1">IF(A4159&lt;$B$1,VLOOKUP(A4159,[1]DI!$A$4:$B$15000,2,FALSE),0)</f>
        <v>0</v>
      </c>
      <c r="E4159" s="106">
        <f t="shared" ca="1" si="1215"/>
        <v>1</v>
      </c>
      <c r="F4159" s="106">
        <f ca="1">(TRUNC(PRODUCT($E$12:$E4158),16))</f>
        <v>2.6315942980448401</v>
      </c>
      <c r="G4159" s="106">
        <f t="shared" ca="1" si="1222"/>
        <v>2.6156087097676299</v>
      </c>
      <c r="H4159" s="106">
        <f t="shared" ca="1" si="1216"/>
        <v>1.00611161</v>
      </c>
      <c r="I4159" s="105">
        <f t="shared" si="1223"/>
        <v>3.5999999999999997E-2</v>
      </c>
      <c r="J4159" s="118">
        <f t="shared" si="1224"/>
        <v>45099</v>
      </c>
      <c r="K4159" s="112">
        <f t="shared" si="1225"/>
        <v>11</v>
      </c>
      <c r="L4159" s="108">
        <f t="shared" si="1226"/>
        <v>12</v>
      </c>
      <c r="M4159" s="109">
        <f t="shared" si="1217"/>
        <v>1.0016855689999999</v>
      </c>
      <c r="N4159" s="109">
        <f t="shared" ca="1" si="1218"/>
        <v>1.0078074809999999</v>
      </c>
      <c r="O4159" s="108">
        <f t="shared" si="1230"/>
        <v>0</v>
      </c>
      <c r="P4159" s="106">
        <f t="shared" ca="1" si="1219"/>
        <v>105.37679041</v>
      </c>
      <c r="Q4159" s="113">
        <f t="shared" si="1232"/>
        <v>0</v>
      </c>
      <c r="R4159" s="106">
        <f t="shared" si="1231"/>
        <v>0</v>
      </c>
      <c r="S4159" s="114" t="str">
        <f t="shared" si="1227"/>
        <v>A+J=</v>
      </c>
      <c r="T4159" s="107">
        <f t="shared" si="1228"/>
        <v>45131</v>
      </c>
      <c r="U4159" s="10"/>
      <c r="V4159" s="10"/>
      <c r="W4159" s="10"/>
      <c r="X4159" s="29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</row>
    <row r="4160" spans="1:121" x14ac:dyDescent="0.15">
      <c r="A4160" s="102">
        <f t="shared" si="1220"/>
        <v>45117</v>
      </c>
      <c r="B4160" s="103">
        <f t="shared" ca="1" si="1229"/>
        <v>13602.27680370979</v>
      </c>
      <c r="C4160" s="106">
        <f t="shared" si="1221"/>
        <v>13496.90001329979</v>
      </c>
      <c r="D4160" s="105">
        <f ca="1">IF(A4160&lt;$B$1,VLOOKUP(A4160,[1]DI!$A$4:$B$15000,2,FALSE),0)</f>
        <v>0.13650000000000001</v>
      </c>
      <c r="E4160" s="106">
        <f t="shared" ca="1" si="1215"/>
        <v>1.00050788</v>
      </c>
      <c r="F4160" s="106">
        <f ca="1">(TRUNC(PRODUCT($E$12:$E4159),16))</f>
        <v>2.6315942980448401</v>
      </c>
      <c r="G4160" s="106">
        <f t="shared" ca="1" si="1222"/>
        <v>2.6156087097676299</v>
      </c>
      <c r="H4160" s="106">
        <f t="shared" ca="1" si="1216"/>
        <v>1.00611161</v>
      </c>
      <c r="I4160" s="105">
        <f t="shared" si="1223"/>
        <v>3.5999999999999997E-2</v>
      </c>
      <c r="J4160" s="118">
        <f t="shared" si="1224"/>
        <v>45099</v>
      </c>
      <c r="K4160" s="112">
        <f t="shared" si="1225"/>
        <v>12</v>
      </c>
      <c r="L4160" s="108">
        <f t="shared" si="1226"/>
        <v>12</v>
      </c>
      <c r="M4160" s="109">
        <f t="shared" si="1217"/>
        <v>1.0016855689999999</v>
      </c>
      <c r="N4160" s="109">
        <f t="shared" ca="1" si="1218"/>
        <v>1.0078074809999999</v>
      </c>
      <c r="O4160" s="108">
        <f t="shared" si="1230"/>
        <v>0</v>
      </c>
      <c r="P4160" s="106">
        <f t="shared" ca="1" si="1219"/>
        <v>105.37679041</v>
      </c>
      <c r="Q4160" s="113">
        <f t="shared" si="1232"/>
        <v>0</v>
      </c>
      <c r="R4160" s="106">
        <f t="shared" si="1231"/>
        <v>0</v>
      </c>
      <c r="S4160" s="114" t="str">
        <f t="shared" si="1227"/>
        <v>A+J=</v>
      </c>
      <c r="T4160" s="107">
        <f t="shared" si="1228"/>
        <v>45131</v>
      </c>
      <c r="U4160" s="10"/>
      <c r="V4160" s="10"/>
      <c r="W4160" s="10"/>
      <c r="X4160" s="29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</row>
    <row r="4161" spans="1:121" x14ac:dyDescent="0.15">
      <c r="A4161" s="102">
        <f t="shared" si="1220"/>
        <v>45118</v>
      </c>
      <c r="B4161" s="103">
        <f t="shared" ca="1" si="1229"/>
        <v>13611.095327259789</v>
      </c>
      <c r="C4161" s="106">
        <f t="shared" si="1221"/>
        <v>13496.90001329979</v>
      </c>
      <c r="D4161" s="105">
        <f ca="1">IF(A4161&lt;$B$1,VLOOKUP(A4161,[1]DI!$A$4:$B$15000,2,FALSE),0)</f>
        <v>0.13650000000000001</v>
      </c>
      <c r="E4161" s="106">
        <f t="shared" ca="1" si="1215"/>
        <v>1.00050788</v>
      </c>
      <c r="F4161" s="106">
        <f ca="1">(TRUNC(PRODUCT($E$12:$E4160),16))</f>
        <v>2.63293083215693</v>
      </c>
      <c r="G4161" s="106">
        <f t="shared" ca="1" si="1222"/>
        <v>2.6156087097676299</v>
      </c>
      <c r="H4161" s="106">
        <f t="shared" ca="1" si="1216"/>
        <v>1.0066226</v>
      </c>
      <c r="I4161" s="105">
        <f t="shared" si="1223"/>
        <v>3.5999999999999997E-2</v>
      </c>
      <c r="J4161" s="118">
        <f t="shared" si="1224"/>
        <v>45099</v>
      </c>
      <c r="K4161" s="112">
        <f t="shared" si="1225"/>
        <v>13</v>
      </c>
      <c r="L4161" s="108">
        <f t="shared" si="1226"/>
        <v>13</v>
      </c>
      <c r="M4161" s="109">
        <f t="shared" si="1217"/>
        <v>1.0018261610000001</v>
      </c>
      <c r="N4161" s="109">
        <f t="shared" ca="1" si="1218"/>
        <v>1.008460855</v>
      </c>
      <c r="O4161" s="108">
        <f t="shared" si="1230"/>
        <v>0</v>
      </c>
      <c r="P4161" s="106">
        <f t="shared" ca="1" si="1219"/>
        <v>114.19531395999999</v>
      </c>
      <c r="Q4161" s="113">
        <f t="shared" si="1232"/>
        <v>0</v>
      </c>
      <c r="R4161" s="106">
        <f t="shared" si="1231"/>
        <v>0</v>
      </c>
      <c r="S4161" s="114" t="str">
        <f t="shared" si="1227"/>
        <v>A+J=</v>
      </c>
      <c r="T4161" s="107">
        <f t="shared" si="1228"/>
        <v>45131</v>
      </c>
      <c r="U4161" s="10"/>
      <c r="V4161" s="10"/>
      <c r="W4161" s="10"/>
      <c r="X4161" s="29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</row>
    <row r="4162" spans="1:121" x14ac:dyDescent="0.15">
      <c r="A4162" s="102">
        <f t="shared" si="1220"/>
        <v>45119</v>
      </c>
      <c r="B4162" s="103">
        <f t="shared" ca="1" si="1229"/>
        <v>13619.919452019791</v>
      </c>
      <c r="C4162" s="106">
        <f t="shared" si="1221"/>
        <v>13496.90001329979</v>
      </c>
      <c r="D4162" s="105">
        <f ca="1">IF(A4162&lt;$B$1,VLOOKUP(A4162,[1]DI!$A$4:$B$15000,2,FALSE),0)</f>
        <v>0.13650000000000001</v>
      </c>
      <c r="E4162" s="106">
        <f t="shared" ca="1" si="1215"/>
        <v>1.00050788</v>
      </c>
      <c r="F4162" s="106">
        <f ca="1">(TRUNC(PRODUCT($E$12:$E4161),16))</f>
        <v>2.6342680450679601</v>
      </c>
      <c r="G4162" s="106">
        <f t="shared" ca="1" si="1222"/>
        <v>2.6156087097676299</v>
      </c>
      <c r="H4162" s="106">
        <f t="shared" ca="1" si="1216"/>
        <v>1.0071338400000001</v>
      </c>
      <c r="I4162" s="105">
        <f t="shared" si="1223"/>
        <v>3.5999999999999997E-2</v>
      </c>
      <c r="J4162" s="118">
        <f t="shared" si="1224"/>
        <v>45099</v>
      </c>
      <c r="K4162" s="112">
        <f t="shared" si="1225"/>
        <v>14</v>
      </c>
      <c r="L4162" s="108">
        <f t="shared" si="1226"/>
        <v>14</v>
      </c>
      <c r="M4162" s="109">
        <f t="shared" si="1217"/>
        <v>1.0019667729999999</v>
      </c>
      <c r="N4162" s="109">
        <f t="shared" ca="1" si="1218"/>
        <v>1.0091146440000001</v>
      </c>
      <c r="O4162" s="108">
        <f t="shared" si="1230"/>
        <v>0</v>
      </c>
      <c r="P4162" s="106">
        <f t="shared" ca="1" si="1219"/>
        <v>123.01943872</v>
      </c>
      <c r="Q4162" s="113">
        <f t="shared" si="1232"/>
        <v>0</v>
      </c>
      <c r="R4162" s="106">
        <f t="shared" si="1231"/>
        <v>0</v>
      </c>
      <c r="S4162" s="114" t="str">
        <f t="shared" si="1227"/>
        <v>A+J=</v>
      </c>
      <c r="T4162" s="107">
        <f t="shared" si="1228"/>
        <v>45131</v>
      </c>
      <c r="U4162" s="10"/>
      <c r="V4162" s="10"/>
      <c r="W4162" s="10"/>
      <c r="X4162" s="29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</row>
    <row r="4163" spans="1:121" x14ac:dyDescent="0.15">
      <c r="A4163" s="102">
        <f t="shared" si="1220"/>
        <v>45120</v>
      </c>
      <c r="B4163" s="103">
        <f t="shared" ca="1" si="1229"/>
        <v>13628.74929946979</v>
      </c>
      <c r="C4163" s="106">
        <f t="shared" si="1221"/>
        <v>13496.90001329979</v>
      </c>
      <c r="D4163" s="105">
        <f ca="1">IF(A4163&lt;$B$1,VLOOKUP(A4163,[1]DI!$A$4:$B$15000,2,FALSE),0)</f>
        <v>0.13650000000000001</v>
      </c>
      <c r="E4163" s="106">
        <f t="shared" ca="1" si="1215"/>
        <v>1.00050788</v>
      </c>
      <c r="F4163" s="106">
        <f ca="1">(TRUNC(PRODUCT($E$12:$E4162),16))</f>
        <v>2.6356059371226901</v>
      </c>
      <c r="G4163" s="106">
        <f t="shared" ca="1" si="1222"/>
        <v>2.6156087097676299</v>
      </c>
      <c r="H4163" s="106">
        <f t="shared" ca="1" si="1216"/>
        <v>1.0076453400000001</v>
      </c>
      <c r="I4163" s="105">
        <f t="shared" si="1223"/>
        <v>3.5999999999999997E-2</v>
      </c>
      <c r="J4163" s="118">
        <f t="shared" si="1224"/>
        <v>45099</v>
      </c>
      <c r="K4163" s="112">
        <f t="shared" si="1225"/>
        <v>15</v>
      </c>
      <c r="L4163" s="108">
        <f t="shared" si="1226"/>
        <v>15</v>
      </c>
      <c r="M4163" s="109">
        <f t="shared" si="1217"/>
        <v>1.0021074050000001</v>
      </c>
      <c r="N4163" s="109">
        <f t="shared" ca="1" si="1218"/>
        <v>1.0097688570000001</v>
      </c>
      <c r="O4163" s="108">
        <f t="shared" si="1230"/>
        <v>0</v>
      </c>
      <c r="P4163" s="106">
        <f t="shared" ca="1" si="1219"/>
        <v>131.84928617</v>
      </c>
      <c r="Q4163" s="113">
        <f t="shared" si="1232"/>
        <v>0</v>
      </c>
      <c r="R4163" s="106">
        <f t="shared" si="1231"/>
        <v>0</v>
      </c>
      <c r="S4163" s="114" t="str">
        <f t="shared" si="1227"/>
        <v>A+J=</v>
      </c>
      <c r="T4163" s="107">
        <f t="shared" si="1228"/>
        <v>45131</v>
      </c>
      <c r="U4163" s="10"/>
      <c r="V4163" s="10"/>
      <c r="W4163" s="10"/>
      <c r="X4163" s="29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</row>
    <row r="4164" spans="1:121" x14ac:dyDescent="0.15">
      <c r="A4164" s="102">
        <f t="shared" si="1220"/>
        <v>45121</v>
      </c>
      <c r="B4164" s="103">
        <f t="shared" ca="1" si="1229"/>
        <v>13637.58500456979</v>
      </c>
      <c r="C4164" s="106">
        <f t="shared" si="1221"/>
        <v>13496.90001329979</v>
      </c>
      <c r="D4164" s="105">
        <f ca="1">IF(A4164&lt;$B$1,VLOOKUP(A4164,[1]DI!$A$4:$B$15000,2,FALSE),0)</f>
        <v>0.13650000000000001</v>
      </c>
      <c r="E4164" s="106">
        <f t="shared" ca="1" si="1215"/>
        <v>1.00050788</v>
      </c>
      <c r="F4164" s="106">
        <f ca="1">(TRUNC(PRODUCT($E$12:$E4163),16))</f>
        <v>2.6369445086660401</v>
      </c>
      <c r="G4164" s="106">
        <f t="shared" ca="1" si="1222"/>
        <v>2.6156087097676299</v>
      </c>
      <c r="H4164" s="106">
        <f t="shared" ca="1" si="1216"/>
        <v>1.00815711</v>
      </c>
      <c r="I4164" s="105">
        <f t="shared" si="1223"/>
        <v>3.5999999999999997E-2</v>
      </c>
      <c r="J4164" s="118">
        <f t="shared" si="1224"/>
        <v>45099</v>
      </c>
      <c r="K4164" s="112">
        <f t="shared" si="1225"/>
        <v>16</v>
      </c>
      <c r="L4164" s="108">
        <f t="shared" si="1226"/>
        <v>16</v>
      </c>
      <c r="M4164" s="109">
        <f t="shared" si="1217"/>
        <v>1.002248056</v>
      </c>
      <c r="N4164" s="109">
        <f t="shared" ca="1" si="1218"/>
        <v>1.010423504</v>
      </c>
      <c r="O4164" s="108">
        <f t="shared" si="1230"/>
        <v>0</v>
      </c>
      <c r="P4164" s="106">
        <f t="shared" ca="1" si="1219"/>
        <v>140.68499127000001</v>
      </c>
      <c r="Q4164" s="113">
        <f t="shared" si="1232"/>
        <v>0</v>
      </c>
      <c r="R4164" s="106">
        <f t="shared" si="1231"/>
        <v>0</v>
      </c>
      <c r="S4164" s="114" t="str">
        <f t="shared" si="1227"/>
        <v>A+J=</v>
      </c>
      <c r="T4164" s="107">
        <f t="shared" si="1228"/>
        <v>45131</v>
      </c>
      <c r="U4164" s="10"/>
      <c r="V4164" s="10"/>
      <c r="W4164" s="10"/>
      <c r="X4164" s="29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</row>
    <row r="4165" spans="1:121" x14ac:dyDescent="0.15">
      <c r="A4165" s="102">
        <f t="shared" si="1220"/>
        <v>45122</v>
      </c>
      <c r="B4165" s="103">
        <f t="shared" ca="1" si="1229"/>
        <v>13646.426297389789</v>
      </c>
      <c r="C4165" s="106">
        <f t="shared" si="1221"/>
        <v>13496.90001329979</v>
      </c>
      <c r="D4165" s="105">
        <f ca="1">IF(A4165&lt;$B$1,VLOOKUP(A4165,[1]DI!$A$4:$B$15000,2,FALSE),0)</f>
        <v>0</v>
      </c>
      <c r="E4165" s="106">
        <f t="shared" ca="1" si="1215"/>
        <v>1</v>
      </c>
      <c r="F4165" s="106">
        <f ca="1">(TRUNC(PRODUCT($E$12:$E4164),16))</f>
        <v>2.6382837600430999</v>
      </c>
      <c r="G4165" s="106">
        <f t="shared" ca="1" si="1222"/>
        <v>2.6156087097676299</v>
      </c>
      <c r="H4165" s="106">
        <f t="shared" ca="1" si="1216"/>
        <v>1.0086691299999999</v>
      </c>
      <c r="I4165" s="105">
        <f t="shared" si="1223"/>
        <v>3.5999999999999997E-2</v>
      </c>
      <c r="J4165" s="118">
        <f t="shared" si="1224"/>
        <v>45099</v>
      </c>
      <c r="K4165" s="112">
        <f t="shared" si="1225"/>
        <v>16</v>
      </c>
      <c r="L4165" s="108">
        <f t="shared" si="1226"/>
        <v>17</v>
      </c>
      <c r="M4165" s="109">
        <f t="shared" si="1217"/>
        <v>1.002388727</v>
      </c>
      <c r="N4165" s="109">
        <f t="shared" ca="1" si="1218"/>
        <v>1.011078565</v>
      </c>
      <c r="O4165" s="108">
        <f t="shared" si="1230"/>
        <v>0</v>
      </c>
      <c r="P4165" s="106">
        <f t="shared" ca="1" si="1219"/>
        <v>149.52628408999999</v>
      </c>
      <c r="Q4165" s="113">
        <f t="shared" si="1232"/>
        <v>0</v>
      </c>
      <c r="R4165" s="106">
        <f t="shared" si="1231"/>
        <v>0</v>
      </c>
      <c r="S4165" s="114" t="str">
        <f t="shared" si="1227"/>
        <v>A+J=</v>
      </c>
      <c r="T4165" s="107">
        <f t="shared" si="1228"/>
        <v>45131</v>
      </c>
      <c r="U4165" s="10"/>
      <c r="V4165" s="10"/>
      <c r="W4165" s="10"/>
      <c r="X4165" s="29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</row>
    <row r="4166" spans="1:121" x14ac:dyDescent="0.15">
      <c r="A4166" s="102">
        <f t="shared" si="1220"/>
        <v>45123</v>
      </c>
      <c r="B4166" s="103">
        <f t="shared" ca="1" si="1229"/>
        <v>13646.426297389789</v>
      </c>
      <c r="C4166" s="106">
        <f t="shared" si="1221"/>
        <v>13496.90001329979</v>
      </c>
      <c r="D4166" s="105">
        <f ca="1">IF(A4166&lt;$B$1,VLOOKUP(A4166,[1]DI!$A$4:$B$15000,2,FALSE),0)</f>
        <v>0</v>
      </c>
      <c r="E4166" s="106">
        <f t="shared" ca="1" si="1215"/>
        <v>1</v>
      </c>
      <c r="F4166" s="106">
        <f ca="1">(TRUNC(PRODUCT($E$12:$E4165),16))</f>
        <v>2.6382837600430999</v>
      </c>
      <c r="G4166" s="106">
        <f t="shared" ca="1" si="1222"/>
        <v>2.6156087097676299</v>
      </c>
      <c r="H4166" s="106">
        <f t="shared" ca="1" si="1216"/>
        <v>1.0086691299999999</v>
      </c>
      <c r="I4166" s="105">
        <f t="shared" si="1223"/>
        <v>3.5999999999999997E-2</v>
      </c>
      <c r="J4166" s="118">
        <f t="shared" si="1224"/>
        <v>45099</v>
      </c>
      <c r="K4166" s="112">
        <f t="shared" si="1225"/>
        <v>16</v>
      </c>
      <c r="L4166" s="108">
        <f t="shared" si="1226"/>
        <v>17</v>
      </c>
      <c r="M4166" s="109">
        <f t="shared" si="1217"/>
        <v>1.002388727</v>
      </c>
      <c r="N4166" s="109">
        <f t="shared" ca="1" si="1218"/>
        <v>1.011078565</v>
      </c>
      <c r="O4166" s="108">
        <f t="shared" si="1230"/>
        <v>0</v>
      </c>
      <c r="P4166" s="106">
        <f t="shared" ca="1" si="1219"/>
        <v>149.52628408999999</v>
      </c>
      <c r="Q4166" s="113">
        <f t="shared" si="1232"/>
        <v>0</v>
      </c>
      <c r="R4166" s="106">
        <f t="shared" si="1231"/>
        <v>0</v>
      </c>
      <c r="S4166" s="114" t="str">
        <f t="shared" si="1227"/>
        <v>A+J=</v>
      </c>
      <c r="T4166" s="107">
        <f t="shared" si="1228"/>
        <v>45131</v>
      </c>
      <c r="U4166" s="10"/>
      <c r="V4166" s="10"/>
      <c r="W4166" s="10"/>
      <c r="X4166" s="29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</row>
    <row r="4167" spans="1:121" x14ac:dyDescent="0.15">
      <c r="A4167" s="102">
        <f t="shared" si="1220"/>
        <v>45124</v>
      </c>
      <c r="B4167" s="103">
        <f t="shared" ca="1" si="1229"/>
        <v>13646.426297389789</v>
      </c>
      <c r="C4167" s="106">
        <f t="shared" si="1221"/>
        <v>13496.90001329979</v>
      </c>
      <c r="D4167" s="105">
        <f ca="1">IF(A4167&lt;$B$1,VLOOKUP(A4167,[1]DI!$A$4:$B$15000,2,FALSE),0)</f>
        <v>0.13650000000000001</v>
      </c>
      <c r="E4167" s="106">
        <f t="shared" ca="1" si="1215"/>
        <v>1.00050788</v>
      </c>
      <c r="F4167" s="106">
        <f ca="1">(TRUNC(PRODUCT($E$12:$E4166),16))</f>
        <v>2.6382837600430999</v>
      </c>
      <c r="G4167" s="106">
        <f t="shared" ca="1" si="1222"/>
        <v>2.6156087097676299</v>
      </c>
      <c r="H4167" s="106">
        <f t="shared" ca="1" si="1216"/>
        <v>1.0086691299999999</v>
      </c>
      <c r="I4167" s="105">
        <f t="shared" si="1223"/>
        <v>3.5999999999999997E-2</v>
      </c>
      <c r="J4167" s="118">
        <f t="shared" si="1224"/>
        <v>45099</v>
      </c>
      <c r="K4167" s="112">
        <f t="shared" si="1225"/>
        <v>17</v>
      </c>
      <c r="L4167" s="108">
        <f t="shared" si="1226"/>
        <v>17</v>
      </c>
      <c r="M4167" s="109">
        <f t="shared" si="1217"/>
        <v>1.002388727</v>
      </c>
      <c r="N4167" s="109">
        <f t="shared" ca="1" si="1218"/>
        <v>1.011078565</v>
      </c>
      <c r="O4167" s="108">
        <f t="shared" si="1230"/>
        <v>0</v>
      </c>
      <c r="P4167" s="106">
        <f t="shared" ca="1" si="1219"/>
        <v>149.52628408999999</v>
      </c>
      <c r="Q4167" s="113">
        <f t="shared" si="1232"/>
        <v>0</v>
      </c>
      <c r="R4167" s="106">
        <f t="shared" si="1231"/>
        <v>0</v>
      </c>
      <c r="S4167" s="114" t="str">
        <f t="shared" si="1227"/>
        <v>A+J=</v>
      </c>
      <c r="T4167" s="107">
        <f t="shared" si="1228"/>
        <v>45131</v>
      </c>
      <c r="U4167" s="10"/>
      <c r="V4167" s="10"/>
      <c r="W4167" s="10"/>
      <c r="X4167" s="29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</row>
    <row r="4168" spans="1:121" x14ac:dyDescent="0.15">
      <c r="A4168" s="102">
        <f t="shared" si="1220"/>
        <v>45125</v>
      </c>
      <c r="B4168" s="103">
        <f t="shared" ca="1" si="1229"/>
        <v>13655.273339889789</v>
      </c>
      <c r="C4168" s="106">
        <f t="shared" si="1221"/>
        <v>13496.90001329979</v>
      </c>
      <c r="D4168" s="105">
        <f ca="1">IF(A4168&lt;$B$1,VLOOKUP(A4168,[1]DI!$A$4:$B$15000,2,FALSE),0)</f>
        <v>0.13650000000000001</v>
      </c>
      <c r="E4168" s="106">
        <f t="shared" ca="1" si="1215"/>
        <v>1.00050788</v>
      </c>
      <c r="F4168" s="106">
        <f ca="1">(TRUNC(PRODUCT($E$12:$E4167),16))</f>
        <v>2.6396236915991498</v>
      </c>
      <c r="G4168" s="106">
        <f t="shared" ca="1" si="1222"/>
        <v>2.6156087097676299</v>
      </c>
      <c r="H4168" s="106">
        <f t="shared" ca="1" si="1216"/>
        <v>1.0091814100000001</v>
      </c>
      <c r="I4168" s="105">
        <f t="shared" si="1223"/>
        <v>3.5999999999999997E-2</v>
      </c>
      <c r="J4168" s="118">
        <f t="shared" si="1224"/>
        <v>45099</v>
      </c>
      <c r="K4168" s="112">
        <f t="shared" si="1225"/>
        <v>18</v>
      </c>
      <c r="L4168" s="108">
        <f t="shared" si="1226"/>
        <v>18</v>
      </c>
      <c r="M4168" s="109">
        <f t="shared" si="1217"/>
        <v>1.0025294179999999</v>
      </c>
      <c r="N4168" s="109">
        <f t="shared" ca="1" si="1218"/>
        <v>1.011734052</v>
      </c>
      <c r="O4168" s="108">
        <f t="shared" si="1230"/>
        <v>0</v>
      </c>
      <c r="P4168" s="106">
        <f t="shared" ca="1" si="1219"/>
        <v>158.37332659</v>
      </c>
      <c r="Q4168" s="113">
        <f t="shared" si="1232"/>
        <v>0</v>
      </c>
      <c r="R4168" s="106">
        <f t="shared" si="1231"/>
        <v>0</v>
      </c>
      <c r="S4168" s="114" t="str">
        <f t="shared" si="1227"/>
        <v>A+J=</v>
      </c>
      <c r="T4168" s="107">
        <f t="shared" si="1228"/>
        <v>45131</v>
      </c>
      <c r="U4168" s="10"/>
      <c r="V4168" s="10"/>
      <c r="W4168" s="10"/>
      <c r="X4168" s="29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</row>
    <row r="4169" spans="1:121" x14ac:dyDescent="0.15">
      <c r="A4169" s="102">
        <f t="shared" si="1220"/>
        <v>45126</v>
      </c>
      <c r="B4169" s="103">
        <f t="shared" ca="1" si="1229"/>
        <v>13664.12624003979</v>
      </c>
      <c r="C4169" s="106">
        <f t="shared" si="1221"/>
        <v>13496.90001329979</v>
      </c>
      <c r="D4169" s="105">
        <f ca="1">IF(A4169&lt;$B$1,VLOOKUP(A4169,[1]DI!$A$4:$B$15000,2,FALSE),0)</f>
        <v>0.13650000000000001</v>
      </c>
      <c r="E4169" s="106">
        <f t="shared" ca="1" si="1215"/>
        <v>1.00050788</v>
      </c>
      <c r="F4169" s="106">
        <f ca="1">(TRUNC(PRODUCT($E$12:$E4168),16))</f>
        <v>2.64096430367964</v>
      </c>
      <c r="G4169" s="106">
        <f t="shared" ca="1" si="1222"/>
        <v>2.6156087097676299</v>
      </c>
      <c r="H4169" s="106">
        <f t="shared" ca="1" si="1216"/>
        <v>1.0096939599999999</v>
      </c>
      <c r="I4169" s="105">
        <f t="shared" si="1223"/>
        <v>3.5999999999999997E-2</v>
      </c>
      <c r="J4169" s="118">
        <f t="shared" si="1224"/>
        <v>45099</v>
      </c>
      <c r="K4169" s="112">
        <f t="shared" si="1225"/>
        <v>19</v>
      </c>
      <c r="L4169" s="108">
        <f t="shared" si="1226"/>
        <v>19</v>
      </c>
      <c r="M4169" s="109">
        <f t="shared" si="1217"/>
        <v>1.002670129</v>
      </c>
      <c r="N4169" s="109">
        <f t="shared" ca="1" si="1218"/>
        <v>1.0123899730000001</v>
      </c>
      <c r="O4169" s="108">
        <f t="shared" si="1230"/>
        <v>0</v>
      </c>
      <c r="P4169" s="106">
        <f t="shared" ca="1" si="1219"/>
        <v>167.22622673999999</v>
      </c>
      <c r="Q4169" s="113">
        <f t="shared" si="1232"/>
        <v>0</v>
      </c>
      <c r="R4169" s="106">
        <f t="shared" si="1231"/>
        <v>0</v>
      </c>
      <c r="S4169" s="114" t="str">
        <f t="shared" si="1227"/>
        <v>A+J=</v>
      </c>
      <c r="T4169" s="107">
        <f t="shared" si="1228"/>
        <v>45131</v>
      </c>
      <c r="U4169" s="10"/>
      <c r="V4169" s="10"/>
      <c r="W4169" s="10"/>
      <c r="X4169" s="29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</row>
    <row r="4170" spans="1:121" x14ac:dyDescent="0.15">
      <c r="A4170" s="102">
        <f t="shared" si="1220"/>
        <v>45127</v>
      </c>
      <c r="B4170" s="103">
        <f t="shared" ca="1" si="1229"/>
        <v>13672.984741409789</v>
      </c>
      <c r="C4170" s="106">
        <f t="shared" si="1221"/>
        <v>13496.90001329979</v>
      </c>
      <c r="D4170" s="105">
        <f ca="1">IF(A4170&lt;$B$1,VLOOKUP(A4170,[1]DI!$A$4:$B$15000,2,FALSE),0)</f>
        <v>0.13650000000000001</v>
      </c>
      <c r="E4170" s="106">
        <f t="shared" ca="1" si="1215"/>
        <v>1.00050788</v>
      </c>
      <c r="F4170" s="106">
        <f ca="1">(TRUNC(PRODUCT($E$12:$E4169),16))</f>
        <v>2.64230559663019</v>
      </c>
      <c r="G4170" s="106">
        <f t="shared" ca="1" si="1222"/>
        <v>2.6156087097676299</v>
      </c>
      <c r="H4170" s="106">
        <f t="shared" ca="1" si="1216"/>
        <v>1.01020676</v>
      </c>
      <c r="I4170" s="105">
        <f t="shared" si="1223"/>
        <v>3.5999999999999997E-2</v>
      </c>
      <c r="J4170" s="118">
        <f t="shared" si="1224"/>
        <v>45099</v>
      </c>
      <c r="K4170" s="112">
        <f t="shared" si="1225"/>
        <v>20</v>
      </c>
      <c r="L4170" s="108">
        <f t="shared" si="1226"/>
        <v>20</v>
      </c>
      <c r="M4170" s="109">
        <f t="shared" si="1217"/>
        <v>1.002810859</v>
      </c>
      <c r="N4170" s="109">
        <f t="shared" ca="1" si="1218"/>
        <v>1.0130463089999999</v>
      </c>
      <c r="O4170" s="108">
        <f t="shared" si="1230"/>
        <v>0</v>
      </c>
      <c r="P4170" s="106">
        <f t="shared" ca="1" si="1219"/>
        <v>176.08472810999999</v>
      </c>
      <c r="Q4170" s="113">
        <f t="shared" si="1232"/>
        <v>0</v>
      </c>
      <c r="R4170" s="106">
        <f t="shared" si="1231"/>
        <v>0</v>
      </c>
      <c r="S4170" s="114" t="str">
        <f t="shared" si="1227"/>
        <v>A+J=</v>
      </c>
      <c r="T4170" s="107">
        <f t="shared" si="1228"/>
        <v>45131</v>
      </c>
      <c r="U4170" s="10"/>
      <c r="V4170" s="10"/>
      <c r="W4170" s="10"/>
      <c r="X4170" s="29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</row>
    <row r="4171" spans="1:121" x14ac:dyDescent="0.15">
      <c r="A4171" s="102">
        <f t="shared" si="1220"/>
        <v>45128</v>
      </c>
      <c r="B4171" s="103">
        <f t="shared" ca="1" si="1229"/>
        <v>13681.84897895979</v>
      </c>
      <c r="C4171" s="106">
        <f t="shared" si="1221"/>
        <v>13496.90001329979</v>
      </c>
      <c r="D4171" s="105">
        <f ca="1">IF(A4171&lt;$B$1,VLOOKUP(A4171,[1]DI!$A$4:$B$15000,2,FALSE),0)</f>
        <v>0.13650000000000001</v>
      </c>
      <c r="E4171" s="106">
        <f t="shared" ca="1" si="1215"/>
        <v>1.00050788</v>
      </c>
      <c r="F4171" s="106">
        <f ca="1">(TRUNC(PRODUCT($E$12:$E4170),16))</f>
        <v>2.6436475707966101</v>
      </c>
      <c r="G4171" s="106">
        <f t="shared" ca="1" si="1222"/>
        <v>2.6156087097676299</v>
      </c>
      <c r="H4171" s="106">
        <f t="shared" ca="1" si="1216"/>
        <v>1.01071982</v>
      </c>
      <c r="I4171" s="105">
        <f t="shared" si="1223"/>
        <v>3.5999999999999997E-2</v>
      </c>
      <c r="J4171" s="118">
        <f t="shared" si="1224"/>
        <v>45099</v>
      </c>
      <c r="K4171" s="112">
        <f t="shared" si="1225"/>
        <v>21</v>
      </c>
      <c r="L4171" s="108">
        <f t="shared" si="1226"/>
        <v>21</v>
      </c>
      <c r="M4171" s="109">
        <f t="shared" si="1217"/>
        <v>1.0029516089999999</v>
      </c>
      <c r="N4171" s="109">
        <f t="shared" ca="1" si="1218"/>
        <v>1.01370307</v>
      </c>
      <c r="O4171" s="108">
        <f t="shared" si="1230"/>
        <v>0</v>
      </c>
      <c r="P4171" s="106">
        <f t="shared" ca="1" si="1219"/>
        <v>184.94896566</v>
      </c>
      <c r="Q4171" s="113">
        <f t="shared" si="1232"/>
        <v>0</v>
      </c>
      <c r="R4171" s="106">
        <f t="shared" si="1231"/>
        <v>0</v>
      </c>
      <c r="S4171" s="114" t="str">
        <f t="shared" si="1227"/>
        <v>A+J=</v>
      </c>
      <c r="T4171" s="107">
        <f t="shared" si="1228"/>
        <v>45131</v>
      </c>
      <c r="U4171" s="10"/>
      <c r="V4171" s="10"/>
      <c r="W4171" s="10"/>
      <c r="X4171" s="29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</row>
    <row r="4172" spans="1:121" x14ac:dyDescent="0.15">
      <c r="A4172" s="102">
        <f t="shared" si="1220"/>
        <v>45129</v>
      </c>
      <c r="B4172" s="103">
        <f t="shared" ca="1" si="1229"/>
        <v>13690.719087659791</v>
      </c>
      <c r="C4172" s="106">
        <f t="shared" si="1221"/>
        <v>13496.90001329979</v>
      </c>
      <c r="D4172" s="105">
        <f ca="1">IF(A4172&lt;$B$1,VLOOKUP(A4172,[1]DI!$A$4:$B$15000,2,FALSE),0)</f>
        <v>0</v>
      </c>
      <c r="E4172" s="106">
        <f t="shared" ref="E4172:E4235" ca="1" si="1233">ROUND(((1+D4172)^(1/252)),8)</f>
        <v>1</v>
      </c>
      <c r="F4172" s="106">
        <f ca="1">(TRUNC(PRODUCT($E$12:$E4171),16))</f>
        <v>2.6449902265248699</v>
      </c>
      <c r="G4172" s="106">
        <f t="shared" ca="1" si="1222"/>
        <v>2.6156087097676299</v>
      </c>
      <c r="H4172" s="106">
        <f t="shared" ref="H4172:H4235" ca="1" si="1234">ROUND(F4172/G4172,8)</f>
        <v>1.01123315</v>
      </c>
      <c r="I4172" s="105">
        <f t="shared" si="1223"/>
        <v>3.5999999999999997E-2</v>
      </c>
      <c r="J4172" s="118">
        <f t="shared" si="1224"/>
        <v>45099</v>
      </c>
      <c r="K4172" s="112">
        <f t="shared" si="1225"/>
        <v>21</v>
      </c>
      <c r="L4172" s="108">
        <f t="shared" si="1226"/>
        <v>22</v>
      </c>
      <c r="M4172" s="109">
        <f t="shared" ref="M4172:M4235" si="1235">ROUND((I4172+1)^(L4172/252),9)</f>
        <v>1.0030923789999999</v>
      </c>
      <c r="N4172" s="109">
        <f t="shared" ref="N4172:N4235" ca="1" si="1236">ROUND(H4172*M4172,9)</f>
        <v>1.014360266</v>
      </c>
      <c r="O4172" s="108">
        <f t="shared" si="1230"/>
        <v>0</v>
      </c>
      <c r="P4172" s="106">
        <f t="shared" ref="P4172:P4235" ca="1" si="1237">TRUNC(((N4172-1)*C4172),8)</f>
        <v>193.81907436</v>
      </c>
      <c r="Q4172" s="113">
        <f t="shared" si="1232"/>
        <v>0</v>
      </c>
      <c r="R4172" s="106">
        <f t="shared" si="1231"/>
        <v>0</v>
      </c>
      <c r="S4172" s="114" t="str">
        <f t="shared" si="1227"/>
        <v>A+J=</v>
      </c>
      <c r="T4172" s="107">
        <f t="shared" si="1228"/>
        <v>45131</v>
      </c>
      <c r="U4172" s="10"/>
      <c r="V4172" s="10"/>
      <c r="W4172" s="10"/>
      <c r="X4172" s="29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</row>
    <row r="4173" spans="1:121" x14ac:dyDescent="0.15">
      <c r="A4173" s="102">
        <f t="shared" ref="A4173:A4236" si="1238">(A4172+1)</f>
        <v>45130</v>
      </c>
      <c r="B4173" s="103">
        <f t="shared" ca="1" si="1229"/>
        <v>13690.719087659791</v>
      </c>
      <c r="C4173" s="106">
        <f t="shared" ref="C4173:C4236" si="1239">(C4172-R4172)</f>
        <v>13496.90001329979</v>
      </c>
      <c r="D4173" s="105">
        <f ca="1">IF(A4173&lt;$B$1,VLOOKUP(A4173,[1]DI!$A$4:$B$15000,2,FALSE),0)</f>
        <v>0</v>
      </c>
      <c r="E4173" s="106">
        <f t="shared" ca="1" si="1233"/>
        <v>1</v>
      </c>
      <c r="F4173" s="106">
        <f ca="1">(TRUNC(PRODUCT($E$12:$E4172),16))</f>
        <v>2.6449902265248699</v>
      </c>
      <c r="G4173" s="106">
        <f t="shared" ref="G4173:G4236" ca="1" si="1240">IF(O4172&gt;0,F4172,G4172)</f>
        <v>2.6156087097676299</v>
      </c>
      <c r="H4173" s="106">
        <f t="shared" ca="1" si="1234"/>
        <v>1.01123315</v>
      </c>
      <c r="I4173" s="105">
        <f t="shared" ref="I4173:I4236" si="1241">I4172</f>
        <v>3.5999999999999997E-2</v>
      </c>
      <c r="J4173" s="118">
        <f t="shared" ref="J4173:J4236" si="1242">IF(O4172&gt;0,VLOOKUP(O4172,W$12:AG$150,2),J4172)</f>
        <v>45099</v>
      </c>
      <c r="K4173" s="112">
        <f t="shared" ref="K4173:K4236" si="1243">IF(A4173&gt;J4173,IF(NETWORKDAYS(J4173,A4173,$W$160:$W$544)-1=0,1,NETWORKDAYS(J4173,A4173,$W$160:$W$544)-1),0)</f>
        <v>21</v>
      </c>
      <c r="L4173" s="108">
        <f t="shared" ref="L4173:L4236" si="1244">IF(AND(K4173=1,K4172=1),1,IF(K4173&gt;0,IF(K4173=K4172,K4173+1,K4173),0))</f>
        <v>22</v>
      </c>
      <c r="M4173" s="109">
        <f t="shared" si="1235"/>
        <v>1.0030923789999999</v>
      </c>
      <c r="N4173" s="109">
        <f t="shared" ca="1" si="1236"/>
        <v>1.014360266</v>
      </c>
      <c r="O4173" s="108">
        <f t="shared" si="1230"/>
        <v>0</v>
      </c>
      <c r="P4173" s="106">
        <f t="shared" ca="1" si="1237"/>
        <v>193.81907436</v>
      </c>
      <c r="Q4173" s="113">
        <f t="shared" si="1232"/>
        <v>0</v>
      </c>
      <c r="R4173" s="106">
        <f t="shared" si="1231"/>
        <v>0</v>
      </c>
      <c r="S4173" s="114" t="str">
        <f t="shared" ref="S4173:S4236" si="1245">IF(O4172&gt;0,VLOOKUP(O4172,W$12:AG$150,10),S4172)</f>
        <v>A+J=</v>
      </c>
      <c r="T4173" s="107">
        <f t="shared" ref="T4173:T4236" si="1246">IF(O4172&gt;0,VLOOKUP(O4172,W$12:AG$150,11),T4172)</f>
        <v>45131</v>
      </c>
      <c r="U4173" s="10"/>
      <c r="V4173" s="10"/>
      <c r="W4173" s="10"/>
      <c r="X4173" s="29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</row>
    <row r="4174" spans="1:121" x14ac:dyDescent="0.15">
      <c r="A4174" s="102">
        <f t="shared" si="1238"/>
        <v>45131</v>
      </c>
      <c r="B4174" s="103">
        <f t="shared" ref="B4174:B4237" ca="1" si="1247">IF(A4174&lt;=TODAY(),C4174+P4174,IF(AND(A4174&gt;TODAY(),A4174&lt;=$B$1),IF(VLOOKUP(TODAY(),$A$10:$D$5000,4,FALSE)=0,"n.d",C4174+P4174),"n.d"))</f>
        <v>13690.719087659791</v>
      </c>
      <c r="C4174" s="106">
        <f t="shared" si="1239"/>
        <v>13496.90001329979</v>
      </c>
      <c r="D4174" s="105">
        <f ca="1">IF(A4174&lt;$B$1,VLOOKUP(A4174,[1]DI!$A$4:$B$15000,2,FALSE),0)</f>
        <v>0.13650000000000001</v>
      </c>
      <c r="E4174" s="106">
        <f t="shared" ca="1" si="1233"/>
        <v>1.00050788</v>
      </c>
      <c r="F4174" s="106">
        <f ca="1">(TRUNC(PRODUCT($E$12:$E4173),16))</f>
        <v>2.6449902265248699</v>
      </c>
      <c r="G4174" s="106">
        <f t="shared" ca="1" si="1240"/>
        <v>2.6156087097676299</v>
      </c>
      <c r="H4174" s="106">
        <f t="shared" ca="1" si="1234"/>
        <v>1.01123315</v>
      </c>
      <c r="I4174" s="105">
        <f t="shared" si="1241"/>
        <v>3.5999999999999997E-2</v>
      </c>
      <c r="J4174" s="118">
        <f t="shared" si="1242"/>
        <v>45099</v>
      </c>
      <c r="K4174" s="112">
        <f t="shared" si="1243"/>
        <v>22</v>
      </c>
      <c r="L4174" s="108">
        <f t="shared" si="1244"/>
        <v>22</v>
      </c>
      <c r="M4174" s="109">
        <f t="shared" si="1235"/>
        <v>1.0030923789999999</v>
      </c>
      <c r="N4174" s="109">
        <f t="shared" ca="1" si="1236"/>
        <v>1.014360266</v>
      </c>
      <c r="O4174" s="108">
        <f t="shared" ref="O4174:O4237" si="1248">IF(VLOOKUP(A4174,X$12:AE$151,8)=VLOOKUP(A4173,X$12:AE$151,8),0,VLOOKUP(A4174,X$12:AE$151,8))</f>
        <v>122</v>
      </c>
      <c r="P4174" s="106">
        <f t="shared" ca="1" si="1237"/>
        <v>193.81907436</v>
      </c>
      <c r="Q4174" s="113">
        <f t="shared" si="1232"/>
        <v>5.7813000000000003E-2</v>
      </c>
      <c r="R4174" s="106">
        <f t="shared" si="1231"/>
        <v>780.29628046000005</v>
      </c>
      <c r="S4174" s="114" t="str">
        <f t="shared" si="1245"/>
        <v>A+J=</v>
      </c>
      <c r="T4174" s="107">
        <f t="shared" si="1246"/>
        <v>45131</v>
      </c>
      <c r="U4174" s="10"/>
      <c r="V4174" s="10"/>
      <c r="W4174" s="10"/>
      <c r="X4174" s="29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</row>
    <row r="4175" spans="1:121" x14ac:dyDescent="0.15">
      <c r="A4175" s="102">
        <f t="shared" si="1238"/>
        <v>45132</v>
      </c>
      <c r="B4175" s="103">
        <f t="shared" ca="1" si="1247"/>
        <v>12724.84799604979</v>
      </c>
      <c r="C4175" s="106">
        <f t="shared" si="1239"/>
        <v>12716.603732839791</v>
      </c>
      <c r="D4175" s="105">
        <f ca="1">IF(A4175&lt;$B$1,VLOOKUP(A4175,[1]DI!$A$4:$B$15000,2,FALSE),0)</f>
        <v>0.13650000000000001</v>
      </c>
      <c r="E4175" s="106">
        <f t="shared" ca="1" si="1233"/>
        <v>1.00050788</v>
      </c>
      <c r="F4175" s="106">
        <f ca="1">(TRUNC(PRODUCT($E$12:$E4174),16))</f>
        <v>2.6463335641611101</v>
      </c>
      <c r="G4175" s="106">
        <f t="shared" ca="1" si="1240"/>
        <v>2.6449902265248699</v>
      </c>
      <c r="H4175" s="106">
        <f t="shared" ca="1" si="1234"/>
        <v>1.00050788</v>
      </c>
      <c r="I4175" s="105">
        <f t="shared" si="1241"/>
        <v>3.5999999999999997E-2</v>
      </c>
      <c r="J4175" s="118">
        <f t="shared" si="1242"/>
        <v>45131</v>
      </c>
      <c r="K4175" s="112">
        <f t="shared" si="1243"/>
        <v>1</v>
      </c>
      <c r="L4175" s="108">
        <f t="shared" si="1244"/>
        <v>1</v>
      </c>
      <c r="M4175" s="109">
        <f t="shared" si="1235"/>
        <v>1.000140356</v>
      </c>
      <c r="N4175" s="109">
        <f t="shared" ca="1" si="1236"/>
        <v>1.0006483070000001</v>
      </c>
      <c r="O4175" s="108">
        <f t="shared" si="1248"/>
        <v>0</v>
      </c>
      <c r="P4175" s="106">
        <f t="shared" ca="1" si="1237"/>
        <v>8.2442632099999997</v>
      </c>
      <c r="Q4175" s="113">
        <f t="shared" si="1232"/>
        <v>0</v>
      </c>
      <c r="R4175" s="106">
        <f t="shared" si="1231"/>
        <v>0</v>
      </c>
      <c r="S4175" s="114" t="str">
        <f t="shared" si="1245"/>
        <v>A+J=</v>
      </c>
      <c r="T4175" s="107">
        <f t="shared" si="1246"/>
        <v>45160</v>
      </c>
      <c r="U4175" s="10"/>
      <c r="V4175" s="10"/>
      <c r="W4175" s="10"/>
      <c r="X4175" s="29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</row>
    <row r="4176" spans="1:121" x14ac:dyDescent="0.15">
      <c r="A4176" s="102">
        <f t="shared" si="1238"/>
        <v>45133</v>
      </c>
      <c r="B4176" s="103">
        <f t="shared" ca="1" si="1247"/>
        <v>12733.09762566979</v>
      </c>
      <c r="C4176" s="106">
        <f t="shared" si="1239"/>
        <v>12716.603732839791</v>
      </c>
      <c r="D4176" s="105">
        <f ca="1">IF(A4176&lt;$B$1,VLOOKUP(A4176,[1]DI!$A$4:$B$15000,2,FALSE),0)</f>
        <v>0.13650000000000001</v>
      </c>
      <c r="E4176" s="106">
        <f t="shared" ca="1" si="1233"/>
        <v>1.00050788</v>
      </c>
      <c r="F4176" s="106">
        <f ca="1">(TRUNC(PRODUCT($E$12:$E4175),16))</f>
        <v>2.6476775840516802</v>
      </c>
      <c r="G4176" s="106">
        <f t="shared" ca="1" si="1240"/>
        <v>2.6449902265248699</v>
      </c>
      <c r="H4176" s="106">
        <f t="shared" ca="1" si="1234"/>
        <v>1.00101602</v>
      </c>
      <c r="I4176" s="105">
        <f t="shared" si="1241"/>
        <v>3.5999999999999997E-2</v>
      </c>
      <c r="J4176" s="118">
        <f t="shared" si="1242"/>
        <v>45131</v>
      </c>
      <c r="K4176" s="112">
        <f t="shared" si="1243"/>
        <v>2</v>
      </c>
      <c r="L4176" s="108">
        <f t="shared" si="1244"/>
        <v>2</v>
      </c>
      <c r="M4176" s="109">
        <f t="shared" si="1235"/>
        <v>1.0002807309999999</v>
      </c>
      <c r="N4176" s="109">
        <f t="shared" ca="1" si="1236"/>
        <v>1.001297036</v>
      </c>
      <c r="O4176" s="108">
        <f t="shared" si="1248"/>
        <v>0</v>
      </c>
      <c r="P4176" s="106">
        <f t="shared" ca="1" si="1237"/>
        <v>16.49389283</v>
      </c>
      <c r="Q4176" s="113">
        <f t="shared" si="1232"/>
        <v>0</v>
      </c>
      <c r="R4176" s="106">
        <f t="shared" si="1231"/>
        <v>0</v>
      </c>
      <c r="S4176" s="114" t="str">
        <f t="shared" si="1245"/>
        <v>A+J=</v>
      </c>
      <c r="T4176" s="107">
        <f t="shared" si="1246"/>
        <v>45160</v>
      </c>
      <c r="U4176" s="10"/>
      <c r="V4176" s="10"/>
      <c r="W4176" s="10"/>
      <c r="X4176" s="29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</row>
    <row r="4177" spans="1:121" x14ac:dyDescent="0.15">
      <c r="A4177" s="102">
        <f t="shared" si="1238"/>
        <v>45134</v>
      </c>
      <c r="B4177" s="103">
        <f t="shared" ca="1" si="1247"/>
        <v>12741.352507249791</v>
      </c>
      <c r="C4177" s="106">
        <f t="shared" si="1239"/>
        <v>12716.603732839791</v>
      </c>
      <c r="D4177" s="105">
        <f ca="1">IF(A4177&lt;$B$1,VLOOKUP(A4177,[1]DI!$A$4:$B$15000,2,FALSE),0)</f>
        <v>0.13650000000000001</v>
      </c>
      <c r="E4177" s="106">
        <f t="shared" ca="1" si="1233"/>
        <v>1.00050788</v>
      </c>
      <c r="F4177" s="106">
        <f ca="1">(TRUNC(PRODUCT($E$12:$E4176),16))</f>
        <v>2.6490222865430701</v>
      </c>
      <c r="G4177" s="106">
        <f t="shared" ca="1" si="1240"/>
        <v>2.6449902265248699</v>
      </c>
      <c r="H4177" s="106">
        <f t="shared" ca="1" si="1234"/>
        <v>1.00152441</v>
      </c>
      <c r="I4177" s="105">
        <f t="shared" si="1241"/>
        <v>3.5999999999999997E-2</v>
      </c>
      <c r="J4177" s="118">
        <f t="shared" si="1242"/>
        <v>45131</v>
      </c>
      <c r="K4177" s="112">
        <f t="shared" si="1243"/>
        <v>3</v>
      </c>
      <c r="L4177" s="108">
        <f t="shared" si="1244"/>
        <v>3</v>
      </c>
      <c r="M4177" s="109">
        <f t="shared" si="1235"/>
        <v>1.000421126</v>
      </c>
      <c r="N4177" s="109">
        <f t="shared" ca="1" si="1236"/>
        <v>1.0019461780000001</v>
      </c>
      <c r="O4177" s="108">
        <f t="shared" si="1248"/>
        <v>0</v>
      </c>
      <c r="P4177" s="106">
        <f t="shared" ca="1" si="1237"/>
        <v>24.748774409999999</v>
      </c>
      <c r="Q4177" s="113">
        <f t="shared" si="1232"/>
        <v>0</v>
      </c>
      <c r="R4177" s="106">
        <f t="shared" si="1231"/>
        <v>0</v>
      </c>
      <c r="S4177" s="114" t="str">
        <f t="shared" si="1245"/>
        <v>A+J=</v>
      </c>
      <c r="T4177" s="107">
        <f t="shared" si="1246"/>
        <v>45160</v>
      </c>
      <c r="U4177" s="10"/>
      <c r="V4177" s="10"/>
      <c r="W4177" s="10"/>
      <c r="X4177" s="29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</row>
    <row r="4178" spans="1:121" x14ac:dyDescent="0.15">
      <c r="A4178" s="102">
        <f t="shared" si="1238"/>
        <v>45135</v>
      </c>
      <c r="B4178" s="103">
        <f t="shared" ca="1" si="1247"/>
        <v>12749.61289511979</v>
      </c>
      <c r="C4178" s="106">
        <f t="shared" si="1239"/>
        <v>12716.603732839791</v>
      </c>
      <c r="D4178" s="105">
        <f ca="1">IF(A4178&lt;$B$1,VLOOKUP(A4178,[1]DI!$A$4:$B$15000,2,FALSE),0)</f>
        <v>0.13650000000000001</v>
      </c>
      <c r="E4178" s="106">
        <f t="shared" ca="1" si="1233"/>
        <v>1.00050788</v>
      </c>
      <c r="F4178" s="106">
        <f ca="1">(TRUNC(PRODUCT($E$12:$E4177),16))</f>
        <v>2.65036767198196</v>
      </c>
      <c r="G4178" s="106">
        <f t="shared" ca="1" si="1240"/>
        <v>2.6449902265248699</v>
      </c>
      <c r="H4178" s="106">
        <f t="shared" ca="1" si="1234"/>
        <v>1.00203307</v>
      </c>
      <c r="I4178" s="105">
        <f t="shared" si="1241"/>
        <v>3.5999999999999997E-2</v>
      </c>
      <c r="J4178" s="118">
        <f t="shared" si="1242"/>
        <v>45131</v>
      </c>
      <c r="K4178" s="112">
        <f t="shared" si="1243"/>
        <v>4</v>
      </c>
      <c r="L4178" s="108">
        <f t="shared" si="1244"/>
        <v>4</v>
      </c>
      <c r="M4178" s="109">
        <f t="shared" si="1235"/>
        <v>1.0005615409999999</v>
      </c>
      <c r="N4178" s="109">
        <f t="shared" ca="1" si="1236"/>
        <v>1.002595753</v>
      </c>
      <c r="O4178" s="108">
        <f t="shared" si="1248"/>
        <v>0</v>
      </c>
      <c r="P4178" s="106">
        <f t="shared" ca="1" si="1237"/>
        <v>33.009162279999998</v>
      </c>
      <c r="Q4178" s="113">
        <f t="shared" si="1232"/>
        <v>0</v>
      </c>
      <c r="R4178" s="106">
        <f t="shared" si="1231"/>
        <v>0</v>
      </c>
      <c r="S4178" s="114" t="str">
        <f t="shared" si="1245"/>
        <v>A+J=</v>
      </c>
      <c r="T4178" s="107">
        <f t="shared" si="1246"/>
        <v>45160</v>
      </c>
      <c r="U4178" s="10"/>
      <c r="V4178" s="10"/>
      <c r="W4178" s="10"/>
      <c r="X4178" s="29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</row>
    <row r="4179" spans="1:121" x14ac:dyDescent="0.15">
      <c r="A4179" s="102">
        <f t="shared" si="1238"/>
        <v>45136</v>
      </c>
      <c r="B4179" s="103">
        <f t="shared" ca="1" si="1247"/>
        <v>12757.878509519791</v>
      </c>
      <c r="C4179" s="106">
        <f t="shared" si="1239"/>
        <v>12716.603732839791</v>
      </c>
      <c r="D4179" s="105">
        <f ca="1">IF(A4179&lt;$B$1,VLOOKUP(A4179,[1]DI!$A$4:$B$15000,2,FALSE),0)</f>
        <v>0</v>
      </c>
      <c r="E4179" s="106">
        <f t="shared" ca="1" si="1233"/>
        <v>1</v>
      </c>
      <c r="F4179" s="106">
        <f ca="1">(TRUNC(PRODUCT($E$12:$E4178),16))</f>
        <v>2.6517137407151998</v>
      </c>
      <c r="G4179" s="106">
        <f t="shared" ca="1" si="1240"/>
        <v>2.6449902265248699</v>
      </c>
      <c r="H4179" s="106">
        <f t="shared" ca="1" si="1234"/>
        <v>1.0025419799999999</v>
      </c>
      <c r="I4179" s="105">
        <f t="shared" si="1241"/>
        <v>3.5999999999999997E-2</v>
      </c>
      <c r="J4179" s="118">
        <f t="shared" si="1242"/>
        <v>45131</v>
      </c>
      <c r="K4179" s="112">
        <f t="shared" si="1243"/>
        <v>4</v>
      </c>
      <c r="L4179" s="108">
        <f t="shared" si="1244"/>
        <v>5</v>
      </c>
      <c r="M4179" s="109">
        <f t="shared" si="1235"/>
        <v>1.0007019749999999</v>
      </c>
      <c r="N4179" s="109">
        <f t="shared" ca="1" si="1236"/>
        <v>1.003245739</v>
      </c>
      <c r="O4179" s="108">
        <f t="shared" si="1248"/>
        <v>0</v>
      </c>
      <c r="P4179" s="106">
        <f t="shared" ca="1" si="1237"/>
        <v>41.274776680000002</v>
      </c>
      <c r="Q4179" s="113">
        <f t="shared" si="1232"/>
        <v>0</v>
      </c>
      <c r="R4179" s="106">
        <f t="shared" si="1231"/>
        <v>0</v>
      </c>
      <c r="S4179" s="114" t="str">
        <f t="shared" si="1245"/>
        <v>A+J=</v>
      </c>
      <c r="T4179" s="107">
        <f t="shared" si="1246"/>
        <v>45160</v>
      </c>
      <c r="U4179" s="10"/>
      <c r="V4179" s="10"/>
      <c r="W4179" s="10"/>
      <c r="X4179" s="29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</row>
    <row r="4180" spans="1:121" x14ac:dyDescent="0.15">
      <c r="A4180" s="102">
        <f t="shared" si="1238"/>
        <v>45137</v>
      </c>
      <c r="B4180" s="103">
        <f t="shared" ca="1" si="1247"/>
        <v>12757.878509519791</v>
      </c>
      <c r="C4180" s="106">
        <f t="shared" si="1239"/>
        <v>12716.603732839791</v>
      </c>
      <c r="D4180" s="105">
        <f ca="1">IF(A4180&lt;$B$1,VLOOKUP(A4180,[1]DI!$A$4:$B$15000,2,FALSE),0)</f>
        <v>0</v>
      </c>
      <c r="E4180" s="106">
        <f t="shared" ca="1" si="1233"/>
        <v>1</v>
      </c>
      <c r="F4180" s="106">
        <f ca="1">(TRUNC(PRODUCT($E$12:$E4179),16))</f>
        <v>2.6517137407151998</v>
      </c>
      <c r="G4180" s="106">
        <f t="shared" ca="1" si="1240"/>
        <v>2.6449902265248699</v>
      </c>
      <c r="H4180" s="106">
        <f t="shared" ca="1" si="1234"/>
        <v>1.0025419799999999</v>
      </c>
      <c r="I4180" s="105">
        <f t="shared" si="1241"/>
        <v>3.5999999999999997E-2</v>
      </c>
      <c r="J4180" s="118">
        <f t="shared" si="1242"/>
        <v>45131</v>
      </c>
      <c r="K4180" s="112">
        <f t="shared" si="1243"/>
        <v>4</v>
      </c>
      <c r="L4180" s="108">
        <f t="shared" si="1244"/>
        <v>5</v>
      </c>
      <c r="M4180" s="109">
        <f t="shared" si="1235"/>
        <v>1.0007019749999999</v>
      </c>
      <c r="N4180" s="109">
        <f t="shared" ca="1" si="1236"/>
        <v>1.003245739</v>
      </c>
      <c r="O4180" s="108">
        <f t="shared" si="1248"/>
        <v>0</v>
      </c>
      <c r="P4180" s="106">
        <f t="shared" ca="1" si="1237"/>
        <v>41.274776680000002</v>
      </c>
      <c r="Q4180" s="113">
        <f t="shared" si="1232"/>
        <v>0</v>
      </c>
      <c r="R4180" s="106">
        <f t="shared" si="1231"/>
        <v>0</v>
      </c>
      <c r="S4180" s="114" t="str">
        <f t="shared" si="1245"/>
        <v>A+J=</v>
      </c>
      <c r="T4180" s="107">
        <f t="shared" si="1246"/>
        <v>45160</v>
      </c>
      <c r="U4180" s="10"/>
      <c r="V4180" s="10"/>
      <c r="W4180" s="10"/>
      <c r="X4180" s="29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</row>
    <row r="4181" spans="1:121" x14ac:dyDescent="0.15">
      <c r="A4181" s="102">
        <f t="shared" si="1238"/>
        <v>45138</v>
      </c>
      <c r="B4181" s="103">
        <f t="shared" ca="1" si="1247"/>
        <v>12757.878509519791</v>
      </c>
      <c r="C4181" s="106">
        <f t="shared" si="1239"/>
        <v>12716.603732839791</v>
      </c>
      <c r="D4181" s="105">
        <f ca="1">IF(A4181&lt;$B$1,VLOOKUP(A4181,[1]DI!$A$4:$B$15000,2,FALSE),0)</f>
        <v>0.13650000000000001</v>
      </c>
      <c r="E4181" s="106">
        <f t="shared" ca="1" si="1233"/>
        <v>1.00050788</v>
      </c>
      <c r="F4181" s="106">
        <f ca="1">(TRUNC(PRODUCT($E$12:$E4180),16))</f>
        <v>2.6517137407151998</v>
      </c>
      <c r="G4181" s="106">
        <f t="shared" ca="1" si="1240"/>
        <v>2.6449902265248699</v>
      </c>
      <c r="H4181" s="106">
        <f t="shared" ca="1" si="1234"/>
        <v>1.0025419799999999</v>
      </c>
      <c r="I4181" s="105">
        <f t="shared" si="1241"/>
        <v>3.5999999999999997E-2</v>
      </c>
      <c r="J4181" s="118">
        <f t="shared" si="1242"/>
        <v>45131</v>
      </c>
      <c r="K4181" s="112">
        <f t="shared" si="1243"/>
        <v>5</v>
      </c>
      <c r="L4181" s="108">
        <f t="shared" si="1244"/>
        <v>5</v>
      </c>
      <c r="M4181" s="109">
        <f t="shared" si="1235"/>
        <v>1.0007019749999999</v>
      </c>
      <c r="N4181" s="109">
        <f t="shared" ca="1" si="1236"/>
        <v>1.003245739</v>
      </c>
      <c r="O4181" s="108">
        <f t="shared" si="1248"/>
        <v>0</v>
      </c>
      <c r="P4181" s="106">
        <f t="shared" ca="1" si="1237"/>
        <v>41.274776680000002</v>
      </c>
      <c r="Q4181" s="113">
        <f t="shared" si="1232"/>
        <v>0</v>
      </c>
      <c r="R4181" s="106">
        <f t="shared" si="1231"/>
        <v>0</v>
      </c>
      <c r="S4181" s="114" t="str">
        <f t="shared" si="1245"/>
        <v>A+J=</v>
      </c>
      <c r="T4181" s="107">
        <f t="shared" si="1246"/>
        <v>45160</v>
      </c>
      <c r="U4181" s="10"/>
      <c r="V4181" s="10"/>
      <c r="W4181" s="10"/>
      <c r="X4181" s="29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</row>
    <row r="4182" spans="1:121" x14ac:dyDescent="0.15">
      <c r="A4182" s="102">
        <f t="shared" si="1238"/>
        <v>45139</v>
      </c>
      <c r="B4182" s="103">
        <f t="shared" ca="1" si="1247"/>
        <v>12766.14951574979</v>
      </c>
      <c r="C4182" s="106">
        <f t="shared" si="1239"/>
        <v>12716.603732839791</v>
      </c>
      <c r="D4182" s="105">
        <f ca="1">IF(A4182&lt;$B$1,VLOOKUP(A4182,[1]DI!$A$4:$B$15000,2,FALSE),0)</f>
        <v>0.13650000000000001</v>
      </c>
      <c r="E4182" s="106">
        <f t="shared" ca="1" si="1233"/>
        <v>1.00050788</v>
      </c>
      <c r="F4182" s="106">
        <f ca="1">(TRUNC(PRODUCT($E$12:$E4181),16))</f>
        <v>2.65306049308984</v>
      </c>
      <c r="G4182" s="106">
        <f t="shared" ca="1" si="1240"/>
        <v>2.6449902265248699</v>
      </c>
      <c r="H4182" s="106">
        <f t="shared" ca="1" si="1234"/>
        <v>1.0030511499999999</v>
      </c>
      <c r="I4182" s="105">
        <f t="shared" si="1241"/>
        <v>3.5999999999999997E-2</v>
      </c>
      <c r="J4182" s="118">
        <f t="shared" si="1242"/>
        <v>45131</v>
      </c>
      <c r="K4182" s="112">
        <f t="shared" si="1243"/>
        <v>6</v>
      </c>
      <c r="L4182" s="108">
        <f t="shared" si="1244"/>
        <v>6</v>
      </c>
      <c r="M4182" s="109">
        <f t="shared" si="1235"/>
        <v>1.000842429</v>
      </c>
      <c r="N4182" s="109">
        <f t="shared" ca="1" si="1236"/>
        <v>1.003896149</v>
      </c>
      <c r="O4182" s="108">
        <f t="shared" si="1248"/>
        <v>0</v>
      </c>
      <c r="P4182" s="106">
        <f t="shared" ca="1" si="1237"/>
        <v>49.54578291</v>
      </c>
      <c r="Q4182" s="113">
        <f t="shared" si="1232"/>
        <v>0</v>
      </c>
      <c r="R4182" s="106">
        <f t="shared" si="1231"/>
        <v>0</v>
      </c>
      <c r="S4182" s="114" t="str">
        <f t="shared" si="1245"/>
        <v>A+J=</v>
      </c>
      <c r="T4182" s="107">
        <f t="shared" si="1246"/>
        <v>45160</v>
      </c>
      <c r="U4182" s="10"/>
      <c r="V4182" s="10"/>
      <c r="W4182" s="10"/>
      <c r="X4182" s="29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</row>
    <row r="4183" spans="1:121" x14ac:dyDescent="0.15">
      <c r="A4183" s="102">
        <f t="shared" si="1238"/>
        <v>45140</v>
      </c>
      <c r="B4183" s="103">
        <f t="shared" ca="1" si="1247"/>
        <v>12774.425913829791</v>
      </c>
      <c r="C4183" s="106">
        <f t="shared" si="1239"/>
        <v>12716.603732839791</v>
      </c>
      <c r="D4183" s="105">
        <f ca="1">IF(A4183&lt;$B$1,VLOOKUP(A4183,[1]DI!$A$4:$B$15000,2,FALSE),0)</f>
        <v>0.13650000000000001</v>
      </c>
      <c r="E4183" s="106">
        <f t="shared" ca="1" si="1233"/>
        <v>1.00050788</v>
      </c>
      <c r="F4183" s="106">
        <f ca="1">(TRUNC(PRODUCT($E$12:$E4182),16))</f>
        <v>2.65440792945307</v>
      </c>
      <c r="G4183" s="106">
        <f t="shared" ca="1" si="1240"/>
        <v>2.6449902265248699</v>
      </c>
      <c r="H4183" s="106">
        <f t="shared" ca="1" si="1234"/>
        <v>1.00356058</v>
      </c>
      <c r="I4183" s="105">
        <f t="shared" si="1241"/>
        <v>3.5999999999999997E-2</v>
      </c>
      <c r="J4183" s="118">
        <f t="shared" si="1242"/>
        <v>45131</v>
      </c>
      <c r="K4183" s="112">
        <f t="shared" si="1243"/>
        <v>7</v>
      </c>
      <c r="L4183" s="108">
        <f t="shared" si="1244"/>
        <v>7</v>
      </c>
      <c r="M4183" s="109">
        <f t="shared" si="1235"/>
        <v>1.0009829029999999</v>
      </c>
      <c r="N4183" s="109">
        <f t="shared" ca="1" si="1236"/>
        <v>1.004546983</v>
      </c>
      <c r="O4183" s="108">
        <f t="shared" si="1248"/>
        <v>0</v>
      </c>
      <c r="P4183" s="106">
        <f t="shared" ca="1" si="1237"/>
        <v>57.82218099</v>
      </c>
      <c r="Q4183" s="113">
        <f t="shared" si="1232"/>
        <v>0</v>
      </c>
      <c r="R4183" s="106">
        <f t="shared" si="1231"/>
        <v>0</v>
      </c>
      <c r="S4183" s="114" t="str">
        <f t="shared" si="1245"/>
        <v>A+J=</v>
      </c>
      <c r="T4183" s="107">
        <f t="shared" si="1246"/>
        <v>45160</v>
      </c>
      <c r="U4183" s="10"/>
      <c r="V4183" s="10"/>
      <c r="W4183" s="10"/>
      <c r="X4183" s="29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</row>
    <row r="4184" spans="1:121" x14ac:dyDescent="0.15">
      <c r="A4184" s="102">
        <f t="shared" si="1238"/>
        <v>45141</v>
      </c>
      <c r="B4184" s="103">
        <f t="shared" ca="1" si="1247"/>
        <v>12782.70769101979</v>
      </c>
      <c r="C4184" s="106">
        <f t="shared" si="1239"/>
        <v>12716.603732839791</v>
      </c>
      <c r="D4184" s="105">
        <f ca="1">IF(A4184&lt;$B$1,VLOOKUP(A4184,[1]DI!$A$4:$B$15000,2,FALSE),0)</f>
        <v>0.13150000000000001</v>
      </c>
      <c r="E4184" s="106">
        <f t="shared" ca="1" si="1233"/>
        <v>1.0004903700000001</v>
      </c>
      <c r="F4184" s="106">
        <f ca="1">(TRUNC(PRODUCT($E$12:$E4183),16))</f>
        <v>2.6557560501522799</v>
      </c>
      <c r="G4184" s="106">
        <f t="shared" ca="1" si="1240"/>
        <v>2.6449902265248699</v>
      </c>
      <c r="H4184" s="106">
        <f t="shared" ca="1" si="1234"/>
        <v>1.0040702699999999</v>
      </c>
      <c r="I4184" s="105">
        <f t="shared" si="1241"/>
        <v>3.5999999999999997E-2</v>
      </c>
      <c r="J4184" s="118">
        <f t="shared" si="1242"/>
        <v>45131</v>
      </c>
      <c r="K4184" s="112">
        <f t="shared" si="1243"/>
        <v>8</v>
      </c>
      <c r="L4184" s="108">
        <f t="shared" si="1244"/>
        <v>8</v>
      </c>
      <c r="M4184" s="109">
        <f t="shared" si="1235"/>
        <v>1.001123397</v>
      </c>
      <c r="N4184" s="109">
        <f t="shared" ca="1" si="1236"/>
        <v>1.0051982399999999</v>
      </c>
      <c r="O4184" s="108">
        <f t="shared" si="1248"/>
        <v>0</v>
      </c>
      <c r="P4184" s="106">
        <f t="shared" ca="1" si="1237"/>
        <v>66.103958180000006</v>
      </c>
      <c r="Q4184" s="113">
        <f t="shared" si="1232"/>
        <v>0</v>
      </c>
      <c r="R4184" s="106">
        <f t="shared" si="1231"/>
        <v>0</v>
      </c>
      <c r="S4184" s="114" t="str">
        <f t="shared" si="1245"/>
        <v>A+J=</v>
      </c>
      <c r="T4184" s="107">
        <f t="shared" si="1246"/>
        <v>45160</v>
      </c>
      <c r="U4184" s="10"/>
      <c r="V4184" s="10"/>
      <c r="W4184" s="10"/>
      <c r="X4184" s="29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</row>
    <row r="4185" spans="1:121" x14ac:dyDescent="0.15">
      <c r="A4185" s="102">
        <f t="shared" si="1238"/>
        <v>45142</v>
      </c>
      <c r="B4185" s="103">
        <f t="shared" ca="1" si="1247"/>
        <v>12790.77099696979</v>
      </c>
      <c r="C4185" s="106">
        <f t="shared" si="1239"/>
        <v>12716.603732839791</v>
      </c>
      <c r="D4185" s="105">
        <f ca="1">IF(A4185&lt;$B$1,VLOOKUP(A4185,[1]DI!$A$4:$B$15000,2,FALSE),0)</f>
        <v>0.13150000000000001</v>
      </c>
      <c r="E4185" s="106">
        <f t="shared" ca="1" si="1233"/>
        <v>1.0004903700000001</v>
      </c>
      <c r="F4185" s="106">
        <f ca="1">(TRUNC(PRODUCT($E$12:$E4184),16))</f>
        <v>2.6570583532465899</v>
      </c>
      <c r="G4185" s="106">
        <f t="shared" ca="1" si="1240"/>
        <v>2.6449902265248699</v>
      </c>
      <c r="H4185" s="106">
        <f t="shared" ca="1" si="1234"/>
        <v>1.0045626400000001</v>
      </c>
      <c r="I4185" s="105">
        <f t="shared" si="1241"/>
        <v>3.5999999999999997E-2</v>
      </c>
      <c r="J4185" s="118">
        <f t="shared" si="1242"/>
        <v>45131</v>
      </c>
      <c r="K4185" s="112">
        <f t="shared" si="1243"/>
        <v>9</v>
      </c>
      <c r="L4185" s="108">
        <f t="shared" si="1244"/>
        <v>9</v>
      </c>
      <c r="M4185" s="109">
        <f t="shared" si="1235"/>
        <v>1.00126391</v>
      </c>
      <c r="N4185" s="109">
        <f t="shared" ca="1" si="1236"/>
        <v>1.0058323170000001</v>
      </c>
      <c r="O4185" s="108">
        <f t="shared" si="1248"/>
        <v>0</v>
      </c>
      <c r="P4185" s="106">
        <f t="shared" ca="1" si="1237"/>
        <v>74.167264130000007</v>
      </c>
      <c r="Q4185" s="113">
        <f t="shared" si="1232"/>
        <v>0</v>
      </c>
      <c r="R4185" s="106">
        <f t="shared" si="1231"/>
        <v>0</v>
      </c>
      <c r="S4185" s="114" t="str">
        <f t="shared" si="1245"/>
        <v>A+J=</v>
      </c>
      <c r="T4185" s="107">
        <f t="shared" si="1246"/>
        <v>45160</v>
      </c>
      <c r="U4185" s="10"/>
      <c r="V4185" s="10"/>
      <c r="W4185" s="10"/>
      <c r="X4185" s="29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</row>
    <row r="4186" spans="1:121" x14ac:dyDescent="0.15">
      <c r="A4186" s="102">
        <f t="shared" si="1238"/>
        <v>45143</v>
      </c>
      <c r="B4186" s="103">
        <f t="shared" ca="1" si="1247"/>
        <v>12798.839249669791</v>
      </c>
      <c r="C4186" s="106">
        <f t="shared" si="1239"/>
        <v>12716.603732839791</v>
      </c>
      <c r="D4186" s="105">
        <f ca="1">IF(A4186&lt;$B$1,VLOOKUP(A4186,[1]DI!$A$4:$B$15000,2,FALSE),0)</f>
        <v>0</v>
      </c>
      <c r="E4186" s="106">
        <f t="shared" ca="1" si="1233"/>
        <v>1</v>
      </c>
      <c r="F4186" s="106">
        <f ca="1">(TRUNC(PRODUCT($E$12:$E4185),16))</f>
        <v>2.6583612949512698</v>
      </c>
      <c r="G4186" s="106">
        <f t="shared" ca="1" si="1240"/>
        <v>2.6449902265248699</v>
      </c>
      <c r="H4186" s="106">
        <f t="shared" ca="1" si="1234"/>
        <v>1.0050552399999999</v>
      </c>
      <c r="I4186" s="105">
        <f t="shared" si="1241"/>
        <v>3.5999999999999997E-2</v>
      </c>
      <c r="J4186" s="118">
        <f t="shared" si="1242"/>
        <v>45131</v>
      </c>
      <c r="K4186" s="112">
        <f t="shared" si="1243"/>
        <v>9</v>
      </c>
      <c r="L4186" s="108">
        <f t="shared" si="1244"/>
        <v>10</v>
      </c>
      <c r="M4186" s="109">
        <f t="shared" si="1235"/>
        <v>1.001404443</v>
      </c>
      <c r="N4186" s="109">
        <f t="shared" ca="1" si="1236"/>
        <v>1.006466783</v>
      </c>
      <c r="O4186" s="108">
        <f t="shared" si="1248"/>
        <v>0</v>
      </c>
      <c r="P4186" s="106">
        <f t="shared" ca="1" si="1237"/>
        <v>82.235516829999995</v>
      </c>
      <c r="Q4186" s="113">
        <f t="shared" si="1232"/>
        <v>0</v>
      </c>
      <c r="R4186" s="106">
        <f t="shared" si="1231"/>
        <v>0</v>
      </c>
      <c r="S4186" s="114" t="str">
        <f t="shared" si="1245"/>
        <v>A+J=</v>
      </c>
      <c r="T4186" s="107">
        <f t="shared" si="1246"/>
        <v>45160</v>
      </c>
      <c r="U4186" s="10"/>
      <c r="V4186" s="10"/>
      <c r="W4186" s="10"/>
      <c r="X4186" s="29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</row>
    <row r="4187" spans="1:121" x14ac:dyDescent="0.15">
      <c r="A4187" s="102">
        <f t="shared" si="1238"/>
        <v>45144</v>
      </c>
      <c r="B4187" s="103">
        <f t="shared" ca="1" si="1247"/>
        <v>12798.839249669791</v>
      </c>
      <c r="C4187" s="106">
        <f t="shared" si="1239"/>
        <v>12716.603732839791</v>
      </c>
      <c r="D4187" s="105">
        <f ca="1">IF(A4187&lt;$B$1,VLOOKUP(A4187,[1]DI!$A$4:$B$15000,2,FALSE),0)</f>
        <v>0</v>
      </c>
      <c r="E4187" s="106">
        <f t="shared" ca="1" si="1233"/>
        <v>1</v>
      </c>
      <c r="F4187" s="106">
        <f ca="1">(TRUNC(PRODUCT($E$12:$E4186),16))</f>
        <v>2.6583612949512698</v>
      </c>
      <c r="G4187" s="106">
        <f t="shared" ca="1" si="1240"/>
        <v>2.6449902265248699</v>
      </c>
      <c r="H4187" s="106">
        <f t="shared" ca="1" si="1234"/>
        <v>1.0050552399999999</v>
      </c>
      <c r="I4187" s="105">
        <f t="shared" si="1241"/>
        <v>3.5999999999999997E-2</v>
      </c>
      <c r="J4187" s="118">
        <f t="shared" si="1242"/>
        <v>45131</v>
      </c>
      <c r="K4187" s="112">
        <f t="shared" si="1243"/>
        <v>9</v>
      </c>
      <c r="L4187" s="108">
        <f t="shared" si="1244"/>
        <v>10</v>
      </c>
      <c r="M4187" s="109">
        <f t="shared" si="1235"/>
        <v>1.001404443</v>
      </c>
      <c r="N4187" s="109">
        <f t="shared" ca="1" si="1236"/>
        <v>1.006466783</v>
      </c>
      <c r="O4187" s="108">
        <f t="shared" si="1248"/>
        <v>0</v>
      </c>
      <c r="P4187" s="106">
        <f t="shared" ca="1" si="1237"/>
        <v>82.235516829999995</v>
      </c>
      <c r="Q4187" s="113">
        <f t="shared" si="1232"/>
        <v>0</v>
      </c>
      <c r="R4187" s="106">
        <f t="shared" si="1231"/>
        <v>0</v>
      </c>
      <c r="S4187" s="114" t="str">
        <f t="shared" si="1245"/>
        <v>A+J=</v>
      </c>
      <c r="T4187" s="107">
        <f t="shared" si="1246"/>
        <v>45160</v>
      </c>
      <c r="U4187" s="10"/>
      <c r="V4187" s="10"/>
      <c r="W4187" s="10"/>
      <c r="X4187" s="29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</row>
    <row r="4188" spans="1:121" x14ac:dyDescent="0.15">
      <c r="A4188" s="102">
        <f t="shared" si="1238"/>
        <v>45145</v>
      </c>
      <c r="B4188" s="103">
        <f t="shared" ca="1" si="1247"/>
        <v>12798.839249669791</v>
      </c>
      <c r="C4188" s="106">
        <f t="shared" si="1239"/>
        <v>12716.603732839791</v>
      </c>
      <c r="D4188" s="105">
        <f ca="1">IF(A4188&lt;$B$1,VLOOKUP(A4188,[1]DI!$A$4:$B$15000,2,FALSE),0)</f>
        <v>0.13150000000000001</v>
      </c>
      <c r="E4188" s="106">
        <f t="shared" ca="1" si="1233"/>
        <v>1.0004903700000001</v>
      </c>
      <c r="F4188" s="106">
        <f ca="1">(TRUNC(PRODUCT($E$12:$E4187),16))</f>
        <v>2.6583612949512698</v>
      </c>
      <c r="G4188" s="106">
        <f t="shared" ca="1" si="1240"/>
        <v>2.6449902265248699</v>
      </c>
      <c r="H4188" s="106">
        <f t="shared" ca="1" si="1234"/>
        <v>1.0050552399999999</v>
      </c>
      <c r="I4188" s="105">
        <f t="shared" si="1241"/>
        <v>3.5999999999999997E-2</v>
      </c>
      <c r="J4188" s="118">
        <f t="shared" si="1242"/>
        <v>45131</v>
      </c>
      <c r="K4188" s="112">
        <f t="shared" si="1243"/>
        <v>10</v>
      </c>
      <c r="L4188" s="108">
        <f t="shared" si="1244"/>
        <v>10</v>
      </c>
      <c r="M4188" s="109">
        <f t="shared" si="1235"/>
        <v>1.001404443</v>
      </c>
      <c r="N4188" s="109">
        <f t="shared" ca="1" si="1236"/>
        <v>1.006466783</v>
      </c>
      <c r="O4188" s="108">
        <f t="shared" si="1248"/>
        <v>0</v>
      </c>
      <c r="P4188" s="106">
        <f t="shared" ca="1" si="1237"/>
        <v>82.235516829999995</v>
      </c>
      <c r="Q4188" s="113">
        <f t="shared" si="1232"/>
        <v>0</v>
      </c>
      <c r="R4188" s="106">
        <f t="shared" si="1231"/>
        <v>0</v>
      </c>
      <c r="S4188" s="114" t="str">
        <f t="shared" si="1245"/>
        <v>A+J=</v>
      </c>
      <c r="T4188" s="107">
        <f t="shared" si="1246"/>
        <v>45160</v>
      </c>
      <c r="U4188" s="10"/>
      <c r="V4188" s="10"/>
      <c r="W4188" s="10"/>
      <c r="X4188" s="29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</row>
    <row r="4189" spans="1:121" x14ac:dyDescent="0.15">
      <c r="A4189" s="102">
        <f t="shared" si="1238"/>
        <v>45146</v>
      </c>
      <c r="B4189" s="103">
        <f t="shared" ca="1" si="1247"/>
        <v>12806.91270346979</v>
      </c>
      <c r="C4189" s="106">
        <f t="shared" si="1239"/>
        <v>12716.603732839791</v>
      </c>
      <c r="D4189" s="105">
        <f ca="1">IF(A4189&lt;$B$1,VLOOKUP(A4189,[1]DI!$A$4:$B$15000,2,FALSE),0)</f>
        <v>0.13150000000000001</v>
      </c>
      <c r="E4189" s="106">
        <f t="shared" ca="1" si="1233"/>
        <v>1.0004903700000001</v>
      </c>
      <c r="F4189" s="106">
        <f ca="1">(TRUNC(PRODUCT($E$12:$E4188),16))</f>
        <v>2.6596648755794798</v>
      </c>
      <c r="G4189" s="106">
        <f t="shared" ca="1" si="1240"/>
        <v>2.6449902265248699</v>
      </c>
      <c r="H4189" s="106">
        <f t="shared" ca="1" si="1234"/>
        <v>1.00554809</v>
      </c>
      <c r="I4189" s="105">
        <f t="shared" si="1241"/>
        <v>3.5999999999999997E-2</v>
      </c>
      <c r="J4189" s="118">
        <f t="shared" si="1242"/>
        <v>45131</v>
      </c>
      <c r="K4189" s="112">
        <f t="shared" si="1243"/>
        <v>11</v>
      </c>
      <c r="L4189" s="108">
        <f t="shared" si="1244"/>
        <v>11</v>
      </c>
      <c r="M4189" s="109">
        <f t="shared" si="1235"/>
        <v>1.001544996</v>
      </c>
      <c r="N4189" s="109">
        <f t="shared" ca="1" si="1236"/>
        <v>1.0071016580000001</v>
      </c>
      <c r="O4189" s="108">
        <f t="shared" si="1248"/>
        <v>0</v>
      </c>
      <c r="P4189" s="106">
        <f t="shared" ca="1" si="1237"/>
        <v>90.308970630000005</v>
      </c>
      <c r="Q4189" s="113">
        <f t="shared" si="1232"/>
        <v>0</v>
      </c>
      <c r="R4189" s="106">
        <f t="shared" si="1231"/>
        <v>0</v>
      </c>
      <c r="S4189" s="114" t="str">
        <f t="shared" si="1245"/>
        <v>A+J=</v>
      </c>
      <c r="T4189" s="107">
        <f t="shared" si="1246"/>
        <v>45160</v>
      </c>
      <c r="U4189" s="10"/>
      <c r="V4189" s="10"/>
      <c r="W4189" s="10"/>
      <c r="X4189" s="29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</row>
    <row r="4190" spans="1:121" x14ac:dyDescent="0.15">
      <c r="A4190" s="102">
        <f t="shared" si="1238"/>
        <v>45147</v>
      </c>
      <c r="B4190" s="103">
        <f t="shared" ca="1" si="1247"/>
        <v>12814.991231189792</v>
      </c>
      <c r="C4190" s="106">
        <f t="shared" si="1239"/>
        <v>12716.603732839791</v>
      </c>
      <c r="D4190" s="105">
        <f ca="1">IF(A4190&lt;$B$1,VLOOKUP(A4190,[1]DI!$A$4:$B$15000,2,FALSE),0)</f>
        <v>0.13150000000000001</v>
      </c>
      <c r="E4190" s="106">
        <f t="shared" ca="1" si="1233"/>
        <v>1.0004903700000001</v>
      </c>
      <c r="F4190" s="106">
        <f ca="1">(TRUNC(PRODUCT($E$12:$E4189),16))</f>
        <v>2.66096909544452</v>
      </c>
      <c r="G4190" s="106">
        <f t="shared" ca="1" si="1240"/>
        <v>2.6449902265248699</v>
      </c>
      <c r="H4190" s="106">
        <f t="shared" ca="1" si="1234"/>
        <v>1.00604118</v>
      </c>
      <c r="I4190" s="105">
        <f t="shared" si="1241"/>
        <v>3.5999999999999997E-2</v>
      </c>
      <c r="J4190" s="118">
        <f t="shared" si="1242"/>
        <v>45131</v>
      </c>
      <c r="K4190" s="112">
        <f t="shared" si="1243"/>
        <v>12</v>
      </c>
      <c r="L4190" s="108">
        <f t="shared" si="1244"/>
        <v>12</v>
      </c>
      <c r="M4190" s="109">
        <f t="shared" si="1235"/>
        <v>1.0016855689999999</v>
      </c>
      <c r="N4190" s="109">
        <f t="shared" ca="1" si="1236"/>
        <v>1.007736932</v>
      </c>
      <c r="O4190" s="108">
        <f t="shared" si="1248"/>
        <v>0</v>
      </c>
      <c r="P4190" s="106">
        <f t="shared" ca="1" si="1237"/>
        <v>98.387498350000001</v>
      </c>
      <c r="Q4190" s="113">
        <f t="shared" si="1232"/>
        <v>0</v>
      </c>
      <c r="R4190" s="106">
        <f t="shared" si="1231"/>
        <v>0</v>
      </c>
      <c r="S4190" s="114" t="str">
        <f t="shared" si="1245"/>
        <v>A+J=</v>
      </c>
      <c r="T4190" s="107">
        <f t="shared" si="1246"/>
        <v>45160</v>
      </c>
      <c r="U4190" s="10"/>
      <c r="V4190" s="10"/>
      <c r="W4190" s="10"/>
      <c r="X4190" s="29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</row>
    <row r="4191" spans="1:121" x14ac:dyDescent="0.15">
      <c r="A4191" s="102">
        <f t="shared" si="1238"/>
        <v>45148</v>
      </c>
      <c r="B4191" s="103">
        <f t="shared" ca="1" si="1247"/>
        <v>12823.074947279791</v>
      </c>
      <c r="C4191" s="106">
        <f t="shared" si="1239"/>
        <v>12716.603732839791</v>
      </c>
      <c r="D4191" s="105">
        <f ca="1">IF(A4191&lt;$B$1,VLOOKUP(A4191,[1]DI!$A$4:$B$15000,2,FALSE),0)</f>
        <v>0.13150000000000001</v>
      </c>
      <c r="E4191" s="106">
        <f t="shared" ca="1" si="1233"/>
        <v>1.0004903700000001</v>
      </c>
      <c r="F4191" s="106">
        <f ca="1">(TRUNC(PRODUCT($E$12:$E4190),16))</f>
        <v>2.6622739548598502</v>
      </c>
      <c r="G4191" s="106">
        <f t="shared" ca="1" si="1240"/>
        <v>2.6449902265248699</v>
      </c>
      <c r="H4191" s="106">
        <f t="shared" ca="1" si="1234"/>
        <v>1.00653452</v>
      </c>
      <c r="I4191" s="105">
        <f t="shared" si="1241"/>
        <v>3.5999999999999997E-2</v>
      </c>
      <c r="J4191" s="118">
        <f t="shared" si="1242"/>
        <v>45131</v>
      </c>
      <c r="K4191" s="112">
        <f t="shared" si="1243"/>
        <v>13</v>
      </c>
      <c r="L4191" s="108">
        <f t="shared" si="1244"/>
        <v>13</v>
      </c>
      <c r="M4191" s="109">
        <f t="shared" si="1235"/>
        <v>1.0018261610000001</v>
      </c>
      <c r="N4191" s="109">
        <f t="shared" ca="1" si="1236"/>
        <v>1.008372614</v>
      </c>
      <c r="O4191" s="108">
        <f t="shared" si="1248"/>
        <v>0</v>
      </c>
      <c r="P4191" s="106">
        <f t="shared" ca="1" si="1237"/>
        <v>106.47121444</v>
      </c>
      <c r="Q4191" s="113">
        <f t="shared" si="1232"/>
        <v>0</v>
      </c>
      <c r="R4191" s="106">
        <f t="shared" si="1231"/>
        <v>0</v>
      </c>
      <c r="S4191" s="114" t="str">
        <f t="shared" si="1245"/>
        <v>A+J=</v>
      </c>
      <c r="T4191" s="107">
        <f t="shared" si="1246"/>
        <v>45160</v>
      </c>
      <c r="U4191" s="10"/>
      <c r="V4191" s="10"/>
      <c r="W4191" s="10"/>
      <c r="X4191" s="29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</row>
    <row r="4192" spans="1:121" x14ac:dyDescent="0.15">
      <c r="A4192" s="102">
        <f t="shared" si="1238"/>
        <v>45149</v>
      </c>
      <c r="B4192" s="103">
        <f t="shared" ca="1" si="1247"/>
        <v>12831.16362284979</v>
      </c>
      <c r="C4192" s="106">
        <f t="shared" si="1239"/>
        <v>12716.603732839791</v>
      </c>
      <c r="D4192" s="105">
        <f ca="1">IF(A4192&lt;$B$1,VLOOKUP(A4192,[1]DI!$A$4:$B$15000,2,FALSE),0)</f>
        <v>0.13150000000000001</v>
      </c>
      <c r="E4192" s="106">
        <f t="shared" ca="1" si="1233"/>
        <v>1.0004903700000001</v>
      </c>
      <c r="F4192" s="106">
        <f ca="1">(TRUNC(PRODUCT($E$12:$E4191),16))</f>
        <v>2.6635794541390898</v>
      </c>
      <c r="G4192" s="106">
        <f t="shared" ca="1" si="1240"/>
        <v>2.6449902265248699</v>
      </c>
      <c r="H4192" s="106">
        <f t="shared" ca="1" si="1234"/>
        <v>1.0070280899999999</v>
      </c>
      <c r="I4192" s="105">
        <f t="shared" si="1241"/>
        <v>3.5999999999999997E-2</v>
      </c>
      <c r="J4192" s="118">
        <f t="shared" si="1242"/>
        <v>45131</v>
      </c>
      <c r="K4192" s="112">
        <f t="shared" si="1243"/>
        <v>14</v>
      </c>
      <c r="L4192" s="108">
        <f t="shared" si="1244"/>
        <v>14</v>
      </c>
      <c r="M4192" s="109">
        <f t="shared" si="1235"/>
        <v>1.0019667729999999</v>
      </c>
      <c r="N4192" s="109">
        <f t="shared" ca="1" si="1236"/>
        <v>1.009008686</v>
      </c>
      <c r="O4192" s="108">
        <f t="shared" si="1248"/>
        <v>0</v>
      </c>
      <c r="P4192" s="106">
        <f t="shared" ca="1" si="1237"/>
        <v>114.55989001</v>
      </c>
      <c r="Q4192" s="113">
        <f t="shared" si="1232"/>
        <v>0</v>
      </c>
      <c r="R4192" s="106">
        <f t="shared" si="1231"/>
        <v>0</v>
      </c>
      <c r="S4192" s="114" t="str">
        <f t="shared" si="1245"/>
        <v>A+J=</v>
      </c>
      <c r="T4192" s="107">
        <f t="shared" si="1246"/>
        <v>45160</v>
      </c>
      <c r="U4192" s="10"/>
      <c r="V4192" s="10"/>
      <c r="W4192" s="10"/>
      <c r="X4192" s="29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</row>
    <row r="4193" spans="1:121" x14ac:dyDescent="0.15">
      <c r="A4193" s="102">
        <f t="shared" si="1238"/>
        <v>45150</v>
      </c>
      <c r="B4193" s="103">
        <f t="shared" ca="1" si="1247"/>
        <v>12839.257499509791</v>
      </c>
      <c r="C4193" s="106">
        <f t="shared" si="1239"/>
        <v>12716.603732839791</v>
      </c>
      <c r="D4193" s="105">
        <f ca="1">IF(A4193&lt;$B$1,VLOOKUP(A4193,[1]DI!$A$4:$B$15000,2,FALSE),0)</f>
        <v>0</v>
      </c>
      <c r="E4193" s="106">
        <f t="shared" ca="1" si="1233"/>
        <v>1</v>
      </c>
      <c r="F4193" s="106">
        <f ca="1">(TRUNC(PRODUCT($E$12:$E4192),16))</f>
        <v>2.6648855935960198</v>
      </c>
      <c r="G4193" s="106">
        <f t="shared" ca="1" si="1240"/>
        <v>2.6449902265248699</v>
      </c>
      <c r="H4193" s="106">
        <f t="shared" ca="1" si="1234"/>
        <v>1.0075219099999999</v>
      </c>
      <c r="I4193" s="105">
        <f t="shared" si="1241"/>
        <v>3.5999999999999997E-2</v>
      </c>
      <c r="J4193" s="118">
        <f t="shared" si="1242"/>
        <v>45131</v>
      </c>
      <c r="K4193" s="112">
        <f t="shared" si="1243"/>
        <v>14</v>
      </c>
      <c r="L4193" s="108">
        <f t="shared" si="1244"/>
        <v>15</v>
      </c>
      <c r="M4193" s="109">
        <f t="shared" si="1235"/>
        <v>1.0021074050000001</v>
      </c>
      <c r="N4193" s="109">
        <f t="shared" ca="1" si="1236"/>
        <v>1.009645167</v>
      </c>
      <c r="O4193" s="108">
        <f t="shared" si="1248"/>
        <v>0</v>
      </c>
      <c r="P4193" s="106">
        <f t="shared" ca="1" si="1237"/>
        <v>122.65376667</v>
      </c>
      <c r="Q4193" s="113">
        <f t="shared" si="1232"/>
        <v>0</v>
      </c>
      <c r="R4193" s="106">
        <f t="shared" si="1231"/>
        <v>0</v>
      </c>
      <c r="S4193" s="114" t="str">
        <f t="shared" si="1245"/>
        <v>A+J=</v>
      </c>
      <c r="T4193" s="107">
        <f t="shared" si="1246"/>
        <v>45160</v>
      </c>
      <c r="U4193" s="10"/>
      <c r="V4193" s="10"/>
      <c r="W4193" s="10"/>
      <c r="X4193" s="29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</row>
    <row r="4194" spans="1:121" x14ac:dyDescent="0.15">
      <c r="A4194" s="102">
        <f t="shared" si="1238"/>
        <v>45151</v>
      </c>
      <c r="B4194" s="103">
        <f t="shared" ca="1" si="1247"/>
        <v>12839.257499509791</v>
      </c>
      <c r="C4194" s="106">
        <f t="shared" si="1239"/>
        <v>12716.603732839791</v>
      </c>
      <c r="D4194" s="105">
        <f ca="1">IF(A4194&lt;$B$1,VLOOKUP(A4194,[1]DI!$A$4:$B$15000,2,FALSE),0)</f>
        <v>0</v>
      </c>
      <c r="E4194" s="106">
        <f t="shared" ca="1" si="1233"/>
        <v>1</v>
      </c>
      <c r="F4194" s="106">
        <f ca="1">(TRUNC(PRODUCT($E$12:$E4193),16))</f>
        <v>2.6648855935960198</v>
      </c>
      <c r="G4194" s="106">
        <f t="shared" ca="1" si="1240"/>
        <v>2.6449902265248699</v>
      </c>
      <c r="H4194" s="106">
        <f t="shared" ca="1" si="1234"/>
        <v>1.0075219099999999</v>
      </c>
      <c r="I4194" s="105">
        <f t="shared" si="1241"/>
        <v>3.5999999999999997E-2</v>
      </c>
      <c r="J4194" s="118">
        <f t="shared" si="1242"/>
        <v>45131</v>
      </c>
      <c r="K4194" s="112">
        <f t="shared" si="1243"/>
        <v>14</v>
      </c>
      <c r="L4194" s="108">
        <f t="shared" si="1244"/>
        <v>15</v>
      </c>
      <c r="M4194" s="109">
        <f t="shared" si="1235"/>
        <v>1.0021074050000001</v>
      </c>
      <c r="N4194" s="109">
        <f t="shared" ca="1" si="1236"/>
        <v>1.009645167</v>
      </c>
      <c r="O4194" s="108">
        <f t="shared" si="1248"/>
        <v>0</v>
      </c>
      <c r="P4194" s="106">
        <f t="shared" ca="1" si="1237"/>
        <v>122.65376667</v>
      </c>
      <c r="Q4194" s="113">
        <f t="shared" si="1232"/>
        <v>0</v>
      </c>
      <c r="R4194" s="106">
        <f t="shared" si="1231"/>
        <v>0</v>
      </c>
      <c r="S4194" s="114" t="str">
        <f t="shared" si="1245"/>
        <v>A+J=</v>
      </c>
      <c r="T4194" s="107">
        <f t="shared" si="1246"/>
        <v>45160</v>
      </c>
      <c r="U4194" s="10"/>
      <c r="V4194" s="10"/>
      <c r="W4194" s="10"/>
      <c r="X4194" s="29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</row>
    <row r="4195" spans="1:121" x14ac:dyDescent="0.15">
      <c r="A4195" s="102">
        <f t="shared" si="1238"/>
        <v>45152</v>
      </c>
      <c r="B4195" s="103">
        <f t="shared" ca="1" si="1247"/>
        <v>12839.257499509791</v>
      </c>
      <c r="C4195" s="106">
        <f t="shared" si="1239"/>
        <v>12716.603732839791</v>
      </c>
      <c r="D4195" s="105">
        <f ca="1">IF(A4195&lt;$B$1,VLOOKUP(A4195,[1]DI!$A$4:$B$15000,2,FALSE),0)</f>
        <v>0.13150000000000001</v>
      </c>
      <c r="E4195" s="106">
        <f t="shared" ca="1" si="1233"/>
        <v>1.0004903700000001</v>
      </c>
      <c r="F4195" s="106">
        <f ca="1">(TRUNC(PRODUCT($E$12:$E4194),16))</f>
        <v>2.6648855935960198</v>
      </c>
      <c r="G4195" s="106">
        <f t="shared" ca="1" si="1240"/>
        <v>2.6449902265248699</v>
      </c>
      <c r="H4195" s="106">
        <f t="shared" ca="1" si="1234"/>
        <v>1.0075219099999999</v>
      </c>
      <c r="I4195" s="105">
        <f t="shared" si="1241"/>
        <v>3.5999999999999997E-2</v>
      </c>
      <c r="J4195" s="118">
        <f t="shared" si="1242"/>
        <v>45131</v>
      </c>
      <c r="K4195" s="112">
        <f t="shared" si="1243"/>
        <v>15</v>
      </c>
      <c r="L4195" s="108">
        <f t="shared" si="1244"/>
        <v>15</v>
      </c>
      <c r="M4195" s="109">
        <f t="shared" si="1235"/>
        <v>1.0021074050000001</v>
      </c>
      <c r="N4195" s="109">
        <f t="shared" ca="1" si="1236"/>
        <v>1.009645167</v>
      </c>
      <c r="O4195" s="108">
        <f t="shared" si="1248"/>
        <v>0</v>
      </c>
      <c r="P4195" s="106">
        <f t="shared" ca="1" si="1237"/>
        <v>122.65376667</v>
      </c>
      <c r="Q4195" s="113">
        <f t="shared" si="1232"/>
        <v>0</v>
      </c>
      <c r="R4195" s="106">
        <f t="shared" si="1231"/>
        <v>0</v>
      </c>
      <c r="S4195" s="114" t="str">
        <f t="shared" si="1245"/>
        <v>A+J=</v>
      </c>
      <c r="T4195" s="107">
        <f t="shared" si="1246"/>
        <v>45160</v>
      </c>
      <c r="U4195" s="10"/>
      <c r="V4195" s="10"/>
      <c r="W4195" s="10"/>
      <c r="X4195" s="29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</row>
    <row r="4196" spans="1:121" x14ac:dyDescent="0.15">
      <c r="A4196" s="102">
        <f t="shared" si="1238"/>
        <v>45153</v>
      </c>
      <c r="B4196" s="103">
        <f t="shared" ca="1" si="1247"/>
        <v>12847.356310209791</v>
      </c>
      <c r="C4196" s="106">
        <f t="shared" si="1239"/>
        <v>12716.603732839791</v>
      </c>
      <c r="D4196" s="105">
        <f ca="1">IF(A4196&lt;$B$1,VLOOKUP(A4196,[1]DI!$A$4:$B$15000,2,FALSE),0)</f>
        <v>0.13150000000000001</v>
      </c>
      <c r="E4196" s="106">
        <f t="shared" ca="1" si="1233"/>
        <v>1.0004903700000001</v>
      </c>
      <c r="F4196" s="106">
        <f ca="1">(TRUNC(PRODUCT($E$12:$E4195),16))</f>
        <v>2.6661923735445501</v>
      </c>
      <c r="G4196" s="106">
        <f t="shared" ca="1" si="1240"/>
        <v>2.6449902265248699</v>
      </c>
      <c r="H4196" s="106">
        <f t="shared" ca="1" si="1234"/>
        <v>1.00801596</v>
      </c>
      <c r="I4196" s="105">
        <f t="shared" si="1241"/>
        <v>3.5999999999999997E-2</v>
      </c>
      <c r="J4196" s="118">
        <f t="shared" si="1242"/>
        <v>45131</v>
      </c>
      <c r="K4196" s="112">
        <f t="shared" si="1243"/>
        <v>16</v>
      </c>
      <c r="L4196" s="108">
        <f t="shared" si="1244"/>
        <v>16</v>
      </c>
      <c r="M4196" s="109">
        <f t="shared" si="1235"/>
        <v>1.002248056</v>
      </c>
      <c r="N4196" s="109">
        <f t="shared" ca="1" si="1236"/>
        <v>1.010282036</v>
      </c>
      <c r="O4196" s="108">
        <f t="shared" si="1248"/>
        <v>0</v>
      </c>
      <c r="P4196" s="106">
        <f t="shared" ca="1" si="1237"/>
        <v>130.75257737000001</v>
      </c>
      <c r="Q4196" s="113">
        <f t="shared" si="1232"/>
        <v>0</v>
      </c>
      <c r="R4196" s="106">
        <f t="shared" si="1231"/>
        <v>0</v>
      </c>
      <c r="S4196" s="114" t="str">
        <f t="shared" si="1245"/>
        <v>A+J=</v>
      </c>
      <c r="T4196" s="107">
        <f t="shared" si="1246"/>
        <v>45160</v>
      </c>
      <c r="U4196" s="10"/>
      <c r="V4196" s="10"/>
      <c r="W4196" s="10"/>
      <c r="X4196" s="29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</row>
    <row r="4197" spans="1:121" x14ac:dyDescent="0.15">
      <c r="A4197" s="102">
        <f t="shared" si="1238"/>
        <v>45154</v>
      </c>
      <c r="B4197" s="103">
        <f t="shared" ca="1" si="1247"/>
        <v>12855.46047460979</v>
      </c>
      <c r="C4197" s="106">
        <f t="shared" si="1239"/>
        <v>12716.603732839791</v>
      </c>
      <c r="D4197" s="105">
        <f ca="1">IF(A4197&lt;$B$1,VLOOKUP(A4197,[1]DI!$A$4:$B$15000,2,FALSE),0)</f>
        <v>0.13150000000000001</v>
      </c>
      <c r="E4197" s="106">
        <f t="shared" ca="1" si="1233"/>
        <v>1.0004903700000001</v>
      </c>
      <c r="F4197" s="106">
        <f ca="1">(TRUNC(PRODUCT($E$12:$E4196),16))</f>
        <v>2.6674997942987702</v>
      </c>
      <c r="G4197" s="106">
        <f t="shared" ca="1" si="1240"/>
        <v>2.6449902265248699</v>
      </c>
      <c r="H4197" s="106">
        <f t="shared" ca="1" si="1234"/>
        <v>1.0085102699999999</v>
      </c>
      <c r="I4197" s="105">
        <f t="shared" si="1241"/>
        <v>3.5999999999999997E-2</v>
      </c>
      <c r="J4197" s="118">
        <f t="shared" si="1242"/>
        <v>45131</v>
      </c>
      <c r="K4197" s="112">
        <f t="shared" si="1243"/>
        <v>17</v>
      </c>
      <c r="L4197" s="108">
        <f t="shared" si="1244"/>
        <v>17</v>
      </c>
      <c r="M4197" s="109">
        <f t="shared" si="1235"/>
        <v>1.002388727</v>
      </c>
      <c r="N4197" s="109">
        <f t="shared" ca="1" si="1236"/>
        <v>1.010919326</v>
      </c>
      <c r="O4197" s="108">
        <f t="shared" si="1248"/>
        <v>0</v>
      </c>
      <c r="P4197" s="106">
        <f t="shared" ca="1" si="1237"/>
        <v>138.85674177000001</v>
      </c>
      <c r="Q4197" s="113">
        <f t="shared" si="1232"/>
        <v>0</v>
      </c>
      <c r="R4197" s="106">
        <f t="shared" si="1231"/>
        <v>0</v>
      </c>
      <c r="S4197" s="114" t="str">
        <f t="shared" si="1245"/>
        <v>A+J=</v>
      </c>
      <c r="T4197" s="107">
        <f t="shared" si="1246"/>
        <v>45160</v>
      </c>
      <c r="U4197" s="10"/>
      <c r="V4197" s="10"/>
      <c r="W4197" s="10"/>
      <c r="X4197" s="29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</row>
    <row r="4198" spans="1:121" x14ac:dyDescent="0.15">
      <c r="A4198" s="102">
        <f t="shared" si="1238"/>
        <v>45155</v>
      </c>
      <c r="B4198" s="103">
        <f t="shared" ca="1" si="1247"/>
        <v>12863.569585759791</v>
      </c>
      <c r="C4198" s="106">
        <f t="shared" si="1239"/>
        <v>12716.603732839791</v>
      </c>
      <c r="D4198" s="105">
        <f ca="1">IF(A4198&lt;$B$1,VLOOKUP(A4198,[1]DI!$A$4:$B$15000,2,FALSE),0)</f>
        <v>0.13150000000000001</v>
      </c>
      <c r="E4198" s="106">
        <f t="shared" ca="1" si="1233"/>
        <v>1.0004903700000001</v>
      </c>
      <c r="F4198" s="106">
        <f ca="1">(TRUNC(PRODUCT($E$12:$E4197),16))</f>
        <v>2.6688078561728998</v>
      </c>
      <c r="G4198" s="106">
        <f t="shared" ca="1" si="1240"/>
        <v>2.6449902265248699</v>
      </c>
      <c r="H4198" s="106">
        <f t="shared" ca="1" si="1234"/>
        <v>1.00900481</v>
      </c>
      <c r="I4198" s="105">
        <f t="shared" si="1241"/>
        <v>3.5999999999999997E-2</v>
      </c>
      <c r="J4198" s="118">
        <f t="shared" si="1242"/>
        <v>45131</v>
      </c>
      <c r="K4198" s="112">
        <f t="shared" si="1243"/>
        <v>18</v>
      </c>
      <c r="L4198" s="108">
        <f t="shared" si="1244"/>
        <v>18</v>
      </c>
      <c r="M4198" s="109">
        <f t="shared" si="1235"/>
        <v>1.0025294179999999</v>
      </c>
      <c r="N4198" s="109">
        <f t="shared" ca="1" si="1236"/>
        <v>1.011557005</v>
      </c>
      <c r="O4198" s="108">
        <f t="shared" si="1248"/>
        <v>0</v>
      </c>
      <c r="P4198" s="106">
        <f t="shared" ca="1" si="1237"/>
        <v>146.96585292</v>
      </c>
      <c r="Q4198" s="113">
        <f t="shared" si="1232"/>
        <v>0</v>
      </c>
      <c r="R4198" s="106">
        <f t="shared" si="1231"/>
        <v>0</v>
      </c>
      <c r="S4198" s="114" t="str">
        <f t="shared" si="1245"/>
        <v>A+J=</v>
      </c>
      <c r="T4198" s="107">
        <f t="shared" si="1246"/>
        <v>45160</v>
      </c>
      <c r="U4198" s="10"/>
      <c r="V4198" s="10"/>
      <c r="W4198" s="10"/>
      <c r="X4198" s="29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</row>
    <row r="4199" spans="1:121" x14ac:dyDescent="0.15">
      <c r="A4199" s="102">
        <f t="shared" si="1238"/>
        <v>45156</v>
      </c>
      <c r="B4199" s="103">
        <f t="shared" ca="1" si="1247"/>
        <v>12871.68378354979</v>
      </c>
      <c r="C4199" s="106">
        <f t="shared" si="1239"/>
        <v>12716.603732839791</v>
      </c>
      <c r="D4199" s="105">
        <f ca="1">IF(A4199&lt;$B$1,VLOOKUP(A4199,[1]DI!$A$4:$B$15000,2,FALSE),0)</f>
        <v>0.13150000000000001</v>
      </c>
      <c r="E4199" s="106">
        <f t="shared" ca="1" si="1233"/>
        <v>1.0004903700000001</v>
      </c>
      <c r="F4199" s="106">
        <f ca="1">(TRUNC(PRODUCT($E$12:$E4198),16))</f>
        <v>2.6701165594813299</v>
      </c>
      <c r="G4199" s="106">
        <f t="shared" ca="1" si="1240"/>
        <v>2.6449902265248699</v>
      </c>
      <c r="H4199" s="106">
        <f t="shared" ca="1" si="1234"/>
        <v>1.0094995899999999</v>
      </c>
      <c r="I4199" s="105">
        <f t="shared" si="1241"/>
        <v>3.5999999999999997E-2</v>
      </c>
      <c r="J4199" s="118">
        <f t="shared" si="1242"/>
        <v>45131</v>
      </c>
      <c r="K4199" s="112">
        <f t="shared" si="1243"/>
        <v>19</v>
      </c>
      <c r="L4199" s="108">
        <f t="shared" si="1244"/>
        <v>19</v>
      </c>
      <c r="M4199" s="109">
        <f t="shared" si="1235"/>
        <v>1.002670129</v>
      </c>
      <c r="N4199" s="109">
        <f t="shared" ca="1" si="1236"/>
        <v>1.012195084</v>
      </c>
      <c r="O4199" s="108">
        <f t="shared" si="1248"/>
        <v>0</v>
      </c>
      <c r="P4199" s="106">
        <f t="shared" ca="1" si="1237"/>
        <v>155.08005070999999</v>
      </c>
      <c r="Q4199" s="113">
        <f t="shared" si="1232"/>
        <v>0</v>
      </c>
      <c r="R4199" s="106">
        <f t="shared" si="1231"/>
        <v>0</v>
      </c>
      <c r="S4199" s="114" t="str">
        <f t="shared" si="1245"/>
        <v>A+J=</v>
      </c>
      <c r="T4199" s="107">
        <f t="shared" si="1246"/>
        <v>45160</v>
      </c>
      <c r="U4199" s="10"/>
      <c r="V4199" s="10"/>
      <c r="W4199" s="10"/>
      <c r="X4199" s="29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</row>
    <row r="4200" spans="1:121" x14ac:dyDescent="0.15">
      <c r="A4200" s="102">
        <f t="shared" si="1238"/>
        <v>45157</v>
      </c>
      <c r="B4200" s="103">
        <f t="shared" ca="1" si="1247"/>
        <v>12879.803182439791</v>
      </c>
      <c r="C4200" s="106">
        <f t="shared" si="1239"/>
        <v>12716.603732839791</v>
      </c>
      <c r="D4200" s="105">
        <f ca="1">IF(A4200&lt;$B$1,VLOOKUP(A4200,[1]DI!$A$4:$B$15000,2,FALSE),0)</f>
        <v>0</v>
      </c>
      <c r="E4200" s="106">
        <f t="shared" ca="1" si="1233"/>
        <v>1</v>
      </c>
      <c r="F4200" s="106">
        <f ca="1">(TRUNC(PRODUCT($E$12:$E4199),16))</f>
        <v>2.6714259045386002</v>
      </c>
      <c r="G4200" s="106">
        <f t="shared" ca="1" si="1240"/>
        <v>2.6449902265248699</v>
      </c>
      <c r="H4200" s="106">
        <f t="shared" ca="1" si="1234"/>
        <v>1.0099946200000001</v>
      </c>
      <c r="I4200" s="105">
        <f t="shared" si="1241"/>
        <v>3.5999999999999997E-2</v>
      </c>
      <c r="J4200" s="118">
        <f t="shared" si="1242"/>
        <v>45131</v>
      </c>
      <c r="K4200" s="112">
        <f t="shared" si="1243"/>
        <v>19</v>
      </c>
      <c r="L4200" s="108">
        <f t="shared" si="1244"/>
        <v>20</v>
      </c>
      <c r="M4200" s="109">
        <f t="shared" si="1235"/>
        <v>1.002810859</v>
      </c>
      <c r="N4200" s="109">
        <f t="shared" ca="1" si="1236"/>
        <v>1.0128335719999999</v>
      </c>
      <c r="O4200" s="108">
        <f t="shared" si="1248"/>
        <v>0</v>
      </c>
      <c r="P4200" s="106">
        <f t="shared" ca="1" si="1237"/>
        <v>163.19944960000001</v>
      </c>
      <c r="Q4200" s="113">
        <f t="shared" si="1232"/>
        <v>0</v>
      </c>
      <c r="R4200" s="106">
        <f t="shared" si="1231"/>
        <v>0</v>
      </c>
      <c r="S4200" s="114" t="str">
        <f t="shared" si="1245"/>
        <v>A+J=</v>
      </c>
      <c r="T4200" s="107">
        <f t="shared" si="1246"/>
        <v>45160</v>
      </c>
      <c r="U4200" s="10"/>
      <c r="V4200" s="10"/>
      <c r="W4200" s="10"/>
      <c r="X4200" s="29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</row>
    <row r="4201" spans="1:121" x14ac:dyDescent="0.15">
      <c r="A4201" s="102">
        <f t="shared" si="1238"/>
        <v>45158</v>
      </c>
      <c r="B4201" s="103">
        <f t="shared" ca="1" si="1247"/>
        <v>12879.803182439791</v>
      </c>
      <c r="C4201" s="106">
        <f t="shared" si="1239"/>
        <v>12716.603732839791</v>
      </c>
      <c r="D4201" s="105">
        <f ca="1">IF(A4201&lt;$B$1,VLOOKUP(A4201,[1]DI!$A$4:$B$15000,2,FALSE),0)</f>
        <v>0</v>
      </c>
      <c r="E4201" s="106">
        <f t="shared" ca="1" si="1233"/>
        <v>1</v>
      </c>
      <c r="F4201" s="106">
        <f ca="1">(TRUNC(PRODUCT($E$12:$E4200),16))</f>
        <v>2.6714259045386002</v>
      </c>
      <c r="G4201" s="106">
        <f t="shared" ca="1" si="1240"/>
        <v>2.6449902265248699</v>
      </c>
      <c r="H4201" s="106">
        <f t="shared" ca="1" si="1234"/>
        <v>1.0099946200000001</v>
      </c>
      <c r="I4201" s="105">
        <f t="shared" si="1241"/>
        <v>3.5999999999999997E-2</v>
      </c>
      <c r="J4201" s="118">
        <f t="shared" si="1242"/>
        <v>45131</v>
      </c>
      <c r="K4201" s="112">
        <f t="shared" si="1243"/>
        <v>19</v>
      </c>
      <c r="L4201" s="108">
        <f t="shared" si="1244"/>
        <v>20</v>
      </c>
      <c r="M4201" s="109">
        <f t="shared" si="1235"/>
        <v>1.002810859</v>
      </c>
      <c r="N4201" s="109">
        <f t="shared" ca="1" si="1236"/>
        <v>1.0128335719999999</v>
      </c>
      <c r="O4201" s="108">
        <f t="shared" si="1248"/>
        <v>0</v>
      </c>
      <c r="P4201" s="106">
        <f t="shared" ca="1" si="1237"/>
        <v>163.19944960000001</v>
      </c>
      <c r="Q4201" s="113">
        <f t="shared" si="1232"/>
        <v>0</v>
      </c>
      <c r="R4201" s="106">
        <f t="shared" si="1231"/>
        <v>0</v>
      </c>
      <c r="S4201" s="114" t="str">
        <f t="shared" si="1245"/>
        <v>A+J=</v>
      </c>
      <c r="T4201" s="107">
        <f t="shared" si="1246"/>
        <v>45160</v>
      </c>
      <c r="U4201" s="10"/>
      <c r="V4201" s="10"/>
      <c r="W4201" s="10"/>
      <c r="X4201" s="29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</row>
    <row r="4202" spans="1:121" x14ac:dyDescent="0.15">
      <c r="A4202" s="102">
        <f t="shared" si="1238"/>
        <v>45159</v>
      </c>
      <c r="B4202" s="103">
        <f t="shared" ca="1" si="1247"/>
        <v>12879.803182439791</v>
      </c>
      <c r="C4202" s="106">
        <f t="shared" si="1239"/>
        <v>12716.603732839791</v>
      </c>
      <c r="D4202" s="105">
        <f ca="1">IF(A4202&lt;$B$1,VLOOKUP(A4202,[1]DI!$A$4:$B$15000,2,FALSE),0)</f>
        <v>0.13150000000000001</v>
      </c>
      <c r="E4202" s="106">
        <f t="shared" ca="1" si="1233"/>
        <v>1.0004903700000001</v>
      </c>
      <c r="F4202" s="106">
        <f ca="1">(TRUNC(PRODUCT($E$12:$E4201),16))</f>
        <v>2.6714259045386002</v>
      </c>
      <c r="G4202" s="106">
        <f t="shared" ca="1" si="1240"/>
        <v>2.6449902265248699</v>
      </c>
      <c r="H4202" s="106">
        <f t="shared" ca="1" si="1234"/>
        <v>1.0099946200000001</v>
      </c>
      <c r="I4202" s="105">
        <f t="shared" si="1241"/>
        <v>3.5999999999999997E-2</v>
      </c>
      <c r="J4202" s="118">
        <f t="shared" si="1242"/>
        <v>45131</v>
      </c>
      <c r="K4202" s="112">
        <f t="shared" si="1243"/>
        <v>20</v>
      </c>
      <c r="L4202" s="108">
        <f t="shared" si="1244"/>
        <v>20</v>
      </c>
      <c r="M4202" s="109">
        <f t="shared" si="1235"/>
        <v>1.002810859</v>
      </c>
      <c r="N4202" s="109">
        <f t="shared" ca="1" si="1236"/>
        <v>1.0128335719999999</v>
      </c>
      <c r="O4202" s="108">
        <f t="shared" si="1248"/>
        <v>0</v>
      </c>
      <c r="P4202" s="106">
        <f t="shared" ca="1" si="1237"/>
        <v>163.19944960000001</v>
      </c>
      <c r="Q4202" s="113">
        <f t="shared" si="1232"/>
        <v>0</v>
      </c>
      <c r="R4202" s="106">
        <f t="shared" si="1231"/>
        <v>0</v>
      </c>
      <c r="S4202" s="114" t="str">
        <f t="shared" si="1245"/>
        <v>A+J=</v>
      </c>
      <c r="T4202" s="107">
        <f t="shared" si="1246"/>
        <v>45160</v>
      </c>
      <c r="U4202" s="10"/>
      <c r="V4202" s="10"/>
      <c r="W4202" s="10"/>
      <c r="X4202" s="29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</row>
    <row r="4203" spans="1:121" x14ac:dyDescent="0.15">
      <c r="A4203" s="102">
        <f t="shared" si="1238"/>
        <v>45160</v>
      </c>
      <c r="B4203" s="103">
        <f t="shared" ca="1" si="1247"/>
        <v>12887.92768067979</v>
      </c>
      <c r="C4203" s="106">
        <f t="shared" si="1239"/>
        <v>12716.603732839791</v>
      </c>
      <c r="D4203" s="105">
        <f ca="1">IF(A4203&lt;$B$1,VLOOKUP(A4203,[1]DI!$A$4:$B$15000,2,FALSE),0)</f>
        <v>0.13150000000000001</v>
      </c>
      <c r="E4203" s="106">
        <f t="shared" ca="1" si="1233"/>
        <v>1.0004903700000001</v>
      </c>
      <c r="F4203" s="106">
        <f ca="1">(TRUNC(PRODUCT($E$12:$E4202),16))</f>
        <v>2.6727358916594102</v>
      </c>
      <c r="G4203" s="106">
        <f t="shared" ca="1" si="1240"/>
        <v>2.6449902265248699</v>
      </c>
      <c r="H4203" s="106">
        <f t="shared" ca="1" si="1234"/>
        <v>1.0104898899999999</v>
      </c>
      <c r="I4203" s="105">
        <f t="shared" si="1241"/>
        <v>3.5999999999999997E-2</v>
      </c>
      <c r="J4203" s="118">
        <f t="shared" si="1242"/>
        <v>45131</v>
      </c>
      <c r="K4203" s="112">
        <f t="shared" si="1243"/>
        <v>21</v>
      </c>
      <c r="L4203" s="108">
        <f t="shared" si="1244"/>
        <v>21</v>
      </c>
      <c r="M4203" s="109">
        <f t="shared" si="1235"/>
        <v>1.0029516089999999</v>
      </c>
      <c r="N4203" s="109">
        <f t="shared" ca="1" si="1236"/>
        <v>1.0134724610000001</v>
      </c>
      <c r="O4203" s="108">
        <f t="shared" si="1248"/>
        <v>123</v>
      </c>
      <c r="P4203" s="106">
        <f t="shared" ca="1" si="1237"/>
        <v>171.32394783999999</v>
      </c>
      <c r="Q4203" s="113">
        <f t="shared" si="1232"/>
        <v>6.1359999999999998E-2</v>
      </c>
      <c r="R4203" s="106">
        <f t="shared" si="1231"/>
        <v>780.29080504000001</v>
      </c>
      <c r="S4203" s="114" t="str">
        <f t="shared" si="1245"/>
        <v>A+J=</v>
      </c>
      <c r="T4203" s="107">
        <f t="shared" si="1246"/>
        <v>45160</v>
      </c>
      <c r="U4203" s="10"/>
      <c r="V4203" s="10"/>
      <c r="W4203" s="10"/>
      <c r="X4203" s="29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</row>
    <row r="4204" spans="1:121" x14ac:dyDescent="0.15">
      <c r="A4204" s="102">
        <f t="shared" si="1238"/>
        <v>45161</v>
      </c>
      <c r="B4204" s="103">
        <f t="shared" ca="1" si="1247"/>
        <v>11943.84229430979</v>
      </c>
      <c r="C4204" s="106">
        <f t="shared" si="1239"/>
        <v>11936.31292779979</v>
      </c>
      <c r="D4204" s="105">
        <f ca="1">IF(A4204&lt;$B$1,VLOOKUP(A4204,[1]DI!$A$4:$B$15000,2,FALSE),0)</f>
        <v>0.13150000000000001</v>
      </c>
      <c r="E4204" s="106">
        <f t="shared" ca="1" si="1233"/>
        <v>1.0004903700000001</v>
      </c>
      <c r="F4204" s="106">
        <f ca="1">(TRUNC(PRODUCT($E$12:$E4203),16))</f>
        <v>2.6740465211586102</v>
      </c>
      <c r="G4204" s="106">
        <f t="shared" ca="1" si="1240"/>
        <v>2.6727358916594102</v>
      </c>
      <c r="H4204" s="106">
        <f t="shared" ca="1" si="1234"/>
        <v>1.0004903700000001</v>
      </c>
      <c r="I4204" s="105">
        <f t="shared" si="1241"/>
        <v>3.5999999999999997E-2</v>
      </c>
      <c r="J4204" s="118">
        <f t="shared" si="1242"/>
        <v>45160</v>
      </c>
      <c r="K4204" s="112">
        <f t="shared" si="1243"/>
        <v>1</v>
      </c>
      <c r="L4204" s="108">
        <f t="shared" si="1244"/>
        <v>1</v>
      </c>
      <c r="M4204" s="109">
        <f t="shared" si="1235"/>
        <v>1.000140356</v>
      </c>
      <c r="N4204" s="109">
        <f t="shared" ca="1" si="1236"/>
        <v>1.000630795</v>
      </c>
      <c r="O4204" s="108">
        <f t="shared" si="1248"/>
        <v>0</v>
      </c>
      <c r="P4204" s="106">
        <f t="shared" ca="1" si="1237"/>
        <v>7.52936651</v>
      </c>
      <c r="Q4204" s="113">
        <f t="shared" si="1232"/>
        <v>0</v>
      </c>
      <c r="R4204" s="106">
        <f t="shared" si="1231"/>
        <v>0</v>
      </c>
      <c r="S4204" s="114" t="str">
        <f t="shared" si="1245"/>
        <v>A+J=</v>
      </c>
      <c r="T4204" s="107">
        <f t="shared" si="1246"/>
        <v>45191</v>
      </c>
      <c r="U4204" s="10"/>
      <c r="V4204" s="10"/>
      <c r="W4204" s="10"/>
      <c r="X4204" s="29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</row>
    <row r="4205" spans="1:121" x14ac:dyDescent="0.15">
      <c r="A4205" s="102">
        <f t="shared" si="1238"/>
        <v>45162</v>
      </c>
      <c r="B4205" s="103">
        <f t="shared" ca="1" si="1247"/>
        <v>11951.37638759979</v>
      </c>
      <c r="C4205" s="106">
        <f t="shared" si="1239"/>
        <v>11936.31292779979</v>
      </c>
      <c r="D4205" s="105">
        <f ca="1">IF(A4205&lt;$B$1,VLOOKUP(A4205,[1]DI!$A$4:$B$15000,2,FALSE),0)</f>
        <v>0.13150000000000001</v>
      </c>
      <c r="E4205" s="106">
        <f t="shared" ca="1" si="1233"/>
        <v>1.0004903700000001</v>
      </c>
      <c r="F4205" s="106">
        <f ca="1">(TRUNC(PRODUCT($E$12:$E4204),16))</f>
        <v>2.6753577933511901</v>
      </c>
      <c r="G4205" s="106">
        <f t="shared" ca="1" si="1240"/>
        <v>2.6727358916594102</v>
      </c>
      <c r="H4205" s="106">
        <f t="shared" ca="1" si="1234"/>
        <v>1.00098098</v>
      </c>
      <c r="I4205" s="105">
        <f t="shared" si="1241"/>
        <v>3.5999999999999997E-2</v>
      </c>
      <c r="J4205" s="118">
        <f t="shared" si="1242"/>
        <v>45160</v>
      </c>
      <c r="K4205" s="112">
        <f t="shared" si="1243"/>
        <v>2</v>
      </c>
      <c r="L4205" s="108">
        <f t="shared" si="1244"/>
        <v>2</v>
      </c>
      <c r="M4205" s="109">
        <f t="shared" si="1235"/>
        <v>1.0002807309999999</v>
      </c>
      <c r="N4205" s="109">
        <f t="shared" ca="1" si="1236"/>
        <v>1.001261986</v>
      </c>
      <c r="O4205" s="108">
        <f t="shared" si="1248"/>
        <v>0</v>
      </c>
      <c r="P4205" s="106">
        <f t="shared" ca="1" si="1237"/>
        <v>15.0634598</v>
      </c>
      <c r="Q4205" s="113">
        <f t="shared" si="1232"/>
        <v>0</v>
      </c>
      <c r="R4205" s="106">
        <f t="shared" si="1231"/>
        <v>0</v>
      </c>
      <c r="S4205" s="114" t="str">
        <f t="shared" si="1245"/>
        <v>A+J=</v>
      </c>
      <c r="T4205" s="107">
        <f t="shared" si="1246"/>
        <v>45191</v>
      </c>
      <c r="U4205" s="10"/>
      <c r="V4205" s="10"/>
      <c r="W4205" s="10"/>
      <c r="X4205" s="29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</row>
    <row r="4206" spans="1:121" x14ac:dyDescent="0.15">
      <c r="A4206" s="102">
        <f t="shared" si="1238"/>
        <v>45163</v>
      </c>
      <c r="B4206" s="103">
        <f t="shared" ca="1" si="1247"/>
        <v>11958.915243479791</v>
      </c>
      <c r="C4206" s="106">
        <f t="shared" si="1239"/>
        <v>11936.31292779979</v>
      </c>
      <c r="D4206" s="105">
        <f ca="1">IF(A4206&lt;$B$1,VLOOKUP(A4206,[1]DI!$A$4:$B$15000,2,FALSE),0)</f>
        <v>0.13150000000000001</v>
      </c>
      <c r="E4206" s="106">
        <f t="shared" ca="1" si="1233"/>
        <v>1.0004903700000001</v>
      </c>
      <c r="F4206" s="106">
        <f ca="1">(TRUNC(PRODUCT($E$12:$E4205),16))</f>
        <v>2.6766697085523101</v>
      </c>
      <c r="G4206" s="106">
        <f t="shared" ca="1" si="1240"/>
        <v>2.6727358916594102</v>
      </c>
      <c r="H4206" s="106">
        <f t="shared" ca="1" si="1234"/>
        <v>1.0014718300000001</v>
      </c>
      <c r="I4206" s="105">
        <f t="shared" si="1241"/>
        <v>3.5999999999999997E-2</v>
      </c>
      <c r="J4206" s="118">
        <f t="shared" si="1242"/>
        <v>45160</v>
      </c>
      <c r="K4206" s="112">
        <f t="shared" si="1243"/>
        <v>3</v>
      </c>
      <c r="L4206" s="108">
        <f t="shared" si="1244"/>
        <v>3</v>
      </c>
      <c r="M4206" s="109">
        <f t="shared" si="1235"/>
        <v>1.000421126</v>
      </c>
      <c r="N4206" s="109">
        <f t="shared" ca="1" si="1236"/>
        <v>1.0018935760000001</v>
      </c>
      <c r="O4206" s="108">
        <f t="shared" si="1248"/>
        <v>0</v>
      </c>
      <c r="P4206" s="106">
        <f t="shared" ca="1" si="1237"/>
        <v>22.60231568</v>
      </c>
      <c r="Q4206" s="113">
        <f t="shared" si="1232"/>
        <v>0</v>
      </c>
      <c r="R4206" s="106">
        <f t="shared" ref="R4206:R4269" si="1249">IF(Q4206&gt;0,TRUNC(Q4206*C4206,8),0)</f>
        <v>0</v>
      </c>
      <c r="S4206" s="114" t="str">
        <f t="shared" si="1245"/>
        <v>A+J=</v>
      </c>
      <c r="T4206" s="107">
        <f t="shared" si="1246"/>
        <v>45191</v>
      </c>
      <c r="U4206" s="10"/>
      <c r="V4206" s="10"/>
      <c r="W4206" s="10"/>
      <c r="X4206" s="29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</row>
    <row r="4207" spans="1:121" x14ac:dyDescent="0.15">
      <c r="A4207" s="102">
        <f t="shared" si="1238"/>
        <v>45164</v>
      </c>
      <c r="B4207" s="103">
        <f t="shared" ca="1" si="1247"/>
        <v>11966.45883807979</v>
      </c>
      <c r="C4207" s="106">
        <f t="shared" si="1239"/>
        <v>11936.31292779979</v>
      </c>
      <c r="D4207" s="105">
        <f ca="1">IF(A4207&lt;$B$1,VLOOKUP(A4207,[1]DI!$A$4:$B$15000,2,FALSE),0)</f>
        <v>0</v>
      </c>
      <c r="E4207" s="106">
        <f t="shared" ca="1" si="1233"/>
        <v>1</v>
      </c>
      <c r="F4207" s="106">
        <f ca="1">(TRUNC(PRODUCT($E$12:$E4206),16))</f>
        <v>2.6779822670772999</v>
      </c>
      <c r="G4207" s="106">
        <f t="shared" ca="1" si="1240"/>
        <v>2.6727358916594102</v>
      </c>
      <c r="H4207" s="106">
        <f t="shared" ca="1" si="1234"/>
        <v>1.00196292</v>
      </c>
      <c r="I4207" s="105">
        <f t="shared" si="1241"/>
        <v>3.5999999999999997E-2</v>
      </c>
      <c r="J4207" s="118">
        <f t="shared" si="1242"/>
        <v>45160</v>
      </c>
      <c r="K4207" s="112">
        <f t="shared" si="1243"/>
        <v>3</v>
      </c>
      <c r="L4207" s="108">
        <f t="shared" si="1244"/>
        <v>4</v>
      </c>
      <c r="M4207" s="109">
        <f t="shared" si="1235"/>
        <v>1.0005615409999999</v>
      </c>
      <c r="N4207" s="109">
        <f t="shared" ca="1" si="1236"/>
        <v>1.0025255630000001</v>
      </c>
      <c r="O4207" s="108">
        <f t="shared" si="1248"/>
        <v>0</v>
      </c>
      <c r="P4207" s="106">
        <f t="shared" ca="1" si="1237"/>
        <v>30.145910279999999</v>
      </c>
      <c r="Q4207" s="113">
        <f t="shared" ref="Q4207:Q4270" si="1250">IF($O4207&gt;0,VLOOKUP($O4207,$W$12:$AC$151,7),0)</f>
        <v>0</v>
      </c>
      <c r="R4207" s="106">
        <f t="shared" si="1249"/>
        <v>0</v>
      </c>
      <c r="S4207" s="114" t="str">
        <f t="shared" si="1245"/>
        <v>A+J=</v>
      </c>
      <c r="T4207" s="107">
        <f t="shared" si="1246"/>
        <v>45191</v>
      </c>
      <c r="U4207" s="10"/>
      <c r="V4207" s="10"/>
      <c r="W4207" s="10"/>
      <c r="X4207" s="29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</row>
    <row r="4208" spans="1:121" x14ac:dyDescent="0.15">
      <c r="A4208" s="102">
        <f t="shared" si="1238"/>
        <v>45165</v>
      </c>
      <c r="B4208" s="103">
        <f t="shared" ca="1" si="1247"/>
        <v>11966.45883807979</v>
      </c>
      <c r="C4208" s="106">
        <f t="shared" si="1239"/>
        <v>11936.31292779979</v>
      </c>
      <c r="D4208" s="105">
        <f ca="1">IF(A4208&lt;$B$1,VLOOKUP(A4208,[1]DI!$A$4:$B$15000,2,FALSE),0)</f>
        <v>0</v>
      </c>
      <c r="E4208" s="106">
        <f t="shared" ca="1" si="1233"/>
        <v>1</v>
      </c>
      <c r="F4208" s="106">
        <f ca="1">(TRUNC(PRODUCT($E$12:$E4207),16))</f>
        <v>2.6779822670772999</v>
      </c>
      <c r="G4208" s="106">
        <f t="shared" ca="1" si="1240"/>
        <v>2.6727358916594102</v>
      </c>
      <c r="H4208" s="106">
        <f t="shared" ca="1" si="1234"/>
        <v>1.00196292</v>
      </c>
      <c r="I4208" s="105">
        <f t="shared" si="1241"/>
        <v>3.5999999999999997E-2</v>
      </c>
      <c r="J4208" s="118">
        <f t="shared" si="1242"/>
        <v>45160</v>
      </c>
      <c r="K4208" s="112">
        <f t="shared" si="1243"/>
        <v>3</v>
      </c>
      <c r="L4208" s="108">
        <f t="shared" si="1244"/>
        <v>4</v>
      </c>
      <c r="M4208" s="109">
        <f t="shared" si="1235"/>
        <v>1.0005615409999999</v>
      </c>
      <c r="N4208" s="109">
        <f t="shared" ca="1" si="1236"/>
        <v>1.0025255630000001</v>
      </c>
      <c r="O4208" s="108">
        <f t="shared" si="1248"/>
        <v>0</v>
      </c>
      <c r="P4208" s="106">
        <f t="shared" ca="1" si="1237"/>
        <v>30.145910279999999</v>
      </c>
      <c r="Q4208" s="113">
        <f t="shared" si="1250"/>
        <v>0</v>
      </c>
      <c r="R4208" s="106">
        <f t="shared" si="1249"/>
        <v>0</v>
      </c>
      <c r="S4208" s="114" t="str">
        <f t="shared" si="1245"/>
        <v>A+J=</v>
      </c>
      <c r="T4208" s="107">
        <f t="shared" si="1246"/>
        <v>45191</v>
      </c>
      <c r="U4208" s="10"/>
      <c r="V4208" s="10"/>
      <c r="W4208" s="10"/>
      <c r="X4208" s="29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</row>
    <row r="4209" spans="1:121" x14ac:dyDescent="0.15">
      <c r="A4209" s="102">
        <f t="shared" si="1238"/>
        <v>45166</v>
      </c>
      <c r="B4209" s="103">
        <f t="shared" ca="1" si="1247"/>
        <v>11966.45883807979</v>
      </c>
      <c r="C4209" s="106">
        <f t="shared" si="1239"/>
        <v>11936.31292779979</v>
      </c>
      <c r="D4209" s="105">
        <f ca="1">IF(A4209&lt;$B$1,VLOOKUP(A4209,[1]DI!$A$4:$B$15000,2,FALSE),0)</f>
        <v>0.13150000000000001</v>
      </c>
      <c r="E4209" s="106">
        <f t="shared" ca="1" si="1233"/>
        <v>1.0004903700000001</v>
      </c>
      <c r="F4209" s="106">
        <f ca="1">(TRUNC(PRODUCT($E$12:$E4208),16))</f>
        <v>2.6779822670772999</v>
      </c>
      <c r="G4209" s="106">
        <f t="shared" ca="1" si="1240"/>
        <v>2.6727358916594102</v>
      </c>
      <c r="H4209" s="106">
        <f t="shared" ca="1" si="1234"/>
        <v>1.00196292</v>
      </c>
      <c r="I4209" s="105">
        <f t="shared" si="1241"/>
        <v>3.5999999999999997E-2</v>
      </c>
      <c r="J4209" s="118">
        <f t="shared" si="1242"/>
        <v>45160</v>
      </c>
      <c r="K4209" s="112">
        <f t="shared" si="1243"/>
        <v>4</v>
      </c>
      <c r="L4209" s="108">
        <f t="shared" si="1244"/>
        <v>4</v>
      </c>
      <c r="M4209" s="109">
        <f t="shared" si="1235"/>
        <v>1.0005615409999999</v>
      </c>
      <c r="N4209" s="109">
        <f t="shared" ca="1" si="1236"/>
        <v>1.0025255630000001</v>
      </c>
      <c r="O4209" s="108">
        <f t="shared" si="1248"/>
        <v>0</v>
      </c>
      <c r="P4209" s="106">
        <f t="shared" ca="1" si="1237"/>
        <v>30.145910279999999</v>
      </c>
      <c r="Q4209" s="113">
        <f t="shared" si="1250"/>
        <v>0</v>
      </c>
      <c r="R4209" s="106">
        <f t="shared" si="1249"/>
        <v>0</v>
      </c>
      <c r="S4209" s="114" t="str">
        <f t="shared" si="1245"/>
        <v>A+J=</v>
      </c>
      <c r="T4209" s="107">
        <f t="shared" si="1246"/>
        <v>45191</v>
      </c>
      <c r="U4209" s="10"/>
      <c r="V4209" s="10"/>
      <c r="W4209" s="10"/>
      <c r="X4209" s="29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</row>
    <row r="4210" spans="1:121" x14ac:dyDescent="0.15">
      <c r="A4210" s="102">
        <f t="shared" si="1238"/>
        <v>45167</v>
      </c>
      <c r="B4210" s="103">
        <f t="shared" ca="1" si="1247"/>
        <v>11974.007302699791</v>
      </c>
      <c r="C4210" s="106">
        <f t="shared" si="1239"/>
        <v>11936.31292779979</v>
      </c>
      <c r="D4210" s="105">
        <f ca="1">IF(A4210&lt;$B$1,VLOOKUP(A4210,[1]DI!$A$4:$B$15000,2,FALSE),0)</f>
        <v>0.13150000000000001</v>
      </c>
      <c r="E4210" s="106">
        <f t="shared" ca="1" si="1233"/>
        <v>1.0004903700000001</v>
      </c>
      <c r="F4210" s="106">
        <f ca="1">(TRUNC(PRODUCT($E$12:$E4209),16))</f>
        <v>2.6792954692416</v>
      </c>
      <c r="G4210" s="106">
        <f t="shared" ca="1" si="1240"/>
        <v>2.6727358916594102</v>
      </c>
      <c r="H4210" s="106">
        <f t="shared" ca="1" si="1234"/>
        <v>1.0024542599999999</v>
      </c>
      <c r="I4210" s="105">
        <f t="shared" si="1241"/>
        <v>3.5999999999999997E-2</v>
      </c>
      <c r="J4210" s="118">
        <f t="shared" si="1242"/>
        <v>45160</v>
      </c>
      <c r="K4210" s="112">
        <f t="shared" si="1243"/>
        <v>5</v>
      </c>
      <c r="L4210" s="108">
        <f t="shared" si="1244"/>
        <v>5</v>
      </c>
      <c r="M4210" s="109">
        <f t="shared" si="1235"/>
        <v>1.0007019749999999</v>
      </c>
      <c r="N4210" s="109">
        <f t="shared" ca="1" si="1236"/>
        <v>1.0031579580000001</v>
      </c>
      <c r="O4210" s="108">
        <f t="shared" si="1248"/>
        <v>0</v>
      </c>
      <c r="P4210" s="106">
        <f t="shared" ca="1" si="1237"/>
        <v>37.6943749</v>
      </c>
      <c r="Q4210" s="113">
        <f t="shared" si="1250"/>
        <v>0</v>
      </c>
      <c r="R4210" s="106">
        <f t="shared" si="1249"/>
        <v>0</v>
      </c>
      <c r="S4210" s="114" t="str">
        <f t="shared" si="1245"/>
        <v>A+J=</v>
      </c>
      <c r="T4210" s="107">
        <f t="shared" si="1246"/>
        <v>45191</v>
      </c>
      <c r="U4210" s="10"/>
      <c r="V4210" s="10"/>
      <c r="W4210" s="10"/>
      <c r="X4210" s="29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</row>
    <row r="4211" spans="1:121" x14ac:dyDescent="0.15">
      <c r="A4211" s="102">
        <f t="shared" si="1238"/>
        <v>45168</v>
      </c>
      <c r="B4211" s="103">
        <f t="shared" ca="1" si="1247"/>
        <v>11981.560398599791</v>
      </c>
      <c r="C4211" s="106">
        <f t="shared" si="1239"/>
        <v>11936.31292779979</v>
      </c>
      <c r="D4211" s="105">
        <f ca="1">IF(A4211&lt;$B$1,VLOOKUP(A4211,[1]DI!$A$4:$B$15000,2,FALSE),0)</f>
        <v>0.13150000000000001</v>
      </c>
      <c r="E4211" s="106">
        <f t="shared" ca="1" si="1233"/>
        <v>1.0004903700000001</v>
      </c>
      <c r="F4211" s="106">
        <f ca="1">(TRUNC(PRODUCT($E$12:$E4210),16))</f>
        <v>2.6806093153608499</v>
      </c>
      <c r="G4211" s="106">
        <f t="shared" ca="1" si="1240"/>
        <v>2.6727358916594102</v>
      </c>
      <c r="H4211" s="106">
        <f t="shared" ca="1" si="1234"/>
        <v>1.00294583</v>
      </c>
      <c r="I4211" s="105">
        <f t="shared" si="1241"/>
        <v>3.5999999999999997E-2</v>
      </c>
      <c r="J4211" s="118">
        <f t="shared" si="1242"/>
        <v>45160</v>
      </c>
      <c r="K4211" s="112">
        <f t="shared" si="1243"/>
        <v>6</v>
      </c>
      <c r="L4211" s="108">
        <f t="shared" si="1244"/>
        <v>6</v>
      </c>
      <c r="M4211" s="109">
        <f t="shared" si="1235"/>
        <v>1.000842429</v>
      </c>
      <c r="N4211" s="109">
        <f t="shared" ca="1" si="1236"/>
        <v>1.003790741</v>
      </c>
      <c r="O4211" s="108">
        <f t="shared" si="1248"/>
        <v>0</v>
      </c>
      <c r="P4211" s="106">
        <f t="shared" ca="1" si="1237"/>
        <v>45.247470800000002</v>
      </c>
      <c r="Q4211" s="113">
        <f t="shared" si="1250"/>
        <v>0</v>
      </c>
      <c r="R4211" s="106">
        <f t="shared" si="1249"/>
        <v>0</v>
      </c>
      <c r="S4211" s="114" t="str">
        <f t="shared" si="1245"/>
        <v>A+J=</v>
      </c>
      <c r="T4211" s="107">
        <f t="shared" si="1246"/>
        <v>45191</v>
      </c>
      <c r="U4211" s="10"/>
      <c r="V4211" s="10"/>
      <c r="W4211" s="10"/>
      <c r="X4211" s="29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</row>
    <row r="4212" spans="1:121" x14ac:dyDescent="0.15">
      <c r="A4212" s="102">
        <f t="shared" si="1238"/>
        <v>45169</v>
      </c>
      <c r="B4212" s="103">
        <f t="shared" ca="1" si="1247"/>
        <v>11989.118245159791</v>
      </c>
      <c r="C4212" s="106">
        <f t="shared" si="1239"/>
        <v>11936.31292779979</v>
      </c>
      <c r="D4212" s="105">
        <f ca="1">IF(A4212&lt;$B$1,VLOOKUP(A4212,[1]DI!$A$4:$B$15000,2,FALSE),0)</f>
        <v>0.13150000000000001</v>
      </c>
      <c r="E4212" s="106">
        <f t="shared" ca="1" si="1233"/>
        <v>1.0004903700000001</v>
      </c>
      <c r="F4212" s="106">
        <f ca="1">(TRUNC(PRODUCT($E$12:$E4211),16))</f>
        <v>2.6819238057508299</v>
      </c>
      <c r="G4212" s="106">
        <f t="shared" ca="1" si="1240"/>
        <v>2.6727358916594102</v>
      </c>
      <c r="H4212" s="106">
        <f t="shared" ca="1" si="1234"/>
        <v>1.00343764</v>
      </c>
      <c r="I4212" s="105">
        <f t="shared" si="1241"/>
        <v>3.5999999999999997E-2</v>
      </c>
      <c r="J4212" s="118">
        <f t="shared" si="1242"/>
        <v>45160</v>
      </c>
      <c r="K4212" s="112">
        <f t="shared" si="1243"/>
        <v>7</v>
      </c>
      <c r="L4212" s="108">
        <f t="shared" si="1244"/>
        <v>7</v>
      </c>
      <c r="M4212" s="109">
        <f t="shared" si="1235"/>
        <v>1.0009829029999999</v>
      </c>
      <c r="N4212" s="109">
        <f t="shared" ca="1" si="1236"/>
        <v>1.004423922</v>
      </c>
      <c r="O4212" s="108">
        <f t="shared" si="1248"/>
        <v>0</v>
      </c>
      <c r="P4212" s="106">
        <f t="shared" ca="1" si="1237"/>
        <v>52.805317359999997</v>
      </c>
      <c r="Q4212" s="113">
        <f t="shared" si="1250"/>
        <v>0</v>
      </c>
      <c r="R4212" s="106">
        <f t="shared" si="1249"/>
        <v>0</v>
      </c>
      <c r="S4212" s="114" t="str">
        <f t="shared" si="1245"/>
        <v>A+J=</v>
      </c>
      <c r="T4212" s="107">
        <f t="shared" si="1246"/>
        <v>45191</v>
      </c>
      <c r="U4212" s="10"/>
      <c r="V4212" s="10"/>
      <c r="W4212" s="10"/>
      <c r="X4212" s="29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</row>
    <row r="4213" spans="1:121" x14ac:dyDescent="0.15">
      <c r="A4213" s="102">
        <f t="shared" si="1238"/>
        <v>45170</v>
      </c>
      <c r="B4213" s="103">
        <f t="shared" ca="1" si="1247"/>
        <v>11996.68097365979</v>
      </c>
      <c r="C4213" s="106">
        <f t="shared" si="1239"/>
        <v>11936.31292779979</v>
      </c>
      <c r="D4213" s="105">
        <f ca="1">IF(A4213&lt;$B$1,VLOOKUP(A4213,[1]DI!$A$4:$B$15000,2,FALSE),0)</f>
        <v>0.13150000000000001</v>
      </c>
      <c r="E4213" s="106">
        <f t="shared" ca="1" si="1233"/>
        <v>1.0004903700000001</v>
      </c>
      <c r="F4213" s="106">
        <f ca="1">(TRUNC(PRODUCT($E$12:$E4212),16))</f>
        <v>2.68323894072745</v>
      </c>
      <c r="G4213" s="106">
        <f t="shared" ca="1" si="1240"/>
        <v>2.6727358916594102</v>
      </c>
      <c r="H4213" s="106">
        <f t="shared" ca="1" si="1234"/>
        <v>1.0039297</v>
      </c>
      <c r="I4213" s="105">
        <f t="shared" si="1241"/>
        <v>3.5999999999999997E-2</v>
      </c>
      <c r="J4213" s="118">
        <f t="shared" si="1242"/>
        <v>45160</v>
      </c>
      <c r="K4213" s="112">
        <f t="shared" si="1243"/>
        <v>8</v>
      </c>
      <c r="L4213" s="108">
        <f t="shared" si="1244"/>
        <v>8</v>
      </c>
      <c r="M4213" s="109">
        <f t="shared" si="1235"/>
        <v>1.001123397</v>
      </c>
      <c r="N4213" s="109">
        <f t="shared" ca="1" si="1236"/>
        <v>1.005057512</v>
      </c>
      <c r="O4213" s="108">
        <f t="shared" si="1248"/>
        <v>0</v>
      </c>
      <c r="P4213" s="106">
        <f t="shared" ca="1" si="1237"/>
        <v>60.368045860000002</v>
      </c>
      <c r="Q4213" s="113">
        <f t="shared" si="1250"/>
        <v>0</v>
      </c>
      <c r="R4213" s="106">
        <f t="shared" si="1249"/>
        <v>0</v>
      </c>
      <c r="S4213" s="114" t="str">
        <f t="shared" si="1245"/>
        <v>A+J=</v>
      </c>
      <c r="T4213" s="107">
        <f t="shared" si="1246"/>
        <v>45191</v>
      </c>
      <c r="U4213" s="27"/>
      <c r="V4213" s="27"/>
      <c r="W4213" s="27"/>
      <c r="X4213" s="33"/>
      <c r="Y4213" s="20"/>
      <c r="Z4213" s="23"/>
      <c r="AA4213" s="27"/>
      <c r="AB4213" s="20"/>
      <c r="AC4213" s="20"/>
      <c r="AD4213" s="20"/>
      <c r="AE4213" s="27"/>
      <c r="AF4213" s="21"/>
      <c r="AG4213" s="27"/>
      <c r="AH4213" s="27"/>
      <c r="AI4213" s="23"/>
      <c r="AJ4213" s="23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3"/>
      <c r="BA4213" s="23"/>
      <c r="BB4213" s="23"/>
      <c r="BC4213" s="23"/>
      <c r="BD4213" s="23"/>
      <c r="BE4213" s="23"/>
      <c r="BF4213" s="23"/>
      <c r="BG4213" s="23"/>
      <c r="BH4213" s="23"/>
      <c r="BI4213" s="23"/>
      <c r="BJ4213" s="23"/>
      <c r="BK4213" s="23"/>
      <c r="BL4213" s="23"/>
      <c r="BM4213" s="23"/>
      <c r="BN4213" s="23"/>
      <c r="BO4213" s="23"/>
      <c r="BP4213" s="23"/>
      <c r="BQ4213" s="23"/>
      <c r="BR4213" s="23"/>
      <c r="BS4213" s="23"/>
      <c r="BT4213" s="23"/>
      <c r="BU4213" s="23"/>
      <c r="BV4213" s="23"/>
      <c r="BW4213" s="23"/>
      <c r="BX4213" s="23"/>
      <c r="BY4213" s="23"/>
      <c r="BZ4213" s="23"/>
      <c r="CA4213" s="23"/>
      <c r="CB4213" s="23"/>
      <c r="CC4213" s="23"/>
      <c r="CD4213" s="23"/>
      <c r="CE4213" s="23"/>
      <c r="CF4213" s="23"/>
      <c r="CG4213" s="23"/>
      <c r="CH4213" s="23"/>
      <c r="CI4213" s="23"/>
      <c r="CJ4213" s="23"/>
      <c r="CK4213" s="23"/>
      <c r="CL4213" s="23"/>
      <c r="CM4213" s="23"/>
      <c r="CN4213" s="23"/>
      <c r="CO4213" s="23"/>
      <c r="CP4213" s="23"/>
      <c r="CQ4213" s="23"/>
      <c r="CR4213" s="23"/>
      <c r="CS4213" s="23"/>
      <c r="CT4213" s="23"/>
      <c r="CU4213" s="23"/>
      <c r="CV4213" s="23"/>
      <c r="CW4213" s="23"/>
      <c r="CX4213" s="23"/>
      <c r="CY4213" s="23"/>
      <c r="CZ4213" s="23"/>
      <c r="DA4213" s="23"/>
      <c r="DB4213" s="23"/>
      <c r="DC4213" s="23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</row>
    <row r="4214" spans="1:121" x14ac:dyDescent="0.15">
      <c r="A4214" s="102">
        <f t="shared" si="1238"/>
        <v>45171</v>
      </c>
      <c r="B4214" s="103">
        <f t="shared" ca="1" si="1247"/>
        <v>12004.248440889791</v>
      </c>
      <c r="C4214" s="106">
        <f t="shared" si="1239"/>
        <v>11936.31292779979</v>
      </c>
      <c r="D4214" s="105">
        <f ca="1">IF(A4214&lt;$B$1,VLOOKUP(A4214,[1]DI!$A$4:$B$15000,2,FALSE),0)</f>
        <v>0</v>
      </c>
      <c r="E4214" s="106">
        <f t="shared" ca="1" si="1233"/>
        <v>1</v>
      </c>
      <c r="F4214" s="106">
        <f ca="1">(TRUNC(PRODUCT($E$12:$E4213),16))</f>
        <v>2.6845547206068199</v>
      </c>
      <c r="G4214" s="106">
        <f t="shared" ca="1" si="1240"/>
        <v>2.6727358916594102</v>
      </c>
      <c r="H4214" s="106">
        <f t="shared" ca="1" si="1234"/>
        <v>1.0044219999999999</v>
      </c>
      <c r="I4214" s="105">
        <f t="shared" si="1241"/>
        <v>3.5999999999999997E-2</v>
      </c>
      <c r="J4214" s="118">
        <f t="shared" si="1242"/>
        <v>45160</v>
      </c>
      <c r="K4214" s="112">
        <f t="shared" si="1243"/>
        <v>8</v>
      </c>
      <c r="L4214" s="108">
        <f t="shared" si="1244"/>
        <v>9</v>
      </c>
      <c r="M4214" s="109">
        <f t="shared" si="1235"/>
        <v>1.00126391</v>
      </c>
      <c r="N4214" s="109">
        <f t="shared" ca="1" si="1236"/>
        <v>1.0056914990000001</v>
      </c>
      <c r="O4214" s="108">
        <f t="shared" si="1248"/>
        <v>0</v>
      </c>
      <c r="P4214" s="106">
        <f t="shared" ca="1" si="1237"/>
        <v>67.935513090000001</v>
      </c>
      <c r="Q4214" s="113">
        <f t="shared" si="1250"/>
        <v>0</v>
      </c>
      <c r="R4214" s="106">
        <f t="shared" si="1249"/>
        <v>0</v>
      </c>
      <c r="S4214" s="114" t="str">
        <f t="shared" si="1245"/>
        <v>A+J=</v>
      </c>
      <c r="T4214" s="107">
        <f t="shared" si="1246"/>
        <v>45191</v>
      </c>
      <c r="U4214" s="10"/>
      <c r="V4214" s="10"/>
      <c r="W4214" s="10"/>
      <c r="X4214" s="29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</row>
    <row r="4215" spans="1:121" x14ac:dyDescent="0.15">
      <c r="A4215" s="102">
        <f t="shared" si="1238"/>
        <v>45172</v>
      </c>
      <c r="B4215" s="103">
        <f t="shared" ca="1" si="1247"/>
        <v>12004.248440889791</v>
      </c>
      <c r="C4215" s="106">
        <f t="shared" si="1239"/>
        <v>11936.31292779979</v>
      </c>
      <c r="D4215" s="105">
        <f ca="1">IF(A4215&lt;$B$1,VLOOKUP(A4215,[1]DI!$A$4:$B$15000,2,FALSE),0)</f>
        <v>0</v>
      </c>
      <c r="E4215" s="106">
        <f t="shared" ca="1" si="1233"/>
        <v>1</v>
      </c>
      <c r="F4215" s="106">
        <f ca="1">(TRUNC(PRODUCT($E$12:$E4214),16))</f>
        <v>2.6845547206068199</v>
      </c>
      <c r="G4215" s="106">
        <f t="shared" ca="1" si="1240"/>
        <v>2.6727358916594102</v>
      </c>
      <c r="H4215" s="106">
        <f t="shared" ca="1" si="1234"/>
        <v>1.0044219999999999</v>
      </c>
      <c r="I4215" s="105">
        <f t="shared" si="1241"/>
        <v>3.5999999999999997E-2</v>
      </c>
      <c r="J4215" s="118">
        <f t="shared" si="1242"/>
        <v>45160</v>
      </c>
      <c r="K4215" s="112">
        <f t="shared" si="1243"/>
        <v>8</v>
      </c>
      <c r="L4215" s="108">
        <f t="shared" si="1244"/>
        <v>9</v>
      </c>
      <c r="M4215" s="109">
        <f t="shared" si="1235"/>
        <v>1.00126391</v>
      </c>
      <c r="N4215" s="109">
        <f t="shared" ca="1" si="1236"/>
        <v>1.0056914990000001</v>
      </c>
      <c r="O4215" s="108">
        <f t="shared" si="1248"/>
        <v>0</v>
      </c>
      <c r="P4215" s="106">
        <f t="shared" ca="1" si="1237"/>
        <v>67.935513090000001</v>
      </c>
      <c r="Q4215" s="113">
        <f t="shared" si="1250"/>
        <v>0</v>
      </c>
      <c r="R4215" s="106">
        <f t="shared" si="1249"/>
        <v>0</v>
      </c>
      <c r="S4215" s="114" t="str">
        <f t="shared" si="1245"/>
        <v>A+J=</v>
      </c>
      <c r="T4215" s="107">
        <f t="shared" si="1246"/>
        <v>45191</v>
      </c>
      <c r="U4215" s="10"/>
      <c r="V4215" s="10"/>
      <c r="W4215" s="10"/>
      <c r="X4215" s="29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</row>
    <row r="4216" spans="1:121" x14ac:dyDescent="0.15">
      <c r="A4216" s="102">
        <f t="shared" si="1238"/>
        <v>45173</v>
      </c>
      <c r="B4216" s="103">
        <f t="shared" ca="1" si="1247"/>
        <v>12004.248440889791</v>
      </c>
      <c r="C4216" s="106">
        <f t="shared" si="1239"/>
        <v>11936.31292779979</v>
      </c>
      <c r="D4216" s="105">
        <f ca="1">IF(A4216&lt;$B$1,VLOOKUP(A4216,[1]DI!$A$4:$B$15000,2,FALSE),0)</f>
        <v>0.13150000000000001</v>
      </c>
      <c r="E4216" s="106">
        <f t="shared" ca="1" si="1233"/>
        <v>1.0004903700000001</v>
      </c>
      <c r="F4216" s="106">
        <f ca="1">(TRUNC(PRODUCT($E$12:$E4215),16))</f>
        <v>2.6845547206068199</v>
      </c>
      <c r="G4216" s="106">
        <f t="shared" ca="1" si="1240"/>
        <v>2.6727358916594102</v>
      </c>
      <c r="H4216" s="106">
        <f t="shared" ca="1" si="1234"/>
        <v>1.0044219999999999</v>
      </c>
      <c r="I4216" s="105">
        <f t="shared" si="1241"/>
        <v>3.5999999999999997E-2</v>
      </c>
      <c r="J4216" s="118">
        <f t="shared" si="1242"/>
        <v>45160</v>
      </c>
      <c r="K4216" s="112">
        <f t="shared" si="1243"/>
        <v>9</v>
      </c>
      <c r="L4216" s="108">
        <f t="shared" si="1244"/>
        <v>9</v>
      </c>
      <c r="M4216" s="109">
        <f t="shared" si="1235"/>
        <v>1.00126391</v>
      </c>
      <c r="N4216" s="109">
        <f t="shared" ca="1" si="1236"/>
        <v>1.0056914990000001</v>
      </c>
      <c r="O4216" s="108">
        <f t="shared" si="1248"/>
        <v>0</v>
      </c>
      <c r="P4216" s="106">
        <f t="shared" ca="1" si="1237"/>
        <v>67.935513090000001</v>
      </c>
      <c r="Q4216" s="113">
        <f t="shared" si="1250"/>
        <v>0</v>
      </c>
      <c r="R4216" s="106">
        <f t="shared" si="1249"/>
        <v>0</v>
      </c>
      <c r="S4216" s="114" t="str">
        <f t="shared" si="1245"/>
        <v>A+J=</v>
      </c>
      <c r="T4216" s="107">
        <f t="shared" si="1246"/>
        <v>45191</v>
      </c>
      <c r="U4216" s="10"/>
      <c r="V4216" s="10"/>
      <c r="W4216" s="10"/>
      <c r="X4216" s="29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</row>
    <row r="4217" spans="1:121" x14ac:dyDescent="0.15">
      <c r="A4217" s="102">
        <f t="shared" si="1238"/>
        <v>45174</v>
      </c>
      <c r="B4217" s="103">
        <f t="shared" ca="1" si="1247"/>
        <v>12011.82055133979</v>
      </c>
      <c r="C4217" s="106">
        <f t="shared" si="1239"/>
        <v>11936.31292779979</v>
      </c>
      <c r="D4217" s="105">
        <f ca="1">IF(A4217&lt;$B$1,VLOOKUP(A4217,[1]DI!$A$4:$B$15000,2,FALSE),0)</f>
        <v>0.13150000000000001</v>
      </c>
      <c r="E4217" s="106">
        <f t="shared" ca="1" si="1233"/>
        <v>1.0004903700000001</v>
      </c>
      <c r="F4217" s="106">
        <f ca="1">(TRUNC(PRODUCT($E$12:$E4216),16))</f>
        <v>2.6858711457051601</v>
      </c>
      <c r="G4217" s="106">
        <f t="shared" ca="1" si="1240"/>
        <v>2.6727358916594102</v>
      </c>
      <c r="H4217" s="106">
        <f t="shared" ca="1" si="1234"/>
        <v>1.00491453</v>
      </c>
      <c r="I4217" s="105">
        <f t="shared" si="1241"/>
        <v>3.5999999999999997E-2</v>
      </c>
      <c r="J4217" s="118">
        <f t="shared" si="1242"/>
        <v>45160</v>
      </c>
      <c r="K4217" s="112">
        <f t="shared" si="1243"/>
        <v>10</v>
      </c>
      <c r="L4217" s="108">
        <f t="shared" si="1244"/>
        <v>10</v>
      </c>
      <c r="M4217" s="109">
        <f t="shared" si="1235"/>
        <v>1.001404443</v>
      </c>
      <c r="N4217" s="109">
        <f t="shared" ca="1" si="1236"/>
        <v>1.0063258749999999</v>
      </c>
      <c r="O4217" s="108">
        <f t="shared" si="1248"/>
        <v>0</v>
      </c>
      <c r="P4217" s="106">
        <f t="shared" ca="1" si="1237"/>
        <v>75.507623539999997</v>
      </c>
      <c r="Q4217" s="113">
        <f t="shared" si="1250"/>
        <v>0</v>
      </c>
      <c r="R4217" s="106">
        <f t="shared" si="1249"/>
        <v>0</v>
      </c>
      <c r="S4217" s="114" t="str">
        <f t="shared" si="1245"/>
        <v>A+J=</v>
      </c>
      <c r="T4217" s="107">
        <f t="shared" si="1246"/>
        <v>45191</v>
      </c>
      <c r="U4217" s="10"/>
      <c r="V4217" s="10"/>
      <c r="W4217" s="10"/>
      <c r="X4217" s="29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</row>
    <row r="4218" spans="1:121" x14ac:dyDescent="0.15">
      <c r="A4218" s="102">
        <f t="shared" si="1238"/>
        <v>45175</v>
      </c>
      <c r="B4218" s="103">
        <f t="shared" ca="1" si="1247"/>
        <v>12019.397543739791</v>
      </c>
      <c r="C4218" s="106">
        <f t="shared" si="1239"/>
        <v>11936.31292779979</v>
      </c>
      <c r="D4218" s="105">
        <f ca="1">IF(A4218&lt;$B$1,VLOOKUP(A4218,[1]DI!$A$4:$B$15000,2,FALSE),0)</f>
        <v>0.13150000000000001</v>
      </c>
      <c r="E4218" s="106">
        <f t="shared" ca="1" si="1233"/>
        <v>1.0004903700000001</v>
      </c>
      <c r="F4218" s="106">
        <f ca="1">(TRUNC(PRODUCT($E$12:$E4217),16))</f>
        <v>2.6871882163388801</v>
      </c>
      <c r="G4218" s="106">
        <f t="shared" ca="1" si="1240"/>
        <v>2.6727358916594102</v>
      </c>
      <c r="H4218" s="106">
        <f t="shared" ca="1" si="1234"/>
        <v>1.0054073100000001</v>
      </c>
      <c r="I4218" s="105">
        <f t="shared" si="1241"/>
        <v>3.5999999999999997E-2</v>
      </c>
      <c r="J4218" s="118">
        <f t="shared" si="1242"/>
        <v>45160</v>
      </c>
      <c r="K4218" s="112">
        <f t="shared" si="1243"/>
        <v>11</v>
      </c>
      <c r="L4218" s="108">
        <f t="shared" si="1244"/>
        <v>11</v>
      </c>
      <c r="M4218" s="109">
        <f t="shared" si="1235"/>
        <v>1.001544996</v>
      </c>
      <c r="N4218" s="109">
        <f t="shared" ca="1" si="1236"/>
        <v>1.0069606600000001</v>
      </c>
      <c r="O4218" s="108">
        <f t="shared" si="1248"/>
        <v>0</v>
      </c>
      <c r="P4218" s="106">
        <f t="shared" ca="1" si="1237"/>
        <v>83.084615940000006</v>
      </c>
      <c r="Q4218" s="113">
        <f t="shared" si="1250"/>
        <v>0</v>
      </c>
      <c r="R4218" s="106">
        <f t="shared" si="1249"/>
        <v>0</v>
      </c>
      <c r="S4218" s="114" t="str">
        <f t="shared" si="1245"/>
        <v>A+J=</v>
      </c>
      <c r="T4218" s="107">
        <f t="shared" si="1246"/>
        <v>45191</v>
      </c>
      <c r="U4218" s="10"/>
      <c r="V4218" s="10"/>
      <c r="W4218" s="10"/>
      <c r="X4218" s="29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</row>
    <row r="4219" spans="1:121" x14ac:dyDescent="0.15">
      <c r="A4219" s="102">
        <f t="shared" si="1238"/>
        <v>45176</v>
      </c>
      <c r="B4219" s="103">
        <f t="shared" ca="1" si="1247"/>
        <v>12026.97941808979</v>
      </c>
      <c r="C4219" s="106">
        <f t="shared" si="1239"/>
        <v>11936.31292779979</v>
      </c>
      <c r="D4219" s="105">
        <f ca="1">IF(A4219&lt;$B$1,VLOOKUP(A4219,[1]DI!$A$4:$B$15000,2,FALSE),0)</f>
        <v>0</v>
      </c>
      <c r="E4219" s="106">
        <f t="shared" ca="1" si="1233"/>
        <v>1</v>
      </c>
      <c r="F4219" s="106">
        <f ca="1">(TRUNC(PRODUCT($E$12:$E4218),16))</f>
        <v>2.6885059328245302</v>
      </c>
      <c r="G4219" s="106">
        <f t="shared" ca="1" si="1240"/>
        <v>2.6727358916594102</v>
      </c>
      <c r="H4219" s="106">
        <f t="shared" ca="1" si="1234"/>
        <v>1.0059003399999999</v>
      </c>
      <c r="I4219" s="105">
        <f t="shared" si="1241"/>
        <v>3.5999999999999997E-2</v>
      </c>
      <c r="J4219" s="118">
        <f t="shared" si="1242"/>
        <v>45160</v>
      </c>
      <c r="K4219" s="112">
        <f t="shared" si="1243"/>
        <v>11</v>
      </c>
      <c r="L4219" s="108">
        <f t="shared" si="1244"/>
        <v>12</v>
      </c>
      <c r="M4219" s="109">
        <f t="shared" si="1235"/>
        <v>1.0016855689999999</v>
      </c>
      <c r="N4219" s="109">
        <f t="shared" ca="1" si="1236"/>
        <v>1.0075958540000001</v>
      </c>
      <c r="O4219" s="108">
        <f t="shared" si="1248"/>
        <v>0</v>
      </c>
      <c r="P4219" s="106">
        <f t="shared" ca="1" si="1237"/>
        <v>90.666490289999999</v>
      </c>
      <c r="Q4219" s="113">
        <f t="shared" si="1250"/>
        <v>0</v>
      </c>
      <c r="R4219" s="106">
        <f t="shared" si="1249"/>
        <v>0</v>
      </c>
      <c r="S4219" s="114" t="str">
        <f t="shared" si="1245"/>
        <v>A+J=</v>
      </c>
      <c r="T4219" s="107">
        <f t="shared" si="1246"/>
        <v>45191</v>
      </c>
      <c r="U4219" s="10"/>
      <c r="V4219" s="10"/>
      <c r="W4219" s="10"/>
      <c r="X4219" s="29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</row>
    <row r="4220" spans="1:121" x14ac:dyDescent="0.15">
      <c r="A4220" s="102">
        <f t="shared" si="1238"/>
        <v>45177</v>
      </c>
      <c r="B4220" s="103">
        <f t="shared" ca="1" si="1247"/>
        <v>12026.97941808979</v>
      </c>
      <c r="C4220" s="106">
        <f t="shared" si="1239"/>
        <v>11936.31292779979</v>
      </c>
      <c r="D4220" s="105">
        <f ca="1">IF(A4220&lt;$B$1,VLOOKUP(A4220,[1]DI!$A$4:$B$15000,2,FALSE),0)</f>
        <v>0.13150000000000001</v>
      </c>
      <c r="E4220" s="106">
        <f t="shared" ca="1" si="1233"/>
        <v>1.0004903700000001</v>
      </c>
      <c r="F4220" s="106">
        <f ca="1">(TRUNC(PRODUCT($E$12:$E4219),16))</f>
        <v>2.6885059328245302</v>
      </c>
      <c r="G4220" s="106">
        <f t="shared" ca="1" si="1240"/>
        <v>2.6727358916594102</v>
      </c>
      <c r="H4220" s="106">
        <f t="shared" ca="1" si="1234"/>
        <v>1.0059003399999999</v>
      </c>
      <c r="I4220" s="105">
        <f t="shared" si="1241"/>
        <v>3.5999999999999997E-2</v>
      </c>
      <c r="J4220" s="118">
        <f t="shared" si="1242"/>
        <v>45160</v>
      </c>
      <c r="K4220" s="112">
        <f t="shared" si="1243"/>
        <v>12</v>
      </c>
      <c r="L4220" s="108">
        <f t="shared" si="1244"/>
        <v>12</v>
      </c>
      <c r="M4220" s="109">
        <f t="shared" si="1235"/>
        <v>1.0016855689999999</v>
      </c>
      <c r="N4220" s="109">
        <f t="shared" ca="1" si="1236"/>
        <v>1.0075958540000001</v>
      </c>
      <c r="O4220" s="108">
        <f t="shared" si="1248"/>
        <v>0</v>
      </c>
      <c r="P4220" s="106">
        <f t="shared" ca="1" si="1237"/>
        <v>90.666490289999999</v>
      </c>
      <c r="Q4220" s="113">
        <f t="shared" si="1250"/>
        <v>0</v>
      </c>
      <c r="R4220" s="106">
        <f t="shared" si="1249"/>
        <v>0</v>
      </c>
      <c r="S4220" s="114" t="str">
        <f t="shared" si="1245"/>
        <v>A+J=</v>
      </c>
      <c r="T4220" s="107">
        <f t="shared" si="1246"/>
        <v>45191</v>
      </c>
      <c r="U4220" s="10"/>
      <c r="V4220" s="10"/>
      <c r="W4220" s="10"/>
      <c r="X4220" s="29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</row>
    <row r="4221" spans="1:121" x14ac:dyDescent="0.15">
      <c r="A4221" s="102">
        <f t="shared" si="1238"/>
        <v>45178</v>
      </c>
      <c r="B4221" s="103">
        <f t="shared" ca="1" si="1247"/>
        <v>12034.565935669791</v>
      </c>
      <c r="C4221" s="106">
        <f t="shared" si="1239"/>
        <v>11936.31292779979</v>
      </c>
      <c r="D4221" s="105">
        <f ca="1">IF(A4221&lt;$B$1,VLOOKUP(A4221,[1]DI!$A$4:$B$15000,2,FALSE),0)</f>
        <v>0</v>
      </c>
      <c r="E4221" s="106">
        <f t="shared" ca="1" si="1233"/>
        <v>1</v>
      </c>
      <c r="F4221" s="106">
        <f ca="1">(TRUNC(PRODUCT($E$12:$E4220),16))</f>
        <v>2.6898242954788101</v>
      </c>
      <c r="G4221" s="106">
        <f t="shared" ca="1" si="1240"/>
        <v>2.6727358916594102</v>
      </c>
      <c r="H4221" s="106">
        <f t="shared" ca="1" si="1234"/>
        <v>1.0063936</v>
      </c>
      <c r="I4221" s="105">
        <f t="shared" si="1241"/>
        <v>3.5999999999999997E-2</v>
      </c>
      <c r="J4221" s="118">
        <f t="shared" si="1242"/>
        <v>45160</v>
      </c>
      <c r="K4221" s="112">
        <f t="shared" si="1243"/>
        <v>12</v>
      </c>
      <c r="L4221" s="108">
        <f t="shared" si="1244"/>
        <v>13</v>
      </c>
      <c r="M4221" s="109">
        <f t="shared" si="1235"/>
        <v>1.0018261610000001</v>
      </c>
      <c r="N4221" s="109">
        <f t="shared" ca="1" si="1236"/>
        <v>1.0082314370000001</v>
      </c>
      <c r="O4221" s="108">
        <f t="shared" si="1248"/>
        <v>0</v>
      </c>
      <c r="P4221" s="106">
        <f t="shared" ca="1" si="1237"/>
        <v>98.253007870000005</v>
      </c>
      <c r="Q4221" s="113">
        <f t="shared" si="1250"/>
        <v>0</v>
      </c>
      <c r="R4221" s="106">
        <f t="shared" si="1249"/>
        <v>0</v>
      </c>
      <c r="S4221" s="114" t="str">
        <f t="shared" si="1245"/>
        <v>A+J=</v>
      </c>
      <c r="T4221" s="107">
        <f t="shared" si="1246"/>
        <v>45191</v>
      </c>
      <c r="U4221" s="10"/>
      <c r="V4221" s="10"/>
      <c r="W4221" s="10"/>
      <c r="X4221" s="29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</row>
    <row r="4222" spans="1:121" x14ac:dyDescent="0.15">
      <c r="A4222" s="102">
        <f t="shared" si="1238"/>
        <v>45179</v>
      </c>
      <c r="B4222" s="103">
        <f t="shared" ca="1" si="1247"/>
        <v>12034.565935669791</v>
      </c>
      <c r="C4222" s="106">
        <f t="shared" si="1239"/>
        <v>11936.31292779979</v>
      </c>
      <c r="D4222" s="105">
        <f ca="1">IF(A4222&lt;$B$1,VLOOKUP(A4222,[1]DI!$A$4:$B$15000,2,FALSE),0)</f>
        <v>0</v>
      </c>
      <c r="E4222" s="106">
        <f t="shared" ca="1" si="1233"/>
        <v>1</v>
      </c>
      <c r="F4222" s="106">
        <f ca="1">(TRUNC(PRODUCT($E$12:$E4221),16))</f>
        <v>2.6898242954788101</v>
      </c>
      <c r="G4222" s="106">
        <f t="shared" ca="1" si="1240"/>
        <v>2.6727358916594102</v>
      </c>
      <c r="H4222" s="106">
        <f t="shared" ca="1" si="1234"/>
        <v>1.0063936</v>
      </c>
      <c r="I4222" s="105">
        <f t="shared" si="1241"/>
        <v>3.5999999999999997E-2</v>
      </c>
      <c r="J4222" s="118">
        <f t="shared" si="1242"/>
        <v>45160</v>
      </c>
      <c r="K4222" s="112">
        <f t="shared" si="1243"/>
        <v>12</v>
      </c>
      <c r="L4222" s="108">
        <f t="shared" si="1244"/>
        <v>13</v>
      </c>
      <c r="M4222" s="109">
        <f t="shared" si="1235"/>
        <v>1.0018261610000001</v>
      </c>
      <c r="N4222" s="109">
        <f t="shared" ca="1" si="1236"/>
        <v>1.0082314370000001</v>
      </c>
      <c r="O4222" s="108">
        <f t="shared" si="1248"/>
        <v>0</v>
      </c>
      <c r="P4222" s="106">
        <f t="shared" ca="1" si="1237"/>
        <v>98.253007870000005</v>
      </c>
      <c r="Q4222" s="113">
        <f t="shared" si="1250"/>
        <v>0</v>
      </c>
      <c r="R4222" s="106">
        <f t="shared" si="1249"/>
        <v>0</v>
      </c>
      <c r="S4222" s="114" t="str">
        <f t="shared" si="1245"/>
        <v>A+J=</v>
      </c>
      <c r="T4222" s="107">
        <f t="shared" si="1246"/>
        <v>45191</v>
      </c>
      <c r="U4222" s="10"/>
      <c r="V4222" s="10"/>
      <c r="W4222" s="10"/>
      <c r="X4222" s="29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</row>
    <row r="4223" spans="1:121" x14ac:dyDescent="0.15">
      <c r="A4223" s="102">
        <f t="shared" si="1238"/>
        <v>45180</v>
      </c>
      <c r="B4223" s="103">
        <f t="shared" ca="1" si="1247"/>
        <v>12034.565935669791</v>
      </c>
      <c r="C4223" s="106">
        <f t="shared" si="1239"/>
        <v>11936.31292779979</v>
      </c>
      <c r="D4223" s="105">
        <f ca="1">IF(A4223&lt;$B$1,VLOOKUP(A4223,[1]DI!$A$4:$B$15000,2,FALSE),0)</f>
        <v>0.13150000000000001</v>
      </c>
      <c r="E4223" s="106">
        <f t="shared" ca="1" si="1233"/>
        <v>1.0004903700000001</v>
      </c>
      <c r="F4223" s="106">
        <f ca="1">(TRUNC(PRODUCT($E$12:$E4222),16))</f>
        <v>2.6898242954788101</v>
      </c>
      <c r="G4223" s="106">
        <f t="shared" ca="1" si="1240"/>
        <v>2.6727358916594102</v>
      </c>
      <c r="H4223" s="106">
        <f t="shared" ca="1" si="1234"/>
        <v>1.0063936</v>
      </c>
      <c r="I4223" s="105">
        <f t="shared" si="1241"/>
        <v>3.5999999999999997E-2</v>
      </c>
      <c r="J4223" s="118">
        <f t="shared" si="1242"/>
        <v>45160</v>
      </c>
      <c r="K4223" s="112">
        <f t="shared" si="1243"/>
        <v>13</v>
      </c>
      <c r="L4223" s="108">
        <f t="shared" si="1244"/>
        <v>13</v>
      </c>
      <c r="M4223" s="109">
        <f t="shared" si="1235"/>
        <v>1.0018261610000001</v>
      </c>
      <c r="N4223" s="109">
        <f t="shared" ca="1" si="1236"/>
        <v>1.0082314370000001</v>
      </c>
      <c r="O4223" s="108">
        <f t="shared" si="1248"/>
        <v>0</v>
      </c>
      <c r="P4223" s="106">
        <f t="shared" ca="1" si="1237"/>
        <v>98.253007870000005</v>
      </c>
      <c r="Q4223" s="113">
        <f t="shared" si="1250"/>
        <v>0</v>
      </c>
      <c r="R4223" s="106">
        <f t="shared" si="1249"/>
        <v>0</v>
      </c>
      <c r="S4223" s="114" t="str">
        <f t="shared" si="1245"/>
        <v>A+J=</v>
      </c>
      <c r="T4223" s="107">
        <f t="shared" si="1246"/>
        <v>45191</v>
      </c>
      <c r="U4223" s="10"/>
      <c r="V4223" s="10"/>
      <c r="W4223" s="10"/>
      <c r="X4223" s="29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</row>
    <row r="4224" spans="1:121" x14ac:dyDescent="0.15">
      <c r="A4224" s="102">
        <f t="shared" si="1238"/>
        <v>45181</v>
      </c>
      <c r="B4224" s="103">
        <f t="shared" ca="1" si="1247"/>
        <v>12042.15732326979</v>
      </c>
      <c r="C4224" s="106">
        <f t="shared" si="1239"/>
        <v>11936.31292779979</v>
      </c>
      <c r="D4224" s="105">
        <f ca="1">IF(A4224&lt;$B$1,VLOOKUP(A4224,[1]DI!$A$4:$B$15000,2,FALSE),0)</f>
        <v>0.13150000000000001</v>
      </c>
      <c r="E4224" s="106">
        <f t="shared" ca="1" si="1233"/>
        <v>1.0004903700000001</v>
      </c>
      <c r="F4224" s="106">
        <f ca="1">(TRUNC(PRODUCT($E$12:$E4223),16))</f>
        <v>2.69114330461858</v>
      </c>
      <c r="G4224" s="106">
        <f t="shared" ca="1" si="1240"/>
        <v>2.6727358916594102</v>
      </c>
      <c r="H4224" s="106">
        <f t="shared" ca="1" si="1234"/>
        <v>1.0068871100000001</v>
      </c>
      <c r="I4224" s="105">
        <f t="shared" si="1241"/>
        <v>3.5999999999999997E-2</v>
      </c>
      <c r="J4224" s="118">
        <f t="shared" si="1242"/>
        <v>45160</v>
      </c>
      <c r="K4224" s="112">
        <f t="shared" si="1243"/>
        <v>14</v>
      </c>
      <c r="L4224" s="108">
        <f t="shared" si="1244"/>
        <v>14</v>
      </c>
      <c r="M4224" s="109">
        <f t="shared" si="1235"/>
        <v>1.0019667729999999</v>
      </c>
      <c r="N4224" s="109">
        <f t="shared" ca="1" si="1236"/>
        <v>1.0088674280000001</v>
      </c>
      <c r="O4224" s="108">
        <f t="shared" si="1248"/>
        <v>0</v>
      </c>
      <c r="P4224" s="106">
        <f t="shared" ca="1" si="1237"/>
        <v>105.84439546999999</v>
      </c>
      <c r="Q4224" s="113">
        <f t="shared" si="1250"/>
        <v>0</v>
      </c>
      <c r="R4224" s="106">
        <f t="shared" si="1249"/>
        <v>0</v>
      </c>
      <c r="S4224" s="114" t="str">
        <f t="shared" si="1245"/>
        <v>A+J=</v>
      </c>
      <c r="T4224" s="107">
        <f t="shared" si="1246"/>
        <v>45191</v>
      </c>
      <c r="U4224" s="10"/>
      <c r="V4224" s="10"/>
      <c r="W4224" s="10"/>
      <c r="X4224" s="29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</row>
    <row r="4225" spans="1:121" x14ac:dyDescent="0.15">
      <c r="A4225" s="102">
        <f t="shared" si="1238"/>
        <v>45182</v>
      </c>
      <c r="B4225" s="103">
        <f t="shared" ca="1" si="1247"/>
        <v>12049.75336602979</v>
      </c>
      <c r="C4225" s="106">
        <f t="shared" si="1239"/>
        <v>11936.31292779979</v>
      </c>
      <c r="D4225" s="105">
        <f ca="1">IF(A4225&lt;$B$1,VLOOKUP(A4225,[1]DI!$A$4:$B$15000,2,FALSE),0)</f>
        <v>0.13150000000000001</v>
      </c>
      <c r="E4225" s="106">
        <f t="shared" ca="1" si="1233"/>
        <v>1.0004903700000001</v>
      </c>
      <c r="F4225" s="106">
        <f ca="1">(TRUNC(PRODUCT($E$12:$E4224),16))</f>
        <v>2.6924629605608699</v>
      </c>
      <c r="G4225" s="106">
        <f t="shared" ca="1" si="1240"/>
        <v>2.6727358916594102</v>
      </c>
      <c r="H4225" s="106">
        <f t="shared" ca="1" si="1234"/>
        <v>1.0073808500000001</v>
      </c>
      <c r="I4225" s="105">
        <f t="shared" si="1241"/>
        <v>3.5999999999999997E-2</v>
      </c>
      <c r="J4225" s="118">
        <f t="shared" si="1242"/>
        <v>45160</v>
      </c>
      <c r="K4225" s="112">
        <f t="shared" si="1243"/>
        <v>15</v>
      </c>
      <c r="L4225" s="108">
        <f t="shared" si="1244"/>
        <v>15</v>
      </c>
      <c r="M4225" s="109">
        <f t="shared" si="1235"/>
        <v>1.0021074050000001</v>
      </c>
      <c r="N4225" s="109">
        <f t="shared" ca="1" si="1236"/>
        <v>1.0095038089999999</v>
      </c>
      <c r="O4225" s="108">
        <f t="shared" si="1248"/>
        <v>0</v>
      </c>
      <c r="P4225" s="106">
        <f t="shared" ca="1" si="1237"/>
        <v>113.44043823</v>
      </c>
      <c r="Q4225" s="113">
        <f t="shared" si="1250"/>
        <v>0</v>
      </c>
      <c r="R4225" s="106">
        <f t="shared" si="1249"/>
        <v>0</v>
      </c>
      <c r="S4225" s="114" t="str">
        <f t="shared" si="1245"/>
        <v>A+J=</v>
      </c>
      <c r="T4225" s="107">
        <f t="shared" si="1246"/>
        <v>45191</v>
      </c>
      <c r="U4225" s="10"/>
      <c r="V4225" s="10"/>
      <c r="W4225" s="10"/>
      <c r="X4225" s="29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</row>
    <row r="4226" spans="1:121" x14ac:dyDescent="0.15">
      <c r="A4226" s="102">
        <f t="shared" si="1238"/>
        <v>45183</v>
      </c>
      <c r="B4226" s="103">
        <f t="shared" ca="1" si="1247"/>
        <v>12057.354290729791</v>
      </c>
      <c r="C4226" s="106">
        <f t="shared" si="1239"/>
        <v>11936.31292779979</v>
      </c>
      <c r="D4226" s="105">
        <f ca="1">IF(A4226&lt;$B$1,VLOOKUP(A4226,[1]DI!$A$4:$B$15000,2,FALSE),0)</f>
        <v>0.13150000000000001</v>
      </c>
      <c r="E4226" s="106">
        <f t="shared" ca="1" si="1233"/>
        <v>1.0004903700000001</v>
      </c>
      <c r="F4226" s="106">
        <f ca="1">(TRUNC(PRODUCT($E$12:$E4225),16))</f>
        <v>2.6937832636228398</v>
      </c>
      <c r="G4226" s="106">
        <f t="shared" ca="1" si="1240"/>
        <v>2.6727358916594102</v>
      </c>
      <c r="H4226" s="106">
        <f t="shared" ca="1" si="1234"/>
        <v>1.0078748399999999</v>
      </c>
      <c r="I4226" s="105">
        <f t="shared" si="1241"/>
        <v>3.5999999999999997E-2</v>
      </c>
      <c r="J4226" s="118">
        <f t="shared" si="1242"/>
        <v>45160</v>
      </c>
      <c r="K4226" s="112">
        <f t="shared" si="1243"/>
        <v>16</v>
      </c>
      <c r="L4226" s="108">
        <f t="shared" si="1244"/>
        <v>16</v>
      </c>
      <c r="M4226" s="109">
        <f t="shared" si="1235"/>
        <v>1.002248056</v>
      </c>
      <c r="N4226" s="109">
        <f t="shared" ca="1" si="1236"/>
        <v>1.0101405990000001</v>
      </c>
      <c r="O4226" s="108">
        <f t="shared" si="1248"/>
        <v>0</v>
      </c>
      <c r="P4226" s="106">
        <f t="shared" ca="1" si="1237"/>
        <v>121.04136293000001</v>
      </c>
      <c r="Q4226" s="113">
        <f t="shared" si="1250"/>
        <v>0</v>
      </c>
      <c r="R4226" s="106">
        <f t="shared" si="1249"/>
        <v>0</v>
      </c>
      <c r="S4226" s="114" t="str">
        <f t="shared" si="1245"/>
        <v>A+J=</v>
      </c>
      <c r="T4226" s="107">
        <f t="shared" si="1246"/>
        <v>45191</v>
      </c>
      <c r="U4226" s="10"/>
      <c r="V4226" s="10"/>
      <c r="W4226" s="10"/>
      <c r="X4226" s="29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</row>
    <row r="4227" spans="1:121" x14ac:dyDescent="0.15">
      <c r="A4227" s="102">
        <f t="shared" si="1238"/>
        <v>45184</v>
      </c>
      <c r="B4227" s="103">
        <f t="shared" ca="1" si="1247"/>
        <v>12064.95997802979</v>
      </c>
      <c r="C4227" s="106">
        <f t="shared" si="1239"/>
        <v>11936.31292779979</v>
      </c>
      <c r="D4227" s="105">
        <f ca="1">IF(A4227&lt;$B$1,VLOOKUP(A4227,[1]DI!$A$4:$B$15000,2,FALSE),0)</f>
        <v>0.13150000000000001</v>
      </c>
      <c r="E4227" s="106">
        <f t="shared" ca="1" si="1233"/>
        <v>1.0004903700000001</v>
      </c>
      <c r="F4227" s="106">
        <f ca="1">(TRUNC(PRODUCT($E$12:$E4226),16))</f>
        <v>2.69510421412182</v>
      </c>
      <c r="G4227" s="106">
        <f t="shared" ca="1" si="1240"/>
        <v>2.6727358916594102</v>
      </c>
      <c r="H4227" s="106">
        <f t="shared" ca="1" si="1234"/>
        <v>1.0083690700000001</v>
      </c>
      <c r="I4227" s="105">
        <f t="shared" si="1241"/>
        <v>3.5999999999999997E-2</v>
      </c>
      <c r="J4227" s="118">
        <f t="shared" si="1242"/>
        <v>45160</v>
      </c>
      <c r="K4227" s="112">
        <f t="shared" si="1243"/>
        <v>17</v>
      </c>
      <c r="L4227" s="108">
        <f t="shared" si="1244"/>
        <v>17</v>
      </c>
      <c r="M4227" s="109">
        <f t="shared" si="1235"/>
        <v>1.002388727</v>
      </c>
      <c r="N4227" s="109">
        <f t="shared" ca="1" si="1236"/>
        <v>1.010777788</v>
      </c>
      <c r="O4227" s="108">
        <f t="shared" si="1248"/>
        <v>0</v>
      </c>
      <c r="P4227" s="106">
        <f t="shared" ca="1" si="1237"/>
        <v>128.64705022999999</v>
      </c>
      <c r="Q4227" s="113">
        <f t="shared" si="1250"/>
        <v>0</v>
      </c>
      <c r="R4227" s="106">
        <f t="shared" si="1249"/>
        <v>0</v>
      </c>
      <c r="S4227" s="114" t="str">
        <f t="shared" si="1245"/>
        <v>A+J=</v>
      </c>
      <c r="T4227" s="107">
        <f t="shared" si="1246"/>
        <v>45191</v>
      </c>
      <c r="U4227" s="10"/>
      <c r="V4227" s="10"/>
      <c r="W4227" s="10"/>
      <c r="X4227" s="29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</row>
    <row r="4228" spans="1:121" x14ac:dyDescent="0.15">
      <c r="A4228" s="102">
        <f t="shared" si="1238"/>
        <v>45185</v>
      </c>
      <c r="B4228" s="103">
        <f t="shared" ca="1" si="1247"/>
        <v>12072.570571159791</v>
      </c>
      <c r="C4228" s="106">
        <f t="shared" si="1239"/>
        <v>11936.31292779979</v>
      </c>
      <c r="D4228" s="105">
        <f ca="1">IF(A4228&lt;$B$1,VLOOKUP(A4228,[1]DI!$A$4:$B$15000,2,FALSE),0)</f>
        <v>0</v>
      </c>
      <c r="E4228" s="106">
        <f t="shared" ca="1" si="1233"/>
        <v>1</v>
      </c>
      <c r="F4228" s="106">
        <f ca="1">(TRUNC(PRODUCT($E$12:$E4227),16))</f>
        <v>2.6964258123753</v>
      </c>
      <c r="G4228" s="106">
        <f t="shared" ca="1" si="1240"/>
        <v>2.6727358916594102</v>
      </c>
      <c r="H4228" s="106">
        <f t="shared" ca="1" si="1234"/>
        <v>1.0088635500000001</v>
      </c>
      <c r="I4228" s="105">
        <f t="shared" si="1241"/>
        <v>3.5999999999999997E-2</v>
      </c>
      <c r="J4228" s="118">
        <f t="shared" si="1242"/>
        <v>45160</v>
      </c>
      <c r="K4228" s="112">
        <f t="shared" si="1243"/>
        <v>17</v>
      </c>
      <c r="L4228" s="108">
        <f t="shared" si="1244"/>
        <v>18</v>
      </c>
      <c r="M4228" s="109">
        <f t="shared" si="1235"/>
        <v>1.0025294179999999</v>
      </c>
      <c r="N4228" s="109">
        <f t="shared" ca="1" si="1236"/>
        <v>1.0114153880000001</v>
      </c>
      <c r="O4228" s="108">
        <f t="shared" si="1248"/>
        <v>0</v>
      </c>
      <c r="P4228" s="106">
        <f t="shared" ca="1" si="1237"/>
        <v>136.25764336</v>
      </c>
      <c r="Q4228" s="113">
        <f t="shared" si="1250"/>
        <v>0</v>
      </c>
      <c r="R4228" s="106">
        <f t="shared" si="1249"/>
        <v>0</v>
      </c>
      <c r="S4228" s="114" t="str">
        <f t="shared" si="1245"/>
        <v>A+J=</v>
      </c>
      <c r="T4228" s="107">
        <f t="shared" si="1246"/>
        <v>45191</v>
      </c>
      <c r="U4228" s="10"/>
      <c r="V4228" s="10"/>
      <c r="W4228" s="10"/>
      <c r="X4228" s="29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</row>
    <row r="4229" spans="1:121" x14ac:dyDescent="0.15">
      <c r="A4229" s="102">
        <f t="shared" si="1238"/>
        <v>45186</v>
      </c>
      <c r="B4229" s="103">
        <f t="shared" ca="1" si="1247"/>
        <v>12072.570571159791</v>
      </c>
      <c r="C4229" s="106">
        <f t="shared" si="1239"/>
        <v>11936.31292779979</v>
      </c>
      <c r="D4229" s="105">
        <f ca="1">IF(A4229&lt;$B$1,VLOOKUP(A4229,[1]DI!$A$4:$B$15000,2,FALSE),0)</f>
        <v>0</v>
      </c>
      <c r="E4229" s="106">
        <f t="shared" ca="1" si="1233"/>
        <v>1</v>
      </c>
      <c r="F4229" s="106">
        <f ca="1">(TRUNC(PRODUCT($E$12:$E4228),16))</f>
        <v>2.6964258123753</v>
      </c>
      <c r="G4229" s="106">
        <f t="shared" ca="1" si="1240"/>
        <v>2.6727358916594102</v>
      </c>
      <c r="H4229" s="106">
        <f t="shared" ca="1" si="1234"/>
        <v>1.0088635500000001</v>
      </c>
      <c r="I4229" s="105">
        <f t="shared" si="1241"/>
        <v>3.5999999999999997E-2</v>
      </c>
      <c r="J4229" s="118">
        <f t="shared" si="1242"/>
        <v>45160</v>
      </c>
      <c r="K4229" s="112">
        <f t="shared" si="1243"/>
        <v>17</v>
      </c>
      <c r="L4229" s="108">
        <f t="shared" si="1244"/>
        <v>18</v>
      </c>
      <c r="M4229" s="109">
        <f t="shared" si="1235"/>
        <v>1.0025294179999999</v>
      </c>
      <c r="N4229" s="109">
        <f t="shared" ca="1" si="1236"/>
        <v>1.0114153880000001</v>
      </c>
      <c r="O4229" s="108">
        <f t="shared" si="1248"/>
        <v>0</v>
      </c>
      <c r="P4229" s="106">
        <f t="shared" ca="1" si="1237"/>
        <v>136.25764336</v>
      </c>
      <c r="Q4229" s="113">
        <f t="shared" si="1250"/>
        <v>0</v>
      </c>
      <c r="R4229" s="106">
        <f t="shared" si="1249"/>
        <v>0</v>
      </c>
      <c r="S4229" s="114" t="str">
        <f t="shared" si="1245"/>
        <v>A+J=</v>
      </c>
      <c r="T4229" s="107">
        <f t="shared" si="1246"/>
        <v>45191</v>
      </c>
      <c r="U4229" s="10"/>
      <c r="V4229" s="10"/>
      <c r="W4229" s="10"/>
      <c r="X4229" s="29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</row>
    <row r="4230" spans="1:121" x14ac:dyDescent="0.15">
      <c r="A4230" s="102">
        <f t="shared" si="1238"/>
        <v>45187</v>
      </c>
      <c r="B4230" s="103">
        <f t="shared" ca="1" si="1247"/>
        <v>12072.570571159791</v>
      </c>
      <c r="C4230" s="106">
        <f t="shared" si="1239"/>
        <v>11936.31292779979</v>
      </c>
      <c r="D4230" s="105">
        <f ca="1">IF(A4230&lt;$B$1,VLOOKUP(A4230,[1]DI!$A$4:$B$15000,2,FALSE),0)</f>
        <v>0.13150000000000001</v>
      </c>
      <c r="E4230" s="106">
        <f t="shared" ca="1" si="1233"/>
        <v>1.0004903700000001</v>
      </c>
      <c r="F4230" s="106">
        <f ca="1">(TRUNC(PRODUCT($E$12:$E4229),16))</f>
        <v>2.6964258123753</v>
      </c>
      <c r="G4230" s="106">
        <f t="shared" ca="1" si="1240"/>
        <v>2.6727358916594102</v>
      </c>
      <c r="H4230" s="106">
        <f t="shared" ca="1" si="1234"/>
        <v>1.0088635500000001</v>
      </c>
      <c r="I4230" s="105">
        <f t="shared" si="1241"/>
        <v>3.5999999999999997E-2</v>
      </c>
      <c r="J4230" s="118">
        <f t="shared" si="1242"/>
        <v>45160</v>
      </c>
      <c r="K4230" s="112">
        <f t="shared" si="1243"/>
        <v>18</v>
      </c>
      <c r="L4230" s="108">
        <f t="shared" si="1244"/>
        <v>18</v>
      </c>
      <c r="M4230" s="109">
        <f t="shared" si="1235"/>
        <v>1.0025294179999999</v>
      </c>
      <c r="N4230" s="109">
        <f t="shared" ca="1" si="1236"/>
        <v>1.0114153880000001</v>
      </c>
      <c r="O4230" s="108">
        <f t="shared" si="1248"/>
        <v>0</v>
      </c>
      <c r="P4230" s="106">
        <f t="shared" ca="1" si="1237"/>
        <v>136.25764336</v>
      </c>
      <c r="Q4230" s="113">
        <f t="shared" si="1250"/>
        <v>0</v>
      </c>
      <c r="R4230" s="106">
        <f t="shared" si="1249"/>
        <v>0</v>
      </c>
      <c r="S4230" s="114" t="str">
        <f t="shared" si="1245"/>
        <v>A+J=</v>
      </c>
      <c r="T4230" s="107">
        <f t="shared" si="1246"/>
        <v>45191</v>
      </c>
      <c r="U4230" s="10"/>
      <c r="V4230" s="10"/>
      <c r="W4230" s="10"/>
      <c r="X4230" s="29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</row>
    <row r="4231" spans="1:121" x14ac:dyDescent="0.15">
      <c r="A4231" s="102">
        <f t="shared" si="1238"/>
        <v>45188</v>
      </c>
      <c r="B4231" s="103">
        <f t="shared" ca="1" si="1247"/>
        <v>12080.185807499791</v>
      </c>
      <c r="C4231" s="106">
        <f t="shared" si="1239"/>
        <v>11936.31292779979</v>
      </c>
      <c r="D4231" s="105">
        <f ca="1">IF(A4231&lt;$B$1,VLOOKUP(A4231,[1]DI!$A$4:$B$15000,2,FALSE),0)</f>
        <v>0.13150000000000001</v>
      </c>
      <c r="E4231" s="106">
        <f t="shared" ca="1" si="1233"/>
        <v>1.0004903700000001</v>
      </c>
      <c r="F4231" s="106">
        <f ca="1">(TRUNC(PRODUCT($E$12:$E4230),16))</f>
        <v>2.6977480587009199</v>
      </c>
      <c r="G4231" s="106">
        <f t="shared" ca="1" si="1240"/>
        <v>2.6727358916594102</v>
      </c>
      <c r="H4231" s="106">
        <f t="shared" ca="1" si="1234"/>
        <v>1.00935826</v>
      </c>
      <c r="I4231" s="105">
        <f t="shared" si="1241"/>
        <v>3.5999999999999997E-2</v>
      </c>
      <c r="J4231" s="118">
        <f t="shared" si="1242"/>
        <v>45160</v>
      </c>
      <c r="K4231" s="112">
        <f t="shared" si="1243"/>
        <v>19</v>
      </c>
      <c r="L4231" s="108">
        <f t="shared" si="1244"/>
        <v>19</v>
      </c>
      <c r="M4231" s="109">
        <f t="shared" si="1235"/>
        <v>1.002670129</v>
      </c>
      <c r="N4231" s="109">
        <f t="shared" ca="1" si="1236"/>
        <v>1.012053377</v>
      </c>
      <c r="O4231" s="108">
        <f t="shared" si="1248"/>
        <v>0</v>
      </c>
      <c r="P4231" s="106">
        <f t="shared" ca="1" si="1237"/>
        <v>143.8728797</v>
      </c>
      <c r="Q4231" s="113">
        <f t="shared" si="1250"/>
        <v>0</v>
      </c>
      <c r="R4231" s="106">
        <f t="shared" si="1249"/>
        <v>0</v>
      </c>
      <c r="S4231" s="114" t="str">
        <f t="shared" si="1245"/>
        <v>A+J=</v>
      </c>
      <c r="T4231" s="107">
        <f t="shared" si="1246"/>
        <v>45191</v>
      </c>
      <c r="U4231" s="10"/>
      <c r="V4231" s="10"/>
      <c r="W4231" s="10"/>
      <c r="X4231" s="29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</row>
    <row r="4232" spans="1:121" x14ac:dyDescent="0.15">
      <c r="A4232" s="102">
        <f t="shared" si="1238"/>
        <v>45189</v>
      </c>
      <c r="B4232" s="103">
        <f t="shared" ca="1" si="1247"/>
        <v>12087.80592579979</v>
      </c>
      <c r="C4232" s="106">
        <f t="shared" si="1239"/>
        <v>11936.31292779979</v>
      </c>
      <c r="D4232" s="105">
        <f ca="1">IF(A4232&lt;$B$1,VLOOKUP(A4232,[1]DI!$A$4:$B$15000,2,FALSE),0)</f>
        <v>0.13150000000000001</v>
      </c>
      <c r="E4232" s="106">
        <f t="shared" ca="1" si="1233"/>
        <v>1.0004903700000001</v>
      </c>
      <c r="F4232" s="106">
        <f ca="1">(TRUNC(PRODUCT($E$12:$E4231),16))</f>
        <v>2.6990709534164599</v>
      </c>
      <c r="G4232" s="106">
        <f t="shared" ca="1" si="1240"/>
        <v>2.6727358916594102</v>
      </c>
      <c r="H4232" s="106">
        <f t="shared" ca="1" si="1234"/>
        <v>1.0098532200000001</v>
      </c>
      <c r="I4232" s="105">
        <f t="shared" si="1241"/>
        <v>3.5999999999999997E-2</v>
      </c>
      <c r="J4232" s="118">
        <f t="shared" si="1242"/>
        <v>45160</v>
      </c>
      <c r="K4232" s="112">
        <f t="shared" si="1243"/>
        <v>20</v>
      </c>
      <c r="L4232" s="108">
        <f t="shared" si="1244"/>
        <v>20</v>
      </c>
      <c r="M4232" s="109">
        <f t="shared" si="1235"/>
        <v>1.002810859</v>
      </c>
      <c r="N4232" s="109">
        <f t="shared" ca="1" si="1236"/>
        <v>1.012691775</v>
      </c>
      <c r="O4232" s="108">
        <f t="shared" si="1248"/>
        <v>0</v>
      </c>
      <c r="P4232" s="106">
        <f t="shared" ca="1" si="1237"/>
        <v>151.492998</v>
      </c>
      <c r="Q4232" s="113">
        <f t="shared" si="1250"/>
        <v>0</v>
      </c>
      <c r="R4232" s="106">
        <f t="shared" si="1249"/>
        <v>0</v>
      </c>
      <c r="S4232" s="114" t="str">
        <f t="shared" si="1245"/>
        <v>A+J=</v>
      </c>
      <c r="T4232" s="107">
        <f t="shared" si="1246"/>
        <v>45191</v>
      </c>
      <c r="U4232" s="10"/>
      <c r="V4232" s="10"/>
      <c r="W4232" s="10"/>
      <c r="X4232" s="29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</row>
    <row r="4233" spans="1:121" x14ac:dyDescent="0.15">
      <c r="A4233" s="102">
        <f t="shared" si="1238"/>
        <v>45190</v>
      </c>
      <c r="B4233" s="103">
        <f t="shared" ca="1" si="1247"/>
        <v>12095.430818629791</v>
      </c>
      <c r="C4233" s="106">
        <f t="shared" si="1239"/>
        <v>11936.31292779979</v>
      </c>
      <c r="D4233" s="105">
        <f ca="1">IF(A4233&lt;$B$1,VLOOKUP(A4233,[1]DI!$A$4:$B$15000,2,FALSE),0)</f>
        <v>0.1265</v>
      </c>
      <c r="E4233" s="106">
        <f t="shared" ca="1" si="1233"/>
        <v>1.0004727899999999</v>
      </c>
      <c r="F4233" s="106">
        <f ca="1">(TRUNC(PRODUCT($E$12:$E4232),16))</f>
        <v>2.7003944968398899</v>
      </c>
      <c r="G4233" s="106">
        <f t="shared" ca="1" si="1240"/>
        <v>2.6727358916594102</v>
      </c>
      <c r="H4233" s="106">
        <f t="shared" ca="1" si="1234"/>
        <v>1.0103484199999999</v>
      </c>
      <c r="I4233" s="105">
        <f t="shared" si="1241"/>
        <v>3.5999999999999997E-2</v>
      </c>
      <c r="J4233" s="118">
        <f t="shared" si="1242"/>
        <v>45160</v>
      </c>
      <c r="K4233" s="112">
        <f t="shared" si="1243"/>
        <v>21</v>
      </c>
      <c r="L4233" s="108">
        <f t="shared" si="1244"/>
        <v>21</v>
      </c>
      <c r="M4233" s="109">
        <f t="shared" si="1235"/>
        <v>1.0029516089999999</v>
      </c>
      <c r="N4233" s="109">
        <f t="shared" ca="1" si="1236"/>
        <v>1.013330573</v>
      </c>
      <c r="O4233" s="108">
        <f t="shared" si="1248"/>
        <v>0</v>
      </c>
      <c r="P4233" s="106">
        <f t="shared" ca="1" si="1237"/>
        <v>159.11789082999999</v>
      </c>
      <c r="Q4233" s="113">
        <f t="shared" si="1250"/>
        <v>0</v>
      </c>
      <c r="R4233" s="106">
        <f t="shared" si="1249"/>
        <v>0</v>
      </c>
      <c r="S4233" s="114" t="str">
        <f t="shared" si="1245"/>
        <v>A+J=</v>
      </c>
      <c r="T4233" s="107">
        <f t="shared" si="1246"/>
        <v>45191</v>
      </c>
      <c r="U4233" s="10"/>
      <c r="V4233" s="10"/>
      <c r="W4233" s="10"/>
      <c r="X4233" s="29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</row>
    <row r="4234" spans="1:121" x14ac:dyDescent="0.15">
      <c r="A4234" s="102">
        <f t="shared" si="1238"/>
        <v>45191</v>
      </c>
      <c r="B4234" s="103">
        <f t="shared" ca="1" si="1247"/>
        <v>12102.847971869791</v>
      </c>
      <c r="C4234" s="106">
        <f t="shared" si="1239"/>
        <v>11936.31292779979</v>
      </c>
      <c r="D4234" s="105">
        <f ca="1">IF(A4234&lt;$B$1,VLOOKUP(A4234,[1]DI!$A$4:$B$15000,2,FALSE),0)</f>
        <v>0.1265</v>
      </c>
      <c r="E4234" s="106">
        <f t="shared" ca="1" si="1233"/>
        <v>1.0004727899999999</v>
      </c>
      <c r="F4234" s="106">
        <f ca="1">(TRUNC(PRODUCT($E$12:$E4233),16))</f>
        <v>2.7016712163540499</v>
      </c>
      <c r="G4234" s="106">
        <f t="shared" ca="1" si="1240"/>
        <v>2.6727358916594102</v>
      </c>
      <c r="H4234" s="106">
        <f t="shared" ca="1" si="1234"/>
        <v>1.01082611</v>
      </c>
      <c r="I4234" s="105">
        <f t="shared" si="1241"/>
        <v>3.5999999999999997E-2</v>
      </c>
      <c r="J4234" s="118">
        <f t="shared" si="1242"/>
        <v>45160</v>
      </c>
      <c r="K4234" s="112">
        <f t="shared" si="1243"/>
        <v>22</v>
      </c>
      <c r="L4234" s="108">
        <f t="shared" si="1244"/>
        <v>22</v>
      </c>
      <c r="M4234" s="109">
        <f t="shared" si="1235"/>
        <v>1.0030923789999999</v>
      </c>
      <c r="N4234" s="109">
        <f t="shared" ca="1" si="1236"/>
        <v>1.0139519669999999</v>
      </c>
      <c r="O4234" s="108">
        <f t="shared" si="1248"/>
        <v>124</v>
      </c>
      <c r="P4234" s="106">
        <f t="shared" ca="1" si="1237"/>
        <v>166.53504407</v>
      </c>
      <c r="Q4234" s="113">
        <f t="shared" si="1250"/>
        <v>6.5370999999999999E-2</v>
      </c>
      <c r="R4234" s="106">
        <f t="shared" si="1249"/>
        <v>780.28871240000001</v>
      </c>
      <c r="S4234" s="114" t="str">
        <f t="shared" si="1245"/>
        <v>A+J=</v>
      </c>
      <c r="T4234" s="107">
        <f t="shared" si="1246"/>
        <v>45191</v>
      </c>
      <c r="U4234" s="10"/>
      <c r="V4234" s="10"/>
      <c r="W4234" s="10"/>
      <c r="X4234" s="29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</row>
    <row r="4235" spans="1:121" x14ac:dyDescent="0.15">
      <c r="A4235" s="102">
        <f t="shared" si="1238"/>
        <v>45192</v>
      </c>
      <c r="B4235" s="103">
        <f t="shared" ca="1" si="1247"/>
        <v>11162.86522331979</v>
      </c>
      <c r="C4235" s="106">
        <f t="shared" si="1239"/>
        <v>11156.02421539979</v>
      </c>
      <c r="D4235" s="105">
        <f ca="1">IF(A4235&lt;$B$1,VLOOKUP(A4235,[1]DI!$A$4:$B$15000,2,FALSE),0)</f>
        <v>0</v>
      </c>
      <c r="E4235" s="106">
        <f t="shared" ca="1" si="1233"/>
        <v>1</v>
      </c>
      <c r="F4235" s="106">
        <f ca="1">(TRUNC(PRODUCT($E$12:$E4234),16))</f>
        <v>2.7029485394884301</v>
      </c>
      <c r="G4235" s="106">
        <f t="shared" ca="1" si="1240"/>
        <v>2.7016712163540499</v>
      </c>
      <c r="H4235" s="106">
        <f t="shared" ca="1" si="1234"/>
        <v>1.0004727899999999</v>
      </c>
      <c r="I4235" s="105">
        <f t="shared" si="1241"/>
        <v>3.5999999999999997E-2</v>
      </c>
      <c r="J4235" s="118">
        <f t="shared" si="1242"/>
        <v>45191</v>
      </c>
      <c r="K4235" s="112">
        <f t="shared" si="1243"/>
        <v>1</v>
      </c>
      <c r="L4235" s="108">
        <f t="shared" si="1244"/>
        <v>1</v>
      </c>
      <c r="M4235" s="109">
        <f t="shared" si="1235"/>
        <v>1.000140356</v>
      </c>
      <c r="N4235" s="109">
        <f t="shared" ca="1" si="1236"/>
        <v>1.000613212</v>
      </c>
      <c r="O4235" s="108">
        <f t="shared" si="1248"/>
        <v>0</v>
      </c>
      <c r="P4235" s="106">
        <f t="shared" ca="1" si="1237"/>
        <v>6.84100792</v>
      </c>
      <c r="Q4235" s="113">
        <f t="shared" si="1250"/>
        <v>0</v>
      </c>
      <c r="R4235" s="106">
        <f t="shared" si="1249"/>
        <v>0</v>
      </c>
      <c r="S4235" s="114" t="str">
        <f t="shared" si="1245"/>
        <v>A+J=</v>
      </c>
      <c r="T4235" s="107">
        <f t="shared" si="1246"/>
        <v>45222</v>
      </c>
      <c r="U4235" s="10"/>
      <c r="V4235" s="10"/>
      <c r="W4235" s="10"/>
      <c r="X4235" s="29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</row>
    <row r="4236" spans="1:121" x14ac:dyDescent="0.15">
      <c r="A4236" s="102">
        <f t="shared" si="1238"/>
        <v>45193</v>
      </c>
      <c r="B4236" s="103">
        <f t="shared" ca="1" si="1247"/>
        <v>11162.86522331979</v>
      </c>
      <c r="C4236" s="106">
        <f t="shared" si="1239"/>
        <v>11156.02421539979</v>
      </c>
      <c r="D4236" s="105">
        <f ca="1">IF(A4236&lt;$B$1,VLOOKUP(A4236,[1]DI!$A$4:$B$15000,2,FALSE),0)</f>
        <v>0</v>
      </c>
      <c r="E4236" s="106">
        <f t="shared" ref="E4236:E4299" ca="1" si="1251">ROUND(((1+D4236)^(1/252)),8)</f>
        <v>1</v>
      </c>
      <c r="F4236" s="106">
        <f ca="1">(TRUNC(PRODUCT($E$12:$E4235),16))</f>
        <v>2.7029485394884301</v>
      </c>
      <c r="G4236" s="106">
        <f t="shared" ca="1" si="1240"/>
        <v>2.7016712163540499</v>
      </c>
      <c r="H4236" s="106">
        <f t="shared" ref="H4236:H4299" ca="1" si="1252">ROUND(F4236/G4236,8)</f>
        <v>1.0004727899999999</v>
      </c>
      <c r="I4236" s="105">
        <f t="shared" si="1241"/>
        <v>3.5999999999999997E-2</v>
      </c>
      <c r="J4236" s="118">
        <f t="shared" si="1242"/>
        <v>45191</v>
      </c>
      <c r="K4236" s="112">
        <f t="shared" si="1243"/>
        <v>1</v>
      </c>
      <c r="L4236" s="108">
        <f t="shared" si="1244"/>
        <v>1</v>
      </c>
      <c r="M4236" s="109">
        <f t="shared" ref="M4236:M4299" si="1253">ROUND((I4236+1)^(L4236/252),9)</f>
        <v>1.000140356</v>
      </c>
      <c r="N4236" s="109">
        <f t="shared" ref="N4236:N4299" ca="1" si="1254">ROUND(H4236*M4236,9)</f>
        <v>1.000613212</v>
      </c>
      <c r="O4236" s="108">
        <f t="shared" si="1248"/>
        <v>0</v>
      </c>
      <c r="P4236" s="106">
        <f t="shared" ref="P4236:P4299" ca="1" si="1255">TRUNC(((N4236-1)*C4236),8)</f>
        <v>6.84100792</v>
      </c>
      <c r="Q4236" s="113">
        <f t="shared" si="1250"/>
        <v>0</v>
      </c>
      <c r="R4236" s="106">
        <f t="shared" si="1249"/>
        <v>0</v>
      </c>
      <c r="S4236" s="114" t="str">
        <f t="shared" si="1245"/>
        <v>A+J=</v>
      </c>
      <c r="T4236" s="107">
        <f t="shared" si="1246"/>
        <v>45222</v>
      </c>
      <c r="U4236" s="10"/>
      <c r="V4236" s="10"/>
      <c r="W4236" s="10"/>
      <c r="X4236" s="29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</row>
    <row r="4237" spans="1:121" x14ac:dyDescent="0.15">
      <c r="A4237" s="102">
        <f t="shared" ref="A4237:A4300" si="1256">(A4236+1)</f>
        <v>45194</v>
      </c>
      <c r="B4237" s="103">
        <f t="shared" ca="1" si="1247"/>
        <v>11162.86522331979</v>
      </c>
      <c r="C4237" s="106">
        <f t="shared" ref="C4237:C4300" si="1257">(C4236-R4236)</f>
        <v>11156.02421539979</v>
      </c>
      <c r="D4237" s="105">
        <f ca="1">IF(A4237&lt;$B$1,VLOOKUP(A4237,[1]DI!$A$4:$B$15000,2,FALSE),0)</f>
        <v>0.1265</v>
      </c>
      <c r="E4237" s="106">
        <f t="shared" ca="1" si="1251"/>
        <v>1.0004727899999999</v>
      </c>
      <c r="F4237" s="106">
        <f ca="1">(TRUNC(PRODUCT($E$12:$E4236),16))</f>
        <v>2.7029485394884301</v>
      </c>
      <c r="G4237" s="106">
        <f t="shared" ref="G4237:G4300" ca="1" si="1258">IF(O4236&gt;0,F4236,G4236)</f>
        <v>2.7016712163540499</v>
      </c>
      <c r="H4237" s="106">
        <f t="shared" ca="1" si="1252"/>
        <v>1.0004727899999999</v>
      </c>
      <c r="I4237" s="105">
        <f t="shared" ref="I4237:I4300" si="1259">I4236</f>
        <v>3.5999999999999997E-2</v>
      </c>
      <c r="J4237" s="118">
        <f t="shared" ref="J4237:J4300" si="1260">IF(O4236&gt;0,VLOOKUP(O4236,W$12:AG$150,2),J4236)</f>
        <v>45191</v>
      </c>
      <c r="K4237" s="112">
        <f t="shared" ref="K4237:K4300" si="1261">IF(A4237&gt;J4237,IF(NETWORKDAYS(J4237,A4237,$W$160:$W$544)-1=0,1,NETWORKDAYS(J4237,A4237,$W$160:$W$544)-1),0)</f>
        <v>1</v>
      </c>
      <c r="L4237" s="108">
        <f t="shared" ref="L4237:L4300" si="1262">IF(AND(K4237=1,K4236=1),1,IF(K4237&gt;0,IF(K4237=K4236,K4237+1,K4237),0))</f>
        <v>1</v>
      </c>
      <c r="M4237" s="109">
        <f t="shared" si="1253"/>
        <v>1.000140356</v>
      </c>
      <c r="N4237" s="109">
        <f t="shared" ca="1" si="1254"/>
        <v>1.000613212</v>
      </c>
      <c r="O4237" s="108">
        <f t="shared" si="1248"/>
        <v>0</v>
      </c>
      <c r="P4237" s="106">
        <f t="shared" ca="1" si="1255"/>
        <v>6.84100792</v>
      </c>
      <c r="Q4237" s="113">
        <f t="shared" si="1250"/>
        <v>0</v>
      </c>
      <c r="R4237" s="106">
        <f t="shared" si="1249"/>
        <v>0</v>
      </c>
      <c r="S4237" s="114" t="str">
        <f t="shared" ref="S4237:S4300" si="1263">IF(O4236&gt;0,VLOOKUP(O4236,W$12:AG$150,10),S4236)</f>
        <v>A+J=</v>
      </c>
      <c r="T4237" s="107">
        <f t="shared" ref="T4237:T4300" si="1264">IF(O4236&gt;0,VLOOKUP(O4236,W$12:AG$150,11),T4236)</f>
        <v>45222</v>
      </c>
      <c r="U4237" s="10"/>
      <c r="V4237" s="10"/>
      <c r="W4237" s="10"/>
      <c r="X4237" s="29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</row>
    <row r="4238" spans="1:121" x14ac:dyDescent="0.15">
      <c r="A4238" s="102">
        <f t="shared" si="1256"/>
        <v>45195</v>
      </c>
      <c r="B4238" s="103">
        <f t="shared" ref="B4238:B4301" ca="1" si="1265">IF(A4238&lt;=TODAY(),C4238+P4238,IF(AND(A4238&gt;TODAY(),A4238&lt;=$B$1),IF(VLOOKUP(TODAY(),$A$10:$D$5000,4,FALSE)=0,"n.d",C4238+P4238),"n.d"))</f>
        <v>11169.71039242979</v>
      </c>
      <c r="C4238" s="106">
        <f t="shared" si="1257"/>
        <v>11156.02421539979</v>
      </c>
      <c r="D4238" s="105">
        <f ca="1">IF(A4238&lt;$B$1,VLOOKUP(A4238,[1]DI!$A$4:$B$15000,2,FALSE),0)</f>
        <v>0.1265</v>
      </c>
      <c r="E4238" s="106">
        <f t="shared" ca="1" si="1251"/>
        <v>1.0004727899999999</v>
      </c>
      <c r="F4238" s="106">
        <f ca="1">(TRUNC(PRODUCT($E$12:$E4237),16))</f>
        <v>2.7042264665284099</v>
      </c>
      <c r="G4238" s="106">
        <f t="shared" ca="1" si="1258"/>
        <v>2.7016712163540499</v>
      </c>
      <c r="H4238" s="106">
        <f t="shared" ca="1" si="1252"/>
        <v>1.0009458</v>
      </c>
      <c r="I4238" s="105">
        <f t="shared" si="1259"/>
        <v>3.5999999999999997E-2</v>
      </c>
      <c r="J4238" s="118">
        <f t="shared" si="1260"/>
        <v>45191</v>
      </c>
      <c r="K4238" s="112">
        <f t="shared" si="1261"/>
        <v>2</v>
      </c>
      <c r="L4238" s="108">
        <f t="shared" si="1262"/>
        <v>2</v>
      </c>
      <c r="M4238" s="109">
        <f t="shared" si="1253"/>
        <v>1.0002807309999999</v>
      </c>
      <c r="N4238" s="109">
        <f t="shared" ca="1" si="1254"/>
        <v>1.0012267969999999</v>
      </c>
      <c r="O4238" s="108">
        <f t="shared" ref="O4238:O4301" si="1266">IF(VLOOKUP(A4238,X$12:AE$151,8)=VLOOKUP(A4237,X$12:AE$151,8),0,VLOOKUP(A4238,X$12:AE$151,8))</f>
        <v>0</v>
      </c>
      <c r="P4238" s="106">
        <f t="shared" ca="1" si="1255"/>
        <v>13.68617703</v>
      </c>
      <c r="Q4238" s="113">
        <f t="shared" si="1250"/>
        <v>0</v>
      </c>
      <c r="R4238" s="106">
        <f t="shared" si="1249"/>
        <v>0</v>
      </c>
      <c r="S4238" s="114" t="str">
        <f t="shared" si="1263"/>
        <v>A+J=</v>
      </c>
      <c r="T4238" s="107">
        <f t="shared" si="1264"/>
        <v>45222</v>
      </c>
      <c r="U4238" s="10"/>
      <c r="V4238" s="10"/>
      <c r="W4238" s="10"/>
      <c r="X4238" s="29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</row>
    <row r="4239" spans="1:121" x14ac:dyDescent="0.15">
      <c r="A4239" s="102">
        <f t="shared" si="1256"/>
        <v>45196</v>
      </c>
      <c r="B4239" s="103">
        <f t="shared" ca="1" si="1265"/>
        <v>11176.55982314979</v>
      </c>
      <c r="C4239" s="106">
        <f t="shared" si="1257"/>
        <v>11156.02421539979</v>
      </c>
      <c r="D4239" s="105">
        <f ca="1">IF(A4239&lt;$B$1,VLOOKUP(A4239,[1]DI!$A$4:$B$15000,2,FALSE),0)</f>
        <v>0.1265</v>
      </c>
      <c r="E4239" s="106">
        <f t="shared" ca="1" si="1251"/>
        <v>1.0004727899999999</v>
      </c>
      <c r="F4239" s="106">
        <f ca="1">(TRUNC(PRODUCT($E$12:$E4238),16))</f>
        <v>2.7055049977595198</v>
      </c>
      <c r="G4239" s="106">
        <f t="shared" ca="1" si="1258"/>
        <v>2.7016712163540499</v>
      </c>
      <c r="H4239" s="106">
        <f t="shared" ca="1" si="1252"/>
        <v>1.00141904</v>
      </c>
      <c r="I4239" s="105">
        <f t="shared" si="1259"/>
        <v>3.5999999999999997E-2</v>
      </c>
      <c r="J4239" s="118">
        <f t="shared" si="1260"/>
        <v>45191</v>
      </c>
      <c r="K4239" s="112">
        <f t="shared" si="1261"/>
        <v>3</v>
      </c>
      <c r="L4239" s="108">
        <f t="shared" si="1262"/>
        <v>3</v>
      </c>
      <c r="M4239" s="109">
        <f t="shared" si="1253"/>
        <v>1.000421126</v>
      </c>
      <c r="N4239" s="109">
        <f t="shared" ca="1" si="1254"/>
        <v>1.001840764</v>
      </c>
      <c r="O4239" s="108">
        <f t="shared" si="1266"/>
        <v>0</v>
      </c>
      <c r="P4239" s="106">
        <f t="shared" ca="1" si="1255"/>
        <v>20.53560775</v>
      </c>
      <c r="Q4239" s="113">
        <f t="shared" si="1250"/>
        <v>0</v>
      </c>
      <c r="R4239" s="106">
        <f t="shared" si="1249"/>
        <v>0</v>
      </c>
      <c r="S4239" s="114" t="str">
        <f t="shared" si="1263"/>
        <v>A+J=</v>
      </c>
      <c r="T4239" s="107">
        <f t="shared" si="1264"/>
        <v>45222</v>
      </c>
      <c r="U4239" s="10"/>
      <c r="V4239" s="10"/>
      <c r="W4239" s="10"/>
      <c r="X4239" s="29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</row>
    <row r="4240" spans="1:121" x14ac:dyDescent="0.15">
      <c r="A4240" s="102">
        <f t="shared" si="1256"/>
        <v>45197</v>
      </c>
      <c r="B4240" s="103">
        <f t="shared" ca="1" si="1265"/>
        <v>11183.41341506979</v>
      </c>
      <c r="C4240" s="106">
        <f t="shared" si="1257"/>
        <v>11156.02421539979</v>
      </c>
      <c r="D4240" s="105">
        <f ca="1">IF(A4240&lt;$B$1,VLOOKUP(A4240,[1]DI!$A$4:$B$15000,2,FALSE),0)</f>
        <v>0.1265</v>
      </c>
      <c r="E4240" s="106">
        <f t="shared" ca="1" si="1251"/>
        <v>1.0004727899999999</v>
      </c>
      <c r="F4240" s="106">
        <f ca="1">(TRUNC(PRODUCT($E$12:$E4239),16))</f>
        <v>2.7067841334674099</v>
      </c>
      <c r="G4240" s="106">
        <f t="shared" ca="1" si="1258"/>
        <v>2.7016712163540499</v>
      </c>
      <c r="H4240" s="106">
        <f t="shared" ca="1" si="1252"/>
        <v>1.0018925000000001</v>
      </c>
      <c r="I4240" s="105">
        <f t="shared" si="1259"/>
        <v>3.5999999999999997E-2</v>
      </c>
      <c r="J4240" s="118">
        <f t="shared" si="1260"/>
        <v>45191</v>
      </c>
      <c r="K4240" s="112">
        <f t="shared" si="1261"/>
        <v>4</v>
      </c>
      <c r="L4240" s="108">
        <f t="shared" si="1262"/>
        <v>4</v>
      </c>
      <c r="M4240" s="109">
        <f t="shared" si="1253"/>
        <v>1.0005615409999999</v>
      </c>
      <c r="N4240" s="109">
        <f t="shared" ca="1" si="1254"/>
        <v>1.002455104</v>
      </c>
      <c r="O4240" s="108">
        <f t="shared" si="1266"/>
        <v>0</v>
      </c>
      <c r="P4240" s="106">
        <f t="shared" ca="1" si="1255"/>
        <v>27.38919967</v>
      </c>
      <c r="Q4240" s="113">
        <f t="shared" si="1250"/>
        <v>0</v>
      </c>
      <c r="R4240" s="106">
        <f t="shared" si="1249"/>
        <v>0</v>
      </c>
      <c r="S4240" s="114" t="str">
        <f t="shared" si="1263"/>
        <v>A+J=</v>
      </c>
      <c r="T4240" s="107">
        <f t="shared" si="1264"/>
        <v>45222</v>
      </c>
      <c r="U4240" s="10"/>
      <c r="V4240" s="10"/>
      <c r="W4240" s="10"/>
      <c r="X4240" s="29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</row>
    <row r="4241" spans="1:121" x14ac:dyDescent="0.15">
      <c r="A4241" s="102">
        <f t="shared" si="1256"/>
        <v>45198</v>
      </c>
      <c r="B4241" s="103">
        <f t="shared" ca="1" si="1265"/>
        <v>11190.27126858979</v>
      </c>
      <c r="C4241" s="106">
        <f t="shared" si="1257"/>
        <v>11156.02421539979</v>
      </c>
      <c r="D4241" s="105">
        <f ca="1">IF(A4241&lt;$B$1,VLOOKUP(A4241,[1]DI!$A$4:$B$15000,2,FALSE),0)</f>
        <v>0.1265</v>
      </c>
      <c r="E4241" s="106">
        <f t="shared" ca="1" si="1251"/>
        <v>1.0004727899999999</v>
      </c>
      <c r="F4241" s="106">
        <f ca="1">(TRUNC(PRODUCT($E$12:$E4240),16))</f>
        <v>2.7080638739378702</v>
      </c>
      <c r="G4241" s="106">
        <f t="shared" ca="1" si="1258"/>
        <v>2.7016712163540499</v>
      </c>
      <c r="H4241" s="106">
        <f t="shared" ca="1" si="1252"/>
        <v>1.00236619</v>
      </c>
      <c r="I4241" s="105">
        <f t="shared" si="1259"/>
        <v>3.5999999999999997E-2</v>
      </c>
      <c r="J4241" s="118">
        <f t="shared" si="1260"/>
        <v>45191</v>
      </c>
      <c r="K4241" s="112">
        <f t="shared" si="1261"/>
        <v>5</v>
      </c>
      <c r="L4241" s="108">
        <f t="shared" si="1262"/>
        <v>5</v>
      </c>
      <c r="M4241" s="109">
        <f t="shared" si="1253"/>
        <v>1.0007019749999999</v>
      </c>
      <c r="N4241" s="109">
        <f t="shared" ca="1" si="1254"/>
        <v>1.0030698259999999</v>
      </c>
      <c r="O4241" s="108">
        <f t="shared" si="1266"/>
        <v>0</v>
      </c>
      <c r="P4241" s="106">
        <f t="shared" ca="1" si="1255"/>
        <v>34.247053190000003</v>
      </c>
      <c r="Q4241" s="113">
        <f t="shared" si="1250"/>
        <v>0</v>
      </c>
      <c r="R4241" s="106">
        <f t="shared" si="1249"/>
        <v>0</v>
      </c>
      <c r="S4241" s="114" t="str">
        <f t="shared" si="1263"/>
        <v>A+J=</v>
      </c>
      <c r="T4241" s="107">
        <f t="shared" si="1264"/>
        <v>45222</v>
      </c>
      <c r="U4241" s="10"/>
      <c r="V4241" s="10"/>
      <c r="W4241" s="10"/>
      <c r="X4241" s="29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</row>
    <row r="4242" spans="1:121" x14ac:dyDescent="0.15">
      <c r="A4242" s="102">
        <f t="shared" si="1256"/>
        <v>45199</v>
      </c>
      <c r="B4242" s="103">
        <f t="shared" ca="1" si="1265"/>
        <v>11197.133294459789</v>
      </c>
      <c r="C4242" s="106">
        <f t="shared" si="1257"/>
        <v>11156.02421539979</v>
      </c>
      <c r="D4242" s="105">
        <f ca="1">IF(A4242&lt;$B$1,VLOOKUP(A4242,[1]DI!$A$4:$B$15000,2,FALSE),0)</f>
        <v>0</v>
      </c>
      <c r="E4242" s="106">
        <f t="shared" ca="1" si="1251"/>
        <v>1</v>
      </c>
      <c r="F4242" s="106">
        <f ca="1">(TRUNC(PRODUCT($E$12:$E4241),16))</f>
        <v>2.7093442194568298</v>
      </c>
      <c r="G4242" s="106">
        <f t="shared" ca="1" si="1258"/>
        <v>2.7016712163540499</v>
      </c>
      <c r="H4242" s="106">
        <f t="shared" ca="1" si="1252"/>
        <v>1.0028401</v>
      </c>
      <c r="I4242" s="105">
        <f t="shared" si="1259"/>
        <v>3.5999999999999997E-2</v>
      </c>
      <c r="J4242" s="118">
        <f t="shared" si="1260"/>
        <v>45191</v>
      </c>
      <c r="K4242" s="112">
        <f t="shared" si="1261"/>
        <v>5</v>
      </c>
      <c r="L4242" s="108">
        <f t="shared" si="1262"/>
        <v>6</v>
      </c>
      <c r="M4242" s="109">
        <f t="shared" si="1253"/>
        <v>1.000842429</v>
      </c>
      <c r="N4242" s="109">
        <f t="shared" ca="1" si="1254"/>
        <v>1.0036849219999999</v>
      </c>
      <c r="O4242" s="108">
        <f t="shared" si="1266"/>
        <v>0</v>
      </c>
      <c r="P4242" s="106">
        <f t="shared" ca="1" si="1255"/>
        <v>41.109079059999999</v>
      </c>
      <c r="Q4242" s="113">
        <f t="shared" si="1250"/>
        <v>0</v>
      </c>
      <c r="R4242" s="106">
        <f t="shared" si="1249"/>
        <v>0</v>
      </c>
      <c r="S4242" s="114" t="str">
        <f t="shared" si="1263"/>
        <v>A+J=</v>
      </c>
      <c r="T4242" s="107">
        <f t="shared" si="1264"/>
        <v>45222</v>
      </c>
      <c r="U4242" s="10"/>
      <c r="V4242" s="10"/>
      <c r="W4242" s="10"/>
      <c r="X4242" s="29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</row>
    <row r="4243" spans="1:121" x14ac:dyDescent="0.15">
      <c r="A4243" s="102">
        <f t="shared" si="1256"/>
        <v>45200</v>
      </c>
      <c r="B4243" s="103">
        <f t="shared" ca="1" si="1265"/>
        <v>11197.133294459789</v>
      </c>
      <c r="C4243" s="106">
        <f t="shared" si="1257"/>
        <v>11156.02421539979</v>
      </c>
      <c r="D4243" s="105">
        <f ca="1">IF(A4243&lt;$B$1,VLOOKUP(A4243,[1]DI!$A$4:$B$15000,2,FALSE),0)</f>
        <v>0</v>
      </c>
      <c r="E4243" s="106">
        <f t="shared" ca="1" si="1251"/>
        <v>1</v>
      </c>
      <c r="F4243" s="106">
        <f ca="1">(TRUNC(PRODUCT($E$12:$E4242),16))</f>
        <v>2.7093442194568298</v>
      </c>
      <c r="G4243" s="106">
        <f t="shared" ca="1" si="1258"/>
        <v>2.7016712163540499</v>
      </c>
      <c r="H4243" s="106">
        <f t="shared" ca="1" si="1252"/>
        <v>1.0028401</v>
      </c>
      <c r="I4243" s="105">
        <f t="shared" si="1259"/>
        <v>3.5999999999999997E-2</v>
      </c>
      <c r="J4243" s="118">
        <f t="shared" si="1260"/>
        <v>45191</v>
      </c>
      <c r="K4243" s="112">
        <f t="shared" si="1261"/>
        <v>5</v>
      </c>
      <c r="L4243" s="108">
        <f t="shared" si="1262"/>
        <v>6</v>
      </c>
      <c r="M4243" s="109">
        <f t="shared" si="1253"/>
        <v>1.000842429</v>
      </c>
      <c r="N4243" s="109">
        <f t="shared" ca="1" si="1254"/>
        <v>1.0036849219999999</v>
      </c>
      <c r="O4243" s="108">
        <f t="shared" si="1266"/>
        <v>0</v>
      </c>
      <c r="P4243" s="106">
        <f t="shared" ca="1" si="1255"/>
        <v>41.109079059999999</v>
      </c>
      <c r="Q4243" s="113">
        <f t="shared" si="1250"/>
        <v>0</v>
      </c>
      <c r="R4243" s="106">
        <f t="shared" si="1249"/>
        <v>0</v>
      </c>
      <c r="S4243" s="114" t="str">
        <f t="shared" si="1263"/>
        <v>A+J=</v>
      </c>
      <c r="T4243" s="107">
        <f t="shared" si="1264"/>
        <v>45222</v>
      </c>
      <c r="U4243" s="10"/>
      <c r="V4243" s="10"/>
      <c r="W4243" s="10"/>
      <c r="X4243" s="29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</row>
    <row r="4244" spans="1:121" x14ac:dyDescent="0.15">
      <c r="A4244" s="102">
        <f t="shared" si="1256"/>
        <v>45201</v>
      </c>
      <c r="B4244" s="103">
        <f t="shared" ca="1" si="1265"/>
        <v>11197.133294459789</v>
      </c>
      <c r="C4244" s="106">
        <f t="shared" si="1257"/>
        <v>11156.02421539979</v>
      </c>
      <c r="D4244" s="105">
        <f ca="1">IF(A4244&lt;$B$1,VLOOKUP(A4244,[1]DI!$A$4:$B$15000,2,FALSE),0)</f>
        <v>0.1265</v>
      </c>
      <c r="E4244" s="106">
        <f t="shared" ca="1" si="1251"/>
        <v>1.0004727899999999</v>
      </c>
      <c r="F4244" s="106">
        <f ca="1">(TRUNC(PRODUCT($E$12:$E4243),16))</f>
        <v>2.7093442194568298</v>
      </c>
      <c r="G4244" s="106">
        <f t="shared" ca="1" si="1258"/>
        <v>2.7016712163540499</v>
      </c>
      <c r="H4244" s="106">
        <f t="shared" ca="1" si="1252"/>
        <v>1.0028401</v>
      </c>
      <c r="I4244" s="105">
        <f t="shared" si="1259"/>
        <v>3.5999999999999997E-2</v>
      </c>
      <c r="J4244" s="118">
        <f t="shared" si="1260"/>
        <v>45191</v>
      </c>
      <c r="K4244" s="112">
        <f t="shared" si="1261"/>
        <v>6</v>
      </c>
      <c r="L4244" s="108">
        <f t="shared" si="1262"/>
        <v>6</v>
      </c>
      <c r="M4244" s="109">
        <f t="shared" si="1253"/>
        <v>1.000842429</v>
      </c>
      <c r="N4244" s="109">
        <f t="shared" ca="1" si="1254"/>
        <v>1.0036849219999999</v>
      </c>
      <c r="O4244" s="108">
        <f t="shared" si="1266"/>
        <v>0</v>
      </c>
      <c r="P4244" s="106">
        <f t="shared" ca="1" si="1255"/>
        <v>41.109079059999999</v>
      </c>
      <c r="Q4244" s="113">
        <f t="shared" si="1250"/>
        <v>0</v>
      </c>
      <c r="R4244" s="106">
        <f t="shared" si="1249"/>
        <v>0</v>
      </c>
      <c r="S4244" s="114" t="str">
        <f t="shared" si="1263"/>
        <v>A+J=</v>
      </c>
      <c r="T4244" s="107">
        <f t="shared" si="1264"/>
        <v>45222</v>
      </c>
      <c r="U4244" s="10"/>
      <c r="V4244" s="10"/>
      <c r="W4244" s="10"/>
      <c r="X4244" s="29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</row>
    <row r="4245" spans="1:121" x14ac:dyDescent="0.15">
      <c r="A4245" s="102">
        <f t="shared" si="1256"/>
        <v>45202</v>
      </c>
      <c r="B4245" s="103">
        <f t="shared" ca="1" si="1265"/>
        <v>11203.999481529791</v>
      </c>
      <c r="C4245" s="106">
        <f t="shared" si="1257"/>
        <v>11156.02421539979</v>
      </c>
      <c r="D4245" s="105">
        <f ca="1">IF(A4245&lt;$B$1,VLOOKUP(A4245,[1]DI!$A$4:$B$15000,2,FALSE),0)</f>
        <v>0.1265</v>
      </c>
      <c r="E4245" s="106">
        <f t="shared" ca="1" si="1251"/>
        <v>1.0004727899999999</v>
      </c>
      <c r="F4245" s="106">
        <f ca="1">(TRUNC(PRODUCT($E$12:$E4244),16))</f>
        <v>2.7106251703103501</v>
      </c>
      <c r="G4245" s="106">
        <f t="shared" ca="1" si="1258"/>
        <v>2.7016712163540499</v>
      </c>
      <c r="H4245" s="106">
        <f t="shared" ca="1" si="1252"/>
        <v>1.00331423</v>
      </c>
      <c r="I4245" s="105">
        <f t="shared" si="1259"/>
        <v>3.5999999999999997E-2</v>
      </c>
      <c r="J4245" s="118">
        <f t="shared" si="1260"/>
        <v>45191</v>
      </c>
      <c r="K4245" s="112">
        <f t="shared" si="1261"/>
        <v>7</v>
      </c>
      <c r="L4245" s="108">
        <f t="shared" si="1262"/>
        <v>7</v>
      </c>
      <c r="M4245" s="109">
        <f t="shared" si="1253"/>
        <v>1.0009829029999999</v>
      </c>
      <c r="N4245" s="109">
        <f t="shared" ca="1" si="1254"/>
        <v>1.0043003909999999</v>
      </c>
      <c r="O4245" s="108">
        <f t="shared" si="1266"/>
        <v>0</v>
      </c>
      <c r="P4245" s="106">
        <f t="shared" ca="1" si="1255"/>
        <v>47.975266130000001</v>
      </c>
      <c r="Q4245" s="113">
        <f t="shared" si="1250"/>
        <v>0</v>
      </c>
      <c r="R4245" s="106">
        <f t="shared" si="1249"/>
        <v>0</v>
      </c>
      <c r="S4245" s="114" t="str">
        <f t="shared" si="1263"/>
        <v>A+J=</v>
      </c>
      <c r="T4245" s="107">
        <f t="shared" si="1264"/>
        <v>45222</v>
      </c>
      <c r="U4245" s="10"/>
      <c r="V4245" s="10"/>
      <c r="W4245" s="10"/>
      <c r="X4245" s="29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</row>
    <row r="4246" spans="1:121" x14ac:dyDescent="0.15">
      <c r="A4246" s="102">
        <f t="shared" si="1256"/>
        <v>45203</v>
      </c>
      <c r="B4246" s="103">
        <f t="shared" ca="1" si="1265"/>
        <v>11210.86982978979</v>
      </c>
      <c r="C4246" s="106">
        <f t="shared" si="1257"/>
        <v>11156.02421539979</v>
      </c>
      <c r="D4246" s="105">
        <f ca="1">IF(A4246&lt;$B$1,VLOOKUP(A4246,[1]DI!$A$4:$B$15000,2,FALSE),0)</f>
        <v>0.1265</v>
      </c>
      <c r="E4246" s="106">
        <f t="shared" ca="1" si="1251"/>
        <v>1.0004727899999999</v>
      </c>
      <c r="F4246" s="106">
        <f ca="1">(TRUNC(PRODUCT($E$12:$E4245),16))</f>
        <v>2.71190672678462</v>
      </c>
      <c r="G4246" s="106">
        <f t="shared" ca="1" si="1258"/>
        <v>2.7016712163540499</v>
      </c>
      <c r="H4246" s="106">
        <f t="shared" ca="1" si="1252"/>
        <v>1.0037885799999999</v>
      </c>
      <c r="I4246" s="105">
        <f t="shared" si="1259"/>
        <v>3.5999999999999997E-2</v>
      </c>
      <c r="J4246" s="118">
        <f t="shared" si="1260"/>
        <v>45191</v>
      </c>
      <c r="K4246" s="112">
        <f t="shared" si="1261"/>
        <v>8</v>
      </c>
      <c r="L4246" s="108">
        <f t="shared" si="1262"/>
        <v>8</v>
      </c>
      <c r="M4246" s="109">
        <f t="shared" si="1253"/>
        <v>1.001123397</v>
      </c>
      <c r="N4246" s="109">
        <f t="shared" ca="1" si="1254"/>
        <v>1.0049162330000001</v>
      </c>
      <c r="O4246" s="108">
        <f t="shared" si="1266"/>
        <v>0</v>
      </c>
      <c r="P4246" s="106">
        <f t="shared" ca="1" si="1255"/>
        <v>54.845614390000001</v>
      </c>
      <c r="Q4246" s="113">
        <f t="shared" si="1250"/>
        <v>0</v>
      </c>
      <c r="R4246" s="106">
        <f t="shared" si="1249"/>
        <v>0</v>
      </c>
      <c r="S4246" s="114" t="str">
        <f t="shared" si="1263"/>
        <v>A+J=</v>
      </c>
      <c r="T4246" s="107">
        <f t="shared" si="1264"/>
        <v>45222</v>
      </c>
      <c r="U4246" s="10"/>
      <c r="V4246" s="10"/>
      <c r="W4246" s="10"/>
      <c r="X4246" s="29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</row>
    <row r="4247" spans="1:121" x14ac:dyDescent="0.15">
      <c r="A4247" s="102">
        <f t="shared" si="1256"/>
        <v>45204</v>
      </c>
      <c r="B4247" s="103">
        <f t="shared" ca="1" si="1265"/>
        <v>11217.744562369789</v>
      </c>
      <c r="C4247" s="106">
        <f t="shared" si="1257"/>
        <v>11156.02421539979</v>
      </c>
      <c r="D4247" s="105">
        <f ca="1">IF(A4247&lt;$B$1,VLOOKUP(A4247,[1]DI!$A$4:$B$15000,2,FALSE),0)</f>
        <v>0.1265</v>
      </c>
      <c r="E4247" s="106">
        <f t="shared" ca="1" si="1251"/>
        <v>1.0004727899999999</v>
      </c>
      <c r="F4247" s="106">
        <f ca="1">(TRUNC(PRODUCT($E$12:$E4246),16))</f>
        <v>2.7131888891659801</v>
      </c>
      <c r="G4247" s="106">
        <f t="shared" ca="1" si="1258"/>
        <v>2.7016712163540499</v>
      </c>
      <c r="H4247" s="106">
        <f t="shared" ca="1" si="1252"/>
        <v>1.00426317</v>
      </c>
      <c r="I4247" s="105">
        <f t="shared" si="1259"/>
        <v>3.5999999999999997E-2</v>
      </c>
      <c r="J4247" s="118">
        <f t="shared" si="1260"/>
        <v>45191</v>
      </c>
      <c r="K4247" s="112">
        <f t="shared" si="1261"/>
        <v>9</v>
      </c>
      <c r="L4247" s="108">
        <f t="shared" si="1262"/>
        <v>9</v>
      </c>
      <c r="M4247" s="109">
        <f t="shared" si="1253"/>
        <v>1.00126391</v>
      </c>
      <c r="N4247" s="109">
        <f t="shared" ca="1" si="1254"/>
        <v>1.005532468</v>
      </c>
      <c r="O4247" s="108">
        <f t="shared" si="1266"/>
        <v>0</v>
      </c>
      <c r="P4247" s="106">
        <f t="shared" ca="1" si="1255"/>
        <v>61.720346970000001</v>
      </c>
      <c r="Q4247" s="113">
        <f t="shared" si="1250"/>
        <v>0</v>
      </c>
      <c r="R4247" s="106">
        <f t="shared" si="1249"/>
        <v>0</v>
      </c>
      <c r="S4247" s="114" t="str">
        <f t="shared" si="1263"/>
        <v>A+J=</v>
      </c>
      <c r="T4247" s="107">
        <f t="shared" si="1264"/>
        <v>45222</v>
      </c>
      <c r="U4247" s="10"/>
      <c r="V4247" s="10"/>
      <c r="W4247" s="10"/>
      <c r="X4247" s="29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</row>
    <row r="4248" spans="1:121" x14ac:dyDescent="0.15">
      <c r="A4248" s="102">
        <f t="shared" si="1256"/>
        <v>45205</v>
      </c>
      <c r="B4248" s="103">
        <f t="shared" ca="1" si="1265"/>
        <v>11224.623355749789</v>
      </c>
      <c r="C4248" s="106">
        <f t="shared" si="1257"/>
        <v>11156.02421539979</v>
      </c>
      <c r="D4248" s="105">
        <f ca="1">IF(A4248&lt;$B$1,VLOOKUP(A4248,[1]DI!$A$4:$B$15000,2,FALSE),0)</f>
        <v>0.1265</v>
      </c>
      <c r="E4248" s="106">
        <f t="shared" ca="1" si="1251"/>
        <v>1.0004727899999999</v>
      </c>
      <c r="F4248" s="106">
        <f ca="1">(TRUNC(PRODUCT($E$12:$E4247),16))</f>
        <v>2.7144716577408801</v>
      </c>
      <c r="G4248" s="106">
        <f t="shared" ca="1" si="1258"/>
        <v>2.7016712163540499</v>
      </c>
      <c r="H4248" s="106">
        <f t="shared" ca="1" si="1252"/>
        <v>1.0047379700000001</v>
      </c>
      <c r="I4248" s="105">
        <f t="shared" si="1259"/>
        <v>3.5999999999999997E-2</v>
      </c>
      <c r="J4248" s="118">
        <f t="shared" si="1260"/>
        <v>45191</v>
      </c>
      <c r="K4248" s="112">
        <f t="shared" si="1261"/>
        <v>10</v>
      </c>
      <c r="L4248" s="108">
        <f t="shared" si="1262"/>
        <v>10</v>
      </c>
      <c r="M4248" s="109">
        <f t="shared" si="1253"/>
        <v>1.001404443</v>
      </c>
      <c r="N4248" s="109">
        <f t="shared" ca="1" si="1254"/>
        <v>1.006149067</v>
      </c>
      <c r="O4248" s="108">
        <f t="shared" si="1266"/>
        <v>0</v>
      </c>
      <c r="P4248" s="106">
        <f t="shared" ca="1" si="1255"/>
        <v>68.599140349999999</v>
      </c>
      <c r="Q4248" s="113">
        <f t="shared" si="1250"/>
        <v>0</v>
      </c>
      <c r="R4248" s="106">
        <f t="shared" si="1249"/>
        <v>0</v>
      </c>
      <c r="S4248" s="114" t="str">
        <f t="shared" si="1263"/>
        <v>A+J=</v>
      </c>
      <c r="T4248" s="107">
        <f t="shared" si="1264"/>
        <v>45222</v>
      </c>
      <c r="U4248" s="10"/>
      <c r="V4248" s="10"/>
      <c r="W4248" s="10"/>
      <c r="X4248" s="29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</row>
    <row r="4249" spans="1:121" x14ac:dyDescent="0.15">
      <c r="A4249" s="102">
        <f t="shared" si="1256"/>
        <v>45206</v>
      </c>
      <c r="B4249" s="103">
        <f t="shared" ca="1" si="1265"/>
        <v>11231.506433039789</v>
      </c>
      <c r="C4249" s="106">
        <f t="shared" si="1257"/>
        <v>11156.02421539979</v>
      </c>
      <c r="D4249" s="105">
        <f ca="1">IF(A4249&lt;$B$1,VLOOKUP(A4249,[1]DI!$A$4:$B$15000,2,FALSE),0)</f>
        <v>0</v>
      </c>
      <c r="E4249" s="106">
        <f t="shared" ca="1" si="1251"/>
        <v>1</v>
      </c>
      <c r="F4249" s="106">
        <f ca="1">(TRUNC(PRODUCT($E$12:$E4248),16))</f>
        <v>2.7157550327959501</v>
      </c>
      <c r="G4249" s="106">
        <f t="shared" ca="1" si="1258"/>
        <v>2.7016712163540499</v>
      </c>
      <c r="H4249" s="106">
        <f t="shared" ca="1" si="1252"/>
        <v>1.0052129999999999</v>
      </c>
      <c r="I4249" s="105">
        <f t="shared" si="1259"/>
        <v>3.5999999999999997E-2</v>
      </c>
      <c r="J4249" s="118">
        <f t="shared" si="1260"/>
        <v>45191</v>
      </c>
      <c r="K4249" s="112">
        <f t="shared" si="1261"/>
        <v>10</v>
      </c>
      <c r="L4249" s="108">
        <f t="shared" si="1262"/>
        <v>11</v>
      </c>
      <c r="M4249" s="109">
        <f t="shared" si="1253"/>
        <v>1.001544996</v>
      </c>
      <c r="N4249" s="109">
        <f t="shared" ca="1" si="1254"/>
        <v>1.00676605</v>
      </c>
      <c r="O4249" s="108">
        <f t="shared" si="1266"/>
        <v>0</v>
      </c>
      <c r="P4249" s="106">
        <f t="shared" ca="1" si="1255"/>
        <v>75.482217640000002</v>
      </c>
      <c r="Q4249" s="113">
        <f t="shared" si="1250"/>
        <v>0</v>
      </c>
      <c r="R4249" s="106">
        <f t="shared" si="1249"/>
        <v>0</v>
      </c>
      <c r="S4249" s="114" t="str">
        <f t="shared" si="1263"/>
        <v>A+J=</v>
      </c>
      <c r="T4249" s="107">
        <f t="shared" si="1264"/>
        <v>45222</v>
      </c>
      <c r="U4249" s="10"/>
      <c r="V4249" s="10"/>
      <c r="W4249" s="10"/>
      <c r="X4249" s="29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</row>
    <row r="4250" spans="1:121" x14ac:dyDescent="0.15">
      <c r="A4250" s="102">
        <f t="shared" si="1256"/>
        <v>45207</v>
      </c>
      <c r="B4250" s="103">
        <f t="shared" ca="1" si="1265"/>
        <v>11231.506433039789</v>
      </c>
      <c r="C4250" s="106">
        <f t="shared" si="1257"/>
        <v>11156.02421539979</v>
      </c>
      <c r="D4250" s="105">
        <f ca="1">IF(A4250&lt;$B$1,VLOOKUP(A4250,[1]DI!$A$4:$B$15000,2,FALSE),0)</f>
        <v>0</v>
      </c>
      <c r="E4250" s="106">
        <f t="shared" ca="1" si="1251"/>
        <v>1</v>
      </c>
      <c r="F4250" s="106">
        <f ca="1">(TRUNC(PRODUCT($E$12:$E4249),16))</f>
        <v>2.7157550327959501</v>
      </c>
      <c r="G4250" s="106">
        <f t="shared" ca="1" si="1258"/>
        <v>2.7016712163540499</v>
      </c>
      <c r="H4250" s="106">
        <f t="shared" ca="1" si="1252"/>
        <v>1.0052129999999999</v>
      </c>
      <c r="I4250" s="105">
        <f t="shared" si="1259"/>
        <v>3.5999999999999997E-2</v>
      </c>
      <c r="J4250" s="118">
        <f t="shared" si="1260"/>
        <v>45191</v>
      </c>
      <c r="K4250" s="112">
        <f t="shared" si="1261"/>
        <v>10</v>
      </c>
      <c r="L4250" s="108">
        <f t="shared" si="1262"/>
        <v>11</v>
      </c>
      <c r="M4250" s="109">
        <f t="shared" si="1253"/>
        <v>1.001544996</v>
      </c>
      <c r="N4250" s="109">
        <f t="shared" ca="1" si="1254"/>
        <v>1.00676605</v>
      </c>
      <c r="O4250" s="108">
        <f t="shared" si="1266"/>
        <v>0</v>
      </c>
      <c r="P4250" s="106">
        <f t="shared" ca="1" si="1255"/>
        <v>75.482217640000002</v>
      </c>
      <c r="Q4250" s="113">
        <f t="shared" si="1250"/>
        <v>0</v>
      </c>
      <c r="R4250" s="106">
        <f t="shared" si="1249"/>
        <v>0</v>
      </c>
      <c r="S4250" s="114" t="str">
        <f t="shared" si="1263"/>
        <v>A+J=</v>
      </c>
      <c r="T4250" s="107">
        <f t="shared" si="1264"/>
        <v>45222</v>
      </c>
      <c r="U4250" s="10"/>
      <c r="V4250" s="10"/>
      <c r="W4250" s="10"/>
      <c r="X4250" s="29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</row>
    <row r="4251" spans="1:121" x14ac:dyDescent="0.15">
      <c r="A4251" s="102">
        <f t="shared" si="1256"/>
        <v>45208</v>
      </c>
      <c r="B4251" s="103">
        <f t="shared" ca="1" si="1265"/>
        <v>11231.506433039789</v>
      </c>
      <c r="C4251" s="106">
        <f t="shared" si="1257"/>
        <v>11156.02421539979</v>
      </c>
      <c r="D4251" s="105">
        <f ca="1">IF(A4251&lt;$B$1,VLOOKUP(A4251,[1]DI!$A$4:$B$15000,2,FALSE),0)</f>
        <v>0.1265</v>
      </c>
      <c r="E4251" s="106">
        <f t="shared" ca="1" si="1251"/>
        <v>1.0004727899999999</v>
      </c>
      <c r="F4251" s="106">
        <f ca="1">(TRUNC(PRODUCT($E$12:$E4250),16))</f>
        <v>2.7157550327959501</v>
      </c>
      <c r="G4251" s="106">
        <f t="shared" ca="1" si="1258"/>
        <v>2.7016712163540499</v>
      </c>
      <c r="H4251" s="106">
        <f t="shared" ca="1" si="1252"/>
        <v>1.0052129999999999</v>
      </c>
      <c r="I4251" s="105">
        <f t="shared" si="1259"/>
        <v>3.5999999999999997E-2</v>
      </c>
      <c r="J4251" s="118">
        <f t="shared" si="1260"/>
        <v>45191</v>
      </c>
      <c r="K4251" s="112">
        <f t="shared" si="1261"/>
        <v>11</v>
      </c>
      <c r="L4251" s="108">
        <f t="shared" si="1262"/>
        <v>11</v>
      </c>
      <c r="M4251" s="109">
        <f t="shared" si="1253"/>
        <v>1.001544996</v>
      </c>
      <c r="N4251" s="109">
        <f t="shared" ca="1" si="1254"/>
        <v>1.00676605</v>
      </c>
      <c r="O4251" s="108">
        <f t="shared" si="1266"/>
        <v>0</v>
      </c>
      <c r="P4251" s="106">
        <f t="shared" ca="1" si="1255"/>
        <v>75.482217640000002</v>
      </c>
      <c r="Q4251" s="113">
        <f t="shared" si="1250"/>
        <v>0</v>
      </c>
      <c r="R4251" s="106">
        <f t="shared" si="1249"/>
        <v>0</v>
      </c>
      <c r="S4251" s="114" t="str">
        <f t="shared" si="1263"/>
        <v>A+J=</v>
      </c>
      <c r="T4251" s="107">
        <f t="shared" si="1264"/>
        <v>45222</v>
      </c>
      <c r="U4251" s="10"/>
      <c r="V4251" s="10"/>
      <c r="W4251" s="10"/>
      <c r="X4251" s="29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</row>
    <row r="4252" spans="1:121" x14ac:dyDescent="0.15">
      <c r="A4252" s="102">
        <f t="shared" si="1256"/>
        <v>45209</v>
      </c>
      <c r="B4252" s="103">
        <f t="shared" ca="1" si="1265"/>
        <v>11238.39379423979</v>
      </c>
      <c r="C4252" s="106">
        <f t="shared" si="1257"/>
        <v>11156.02421539979</v>
      </c>
      <c r="D4252" s="105">
        <f ca="1">IF(A4252&lt;$B$1,VLOOKUP(A4252,[1]DI!$A$4:$B$15000,2,FALSE),0)</f>
        <v>0.1265</v>
      </c>
      <c r="E4252" s="106">
        <f t="shared" ca="1" si="1251"/>
        <v>1.0004727899999999</v>
      </c>
      <c r="F4252" s="106">
        <f ca="1">(TRUNC(PRODUCT($E$12:$E4251),16))</f>
        <v>2.7170390146179</v>
      </c>
      <c r="G4252" s="106">
        <f t="shared" ca="1" si="1258"/>
        <v>2.7016712163540499</v>
      </c>
      <c r="H4252" s="106">
        <f t="shared" ca="1" si="1252"/>
        <v>1.0056882599999999</v>
      </c>
      <c r="I4252" s="105">
        <f t="shared" si="1259"/>
        <v>3.5999999999999997E-2</v>
      </c>
      <c r="J4252" s="118">
        <f t="shared" si="1260"/>
        <v>45191</v>
      </c>
      <c r="K4252" s="112">
        <f t="shared" si="1261"/>
        <v>12</v>
      </c>
      <c r="L4252" s="108">
        <f t="shared" si="1262"/>
        <v>12</v>
      </c>
      <c r="M4252" s="109">
        <f t="shared" si="1253"/>
        <v>1.0016855689999999</v>
      </c>
      <c r="N4252" s="109">
        <f t="shared" ca="1" si="1254"/>
        <v>1.007383417</v>
      </c>
      <c r="O4252" s="108">
        <f t="shared" si="1266"/>
        <v>0</v>
      </c>
      <c r="P4252" s="106">
        <f t="shared" ca="1" si="1255"/>
        <v>82.369578840000003</v>
      </c>
      <c r="Q4252" s="113">
        <f t="shared" si="1250"/>
        <v>0</v>
      </c>
      <c r="R4252" s="106">
        <f t="shared" si="1249"/>
        <v>0</v>
      </c>
      <c r="S4252" s="114" t="str">
        <f t="shared" si="1263"/>
        <v>A+J=</v>
      </c>
      <c r="T4252" s="107">
        <f t="shared" si="1264"/>
        <v>45222</v>
      </c>
      <c r="U4252" s="10"/>
      <c r="V4252" s="10"/>
      <c r="W4252" s="10"/>
      <c r="X4252" s="29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</row>
    <row r="4253" spans="1:121" x14ac:dyDescent="0.15">
      <c r="A4253" s="102">
        <f t="shared" si="1256"/>
        <v>45210</v>
      </c>
      <c r="B4253" s="103">
        <f t="shared" ca="1" si="1265"/>
        <v>11245.285316639789</v>
      </c>
      <c r="C4253" s="106">
        <f t="shared" si="1257"/>
        <v>11156.02421539979</v>
      </c>
      <c r="D4253" s="105">
        <f ca="1">IF(A4253&lt;$B$1,VLOOKUP(A4253,[1]DI!$A$4:$B$15000,2,FALSE),0)</f>
        <v>0.1265</v>
      </c>
      <c r="E4253" s="106">
        <f t="shared" ca="1" si="1251"/>
        <v>1.0004727899999999</v>
      </c>
      <c r="F4253" s="106">
        <f ca="1">(TRUNC(PRODUCT($E$12:$E4252),16))</f>
        <v>2.7183236034936198</v>
      </c>
      <c r="G4253" s="106">
        <f t="shared" ca="1" si="1258"/>
        <v>2.7016712163540499</v>
      </c>
      <c r="H4253" s="106">
        <f t="shared" ca="1" si="1252"/>
        <v>1.0061637400000001</v>
      </c>
      <c r="I4253" s="105">
        <f t="shared" si="1259"/>
        <v>3.5999999999999997E-2</v>
      </c>
      <c r="J4253" s="118">
        <f t="shared" si="1260"/>
        <v>45191</v>
      </c>
      <c r="K4253" s="112">
        <f t="shared" si="1261"/>
        <v>13</v>
      </c>
      <c r="L4253" s="108">
        <f t="shared" si="1262"/>
        <v>13</v>
      </c>
      <c r="M4253" s="109">
        <f t="shared" si="1253"/>
        <v>1.0018261610000001</v>
      </c>
      <c r="N4253" s="109">
        <f t="shared" ca="1" si="1254"/>
        <v>1.008001157</v>
      </c>
      <c r="O4253" s="108">
        <f t="shared" si="1266"/>
        <v>0</v>
      </c>
      <c r="P4253" s="106">
        <f t="shared" ca="1" si="1255"/>
        <v>89.261101240000002</v>
      </c>
      <c r="Q4253" s="113">
        <f t="shared" si="1250"/>
        <v>0</v>
      </c>
      <c r="R4253" s="106">
        <f t="shared" si="1249"/>
        <v>0</v>
      </c>
      <c r="S4253" s="114" t="str">
        <f t="shared" si="1263"/>
        <v>A+J=</v>
      </c>
      <c r="T4253" s="107">
        <f t="shared" si="1264"/>
        <v>45222</v>
      </c>
      <c r="U4253" s="10"/>
      <c r="V4253" s="10"/>
      <c r="W4253" s="10"/>
      <c r="X4253" s="29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</row>
    <row r="4254" spans="1:121" x14ac:dyDescent="0.15">
      <c r="A4254" s="102">
        <f t="shared" si="1256"/>
        <v>45211</v>
      </c>
      <c r="B4254" s="103">
        <f t="shared" ca="1" si="1265"/>
        <v>11252.18101138979</v>
      </c>
      <c r="C4254" s="106">
        <f t="shared" si="1257"/>
        <v>11156.02421539979</v>
      </c>
      <c r="D4254" s="105">
        <f ca="1">IF(A4254&lt;$B$1,VLOOKUP(A4254,[1]DI!$A$4:$B$15000,2,FALSE),0)</f>
        <v>0</v>
      </c>
      <c r="E4254" s="106">
        <f t="shared" ca="1" si="1251"/>
        <v>1</v>
      </c>
      <c r="F4254" s="106">
        <f ca="1">(TRUNC(PRODUCT($E$12:$E4253),16))</f>
        <v>2.7196087997101199</v>
      </c>
      <c r="G4254" s="106">
        <f t="shared" ca="1" si="1258"/>
        <v>2.7016712163540499</v>
      </c>
      <c r="H4254" s="106">
        <f t="shared" ca="1" si="1252"/>
        <v>1.0066394400000001</v>
      </c>
      <c r="I4254" s="105">
        <f t="shared" si="1259"/>
        <v>3.5999999999999997E-2</v>
      </c>
      <c r="J4254" s="118">
        <f t="shared" si="1260"/>
        <v>45191</v>
      </c>
      <c r="K4254" s="112">
        <f t="shared" si="1261"/>
        <v>13</v>
      </c>
      <c r="L4254" s="108">
        <f t="shared" si="1262"/>
        <v>14</v>
      </c>
      <c r="M4254" s="109">
        <f t="shared" si="1253"/>
        <v>1.0019667729999999</v>
      </c>
      <c r="N4254" s="109">
        <f t="shared" ca="1" si="1254"/>
        <v>1.0086192709999999</v>
      </c>
      <c r="O4254" s="108">
        <f t="shared" si="1266"/>
        <v>0</v>
      </c>
      <c r="P4254" s="106">
        <f t="shared" ca="1" si="1255"/>
        <v>96.156795990000006</v>
      </c>
      <c r="Q4254" s="113">
        <f t="shared" si="1250"/>
        <v>0</v>
      </c>
      <c r="R4254" s="106">
        <f t="shared" si="1249"/>
        <v>0</v>
      </c>
      <c r="S4254" s="114" t="str">
        <f t="shared" si="1263"/>
        <v>A+J=</v>
      </c>
      <c r="T4254" s="107">
        <f t="shared" si="1264"/>
        <v>45222</v>
      </c>
      <c r="U4254" s="10"/>
      <c r="V4254" s="10"/>
      <c r="W4254" s="10"/>
      <c r="X4254" s="29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</row>
    <row r="4255" spans="1:121" x14ac:dyDescent="0.15">
      <c r="A4255" s="102">
        <f t="shared" si="1256"/>
        <v>45212</v>
      </c>
      <c r="B4255" s="103">
        <f t="shared" ca="1" si="1265"/>
        <v>11252.18101138979</v>
      </c>
      <c r="C4255" s="106">
        <f t="shared" si="1257"/>
        <v>11156.02421539979</v>
      </c>
      <c r="D4255" s="105">
        <f ca="1">IF(A4255&lt;$B$1,VLOOKUP(A4255,[1]DI!$A$4:$B$15000,2,FALSE),0)</f>
        <v>0.1265</v>
      </c>
      <c r="E4255" s="106">
        <f t="shared" ca="1" si="1251"/>
        <v>1.0004727899999999</v>
      </c>
      <c r="F4255" s="106">
        <f ca="1">(TRUNC(PRODUCT($E$12:$E4254),16))</f>
        <v>2.7196087997101199</v>
      </c>
      <c r="G4255" s="106">
        <f t="shared" ca="1" si="1258"/>
        <v>2.7016712163540499</v>
      </c>
      <c r="H4255" s="106">
        <f t="shared" ca="1" si="1252"/>
        <v>1.0066394400000001</v>
      </c>
      <c r="I4255" s="105">
        <f t="shared" si="1259"/>
        <v>3.5999999999999997E-2</v>
      </c>
      <c r="J4255" s="118">
        <f t="shared" si="1260"/>
        <v>45191</v>
      </c>
      <c r="K4255" s="112">
        <f t="shared" si="1261"/>
        <v>14</v>
      </c>
      <c r="L4255" s="108">
        <f t="shared" si="1262"/>
        <v>14</v>
      </c>
      <c r="M4255" s="109">
        <f t="shared" si="1253"/>
        <v>1.0019667729999999</v>
      </c>
      <c r="N4255" s="109">
        <f t="shared" ca="1" si="1254"/>
        <v>1.0086192709999999</v>
      </c>
      <c r="O4255" s="108">
        <f t="shared" si="1266"/>
        <v>0</v>
      </c>
      <c r="P4255" s="106">
        <f t="shared" ca="1" si="1255"/>
        <v>96.156795990000006</v>
      </c>
      <c r="Q4255" s="113">
        <f t="shared" si="1250"/>
        <v>0</v>
      </c>
      <c r="R4255" s="106">
        <f t="shared" si="1249"/>
        <v>0</v>
      </c>
      <c r="S4255" s="114" t="str">
        <f t="shared" si="1263"/>
        <v>A+J=</v>
      </c>
      <c r="T4255" s="107">
        <f t="shared" si="1264"/>
        <v>45222</v>
      </c>
      <c r="U4255" s="10"/>
      <c r="V4255" s="10"/>
      <c r="W4255" s="10"/>
      <c r="X4255" s="29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</row>
    <row r="4256" spans="1:121" x14ac:dyDescent="0.15">
      <c r="A4256" s="102">
        <f t="shared" si="1256"/>
        <v>45213</v>
      </c>
      <c r="B4256" s="103">
        <f t="shared" ca="1" si="1265"/>
        <v>11259.08100120979</v>
      </c>
      <c r="C4256" s="106">
        <f t="shared" si="1257"/>
        <v>11156.02421539979</v>
      </c>
      <c r="D4256" s="105">
        <f ca="1">IF(A4256&lt;$B$1,VLOOKUP(A4256,[1]DI!$A$4:$B$15000,2,FALSE),0)</f>
        <v>0</v>
      </c>
      <c r="E4256" s="106">
        <f t="shared" ca="1" si="1251"/>
        <v>1</v>
      </c>
      <c r="F4256" s="106">
        <f ca="1">(TRUNC(PRODUCT($E$12:$E4255),16))</f>
        <v>2.7208946035545298</v>
      </c>
      <c r="G4256" s="106">
        <f t="shared" ca="1" si="1258"/>
        <v>2.7016712163540499</v>
      </c>
      <c r="H4256" s="106">
        <f t="shared" ca="1" si="1252"/>
        <v>1.00711537</v>
      </c>
      <c r="I4256" s="105">
        <f t="shared" si="1259"/>
        <v>3.5999999999999997E-2</v>
      </c>
      <c r="J4256" s="118">
        <f t="shared" si="1260"/>
        <v>45191</v>
      </c>
      <c r="K4256" s="112">
        <f t="shared" si="1261"/>
        <v>14</v>
      </c>
      <c r="L4256" s="108">
        <f t="shared" si="1262"/>
        <v>15</v>
      </c>
      <c r="M4256" s="109">
        <f t="shared" si="1253"/>
        <v>1.0021074050000001</v>
      </c>
      <c r="N4256" s="109">
        <f t="shared" ca="1" si="1254"/>
        <v>1.0092377699999999</v>
      </c>
      <c r="O4256" s="108">
        <f t="shared" si="1266"/>
        <v>0</v>
      </c>
      <c r="P4256" s="106">
        <f t="shared" ca="1" si="1255"/>
        <v>103.05678580999999</v>
      </c>
      <c r="Q4256" s="113">
        <f t="shared" si="1250"/>
        <v>0</v>
      </c>
      <c r="R4256" s="106">
        <f t="shared" si="1249"/>
        <v>0</v>
      </c>
      <c r="S4256" s="114" t="str">
        <f t="shared" si="1263"/>
        <v>A+J=</v>
      </c>
      <c r="T4256" s="107">
        <f t="shared" si="1264"/>
        <v>45222</v>
      </c>
      <c r="U4256" s="10"/>
      <c r="V4256" s="10"/>
      <c r="W4256" s="10"/>
      <c r="X4256" s="29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</row>
    <row r="4257" spans="1:121" x14ac:dyDescent="0.15">
      <c r="A4257" s="102">
        <f t="shared" si="1256"/>
        <v>45214</v>
      </c>
      <c r="B4257" s="103">
        <f t="shared" ca="1" si="1265"/>
        <v>11259.08100120979</v>
      </c>
      <c r="C4257" s="106">
        <f t="shared" si="1257"/>
        <v>11156.02421539979</v>
      </c>
      <c r="D4257" s="105">
        <f ca="1">IF(A4257&lt;$B$1,VLOOKUP(A4257,[1]DI!$A$4:$B$15000,2,FALSE),0)</f>
        <v>0</v>
      </c>
      <c r="E4257" s="106">
        <f t="shared" ca="1" si="1251"/>
        <v>1</v>
      </c>
      <c r="F4257" s="106">
        <f ca="1">(TRUNC(PRODUCT($E$12:$E4256),16))</f>
        <v>2.7208946035545298</v>
      </c>
      <c r="G4257" s="106">
        <f t="shared" ca="1" si="1258"/>
        <v>2.7016712163540499</v>
      </c>
      <c r="H4257" s="106">
        <f t="shared" ca="1" si="1252"/>
        <v>1.00711537</v>
      </c>
      <c r="I4257" s="105">
        <f t="shared" si="1259"/>
        <v>3.5999999999999997E-2</v>
      </c>
      <c r="J4257" s="118">
        <f t="shared" si="1260"/>
        <v>45191</v>
      </c>
      <c r="K4257" s="112">
        <f t="shared" si="1261"/>
        <v>14</v>
      </c>
      <c r="L4257" s="108">
        <f t="shared" si="1262"/>
        <v>15</v>
      </c>
      <c r="M4257" s="109">
        <f t="shared" si="1253"/>
        <v>1.0021074050000001</v>
      </c>
      <c r="N4257" s="109">
        <f t="shared" ca="1" si="1254"/>
        <v>1.0092377699999999</v>
      </c>
      <c r="O4257" s="108">
        <f t="shared" si="1266"/>
        <v>0</v>
      </c>
      <c r="P4257" s="106">
        <f t="shared" ca="1" si="1255"/>
        <v>103.05678580999999</v>
      </c>
      <c r="Q4257" s="113">
        <f t="shared" si="1250"/>
        <v>0</v>
      </c>
      <c r="R4257" s="106">
        <f t="shared" si="1249"/>
        <v>0</v>
      </c>
      <c r="S4257" s="114" t="str">
        <f t="shared" si="1263"/>
        <v>A+J=</v>
      </c>
      <c r="T4257" s="107">
        <f t="shared" si="1264"/>
        <v>45222</v>
      </c>
      <c r="U4257" s="10"/>
      <c r="V4257" s="10"/>
      <c r="W4257" s="10"/>
      <c r="X4257" s="29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</row>
    <row r="4258" spans="1:121" x14ac:dyDescent="0.15">
      <c r="A4258" s="102">
        <f t="shared" si="1256"/>
        <v>45215</v>
      </c>
      <c r="B4258" s="103">
        <f t="shared" ca="1" si="1265"/>
        <v>11259.08100120979</v>
      </c>
      <c r="C4258" s="106">
        <f t="shared" si="1257"/>
        <v>11156.02421539979</v>
      </c>
      <c r="D4258" s="105">
        <f ca="1">IF(A4258&lt;$B$1,VLOOKUP(A4258,[1]DI!$A$4:$B$15000,2,FALSE),0)</f>
        <v>0.1265</v>
      </c>
      <c r="E4258" s="106">
        <f t="shared" ca="1" si="1251"/>
        <v>1.0004727899999999</v>
      </c>
      <c r="F4258" s="106">
        <f ca="1">(TRUNC(PRODUCT($E$12:$E4257),16))</f>
        <v>2.7208946035545298</v>
      </c>
      <c r="G4258" s="106">
        <f t="shared" ca="1" si="1258"/>
        <v>2.7016712163540499</v>
      </c>
      <c r="H4258" s="106">
        <f t="shared" ca="1" si="1252"/>
        <v>1.00711537</v>
      </c>
      <c r="I4258" s="105">
        <f t="shared" si="1259"/>
        <v>3.5999999999999997E-2</v>
      </c>
      <c r="J4258" s="118">
        <f t="shared" si="1260"/>
        <v>45191</v>
      </c>
      <c r="K4258" s="112">
        <f t="shared" si="1261"/>
        <v>15</v>
      </c>
      <c r="L4258" s="108">
        <f t="shared" si="1262"/>
        <v>15</v>
      </c>
      <c r="M4258" s="109">
        <f t="shared" si="1253"/>
        <v>1.0021074050000001</v>
      </c>
      <c r="N4258" s="109">
        <f t="shared" ca="1" si="1254"/>
        <v>1.0092377699999999</v>
      </c>
      <c r="O4258" s="108">
        <f t="shared" si="1266"/>
        <v>0</v>
      </c>
      <c r="P4258" s="106">
        <f t="shared" ca="1" si="1255"/>
        <v>103.05678580999999</v>
      </c>
      <c r="Q4258" s="113">
        <f t="shared" si="1250"/>
        <v>0</v>
      </c>
      <c r="R4258" s="106">
        <f t="shared" si="1249"/>
        <v>0</v>
      </c>
      <c r="S4258" s="114" t="str">
        <f t="shared" si="1263"/>
        <v>A+J=</v>
      </c>
      <c r="T4258" s="107">
        <f t="shared" si="1264"/>
        <v>45222</v>
      </c>
      <c r="U4258" s="10"/>
      <c r="V4258" s="10"/>
      <c r="W4258" s="10"/>
      <c r="X4258" s="29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</row>
    <row r="4259" spans="1:121" x14ac:dyDescent="0.15">
      <c r="A4259" s="102">
        <f t="shared" si="1256"/>
        <v>45216</v>
      </c>
      <c r="B4259" s="103">
        <f t="shared" ca="1" si="1265"/>
        <v>11265.98515222979</v>
      </c>
      <c r="C4259" s="106">
        <f t="shared" si="1257"/>
        <v>11156.02421539979</v>
      </c>
      <c r="D4259" s="105">
        <f ca="1">IF(A4259&lt;$B$1,VLOOKUP(A4259,[1]DI!$A$4:$B$15000,2,FALSE),0)</f>
        <v>0.1265</v>
      </c>
      <c r="E4259" s="106">
        <f t="shared" ca="1" si="1251"/>
        <v>1.0004727899999999</v>
      </c>
      <c r="F4259" s="106">
        <f ca="1">(TRUNC(PRODUCT($E$12:$E4258),16))</f>
        <v>2.7221810153141499</v>
      </c>
      <c r="G4259" s="106">
        <f t="shared" ca="1" si="1258"/>
        <v>2.7016712163540499</v>
      </c>
      <c r="H4259" s="106">
        <f t="shared" ca="1" si="1252"/>
        <v>1.0075915200000001</v>
      </c>
      <c r="I4259" s="105">
        <f t="shared" si="1259"/>
        <v>3.5999999999999997E-2</v>
      </c>
      <c r="J4259" s="118">
        <f t="shared" si="1260"/>
        <v>45191</v>
      </c>
      <c r="K4259" s="112">
        <f t="shared" si="1261"/>
        <v>16</v>
      </c>
      <c r="L4259" s="108">
        <f t="shared" si="1262"/>
        <v>16</v>
      </c>
      <c r="M4259" s="109">
        <f t="shared" si="1253"/>
        <v>1.002248056</v>
      </c>
      <c r="N4259" s="109">
        <f t="shared" ca="1" si="1254"/>
        <v>1.0098566419999999</v>
      </c>
      <c r="O4259" s="108">
        <f t="shared" si="1266"/>
        <v>0</v>
      </c>
      <c r="P4259" s="106">
        <f t="shared" ca="1" si="1255"/>
        <v>109.96093682999999</v>
      </c>
      <c r="Q4259" s="113">
        <f t="shared" si="1250"/>
        <v>0</v>
      </c>
      <c r="R4259" s="106">
        <f t="shared" si="1249"/>
        <v>0</v>
      </c>
      <c r="S4259" s="114" t="str">
        <f t="shared" si="1263"/>
        <v>A+J=</v>
      </c>
      <c r="T4259" s="107">
        <f t="shared" si="1264"/>
        <v>45222</v>
      </c>
      <c r="U4259" s="10"/>
      <c r="V4259" s="10"/>
      <c r="W4259" s="10"/>
      <c r="X4259" s="29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</row>
    <row r="4260" spans="1:121" x14ac:dyDescent="0.15">
      <c r="A4260" s="102">
        <f t="shared" si="1256"/>
        <v>45217</v>
      </c>
      <c r="B4260" s="103">
        <f t="shared" ca="1" si="1265"/>
        <v>11272.89359831979</v>
      </c>
      <c r="C4260" s="106">
        <f t="shared" si="1257"/>
        <v>11156.02421539979</v>
      </c>
      <c r="D4260" s="105">
        <f ca="1">IF(A4260&lt;$B$1,VLOOKUP(A4260,[1]DI!$A$4:$B$15000,2,FALSE),0)</f>
        <v>0.1265</v>
      </c>
      <c r="E4260" s="106">
        <f t="shared" ca="1" si="1251"/>
        <v>1.0004727899999999</v>
      </c>
      <c r="F4260" s="106">
        <f ca="1">(TRUNC(PRODUCT($E$12:$E4259),16))</f>
        <v>2.72346803527638</v>
      </c>
      <c r="G4260" s="106">
        <f t="shared" ca="1" si="1258"/>
        <v>2.7016712163540499</v>
      </c>
      <c r="H4260" s="106">
        <f t="shared" ca="1" si="1252"/>
        <v>1.0080678999999999</v>
      </c>
      <c r="I4260" s="105">
        <f t="shared" si="1259"/>
        <v>3.5999999999999997E-2</v>
      </c>
      <c r="J4260" s="118">
        <f t="shared" si="1260"/>
        <v>45191</v>
      </c>
      <c r="K4260" s="112">
        <f t="shared" si="1261"/>
        <v>17</v>
      </c>
      <c r="L4260" s="108">
        <f t="shared" si="1262"/>
        <v>17</v>
      </c>
      <c r="M4260" s="109">
        <f t="shared" si="1253"/>
        <v>1.002388727</v>
      </c>
      <c r="N4260" s="109">
        <f t="shared" ca="1" si="1254"/>
        <v>1.010475899</v>
      </c>
      <c r="O4260" s="108">
        <f t="shared" si="1266"/>
        <v>0</v>
      </c>
      <c r="P4260" s="106">
        <f t="shared" ca="1" si="1255"/>
        <v>116.86938292000001</v>
      </c>
      <c r="Q4260" s="113">
        <f t="shared" si="1250"/>
        <v>0</v>
      </c>
      <c r="R4260" s="106">
        <f t="shared" si="1249"/>
        <v>0</v>
      </c>
      <c r="S4260" s="114" t="str">
        <f t="shared" si="1263"/>
        <v>A+J=</v>
      </c>
      <c r="T4260" s="107">
        <f t="shared" si="1264"/>
        <v>45222</v>
      </c>
      <c r="U4260" s="10"/>
      <c r="V4260" s="10"/>
      <c r="W4260" s="10"/>
      <c r="X4260" s="29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</row>
    <row r="4261" spans="1:121" x14ac:dyDescent="0.15">
      <c r="A4261" s="102">
        <f t="shared" si="1256"/>
        <v>45218</v>
      </c>
      <c r="B4261" s="103">
        <f t="shared" ca="1" si="1265"/>
        <v>11279.806339469789</v>
      </c>
      <c r="C4261" s="106">
        <f t="shared" si="1257"/>
        <v>11156.02421539979</v>
      </c>
      <c r="D4261" s="105">
        <f ca="1">IF(A4261&lt;$B$1,VLOOKUP(A4261,[1]DI!$A$4:$B$15000,2,FALSE),0)</f>
        <v>0.1265</v>
      </c>
      <c r="E4261" s="106">
        <f t="shared" ca="1" si="1251"/>
        <v>1.0004727899999999</v>
      </c>
      <c r="F4261" s="106">
        <f ca="1">(TRUNC(PRODUCT($E$12:$E4260),16))</f>
        <v>2.72475566372878</v>
      </c>
      <c r="G4261" s="106">
        <f t="shared" ca="1" si="1258"/>
        <v>2.7016712163540499</v>
      </c>
      <c r="H4261" s="106">
        <f t="shared" ca="1" si="1252"/>
        <v>1.0085445099999999</v>
      </c>
      <c r="I4261" s="105">
        <f t="shared" si="1259"/>
        <v>3.5999999999999997E-2</v>
      </c>
      <c r="J4261" s="118">
        <f t="shared" si="1260"/>
        <v>45191</v>
      </c>
      <c r="K4261" s="112">
        <f t="shared" si="1261"/>
        <v>18</v>
      </c>
      <c r="L4261" s="108">
        <f t="shared" si="1262"/>
        <v>18</v>
      </c>
      <c r="M4261" s="109">
        <f t="shared" si="1253"/>
        <v>1.0025294179999999</v>
      </c>
      <c r="N4261" s="109">
        <f t="shared" ca="1" si="1254"/>
        <v>1.011095541</v>
      </c>
      <c r="O4261" s="108">
        <f t="shared" si="1266"/>
        <v>0</v>
      </c>
      <c r="P4261" s="106">
        <f t="shared" ca="1" si="1255"/>
        <v>123.78212406999999</v>
      </c>
      <c r="Q4261" s="113">
        <f t="shared" si="1250"/>
        <v>0</v>
      </c>
      <c r="R4261" s="106">
        <f t="shared" si="1249"/>
        <v>0</v>
      </c>
      <c r="S4261" s="114" t="str">
        <f t="shared" si="1263"/>
        <v>A+J=</v>
      </c>
      <c r="T4261" s="107">
        <f t="shared" si="1264"/>
        <v>45222</v>
      </c>
      <c r="U4261" s="10"/>
      <c r="V4261" s="10"/>
      <c r="W4261" s="10"/>
      <c r="X4261" s="29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</row>
    <row r="4262" spans="1:121" x14ac:dyDescent="0.15">
      <c r="A4262" s="102">
        <f t="shared" si="1256"/>
        <v>45219</v>
      </c>
      <c r="B4262" s="103">
        <f t="shared" ca="1" si="1265"/>
        <v>11286.723252979789</v>
      </c>
      <c r="C4262" s="106">
        <f t="shared" si="1257"/>
        <v>11156.02421539979</v>
      </c>
      <c r="D4262" s="105">
        <f ca="1">IF(A4262&lt;$B$1,VLOOKUP(A4262,[1]DI!$A$4:$B$15000,2,FALSE),0)</f>
        <v>0.1265</v>
      </c>
      <c r="E4262" s="106">
        <f t="shared" ca="1" si="1251"/>
        <v>1.0004727899999999</v>
      </c>
      <c r="F4262" s="106">
        <f ca="1">(TRUNC(PRODUCT($E$12:$E4261),16))</f>
        <v>2.7260439009590298</v>
      </c>
      <c r="G4262" s="106">
        <f t="shared" ca="1" si="1258"/>
        <v>2.7016712163540499</v>
      </c>
      <c r="H4262" s="106">
        <f t="shared" ca="1" si="1252"/>
        <v>1.0090213400000001</v>
      </c>
      <c r="I4262" s="105">
        <f t="shared" si="1259"/>
        <v>3.5999999999999997E-2</v>
      </c>
      <c r="J4262" s="118">
        <f t="shared" si="1260"/>
        <v>45191</v>
      </c>
      <c r="K4262" s="112">
        <f t="shared" si="1261"/>
        <v>19</v>
      </c>
      <c r="L4262" s="108">
        <f t="shared" si="1262"/>
        <v>19</v>
      </c>
      <c r="M4262" s="109">
        <f t="shared" si="1253"/>
        <v>1.002670129</v>
      </c>
      <c r="N4262" s="109">
        <f t="shared" ca="1" si="1254"/>
        <v>1.011715557</v>
      </c>
      <c r="O4262" s="108">
        <f t="shared" si="1266"/>
        <v>0</v>
      </c>
      <c r="P4262" s="106">
        <f t="shared" ca="1" si="1255"/>
        <v>130.69903758000001</v>
      </c>
      <c r="Q4262" s="113">
        <f t="shared" si="1250"/>
        <v>0</v>
      </c>
      <c r="R4262" s="106">
        <f t="shared" si="1249"/>
        <v>0</v>
      </c>
      <c r="S4262" s="114" t="str">
        <f t="shared" si="1263"/>
        <v>A+J=</v>
      </c>
      <c r="T4262" s="107">
        <f t="shared" si="1264"/>
        <v>45222</v>
      </c>
      <c r="U4262" s="10"/>
      <c r="V4262" s="10"/>
      <c r="W4262" s="10"/>
      <c r="X4262" s="29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</row>
    <row r="4263" spans="1:121" x14ac:dyDescent="0.15">
      <c r="A4263" s="102">
        <f t="shared" si="1256"/>
        <v>45220</v>
      </c>
      <c r="B4263" s="103">
        <f t="shared" ca="1" si="1265"/>
        <v>11293.644349999789</v>
      </c>
      <c r="C4263" s="106">
        <f t="shared" si="1257"/>
        <v>11156.02421539979</v>
      </c>
      <c r="D4263" s="105">
        <f ca="1">IF(A4263&lt;$B$1,VLOOKUP(A4263,[1]DI!$A$4:$B$15000,2,FALSE),0)</f>
        <v>0</v>
      </c>
      <c r="E4263" s="106">
        <f t="shared" ca="1" si="1251"/>
        <v>1</v>
      </c>
      <c r="F4263" s="106">
        <f ca="1">(TRUNC(PRODUCT($E$12:$E4262),16))</f>
        <v>2.7273327472549602</v>
      </c>
      <c r="G4263" s="106">
        <f t="shared" ca="1" si="1258"/>
        <v>2.7016712163540499</v>
      </c>
      <c r="H4263" s="106">
        <f t="shared" ca="1" si="1252"/>
        <v>1.0094983900000001</v>
      </c>
      <c r="I4263" s="105">
        <f t="shared" si="1259"/>
        <v>3.5999999999999997E-2</v>
      </c>
      <c r="J4263" s="118">
        <f t="shared" si="1260"/>
        <v>45191</v>
      </c>
      <c r="K4263" s="112">
        <f t="shared" si="1261"/>
        <v>19</v>
      </c>
      <c r="L4263" s="108">
        <f t="shared" si="1262"/>
        <v>20</v>
      </c>
      <c r="M4263" s="109">
        <f t="shared" si="1253"/>
        <v>1.002810859</v>
      </c>
      <c r="N4263" s="109">
        <f t="shared" ca="1" si="1254"/>
        <v>1.012335948</v>
      </c>
      <c r="O4263" s="108">
        <f t="shared" si="1266"/>
        <v>0</v>
      </c>
      <c r="P4263" s="106">
        <f t="shared" ca="1" si="1255"/>
        <v>137.6201346</v>
      </c>
      <c r="Q4263" s="113">
        <f t="shared" si="1250"/>
        <v>0</v>
      </c>
      <c r="R4263" s="106">
        <f t="shared" si="1249"/>
        <v>0</v>
      </c>
      <c r="S4263" s="114" t="str">
        <f t="shared" si="1263"/>
        <v>A+J=</v>
      </c>
      <c r="T4263" s="107">
        <f t="shared" si="1264"/>
        <v>45222</v>
      </c>
      <c r="U4263" s="10"/>
      <c r="V4263" s="10"/>
      <c r="W4263" s="10"/>
      <c r="X4263" s="29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</row>
    <row r="4264" spans="1:121" x14ac:dyDescent="0.15">
      <c r="A4264" s="102">
        <f t="shared" si="1256"/>
        <v>45221</v>
      </c>
      <c r="B4264" s="103">
        <f t="shared" ca="1" si="1265"/>
        <v>11293.644349999789</v>
      </c>
      <c r="C4264" s="106">
        <f t="shared" si="1257"/>
        <v>11156.02421539979</v>
      </c>
      <c r="D4264" s="105">
        <f ca="1">IF(A4264&lt;$B$1,VLOOKUP(A4264,[1]DI!$A$4:$B$15000,2,FALSE),0)</f>
        <v>0</v>
      </c>
      <c r="E4264" s="106">
        <f t="shared" ca="1" si="1251"/>
        <v>1</v>
      </c>
      <c r="F4264" s="106">
        <f ca="1">(TRUNC(PRODUCT($E$12:$E4263),16))</f>
        <v>2.7273327472549602</v>
      </c>
      <c r="G4264" s="106">
        <f t="shared" ca="1" si="1258"/>
        <v>2.7016712163540499</v>
      </c>
      <c r="H4264" s="106">
        <f t="shared" ca="1" si="1252"/>
        <v>1.0094983900000001</v>
      </c>
      <c r="I4264" s="105">
        <f t="shared" si="1259"/>
        <v>3.5999999999999997E-2</v>
      </c>
      <c r="J4264" s="118">
        <f t="shared" si="1260"/>
        <v>45191</v>
      </c>
      <c r="K4264" s="112">
        <f t="shared" si="1261"/>
        <v>19</v>
      </c>
      <c r="L4264" s="108">
        <f t="shared" si="1262"/>
        <v>20</v>
      </c>
      <c r="M4264" s="109">
        <f t="shared" si="1253"/>
        <v>1.002810859</v>
      </c>
      <c r="N4264" s="109">
        <f t="shared" ca="1" si="1254"/>
        <v>1.012335948</v>
      </c>
      <c r="O4264" s="108">
        <f t="shared" si="1266"/>
        <v>0</v>
      </c>
      <c r="P4264" s="106">
        <f t="shared" ca="1" si="1255"/>
        <v>137.6201346</v>
      </c>
      <c r="Q4264" s="113">
        <f t="shared" si="1250"/>
        <v>0</v>
      </c>
      <c r="R4264" s="106">
        <f t="shared" si="1249"/>
        <v>0</v>
      </c>
      <c r="S4264" s="114" t="str">
        <f t="shared" si="1263"/>
        <v>A+J=</v>
      </c>
      <c r="T4264" s="107">
        <f t="shared" si="1264"/>
        <v>45222</v>
      </c>
      <c r="U4264" s="10"/>
      <c r="V4264" s="10"/>
      <c r="W4264" s="10"/>
      <c r="X4264" s="29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</row>
    <row r="4265" spans="1:121" x14ac:dyDescent="0.15">
      <c r="A4265" s="102">
        <f t="shared" si="1256"/>
        <v>45222</v>
      </c>
      <c r="B4265" s="103">
        <f t="shared" ca="1" si="1265"/>
        <v>11293.644349999789</v>
      </c>
      <c r="C4265" s="106">
        <f t="shared" si="1257"/>
        <v>11156.02421539979</v>
      </c>
      <c r="D4265" s="105">
        <f ca="1">IF(A4265&lt;$B$1,VLOOKUP(A4265,[1]DI!$A$4:$B$15000,2,FALSE),0)</f>
        <v>0.1265</v>
      </c>
      <c r="E4265" s="106">
        <f t="shared" ca="1" si="1251"/>
        <v>1.0004727899999999</v>
      </c>
      <c r="F4265" s="106">
        <f ca="1">(TRUNC(PRODUCT($E$12:$E4264),16))</f>
        <v>2.7273327472549602</v>
      </c>
      <c r="G4265" s="106">
        <f t="shared" ca="1" si="1258"/>
        <v>2.7016712163540499</v>
      </c>
      <c r="H4265" s="106">
        <f t="shared" ca="1" si="1252"/>
        <v>1.0094983900000001</v>
      </c>
      <c r="I4265" s="105">
        <f t="shared" si="1259"/>
        <v>3.5999999999999997E-2</v>
      </c>
      <c r="J4265" s="118">
        <f t="shared" si="1260"/>
        <v>45191</v>
      </c>
      <c r="K4265" s="112">
        <f t="shared" si="1261"/>
        <v>20</v>
      </c>
      <c r="L4265" s="108">
        <f t="shared" si="1262"/>
        <v>20</v>
      </c>
      <c r="M4265" s="109">
        <f t="shared" si="1253"/>
        <v>1.002810859</v>
      </c>
      <c r="N4265" s="109">
        <f t="shared" ca="1" si="1254"/>
        <v>1.012335948</v>
      </c>
      <c r="O4265" s="108">
        <f t="shared" si="1266"/>
        <v>125</v>
      </c>
      <c r="P4265" s="106">
        <f t="shared" ca="1" si="1255"/>
        <v>137.6201346</v>
      </c>
      <c r="Q4265" s="113">
        <f t="shared" si="1250"/>
        <v>6.9944000000000006E-2</v>
      </c>
      <c r="R4265" s="106">
        <f t="shared" si="1249"/>
        <v>780.29695772000002</v>
      </c>
      <c r="S4265" s="114" t="str">
        <f t="shared" si="1263"/>
        <v>A+J=</v>
      </c>
      <c r="T4265" s="107">
        <f t="shared" si="1264"/>
        <v>45222</v>
      </c>
      <c r="U4265" s="10"/>
      <c r="V4265" s="10"/>
      <c r="W4265" s="10"/>
      <c r="X4265" s="29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</row>
    <row r="4266" spans="1:121" x14ac:dyDescent="0.15">
      <c r="A4266" s="102">
        <f t="shared" si="1256"/>
        <v>45223</v>
      </c>
      <c r="B4266" s="103">
        <f t="shared" ca="1" si="1265"/>
        <v>10382.089778139789</v>
      </c>
      <c r="C4266" s="106">
        <f t="shared" si="1257"/>
        <v>10375.72725767979</v>
      </c>
      <c r="D4266" s="105">
        <f ca="1">IF(A4266&lt;$B$1,VLOOKUP(A4266,[1]DI!$A$4:$B$15000,2,FALSE),0)</f>
        <v>0.1265</v>
      </c>
      <c r="E4266" s="106">
        <f t="shared" ca="1" si="1251"/>
        <v>1.0004727899999999</v>
      </c>
      <c r="F4266" s="106">
        <f ca="1">(TRUNC(PRODUCT($E$12:$E4265),16))</f>
        <v>2.7286222029045399</v>
      </c>
      <c r="G4266" s="106">
        <f t="shared" ca="1" si="1258"/>
        <v>2.7273327472549602</v>
      </c>
      <c r="H4266" s="106">
        <f t="shared" ca="1" si="1252"/>
        <v>1.0004727899999999</v>
      </c>
      <c r="I4266" s="105">
        <f t="shared" si="1259"/>
        <v>3.5999999999999997E-2</v>
      </c>
      <c r="J4266" s="118">
        <f t="shared" si="1260"/>
        <v>45222</v>
      </c>
      <c r="K4266" s="112">
        <f t="shared" si="1261"/>
        <v>1</v>
      </c>
      <c r="L4266" s="108">
        <f t="shared" si="1262"/>
        <v>1</v>
      </c>
      <c r="M4266" s="109">
        <f t="shared" si="1253"/>
        <v>1.000140356</v>
      </c>
      <c r="N4266" s="109">
        <f t="shared" ca="1" si="1254"/>
        <v>1.000613212</v>
      </c>
      <c r="O4266" s="108">
        <f t="shared" si="1266"/>
        <v>0</v>
      </c>
      <c r="P4266" s="106">
        <f t="shared" ca="1" si="1255"/>
        <v>6.3625204599999998</v>
      </c>
      <c r="Q4266" s="113">
        <f t="shared" si="1250"/>
        <v>0</v>
      </c>
      <c r="R4266" s="106">
        <f t="shared" si="1249"/>
        <v>0</v>
      </c>
      <c r="S4266" s="114" t="str">
        <f t="shared" si="1263"/>
        <v>A+J=</v>
      </c>
      <c r="T4266" s="107">
        <f t="shared" si="1264"/>
        <v>45252</v>
      </c>
      <c r="U4266" s="10"/>
      <c r="V4266" s="10"/>
      <c r="W4266" s="10"/>
      <c r="X4266" s="29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</row>
    <row r="4267" spans="1:121" x14ac:dyDescent="0.15">
      <c r="A4267" s="102">
        <f t="shared" si="1256"/>
        <v>45224</v>
      </c>
      <c r="B4267" s="103">
        <f t="shared" ca="1" si="1265"/>
        <v>10388.45616874979</v>
      </c>
      <c r="C4267" s="106">
        <f t="shared" si="1257"/>
        <v>10375.72725767979</v>
      </c>
      <c r="D4267" s="105">
        <f ca="1">IF(A4267&lt;$B$1,VLOOKUP(A4267,[1]DI!$A$4:$B$15000,2,FALSE),0)</f>
        <v>0.1265</v>
      </c>
      <c r="E4267" s="106">
        <f t="shared" ca="1" si="1251"/>
        <v>1.0004727899999999</v>
      </c>
      <c r="F4267" s="106">
        <f ca="1">(TRUNC(PRODUCT($E$12:$E4266),16))</f>
        <v>2.7299122681958501</v>
      </c>
      <c r="G4267" s="106">
        <f t="shared" ca="1" si="1258"/>
        <v>2.7273327472549602</v>
      </c>
      <c r="H4267" s="106">
        <f t="shared" ca="1" si="1252"/>
        <v>1.0009458</v>
      </c>
      <c r="I4267" s="105">
        <f t="shared" si="1259"/>
        <v>3.5999999999999997E-2</v>
      </c>
      <c r="J4267" s="118">
        <f t="shared" si="1260"/>
        <v>45222</v>
      </c>
      <c r="K4267" s="112">
        <f t="shared" si="1261"/>
        <v>2</v>
      </c>
      <c r="L4267" s="108">
        <f t="shared" si="1262"/>
        <v>2</v>
      </c>
      <c r="M4267" s="109">
        <f t="shared" si="1253"/>
        <v>1.0002807309999999</v>
      </c>
      <c r="N4267" s="109">
        <f t="shared" ca="1" si="1254"/>
        <v>1.0012267969999999</v>
      </c>
      <c r="O4267" s="108">
        <f t="shared" si="1266"/>
        <v>0</v>
      </c>
      <c r="P4267" s="106">
        <f t="shared" ca="1" si="1255"/>
        <v>12.728911070000001</v>
      </c>
      <c r="Q4267" s="113">
        <f t="shared" si="1250"/>
        <v>0</v>
      </c>
      <c r="R4267" s="106">
        <f t="shared" si="1249"/>
        <v>0</v>
      </c>
      <c r="S4267" s="114" t="str">
        <f t="shared" si="1263"/>
        <v>A+J=</v>
      </c>
      <c r="T4267" s="107">
        <f t="shared" si="1264"/>
        <v>45252</v>
      </c>
      <c r="U4267" s="10"/>
      <c r="V4267" s="10"/>
      <c r="W4267" s="10"/>
      <c r="X4267" s="29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</row>
    <row r="4268" spans="1:121" x14ac:dyDescent="0.15">
      <c r="A4268" s="102">
        <f t="shared" si="1256"/>
        <v>45225</v>
      </c>
      <c r="B4268" s="103">
        <f t="shared" ca="1" si="1265"/>
        <v>10394.82652287979</v>
      </c>
      <c r="C4268" s="106">
        <f t="shared" si="1257"/>
        <v>10375.72725767979</v>
      </c>
      <c r="D4268" s="105">
        <f ca="1">IF(A4268&lt;$B$1,VLOOKUP(A4268,[1]DI!$A$4:$B$15000,2,FALSE),0)</f>
        <v>0.1265</v>
      </c>
      <c r="E4268" s="106">
        <f t="shared" ca="1" si="1251"/>
        <v>1.0004727899999999</v>
      </c>
      <c r="F4268" s="106">
        <f ca="1">(TRUNC(PRODUCT($E$12:$E4267),16))</f>
        <v>2.7312029434171299</v>
      </c>
      <c r="G4268" s="106">
        <f t="shared" ca="1" si="1258"/>
        <v>2.7273327472549602</v>
      </c>
      <c r="H4268" s="106">
        <f t="shared" ca="1" si="1252"/>
        <v>1.00141904</v>
      </c>
      <c r="I4268" s="105">
        <f t="shared" si="1259"/>
        <v>3.5999999999999997E-2</v>
      </c>
      <c r="J4268" s="118">
        <f t="shared" si="1260"/>
        <v>45222</v>
      </c>
      <c r="K4268" s="112">
        <f t="shared" si="1261"/>
        <v>3</v>
      </c>
      <c r="L4268" s="108">
        <f t="shared" si="1262"/>
        <v>3</v>
      </c>
      <c r="M4268" s="109">
        <f t="shared" si="1253"/>
        <v>1.000421126</v>
      </c>
      <c r="N4268" s="109">
        <f t="shared" ca="1" si="1254"/>
        <v>1.001840764</v>
      </c>
      <c r="O4268" s="108">
        <f t="shared" si="1266"/>
        <v>0</v>
      </c>
      <c r="P4268" s="106">
        <f t="shared" ca="1" si="1255"/>
        <v>19.099265200000001</v>
      </c>
      <c r="Q4268" s="113">
        <f t="shared" si="1250"/>
        <v>0</v>
      </c>
      <c r="R4268" s="106">
        <f t="shared" si="1249"/>
        <v>0</v>
      </c>
      <c r="S4268" s="114" t="str">
        <f t="shared" si="1263"/>
        <v>A+J=</v>
      </c>
      <c r="T4268" s="107">
        <f t="shared" si="1264"/>
        <v>45252</v>
      </c>
      <c r="U4268" s="10"/>
      <c r="V4268" s="10"/>
      <c r="W4268" s="10"/>
      <c r="X4268" s="29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</row>
    <row r="4269" spans="1:121" x14ac:dyDescent="0.15">
      <c r="A4269" s="102">
        <f t="shared" si="1256"/>
        <v>45226</v>
      </c>
      <c r="B4269" s="103">
        <f t="shared" ca="1" si="1265"/>
        <v>10401.200747169789</v>
      </c>
      <c r="C4269" s="106">
        <f t="shared" si="1257"/>
        <v>10375.72725767979</v>
      </c>
      <c r="D4269" s="105">
        <f ca="1">IF(A4269&lt;$B$1,VLOOKUP(A4269,[1]DI!$A$4:$B$15000,2,FALSE),0)</f>
        <v>0.1265</v>
      </c>
      <c r="E4269" s="106">
        <f t="shared" ca="1" si="1251"/>
        <v>1.0004727899999999</v>
      </c>
      <c r="F4269" s="106">
        <f ca="1">(TRUNC(PRODUCT($E$12:$E4268),16))</f>
        <v>2.73249422885675</v>
      </c>
      <c r="G4269" s="106">
        <f t="shared" ca="1" si="1258"/>
        <v>2.7273327472549602</v>
      </c>
      <c r="H4269" s="106">
        <f t="shared" ca="1" si="1252"/>
        <v>1.0018925000000001</v>
      </c>
      <c r="I4269" s="105">
        <f t="shared" si="1259"/>
        <v>3.5999999999999997E-2</v>
      </c>
      <c r="J4269" s="118">
        <f t="shared" si="1260"/>
        <v>45222</v>
      </c>
      <c r="K4269" s="112">
        <f t="shared" si="1261"/>
        <v>4</v>
      </c>
      <c r="L4269" s="108">
        <f t="shared" si="1262"/>
        <v>4</v>
      </c>
      <c r="M4269" s="109">
        <f t="shared" si="1253"/>
        <v>1.0005615409999999</v>
      </c>
      <c r="N4269" s="109">
        <f t="shared" ca="1" si="1254"/>
        <v>1.002455104</v>
      </c>
      <c r="O4269" s="108">
        <f t="shared" si="1266"/>
        <v>0</v>
      </c>
      <c r="P4269" s="106">
        <f t="shared" ca="1" si="1255"/>
        <v>25.473489489999999</v>
      </c>
      <c r="Q4269" s="113">
        <f t="shared" si="1250"/>
        <v>0</v>
      </c>
      <c r="R4269" s="106">
        <f t="shared" si="1249"/>
        <v>0</v>
      </c>
      <c r="S4269" s="114" t="str">
        <f t="shared" si="1263"/>
        <v>A+J=</v>
      </c>
      <c r="T4269" s="107">
        <f t="shared" si="1264"/>
        <v>45252</v>
      </c>
      <c r="U4269" s="10"/>
      <c r="V4269" s="10"/>
      <c r="W4269" s="10"/>
      <c r="X4269" s="29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</row>
    <row r="4270" spans="1:121" x14ac:dyDescent="0.15">
      <c r="A4270" s="102">
        <f t="shared" si="1256"/>
        <v>45227</v>
      </c>
      <c r="B4270" s="103">
        <f t="shared" ca="1" si="1265"/>
        <v>10407.578934979789</v>
      </c>
      <c r="C4270" s="106">
        <f t="shared" si="1257"/>
        <v>10375.72725767979</v>
      </c>
      <c r="D4270" s="105">
        <f ca="1">IF(A4270&lt;$B$1,VLOOKUP(A4270,[1]DI!$A$4:$B$15000,2,FALSE),0)</f>
        <v>0</v>
      </c>
      <c r="E4270" s="106">
        <f t="shared" ca="1" si="1251"/>
        <v>1</v>
      </c>
      <c r="F4270" s="106">
        <f ca="1">(TRUNC(PRODUCT($E$12:$E4269),16))</f>
        <v>2.7337861248032098</v>
      </c>
      <c r="G4270" s="106">
        <f t="shared" ca="1" si="1258"/>
        <v>2.7273327472549602</v>
      </c>
      <c r="H4270" s="106">
        <f t="shared" ca="1" si="1252"/>
        <v>1.00236619</v>
      </c>
      <c r="I4270" s="105">
        <f t="shared" si="1259"/>
        <v>3.5999999999999997E-2</v>
      </c>
      <c r="J4270" s="118">
        <f t="shared" si="1260"/>
        <v>45222</v>
      </c>
      <c r="K4270" s="112">
        <f t="shared" si="1261"/>
        <v>4</v>
      </c>
      <c r="L4270" s="108">
        <f t="shared" si="1262"/>
        <v>5</v>
      </c>
      <c r="M4270" s="109">
        <f t="shared" si="1253"/>
        <v>1.0007019749999999</v>
      </c>
      <c r="N4270" s="109">
        <f t="shared" ca="1" si="1254"/>
        <v>1.0030698259999999</v>
      </c>
      <c r="O4270" s="108">
        <f t="shared" si="1266"/>
        <v>0</v>
      </c>
      <c r="P4270" s="106">
        <f t="shared" ca="1" si="1255"/>
        <v>31.851677299999999</v>
      </c>
      <c r="Q4270" s="113">
        <f t="shared" si="1250"/>
        <v>0</v>
      </c>
      <c r="R4270" s="106">
        <f t="shared" ref="R4270:R4333" si="1267">IF(Q4270&gt;0,TRUNC(Q4270*C4270,8),0)</f>
        <v>0</v>
      </c>
      <c r="S4270" s="114" t="str">
        <f t="shared" si="1263"/>
        <v>A+J=</v>
      </c>
      <c r="T4270" s="107">
        <f t="shared" si="1264"/>
        <v>45252</v>
      </c>
      <c r="U4270" s="10"/>
      <c r="V4270" s="10"/>
      <c r="W4270" s="10"/>
      <c r="X4270" s="29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</row>
    <row r="4271" spans="1:121" x14ac:dyDescent="0.15">
      <c r="A4271" s="102">
        <f t="shared" si="1256"/>
        <v>45228</v>
      </c>
      <c r="B4271" s="103">
        <f t="shared" ca="1" si="1265"/>
        <v>10407.578934979789</v>
      </c>
      <c r="C4271" s="106">
        <f t="shared" si="1257"/>
        <v>10375.72725767979</v>
      </c>
      <c r="D4271" s="105">
        <f ca="1">IF(A4271&lt;$B$1,VLOOKUP(A4271,[1]DI!$A$4:$B$15000,2,FALSE),0)</f>
        <v>0</v>
      </c>
      <c r="E4271" s="106">
        <f t="shared" ca="1" si="1251"/>
        <v>1</v>
      </c>
      <c r="F4271" s="106">
        <f ca="1">(TRUNC(PRODUCT($E$12:$E4270),16))</f>
        <v>2.7337861248032098</v>
      </c>
      <c r="G4271" s="106">
        <f t="shared" ca="1" si="1258"/>
        <v>2.7273327472549602</v>
      </c>
      <c r="H4271" s="106">
        <f t="shared" ca="1" si="1252"/>
        <v>1.00236619</v>
      </c>
      <c r="I4271" s="105">
        <f t="shared" si="1259"/>
        <v>3.5999999999999997E-2</v>
      </c>
      <c r="J4271" s="118">
        <f t="shared" si="1260"/>
        <v>45222</v>
      </c>
      <c r="K4271" s="112">
        <f t="shared" si="1261"/>
        <v>4</v>
      </c>
      <c r="L4271" s="108">
        <f t="shared" si="1262"/>
        <v>5</v>
      </c>
      <c r="M4271" s="109">
        <f t="shared" si="1253"/>
        <v>1.0007019749999999</v>
      </c>
      <c r="N4271" s="109">
        <f t="shared" ca="1" si="1254"/>
        <v>1.0030698259999999</v>
      </c>
      <c r="O4271" s="108">
        <f t="shared" si="1266"/>
        <v>0</v>
      </c>
      <c r="P4271" s="106">
        <f t="shared" ca="1" si="1255"/>
        <v>31.851677299999999</v>
      </c>
      <c r="Q4271" s="113">
        <f t="shared" ref="Q4271:Q4334" si="1268">IF($O4271&gt;0,VLOOKUP($O4271,$W$12:$AC$151,7),0)</f>
        <v>0</v>
      </c>
      <c r="R4271" s="106">
        <f t="shared" si="1267"/>
        <v>0</v>
      </c>
      <c r="S4271" s="114" t="str">
        <f t="shared" si="1263"/>
        <v>A+J=</v>
      </c>
      <c r="T4271" s="107">
        <f t="shared" si="1264"/>
        <v>45252</v>
      </c>
      <c r="U4271" s="10"/>
      <c r="V4271" s="10"/>
      <c r="W4271" s="10"/>
      <c r="X4271" s="29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</row>
    <row r="4272" spans="1:121" x14ac:dyDescent="0.15">
      <c r="A4272" s="102">
        <f t="shared" si="1256"/>
        <v>45229</v>
      </c>
      <c r="B4272" s="103">
        <f t="shared" ca="1" si="1265"/>
        <v>10407.578934979789</v>
      </c>
      <c r="C4272" s="106">
        <f t="shared" si="1257"/>
        <v>10375.72725767979</v>
      </c>
      <c r="D4272" s="105">
        <f ca="1">IF(A4272&lt;$B$1,VLOOKUP(A4272,[1]DI!$A$4:$B$15000,2,FALSE),0)</f>
        <v>0.1265</v>
      </c>
      <c r="E4272" s="106">
        <f t="shared" ca="1" si="1251"/>
        <v>1.0004727899999999</v>
      </c>
      <c r="F4272" s="106">
        <f ca="1">(TRUNC(PRODUCT($E$12:$E4271),16))</f>
        <v>2.7337861248032098</v>
      </c>
      <c r="G4272" s="106">
        <f t="shared" ca="1" si="1258"/>
        <v>2.7273327472549602</v>
      </c>
      <c r="H4272" s="106">
        <f t="shared" ca="1" si="1252"/>
        <v>1.00236619</v>
      </c>
      <c r="I4272" s="105">
        <f t="shared" si="1259"/>
        <v>3.5999999999999997E-2</v>
      </c>
      <c r="J4272" s="118">
        <f t="shared" si="1260"/>
        <v>45222</v>
      </c>
      <c r="K4272" s="112">
        <f t="shared" si="1261"/>
        <v>5</v>
      </c>
      <c r="L4272" s="108">
        <f t="shared" si="1262"/>
        <v>5</v>
      </c>
      <c r="M4272" s="109">
        <f t="shared" si="1253"/>
        <v>1.0007019749999999</v>
      </c>
      <c r="N4272" s="109">
        <f t="shared" ca="1" si="1254"/>
        <v>1.0030698259999999</v>
      </c>
      <c r="O4272" s="108">
        <f t="shared" si="1266"/>
        <v>0</v>
      </c>
      <c r="P4272" s="106">
        <f t="shared" ca="1" si="1255"/>
        <v>31.851677299999999</v>
      </c>
      <c r="Q4272" s="113">
        <f t="shared" si="1268"/>
        <v>0</v>
      </c>
      <c r="R4272" s="106">
        <f t="shared" si="1267"/>
        <v>0</v>
      </c>
      <c r="S4272" s="114" t="str">
        <f t="shared" si="1263"/>
        <v>A+J=</v>
      </c>
      <c r="T4272" s="107">
        <f t="shared" si="1264"/>
        <v>45252</v>
      </c>
      <c r="U4272" s="10"/>
      <c r="V4272" s="10"/>
      <c r="W4272" s="10"/>
      <c r="X4272" s="29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</row>
    <row r="4273" spans="1:121" x14ac:dyDescent="0.15">
      <c r="A4273" s="102">
        <f t="shared" si="1256"/>
        <v>45230</v>
      </c>
      <c r="B4273" s="103">
        <f t="shared" ca="1" si="1265"/>
        <v>10413.961003309789</v>
      </c>
      <c r="C4273" s="106">
        <f t="shared" si="1257"/>
        <v>10375.72725767979</v>
      </c>
      <c r="D4273" s="105">
        <f ca="1">IF(A4273&lt;$B$1,VLOOKUP(A4273,[1]DI!$A$4:$B$15000,2,FALSE),0)</f>
        <v>0.1265</v>
      </c>
      <c r="E4273" s="106">
        <f t="shared" ca="1" si="1251"/>
        <v>1.0004727899999999</v>
      </c>
      <c r="F4273" s="106">
        <f ca="1">(TRUNC(PRODUCT($E$12:$E4272),16))</f>
        <v>2.7350786315451501</v>
      </c>
      <c r="G4273" s="106">
        <f t="shared" ca="1" si="1258"/>
        <v>2.7273327472549602</v>
      </c>
      <c r="H4273" s="106">
        <f t="shared" ca="1" si="1252"/>
        <v>1.0028401</v>
      </c>
      <c r="I4273" s="105">
        <f t="shared" si="1259"/>
        <v>3.5999999999999997E-2</v>
      </c>
      <c r="J4273" s="118">
        <f t="shared" si="1260"/>
        <v>45222</v>
      </c>
      <c r="K4273" s="112">
        <f t="shared" si="1261"/>
        <v>6</v>
      </c>
      <c r="L4273" s="108">
        <f t="shared" si="1262"/>
        <v>6</v>
      </c>
      <c r="M4273" s="109">
        <f t="shared" si="1253"/>
        <v>1.000842429</v>
      </c>
      <c r="N4273" s="109">
        <f t="shared" ca="1" si="1254"/>
        <v>1.0036849219999999</v>
      </c>
      <c r="O4273" s="108">
        <f t="shared" si="1266"/>
        <v>0</v>
      </c>
      <c r="P4273" s="106">
        <f t="shared" ca="1" si="1255"/>
        <v>38.233745630000001</v>
      </c>
      <c r="Q4273" s="113">
        <f t="shared" si="1268"/>
        <v>0</v>
      </c>
      <c r="R4273" s="106">
        <f t="shared" si="1267"/>
        <v>0</v>
      </c>
      <c r="S4273" s="114" t="str">
        <f t="shared" si="1263"/>
        <v>A+J=</v>
      </c>
      <c r="T4273" s="107">
        <f t="shared" si="1264"/>
        <v>45252</v>
      </c>
      <c r="U4273" s="10"/>
      <c r="V4273" s="10"/>
      <c r="W4273" s="10"/>
      <c r="X4273" s="29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</row>
    <row r="4274" spans="1:121" x14ac:dyDescent="0.15">
      <c r="A4274" s="102">
        <f t="shared" si="1256"/>
        <v>45231</v>
      </c>
      <c r="B4274" s="103">
        <f t="shared" ca="1" si="1265"/>
        <v>10420.34694178979</v>
      </c>
      <c r="C4274" s="106">
        <f t="shared" si="1257"/>
        <v>10375.72725767979</v>
      </c>
      <c r="D4274" s="105">
        <f ca="1">IF(A4274&lt;$B$1,VLOOKUP(A4274,[1]DI!$A$4:$B$15000,2,FALSE),0)</f>
        <v>0.1265</v>
      </c>
      <c r="E4274" s="106">
        <f t="shared" ca="1" si="1251"/>
        <v>1.0004727899999999</v>
      </c>
      <c r="F4274" s="106">
        <f ca="1">(TRUNC(PRODUCT($E$12:$E4273),16))</f>
        <v>2.7363717493713602</v>
      </c>
      <c r="G4274" s="106">
        <f t="shared" ca="1" si="1258"/>
        <v>2.7273327472549602</v>
      </c>
      <c r="H4274" s="106">
        <f t="shared" ca="1" si="1252"/>
        <v>1.00331423</v>
      </c>
      <c r="I4274" s="105">
        <f t="shared" si="1259"/>
        <v>3.5999999999999997E-2</v>
      </c>
      <c r="J4274" s="118">
        <f t="shared" si="1260"/>
        <v>45222</v>
      </c>
      <c r="K4274" s="112">
        <f t="shared" si="1261"/>
        <v>7</v>
      </c>
      <c r="L4274" s="108">
        <f t="shared" si="1262"/>
        <v>7</v>
      </c>
      <c r="M4274" s="109">
        <f t="shared" si="1253"/>
        <v>1.0009829029999999</v>
      </c>
      <c r="N4274" s="109">
        <f t="shared" ca="1" si="1254"/>
        <v>1.0043003909999999</v>
      </c>
      <c r="O4274" s="108">
        <f t="shared" si="1266"/>
        <v>0</v>
      </c>
      <c r="P4274" s="106">
        <f t="shared" ca="1" si="1255"/>
        <v>44.619684110000001</v>
      </c>
      <c r="Q4274" s="113">
        <f t="shared" si="1268"/>
        <v>0</v>
      </c>
      <c r="R4274" s="106">
        <f t="shared" si="1267"/>
        <v>0</v>
      </c>
      <c r="S4274" s="114" t="str">
        <f t="shared" si="1263"/>
        <v>A+J=</v>
      </c>
      <c r="T4274" s="107">
        <f t="shared" si="1264"/>
        <v>45252</v>
      </c>
      <c r="U4274" s="10"/>
      <c r="V4274" s="10"/>
      <c r="W4274" s="10"/>
      <c r="X4274" s="29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</row>
    <row r="4275" spans="1:121" x14ac:dyDescent="0.15">
      <c r="A4275" s="102">
        <f t="shared" si="1256"/>
        <v>45232</v>
      </c>
      <c r="B4275" s="103">
        <f t="shared" ca="1" si="1265"/>
        <v>10426.73675041979</v>
      </c>
      <c r="C4275" s="106">
        <f t="shared" si="1257"/>
        <v>10375.72725767979</v>
      </c>
      <c r="D4275" s="105">
        <f ca="1">IF(A4275&lt;$B$1,VLOOKUP(A4275,[1]DI!$A$4:$B$15000,2,FALSE),0)</f>
        <v>0</v>
      </c>
      <c r="E4275" s="106">
        <f t="shared" ca="1" si="1251"/>
        <v>1</v>
      </c>
      <c r="F4275" s="106">
        <f ca="1">(TRUNC(PRODUCT($E$12:$E4274),16))</f>
        <v>2.7376654785707499</v>
      </c>
      <c r="G4275" s="106">
        <f t="shared" ca="1" si="1258"/>
        <v>2.7273327472549602</v>
      </c>
      <c r="H4275" s="106">
        <f t="shared" ca="1" si="1252"/>
        <v>1.0037885799999999</v>
      </c>
      <c r="I4275" s="105">
        <f t="shared" si="1259"/>
        <v>3.5999999999999997E-2</v>
      </c>
      <c r="J4275" s="118">
        <f t="shared" si="1260"/>
        <v>45222</v>
      </c>
      <c r="K4275" s="112">
        <f t="shared" si="1261"/>
        <v>7</v>
      </c>
      <c r="L4275" s="108">
        <f t="shared" si="1262"/>
        <v>8</v>
      </c>
      <c r="M4275" s="109">
        <f t="shared" si="1253"/>
        <v>1.001123397</v>
      </c>
      <c r="N4275" s="109">
        <f t="shared" ca="1" si="1254"/>
        <v>1.0049162330000001</v>
      </c>
      <c r="O4275" s="108">
        <f t="shared" si="1266"/>
        <v>0</v>
      </c>
      <c r="P4275" s="106">
        <f t="shared" ca="1" si="1255"/>
        <v>51.009492739999999</v>
      </c>
      <c r="Q4275" s="113">
        <f t="shared" si="1268"/>
        <v>0</v>
      </c>
      <c r="R4275" s="106">
        <f t="shared" si="1267"/>
        <v>0</v>
      </c>
      <c r="S4275" s="114" t="str">
        <f t="shared" si="1263"/>
        <v>A+J=</v>
      </c>
      <c r="T4275" s="107">
        <f t="shared" si="1264"/>
        <v>45252</v>
      </c>
      <c r="U4275" s="10"/>
      <c r="V4275" s="10"/>
      <c r="W4275" s="10"/>
      <c r="X4275" s="29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</row>
    <row r="4276" spans="1:121" x14ac:dyDescent="0.15">
      <c r="A4276" s="102">
        <f t="shared" si="1256"/>
        <v>45233</v>
      </c>
      <c r="B4276" s="103">
        <f t="shared" ca="1" si="1265"/>
        <v>10426.73675041979</v>
      </c>
      <c r="C4276" s="106">
        <f t="shared" si="1257"/>
        <v>10375.72725767979</v>
      </c>
      <c r="D4276" s="105">
        <f ca="1">IF(A4276&lt;$B$1,VLOOKUP(A4276,[1]DI!$A$4:$B$15000,2,FALSE),0)</f>
        <v>0.1215</v>
      </c>
      <c r="E4276" s="106">
        <f t="shared" ca="1" si="1251"/>
        <v>1.00045513</v>
      </c>
      <c r="F4276" s="106">
        <f ca="1">(TRUNC(PRODUCT($E$12:$E4275),16))</f>
        <v>2.7376654785707499</v>
      </c>
      <c r="G4276" s="106">
        <f t="shared" ca="1" si="1258"/>
        <v>2.7273327472549602</v>
      </c>
      <c r="H4276" s="106">
        <f t="shared" ca="1" si="1252"/>
        <v>1.0037885799999999</v>
      </c>
      <c r="I4276" s="105">
        <f t="shared" si="1259"/>
        <v>3.5999999999999997E-2</v>
      </c>
      <c r="J4276" s="118">
        <f t="shared" si="1260"/>
        <v>45222</v>
      </c>
      <c r="K4276" s="112">
        <f t="shared" si="1261"/>
        <v>8</v>
      </c>
      <c r="L4276" s="108">
        <f t="shared" si="1262"/>
        <v>8</v>
      </c>
      <c r="M4276" s="109">
        <f t="shared" si="1253"/>
        <v>1.001123397</v>
      </c>
      <c r="N4276" s="109">
        <f t="shared" ca="1" si="1254"/>
        <v>1.0049162330000001</v>
      </c>
      <c r="O4276" s="108">
        <f t="shared" si="1266"/>
        <v>0</v>
      </c>
      <c r="P4276" s="106">
        <f t="shared" ca="1" si="1255"/>
        <v>51.009492739999999</v>
      </c>
      <c r="Q4276" s="113">
        <f t="shared" si="1268"/>
        <v>0</v>
      </c>
      <c r="R4276" s="106">
        <f t="shared" si="1267"/>
        <v>0</v>
      </c>
      <c r="S4276" s="114" t="str">
        <f t="shared" si="1263"/>
        <v>A+J=</v>
      </c>
      <c r="T4276" s="107">
        <f t="shared" si="1264"/>
        <v>45252</v>
      </c>
      <c r="U4276" s="10"/>
      <c r="V4276" s="10"/>
      <c r="W4276" s="10"/>
      <c r="X4276" s="29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</row>
    <row r="4277" spans="1:121" x14ac:dyDescent="0.15">
      <c r="A4277" s="102">
        <f t="shared" si="1256"/>
        <v>45234</v>
      </c>
      <c r="B4277" s="103">
        <f t="shared" ca="1" si="1265"/>
        <v>10432.946446789789</v>
      </c>
      <c r="C4277" s="106">
        <f t="shared" si="1257"/>
        <v>10375.72725767979</v>
      </c>
      <c r="D4277" s="105">
        <f ca="1">IF(A4277&lt;$B$1,VLOOKUP(A4277,[1]DI!$A$4:$B$15000,2,FALSE),0)</f>
        <v>0</v>
      </c>
      <c r="E4277" s="106">
        <f t="shared" ca="1" si="1251"/>
        <v>1</v>
      </c>
      <c r="F4277" s="106">
        <f ca="1">(TRUNC(PRODUCT($E$12:$E4276),16))</f>
        <v>2.7389114722600101</v>
      </c>
      <c r="G4277" s="106">
        <f t="shared" ca="1" si="1258"/>
        <v>2.7273327472549602</v>
      </c>
      <c r="H4277" s="106">
        <f t="shared" ca="1" si="1252"/>
        <v>1.00424544</v>
      </c>
      <c r="I4277" s="105">
        <f t="shared" si="1259"/>
        <v>3.5999999999999997E-2</v>
      </c>
      <c r="J4277" s="118">
        <f t="shared" si="1260"/>
        <v>45222</v>
      </c>
      <c r="K4277" s="112">
        <f t="shared" si="1261"/>
        <v>8</v>
      </c>
      <c r="L4277" s="108">
        <f t="shared" si="1262"/>
        <v>9</v>
      </c>
      <c r="M4277" s="109">
        <f t="shared" si="1253"/>
        <v>1.00126391</v>
      </c>
      <c r="N4277" s="109">
        <f t="shared" ca="1" si="1254"/>
        <v>1.005514716</v>
      </c>
      <c r="O4277" s="108">
        <f t="shared" si="1266"/>
        <v>0</v>
      </c>
      <c r="P4277" s="106">
        <f t="shared" ca="1" si="1255"/>
        <v>57.219189110000002</v>
      </c>
      <c r="Q4277" s="113">
        <f t="shared" si="1268"/>
        <v>0</v>
      </c>
      <c r="R4277" s="106">
        <f t="shared" si="1267"/>
        <v>0</v>
      </c>
      <c r="S4277" s="114" t="str">
        <f t="shared" si="1263"/>
        <v>A+J=</v>
      </c>
      <c r="T4277" s="107">
        <f t="shared" si="1264"/>
        <v>45252</v>
      </c>
      <c r="U4277" s="10"/>
      <c r="V4277" s="10"/>
      <c r="W4277" s="10"/>
      <c r="X4277" s="29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</row>
    <row r="4278" spans="1:121" x14ac:dyDescent="0.15">
      <c r="A4278" s="102">
        <f t="shared" si="1256"/>
        <v>45235</v>
      </c>
      <c r="B4278" s="103">
        <f t="shared" ca="1" si="1265"/>
        <v>10432.946446789789</v>
      </c>
      <c r="C4278" s="106">
        <f t="shared" si="1257"/>
        <v>10375.72725767979</v>
      </c>
      <c r="D4278" s="105">
        <f ca="1">IF(A4278&lt;$B$1,VLOOKUP(A4278,[1]DI!$A$4:$B$15000,2,FALSE),0)</f>
        <v>0</v>
      </c>
      <c r="E4278" s="106">
        <f t="shared" ca="1" si="1251"/>
        <v>1</v>
      </c>
      <c r="F4278" s="106">
        <f ca="1">(TRUNC(PRODUCT($E$12:$E4277),16))</f>
        <v>2.7389114722600101</v>
      </c>
      <c r="G4278" s="106">
        <f t="shared" ca="1" si="1258"/>
        <v>2.7273327472549602</v>
      </c>
      <c r="H4278" s="106">
        <f t="shared" ca="1" si="1252"/>
        <v>1.00424544</v>
      </c>
      <c r="I4278" s="105">
        <f t="shared" si="1259"/>
        <v>3.5999999999999997E-2</v>
      </c>
      <c r="J4278" s="118">
        <f t="shared" si="1260"/>
        <v>45222</v>
      </c>
      <c r="K4278" s="112">
        <f t="shared" si="1261"/>
        <v>8</v>
      </c>
      <c r="L4278" s="108">
        <f t="shared" si="1262"/>
        <v>9</v>
      </c>
      <c r="M4278" s="109">
        <f t="shared" si="1253"/>
        <v>1.00126391</v>
      </c>
      <c r="N4278" s="109">
        <f t="shared" ca="1" si="1254"/>
        <v>1.005514716</v>
      </c>
      <c r="O4278" s="108">
        <f t="shared" si="1266"/>
        <v>0</v>
      </c>
      <c r="P4278" s="106">
        <f t="shared" ca="1" si="1255"/>
        <v>57.219189110000002</v>
      </c>
      <c r="Q4278" s="113">
        <f t="shared" si="1268"/>
        <v>0</v>
      </c>
      <c r="R4278" s="106">
        <f t="shared" si="1267"/>
        <v>0</v>
      </c>
      <c r="S4278" s="114" t="str">
        <f t="shared" si="1263"/>
        <v>A+J=</v>
      </c>
      <c r="T4278" s="107">
        <f t="shared" si="1264"/>
        <v>45252</v>
      </c>
      <c r="U4278" s="10"/>
      <c r="V4278" s="10"/>
      <c r="W4278" s="10"/>
      <c r="X4278" s="29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</row>
    <row r="4279" spans="1:121" x14ac:dyDescent="0.15">
      <c r="A4279" s="102">
        <f t="shared" si="1256"/>
        <v>45236</v>
      </c>
      <c r="B4279" s="103">
        <f t="shared" ca="1" si="1265"/>
        <v>10432.946446789789</v>
      </c>
      <c r="C4279" s="106">
        <f t="shared" si="1257"/>
        <v>10375.72725767979</v>
      </c>
      <c r="D4279" s="105">
        <f ca="1">IF(A4279&lt;$B$1,VLOOKUP(A4279,[1]DI!$A$4:$B$15000,2,FALSE),0)</f>
        <v>0.1215</v>
      </c>
      <c r="E4279" s="106">
        <f t="shared" ca="1" si="1251"/>
        <v>1.00045513</v>
      </c>
      <c r="F4279" s="106">
        <f ca="1">(TRUNC(PRODUCT($E$12:$E4278),16))</f>
        <v>2.7389114722600101</v>
      </c>
      <c r="G4279" s="106">
        <f t="shared" ca="1" si="1258"/>
        <v>2.7273327472549602</v>
      </c>
      <c r="H4279" s="106">
        <f t="shared" ca="1" si="1252"/>
        <v>1.00424544</v>
      </c>
      <c r="I4279" s="105">
        <f t="shared" si="1259"/>
        <v>3.5999999999999997E-2</v>
      </c>
      <c r="J4279" s="118">
        <f t="shared" si="1260"/>
        <v>45222</v>
      </c>
      <c r="K4279" s="112">
        <f t="shared" si="1261"/>
        <v>9</v>
      </c>
      <c r="L4279" s="108">
        <f t="shared" si="1262"/>
        <v>9</v>
      </c>
      <c r="M4279" s="109">
        <f t="shared" si="1253"/>
        <v>1.00126391</v>
      </c>
      <c r="N4279" s="109">
        <f t="shared" ca="1" si="1254"/>
        <v>1.005514716</v>
      </c>
      <c r="O4279" s="108">
        <f t="shared" si="1266"/>
        <v>0</v>
      </c>
      <c r="P4279" s="106">
        <f t="shared" ca="1" si="1255"/>
        <v>57.219189110000002</v>
      </c>
      <c r="Q4279" s="113">
        <f t="shared" si="1268"/>
        <v>0</v>
      </c>
      <c r="R4279" s="106">
        <f t="shared" si="1267"/>
        <v>0</v>
      </c>
      <c r="S4279" s="114" t="str">
        <f t="shared" si="1263"/>
        <v>A+J=</v>
      </c>
      <c r="T4279" s="107">
        <f t="shared" si="1264"/>
        <v>45252</v>
      </c>
      <c r="U4279" s="10"/>
      <c r="V4279" s="10"/>
      <c r="W4279" s="10"/>
      <c r="X4279" s="29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</row>
    <row r="4280" spans="1:121" x14ac:dyDescent="0.15">
      <c r="A4280" s="102">
        <f t="shared" si="1256"/>
        <v>45237</v>
      </c>
      <c r="B4280" s="103">
        <f t="shared" ca="1" si="1265"/>
        <v>10439.15975391979</v>
      </c>
      <c r="C4280" s="106">
        <f t="shared" si="1257"/>
        <v>10375.72725767979</v>
      </c>
      <c r="D4280" s="105">
        <f ca="1">IF(A4280&lt;$B$1,VLOOKUP(A4280,[1]DI!$A$4:$B$15000,2,FALSE),0)</f>
        <v>0.1215</v>
      </c>
      <c r="E4280" s="106">
        <f t="shared" ca="1" si="1251"/>
        <v>1.00045513</v>
      </c>
      <c r="F4280" s="106">
        <f ca="1">(TRUNC(PRODUCT($E$12:$E4279),16))</f>
        <v>2.7401580330383801</v>
      </c>
      <c r="G4280" s="106">
        <f t="shared" ca="1" si="1258"/>
        <v>2.7273327472549602</v>
      </c>
      <c r="H4280" s="106">
        <f t="shared" ca="1" si="1252"/>
        <v>1.0047025000000001</v>
      </c>
      <c r="I4280" s="105">
        <f t="shared" si="1259"/>
        <v>3.5999999999999997E-2</v>
      </c>
      <c r="J4280" s="118">
        <f t="shared" si="1260"/>
        <v>45222</v>
      </c>
      <c r="K4280" s="112">
        <f t="shared" si="1261"/>
        <v>10</v>
      </c>
      <c r="L4280" s="108">
        <f t="shared" si="1262"/>
        <v>10</v>
      </c>
      <c r="M4280" s="109">
        <f t="shared" si="1253"/>
        <v>1.001404443</v>
      </c>
      <c r="N4280" s="109">
        <f t="shared" ca="1" si="1254"/>
        <v>1.006113547</v>
      </c>
      <c r="O4280" s="108">
        <f t="shared" si="1266"/>
        <v>0</v>
      </c>
      <c r="P4280" s="106">
        <f t="shared" ca="1" si="1255"/>
        <v>63.432496239999999</v>
      </c>
      <c r="Q4280" s="113">
        <f t="shared" si="1268"/>
        <v>0</v>
      </c>
      <c r="R4280" s="106">
        <f t="shared" si="1267"/>
        <v>0</v>
      </c>
      <c r="S4280" s="114" t="str">
        <f t="shared" si="1263"/>
        <v>A+J=</v>
      </c>
      <c r="T4280" s="107">
        <f t="shared" si="1264"/>
        <v>45252</v>
      </c>
      <c r="U4280" s="10"/>
      <c r="V4280" s="10"/>
      <c r="W4280" s="10"/>
      <c r="X4280" s="29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</row>
    <row r="4281" spans="1:121" x14ac:dyDescent="0.15">
      <c r="A4281" s="102">
        <f t="shared" si="1256"/>
        <v>45238</v>
      </c>
      <c r="B4281" s="103">
        <f t="shared" ca="1" si="1265"/>
        <v>10445.37679631979</v>
      </c>
      <c r="C4281" s="106">
        <f t="shared" si="1257"/>
        <v>10375.72725767979</v>
      </c>
      <c r="D4281" s="105">
        <f ca="1">IF(A4281&lt;$B$1,VLOOKUP(A4281,[1]DI!$A$4:$B$15000,2,FALSE),0)</f>
        <v>0.1215</v>
      </c>
      <c r="E4281" s="106">
        <f t="shared" ca="1" si="1251"/>
        <v>1.00045513</v>
      </c>
      <c r="F4281" s="106">
        <f ca="1">(TRUNC(PRODUCT($E$12:$E4280),16))</f>
        <v>2.7414051611639501</v>
      </c>
      <c r="G4281" s="106">
        <f t="shared" ca="1" si="1258"/>
        <v>2.7273327472549602</v>
      </c>
      <c r="H4281" s="106">
        <f t="shared" ca="1" si="1252"/>
        <v>1.0051597699999999</v>
      </c>
      <c r="I4281" s="105">
        <f t="shared" si="1259"/>
        <v>3.5999999999999997E-2</v>
      </c>
      <c r="J4281" s="118">
        <f t="shared" si="1260"/>
        <v>45222</v>
      </c>
      <c r="K4281" s="112">
        <f t="shared" si="1261"/>
        <v>11</v>
      </c>
      <c r="L4281" s="108">
        <f t="shared" si="1262"/>
        <v>11</v>
      </c>
      <c r="M4281" s="109">
        <f t="shared" si="1253"/>
        <v>1.001544996</v>
      </c>
      <c r="N4281" s="109">
        <f t="shared" ca="1" si="1254"/>
        <v>1.0067127380000001</v>
      </c>
      <c r="O4281" s="108">
        <f t="shared" si="1266"/>
        <v>0</v>
      </c>
      <c r="P4281" s="106">
        <f t="shared" ca="1" si="1255"/>
        <v>69.649538640000003</v>
      </c>
      <c r="Q4281" s="113">
        <f t="shared" si="1268"/>
        <v>0</v>
      </c>
      <c r="R4281" s="106">
        <f t="shared" si="1267"/>
        <v>0</v>
      </c>
      <c r="S4281" s="114" t="str">
        <f t="shared" si="1263"/>
        <v>A+J=</v>
      </c>
      <c r="T4281" s="107">
        <f t="shared" si="1264"/>
        <v>45252</v>
      </c>
      <c r="U4281" s="10"/>
      <c r="V4281" s="10"/>
      <c r="W4281" s="10"/>
      <c r="X4281" s="29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</row>
    <row r="4282" spans="1:121" x14ac:dyDescent="0.15">
      <c r="A4282" s="102">
        <f t="shared" si="1256"/>
        <v>45239</v>
      </c>
      <c r="B4282" s="103">
        <f t="shared" ca="1" si="1265"/>
        <v>10451.59755321979</v>
      </c>
      <c r="C4282" s="106">
        <f t="shared" si="1257"/>
        <v>10375.72725767979</v>
      </c>
      <c r="D4282" s="105">
        <f ca="1">IF(A4282&lt;$B$1,VLOOKUP(A4282,[1]DI!$A$4:$B$15000,2,FALSE),0)</f>
        <v>0.1215</v>
      </c>
      <c r="E4282" s="106">
        <f t="shared" ca="1" si="1251"/>
        <v>1.00045513</v>
      </c>
      <c r="F4282" s="106">
        <f ca="1">(TRUNC(PRODUCT($E$12:$E4281),16))</f>
        <v>2.74265285689496</v>
      </c>
      <c r="G4282" s="106">
        <f t="shared" ca="1" si="1258"/>
        <v>2.7273327472549602</v>
      </c>
      <c r="H4282" s="106">
        <f t="shared" ca="1" si="1252"/>
        <v>1.00561725</v>
      </c>
      <c r="I4282" s="105">
        <f t="shared" si="1259"/>
        <v>3.5999999999999997E-2</v>
      </c>
      <c r="J4282" s="118">
        <f t="shared" si="1260"/>
        <v>45222</v>
      </c>
      <c r="K4282" s="112">
        <f t="shared" si="1261"/>
        <v>12</v>
      </c>
      <c r="L4282" s="108">
        <f t="shared" si="1262"/>
        <v>12</v>
      </c>
      <c r="M4282" s="109">
        <f t="shared" si="1253"/>
        <v>1.0016855689999999</v>
      </c>
      <c r="N4282" s="109">
        <f t="shared" ca="1" si="1254"/>
        <v>1.007312287</v>
      </c>
      <c r="O4282" s="108">
        <f t="shared" si="1266"/>
        <v>0</v>
      </c>
      <c r="P4282" s="106">
        <f t="shared" ca="1" si="1255"/>
        <v>75.870295540000001</v>
      </c>
      <c r="Q4282" s="113">
        <f t="shared" si="1268"/>
        <v>0</v>
      </c>
      <c r="R4282" s="106">
        <f t="shared" si="1267"/>
        <v>0</v>
      </c>
      <c r="S4282" s="114" t="str">
        <f t="shared" si="1263"/>
        <v>A+J=</v>
      </c>
      <c r="T4282" s="107">
        <f t="shared" si="1264"/>
        <v>45252</v>
      </c>
      <c r="U4282" s="10"/>
      <c r="V4282" s="10"/>
      <c r="W4282" s="10"/>
      <c r="X4282" s="29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</row>
    <row r="4283" spans="1:121" x14ac:dyDescent="0.15">
      <c r="A4283" s="102">
        <f t="shared" si="1256"/>
        <v>45240</v>
      </c>
      <c r="B4283" s="103">
        <f t="shared" ca="1" si="1265"/>
        <v>10457.82203499979</v>
      </c>
      <c r="C4283" s="106">
        <f t="shared" si="1257"/>
        <v>10375.72725767979</v>
      </c>
      <c r="D4283" s="105">
        <f ca="1">IF(A4283&lt;$B$1,VLOOKUP(A4283,[1]DI!$A$4:$B$15000,2,FALSE),0)</f>
        <v>0.1215</v>
      </c>
      <c r="E4283" s="106">
        <f t="shared" ca="1" si="1251"/>
        <v>1.00045513</v>
      </c>
      <c r="F4283" s="106">
        <f ca="1">(TRUNC(PRODUCT($E$12:$E4282),16))</f>
        <v>2.7439011204897099</v>
      </c>
      <c r="G4283" s="106">
        <f t="shared" ca="1" si="1258"/>
        <v>2.7273327472549602</v>
      </c>
      <c r="H4283" s="106">
        <f t="shared" ca="1" si="1252"/>
        <v>1.00607494</v>
      </c>
      <c r="I4283" s="105">
        <f t="shared" si="1259"/>
        <v>3.5999999999999997E-2</v>
      </c>
      <c r="J4283" s="118">
        <f t="shared" si="1260"/>
        <v>45222</v>
      </c>
      <c r="K4283" s="112">
        <f t="shared" si="1261"/>
        <v>13</v>
      </c>
      <c r="L4283" s="108">
        <f t="shared" si="1262"/>
        <v>13</v>
      </c>
      <c r="M4283" s="109">
        <f t="shared" si="1253"/>
        <v>1.0018261610000001</v>
      </c>
      <c r="N4283" s="109">
        <f t="shared" ca="1" si="1254"/>
        <v>1.0079121950000001</v>
      </c>
      <c r="O4283" s="108">
        <f t="shared" si="1266"/>
        <v>0</v>
      </c>
      <c r="P4283" s="106">
        <f t="shared" ca="1" si="1255"/>
        <v>82.094777320000006</v>
      </c>
      <c r="Q4283" s="113">
        <f t="shared" si="1268"/>
        <v>0</v>
      </c>
      <c r="R4283" s="106">
        <f t="shared" si="1267"/>
        <v>0</v>
      </c>
      <c r="S4283" s="114" t="str">
        <f t="shared" si="1263"/>
        <v>A+J=</v>
      </c>
      <c r="T4283" s="107">
        <f t="shared" si="1264"/>
        <v>45252</v>
      </c>
      <c r="U4283" s="10"/>
      <c r="V4283" s="10"/>
      <c r="W4283" s="10"/>
      <c r="X4283" s="29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</row>
    <row r="4284" spans="1:121" x14ac:dyDescent="0.15">
      <c r="A4284" s="102">
        <f t="shared" si="1256"/>
        <v>45241</v>
      </c>
      <c r="B4284" s="103">
        <f t="shared" ca="1" si="1265"/>
        <v>10464.05013791979</v>
      </c>
      <c r="C4284" s="106">
        <f t="shared" si="1257"/>
        <v>10375.72725767979</v>
      </c>
      <c r="D4284" s="105">
        <f ca="1">IF(A4284&lt;$B$1,VLOOKUP(A4284,[1]DI!$A$4:$B$15000,2,FALSE),0)</f>
        <v>0</v>
      </c>
      <c r="E4284" s="106">
        <f t="shared" ca="1" si="1251"/>
        <v>1</v>
      </c>
      <c r="F4284" s="106">
        <f ca="1">(TRUNC(PRODUCT($E$12:$E4283),16))</f>
        <v>2.7451499522066798</v>
      </c>
      <c r="G4284" s="106">
        <f t="shared" ca="1" si="1258"/>
        <v>2.7273327472549602</v>
      </c>
      <c r="H4284" s="106">
        <f t="shared" ca="1" si="1252"/>
        <v>1.00653283</v>
      </c>
      <c r="I4284" s="105">
        <f t="shared" si="1259"/>
        <v>3.5999999999999997E-2</v>
      </c>
      <c r="J4284" s="118">
        <f t="shared" si="1260"/>
        <v>45222</v>
      </c>
      <c r="K4284" s="112">
        <f t="shared" si="1261"/>
        <v>13</v>
      </c>
      <c r="L4284" s="108">
        <f t="shared" si="1262"/>
        <v>14</v>
      </c>
      <c r="M4284" s="109">
        <f t="shared" si="1253"/>
        <v>1.0019667729999999</v>
      </c>
      <c r="N4284" s="109">
        <f t="shared" ca="1" si="1254"/>
        <v>1.0085124519999999</v>
      </c>
      <c r="O4284" s="108">
        <f t="shared" si="1266"/>
        <v>0</v>
      </c>
      <c r="P4284" s="106">
        <f t="shared" ca="1" si="1255"/>
        <v>88.322880240000003</v>
      </c>
      <c r="Q4284" s="113">
        <f t="shared" si="1268"/>
        <v>0</v>
      </c>
      <c r="R4284" s="106">
        <f t="shared" si="1267"/>
        <v>0</v>
      </c>
      <c r="S4284" s="114" t="str">
        <f t="shared" si="1263"/>
        <v>A+J=</v>
      </c>
      <c r="T4284" s="107">
        <f t="shared" si="1264"/>
        <v>45252</v>
      </c>
      <c r="U4284" s="10"/>
      <c r="V4284" s="10"/>
      <c r="W4284" s="10"/>
      <c r="X4284" s="29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</row>
    <row r="4285" spans="1:121" x14ac:dyDescent="0.15">
      <c r="A4285" s="102">
        <f t="shared" si="1256"/>
        <v>45242</v>
      </c>
      <c r="B4285" s="103">
        <f t="shared" ca="1" si="1265"/>
        <v>10464.05013791979</v>
      </c>
      <c r="C4285" s="106">
        <f t="shared" si="1257"/>
        <v>10375.72725767979</v>
      </c>
      <c r="D4285" s="105">
        <f ca="1">IF(A4285&lt;$B$1,VLOOKUP(A4285,[1]DI!$A$4:$B$15000,2,FALSE),0)</f>
        <v>0</v>
      </c>
      <c r="E4285" s="106">
        <f t="shared" ca="1" si="1251"/>
        <v>1</v>
      </c>
      <c r="F4285" s="106">
        <f ca="1">(TRUNC(PRODUCT($E$12:$E4284),16))</f>
        <v>2.7451499522066798</v>
      </c>
      <c r="G4285" s="106">
        <f t="shared" ca="1" si="1258"/>
        <v>2.7273327472549602</v>
      </c>
      <c r="H4285" s="106">
        <f t="shared" ca="1" si="1252"/>
        <v>1.00653283</v>
      </c>
      <c r="I4285" s="105">
        <f t="shared" si="1259"/>
        <v>3.5999999999999997E-2</v>
      </c>
      <c r="J4285" s="118">
        <f t="shared" si="1260"/>
        <v>45222</v>
      </c>
      <c r="K4285" s="112">
        <f t="shared" si="1261"/>
        <v>13</v>
      </c>
      <c r="L4285" s="108">
        <f t="shared" si="1262"/>
        <v>14</v>
      </c>
      <c r="M4285" s="109">
        <f t="shared" si="1253"/>
        <v>1.0019667729999999</v>
      </c>
      <c r="N4285" s="109">
        <f t="shared" ca="1" si="1254"/>
        <v>1.0085124519999999</v>
      </c>
      <c r="O4285" s="108">
        <f t="shared" si="1266"/>
        <v>0</v>
      </c>
      <c r="P4285" s="106">
        <f t="shared" ca="1" si="1255"/>
        <v>88.322880240000003</v>
      </c>
      <c r="Q4285" s="113">
        <f t="shared" si="1268"/>
        <v>0</v>
      </c>
      <c r="R4285" s="106">
        <f t="shared" si="1267"/>
        <v>0</v>
      </c>
      <c r="S4285" s="114" t="str">
        <f t="shared" si="1263"/>
        <v>A+J=</v>
      </c>
      <c r="T4285" s="107">
        <f t="shared" si="1264"/>
        <v>45252</v>
      </c>
      <c r="U4285" s="10"/>
      <c r="V4285" s="10"/>
      <c r="W4285" s="10"/>
      <c r="X4285" s="29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</row>
    <row r="4286" spans="1:121" x14ac:dyDescent="0.15">
      <c r="A4286" s="102">
        <f t="shared" si="1256"/>
        <v>45243</v>
      </c>
      <c r="B4286" s="103">
        <f t="shared" ca="1" si="1265"/>
        <v>10464.05013791979</v>
      </c>
      <c r="C4286" s="106">
        <f t="shared" si="1257"/>
        <v>10375.72725767979</v>
      </c>
      <c r="D4286" s="105">
        <f ca="1">IF(A4286&lt;$B$1,VLOOKUP(A4286,[1]DI!$A$4:$B$15000,2,FALSE),0)</f>
        <v>0.1215</v>
      </c>
      <c r="E4286" s="106">
        <f t="shared" ca="1" si="1251"/>
        <v>1.00045513</v>
      </c>
      <c r="F4286" s="106">
        <f ca="1">(TRUNC(PRODUCT($E$12:$E4285),16))</f>
        <v>2.7451499522066798</v>
      </c>
      <c r="G4286" s="106">
        <f t="shared" ca="1" si="1258"/>
        <v>2.7273327472549602</v>
      </c>
      <c r="H4286" s="106">
        <f t="shared" ca="1" si="1252"/>
        <v>1.00653283</v>
      </c>
      <c r="I4286" s="105">
        <f t="shared" si="1259"/>
        <v>3.5999999999999997E-2</v>
      </c>
      <c r="J4286" s="118">
        <f t="shared" si="1260"/>
        <v>45222</v>
      </c>
      <c r="K4286" s="112">
        <f t="shared" si="1261"/>
        <v>14</v>
      </c>
      <c r="L4286" s="108">
        <f t="shared" si="1262"/>
        <v>14</v>
      </c>
      <c r="M4286" s="109">
        <f t="shared" si="1253"/>
        <v>1.0019667729999999</v>
      </c>
      <c r="N4286" s="109">
        <f t="shared" ca="1" si="1254"/>
        <v>1.0085124519999999</v>
      </c>
      <c r="O4286" s="108">
        <f t="shared" si="1266"/>
        <v>0</v>
      </c>
      <c r="P4286" s="106">
        <f t="shared" ca="1" si="1255"/>
        <v>88.322880240000003</v>
      </c>
      <c r="Q4286" s="113">
        <f t="shared" si="1268"/>
        <v>0</v>
      </c>
      <c r="R4286" s="106">
        <f t="shared" si="1267"/>
        <v>0</v>
      </c>
      <c r="S4286" s="114" t="str">
        <f t="shared" si="1263"/>
        <v>A+J=</v>
      </c>
      <c r="T4286" s="107">
        <f t="shared" si="1264"/>
        <v>45252</v>
      </c>
      <c r="U4286" s="10"/>
      <c r="V4286" s="10"/>
      <c r="W4286" s="10"/>
      <c r="X4286" s="29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</row>
    <row r="4287" spans="1:121" x14ac:dyDescent="0.15">
      <c r="A4287" s="102">
        <f t="shared" si="1256"/>
        <v>45244</v>
      </c>
      <c r="B4287" s="103">
        <f t="shared" ca="1" si="1265"/>
        <v>10470.281965719789</v>
      </c>
      <c r="C4287" s="106">
        <f t="shared" si="1257"/>
        <v>10375.72725767979</v>
      </c>
      <c r="D4287" s="105">
        <f ca="1">IF(A4287&lt;$B$1,VLOOKUP(A4287,[1]DI!$A$4:$B$15000,2,FALSE),0)</f>
        <v>0.1215</v>
      </c>
      <c r="E4287" s="106">
        <f t="shared" ca="1" si="1251"/>
        <v>1.00045513</v>
      </c>
      <c r="F4287" s="106">
        <f ca="1">(TRUNC(PRODUCT($E$12:$E4286),16))</f>
        <v>2.7463993523044299</v>
      </c>
      <c r="G4287" s="106">
        <f t="shared" ca="1" si="1258"/>
        <v>2.7273327472549602</v>
      </c>
      <c r="H4287" s="106">
        <f t="shared" ca="1" si="1252"/>
        <v>1.00699093</v>
      </c>
      <c r="I4287" s="105">
        <f t="shared" si="1259"/>
        <v>3.5999999999999997E-2</v>
      </c>
      <c r="J4287" s="118">
        <f t="shared" si="1260"/>
        <v>45222</v>
      </c>
      <c r="K4287" s="112">
        <f t="shared" si="1261"/>
        <v>15</v>
      </c>
      <c r="L4287" s="108">
        <f t="shared" si="1262"/>
        <v>15</v>
      </c>
      <c r="M4287" s="109">
        <f t="shared" si="1253"/>
        <v>1.0021074050000001</v>
      </c>
      <c r="N4287" s="109">
        <f t="shared" ca="1" si="1254"/>
        <v>1.009113068</v>
      </c>
      <c r="O4287" s="108">
        <f t="shared" si="1266"/>
        <v>0</v>
      </c>
      <c r="P4287" s="106">
        <f t="shared" ca="1" si="1255"/>
        <v>94.554708039999994</v>
      </c>
      <c r="Q4287" s="113">
        <f t="shared" si="1268"/>
        <v>0</v>
      </c>
      <c r="R4287" s="106">
        <f t="shared" si="1267"/>
        <v>0</v>
      </c>
      <c r="S4287" s="114" t="str">
        <f t="shared" si="1263"/>
        <v>A+J=</v>
      </c>
      <c r="T4287" s="107">
        <f t="shared" si="1264"/>
        <v>45252</v>
      </c>
      <c r="U4287" s="10"/>
      <c r="V4287" s="10"/>
      <c r="W4287" s="10"/>
      <c r="X4287" s="29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</row>
    <row r="4288" spans="1:121" x14ac:dyDescent="0.15">
      <c r="A4288" s="102">
        <f t="shared" si="1256"/>
        <v>45245</v>
      </c>
      <c r="B4288" s="103">
        <f t="shared" ca="1" si="1265"/>
        <v>10476.51761178979</v>
      </c>
      <c r="C4288" s="106">
        <f t="shared" si="1257"/>
        <v>10375.72725767979</v>
      </c>
      <c r="D4288" s="105">
        <f ca="1">IF(A4288&lt;$B$1,VLOOKUP(A4288,[1]DI!$A$4:$B$15000,2,FALSE),0)</f>
        <v>0</v>
      </c>
      <c r="E4288" s="106">
        <f t="shared" ca="1" si="1251"/>
        <v>1</v>
      </c>
      <c r="F4288" s="106">
        <f ca="1">(TRUNC(PRODUCT($E$12:$E4287),16))</f>
        <v>2.7476493210416399</v>
      </c>
      <c r="G4288" s="106">
        <f t="shared" ca="1" si="1258"/>
        <v>2.7273327472549602</v>
      </c>
      <c r="H4288" s="106">
        <f t="shared" ca="1" si="1252"/>
        <v>1.0074492500000001</v>
      </c>
      <c r="I4288" s="105">
        <f t="shared" si="1259"/>
        <v>3.5999999999999997E-2</v>
      </c>
      <c r="J4288" s="118">
        <f t="shared" si="1260"/>
        <v>45222</v>
      </c>
      <c r="K4288" s="112">
        <f t="shared" si="1261"/>
        <v>15</v>
      </c>
      <c r="L4288" s="108">
        <f t="shared" si="1262"/>
        <v>16</v>
      </c>
      <c r="M4288" s="109">
        <f t="shared" si="1253"/>
        <v>1.002248056</v>
      </c>
      <c r="N4288" s="109">
        <f t="shared" ca="1" si="1254"/>
        <v>1.0097140520000001</v>
      </c>
      <c r="O4288" s="108">
        <f t="shared" si="1266"/>
        <v>0</v>
      </c>
      <c r="P4288" s="106">
        <f t="shared" ca="1" si="1255"/>
        <v>100.79035411</v>
      </c>
      <c r="Q4288" s="113">
        <f t="shared" si="1268"/>
        <v>0</v>
      </c>
      <c r="R4288" s="106">
        <f t="shared" si="1267"/>
        <v>0</v>
      </c>
      <c r="S4288" s="114" t="str">
        <f t="shared" si="1263"/>
        <v>A+J=</v>
      </c>
      <c r="T4288" s="107">
        <f t="shared" si="1264"/>
        <v>45252</v>
      </c>
      <c r="U4288" s="10"/>
      <c r="V4288" s="10"/>
      <c r="W4288" s="10"/>
      <c r="X4288" s="29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</row>
    <row r="4289" spans="1:121" x14ac:dyDescent="0.15">
      <c r="A4289" s="102">
        <f t="shared" si="1256"/>
        <v>45246</v>
      </c>
      <c r="B4289" s="103">
        <f t="shared" ca="1" si="1265"/>
        <v>10476.51761178979</v>
      </c>
      <c r="C4289" s="106">
        <f t="shared" si="1257"/>
        <v>10375.72725767979</v>
      </c>
      <c r="D4289" s="105">
        <f ca="1">IF(A4289&lt;$B$1,VLOOKUP(A4289,[1]DI!$A$4:$B$15000,2,FALSE),0)</f>
        <v>0.1215</v>
      </c>
      <c r="E4289" s="106">
        <f t="shared" ca="1" si="1251"/>
        <v>1.00045513</v>
      </c>
      <c r="F4289" s="106">
        <f ca="1">(TRUNC(PRODUCT($E$12:$E4288),16))</f>
        <v>2.7476493210416399</v>
      </c>
      <c r="G4289" s="106">
        <f t="shared" ca="1" si="1258"/>
        <v>2.7273327472549602</v>
      </c>
      <c r="H4289" s="106">
        <f t="shared" ca="1" si="1252"/>
        <v>1.0074492500000001</v>
      </c>
      <c r="I4289" s="105">
        <f t="shared" si="1259"/>
        <v>3.5999999999999997E-2</v>
      </c>
      <c r="J4289" s="118">
        <f t="shared" si="1260"/>
        <v>45222</v>
      </c>
      <c r="K4289" s="112">
        <f t="shared" si="1261"/>
        <v>16</v>
      </c>
      <c r="L4289" s="108">
        <f t="shared" si="1262"/>
        <v>16</v>
      </c>
      <c r="M4289" s="109">
        <f t="shared" si="1253"/>
        <v>1.002248056</v>
      </c>
      <c r="N4289" s="109">
        <f t="shared" ca="1" si="1254"/>
        <v>1.0097140520000001</v>
      </c>
      <c r="O4289" s="108">
        <f t="shared" si="1266"/>
        <v>0</v>
      </c>
      <c r="P4289" s="106">
        <f t="shared" ca="1" si="1255"/>
        <v>100.79035411</v>
      </c>
      <c r="Q4289" s="113">
        <f t="shared" si="1268"/>
        <v>0</v>
      </c>
      <c r="R4289" s="106">
        <f t="shared" si="1267"/>
        <v>0</v>
      </c>
      <c r="S4289" s="114" t="str">
        <f t="shared" si="1263"/>
        <v>A+J=</v>
      </c>
      <c r="T4289" s="107">
        <f t="shared" si="1264"/>
        <v>45252</v>
      </c>
      <c r="U4289" s="10"/>
      <c r="V4289" s="10"/>
      <c r="W4289" s="10"/>
      <c r="X4289" s="29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</row>
    <row r="4290" spans="1:121" x14ac:dyDescent="0.15">
      <c r="A4290" s="102">
        <f t="shared" si="1256"/>
        <v>45247</v>
      </c>
      <c r="B4290" s="103">
        <f t="shared" ca="1" si="1265"/>
        <v>10482.75689973979</v>
      </c>
      <c r="C4290" s="106">
        <f t="shared" si="1257"/>
        <v>10375.72725767979</v>
      </c>
      <c r="D4290" s="105">
        <f ca="1">IF(A4290&lt;$B$1,VLOOKUP(A4290,[1]DI!$A$4:$B$15000,2,FALSE),0)</f>
        <v>0.1215</v>
      </c>
      <c r="E4290" s="106">
        <f t="shared" ca="1" si="1251"/>
        <v>1.00045513</v>
      </c>
      <c r="F4290" s="106">
        <f ca="1">(TRUNC(PRODUCT($E$12:$E4289),16))</f>
        <v>2.74889985867713</v>
      </c>
      <c r="G4290" s="106">
        <f t="shared" ca="1" si="1258"/>
        <v>2.7273327472549602</v>
      </c>
      <c r="H4290" s="106">
        <f t="shared" ca="1" si="1252"/>
        <v>1.0079077700000001</v>
      </c>
      <c r="I4290" s="105">
        <f t="shared" si="1259"/>
        <v>3.5999999999999997E-2</v>
      </c>
      <c r="J4290" s="118">
        <f t="shared" si="1260"/>
        <v>45222</v>
      </c>
      <c r="K4290" s="112">
        <f t="shared" si="1261"/>
        <v>17</v>
      </c>
      <c r="L4290" s="108">
        <f t="shared" si="1262"/>
        <v>17</v>
      </c>
      <c r="M4290" s="109">
        <f t="shared" si="1253"/>
        <v>1.002388727</v>
      </c>
      <c r="N4290" s="109">
        <f t="shared" ca="1" si="1254"/>
        <v>1.0103153869999999</v>
      </c>
      <c r="O4290" s="108">
        <f t="shared" si="1266"/>
        <v>0</v>
      </c>
      <c r="P4290" s="106">
        <f t="shared" ca="1" si="1255"/>
        <v>107.02964206</v>
      </c>
      <c r="Q4290" s="113">
        <f t="shared" si="1268"/>
        <v>0</v>
      </c>
      <c r="R4290" s="106">
        <f t="shared" si="1267"/>
        <v>0</v>
      </c>
      <c r="S4290" s="114" t="str">
        <f t="shared" si="1263"/>
        <v>A+J=</v>
      </c>
      <c r="T4290" s="107">
        <f t="shared" si="1264"/>
        <v>45252</v>
      </c>
      <c r="U4290" s="10"/>
      <c r="V4290" s="10"/>
      <c r="W4290" s="10"/>
      <c r="X4290" s="29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</row>
    <row r="4291" spans="1:121" x14ac:dyDescent="0.15">
      <c r="A4291" s="102">
        <f t="shared" si="1256"/>
        <v>45248</v>
      </c>
      <c r="B4291" s="103">
        <f t="shared" ca="1" si="1265"/>
        <v>10488.999902209789</v>
      </c>
      <c r="C4291" s="106">
        <f t="shared" si="1257"/>
        <v>10375.72725767979</v>
      </c>
      <c r="D4291" s="105">
        <f ca="1">IF(A4291&lt;$B$1,VLOOKUP(A4291,[1]DI!$A$4:$B$15000,2,FALSE),0)</f>
        <v>0</v>
      </c>
      <c r="E4291" s="106">
        <f t="shared" ca="1" si="1251"/>
        <v>1</v>
      </c>
      <c r="F4291" s="106">
        <f ca="1">(TRUNC(PRODUCT($E$12:$E4290),16))</f>
        <v>2.75015096546981</v>
      </c>
      <c r="G4291" s="106">
        <f t="shared" ca="1" si="1258"/>
        <v>2.7273327472549602</v>
      </c>
      <c r="H4291" s="106">
        <f t="shared" ca="1" si="1252"/>
        <v>1.0083664999999999</v>
      </c>
      <c r="I4291" s="105">
        <f t="shared" si="1259"/>
        <v>3.5999999999999997E-2</v>
      </c>
      <c r="J4291" s="118">
        <f t="shared" si="1260"/>
        <v>45222</v>
      </c>
      <c r="K4291" s="112">
        <f t="shared" si="1261"/>
        <v>17</v>
      </c>
      <c r="L4291" s="108">
        <f t="shared" si="1262"/>
        <v>18</v>
      </c>
      <c r="M4291" s="109">
        <f t="shared" si="1253"/>
        <v>1.0025294179999999</v>
      </c>
      <c r="N4291" s="109">
        <f t="shared" ca="1" si="1254"/>
        <v>1.01091708</v>
      </c>
      <c r="O4291" s="108">
        <f t="shared" si="1266"/>
        <v>0</v>
      </c>
      <c r="P4291" s="106">
        <f t="shared" ca="1" si="1255"/>
        <v>113.27264452999999</v>
      </c>
      <c r="Q4291" s="113">
        <f t="shared" si="1268"/>
        <v>0</v>
      </c>
      <c r="R4291" s="106">
        <f t="shared" si="1267"/>
        <v>0</v>
      </c>
      <c r="S4291" s="114" t="str">
        <f t="shared" si="1263"/>
        <v>A+J=</v>
      </c>
      <c r="T4291" s="107">
        <f t="shared" si="1264"/>
        <v>45252</v>
      </c>
      <c r="U4291" s="10"/>
      <c r="V4291" s="10"/>
      <c r="W4291" s="10"/>
      <c r="X4291" s="29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</row>
    <row r="4292" spans="1:121" x14ac:dyDescent="0.15">
      <c r="A4292" s="102">
        <f t="shared" si="1256"/>
        <v>45249</v>
      </c>
      <c r="B4292" s="103">
        <f t="shared" ca="1" si="1265"/>
        <v>10488.999902209789</v>
      </c>
      <c r="C4292" s="106">
        <f t="shared" si="1257"/>
        <v>10375.72725767979</v>
      </c>
      <c r="D4292" s="105">
        <f ca="1">IF(A4292&lt;$B$1,VLOOKUP(A4292,[1]DI!$A$4:$B$15000,2,FALSE),0)</f>
        <v>0</v>
      </c>
      <c r="E4292" s="106">
        <f t="shared" ca="1" si="1251"/>
        <v>1</v>
      </c>
      <c r="F4292" s="106">
        <f ca="1">(TRUNC(PRODUCT($E$12:$E4291),16))</f>
        <v>2.75015096546981</v>
      </c>
      <c r="G4292" s="106">
        <f t="shared" ca="1" si="1258"/>
        <v>2.7273327472549602</v>
      </c>
      <c r="H4292" s="106">
        <f t="shared" ca="1" si="1252"/>
        <v>1.0083664999999999</v>
      </c>
      <c r="I4292" s="105">
        <f t="shared" si="1259"/>
        <v>3.5999999999999997E-2</v>
      </c>
      <c r="J4292" s="118">
        <f t="shared" si="1260"/>
        <v>45222</v>
      </c>
      <c r="K4292" s="112">
        <f t="shared" si="1261"/>
        <v>17</v>
      </c>
      <c r="L4292" s="108">
        <f t="shared" si="1262"/>
        <v>18</v>
      </c>
      <c r="M4292" s="109">
        <f t="shared" si="1253"/>
        <v>1.0025294179999999</v>
      </c>
      <c r="N4292" s="109">
        <f t="shared" ca="1" si="1254"/>
        <v>1.01091708</v>
      </c>
      <c r="O4292" s="108">
        <f t="shared" si="1266"/>
        <v>0</v>
      </c>
      <c r="P4292" s="106">
        <f t="shared" ca="1" si="1255"/>
        <v>113.27264452999999</v>
      </c>
      <c r="Q4292" s="113">
        <f t="shared" si="1268"/>
        <v>0</v>
      </c>
      <c r="R4292" s="106">
        <f t="shared" si="1267"/>
        <v>0</v>
      </c>
      <c r="S4292" s="114" t="str">
        <f t="shared" si="1263"/>
        <v>A+J=</v>
      </c>
      <c r="T4292" s="107">
        <f t="shared" si="1264"/>
        <v>45252</v>
      </c>
      <c r="U4292" s="10"/>
      <c r="V4292" s="10"/>
      <c r="W4292" s="10"/>
      <c r="X4292" s="29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</row>
    <row r="4293" spans="1:121" x14ac:dyDescent="0.15">
      <c r="A4293" s="102">
        <f t="shared" si="1256"/>
        <v>45250</v>
      </c>
      <c r="B4293" s="103">
        <f t="shared" ca="1" si="1265"/>
        <v>10488.999902209789</v>
      </c>
      <c r="C4293" s="106">
        <f t="shared" si="1257"/>
        <v>10375.72725767979</v>
      </c>
      <c r="D4293" s="105">
        <f ca="1">IF(A4293&lt;$B$1,VLOOKUP(A4293,[1]DI!$A$4:$B$15000,2,FALSE),0)</f>
        <v>0.1215</v>
      </c>
      <c r="E4293" s="106">
        <f t="shared" ca="1" si="1251"/>
        <v>1.00045513</v>
      </c>
      <c r="F4293" s="106">
        <f ca="1">(TRUNC(PRODUCT($E$12:$E4292),16))</f>
        <v>2.75015096546981</v>
      </c>
      <c r="G4293" s="106">
        <f t="shared" ca="1" si="1258"/>
        <v>2.7273327472549602</v>
      </c>
      <c r="H4293" s="106">
        <f t="shared" ca="1" si="1252"/>
        <v>1.0083664999999999</v>
      </c>
      <c r="I4293" s="105">
        <f t="shared" si="1259"/>
        <v>3.5999999999999997E-2</v>
      </c>
      <c r="J4293" s="118">
        <f t="shared" si="1260"/>
        <v>45222</v>
      </c>
      <c r="K4293" s="112">
        <f t="shared" si="1261"/>
        <v>18</v>
      </c>
      <c r="L4293" s="108">
        <f t="shared" si="1262"/>
        <v>18</v>
      </c>
      <c r="M4293" s="109">
        <f t="shared" si="1253"/>
        <v>1.0025294179999999</v>
      </c>
      <c r="N4293" s="109">
        <f t="shared" ca="1" si="1254"/>
        <v>1.01091708</v>
      </c>
      <c r="O4293" s="108">
        <f t="shared" si="1266"/>
        <v>0</v>
      </c>
      <c r="P4293" s="106">
        <f t="shared" ca="1" si="1255"/>
        <v>113.27264452999999</v>
      </c>
      <c r="Q4293" s="113">
        <f t="shared" si="1268"/>
        <v>0</v>
      </c>
      <c r="R4293" s="106">
        <f t="shared" si="1267"/>
        <v>0</v>
      </c>
      <c r="S4293" s="114" t="str">
        <f t="shared" si="1263"/>
        <v>A+J=</v>
      </c>
      <c r="T4293" s="107">
        <f t="shared" si="1264"/>
        <v>45252</v>
      </c>
      <c r="U4293" s="10"/>
      <c r="V4293" s="10"/>
      <c r="W4293" s="10"/>
      <c r="X4293" s="29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</row>
    <row r="4294" spans="1:121" x14ac:dyDescent="0.15">
      <c r="A4294" s="102">
        <f t="shared" si="1256"/>
        <v>45251</v>
      </c>
      <c r="B4294" s="103">
        <f t="shared" ca="1" si="1265"/>
        <v>10495.24654654979</v>
      </c>
      <c r="C4294" s="106">
        <f t="shared" si="1257"/>
        <v>10375.72725767979</v>
      </c>
      <c r="D4294" s="105">
        <f ca="1">IF(A4294&lt;$B$1,VLOOKUP(A4294,[1]DI!$A$4:$B$15000,2,FALSE),0)</f>
        <v>0.1215</v>
      </c>
      <c r="E4294" s="106">
        <f t="shared" ca="1" si="1251"/>
        <v>1.00045513</v>
      </c>
      <c r="F4294" s="106">
        <f ca="1">(TRUNC(PRODUCT($E$12:$E4293),16))</f>
        <v>2.7514026416787201</v>
      </c>
      <c r="G4294" s="106">
        <f t="shared" ca="1" si="1258"/>
        <v>2.7273327472549602</v>
      </c>
      <c r="H4294" s="106">
        <f t="shared" ca="1" si="1252"/>
        <v>1.0088254299999999</v>
      </c>
      <c r="I4294" s="105">
        <f t="shared" si="1259"/>
        <v>3.5999999999999997E-2</v>
      </c>
      <c r="J4294" s="118">
        <f t="shared" si="1260"/>
        <v>45222</v>
      </c>
      <c r="K4294" s="112">
        <f t="shared" si="1261"/>
        <v>19</v>
      </c>
      <c r="L4294" s="108">
        <f t="shared" si="1262"/>
        <v>19</v>
      </c>
      <c r="M4294" s="109">
        <f t="shared" si="1253"/>
        <v>1.002670129</v>
      </c>
      <c r="N4294" s="109">
        <f t="shared" ca="1" si="1254"/>
        <v>1.0115191240000001</v>
      </c>
      <c r="O4294" s="108">
        <f t="shared" si="1266"/>
        <v>0</v>
      </c>
      <c r="P4294" s="106">
        <f t="shared" ca="1" si="1255"/>
        <v>119.51928887</v>
      </c>
      <c r="Q4294" s="113">
        <f t="shared" si="1268"/>
        <v>0</v>
      </c>
      <c r="R4294" s="106">
        <f t="shared" si="1267"/>
        <v>0</v>
      </c>
      <c r="S4294" s="114" t="str">
        <f t="shared" si="1263"/>
        <v>A+J=</v>
      </c>
      <c r="T4294" s="107">
        <f t="shared" si="1264"/>
        <v>45252</v>
      </c>
      <c r="U4294" s="10"/>
      <c r="V4294" s="10"/>
      <c r="W4294" s="10"/>
      <c r="X4294" s="29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</row>
    <row r="4295" spans="1:121" x14ac:dyDescent="0.15">
      <c r="A4295" s="102">
        <f t="shared" si="1256"/>
        <v>45252</v>
      </c>
      <c r="B4295" s="103">
        <f t="shared" ca="1" si="1265"/>
        <v>10501.49701952979</v>
      </c>
      <c r="C4295" s="106">
        <f t="shared" si="1257"/>
        <v>10375.72725767979</v>
      </c>
      <c r="D4295" s="105">
        <f ca="1">IF(A4295&lt;$B$1,VLOOKUP(A4295,[1]DI!$A$4:$B$15000,2,FALSE),0)</f>
        <v>0.1215</v>
      </c>
      <c r="E4295" s="106">
        <f t="shared" ca="1" si="1251"/>
        <v>1.00045513</v>
      </c>
      <c r="F4295" s="106">
        <f ca="1">(TRUNC(PRODUCT($E$12:$E4294),16))</f>
        <v>2.7526548875630299</v>
      </c>
      <c r="G4295" s="106">
        <f t="shared" ca="1" si="1258"/>
        <v>2.7273327472549602</v>
      </c>
      <c r="H4295" s="106">
        <f t="shared" ca="1" si="1252"/>
        <v>1.0092845800000001</v>
      </c>
      <c r="I4295" s="105">
        <f t="shared" si="1259"/>
        <v>3.5999999999999997E-2</v>
      </c>
      <c r="J4295" s="118">
        <f t="shared" si="1260"/>
        <v>45222</v>
      </c>
      <c r="K4295" s="112">
        <f t="shared" si="1261"/>
        <v>20</v>
      </c>
      <c r="L4295" s="108">
        <f t="shared" si="1262"/>
        <v>20</v>
      </c>
      <c r="M4295" s="109">
        <f t="shared" si="1253"/>
        <v>1.002810859</v>
      </c>
      <c r="N4295" s="109">
        <f t="shared" ca="1" si="1254"/>
        <v>1.0121215370000001</v>
      </c>
      <c r="O4295" s="108">
        <f t="shared" si="1266"/>
        <v>126</v>
      </c>
      <c r="P4295" s="106">
        <f t="shared" ca="1" si="1255"/>
        <v>125.76976184999999</v>
      </c>
      <c r="Q4295" s="113">
        <f t="shared" si="1268"/>
        <v>7.5203999999999993E-2</v>
      </c>
      <c r="R4295" s="106">
        <f t="shared" si="1267"/>
        <v>780.29619267999999</v>
      </c>
      <c r="S4295" s="114" t="str">
        <f t="shared" si="1263"/>
        <v>A+J=</v>
      </c>
      <c r="T4295" s="107">
        <f t="shared" si="1264"/>
        <v>45252</v>
      </c>
      <c r="U4295" s="10"/>
      <c r="V4295" s="10"/>
      <c r="W4295" s="10"/>
      <c r="X4295" s="29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</row>
    <row r="4296" spans="1:121" x14ac:dyDescent="0.15">
      <c r="A4296" s="102">
        <f t="shared" si="1256"/>
        <v>45253</v>
      </c>
      <c r="B4296" s="103">
        <f t="shared" ca="1" si="1265"/>
        <v>9601.1456239697891</v>
      </c>
      <c r="C4296" s="106">
        <f t="shared" si="1257"/>
        <v>9595.4310649997897</v>
      </c>
      <c r="D4296" s="105">
        <f ca="1">IF(A4296&lt;$B$1,VLOOKUP(A4296,[1]DI!$A$4:$B$15000,2,FALSE),0)</f>
        <v>0.1215</v>
      </c>
      <c r="E4296" s="106">
        <f t="shared" ca="1" si="1251"/>
        <v>1.00045513</v>
      </c>
      <c r="F4296" s="106">
        <f ca="1">(TRUNC(PRODUCT($E$12:$E4295),16))</f>
        <v>2.7539077033820099</v>
      </c>
      <c r="G4296" s="106">
        <f t="shared" ca="1" si="1258"/>
        <v>2.7526548875630299</v>
      </c>
      <c r="H4296" s="106">
        <f t="shared" ca="1" si="1252"/>
        <v>1.00045513</v>
      </c>
      <c r="I4296" s="105">
        <f t="shared" si="1259"/>
        <v>3.5999999999999997E-2</v>
      </c>
      <c r="J4296" s="118">
        <f t="shared" si="1260"/>
        <v>45252</v>
      </c>
      <c r="K4296" s="112">
        <f t="shared" si="1261"/>
        <v>1</v>
      </c>
      <c r="L4296" s="108">
        <f t="shared" si="1262"/>
        <v>1</v>
      </c>
      <c r="M4296" s="109">
        <f t="shared" si="1253"/>
        <v>1.000140356</v>
      </c>
      <c r="N4296" s="109">
        <f t="shared" ca="1" si="1254"/>
        <v>1.0005955499999999</v>
      </c>
      <c r="O4296" s="108">
        <f t="shared" si="1266"/>
        <v>0</v>
      </c>
      <c r="P4296" s="106">
        <f t="shared" ca="1" si="1255"/>
        <v>5.7145589699999997</v>
      </c>
      <c r="Q4296" s="113">
        <f t="shared" si="1268"/>
        <v>0</v>
      </c>
      <c r="R4296" s="106">
        <f t="shared" si="1267"/>
        <v>0</v>
      </c>
      <c r="S4296" s="114" t="str">
        <f t="shared" si="1263"/>
        <v>A+J=</v>
      </c>
      <c r="T4296" s="107">
        <f t="shared" si="1264"/>
        <v>45282</v>
      </c>
      <c r="U4296" s="10"/>
      <c r="V4296" s="10"/>
      <c r="W4296" s="10"/>
      <c r="X4296" s="29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</row>
    <row r="4297" spans="1:121" x14ac:dyDescent="0.15">
      <c r="A4297" s="102">
        <f t="shared" si="1256"/>
        <v>45254</v>
      </c>
      <c r="B4297" s="103">
        <f t="shared" ca="1" si="1265"/>
        <v>9606.8636085097896</v>
      </c>
      <c r="C4297" s="106">
        <f t="shared" si="1257"/>
        <v>9595.4310649997897</v>
      </c>
      <c r="D4297" s="105">
        <f ca="1">IF(A4297&lt;$B$1,VLOOKUP(A4297,[1]DI!$A$4:$B$15000,2,FALSE),0)</f>
        <v>0.1215</v>
      </c>
      <c r="E4297" s="106">
        <f t="shared" ca="1" si="1251"/>
        <v>1.00045513</v>
      </c>
      <c r="F4297" s="106">
        <f ca="1">(TRUNC(PRODUCT($E$12:$E4296),16))</f>
        <v>2.7551610893950498</v>
      </c>
      <c r="G4297" s="106">
        <f t="shared" ca="1" si="1258"/>
        <v>2.7526548875630299</v>
      </c>
      <c r="H4297" s="106">
        <f t="shared" ca="1" si="1252"/>
        <v>1.00091047</v>
      </c>
      <c r="I4297" s="105">
        <f t="shared" si="1259"/>
        <v>3.5999999999999997E-2</v>
      </c>
      <c r="J4297" s="118">
        <f t="shared" si="1260"/>
        <v>45252</v>
      </c>
      <c r="K4297" s="112">
        <f t="shared" si="1261"/>
        <v>2</v>
      </c>
      <c r="L4297" s="108">
        <f t="shared" si="1262"/>
        <v>2</v>
      </c>
      <c r="M4297" s="109">
        <f t="shared" si="1253"/>
        <v>1.0002807309999999</v>
      </c>
      <c r="N4297" s="109">
        <f t="shared" ca="1" si="1254"/>
        <v>1.001191457</v>
      </c>
      <c r="O4297" s="108">
        <f t="shared" si="1266"/>
        <v>0</v>
      </c>
      <c r="P4297" s="106">
        <f t="shared" ca="1" si="1255"/>
        <v>11.43254351</v>
      </c>
      <c r="Q4297" s="113">
        <f t="shared" si="1268"/>
        <v>0</v>
      </c>
      <c r="R4297" s="106">
        <f t="shared" si="1267"/>
        <v>0</v>
      </c>
      <c r="S4297" s="114" t="str">
        <f t="shared" si="1263"/>
        <v>A+J=</v>
      </c>
      <c r="T4297" s="107">
        <f t="shared" si="1264"/>
        <v>45282</v>
      </c>
      <c r="U4297" s="10"/>
      <c r="V4297" s="10"/>
      <c r="W4297" s="10"/>
      <c r="X4297" s="29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</row>
    <row r="4298" spans="1:121" x14ac:dyDescent="0.15">
      <c r="A4298" s="102">
        <f t="shared" si="1256"/>
        <v>45255</v>
      </c>
      <c r="B4298" s="103">
        <f t="shared" ca="1" si="1265"/>
        <v>9612.5849226597893</v>
      </c>
      <c r="C4298" s="106">
        <f t="shared" si="1257"/>
        <v>9595.4310649997897</v>
      </c>
      <c r="D4298" s="105">
        <f ca="1">IF(A4298&lt;$B$1,VLOOKUP(A4298,[1]DI!$A$4:$B$15000,2,FALSE),0)</f>
        <v>0</v>
      </c>
      <c r="E4298" s="106">
        <f t="shared" ca="1" si="1251"/>
        <v>1</v>
      </c>
      <c r="F4298" s="106">
        <f ca="1">(TRUNC(PRODUCT($E$12:$E4297),16))</f>
        <v>2.7564150458616599</v>
      </c>
      <c r="G4298" s="106">
        <f t="shared" ca="1" si="1258"/>
        <v>2.7526548875630299</v>
      </c>
      <c r="H4298" s="106">
        <f t="shared" ca="1" si="1252"/>
        <v>1.0013660099999999</v>
      </c>
      <c r="I4298" s="105">
        <f t="shared" si="1259"/>
        <v>3.5999999999999997E-2</v>
      </c>
      <c r="J4298" s="118">
        <f t="shared" si="1260"/>
        <v>45252</v>
      </c>
      <c r="K4298" s="112">
        <f t="shared" si="1261"/>
        <v>2</v>
      </c>
      <c r="L4298" s="108">
        <f t="shared" si="1262"/>
        <v>3</v>
      </c>
      <c r="M4298" s="109">
        <f t="shared" si="1253"/>
        <v>1.000421126</v>
      </c>
      <c r="N4298" s="109">
        <f t="shared" ca="1" si="1254"/>
        <v>1.001787711</v>
      </c>
      <c r="O4298" s="108">
        <f t="shared" si="1266"/>
        <v>0</v>
      </c>
      <c r="P4298" s="106">
        <f t="shared" ca="1" si="1255"/>
        <v>17.15385766</v>
      </c>
      <c r="Q4298" s="113">
        <f t="shared" si="1268"/>
        <v>0</v>
      </c>
      <c r="R4298" s="106">
        <f t="shared" si="1267"/>
        <v>0</v>
      </c>
      <c r="S4298" s="114" t="str">
        <f t="shared" si="1263"/>
        <v>A+J=</v>
      </c>
      <c r="T4298" s="107">
        <f t="shared" si="1264"/>
        <v>45282</v>
      </c>
      <c r="U4298" s="10"/>
      <c r="V4298" s="10"/>
      <c r="W4298" s="10"/>
      <c r="X4298" s="29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</row>
    <row r="4299" spans="1:121" x14ac:dyDescent="0.15">
      <c r="A4299" s="102">
        <f t="shared" si="1256"/>
        <v>45256</v>
      </c>
      <c r="B4299" s="103">
        <f t="shared" ca="1" si="1265"/>
        <v>9612.5849226597893</v>
      </c>
      <c r="C4299" s="106">
        <f t="shared" si="1257"/>
        <v>9595.4310649997897</v>
      </c>
      <c r="D4299" s="105">
        <f ca="1">IF(A4299&lt;$B$1,VLOOKUP(A4299,[1]DI!$A$4:$B$15000,2,FALSE),0)</f>
        <v>0</v>
      </c>
      <c r="E4299" s="106">
        <f t="shared" ca="1" si="1251"/>
        <v>1</v>
      </c>
      <c r="F4299" s="106">
        <f ca="1">(TRUNC(PRODUCT($E$12:$E4298),16))</f>
        <v>2.7564150458616599</v>
      </c>
      <c r="G4299" s="106">
        <f t="shared" ca="1" si="1258"/>
        <v>2.7526548875630299</v>
      </c>
      <c r="H4299" s="106">
        <f t="shared" ca="1" si="1252"/>
        <v>1.0013660099999999</v>
      </c>
      <c r="I4299" s="105">
        <f t="shared" si="1259"/>
        <v>3.5999999999999997E-2</v>
      </c>
      <c r="J4299" s="118">
        <f t="shared" si="1260"/>
        <v>45252</v>
      </c>
      <c r="K4299" s="112">
        <f t="shared" si="1261"/>
        <v>2</v>
      </c>
      <c r="L4299" s="108">
        <f t="shared" si="1262"/>
        <v>3</v>
      </c>
      <c r="M4299" s="109">
        <f t="shared" si="1253"/>
        <v>1.000421126</v>
      </c>
      <c r="N4299" s="109">
        <f t="shared" ca="1" si="1254"/>
        <v>1.001787711</v>
      </c>
      <c r="O4299" s="108">
        <f t="shared" si="1266"/>
        <v>0</v>
      </c>
      <c r="P4299" s="106">
        <f t="shared" ca="1" si="1255"/>
        <v>17.15385766</v>
      </c>
      <c r="Q4299" s="113">
        <f t="shared" si="1268"/>
        <v>0</v>
      </c>
      <c r="R4299" s="106">
        <f t="shared" si="1267"/>
        <v>0</v>
      </c>
      <c r="S4299" s="114" t="str">
        <f t="shared" si="1263"/>
        <v>A+J=</v>
      </c>
      <c r="T4299" s="107">
        <f t="shared" si="1264"/>
        <v>45282</v>
      </c>
      <c r="U4299" s="10"/>
      <c r="V4299" s="10"/>
      <c r="W4299" s="10"/>
      <c r="X4299" s="29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</row>
    <row r="4300" spans="1:121" x14ac:dyDescent="0.15">
      <c r="A4300" s="102">
        <f t="shared" si="1256"/>
        <v>45257</v>
      </c>
      <c r="B4300" s="103">
        <f t="shared" ca="1" si="1265"/>
        <v>9612.5849226597893</v>
      </c>
      <c r="C4300" s="106">
        <f t="shared" si="1257"/>
        <v>9595.4310649997897</v>
      </c>
      <c r="D4300" s="105">
        <f ca="1">IF(A4300&lt;$B$1,VLOOKUP(A4300,[1]DI!$A$4:$B$15000,2,FALSE),0)</f>
        <v>0.1215</v>
      </c>
      <c r="E4300" s="106">
        <f t="shared" ref="E4300:E4363" ca="1" si="1269">ROUND(((1+D4300)^(1/252)),8)</f>
        <v>1.00045513</v>
      </c>
      <c r="F4300" s="106">
        <f ca="1">(TRUNC(PRODUCT($E$12:$E4299),16))</f>
        <v>2.7564150458616599</v>
      </c>
      <c r="G4300" s="106">
        <f t="shared" ca="1" si="1258"/>
        <v>2.7526548875630299</v>
      </c>
      <c r="H4300" s="106">
        <f t="shared" ref="H4300:H4363" ca="1" si="1270">ROUND(F4300/G4300,8)</f>
        <v>1.0013660099999999</v>
      </c>
      <c r="I4300" s="105">
        <f t="shared" si="1259"/>
        <v>3.5999999999999997E-2</v>
      </c>
      <c r="J4300" s="118">
        <f t="shared" si="1260"/>
        <v>45252</v>
      </c>
      <c r="K4300" s="112">
        <f t="shared" si="1261"/>
        <v>3</v>
      </c>
      <c r="L4300" s="108">
        <f t="shared" si="1262"/>
        <v>3</v>
      </c>
      <c r="M4300" s="109">
        <f t="shared" ref="M4300:M4363" si="1271">ROUND((I4300+1)^(L4300/252),9)</f>
        <v>1.000421126</v>
      </c>
      <c r="N4300" s="109">
        <f t="shared" ref="N4300:N4363" ca="1" si="1272">ROUND(H4300*M4300,9)</f>
        <v>1.001787711</v>
      </c>
      <c r="O4300" s="108">
        <f t="shared" si="1266"/>
        <v>0</v>
      </c>
      <c r="P4300" s="106">
        <f t="shared" ref="P4300:P4363" ca="1" si="1273">TRUNC(((N4300-1)*C4300),8)</f>
        <v>17.15385766</v>
      </c>
      <c r="Q4300" s="113">
        <f t="shared" si="1268"/>
        <v>0</v>
      </c>
      <c r="R4300" s="106">
        <f t="shared" si="1267"/>
        <v>0</v>
      </c>
      <c r="S4300" s="114" t="str">
        <f t="shared" si="1263"/>
        <v>A+J=</v>
      </c>
      <c r="T4300" s="107">
        <f t="shared" si="1264"/>
        <v>45282</v>
      </c>
      <c r="U4300" s="10"/>
      <c r="V4300" s="10"/>
      <c r="W4300" s="10"/>
      <c r="X4300" s="29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</row>
    <row r="4301" spans="1:121" x14ac:dyDescent="0.15">
      <c r="A4301" s="102">
        <f t="shared" ref="A4301:A4364" si="1274">(A4300+1)</f>
        <v>45258</v>
      </c>
      <c r="B4301" s="103">
        <f t="shared" ca="1" si="1265"/>
        <v>9618.30968156979</v>
      </c>
      <c r="C4301" s="106">
        <f t="shared" ref="C4301:C4364" si="1275">(C4300-R4300)</f>
        <v>9595.4310649997897</v>
      </c>
      <c r="D4301" s="105">
        <f ca="1">IF(A4301&lt;$B$1,VLOOKUP(A4301,[1]DI!$A$4:$B$15000,2,FALSE),0)</f>
        <v>0.1215</v>
      </c>
      <c r="E4301" s="106">
        <f t="shared" ca="1" si="1269"/>
        <v>1.00045513</v>
      </c>
      <c r="F4301" s="106">
        <f ca="1">(TRUNC(PRODUCT($E$12:$E4300),16))</f>
        <v>2.7576695730414902</v>
      </c>
      <c r="G4301" s="106">
        <f t="shared" ref="G4301:G4364" ca="1" si="1276">IF(O4300&gt;0,F4300,G4300)</f>
        <v>2.7526548875630299</v>
      </c>
      <c r="H4301" s="106">
        <f t="shared" ca="1" si="1270"/>
        <v>1.0018217599999999</v>
      </c>
      <c r="I4301" s="105">
        <f t="shared" ref="I4301:I4364" si="1277">I4300</f>
        <v>3.5999999999999997E-2</v>
      </c>
      <c r="J4301" s="118">
        <f t="shared" ref="J4301:J4364" si="1278">IF(O4300&gt;0,VLOOKUP(O4300,W$12:AG$150,2),J4300)</f>
        <v>45252</v>
      </c>
      <c r="K4301" s="112">
        <f t="shared" ref="K4301:K4364" si="1279">IF(A4301&gt;J4301,IF(NETWORKDAYS(J4301,A4301,$W$160:$W$544)-1=0,1,NETWORKDAYS(J4301,A4301,$W$160:$W$544)-1),0)</f>
        <v>4</v>
      </c>
      <c r="L4301" s="108">
        <f t="shared" ref="L4301:L4364" si="1280">IF(AND(K4301=1,K4300=1),1,IF(K4301&gt;0,IF(K4301=K4300,K4301+1,K4301),0))</f>
        <v>4</v>
      </c>
      <c r="M4301" s="109">
        <f t="shared" si="1271"/>
        <v>1.0005615409999999</v>
      </c>
      <c r="N4301" s="109">
        <f t="shared" ca="1" si="1272"/>
        <v>1.0023843240000001</v>
      </c>
      <c r="O4301" s="108">
        <f t="shared" si="1266"/>
        <v>0</v>
      </c>
      <c r="P4301" s="106">
        <f t="shared" ca="1" si="1273"/>
        <v>22.878616569999998</v>
      </c>
      <c r="Q4301" s="113">
        <f t="shared" si="1268"/>
        <v>0</v>
      </c>
      <c r="R4301" s="106">
        <f t="shared" si="1267"/>
        <v>0</v>
      </c>
      <c r="S4301" s="114" t="str">
        <f t="shared" ref="S4301:S4364" si="1281">IF(O4300&gt;0,VLOOKUP(O4300,W$12:AG$150,10),S4300)</f>
        <v>A+J=</v>
      </c>
      <c r="T4301" s="107">
        <f t="shared" ref="T4301:T4364" si="1282">IF(O4300&gt;0,VLOOKUP(O4300,W$12:AG$150,11),T4300)</f>
        <v>45282</v>
      </c>
      <c r="U4301" s="10"/>
      <c r="V4301" s="10"/>
      <c r="W4301" s="10"/>
      <c r="X4301" s="29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</row>
    <row r="4302" spans="1:121" x14ac:dyDescent="0.15">
      <c r="A4302" s="102">
        <f t="shared" si="1274"/>
        <v>45259</v>
      </c>
      <c r="B4302" s="103">
        <f t="shared" ref="B4302:B4365" ca="1" si="1283">IF(A4302&lt;=TODAY(),C4302+P4302,IF(AND(A4302&gt;TODAY(),A4302&lt;=$B$1),IF(VLOOKUP(TODAY(),$A$10:$D$5000,4,FALSE)=0,"n.d",C4302+P4302),"n.d"))</f>
        <v>9624.0378660597889</v>
      </c>
      <c r="C4302" s="106">
        <f t="shared" si="1275"/>
        <v>9595.4310649997897</v>
      </c>
      <c r="D4302" s="105">
        <f ca="1">IF(A4302&lt;$B$1,VLOOKUP(A4302,[1]DI!$A$4:$B$15000,2,FALSE),0)</f>
        <v>0.1215</v>
      </c>
      <c r="E4302" s="106">
        <f t="shared" ca="1" si="1269"/>
        <v>1.00045513</v>
      </c>
      <c r="F4302" s="106">
        <f ca="1">(TRUNC(PRODUCT($E$12:$E4301),16))</f>
        <v>2.7589246711942601</v>
      </c>
      <c r="G4302" s="106">
        <f t="shared" ca="1" si="1276"/>
        <v>2.7526548875630299</v>
      </c>
      <c r="H4302" s="106">
        <f t="shared" ca="1" si="1270"/>
        <v>1.0022777199999999</v>
      </c>
      <c r="I4302" s="105">
        <f t="shared" si="1277"/>
        <v>3.5999999999999997E-2</v>
      </c>
      <c r="J4302" s="118">
        <f t="shared" si="1278"/>
        <v>45252</v>
      </c>
      <c r="K4302" s="112">
        <f t="shared" si="1279"/>
        <v>5</v>
      </c>
      <c r="L4302" s="108">
        <f t="shared" si="1280"/>
        <v>5</v>
      </c>
      <c r="M4302" s="109">
        <f t="shared" si="1271"/>
        <v>1.0007019749999999</v>
      </c>
      <c r="N4302" s="109">
        <f t="shared" ca="1" si="1272"/>
        <v>1.002981294</v>
      </c>
      <c r="O4302" s="108">
        <f t="shared" ref="O4302:O4365" si="1284">IF(VLOOKUP(A4302,X$12:AE$151,8)=VLOOKUP(A4301,X$12:AE$151,8),0,VLOOKUP(A4302,X$12:AE$151,8))</f>
        <v>0</v>
      </c>
      <c r="P4302" s="106">
        <f t="shared" ca="1" si="1273"/>
        <v>28.606801059999999</v>
      </c>
      <c r="Q4302" s="113">
        <f t="shared" si="1268"/>
        <v>0</v>
      </c>
      <c r="R4302" s="106">
        <f t="shared" si="1267"/>
        <v>0</v>
      </c>
      <c r="S4302" s="114" t="str">
        <f t="shared" si="1281"/>
        <v>A+J=</v>
      </c>
      <c r="T4302" s="107">
        <f t="shared" si="1282"/>
        <v>45282</v>
      </c>
      <c r="U4302" s="10"/>
      <c r="V4302" s="10"/>
      <c r="W4302" s="10"/>
      <c r="X4302" s="29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</row>
    <row r="4303" spans="1:121" x14ac:dyDescent="0.15">
      <c r="A4303" s="102">
        <f t="shared" si="1274"/>
        <v>45260</v>
      </c>
      <c r="B4303" s="103">
        <f t="shared" ca="1" si="1283"/>
        <v>9629.7694856997896</v>
      </c>
      <c r="C4303" s="106">
        <f t="shared" si="1275"/>
        <v>9595.4310649997897</v>
      </c>
      <c r="D4303" s="105">
        <f ca="1">IF(A4303&lt;$B$1,VLOOKUP(A4303,[1]DI!$A$4:$B$15000,2,FALSE),0)</f>
        <v>0.1215</v>
      </c>
      <c r="E4303" s="106">
        <f t="shared" ca="1" si="1269"/>
        <v>1.00045513</v>
      </c>
      <c r="F4303" s="106">
        <f ca="1">(TRUNC(PRODUCT($E$12:$E4302),16))</f>
        <v>2.7601803405798702</v>
      </c>
      <c r="G4303" s="106">
        <f t="shared" ca="1" si="1276"/>
        <v>2.7526548875630299</v>
      </c>
      <c r="H4303" s="106">
        <f t="shared" ca="1" si="1270"/>
        <v>1.00273389</v>
      </c>
      <c r="I4303" s="105">
        <f t="shared" si="1277"/>
        <v>3.5999999999999997E-2</v>
      </c>
      <c r="J4303" s="118">
        <f t="shared" si="1278"/>
        <v>45252</v>
      </c>
      <c r="K4303" s="112">
        <f t="shared" si="1279"/>
        <v>6</v>
      </c>
      <c r="L4303" s="108">
        <f t="shared" si="1280"/>
        <v>6</v>
      </c>
      <c r="M4303" s="109">
        <f t="shared" si="1271"/>
        <v>1.000842429</v>
      </c>
      <c r="N4303" s="109">
        <f t="shared" ca="1" si="1272"/>
        <v>1.003578622</v>
      </c>
      <c r="O4303" s="108">
        <f t="shared" si="1284"/>
        <v>0</v>
      </c>
      <c r="P4303" s="106">
        <f t="shared" ca="1" si="1273"/>
        <v>34.3384207</v>
      </c>
      <c r="Q4303" s="113">
        <f t="shared" si="1268"/>
        <v>0</v>
      </c>
      <c r="R4303" s="106">
        <f t="shared" si="1267"/>
        <v>0</v>
      </c>
      <c r="S4303" s="114" t="str">
        <f t="shared" si="1281"/>
        <v>A+J=</v>
      </c>
      <c r="T4303" s="107">
        <f t="shared" si="1282"/>
        <v>45282</v>
      </c>
      <c r="U4303" s="10"/>
      <c r="V4303" s="10"/>
      <c r="W4303" s="10"/>
      <c r="X4303" s="29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</row>
    <row r="4304" spans="1:121" x14ac:dyDescent="0.15">
      <c r="A4304" s="102">
        <f t="shared" si="1274"/>
        <v>45261</v>
      </c>
      <c r="B4304" s="103">
        <f t="shared" ca="1" si="1283"/>
        <v>9635.504454159789</v>
      </c>
      <c r="C4304" s="106">
        <f t="shared" si="1275"/>
        <v>9595.4310649997897</v>
      </c>
      <c r="D4304" s="105">
        <f ca="1">IF(A4304&lt;$B$1,VLOOKUP(A4304,[1]DI!$A$4:$B$15000,2,FALSE),0)</f>
        <v>0.1215</v>
      </c>
      <c r="E4304" s="106">
        <f t="shared" ca="1" si="1269"/>
        <v>1.00045513</v>
      </c>
      <c r="F4304" s="106">
        <f ca="1">(TRUNC(PRODUCT($E$12:$E4303),16))</f>
        <v>2.7614365814582702</v>
      </c>
      <c r="G4304" s="106">
        <f t="shared" ca="1" si="1276"/>
        <v>2.7526548875630299</v>
      </c>
      <c r="H4304" s="106">
        <f t="shared" ca="1" si="1270"/>
        <v>1.00319026</v>
      </c>
      <c r="I4304" s="105">
        <f t="shared" si="1277"/>
        <v>3.5999999999999997E-2</v>
      </c>
      <c r="J4304" s="118">
        <f t="shared" si="1278"/>
        <v>45252</v>
      </c>
      <c r="K4304" s="112">
        <f t="shared" si="1279"/>
        <v>7</v>
      </c>
      <c r="L4304" s="108">
        <f t="shared" si="1280"/>
        <v>7</v>
      </c>
      <c r="M4304" s="109">
        <f t="shared" si="1271"/>
        <v>1.0009829029999999</v>
      </c>
      <c r="N4304" s="109">
        <f t="shared" ca="1" si="1272"/>
        <v>1.004176299</v>
      </c>
      <c r="O4304" s="108">
        <f t="shared" si="1284"/>
        <v>0</v>
      </c>
      <c r="P4304" s="106">
        <f t="shared" ca="1" si="1273"/>
        <v>40.073389159999998</v>
      </c>
      <c r="Q4304" s="113">
        <f t="shared" si="1268"/>
        <v>0</v>
      </c>
      <c r="R4304" s="106">
        <f t="shared" si="1267"/>
        <v>0</v>
      </c>
      <c r="S4304" s="114" t="str">
        <f t="shared" si="1281"/>
        <v>A+J=</v>
      </c>
      <c r="T4304" s="107">
        <f t="shared" si="1282"/>
        <v>45282</v>
      </c>
      <c r="U4304" s="10"/>
      <c r="V4304" s="10"/>
      <c r="W4304" s="10"/>
      <c r="X4304" s="29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</row>
    <row r="4305" spans="1:121" x14ac:dyDescent="0.15">
      <c r="A4305" s="102">
        <f t="shared" si="1274"/>
        <v>45262</v>
      </c>
      <c r="B4305" s="103">
        <f t="shared" ca="1" si="1283"/>
        <v>9641.2429537297903</v>
      </c>
      <c r="C4305" s="106">
        <f t="shared" si="1275"/>
        <v>9595.4310649997897</v>
      </c>
      <c r="D4305" s="105">
        <f ca="1">IF(A4305&lt;$B$1,VLOOKUP(A4305,[1]DI!$A$4:$B$15000,2,FALSE),0)</f>
        <v>0</v>
      </c>
      <c r="E4305" s="106">
        <f t="shared" ca="1" si="1269"/>
        <v>1</v>
      </c>
      <c r="F4305" s="106">
        <f ca="1">(TRUNC(PRODUCT($E$12:$E4304),16))</f>
        <v>2.7626933940895899</v>
      </c>
      <c r="G4305" s="106">
        <f t="shared" ca="1" si="1276"/>
        <v>2.7526548875630299</v>
      </c>
      <c r="H4305" s="106">
        <f t="shared" ca="1" si="1270"/>
        <v>1.00364685</v>
      </c>
      <c r="I4305" s="105">
        <f t="shared" si="1277"/>
        <v>3.5999999999999997E-2</v>
      </c>
      <c r="J4305" s="118">
        <f t="shared" si="1278"/>
        <v>45252</v>
      </c>
      <c r="K4305" s="112">
        <f t="shared" si="1279"/>
        <v>7</v>
      </c>
      <c r="L4305" s="108">
        <f t="shared" si="1280"/>
        <v>8</v>
      </c>
      <c r="M4305" s="109">
        <f t="shared" si="1271"/>
        <v>1.001123397</v>
      </c>
      <c r="N4305" s="109">
        <f t="shared" ca="1" si="1272"/>
        <v>1.0047743440000001</v>
      </c>
      <c r="O4305" s="108">
        <f t="shared" si="1284"/>
        <v>0</v>
      </c>
      <c r="P4305" s="106">
        <f t="shared" ca="1" si="1273"/>
        <v>45.81188873</v>
      </c>
      <c r="Q4305" s="113">
        <f t="shared" si="1268"/>
        <v>0</v>
      </c>
      <c r="R4305" s="106">
        <f t="shared" si="1267"/>
        <v>0</v>
      </c>
      <c r="S4305" s="114" t="str">
        <f t="shared" si="1281"/>
        <v>A+J=</v>
      </c>
      <c r="T4305" s="107">
        <f t="shared" si="1282"/>
        <v>45282</v>
      </c>
      <c r="U4305" s="10"/>
      <c r="V4305" s="10"/>
      <c r="W4305" s="10"/>
      <c r="X4305" s="29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</row>
    <row r="4306" spans="1:121" x14ac:dyDescent="0.15">
      <c r="A4306" s="102">
        <f t="shared" si="1274"/>
        <v>45263</v>
      </c>
      <c r="B4306" s="103">
        <f t="shared" ca="1" si="1283"/>
        <v>9641.2429537297903</v>
      </c>
      <c r="C4306" s="106">
        <f t="shared" si="1275"/>
        <v>9595.4310649997897</v>
      </c>
      <c r="D4306" s="105">
        <f ca="1">IF(A4306&lt;$B$1,VLOOKUP(A4306,[1]DI!$A$4:$B$15000,2,FALSE),0)</f>
        <v>0</v>
      </c>
      <c r="E4306" s="106">
        <f t="shared" ca="1" si="1269"/>
        <v>1</v>
      </c>
      <c r="F4306" s="106">
        <f ca="1">(TRUNC(PRODUCT($E$12:$E4305),16))</f>
        <v>2.7626933940895899</v>
      </c>
      <c r="G4306" s="106">
        <f t="shared" ca="1" si="1276"/>
        <v>2.7526548875630299</v>
      </c>
      <c r="H4306" s="106">
        <f t="shared" ca="1" si="1270"/>
        <v>1.00364685</v>
      </c>
      <c r="I4306" s="105">
        <f t="shared" si="1277"/>
        <v>3.5999999999999997E-2</v>
      </c>
      <c r="J4306" s="118">
        <f t="shared" si="1278"/>
        <v>45252</v>
      </c>
      <c r="K4306" s="112">
        <f t="shared" si="1279"/>
        <v>7</v>
      </c>
      <c r="L4306" s="108">
        <f t="shared" si="1280"/>
        <v>8</v>
      </c>
      <c r="M4306" s="109">
        <f t="shared" si="1271"/>
        <v>1.001123397</v>
      </c>
      <c r="N4306" s="109">
        <f t="shared" ca="1" si="1272"/>
        <v>1.0047743440000001</v>
      </c>
      <c r="O4306" s="108">
        <f t="shared" si="1284"/>
        <v>0</v>
      </c>
      <c r="P4306" s="106">
        <f t="shared" ca="1" si="1273"/>
        <v>45.81188873</v>
      </c>
      <c r="Q4306" s="113">
        <f t="shared" si="1268"/>
        <v>0</v>
      </c>
      <c r="R4306" s="106">
        <f t="shared" si="1267"/>
        <v>0</v>
      </c>
      <c r="S4306" s="114" t="str">
        <f t="shared" si="1281"/>
        <v>A+J=</v>
      </c>
      <c r="T4306" s="107">
        <f t="shared" si="1282"/>
        <v>45282</v>
      </c>
      <c r="U4306" s="10"/>
      <c r="V4306" s="10"/>
      <c r="W4306" s="10"/>
      <c r="X4306" s="29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</row>
    <row r="4307" spans="1:121" x14ac:dyDescent="0.15">
      <c r="A4307" s="102">
        <f t="shared" si="1274"/>
        <v>45264</v>
      </c>
      <c r="B4307" s="103">
        <f t="shared" ca="1" si="1283"/>
        <v>9641.2429537297903</v>
      </c>
      <c r="C4307" s="106">
        <f t="shared" si="1275"/>
        <v>9595.4310649997897</v>
      </c>
      <c r="D4307" s="105">
        <f ca="1">IF(A4307&lt;$B$1,VLOOKUP(A4307,[1]DI!$A$4:$B$15000,2,FALSE),0)</f>
        <v>0.1215</v>
      </c>
      <c r="E4307" s="106">
        <f t="shared" ca="1" si="1269"/>
        <v>1.00045513</v>
      </c>
      <c r="F4307" s="106">
        <f ca="1">(TRUNC(PRODUCT($E$12:$E4306),16))</f>
        <v>2.7626933940895899</v>
      </c>
      <c r="G4307" s="106">
        <f t="shared" ca="1" si="1276"/>
        <v>2.7526548875630299</v>
      </c>
      <c r="H4307" s="106">
        <f t="shared" ca="1" si="1270"/>
        <v>1.00364685</v>
      </c>
      <c r="I4307" s="105">
        <f t="shared" si="1277"/>
        <v>3.5999999999999997E-2</v>
      </c>
      <c r="J4307" s="118">
        <f t="shared" si="1278"/>
        <v>45252</v>
      </c>
      <c r="K4307" s="112">
        <f t="shared" si="1279"/>
        <v>8</v>
      </c>
      <c r="L4307" s="108">
        <f t="shared" si="1280"/>
        <v>8</v>
      </c>
      <c r="M4307" s="109">
        <f t="shared" si="1271"/>
        <v>1.001123397</v>
      </c>
      <c r="N4307" s="109">
        <f t="shared" ca="1" si="1272"/>
        <v>1.0047743440000001</v>
      </c>
      <c r="O4307" s="108">
        <f t="shared" si="1284"/>
        <v>0</v>
      </c>
      <c r="P4307" s="106">
        <f t="shared" ca="1" si="1273"/>
        <v>45.81188873</v>
      </c>
      <c r="Q4307" s="113">
        <f t="shared" si="1268"/>
        <v>0</v>
      </c>
      <c r="R4307" s="106">
        <f t="shared" si="1267"/>
        <v>0</v>
      </c>
      <c r="S4307" s="114" t="str">
        <f t="shared" si="1281"/>
        <v>A+J=</v>
      </c>
      <c r="T4307" s="107">
        <f t="shared" si="1282"/>
        <v>45282</v>
      </c>
      <c r="U4307" s="10"/>
      <c r="V4307" s="10"/>
      <c r="W4307" s="10"/>
      <c r="X4307" s="29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</row>
    <row r="4308" spans="1:121" x14ac:dyDescent="0.15">
      <c r="A4308" s="102">
        <f t="shared" si="1274"/>
        <v>45265</v>
      </c>
      <c r="B4308" s="103">
        <f t="shared" ca="1" si="1283"/>
        <v>9646.9847925097893</v>
      </c>
      <c r="C4308" s="106">
        <f t="shared" si="1275"/>
        <v>9595.4310649997897</v>
      </c>
      <c r="D4308" s="105">
        <f ca="1">IF(A4308&lt;$B$1,VLOOKUP(A4308,[1]DI!$A$4:$B$15000,2,FALSE),0)</f>
        <v>0.1215</v>
      </c>
      <c r="E4308" s="106">
        <f t="shared" ca="1" si="1269"/>
        <v>1.00045513</v>
      </c>
      <c r="F4308" s="106">
        <f ca="1">(TRUNC(PRODUCT($E$12:$E4307),16))</f>
        <v>2.7639507787340398</v>
      </c>
      <c r="G4308" s="106">
        <f t="shared" ca="1" si="1276"/>
        <v>2.7526548875630299</v>
      </c>
      <c r="H4308" s="106">
        <f t="shared" ca="1" si="1270"/>
        <v>1.0041036400000001</v>
      </c>
      <c r="I4308" s="105">
        <f t="shared" si="1277"/>
        <v>3.5999999999999997E-2</v>
      </c>
      <c r="J4308" s="118">
        <f t="shared" si="1278"/>
        <v>45252</v>
      </c>
      <c r="K4308" s="112">
        <f t="shared" si="1279"/>
        <v>9</v>
      </c>
      <c r="L4308" s="108">
        <f t="shared" si="1280"/>
        <v>9</v>
      </c>
      <c r="M4308" s="109">
        <f t="shared" si="1271"/>
        <v>1.00126391</v>
      </c>
      <c r="N4308" s="109">
        <f t="shared" ca="1" si="1272"/>
        <v>1.0053727370000001</v>
      </c>
      <c r="O4308" s="108">
        <f t="shared" si="1284"/>
        <v>0</v>
      </c>
      <c r="P4308" s="106">
        <f t="shared" ca="1" si="1273"/>
        <v>51.553727510000002</v>
      </c>
      <c r="Q4308" s="113">
        <f t="shared" si="1268"/>
        <v>0</v>
      </c>
      <c r="R4308" s="106">
        <f t="shared" si="1267"/>
        <v>0</v>
      </c>
      <c r="S4308" s="114" t="str">
        <f t="shared" si="1281"/>
        <v>A+J=</v>
      </c>
      <c r="T4308" s="107">
        <f t="shared" si="1282"/>
        <v>45282</v>
      </c>
      <c r="U4308" s="10"/>
      <c r="V4308" s="10"/>
      <c r="W4308" s="10"/>
      <c r="X4308" s="29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</row>
    <row r="4309" spans="1:121" x14ac:dyDescent="0.15">
      <c r="A4309" s="102">
        <f t="shared" si="1274"/>
        <v>45266</v>
      </c>
      <c r="B4309" s="103">
        <f t="shared" ca="1" si="1283"/>
        <v>9652.7299704997895</v>
      </c>
      <c r="C4309" s="106">
        <f t="shared" si="1275"/>
        <v>9595.4310649997897</v>
      </c>
      <c r="D4309" s="105">
        <f ca="1">IF(A4309&lt;$B$1,VLOOKUP(A4309,[1]DI!$A$4:$B$15000,2,FALSE),0)</f>
        <v>0.1215</v>
      </c>
      <c r="E4309" s="106">
        <f t="shared" ca="1" si="1269"/>
        <v>1.00045513</v>
      </c>
      <c r="F4309" s="106">
        <f ca="1">(TRUNC(PRODUCT($E$12:$E4308),16))</f>
        <v>2.7652087356519699</v>
      </c>
      <c r="G4309" s="106">
        <f t="shared" ca="1" si="1276"/>
        <v>2.7526548875630299</v>
      </c>
      <c r="H4309" s="106">
        <f t="shared" ca="1" si="1270"/>
        <v>1.0045606300000001</v>
      </c>
      <c r="I4309" s="105">
        <f t="shared" si="1277"/>
        <v>3.5999999999999997E-2</v>
      </c>
      <c r="J4309" s="118">
        <f t="shared" si="1278"/>
        <v>45252</v>
      </c>
      <c r="K4309" s="112">
        <f t="shared" si="1279"/>
        <v>10</v>
      </c>
      <c r="L4309" s="108">
        <f t="shared" si="1280"/>
        <v>10</v>
      </c>
      <c r="M4309" s="109">
        <f t="shared" si="1271"/>
        <v>1.001404443</v>
      </c>
      <c r="N4309" s="109">
        <f t="shared" ca="1" si="1272"/>
        <v>1.005971478</v>
      </c>
      <c r="O4309" s="108">
        <f t="shared" si="1284"/>
        <v>0</v>
      </c>
      <c r="P4309" s="106">
        <f t="shared" ca="1" si="1273"/>
        <v>57.298905499999996</v>
      </c>
      <c r="Q4309" s="113">
        <f t="shared" si="1268"/>
        <v>0</v>
      </c>
      <c r="R4309" s="106">
        <f t="shared" si="1267"/>
        <v>0</v>
      </c>
      <c r="S4309" s="114" t="str">
        <f t="shared" si="1281"/>
        <v>A+J=</v>
      </c>
      <c r="T4309" s="107">
        <f t="shared" si="1282"/>
        <v>45282</v>
      </c>
      <c r="U4309" s="10"/>
      <c r="V4309" s="10"/>
      <c r="W4309" s="10"/>
      <c r="X4309" s="29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</row>
    <row r="4310" spans="1:121" x14ac:dyDescent="0.15">
      <c r="A4310" s="102">
        <f t="shared" si="1274"/>
        <v>45267</v>
      </c>
      <c r="B4310" s="103">
        <f t="shared" ca="1" si="1283"/>
        <v>9658.4786987997904</v>
      </c>
      <c r="C4310" s="106">
        <f t="shared" si="1275"/>
        <v>9595.4310649997897</v>
      </c>
      <c r="D4310" s="105">
        <f ca="1">IF(A4310&lt;$B$1,VLOOKUP(A4310,[1]DI!$A$4:$B$15000,2,FALSE),0)</f>
        <v>0.1215</v>
      </c>
      <c r="E4310" s="106">
        <f t="shared" ca="1" si="1269"/>
        <v>1.00045513</v>
      </c>
      <c r="F4310" s="106">
        <f ca="1">(TRUNC(PRODUCT($E$12:$E4309),16))</f>
        <v>2.76646726510383</v>
      </c>
      <c r="G4310" s="106">
        <f t="shared" ca="1" si="1276"/>
        <v>2.7526548875630299</v>
      </c>
      <c r="H4310" s="106">
        <f t="shared" ca="1" si="1270"/>
        <v>1.0050178400000001</v>
      </c>
      <c r="I4310" s="105">
        <f t="shared" si="1277"/>
        <v>3.5999999999999997E-2</v>
      </c>
      <c r="J4310" s="118">
        <f t="shared" si="1278"/>
        <v>45252</v>
      </c>
      <c r="K4310" s="112">
        <f t="shared" si="1279"/>
        <v>11</v>
      </c>
      <c r="L4310" s="108">
        <f t="shared" si="1280"/>
        <v>11</v>
      </c>
      <c r="M4310" s="109">
        <f t="shared" si="1271"/>
        <v>1.001544996</v>
      </c>
      <c r="N4310" s="109">
        <f t="shared" ca="1" si="1272"/>
        <v>1.0065705890000001</v>
      </c>
      <c r="O4310" s="108">
        <f t="shared" si="1284"/>
        <v>0</v>
      </c>
      <c r="P4310" s="106">
        <f t="shared" ca="1" si="1273"/>
        <v>63.0476338</v>
      </c>
      <c r="Q4310" s="113">
        <f t="shared" si="1268"/>
        <v>0</v>
      </c>
      <c r="R4310" s="106">
        <f t="shared" si="1267"/>
        <v>0</v>
      </c>
      <c r="S4310" s="114" t="str">
        <f t="shared" si="1281"/>
        <v>A+J=</v>
      </c>
      <c r="T4310" s="107">
        <f t="shared" si="1282"/>
        <v>45282</v>
      </c>
      <c r="U4310" s="10"/>
      <c r="V4310" s="10"/>
      <c r="W4310" s="10"/>
      <c r="X4310" s="29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</row>
    <row r="4311" spans="1:121" x14ac:dyDescent="0.15">
      <c r="A4311" s="102">
        <f t="shared" si="1274"/>
        <v>45268</v>
      </c>
      <c r="B4311" s="103">
        <f t="shared" ca="1" si="1283"/>
        <v>9664.230766309789</v>
      </c>
      <c r="C4311" s="106">
        <f t="shared" si="1275"/>
        <v>9595.4310649997897</v>
      </c>
      <c r="D4311" s="105">
        <f ca="1">IF(A4311&lt;$B$1,VLOOKUP(A4311,[1]DI!$A$4:$B$15000,2,FALSE),0)</f>
        <v>0.1215</v>
      </c>
      <c r="E4311" s="106">
        <f t="shared" ca="1" si="1269"/>
        <v>1.00045513</v>
      </c>
      <c r="F4311" s="106">
        <f ca="1">(TRUNC(PRODUCT($E$12:$E4310),16))</f>
        <v>2.76772636735019</v>
      </c>
      <c r="G4311" s="106">
        <f t="shared" ca="1" si="1276"/>
        <v>2.7526548875630299</v>
      </c>
      <c r="H4311" s="106">
        <f t="shared" ca="1" si="1270"/>
        <v>1.0054752499999999</v>
      </c>
      <c r="I4311" s="105">
        <f t="shared" si="1277"/>
        <v>3.5999999999999997E-2</v>
      </c>
      <c r="J4311" s="118">
        <f t="shared" si="1278"/>
        <v>45252</v>
      </c>
      <c r="K4311" s="112">
        <f t="shared" si="1279"/>
        <v>12</v>
      </c>
      <c r="L4311" s="108">
        <f t="shared" si="1280"/>
        <v>12</v>
      </c>
      <c r="M4311" s="109">
        <f t="shared" si="1271"/>
        <v>1.0016855689999999</v>
      </c>
      <c r="N4311" s="109">
        <f t="shared" ca="1" si="1272"/>
        <v>1.0071700480000001</v>
      </c>
      <c r="O4311" s="108">
        <f t="shared" si="1284"/>
        <v>0</v>
      </c>
      <c r="P4311" s="106">
        <f t="shared" ca="1" si="1273"/>
        <v>68.799701310000003</v>
      </c>
      <c r="Q4311" s="113">
        <f t="shared" si="1268"/>
        <v>0</v>
      </c>
      <c r="R4311" s="106">
        <f t="shared" si="1267"/>
        <v>0</v>
      </c>
      <c r="S4311" s="114" t="str">
        <f t="shared" si="1281"/>
        <v>A+J=</v>
      </c>
      <c r="T4311" s="107">
        <f t="shared" si="1282"/>
        <v>45282</v>
      </c>
      <c r="U4311" s="10"/>
      <c r="V4311" s="10"/>
      <c r="W4311" s="10"/>
      <c r="X4311" s="29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</row>
    <row r="4312" spans="1:121" x14ac:dyDescent="0.15">
      <c r="A4312" s="102">
        <f t="shared" si="1274"/>
        <v>45269</v>
      </c>
      <c r="B4312" s="103">
        <f t="shared" ca="1" si="1283"/>
        <v>9669.9862689897891</v>
      </c>
      <c r="C4312" s="106">
        <f t="shared" si="1275"/>
        <v>9595.4310649997897</v>
      </c>
      <c r="D4312" s="105">
        <f ca="1">IF(A4312&lt;$B$1,VLOOKUP(A4312,[1]DI!$A$4:$B$15000,2,FALSE),0)</f>
        <v>0</v>
      </c>
      <c r="E4312" s="106">
        <f t="shared" ca="1" si="1269"/>
        <v>1</v>
      </c>
      <c r="F4312" s="106">
        <f ca="1">(TRUNC(PRODUCT($E$12:$E4311),16))</f>
        <v>2.7689860426517701</v>
      </c>
      <c r="G4312" s="106">
        <f t="shared" ca="1" si="1276"/>
        <v>2.7526548875630299</v>
      </c>
      <c r="H4312" s="106">
        <f t="shared" ca="1" si="1270"/>
        <v>1.0059328700000001</v>
      </c>
      <c r="I4312" s="105">
        <f t="shared" si="1277"/>
        <v>3.5999999999999997E-2</v>
      </c>
      <c r="J4312" s="118">
        <f t="shared" si="1278"/>
        <v>45252</v>
      </c>
      <c r="K4312" s="112">
        <f t="shared" si="1279"/>
        <v>12</v>
      </c>
      <c r="L4312" s="108">
        <f t="shared" si="1280"/>
        <v>13</v>
      </c>
      <c r="M4312" s="109">
        <f t="shared" si="1271"/>
        <v>1.0018261610000001</v>
      </c>
      <c r="N4312" s="109">
        <f t="shared" ca="1" si="1272"/>
        <v>1.007769865</v>
      </c>
      <c r="O4312" s="108">
        <f t="shared" si="1284"/>
        <v>0</v>
      </c>
      <c r="P4312" s="106">
        <f t="shared" ca="1" si="1273"/>
        <v>74.555203989999995</v>
      </c>
      <c r="Q4312" s="113">
        <f t="shared" si="1268"/>
        <v>0</v>
      </c>
      <c r="R4312" s="106">
        <f t="shared" si="1267"/>
        <v>0</v>
      </c>
      <c r="S4312" s="114" t="str">
        <f t="shared" si="1281"/>
        <v>A+J=</v>
      </c>
      <c r="T4312" s="107">
        <f t="shared" si="1282"/>
        <v>45282</v>
      </c>
      <c r="U4312" s="10"/>
      <c r="V4312" s="10"/>
      <c r="W4312" s="10"/>
      <c r="X4312" s="29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</row>
    <row r="4313" spans="1:121" x14ac:dyDescent="0.15">
      <c r="A4313" s="102">
        <f t="shared" si="1274"/>
        <v>45270</v>
      </c>
      <c r="B4313" s="103">
        <f t="shared" ca="1" si="1283"/>
        <v>9669.9862689897891</v>
      </c>
      <c r="C4313" s="106">
        <f t="shared" si="1275"/>
        <v>9595.4310649997897</v>
      </c>
      <c r="D4313" s="105">
        <f ca="1">IF(A4313&lt;$B$1,VLOOKUP(A4313,[1]DI!$A$4:$B$15000,2,FALSE),0)</f>
        <v>0</v>
      </c>
      <c r="E4313" s="106">
        <f t="shared" ca="1" si="1269"/>
        <v>1</v>
      </c>
      <c r="F4313" s="106">
        <f ca="1">(TRUNC(PRODUCT($E$12:$E4312),16))</f>
        <v>2.7689860426517701</v>
      </c>
      <c r="G4313" s="106">
        <f t="shared" ca="1" si="1276"/>
        <v>2.7526548875630299</v>
      </c>
      <c r="H4313" s="106">
        <f t="shared" ca="1" si="1270"/>
        <v>1.0059328700000001</v>
      </c>
      <c r="I4313" s="105">
        <f t="shared" si="1277"/>
        <v>3.5999999999999997E-2</v>
      </c>
      <c r="J4313" s="118">
        <f t="shared" si="1278"/>
        <v>45252</v>
      </c>
      <c r="K4313" s="112">
        <f t="shared" si="1279"/>
        <v>12</v>
      </c>
      <c r="L4313" s="108">
        <f t="shared" si="1280"/>
        <v>13</v>
      </c>
      <c r="M4313" s="109">
        <f t="shared" si="1271"/>
        <v>1.0018261610000001</v>
      </c>
      <c r="N4313" s="109">
        <f t="shared" ca="1" si="1272"/>
        <v>1.007769865</v>
      </c>
      <c r="O4313" s="108">
        <f t="shared" si="1284"/>
        <v>0</v>
      </c>
      <c r="P4313" s="106">
        <f t="shared" ca="1" si="1273"/>
        <v>74.555203989999995</v>
      </c>
      <c r="Q4313" s="113">
        <f t="shared" si="1268"/>
        <v>0</v>
      </c>
      <c r="R4313" s="106">
        <f t="shared" si="1267"/>
        <v>0</v>
      </c>
      <c r="S4313" s="114" t="str">
        <f t="shared" si="1281"/>
        <v>A+J=</v>
      </c>
      <c r="T4313" s="107">
        <f t="shared" si="1282"/>
        <v>45282</v>
      </c>
      <c r="U4313" s="10"/>
      <c r="V4313" s="10"/>
      <c r="W4313" s="10"/>
      <c r="X4313" s="29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</row>
    <row r="4314" spans="1:121" x14ac:dyDescent="0.15">
      <c r="A4314" s="102">
        <f t="shared" si="1274"/>
        <v>45271</v>
      </c>
      <c r="B4314" s="103">
        <f t="shared" ca="1" si="1283"/>
        <v>9669.9862689897891</v>
      </c>
      <c r="C4314" s="106">
        <f t="shared" si="1275"/>
        <v>9595.4310649997897</v>
      </c>
      <c r="D4314" s="105">
        <f ca="1">IF(A4314&lt;$B$1,VLOOKUP(A4314,[1]DI!$A$4:$B$15000,2,FALSE),0)</f>
        <v>0.1215</v>
      </c>
      <c r="E4314" s="106">
        <f t="shared" ca="1" si="1269"/>
        <v>1.00045513</v>
      </c>
      <c r="F4314" s="106">
        <f ca="1">(TRUNC(PRODUCT($E$12:$E4313),16))</f>
        <v>2.7689860426517701</v>
      </c>
      <c r="G4314" s="106">
        <f t="shared" ca="1" si="1276"/>
        <v>2.7526548875630299</v>
      </c>
      <c r="H4314" s="106">
        <f t="shared" ca="1" si="1270"/>
        <v>1.0059328700000001</v>
      </c>
      <c r="I4314" s="105">
        <f t="shared" si="1277"/>
        <v>3.5999999999999997E-2</v>
      </c>
      <c r="J4314" s="118">
        <f t="shared" si="1278"/>
        <v>45252</v>
      </c>
      <c r="K4314" s="112">
        <f t="shared" si="1279"/>
        <v>13</v>
      </c>
      <c r="L4314" s="108">
        <f t="shared" si="1280"/>
        <v>13</v>
      </c>
      <c r="M4314" s="109">
        <f t="shared" si="1271"/>
        <v>1.0018261610000001</v>
      </c>
      <c r="N4314" s="109">
        <f t="shared" ca="1" si="1272"/>
        <v>1.007769865</v>
      </c>
      <c r="O4314" s="108">
        <f t="shared" si="1284"/>
        <v>0</v>
      </c>
      <c r="P4314" s="106">
        <f t="shared" ca="1" si="1273"/>
        <v>74.555203989999995</v>
      </c>
      <c r="Q4314" s="113">
        <f t="shared" si="1268"/>
        <v>0</v>
      </c>
      <c r="R4314" s="106">
        <f t="shared" si="1267"/>
        <v>0</v>
      </c>
      <c r="S4314" s="114" t="str">
        <f t="shared" si="1281"/>
        <v>A+J=</v>
      </c>
      <c r="T4314" s="107">
        <f t="shared" si="1282"/>
        <v>45282</v>
      </c>
      <c r="U4314" s="10"/>
      <c r="V4314" s="10"/>
      <c r="W4314" s="10"/>
      <c r="X4314" s="29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</row>
    <row r="4315" spans="1:121" x14ac:dyDescent="0.15">
      <c r="A4315" s="102">
        <f t="shared" si="1274"/>
        <v>45272</v>
      </c>
      <c r="B4315" s="103">
        <f t="shared" ca="1" si="1283"/>
        <v>9675.7452260197897</v>
      </c>
      <c r="C4315" s="106">
        <f t="shared" si="1275"/>
        <v>9595.4310649997897</v>
      </c>
      <c r="D4315" s="105">
        <f ca="1">IF(A4315&lt;$B$1,VLOOKUP(A4315,[1]DI!$A$4:$B$15000,2,FALSE),0)</f>
        <v>0.1215</v>
      </c>
      <c r="E4315" s="106">
        <f t="shared" ca="1" si="1269"/>
        <v>1.00045513</v>
      </c>
      <c r="F4315" s="106">
        <f ca="1">(TRUNC(PRODUCT($E$12:$E4314),16))</f>
        <v>2.77024629126936</v>
      </c>
      <c r="G4315" s="106">
        <f t="shared" ca="1" si="1276"/>
        <v>2.7526548875630299</v>
      </c>
      <c r="H4315" s="106">
        <f t="shared" ca="1" si="1270"/>
        <v>1.0063907000000001</v>
      </c>
      <c r="I4315" s="105">
        <f t="shared" si="1277"/>
        <v>3.5999999999999997E-2</v>
      </c>
      <c r="J4315" s="118">
        <f t="shared" si="1278"/>
        <v>45252</v>
      </c>
      <c r="K4315" s="112">
        <f t="shared" si="1279"/>
        <v>14</v>
      </c>
      <c r="L4315" s="108">
        <f t="shared" si="1280"/>
        <v>14</v>
      </c>
      <c r="M4315" s="109">
        <f t="shared" si="1271"/>
        <v>1.0019667729999999</v>
      </c>
      <c r="N4315" s="109">
        <f t="shared" ca="1" si="1272"/>
        <v>1.0083700419999999</v>
      </c>
      <c r="O4315" s="108">
        <f t="shared" si="1284"/>
        <v>0</v>
      </c>
      <c r="P4315" s="106">
        <f t="shared" ca="1" si="1273"/>
        <v>80.31416102</v>
      </c>
      <c r="Q4315" s="113">
        <f t="shared" si="1268"/>
        <v>0</v>
      </c>
      <c r="R4315" s="106">
        <f t="shared" si="1267"/>
        <v>0</v>
      </c>
      <c r="S4315" s="114" t="str">
        <f t="shared" si="1281"/>
        <v>A+J=</v>
      </c>
      <c r="T4315" s="107">
        <f t="shared" si="1282"/>
        <v>45282</v>
      </c>
      <c r="U4315" s="10"/>
      <c r="V4315" s="10"/>
      <c r="W4315" s="10"/>
      <c r="X4315" s="29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</row>
    <row r="4316" spans="1:121" x14ac:dyDescent="0.15">
      <c r="A4316" s="102">
        <f t="shared" si="1274"/>
        <v>45273</v>
      </c>
      <c r="B4316" s="103">
        <f t="shared" ca="1" si="1283"/>
        <v>9681.5076278097895</v>
      </c>
      <c r="C4316" s="106">
        <f t="shared" si="1275"/>
        <v>9595.4310649997897</v>
      </c>
      <c r="D4316" s="105">
        <f ca="1">IF(A4316&lt;$B$1,VLOOKUP(A4316,[1]DI!$A$4:$B$15000,2,FALSE),0)</f>
        <v>0.1215</v>
      </c>
      <c r="E4316" s="106">
        <f t="shared" ca="1" si="1269"/>
        <v>1.00045513</v>
      </c>
      <c r="F4316" s="106">
        <f ca="1">(TRUNC(PRODUCT($E$12:$E4315),16))</f>
        <v>2.7715071134639002</v>
      </c>
      <c r="G4316" s="106">
        <f t="shared" ca="1" si="1276"/>
        <v>2.7526548875630299</v>
      </c>
      <c r="H4316" s="106">
        <f t="shared" ca="1" si="1270"/>
        <v>1.0068487399999999</v>
      </c>
      <c r="I4316" s="105">
        <f t="shared" si="1277"/>
        <v>3.5999999999999997E-2</v>
      </c>
      <c r="J4316" s="118">
        <f t="shared" si="1278"/>
        <v>45252</v>
      </c>
      <c r="K4316" s="112">
        <f t="shared" si="1279"/>
        <v>15</v>
      </c>
      <c r="L4316" s="108">
        <f t="shared" si="1280"/>
        <v>15</v>
      </c>
      <c r="M4316" s="109">
        <f t="shared" si="1271"/>
        <v>1.0021074050000001</v>
      </c>
      <c r="N4316" s="109">
        <f t="shared" ca="1" si="1272"/>
        <v>1.008970578</v>
      </c>
      <c r="O4316" s="108">
        <f t="shared" si="1284"/>
        <v>0</v>
      </c>
      <c r="P4316" s="106">
        <f t="shared" ca="1" si="1273"/>
        <v>86.076562809999999</v>
      </c>
      <c r="Q4316" s="113">
        <f t="shared" si="1268"/>
        <v>0</v>
      </c>
      <c r="R4316" s="106">
        <f t="shared" si="1267"/>
        <v>0</v>
      </c>
      <c r="S4316" s="114" t="str">
        <f t="shared" si="1281"/>
        <v>A+J=</v>
      </c>
      <c r="T4316" s="107">
        <f t="shared" si="1282"/>
        <v>45282</v>
      </c>
      <c r="U4316" s="10"/>
      <c r="V4316" s="10"/>
      <c r="W4316" s="10"/>
      <c r="X4316" s="29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</row>
    <row r="4317" spans="1:121" x14ac:dyDescent="0.15">
      <c r="A4317" s="102">
        <f t="shared" si="1274"/>
        <v>45274</v>
      </c>
      <c r="B4317" s="103">
        <f t="shared" ca="1" si="1283"/>
        <v>9687.2734743597903</v>
      </c>
      <c r="C4317" s="106">
        <f t="shared" si="1275"/>
        <v>9595.4310649997897</v>
      </c>
      <c r="D4317" s="105">
        <f ca="1">IF(A4317&lt;$B$1,VLOOKUP(A4317,[1]DI!$A$4:$B$15000,2,FALSE),0)</f>
        <v>0.11650000000000001</v>
      </c>
      <c r="E4317" s="106">
        <f t="shared" ca="1" si="1269"/>
        <v>1.0004373900000001</v>
      </c>
      <c r="F4317" s="106">
        <f ca="1">(TRUNC(PRODUCT($E$12:$E4316),16))</f>
        <v>2.77276850949645</v>
      </c>
      <c r="G4317" s="106">
        <f t="shared" ca="1" si="1276"/>
        <v>2.7526548875630299</v>
      </c>
      <c r="H4317" s="106">
        <f t="shared" ca="1" si="1270"/>
        <v>1.00730699</v>
      </c>
      <c r="I4317" s="105">
        <f t="shared" si="1277"/>
        <v>3.5999999999999997E-2</v>
      </c>
      <c r="J4317" s="118">
        <f t="shared" si="1278"/>
        <v>45252</v>
      </c>
      <c r="K4317" s="112">
        <f t="shared" si="1279"/>
        <v>16</v>
      </c>
      <c r="L4317" s="108">
        <f t="shared" si="1280"/>
        <v>16</v>
      </c>
      <c r="M4317" s="109">
        <f t="shared" si="1271"/>
        <v>1.002248056</v>
      </c>
      <c r="N4317" s="109">
        <f t="shared" ca="1" si="1272"/>
        <v>1.0095714730000001</v>
      </c>
      <c r="O4317" s="108">
        <f t="shared" si="1284"/>
        <v>0</v>
      </c>
      <c r="P4317" s="106">
        <f t="shared" ca="1" si="1273"/>
        <v>91.842409360000005</v>
      </c>
      <c r="Q4317" s="113">
        <f t="shared" si="1268"/>
        <v>0</v>
      </c>
      <c r="R4317" s="106">
        <f t="shared" si="1267"/>
        <v>0</v>
      </c>
      <c r="S4317" s="114" t="str">
        <f t="shared" si="1281"/>
        <v>A+J=</v>
      </c>
      <c r="T4317" s="107">
        <f t="shared" si="1282"/>
        <v>45282</v>
      </c>
      <c r="U4317" s="10"/>
      <c r="V4317" s="10"/>
      <c r="W4317" s="10"/>
      <c r="X4317" s="29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</row>
    <row r="4318" spans="1:121" x14ac:dyDescent="0.15">
      <c r="A4318" s="102">
        <f t="shared" si="1274"/>
        <v>45275</v>
      </c>
      <c r="B4318" s="103">
        <f t="shared" ca="1" si="1283"/>
        <v>9692.8708827097889</v>
      </c>
      <c r="C4318" s="106">
        <f t="shared" si="1275"/>
        <v>9595.4310649997897</v>
      </c>
      <c r="D4318" s="105">
        <f ca="1">IF(A4318&lt;$B$1,VLOOKUP(A4318,[1]DI!$A$4:$B$15000,2,FALSE),0)</f>
        <v>0.11650000000000001</v>
      </c>
      <c r="E4318" s="106">
        <f t="shared" ca="1" si="1269"/>
        <v>1.0004373900000001</v>
      </c>
      <c r="F4318" s="106">
        <f ca="1">(TRUNC(PRODUCT($E$12:$E4317),16))</f>
        <v>2.7739812907148198</v>
      </c>
      <c r="G4318" s="106">
        <f t="shared" ca="1" si="1276"/>
        <v>2.7526548875630299</v>
      </c>
      <c r="H4318" s="106">
        <f t="shared" ca="1" si="1270"/>
        <v>1.00774758</v>
      </c>
      <c r="I4318" s="105">
        <f t="shared" si="1277"/>
        <v>3.5999999999999997E-2</v>
      </c>
      <c r="J4318" s="118">
        <f t="shared" si="1278"/>
        <v>45252</v>
      </c>
      <c r="K4318" s="112">
        <f t="shared" si="1279"/>
        <v>17</v>
      </c>
      <c r="L4318" s="108">
        <f t="shared" si="1280"/>
        <v>17</v>
      </c>
      <c r="M4318" s="109">
        <f t="shared" si="1271"/>
        <v>1.002388727</v>
      </c>
      <c r="N4318" s="109">
        <f t="shared" ca="1" si="1272"/>
        <v>1.0101548140000001</v>
      </c>
      <c r="O4318" s="108">
        <f t="shared" si="1284"/>
        <v>0</v>
      </c>
      <c r="P4318" s="106">
        <f t="shared" ca="1" si="1273"/>
        <v>97.43981771</v>
      </c>
      <c r="Q4318" s="113">
        <f t="shared" si="1268"/>
        <v>0</v>
      </c>
      <c r="R4318" s="106">
        <f t="shared" si="1267"/>
        <v>0</v>
      </c>
      <c r="S4318" s="114" t="str">
        <f t="shared" si="1281"/>
        <v>A+J=</v>
      </c>
      <c r="T4318" s="107">
        <f t="shared" si="1282"/>
        <v>45282</v>
      </c>
      <c r="U4318" s="10"/>
      <c r="V4318" s="10"/>
      <c r="W4318" s="10"/>
      <c r="X4318" s="29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</row>
    <row r="4319" spans="1:121" x14ac:dyDescent="0.15">
      <c r="A4319" s="102">
        <f t="shared" si="1274"/>
        <v>45276</v>
      </c>
      <c r="B4319" s="103">
        <f t="shared" ca="1" si="1283"/>
        <v>9698.4714095797899</v>
      </c>
      <c r="C4319" s="106">
        <f t="shared" si="1275"/>
        <v>9595.4310649997897</v>
      </c>
      <c r="D4319" s="105">
        <f ca="1">IF(A4319&lt;$B$1,VLOOKUP(A4319,[1]DI!$A$4:$B$15000,2,FALSE),0)</f>
        <v>0</v>
      </c>
      <c r="E4319" s="106">
        <f t="shared" ca="1" si="1269"/>
        <v>1</v>
      </c>
      <c r="F4319" s="106">
        <f ca="1">(TRUNC(PRODUCT($E$12:$E4318),16))</f>
        <v>2.7751946023915699</v>
      </c>
      <c r="G4319" s="106">
        <f t="shared" ca="1" si="1276"/>
        <v>2.7526548875630299</v>
      </c>
      <c r="H4319" s="106">
        <f t="shared" ca="1" si="1270"/>
        <v>1.00818835</v>
      </c>
      <c r="I4319" s="105">
        <f t="shared" si="1277"/>
        <v>3.5999999999999997E-2</v>
      </c>
      <c r="J4319" s="118">
        <f t="shared" si="1278"/>
        <v>45252</v>
      </c>
      <c r="K4319" s="112">
        <f t="shared" si="1279"/>
        <v>17</v>
      </c>
      <c r="L4319" s="108">
        <f t="shared" si="1280"/>
        <v>18</v>
      </c>
      <c r="M4319" s="109">
        <f t="shared" si="1271"/>
        <v>1.0025294179999999</v>
      </c>
      <c r="N4319" s="109">
        <f t="shared" ca="1" si="1272"/>
        <v>1.0107384800000001</v>
      </c>
      <c r="O4319" s="108">
        <f t="shared" si="1284"/>
        <v>0</v>
      </c>
      <c r="P4319" s="106">
        <f t="shared" ca="1" si="1273"/>
        <v>103.04034458</v>
      </c>
      <c r="Q4319" s="113">
        <f t="shared" si="1268"/>
        <v>0</v>
      </c>
      <c r="R4319" s="106">
        <f t="shared" si="1267"/>
        <v>0</v>
      </c>
      <c r="S4319" s="114" t="str">
        <f t="shared" si="1281"/>
        <v>A+J=</v>
      </c>
      <c r="T4319" s="107">
        <f t="shared" si="1282"/>
        <v>45282</v>
      </c>
      <c r="U4319" s="10"/>
      <c r="V4319" s="10"/>
      <c r="W4319" s="10"/>
      <c r="X4319" s="29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</row>
    <row r="4320" spans="1:121" x14ac:dyDescent="0.15">
      <c r="A4320" s="102">
        <f t="shared" si="1274"/>
        <v>45277</v>
      </c>
      <c r="B4320" s="103">
        <f t="shared" ca="1" si="1283"/>
        <v>9698.4714095797899</v>
      </c>
      <c r="C4320" s="106">
        <f t="shared" si="1275"/>
        <v>9595.4310649997897</v>
      </c>
      <c r="D4320" s="105">
        <f ca="1">IF(A4320&lt;$B$1,VLOOKUP(A4320,[1]DI!$A$4:$B$15000,2,FALSE),0)</f>
        <v>0</v>
      </c>
      <c r="E4320" s="106">
        <f t="shared" ca="1" si="1269"/>
        <v>1</v>
      </c>
      <c r="F4320" s="106">
        <f ca="1">(TRUNC(PRODUCT($E$12:$E4319),16))</f>
        <v>2.7751946023915699</v>
      </c>
      <c r="G4320" s="106">
        <f t="shared" ca="1" si="1276"/>
        <v>2.7526548875630299</v>
      </c>
      <c r="H4320" s="106">
        <f t="shared" ca="1" si="1270"/>
        <v>1.00818835</v>
      </c>
      <c r="I4320" s="105">
        <f t="shared" si="1277"/>
        <v>3.5999999999999997E-2</v>
      </c>
      <c r="J4320" s="118">
        <f t="shared" si="1278"/>
        <v>45252</v>
      </c>
      <c r="K4320" s="112">
        <f t="shared" si="1279"/>
        <v>17</v>
      </c>
      <c r="L4320" s="108">
        <f t="shared" si="1280"/>
        <v>18</v>
      </c>
      <c r="M4320" s="109">
        <f t="shared" si="1271"/>
        <v>1.0025294179999999</v>
      </c>
      <c r="N4320" s="109">
        <f t="shared" ca="1" si="1272"/>
        <v>1.0107384800000001</v>
      </c>
      <c r="O4320" s="108">
        <f t="shared" si="1284"/>
        <v>0</v>
      </c>
      <c r="P4320" s="106">
        <f t="shared" ca="1" si="1273"/>
        <v>103.04034458</v>
      </c>
      <c r="Q4320" s="113">
        <f t="shared" si="1268"/>
        <v>0</v>
      </c>
      <c r="R4320" s="106">
        <f t="shared" si="1267"/>
        <v>0</v>
      </c>
      <c r="S4320" s="114" t="str">
        <f t="shared" si="1281"/>
        <v>A+J=</v>
      </c>
      <c r="T4320" s="107">
        <f t="shared" si="1282"/>
        <v>45282</v>
      </c>
      <c r="U4320" s="10"/>
      <c r="V4320" s="10"/>
      <c r="W4320" s="10"/>
      <c r="X4320" s="29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</row>
    <row r="4321" spans="1:121" x14ac:dyDescent="0.15">
      <c r="A4321" s="102">
        <f t="shared" si="1274"/>
        <v>45278</v>
      </c>
      <c r="B4321" s="103">
        <f t="shared" ca="1" si="1283"/>
        <v>9698.4714095797899</v>
      </c>
      <c r="C4321" s="106">
        <f t="shared" si="1275"/>
        <v>9595.4310649997897</v>
      </c>
      <c r="D4321" s="105">
        <f ca="1">IF(A4321&lt;$B$1,VLOOKUP(A4321,[1]DI!$A$4:$B$15000,2,FALSE),0)</f>
        <v>0.11650000000000001</v>
      </c>
      <c r="E4321" s="106">
        <f t="shared" ca="1" si="1269"/>
        <v>1.0004373900000001</v>
      </c>
      <c r="F4321" s="106">
        <f ca="1">(TRUNC(PRODUCT($E$12:$E4320),16))</f>
        <v>2.7751946023915699</v>
      </c>
      <c r="G4321" s="106">
        <f t="shared" ca="1" si="1276"/>
        <v>2.7526548875630299</v>
      </c>
      <c r="H4321" s="106">
        <f t="shared" ca="1" si="1270"/>
        <v>1.00818835</v>
      </c>
      <c r="I4321" s="105">
        <f t="shared" si="1277"/>
        <v>3.5999999999999997E-2</v>
      </c>
      <c r="J4321" s="118">
        <f t="shared" si="1278"/>
        <v>45252</v>
      </c>
      <c r="K4321" s="112">
        <f t="shared" si="1279"/>
        <v>18</v>
      </c>
      <c r="L4321" s="108">
        <f t="shared" si="1280"/>
        <v>18</v>
      </c>
      <c r="M4321" s="109">
        <f t="shared" si="1271"/>
        <v>1.0025294179999999</v>
      </c>
      <c r="N4321" s="109">
        <f t="shared" ca="1" si="1272"/>
        <v>1.0107384800000001</v>
      </c>
      <c r="O4321" s="108">
        <f t="shared" si="1284"/>
        <v>0</v>
      </c>
      <c r="P4321" s="106">
        <f t="shared" ca="1" si="1273"/>
        <v>103.04034458</v>
      </c>
      <c r="Q4321" s="113">
        <f t="shared" si="1268"/>
        <v>0</v>
      </c>
      <c r="R4321" s="106">
        <f t="shared" si="1267"/>
        <v>0</v>
      </c>
      <c r="S4321" s="114" t="str">
        <f t="shared" si="1281"/>
        <v>A+J=</v>
      </c>
      <c r="T4321" s="107">
        <f t="shared" si="1282"/>
        <v>45282</v>
      </c>
      <c r="U4321" s="10"/>
      <c r="V4321" s="10"/>
      <c r="W4321" s="10"/>
      <c r="X4321" s="29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</row>
    <row r="4322" spans="1:121" x14ac:dyDescent="0.15">
      <c r="A4322" s="102">
        <f t="shared" si="1274"/>
        <v>45279</v>
      </c>
      <c r="B4322" s="103">
        <f t="shared" ca="1" si="1283"/>
        <v>9704.07533322979</v>
      </c>
      <c r="C4322" s="106">
        <f t="shared" si="1275"/>
        <v>9595.4310649997897</v>
      </c>
      <c r="D4322" s="105">
        <f ca="1">IF(A4322&lt;$B$1,VLOOKUP(A4322,[1]DI!$A$4:$B$15000,2,FALSE),0)</f>
        <v>0.11650000000000001</v>
      </c>
      <c r="E4322" s="106">
        <f t="shared" ca="1" si="1269"/>
        <v>1.0004373900000001</v>
      </c>
      <c r="F4322" s="106">
        <f ca="1">(TRUNC(PRODUCT($E$12:$E4321),16))</f>
        <v>2.7764084447587098</v>
      </c>
      <c r="G4322" s="106">
        <f t="shared" ca="1" si="1276"/>
        <v>2.7526548875630299</v>
      </c>
      <c r="H4322" s="106">
        <f t="shared" ca="1" si="1270"/>
        <v>1.00862933</v>
      </c>
      <c r="I4322" s="105">
        <f t="shared" si="1277"/>
        <v>3.5999999999999997E-2</v>
      </c>
      <c r="J4322" s="118">
        <f t="shared" si="1278"/>
        <v>45252</v>
      </c>
      <c r="K4322" s="112">
        <f t="shared" si="1279"/>
        <v>19</v>
      </c>
      <c r="L4322" s="108">
        <f t="shared" si="1280"/>
        <v>19</v>
      </c>
      <c r="M4322" s="109">
        <f t="shared" si="1271"/>
        <v>1.002670129</v>
      </c>
      <c r="N4322" s="109">
        <f t="shared" ca="1" si="1272"/>
        <v>1.0113224999999999</v>
      </c>
      <c r="O4322" s="108">
        <f t="shared" si="1284"/>
        <v>0</v>
      </c>
      <c r="P4322" s="106">
        <f t="shared" ca="1" si="1273"/>
        <v>108.64426822999999</v>
      </c>
      <c r="Q4322" s="113">
        <f t="shared" si="1268"/>
        <v>0</v>
      </c>
      <c r="R4322" s="106">
        <f t="shared" si="1267"/>
        <v>0</v>
      </c>
      <c r="S4322" s="114" t="str">
        <f t="shared" si="1281"/>
        <v>A+J=</v>
      </c>
      <c r="T4322" s="107">
        <f t="shared" si="1282"/>
        <v>45282</v>
      </c>
      <c r="U4322" s="10"/>
      <c r="V4322" s="10"/>
      <c r="W4322" s="10"/>
      <c r="X4322" s="29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</row>
    <row r="4323" spans="1:121" x14ac:dyDescent="0.15">
      <c r="A4323" s="102">
        <f t="shared" si="1274"/>
        <v>45280</v>
      </c>
      <c r="B4323" s="103">
        <f t="shared" ca="1" si="1283"/>
        <v>9709.6823753897897</v>
      </c>
      <c r="C4323" s="106">
        <f t="shared" si="1275"/>
        <v>9595.4310649997897</v>
      </c>
      <c r="D4323" s="105">
        <f ca="1">IF(A4323&lt;$B$1,VLOOKUP(A4323,[1]DI!$A$4:$B$15000,2,FALSE),0)</f>
        <v>0.11650000000000001</v>
      </c>
      <c r="E4323" s="106">
        <f t="shared" ca="1" si="1269"/>
        <v>1.0004373900000001</v>
      </c>
      <c r="F4323" s="106">
        <f ca="1">(TRUNC(PRODUCT($E$12:$E4322),16))</f>
        <v>2.7776228180483602</v>
      </c>
      <c r="G4323" s="106">
        <f t="shared" ca="1" si="1276"/>
        <v>2.7526548875630299</v>
      </c>
      <c r="H4323" s="106">
        <f t="shared" ca="1" si="1270"/>
        <v>1.00907049</v>
      </c>
      <c r="I4323" s="105">
        <f t="shared" si="1277"/>
        <v>3.5999999999999997E-2</v>
      </c>
      <c r="J4323" s="118">
        <f t="shared" si="1278"/>
        <v>45252</v>
      </c>
      <c r="K4323" s="112">
        <f t="shared" si="1279"/>
        <v>20</v>
      </c>
      <c r="L4323" s="108">
        <f t="shared" si="1280"/>
        <v>20</v>
      </c>
      <c r="M4323" s="109">
        <f t="shared" si="1271"/>
        <v>1.002810859</v>
      </c>
      <c r="N4323" s="109">
        <f t="shared" ca="1" si="1272"/>
        <v>1.0119068449999999</v>
      </c>
      <c r="O4323" s="108">
        <f t="shared" si="1284"/>
        <v>0</v>
      </c>
      <c r="P4323" s="106">
        <f t="shared" ca="1" si="1273"/>
        <v>114.25131039</v>
      </c>
      <c r="Q4323" s="113">
        <f t="shared" si="1268"/>
        <v>0</v>
      </c>
      <c r="R4323" s="106">
        <f t="shared" si="1267"/>
        <v>0</v>
      </c>
      <c r="S4323" s="114" t="str">
        <f t="shared" si="1281"/>
        <v>A+J=</v>
      </c>
      <c r="T4323" s="107">
        <f t="shared" si="1282"/>
        <v>45282</v>
      </c>
      <c r="U4323" s="10"/>
      <c r="V4323" s="10"/>
      <c r="W4323" s="10"/>
      <c r="X4323" s="29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</row>
    <row r="4324" spans="1:121" x14ac:dyDescent="0.15">
      <c r="A4324" s="102">
        <f t="shared" si="1274"/>
        <v>45281</v>
      </c>
      <c r="B4324" s="103">
        <f t="shared" ca="1" si="1283"/>
        <v>9715.29271838979</v>
      </c>
      <c r="C4324" s="106">
        <f t="shared" si="1275"/>
        <v>9595.4310649997897</v>
      </c>
      <c r="D4324" s="105">
        <f ca="1">IF(A4324&lt;$B$1,VLOOKUP(A4324,[1]DI!$A$4:$B$15000,2,FALSE),0)</f>
        <v>0.11650000000000001</v>
      </c>
      <c r="E4324" s="106">
        <f t="shared" ca="1" si="1269"/>
        <v>1.0004373900000001</v>
      </c>
      <c r="F4324" s="106">
        <f ca="1">(TRUNC(PRODUCT($E$12:$E4323),16))</f>
        <v>2.7788377224927499</v>
      </c>
      <c r="G4324" s="106">
        <f t="shared" ca="1" si="1276"/>
        <v>2.7526548875630299</v>
      </c>
      <c r="H4324" s="106">
        <f t="shared" ca="1" si="1270"/>
        <v>1.00951185</v>
      </c>
      <c r="I4324" s="105">
        <f t="shared" si="1277"/>
        <v>3.5999999999999997E-2</v>
      </c>
      <c r="J4324" s="118">
        <f t="shared" si="1278"/>
        <v>45252</v>
      </c>
      <c r="K4324" s="112">
        <f t="shared" si="1279"/>
        <v>21</v>
      </c>
      <c r="L4324" s="108">
        <f t="shared" si="1280"/>
        <v>21</v>
      </c>
      <c r="M4324" s="109">
        <f t="shared" si="1271"/>
        <v>1.0029516089999999</v>
      </c>
      <c r="N4324" s="109">
        <f t="shared" ca="1" si="1272"/>
        <v>1.012491534</v>
      </c>
      <c r="O4324" s="108">
        <f t="shared" si="1284"/>
        <v>0</v>
      </c>
      <c r="P4324" s="106">
        <f t="shared" ca="1" si="1273"/>
        <v>119.86165339</v>
      </c>
      <c r="Q4324" s="113">
        <f t="shared" si="1268"/>
        <v>0</v>
      </c>
      <c r="R4324" s="106">
        <f t="shared" si="1267"/>
        <v>0</v>
      </c>
      <c r="S4324" s="114" t="str">
        <f t="shared" si="1281"/>
        <v>A+J=</v>
      </c>
      <c r="T4324" s="107">
        <f t="shared" si="1282"/>
        <v>45282</v>
      </c>
      <c r="U4324" s="10"/>
      <c r="V4324" s="10"/>
      <c r="W4324" s="10"/>
      <c r="X4324" s="29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</row>
    <row r="4325" spans="1:121" x14ac:dyDescent="0.15">
      <c r="A4325" s="102">
        <f t="shared" si="1274"/>
        <v>45282</v>
      </c>
      <c r="B4325" s="103">
        <f t="shared" ca="1" si="1283"/>
        <v>9720.9062854497897</v>
      </c>
      <c r="C4325" s="106">
        <f t="shared" si="1275"/>
        <v>9595.4310649997897</v>
      </c>
      <c r="D4325" s="105">
        <f ca="1">IF(A4325&lt;$B$1,VLOOKUP(A4325,[1]DI!$A$4:$B$15000,2,FALSE),0)</f>
        <v>0.11650000000000001</v>
      </c>
      <c r="E4325" s="106">
        <f t="shared" ca="1" si="1269"/>
        <v>1.0004373900000001</v>
      </c>
      <c r="F4325" s="106">
        <f ca="1">(TRUNC(PRODUCT($E$12:$E4324),16))</f>
        <v>2.7800531583241899</v>
      </c>
      <c r="G4325" s="106">
        <f t="shared" ca="1" si="1276"/>
        <v>2.7526548875630299</v>
      </c>
      <c r="H4325" s="106">
        <f t="shared" ca="1" si="1270"/>
        <v>1.0099533999999999</v>
      </c>
      <c r="I4325" s="105">
        <f t="shared" si="1277"/>
        <v>3.5999999999999997E-2</v>
      </c>
      <c r="J4325" s="118">
        <f t="shared" si="1278"/>
        <v>45252</v>
      </c>
      <c r="K4325" s="112">
        <f t="shared" si="1279"/>
        <v>22</v>
      </c>
      <c r="L4325" s="108">
        <f t="shared" si="1280"/>
        <v>22</v>
      </c>
      <c r="M4325" s="109">
        <f t="shared" si="1271"/>
        <v>1.0030923789999999</v>
      </c>
      <c r="N4325" s="109">
        <f t="shared" ca="1" si="1272"/>
        <v>1.0130765589999999</v>
      </c>
      <c r="O4325" s="108">
        <f t="shared" si="1284"/>
        <v>127</v>
      </c>
      <c r="P4325" s="106">
        <f t="shared" ca="1" si="1273"/>
        <v>125.47522044999999</v>
      </c>
      <c r="Q4325" s="113">
        <f t="shared" si="1268"/>
        <v>8.1319000000000002E-2</v>
      </c>
      <c r="R4325" s="106">
        <f t="shared" si="1267"/>
        <v>780.29085877</v>
      </c>
      <c r="S4325" s="114" t="str">
        <f t="shared" si="1281"/>
        <v>A+J=</v>
      </c>
      <c r="T4325" s="107">
        <f t="shared" si="1282"/>
        <v>45282</v>
      </c>
      <c r="U4325" s="10"/>
      <c r="V4325" s="10"/>
      <c r="W4325" s="10"/>
      <c r="X4325" s="29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</row>
    <row r="4326" spans="1:121" x14ac:dyDescent="0.15">
      <c r="A4326" s="102">
        <f t="shared" si="1274"/>
        <v>45283</v>
      </c>
      <c r="B4326" s="103">
        <f t="shared" ca="1" si="1283"/>
        <v>8820.23365593979</v>
      </c>
      <c r="C4326" s="106">
        <f t="shared" si="1275"/>
        <v>8815.1402062297893</v>
      </c>
      <c r="D4326" s="105">
        <f ca="1">IF(A4326&lt;$B$1,VLOOKUP(A4326,[1]DI!$A$4:$B$15000,2,FALSE),0)</f>
        <v>0</v>
      </c>
      <c r="E4326" s="106">
        <f t="shared" ca="1" si="1269"/>
        <v>1</v>
      </c>
      <c r="F4326" s="106">
        <f ca="1">(TRUNC(PRODUCT($E$12:$E4325),16))</f>
        <v>2.7812691257751099</v>
      </c>
      <c r="G4326" s="106">
        <f t="shared" ca="1" si="1276"/>
        <v>2.7800531583241899</v>
      </c>
      <c r="H4326" s="106">
        <f t="shared" ca="1" si="1270"/>
        <v>1.0004373900000001</v>
      </c>
      <c r="I4326" s="105">
        <f t="shared" si="1277"/>
        <v>3.5999999999999997E-2</v>
      </c>
      <c r="J4326" s="118">
        <f t="shared" si="1278"/>
        <v>45282</v>
      </c>
      <c r="K4326" s="112">
        <f t="shared" si="1279"/>
        <v>1</v>
      </c>
      <c r="L4326" s="108">
        <f t="shared" si="1280"/>
        <v>1</v>
      </c>
      <c r="M4326" s="109">
        <f t="shared" si="1271"/>
        <v>1.000140356</v>
      </c>
      <c r="N4326" s="109">
        <f t="shared" ca="1" si="1272"/>
        <v>1.000577807</v>
      </c>
      <c r="O4326" s="108">
        <f t="shared" si="1284"/>
        <v>0</v>
      </c>
      <c r="P4326" s="106">
        <f t="shared" ca="1" si="1273"/>
        <v>5.0934497099999998</v>
      </c>
      <c r="Q4326" s="113">
        <f t="shared" si="1268"/>
        <v>0</v>
      </c>
      <c r="R4326" s="106">
        <f t="shared" si="1267"/>
        <v>0</v>
      </c>
      <c r="S4326" s="114" t="str">
        <f t="shared" si="1281"/>
        <v>A+J=</v>
      </c>
      <c r="T4326" s="107">
        <f t="shared" si="1282"/>
        <v>45313</v>
      </c>
      <c r="U4326" s="10"/>
      <c r="V4326" s="10"/>
      <c r="W4326" s="10"/>
      <c r="X4326" s="29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</row>
    <row r="4327" spans="1:121" x14ac:dyDescent="0.15">
      <c r="A4327" s="102">
        <f t="shared" si="1274"/>
        <v>45284</v>
      </c>
      <c r="B4327" s="103">
        <f t="shared" ca="1" si="1283"/>
        <v>8820.23365593979</v>
      </c>
      <c r="C4327" s="106">
        <f t="shared" si="1275"/>
        <v>8815.1402062297893</v>
      </c>
      <c r="D4327" s="105">
        <f ca="1">IF(A4327&lt;$B$1,VLOOKUP(A4327,[1]DI!$A$4:$B$15000,2,FALSE),0)</f>
        <v>0</v>
      </c>
      <c r="E4327" s="106">
        <f t="shared" ca="1" si="1269"/>
        <v>1</v>
      </c>
      <c r="F4327" s="106">
        <f ca="1">(TRUNC(PRODUCT($E$12:$E4326),16))</f>
        <v>2.7812691257751099</v>
      </c>
      <c r="G4327" s="106">
        <f t="shared" ca="1" si="1276"/>
        <v>2.7800531583241899</v>
      </c>
      <c r="H4327" s="106">
        <f t="shared" ca="1" si="1270"/>
        <v>1.0004373900000001</v>
      </c>
      <c r="I4327" s="105">
        <f t="shared" si="1277"/>
        <v>3.5999999999999997E-2</v>
      </c>
      <c r="J4327" s="118">
        <f t="shared" si="1278"/>
        <v>45282</v>
      </c>
      <c r="K4327" s="112">
        <f t="shared" si="1279"/>
        <v>1</v>
      </c>
      <c r="L4327" s="108">
        <f t="shared" si="1280"/>
        <v>1</v>
      </c>
      <c r="M4327" s="109">
        <f t="shared" si="1271"/>
        <v>1.000140356</v>
      </c>
      <c r="N4327" s="109">
        <f t="shared" ca="1" si="1272"/>
        <v>1.000577807</v>
      </c>
      <c r="O4327" s="108">
        <f t="shared" si="1284"/>
        <v>0</v>
      </c>
      <c r="P4327" s="106">
        <f t="shared" ca="1" si="1273"/>
        <v>5.0934497099999998</v>
      </c>
      <c r="Q4327" s="113">
        <f t="shared" si="1268"/>
        <v>0</v>
      </c>
      <c r="R4327" s="106">
        <f t="shared" si="1267"/>
        <v>0</v>
      </c>
      <c r="S4327" s="114" t="str">
        <f t="shared" si="1281"/>
        <v>A+J=</v>
      </c>
      <c r="T4327" s="107">
        <f t="shared" si="1282"/>
        <v>45313</v>
      </c>
      <c r="U4327" s="10"/>
      <c r="V4327" s="10"/>
      <c r="W4327" s="10"/>
      <c r="X4327" s="29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</row>
    <row r="4328" spans="1:121" x14ac:dyDescent="0.15">
      <c r="A4328" s="102">
        <f t="shared" si="1274"/>
        <v>45285</v>
      </c>
      <c r="B4328" s="103">
        <f t="shared" ca="1" si="1283"/>
        <v>8820.23365593979</v>
      </c>
      <c r="C4328" s="106">
        <f t="shared" si="1275"/>
        <v>8815.1402062297893</v>
      </c>
      <c r="D4328" s="105">
        <f ca="1">IF(A4328&lt;$B$1,VLOOKUP(A4328,[1]DI!$A$4:$B$15000,2,FALSE),0)</f>
        <v>0</v>
      </c>
      <c r="E4328" s="106">
        <f t="shared" ca="1" si="1269"/>
        <v>1</v>
      </c>
      <c r="F4328" s="106">
        <f ca="1">(TRUNC(PRODUCT($E$12:$E4327),16))</f>
        <v>2.7812691257751099</v>
      </c>
      <c r="G4328" s="106">
        <f t="shared" ca="1" si="1276"/>
        <v>2.7800531583241899</v>
      </c>
      <c r="H4328" s="106">
        <f t="shared" ca="1" si="1270"/>
        <v>1.0004373900000001</v>
      </c>
      <c r="I4328" s="105">
        <f t="shared" si="1277"/>
        <v>3.5999999999999997E-2</v>
      </c>
      <c r="J4328" s="118">
        <f t="shared" si="1278"/>
        <v>45282</v>
      </c>
      <c r="K4328" s="112">
        <f t="shared" si="1279"/>
        <v>1</v>
      </c>
      <c r="L4328" s="108">
        <f t="shared" si="1280"/>
        <v>1</v>
      </c>
      <c r="M4328" s="109">
        <f t="shared" si="1271"/>
        <v>1.000140356</v>
      </c>
      <c r="N4328" s="109">
        <f t="shared" ca="1" si="1272"/>
        <v>1.000577807</v>
      </c>
      <c r="O4328" s="108">
        <f t="shared" si="1284"/>
        <v>0</v>
      </c>
      <c r="P4328" s="106">
        <f t="shared" ca="1" si="1273"/>
        <v>5.0934497099999998</v>
      </c>
      <c r="Q4328" s="113">
        <f t="shared" si="1268"/>
        <v>0</v>
      </c>
      <c r="R4328" s="106">
        <f t="shared" si="1267"/>
        <v>0</v>
      </c>
      <c r="S4328" s="114" t="str">
        <f t="shared" si="1281"/>
        <v>A+J=</v>
      </c>
      <c r="T4328" s="107">
        <f t="shared" si="1282"/>
        <v>45313</v>
      </c>
      <c r="U4328" s="10"/>
      <c r="V4328" s="10"/>
      <c r="W4328" s="10"/>
      <c r="X4328" s="29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</row>
    <row r="4329" spans="1:121" x14ac:dyDescent="0.15">
      <c r="A4329" s="102">
        <f t="shared" si="1274"/>
        <v>45286</v>
      </c>
      <c r="B4329" s="103">
        <f t="shared" ca="1" si="1283"/>
        <v>8820.23365593979</v>
      </c>
      <c r="C4329" s="106">
        <f t="shared" si="1275"/>
        <v>8815.1402062297893</v>
      </c>
      <c r="D4329" s="105">
        <f ca="1">IF(A4329&lt;$B$1,VLOOKUP(A4329,[1]DI!$A$4:$B$15000,2,FALSE),0)</f>
        <v>0.11650000000000001</v>
      </c>
      <c r="E4329" s="106">
        <f t="shared" ca="1" si="1269"/>
        <v>1.0004373900000001</v>
      </c>
      <c r="F4329" s="106">
        <f ca="1">(TRUNC(PRODUCT($E$12:$E4328),16))</f>
        <v>2.7812691257751099</v>
      </c>
      <c r="G4329" s="106">
        <f t="shared" ca="1" si="1276"/>
        <v>2.7800531583241899</v>
      </c>
      <c r="H4329" s="106">
        <f t="shared" ca="1" si="1270"/>
        <v>1.0004373900000001</v>
      </c>
      <c r="I4329" s="105">
        <f t="shared" si="1277"/>
        <v>3.5999999999999997E-2</v>
      </c>
      <c r="J4329" s="118">
        <f t="shared" si="1278"/>
        <v>45282</v>
      </c>
      <c r="K4329" s="112">
        <f t="shared" si="1279"/>
        <v>1</v>
      </c>
      <c r="L4329" s="108">
        <f t="shared" si="1280"/>
        <v>1</v>
      </c>
      <c r="M4329" s="109">
        <f t="shared" si="1271"/>
        <v>1.000140356</v>
      </c>
      <c r="N4329" s="109">
        <f t="shared" ca="1" si="1272"/>
        <v>1.000577807</v>
      </c>
      <c r="O4329" s="108">
        <f t="shared" si="1284"/>
        <v>0</v>
      </c>
      <c r="P4329" s="106">
        <f t="shared" ca="1" si="1273"/>
        <v>5.0934497099999998</v>
      </c>
      <c r="Q4329" s="113">
        <f t="shared" si="1268"/>
        <v>0</v>
      </c>
      <c r="R4329" s="106">
        <f t="shared" si="1267"/>
        <v>0</v>
      </c>
      <c r="S4329" s="114" t="str">
        <f t="shared" si="1281"/>
        <v>A+J=</v>
      </c>
      <c r="T4329" s="107">
        <f t="shared" si="1282"/>
        <v>45313</v>
      </c>
      <c r="U4329" s="10"/>
      <c r="V4329" s="10"/>
      <c r="W4329" s="10"/>
      <c r="X4329" s="29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</row>
    <row r="4330" spans="1:121" x14ac:dyDescent="0.15">
      <c r="A4330" s="102">
        <f t="shared" si="1274"/>
        <v>45287</v>
      </c>
      <c r="B4330" s="103">
        <f t="shared" ca="1" si="1283"/>
        <v>8825.330041099789</v>
      </c>
      <c r="C4330" s="106">
        <f t="shared" si="1275"/>
        <v>8815.1402062297893</v>
      </c>
      <c r="D4330" s="105">
        <f ca="1">IF(A4330&lt;$B$1,VLOOKUP(A4330,[1]DI!$A$4:$B$15000,2,FALSE),0)</f>
        <v>0.11650000000000001</v>
      </c>
      <c r="E4330" s="106">
        <f t="shared" ca="1" si="1269"/>
        <v>1.0004373900000001</v>
      </c>
      <c r="F4330" s="106">
        <f ca="1">(TRUNC(PRODUCT($E$12:$E4329),16))</f>
        <v>2.7824856250780301</v>
      </c>
      <c r="G4330" s="106">
        <f t="shared" ca="1" si="1276"/>
        <v>2.7800531583241899</v>
      </c>
      <c r="H4330" s="106">
        <f t="shared" ca="1" si="1270"/>
        <v>1.0008749699999999</v>
      </c>
      <c r="I4330" s="105">
        <f t="shared" si="1277"/>
        <v>3.5999999999999997E-2</v>
      </c>
      <c r="J4330" s="118">
        <f t="shared" si="1278"/>
        <v>45282</v>
      </c>
      <c r="K4330" s="112">
        <f t="shared" si="1279"/>
        <v>2</v>
      </c>
      <c r="L4330" s="108">
        <f t="shared" si="1280"/>
        <v>2</v>
      </c>
      <c r="M4330" s="109">
        <f t="shared" si="1271"/>
        <v>1.0002807309999999</v>
      </c>
      <c r="N4330" s="109">
        <f t="shared" ca="1" si="1272"/>
        <v>1.001155947</v>
      </c>
      <c r="O4330" s="108">
        <f t="shared" si="1284"/>
        <v>0</v>
      </c>
      <c r="P4330" s="106">
        <f t="shared" ca="1" si="1273"/>
        <v>10.18983487</v>
      </c>
      <c r="Q4330" s="113">
        <f t="shared" si="1268"/>
        <v>0</v>
      </c>
      <c r="R4330" s="106">
        <f t="shared" si="1267"/>
        <v>0</v>
      </c>
      <c r="S4330" s="114" t="str">
        <f t="shared" si="1281"/>
        <v>A+J=</v>
      </c>
      <c r="T4330" s="107">
        <f t="shared" si="1282"/>
        <v>45313</v>
      </c>
      <c r="U4330" s="10"/>
      <c r="V4330" s="10"/>
      <c r="W4330" s="10"/>
      <c r="X4330" s="29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</row>
    <row r="4331" spans="1:121" x14ac:dyDescent="0.15">
      <c r="A4331" s="102">
        <f t="shared" si="1274"/>
        <v>45288</v>
      </c>
      <c r="B4331" s="103">
        <f t="shared" ca="1" si="1283"/>
        <v>8830.4293528897888</v>
      </c>
      <c r="C4331" s="106">
        <f t="shared" si="1275"/>
        <v>8815.1402062297893</v>
      </c>
      <c r="D4331" s="105">
        <f ca="1">IF(A4331&lt;$B$1,VLOOKUP(A4331,[1]DI!$A$4:$B$15000,2,FALSE),0)</f>
        <v>0.11650000000000001</v>
      </c>
      <c r="E4331" s="106">
        <f t="shared" ca="1" si="1269"/>
        <v>1.0004373900000001</v>
      </c>
      <c r="F4331" s="106">
        <f ca="1">(TRUNC(PRODUCT($E$12:$E4330),16))</f>
        <v>2.7837026564655898</v>
      </c>
      <c r="G4331" s="106">
        <f t="shared" ca="1" si="1276"/>
        <v>2.7800531583241899</v>
      </c>
      <c r="H4331" s="106">
        <f t="shared" ca="1" si="1270"/>
        <v>1.0013127399999999</v>
      </c>
      <c r="I4331" s="105">
        <f t="shared" si="1277"/>
        <v>3.5999999999999997E-2</v>
      </c>
      <c r="J4331" s="118">
        <f t="shared" si="1278"/>
        <v>45282</v>
      </c>
      <c r="K4331" s="112">
        <f t="shared" si="1279"/>
        <v>3</v>
      </c>
      <c r="L4331" s="108">
        <f t="shared" si="1280"/>
        <v>3</v>
      </c>
      <c r="M4331" s="109">
        <f t="shared" si="1271"/>
        <v>1.000421126</v>
      </c>
      <c r="N4331" s="109">
        <f t="shared" ca="1" si="1272"/>
        <v>1.0017344189999999</v>
      </c>
      <c r="O4331" s="108">
        <f t="shared" si="1284"/>
        <v>0</v>
      </c>
      <c r="P4331" s="106">
        <f t="shared" ca="1" si="1273"/>
        <v>15.28914666</v>
      </c>
      <c r="Q4331" s="113">
        <f t="shared" si="1268"/>
        <v>0</v>
      </c>
      <c r="R4331" s="106">
        <f t="shared" si="1267"/>
        <v>0</v>
      </c>
      <c r="S4331" s="114" t="str">
        <f t="shared" si="1281"/>
        <v>A+J=</v>
      </c>
      <c r="T4331" s="107">
        <f t="shared" si="1282"/>
        <v>45313</v>
      </c>
      <c r="U4331" s="10"/>
      <c r="V4331" s="10"/>
      <c r="W4331" s="10"/>
      <c r="X4331" s="29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</row>
    <row r="4332" spans="1:121" x14ac:dyDescent="0.15">
      <c r="A4332" s="102">
        <f t="shared" si="1274"/>
        <v>45289</v>
      </c>
      <c r="B4332" s="103">
        <f t="shared" ca="1" si="1283"/>
        <v>8835.531688259789</v>
      </c>
      <c r="C4332" s="106">
        <f t="shared" si="1275"/>
        <v>8815.1402062297893</v>
      </c>
      <c r="D4332" s="105">
        <f ca="1">IF(A4332&lt;$B$1,VLOOKUP(A4332,[1]DI!$A$4:$B$15000,2,FALSE),0)</f>
        <v>0.11650000000000001</v>
      </c>
      <c r="E4332" s="106">
        <f t="shared" ca="1" si="1269"/>
        <v>1.0004373900000001</v>
      </c>
      <c r="F4332" s="106">
        <f ca="1">(TRUNC(PRODUCT($E$12:$E4331),16))</f>
        <v>2.7849202201705001</v>
      </c>
      <c r="G4332" s="106">
        <f t="shared" ca="1" si="1276"/>
        <v>2.7800531583241899</v>
      </c>
      <c r="H4332" s="106">
        <f t="shared" ca="1" si="1270"/>
        <v>1.00175071</v>
      </c>
      <c r="I4332" s="105">
        <f t="shared" si="1277"/>
        <v>3.5999999999999997E-2</v>
      </c>
      <c r="J4332" s="118">
        <f t="shared" si="1278"/>
        <v>45282</v>
      </c>
      <c r="K4332" s="112">
        <f t="shared" si="1279"/>
        <v>4</v>
      </c>
      <c r="L4332" s="108">
        <f t="shared" si="1280"/>
        <v>4</v>
      </c>
      <c r="M4332" s="109">
        <f t="shared" si="1271"/>
        <v>1.0005615409999999</v>
      </c>
      <c r="N4332" s="109">
        <f t="shared" ca="1" si="1272"/>
        <v>1.0023132340000001</v>
      </c>
      <c r="O4332" s="108">
        <f t="shared" si="1284"/>
        <v>0</v>
      </c>
      <c r="P4332" s="106">
        <f t="shared" ca="1" si="1273"/>
        <v>20.391482029999999</v>
      </c>
      <c r="Q4332" s="113">
        <f t="shared" si="1268"/>
        <v>0</v>
      </c>
      <c r="R4332" s="106">
        <f t="shared" si="1267"/>
        <v>0</v>
      </c>
      <c r="S4332" s="114" t="str">
        <f t="shared" si="1281"/>
        <v>A+J=</v>
      </c>
      <c r="T4332" s="107">
        <f t="shared" si="1282"/>
        <v>45313</v>
      </c>
      <c r="U4332" s="10"/>
      <c r="V4332" s="10"/>
      <c r="W4332" s="10"/>
      <c r="X4332" s="29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</row>
    <row r="4333" spans="1:121" x14ac:dyDescent="0.15">
      <c r="A4333" s="102">
        <f t="shared" si="1274"/>
        <v>45290</v>
      </c>
      <c r="B4333" s="103">
        <f t="shared" ca="1" si="1283"/>
        <v>8840.6368709297894</v>
      </c>
      <c r="C4333" s="106">
        <f t="shared" si="1275"/>
        <v>8815.1402062297893</v>
      </c>
      <c r="D4333" s="105">
        <f ca="1">IF(A4333&lt;$B$1,VLOOKUP(A4333,[1]DI!$A$4:$B$15000,2,FALSE),0)</f>
        <v>0</v>
      </c>
      <c r="E4333" s="106">
        <f t="shared" ca="1" si="1269"/>
        <v>1</v>
      </c>
      <c r="F4333" s="106">
        <f ca="1">(TRUNC(PRODUCT($E$12:$E4332),16))</f>
        <v>2.7861383164256002</v>
      </c>
      <c r="G4333" s="106">
        <f t="shared" ca="1" si="1276"/>
        <v>2.7800531583241899</v>
      </c>
      <c r="H4333" s="106">
        <f t="shared" ca="1" si="1270"/>
        <v>1.00218886</v>
      </c>
      <c r="I4333" s="105">
        <f t="shared" si="1277"/>
        <v>3.5999999999999997E-2</v>
      </c>
      <c r="J4333" s="118">
        <f t="shared" si="1278"/>
        <v>45282</v>
      </c>
      <c r="K4333" s="112">
        <f t="shared" si="1279"/>
        <v>4</v>
      </c>
      <c r="L4333" s="108">
        <f t="shared" si="1280"/>
        <v>5</v>
      </c>
      <c r="M4333" s="109">
        <f t="shared" si="1271"/>
        <v>1.0007019749999999</v>
      </c>
      <c r="N4333" s="109">
        <f t="shared" ca="1" si="1272"/>
        <v>1.002892372</v>
      </c>
      <c r="O4333" s="108">
        <f t="shared" si="1284"/>
        <v>0</v>
      </c>
      <c r="P4333" s="106">
        <f t="shared" ca="1" si="1273"/>
        <v>25.4966647</v>
      </c>
      <c r="Q4333" s="113">
        <f t="shared" si="1268"/>
        <v>0</v>
      </c>
      <c r="R4333" s="106">
        <f t="shared" si="1267"/>
        <v>0</v>
      </c>
      <c r="S4333" s="114" t="str">
        <f t="shared" si="1281"/>
        <v>A+J=</v>
      </c>
      <c r="T4333" s="107">
        <f t="shared" si="1282"/>
        <v>45313</v>
      </c>
      <c r="U4333" s="10"/>
      <c r="V4333" s="10"/>
      <c r="W4333" s="10"/>
      <c r="X4333" s="29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</row>
    <row r="4334" spans="1:121" x14ac:dyDescent="0.15">
      <c r="A4334" s="102">
        <f t="shared" si="1274"/>
        <v>45291</v>
      </c>
      <c r="B4334" s="103">
        <f t="shared" ca="1" si="1283"/>
        <v>8840.6368709297894</v>
      </c>
      <c r="C4334" s="106">
        <f t="shared" si="1275"/>
        <v>8815.1402062297893</v>
      </c>
      <c r="D4334" s="105">
        <f ca="1">IF(A4334&lt;$B$1,VLOOKUP(A4334,[1]DI!$A$4:$B$15000,2,FALSE),0)</f>
        <v>0</v>
      </c>
      <c r="E4334" s="106">
        <f t="shared" ca="1" si="1269"/>
        <v>1</v>
      </c>
      <c r="F4334" s="106">
        <f ca="1">(TRUNC(PRODUCT($E$12:$E4333),16))</f>
        <v>2.7861383164256002</v>
      </c>
      <c r="G4334" s="106">
        <f t="shared" ca="1" si="1276"/>
        <v>2.7800531583241899</v>
      </c>
      <c r="H4334" s="106">
        <f t="shared" ca="1" si="1270"/>
        <v>1.00218886</v>
      </c>
      <c r="I4334" s="105">
        <f t="shared" si="1277"/>
        <v>3.5999999999999997E-2</v>
      </c>
      <c r="J4334" s="118">
        <f t="shared" si="1278"/>
        <v>45282</v>
      </c>
      <c r="K4334" s="112">
        <f t="shared" si="1279"/>
        <v>4</v>
      </c>
      <c r="L4334" s="108">
        <f t="shared" si="1280"/>
        <v>5</v>
      </c>
      <c r="M4334" s="109">
        <f t="shared" si="1271"/>
        <v>1.0007019749999999</v>
      </c>
      <c r="N4334" s="109">
        <f t="shared" ca="1" si="1272"/>
        <v>1.002892372</v>
      </c>
      <c r="O4334" s="108">
        <f t="shared" si="1284"/>
        <v>0</v>
      </c>
      <c r="P4334" s="106">
        <f t="shared" ca="1" si="1273"/>
        <v>25.4966647</v>
      </c>
      <c r="Q4334" s="113">
        <f t="shared" si="1268"/>
        <v>0</v>
      </c>
      <c r="R4334" s="106">
        <f t="shared" ref="R4334:R4397" si="1285">IF(Q4334&gt;0,TRUNC(Q4334*C4334,8),0)</f>
        <v>0</v>
      </c>
      <c r="S4334" s="114" t="str">
        <f t="shared" si="1281"/>
        <v>A+J=</v>
      </c>
      <c r="T4334" s="107">
        <f t="shared" si="1282"/>
        <v>45313</v>
      </c>
      <c r="U4334" s="10"/>
      <c r="V4334" s="10"/>
      <c r="W4334" s="10"/>
      <c r="X4334" s="29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</row>
    <row r="4335" spans="1:121" x14ac:dyDescent="0.15">
      <c r="A4335" s="102">
        <f t="shared" si="1274"/>
        <v>45292</v>
      </c>
      <c r="B4335" s="103">
        <f t="shared" ca="1" si="1283"/>
        <v>8840.6368709297894</v>
      </c>
      <c r="C4335" s="106">
        <f t="shared" si="1275"/>
        <v>8815.1402062297893</v>
      </c>
      <c r="D4335" s="105">
        <f ca="1">IF(A4335&lt;$B$1,VLOOKUP(A4335,[1]DI!$A$4:$B$15000,2,FALSE),0)</f>
        <v>0</v>
      </c>
      <c r="E4335" s="106">
        <f t="shared" ca="1" si="1269"/>
        <v>1</v>
      </c>
      <c r="F4335" s="106">
        <f ca="1">(TRUNC(PRODUCT($E$12:$E4334),16))</f>
        <v>2.7861383164256002</v>
      </c>
      <c r="G4335" s="106">
        <f t="shared" ca="1" si="1276"/>
        <v>2.7800531583241899</v>
      </c>
      <c r="H4335" s="106">
        <f t="shared" ca="1" si="1270"/>
        <v>1.00218886</v>
      </c>
      <c r="I4335" s="105">
        <f t="shared" si="1277"/>
        <v>3.5999999999999997E-2</v>
      </c>
      <c r="J4335" s="118">
        <f t="shared" si="1278"/>
        <v>45282</v>
      </c>
      <c r="K4335" s="112">
        <f t="shared" si="1279"/>
        <v>4</v>
      </c>
      <c r="L4335" s="108">
        <f t="shared" si="1280"/>
        <v>5</v>
      </c>
      <c r="M4335" s="109">
        <f t="shared" si="1271"/>
        <v>1.0007019749999999</v>
      </c>
      <c r="N4335" s="109">
        <f t="shared" ca="1" si="1272"/>
        <v>1.002892372</v>
      </c>
      <c r="O4335" s="108">
        <f t="shared" si="1284"/>
        <v>0</v>
      </c>
      <c r="P4335" s="106">
        <f t="shared" ca="1" si="1273"/>
        <v>25.4966647</v>
      </c>
      <c r="Q4335" s="113">
        <f t="shared" ref="Q4335:Q4398" si="1286">IF($O4335&gt;0,VLOOKUP($O4335,$W$12:$AC$151,7),0)</f>
        <v>0</v>
      </c>
      <c r="R4335" s="106">
        <f t="shared" si="1285"/>
        <v>0</v>
      </c>
      <c r="S4335" s="114" t="str">
        <f t="shared" si="1281"/>
        <v>A+J=</v>
      </c>
      <c r="T4335" s="107">
        <f t="shared" si="1282"/>
        <v>45313</v>
      </c>
      <c r="U4335" s="10"/>
      <c r="V4335" s="10"/>
      <c r="W4335" s="10"/>
      <c r="X4335" s="29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</row>
    <row r="4336" spans="1:121" x14ac:dyDescent="0.15">
      <c r="A4336" s="102">
        <f t="shared" si="1274"/>
        <v>45293</v>
      </c>
      <c r="B4336" s="103">
        <f t="shared" ca="1" si="1283"/>
        <v>8840.6368709297894</v>
      </c>
      <c r="C4336" s="106">
        <f t="shared" si="1275"/>
        <v>8815.1402062297893</v>
      </c>
      <c r="D4336" s="105">
        <f ca="1">IF(A4336&lt;$B$1,VLOOKUP(A4336,[1]DI!$A$4:$B$15000,2,FALSE),0)</f>
        <v>0.11650000000000001</v>
      </c>
      <c r="E4336" s="106">
        <f t="shared" ca="1" si="1269"/>
        <v>1.0004373900000001</v>
      </c>
      <c r="F4336" s="106">
        <f ca="1">(TRUNC(PRODUCT($E$12:$E4335),16))</f>
        <v>2.7861383164256002</v>
      </c>
      <c r="G4336" s="106">
        <f t="shared" ca="1" si="1276"/>
        <v>2.7800531583241899</v>
      </c>
      <c r="H4336" s="106">
        <f t="shared" ca="1" si="1270"/>
        <v>1.00218886</v>
      </c>
      <c r="I4336" s="105">
        <f t="shared" si="1277"/>
        <v>3.5999999999999997E-2</v>
      </c>
      <c r="J4336" s="118">
        <f t="shared" si="1278"/>
        <v>45282</v>
      </c>
      <c r="K4336" s="112">
        <f t="shared" si="1279"/>
        <v>5</v>
      </c>
      <c r="L4336" s="108">
        <f t="shared" si="1280"/>
        <v>5</v>
      </c>
      <c r="M4336" s="109">
        <f t="shared" si="1271"/>
        <v>1.0007019749999999</v>
      </c>
      <c r="N4336" s="109">
        <f t="shared" ca="1" si="1272"/>
        <v>1.002892372</v>
      </c>
      <c r="O4336" s="108">
        <f t="shared" si="1284"/>
        <v>0</v>
      </c>
      <c r="P4336" s="106">
        <f t="shared" ca="1" si="1273"/>
        <v>25.4966647</v>
      </c>
      <c r="Q4336" s="113">
        <f t="shared" si="1286"/>
        <v>0</v>
      </c>
      <c r="R4336" s="106">
        <f t="shared" si="1285"/>
        <v>0</v>
      </c>
      <c r="S4336" s="114" t="str">
        <f t="shared" si="1281"/>
        <v>A+J=</v>
      </c>
      <c r="T4336" s="107">
        <f t="shared" si="1282"/>
        <v>45313</v>
      </c>
      <c r="U4336" s="10"/>
      <c r="V4336" s="10"/>
      <c r="W4336" s="10"/>
      <c r="X4336" s="29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</row>
    <row r="4337" spans="1:121" x14ac:dyDescent="0.15">
      <c r="A4337" s="102">
        <f t="shared" si="1274"/>
        <v>45294</v>
      </c>
      <c r="B4337" s="103">
        <f t="shared" ca="1" si="1283"/>
        <v>8845.7450683797888</v>
      </c>
      <c r="C4337" s="106">
        <f t="shared" si="1275"/>
        <v>8815.1402062297893</v>
      </c>
      <c r="D4337" s="105">
        <f ca="1">IF(A4337&lt;$B$1,VLOOKUP(A4337,[1]DI!$A$4:$B$15000,2,FALSE),0)</f>
        <v>0.11650000000000001</v>
      </c>
      <c r="E4337" s="106">
        <f t="shared" ca="1" si="1269"/>
        <v>1.0004373900000001</v>
      </c>
      <c r="F4337" s="106">
        <f ca="1">(TRUNC(PRODUCT($E$12:$E4336),16))</f>
        <v>2.7873569454638201</v>
      </c>
      <c r="G4337" s="106">
        <f t="shared" ca="1" si="1276"/>
        <v>2.7800531583241899</v>
      </c>
      <c r="H4337" s="106">
        <f t="shared" ca="1" si="1270"/>
        <v>1.00262721</v>
      </c>
      <c r="I4337" s="105">
        <f t="shared" si="1277"/>
        <v>3.5999999999999997E-2</v>
      </c>
      <c r="J4337" s="118">
        <f t="shared" si="1278"/>
        <v>45282</v>
      </c>
      <c r="K4337" s="112">
        <f t="shared" si="1279"/>
        <v>6</v>
      </c>
      <c r="L4337" s="108">
        <f t="shared" si="1280"/>
        <v>6</v>
      </c>
      <c r="M4337" s="109">
        <f t="shared" si="1271"/>
        <v>1.000842429</v>
      </c>
      <c r="N4337" s="109">
        <f t="shared" ca="1" si="1272"/>
        <v>1.0034718520000001</v>
      </c>
      <c r="O4337" s="108">
        <f t="shared" si="1284"/>
        <v>0</v>
      </c>
      <c r="P4337" s="106">
        <f t="shared" ca="1" si="1273"/>
        <v>30.604862149999999</v>
      </c>
      <c r="Q4337" s="113">
        <f t="shared" si="1286"/>
        <v>0</v>
      </c>
      <c r="R4337" s="106">
        <f t="shared" si="1285"/>
        <v>0</v>
      </c>
      <c r="S4337" s="114" t="str">
        <f t="shared" si="1281"/>
        <v>A+J=</v>
      </c>
      <c r="T4337" s="107">
        <f t="shared" si="1282"/>
        <v>45313</v>
      </c>
      <c r="U4337" s="10"/>
      <c r="V4337" s="10"/>
      <c r="W4337" s="10"/>
      <c r="X4337" s="29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</row>
    <row r="4338" spans="1:121" x14ac:dyDescent="0.15">
      <c r="A4338" s="102">
        <f t="shared" si="1274"/>
        <v>45295</v>
      </c>
      <c r="B4338" s="103">
        <f t="shared" ca="1" si="1283"/>
        <v>8850.8562100797899</v>
      </c>
      <c r="C4338" s="106">
        <f t="shared" si="1275"/>
        <v>8815.1402062297893</v>
      </c>
      <c r="D4338" s="105">
        <f ca="1">IF(A4338&lt;$B$1,VLOOKUP(A4338,[1]DI!$A$4:$B$15000,2,FALSE),0)</f>
        <v>0.11650000000000001</v>
      </c>
      <c r="E4338" s="106">
        <f t="shared" ca="1" si="1269"/>
        <v>1.0004373900000001</v>
      </c>
      <c r="F4338" s="106">
        <f ca="1">(TRUNC(PRODUCT($E$12:$E4337),16))</f>
        <v>2.7885761075182001</v>
      </c>
      <c r="G4338" s="106">
        <f t="shared" ca="1" si="1276"/>
        <v>2.7800531583241899</v>
      </c>
      <c r="H4338" s="106">
        <f t="shared" ca="1" si="1270"/>
        <v>1.00306575</v>
      </c>
      <c r="I4338" s="105">
        <f t="shared" si="1277"/>
        <v>3.5999999999999997E-2</v>
      </c>
      <c r="J4338" s="118">
        <f t="shared" si="1278"/>
        <v>45282</v>
      </c>
      <c r="K4338" s="112">
        <f t="shared" si="1279"/>
        <v>7</v>
      </c>
      <c r="L4338" s="108">
        <f t="shared" si="1280"/>
        <v>7</v>
      </c>
      <c r="M4338" s="109">
        <f t="shared" si="1271"/>
        <v>1.0009829029999999</v>
      </c>
      <c r="N4338" s="109">
        <f t="shared" ca="1" si="1272"/>
        <v>1.0040516660000001</v>
      </c>
      <c r="O4338" s="108">
        <f t="shared" si="1284"/>
        <v>0</v>
      </c>
      <c r="P4338" s="106">
        <f t="shared" ca="1" si="1273"/>
        <v>35.71600385</v>
      </c>
      <c r="Q4338" s="113">
        <f t="shared" si="1286"/>
        <v>0</v>
      </c>
      <c r="R4338" s="106">
        <f t="shared" si="1285"/>
        <v>0</v>
      </c>
      <c r="S4338" s="114" t="str">
        <f t="shared" si="1281"/>
        <v>A+J=</v>
      </c>
      <c r="T4338" s="107">
        <f t="shared" si="1282"/>
        <v>45313</v>
      </c>
      <c r="U4338" s="10"/>
      <c r="V4338" s="10"/>
      <c r="W4338" s="10"/>
      <c r="X4338" s="29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</row>
    <row r="4339" spans="1:121" x14ac:dyDescent="0.15">
      <c r="A4339" s="102">
        <f t="shared" si="1274"/>
        <v>45296</v>
      </c>
      <c r="B4339" s="103">
        <f t="shared" ca="1" si="1283"/>
        <v>8855.9702960397899</v>
      </c>
      <c r="C4339" s="106">
        <f t="shared" si="1275"/>
        <v>8815.1402062297893</v>
      </c>
      <c r="D4339" s="105">
        <f ca="1">IF(A4339&lt;$B$1,VLOOKUP(A4339,[1]DI!$A$4:$B$15000,2,FALSE),0)</f>
        <v>0.11650000000000001</v>
      </c>
      <c r="E4339" s="106">
        <f t="shared" ca="1" si="1269"/>
        <v>1.0004373900000001</v>
      </c>
      <c r="F4339" s="106">
        <f ca="1">(TRUNC(PRODUCT($E$12:$E4338),16))</f>
        <v>2.7897958028218599</v>
      </c>
      <c r="G4339" s="106">
        <f t="shared" ca="1" si="1276"/>
        <v>2.7800531583241899</v>
      </c>
      <c r="H4339" s="106">
        <f t="shared" ca="1" si="1270"/>
        <v>1.0035044799999999</v>
      </c>
      <c r="I4339" s="105">
        <f t="shared" si="1277"/>
        <v>3.5999999999999997E-2</v>
      </c>
      <c r="J4339" s="118">
        <f t="shared" si="1278"/>
        <v>45282</v>
      </c>
      <c r="K4339" s="112">
        <f t="shared" si="1279"/>
        <v>8</v>
      </c>
      <c r="L4339" s="108">
        <f t="shared" si="1280"/>
        <v>8</v>
      </c>
      <c r="M4339" s="109">
        <f t="shared" si="1271"/>
        <v>1.001123397</v>
      </c>
      <c r="N4339" s="109">
        <f t="shared" ca="1" si="1272"/>
        <v>1.0046318139999999</v>
      </c>
      <c r="O4339" s="108">
        <f t="shared" si="1284"/>
        <v>0</v>
      </c>
      <c r="P4339" s="106">
        <f t="shared" ca="1" si="1273"/>
        <v>40.830089809999997</v>
      </c>
      <c r="Q4339" s="113">
        <f t="shared" si="1286"/>
        <v>0</v>
      </c>
      <c r="R4339" s="106">
        <f t="shared" si="1285"/>
        <v>0</v>
      </c>
      <c r="S4339" s="114" t="str">
        <f t="shared" si="1281"/>
        <v>A+J=</v>
      </c>
      <c r="T4339" s="107">
        <f t="shared" si="1282"/>
        <v>45313</v>
      </c>
      <c r="U4339" s="10"/>
      <c r="V4339" s="10"/>
      <c r="W4339" s="10"/>
      <c r="X4339" s="29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</row>
    <row r="4340" spans="1:121" x14ac:dyDescent="0.15">
      <c r="A4340" s="102">
        <f t="shared" si="1274"/>
        <v>45297</v>
      </c>
      <c r="B4340" s="103">
        <f t="shared" ca="1" si="1283"/>
        <v>8861.0873086297888</v>
      </c>
      <c r="C4340" s="106">
        <f t="shared" si="1275"/>
        <v>8815.1402062297893</v>
      </c>
      <c r="D4340" s="105">
        <f ca="1">IF(A4340&lt;$B$1,VLOOKUP(A4340,[1]DI!$A$4:$B$15000,2,FALSE),0)</f>
        <v>0</v>
      </c>
      <c r="E4340" s="106">
        <f t="shared" ca="1" si="1269"/>
        <v>1</v>
      </c>
      <c r="F4340" s="106">
        <f ca="1">(TRUNC(PRODUCT($E$12:$E4339),16))</f>
        <v>2.7910160316080601</v>
      </c>
      <c r="G4340" s="106">
        <f t="shared" ca="1" si="1276"/>
        <v>2.7800531583241899</v>
      </c>
      <c r="H4340" s="106">
        <f t="shared" ca="1" si="1270"/>
        <v>1.0039434</v>
      </c>
      <c r="I4340" s="105">
        <f t="shared" si="1277"/>
        <v>3.5999999999999997E-2</v>
      </c>
      <c r="J4340" s="118">
        <f t="shared" si="1278"/>
        <v>45282</v>
      </c>
      <c r="K4340" s="112">
        <f t="shared" si="1279"/>
        <v>8</v>
      </c>
      <c r="L4340" s="108">
        <f t="shared" si="1280"/>
        <v>9</v>
      </c>
      <c r="M4340" s="109">
        <f t="shared" si="1271"/>
        <v>1.00126391</v>
      </c>
      <c r="N4340" s="109">
        <f t="shared" ca="1" si="1272"/>
        <v>1.0052122939999999</v>
      </c>
      <c r="O4340" s="108">
        <f t="shared" si="1284"/>
        <v>0</v>
      </c>
      <c r="P4340" s="106">
        <f t="shared" ca="1" si="1273"/>
        <v>45.947102399999999</v>
      </c>
      <c r="Q4340" s="113">
        <f t="shared" si="1286"/>
        <v>0</v>
      </c>
      <c r="R4340" s="106">
        <f t="shared" si="1285"/>
        <v>0</v>
      </c>
      <c r="S4340" s="114" t="str">
        <f t="shared" si="1281"/>
        <v>A+J=</v>
      </c>
      <c r="T4340" s="107">
        <f t="shared" si="1282"/>
        <v>45313</v>
      </c>
      <c r="U4340" s="10"/>
      <c r="V4340" s="10"/>
      <c r="W4340" s="10"/>
      <c r="X4340" s="29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</row>
    <row r="4341" spans="1:121" x14ac:dyDescent="0.15">
      <c r="A4341" s="102">
        <f t="shared" si="1274"/>
        <v>45298</v>
      </c>
      <c r="B4341" s="103">
        <f t="shared" ca="1" si="1283"/>
        <v>8861.0873086297888</v>
      </c>
      <c r="C4341" s="106">
        <f t="shared" si="1275"/>
        <v>8815.1402062297893</v>
      </c>
      <c r="D4341" s="105">
        <f ca="1">IF(A4341&lt;$B$1,VLOOKUP(A4341,[1]DI!$A$4:$B$15000,2,FALSE),0)</f>
        <v>0</v>
      </c>
      <c r="E4341" s="106">
        <f t="shared" ca="1" si="1269"/>
        <v>1</v>
      </c>
      <c r="F4341" s="106">
        <f ca="1">(TRUNC(PRODUCT($E$12:$E4340),16))</f>
        <v>2.7910160316080601</v>
      </c>
      <c r="G4341" s="106">
        <f t="shared" ca="1" si="1276"/>
        <v>2.7800531583241899</v>
      </c>
      <c r="H4341" s="106">
        <f t="shared" ca="1" si="1270"/>
        <v>1.0039434</v>
      </c>
      <c r="I4341" s="105">
        <f t="shared" si="1277"/>
        <v>3.5999999999999997E-2</v>
      </c>
      <c r="J4341" s="118">
        <f t="shared" si="1278"/>
        <v>45282</v>
      </c>
      <c r="K4341" s="112">
        <f t="shared" si="1279"/>
        <v>8</v>
      </c>
      <c r="L4341" s="108">
        <f t="shared" si="1280"/>
        <v>9</v>
      </c>
      <c r="M4341" s="109">
        <f t="shared" si="1271"/>
        <v>1.00126391</v>
      </c>
      <c r="N4341" s="109">
        <f t="shared" ca="1" si="1272"/>
        <v>1.0052122939999999</v>
      </c>
      <c r="O4341" s="108">
        <f t="shared" si="1284"/>
        <v>0</v>
      </c>
      <c r="P4341" s="106">
        <f t="shared" ca="1" si="1273"/>
        <v>45.947102399999999</v>
      </c>
      <c r="Q4341" s="113">
        <f t="shared" si="1286"/>
        <v>0</v>
      </c>
      <c r="R4341" s="106">
        <f t="shared" si="1285"/>
        <v>0</v>
      </c>
      <c r="S4341" s="114" t="str">
        <f t="shared" si="1281"/>
        <v>A+J=</v>
      </c>
      <c r="T4341" s="107">
        <f t="shared" si="1282"/>
        <v>45313</v>
      </c>
      <c r="U4341" s="10"/>
      <c r="V4341" s="10"/>
      <c r="W4341" s="10"/>
      <c r="X4341" s="29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</row>
    <row r="4342" spans="1:121" x14ac:dyDescent="0.15">
      <c r="A4342" s="102">
        <f t="shared" si="1274"/>
        <v>45299</v>
      </c>
      <c r="B4342" s="103">
        <f t="shared" ca="1" si="1283"/>
        <v>8861.0873086297888</v>
      </c>
      <c r="C4342" s="106">
        <f t="shared" si="1275"/>
        <v>8815.1402062297893</v>
      </c>
      <c r="D4342" s="105">
        <f ca="1">IF(A4342&lt;$B$1,VLOOKUP(A4342,[1]DI!$A$4:$B$15000,2,FALSE),0)</f>
        <v>0.11650000000000001</v>
      </c>
      <c r="E4342" s="106">
        <f t="shared" ca="1" si="1269"/>
        <v>1.0004373900000001</v>
      </c>
      <c r="F4342" s="106">
        <f ca="1">(TRUNC(PRODUCT($E$12:$E4341),16))</f>
        <v>2.7910160316080601</v>
      </c>
      <c r="G4342" s="106">
        <f t="shared" ca="1" si="1276"/>
        <v>2.7800531583241899</v>
      </c>
      <c r="H4342" s="106">
        <f t="shared" ca="1" si="1270"/>
        <v>1.0039434</v>
      </c>
      <c r="I4342" s="105">
        <f t="shared" si="1277"/>
        <v>3.5999999999999997E-2</v>
      </c>
      <c r="J4342" s="118">
        <f t="shared" si="1278"/>
        <v>45282</v>
      </c>
      <c r="K4342" s="112">
        <f t="shared" si="1279"/>
        <v>9</v>
      </c>
      <c r="L4342" s="108">
        <f t="shared" si="1280"/>
        <v>9</v>
      </c>
      <c r="M4342" s="109">
        <f t="shared" si="1271"/>
        <v>1.00126391</v>
      </c>
      <c r="N4342" s="109">
        <f t="shared" ca="1" si="1272"/>
        <v>1.0052122939999999</v>
      </c>
      <c r="O4342" s="108">
        <f t="shared" si="1284"/>
        <v>0</v>
      </c>
      <c r="P4342" s="106">
        <f t="shared" ca="1" si="1273"/>
        <v>45.947102399999999</v>
      </c>
      <c r="Q4342" s="113">
        <f t="shared" si="1286"/>
        <v>0</v>
      </c>
      <c r="R4342" s="106">
        <f t="shared" si="1285"/>
        <v>0</v>
      </c>
      <c r="S4342" s="114" t="str">
        <f t="shared" si="1281"/>
        <v>A+J=</v>
      </c>
      <c r="T4342" s="107">
        <f t="shared" si="1282"/>
        <v>45313</v>
      </c>
      <c r="U4342" s="10"/>
      <c r="V4342" s="10"/>
      <c r="W4342" s="10"/>
      <c r="X4342" s="29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</row>
    <row r="4343" spans="1:121" x14ac:dyDescent="0.15">
      <c r="A4343" s="102">
        <f t="shared" si="1274"/>
        <v>45300</v>
      </c>
      <c r="B4343" s="103">
        <f t="shared" ca="1" si="1283"/>
        <v>8866.2073536297885</v>
      </c>
      <c r="C4343" s="106">
        <f t="shared" si="1275"/>
        <v>8815.1402062297893</v>
      </c>
      <c r="D4343" s="105">
        <f ca="1">IF(A4343&lt;$B$1,VLOOKUP(A4343,[1]DI!$A$4:$B$15000,2,FALSE),0)</f>
        <v>0.11650000000000001</v>
      </c>
      <c r="E4343" s="106">
        <f t="shared" ca="1" si="1269"/>
        <v>1.0004373900000001</v>
      </c>
      <c r="F4343" s="106">
        <f ca="1">(TRUNC(PRODUCT($E$12:$E4342),16))</f>
        <v>2.79223679411013</v>
      </c>
      <c r="G4343" s="106">
        <f t="shared" ca="1" si="1276"/>
        <v>2.7800531583241899</v>
      </c>
      <c r="H4343" s="106">
        <f t="shared" ca="1" si="1270"/>
        <v>1.0043825200000001</v>
      </c>
      <c r="I4343" s="105">
        <f t="shared" si="1277"/>
        <v>3.5999999999999997E-2</v>
      </c>
      <c r="J4343" s="118">
        <f t="shared" si="1278"/>
        <v>45282</v>
      </c>
      <c r="K4343" s="112">
        <f t="shared" si="1279"/>
        <v>10</v>
      </c>
      <c r="L4343" s="108">
        <f t="shared" si="1280"/>
        <v>10</v>
      </c>
      <c r="M4343" s="109">
        <f t="shared" si="1271"/>
        <v>1.001404443</v>
      </c>
      <c r="N4343" s="109">
        <f t="shared" ca="1" si="1272"/>
        <v>1.0057931179999999</v>
      </c>
      <c r="O4343" s="108">
        <f t="shared" si="1284"/>
        <v>0</v>
      </c>
      <c r="P4343" s="106">
        <f t="shared" ca="1" si="1273"/>
        <v>51.067147400000003</v>
      </c>
      <c r="Q4343" s="113">
        <f t="shared" si="1286"/>
        <v>0</v>
      </c>
      <c r="R4343" s="106">
        <f t="shared" si="1285"/>
        <v>0</v>
      </c>
      <c r="S4343" s="114" t="str">
        <f t="shared" si="1281"/>
        <v>A+J=</v>
      </c>
      <c r="T4343" s="107">
        <f t="shared" si="1282"/>
        <v>45313</v>
      </c>
      <c r="U4343" s="10"/>
      <c r="V4343" s="10"/>
      <c r="W4343" s="10"/>
      <c r="X4343" s="29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</row>
    <row r="4344" spans="1:121" x14ac:dyDescent="0.15">
      <c r="A4344" s="102">
        <f t="shared" si="1274"/>
        <v>45301</v>
      </c>
      <c r="B4344" s="103">
        <f t="shared" ca="1" si="1283"/>
        <v>8871.3303428797899</v>
      </c>
      <c r="C4344" s="106">
        <f t="shared" si="1275"/>
        <v>8815.1402062297893</v>
      </c>
      <c r="D4344" s="105">
        <f ca="1">IF(A4344&lt;$B$1,VLOOKUP(A4344,[1]DI!$A$4:$B$15000,2,FALSE),0)</f>
        <v>0.11650000000000001</v>
      </c>
      <c r="E4344" s="106">
        <f t="shared" ca="1" si="1269"/>
        <v>1.0004373900000001</v>
      </c>
      <c r="F4344" s="106">
        <f ca="1">(TRUNC(PRODUCT($E$12:$E4343),16))</f>
        <v>2.7934580905614999</v>
      </c>
      <c r="G4344" s="106">
        <f t="shared" ca="1" si="1276"/>
        <v>2.7800531583241899</v>
      </c>
      <c r="H4344" s="106">
        <f t="shared" ca="1" si="1270"/>
        <v>1.00482183</v>
      </c>
      <c r="I4344" s="105">
        <f t="shared" si="1277"/>
        <v>3.5999999999999997E-2</v>
      </c>
      <c r="J4344" s="118">
        <f t="shared" si="1278"/>
        <v>45282</v>
      </c>
      <c r="K4344" s="112">
        <f t="shared" si="1279"/>
        <v>11</v>
      </c>
      <c r="L4344" s="108">
        <f t="shared" si="1280"/>
        <v>11</v>
      </c>
      <c r="M4344" s="109">
        <f t="shared" si="1271"/>
        <v>1.001544996</v>
      </c>
      <c r="N4344" s="109">
        <f t="shared" ca="1" si="1272"/>
        <v>1.0063742760000001</v>
      </c>
      <c r="O4344" s="108">
        <f t="shared" si="1284"/>
        <v>0</v>
      </c>
      <c r="P4344" s="106">
        <f t="shared" ca="1" si="1273"/>
        <v>56.190136649999999</v>
      </c>
      <c r="Q4344" s="113">
        <f t="shared" si="1286"/>
        <v>0</v>
      </c>
      <c r="R4344" s="106">
        <f t="shared" si="1285"/>
        <v>0</v>
      </c>
      <c r="S4344" s="114" t="str">
        <f t="shared" si="1281"/>
        <v>A+J=</v>
      </c>
      <c r="T4344" s="107">
        <f t="shared" si="1282"/>
        <v>45313</v>
      </c>
      <c r="U4344" s="10"/>
      <c r="V4344" s="10"/>
      <c r="W4344" s="10"/>
      <c r="X4344" s="29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</row>
    <row r="4345" spans="1:121" x14ac:dyDescent="0.15">
      <c r="A4345" s="102">
        <f t="shared" si="1274"/>
        <v>45302</v>
      </c>
      <c r="B4345" s="103">
        <f t="shared" ca="1" si="1283"/>
        <v>8876.4561794197889</v>
      </c>
      <c r="C4345" s="106">
        <f t="shared" si="1275"/>
        <v>8815.1402062297893</v>
      </c>
      <c r="D4345" s="105">
        <f ca="1">IF(A4345&lt;$B$1,VLOOKUP(A4345,[1]DI!$A$4:$B$15000,2,FALSE),0)</f>
        <v>0.11650000000000001</v>
      </c>
      <c r="E4345" s="106">
        <f t="shared" ca="1" si="1269"/>
        <v>1.0004373900000001</v>
      </c>
      <c r="F4345" s="106">
        <f ca="1">(TRUNC(PRODUCT($E$12:$E4344),16))</f>
        <v>2.7946799211957298</v>
      </c>
      <c r="G4345" s="106">
        <f t="shared" ca="1" si="1276"/>
        <v>2.7800531583241899</v>
      </c>
      <c r="H4345" s="106">
        <f t="shared" ca="1" si="1270"/>
        <v>1.00526132</v>
      </c>
      <c r="I4345" s="105">
        <f t="shared" si="1277"/>
        <v>3.5999999999999997E-2</v>
      </c>
      <c r="J4345" s="118">
        <f t="shared" si="1278"/>
        <v>45282</v>
      </c>
      <c r="K4345" s="112">
        <f t="shared" si="1279"/>
        <v>12</v>
      </c>
      <c r="L4345" s="108">
        <f t="shared" si="1280"/>
        <v>12</v>
      </c>
      <c r="M4345" s="109">
        <f t="shared" si="1271"/>
        <v>1.0016855689999999</v>
      </c>
      <c r="N4345" s="109">
        <f t="shared" ca="1" si="1272"/>
        <v>1.0069557570000001</v>
      </c>
      <c r="O4345" s="108">
        <f t="shared" si="1284"/>
        <v>0</v>
      </c>
      <c r="P4345" s="106">
        <f t="shared" ca="1" si="1273"/>
        <v>61.315973190000001</v>
      </c>
      <c r="Q4345" s="113">
        <f t="shared" si="1286"/>
        <v>0</v>
      </c>
      <c r="R4345" s="106">
        <f t="shared" si="1285"/>
        <v>0</v>
      </c>
      <c r="S4345" s="114" t="str">
        <f t="shared" si="1281"/>
        <v>A+J=</v>
      </c>
      <c r="T4345" s="107">
        <f t="shared" si="1282"/>
        <v>45313</v>
      </c>
      <c r="U4345" s="10"/>
      <c r="V4345" s="10"/>
      <c r="W4345" s="10"/>
      <c r="X4345" s="29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</row>
    <row r="4346" spans="1:121" x14ac:dyDescent="0.15">
      <c r="A4346" s="102">
        <f t="shared" si="1274"/>
        <v>45303</v>
      </c>
      <c r="B4346" s="103">
        <f t="shared" ca="1" si="1283"/>
        <v>8881.5851365197886</v>
      </c>
      <c r="C4346" s="106">
        <f t="shared" si="1275"/>
        <v>8815.1402062297893</v>
      </c>
      <c r="D4346" s="105">
        <f ca="1">IF(A4346&lt;$B$1,VLOOKUP(A4346,[1]DI!$A$4:$B$15000,2,FALSE),0)</f>
        <v>0.11650000000000001</v>
      </c>
      <c r="E4346" s="106">
        <f t="shared" ca="1" si="1269"/>
        <v>1.0004373900000001</v>
      </c>
      <c r="F4346" s="106">
        <f ca="1">(TRUNC(PRODUCT($E$12:$E4345),16))</f>
        <v>2.79590228624647</v>
      </c>
      <c r="G4346" s="106">
        <f t="shared" ca="1" si="1276"/>
        <v>2.7800531583241899</v>
      </c>
      <c r="H4346" s="106">
        <f t="shared" ca="1" si="1270"/>
        <v>1.0057010200000001</v>
      </c>
      <c r="I4346" s="105">
        <f t="shared" si="1277"/>
        <v>3.5999999999999997E-2</v>
      </c>
      <c r="J4346" s="118">
        <f t="shared" si="1278"/>
        <v>45282</v>
      </c>
      <c r="K4346" s="112">
        <f t="shared" si="1279"/>
        <v>13</v>
      </c>
      <c r="L4346" s="108">
        <f t="shared" si="1280"/>
        <v>13</v>
      </c>
      <c r="M4346" s="109">
        <f t="shared" si="1271"/>
        <v>1.0018261610000001</v>
      </c>
      <c r="N4346" s="109">
        <f t="shared" ca="1" si="1272"/>
        <v>1.007537592</v>
      </c>
      <c r="O4346" s="108">
        <f t="shared" si="1284"/>
        <v>0</v>
      </c>
      <c r="P4346" s="106">
        <f t="shared" ca="1" si="1273"/>
        <v>66.444930290000002</v>
      </c>
      <c r="Q4346" s="113">
        <f t="shared" si="1286"/>
        <v>0</v>
      </c>
      <c r="R4346" s="106">
        <f t="shared" si="1285"/>
        <v>0</v>
      </c>
      <c r="S4346" s="114" t="str">
        <f t="shared" si="1281"/>
        <v>A+J=</v>
      </c>
      <c r="T4346" s="107">
        <f t="shared" si="1282"/>
        <v>45313</v>
      </c>
      <c r="U4346" s="10"/>
      <c r="V4346" s="10"/>
      <c r="W4346" s="10"/>
      <c r="X4346" s="29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</row>
    <row r="4347" spans="1:121" x14ac:dyDescent="0.15">
      <c r="A4347" s="102">
        <f t="shared" si="1274"/>
        <v>45304</v>
      </c>
      <c r="B4347" s="103">
        <f t="shared" ca="1" si="1283"/>
        <v>8886.7169497297891</v>
      </c>
      <c r="C4347" s="106">
        <f t="shared" si="1275"/>
        <v>8815.1402062297893</v>
      </c>
      <c r="D4347" s="105">
        <f ca="1">IF(A4347&lt;$B$1,VLOOKUP(A4347,[1]DI!$A$4:$B$15000,2,FALSE),0)</f>
        <v>0</v>
      </c>
      <c r="E4347" s="106">
        <f t="shared" ca="1" si="1269"/>
        <v>1</v>
      </c>
      <c r="F4347" s="106">
        <f ca="1">(TRUNC(PRODUCT($E$12:$E4346),16))</f>
        <v>2.7971251859474502</v>
      </c>
      <c r="G4347" s="106">
        <f t="shared" ca="1" si="1276"/>
        <v>2.7800531583241899</v>
      </c>
      <c r="H4347" s="106">
        <f t="shared" ca="1" si="1270"/>
        <v>1.0061408999999999</v>
      </c>
      <c r="I4347" s="105">
        <f t="shared" si="1277"/>
        <v>3.5999999999999997E-2</v>
      </c>
      <c r="J4347" s="118">
        <f t="shared" si="1278"/>
        <v>45282</v>
      </c>
      <c r="K4347" s="112">
        <f t="shared" si="1279"/>
        <v>13</v>
      </c>
      <c r="L4347" s="108">
        <f t="shared" si="1280"/>
        <v>14</v>
      </c>
      <c r="M4347" s="109">
        <f t="shared" si="1271"/>
        <v>1.0019667729999999</v>
      </c>
      <c r="N4347" s="109">
        <f t="shared" ca="1" si="1272"/>
        <v>1.008119751</v>
      </c>
      <c r="O4347" s="108">
        <f t="shared" si="1284"/>
        <v>0</v>
      </c>
      <c r="P4347" s="106">
        <f t="shared" ca="1" si="1273"/>
        <v>71.576743500000006</v>
      </c>
      <c r="Q4347" s="113">
        <f t="shared" si="1286"/>
        <v>0</v>
      </c>
      <c r="R4347" s="106">
        <f t="shared" si="1285"/>
        <v>0</v>
      </c>
      <c r="S4347" s="114" t="str">
        <f t="shared" si="1281"/>
        <v>A+J=</v>
      </c>
      <c r="T4347" s="107">
        <f t="shared" si="1282"/>
        <v>45313</v>
      </c>
      <c r="U4347" s="10"/>
      <c r="V4347" s="10"/>
      <c r="W4347" s="10"/>
      <c r="X4347" s="29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</row>
    <row r="4348" spans="1:121" x14ac:dyDescent="0.15">
      <c r="A4348" s="102">
        <f t="shared" si="1274"/>
        <v>45305</v>
      </c>
      <c r="B4348" s="103">
        <f t="shared" ca="1" si="1283"/>
        <v>8886.7169497297891</v>
      </c>
      <c r="C4348" s="106">
        <f t="shared" si="1275"/>
        <v>8815.1402062297893</v>
      </c>
      <c r="D4348" s="105">
        <f ca="1">IF(A4348&lt;$B$1,VLOOKUP(A4348,[1]DI!$A$4:$B$15000,2,FALSE),0)</f>
        <v>0</v>
      </c>
      <c r="E4348" s="106">
        <f t="shared" ca="1" si="1269"/>
        <v>1</v>
      </c>
      <c r="F4348" s="106">
        <f ca="1">(TRUNC(PRODUCT($E$12:$E4347),16))</f>
        <v>2.7971251859474502</v>
      </c>
      <c r="G4348" s="106">
        <f t="shared" ca="1" si="1276"/>
        <v>2.7800531583241899</v>
      </c>
      <c r="H4348" s="106">
        <f t="shared" ca="1" si="1270"/>
        <v>1.0061408999999999</v>
      </c>
      <c r="I4348" s="105">
        <f t="shared" si="1277"/>
        <v>3.5999999999999997E-2</v>
      </c>
      <c r="J4348" s="118">
        <f t="shared" si="1278"/>
        <v>45282</v>
      </c>
      <c r="K4348" s="112">
        <f t="shared" si="1279"/>
        <v>13</v>
      </c>
      <c r="L4348" s="108">
        <f t="shared" si="1280"/>
        <v>14</v>
      </c>
      <c r="M4348" s="109">
        <f t="shared" si="1271"/>
        <v>1.0019667729999999</v>
      </c>
      <c r="N4348" s="109">
        <f t="shared" ca="1" si="1272"/>
        <v>1.008119751</v>
      </c>
      <c r="O4348" s="108">
        <f t="shared" si="1284"/>
        <v>0</v>
      </c>
      <c r="P4348" s="106">
        <f t="shared" ca="1" si="1273"/>
        <v>71.576743500000006</v>
      </c>
      <c r="Q4348" s="113">
        <f t="shared" si="1286"/>
        <v>0</v>
      </c>
      <c r="R4348" s="106">
        <f t="shared" si="1285"/>
        <v>0</v>
      </c>
      <c r="S4348" s="114" t="str">
        <f t="shared" si="1281"/>
        <v>A+J=</v>
      </c>
      <c r="T4348" s="107">
        <f t="shared" si="1282"/>
        <v>45313</v>
      </c>
      <c r="U4348" s="10"/>
      <c r="V4348" s="10"/>
      <c r="W4348" s="10"/>
      <c r="X4348" s="29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</row>
    <row r="4349" spans="1:121" x14ac:dyDescent="0.15">
      <c r="A4349" s="102">
        <f t="shared" si="1274"/>
        <v>45306</v>
      </c>
      <c r="B4349" s="103">
        <f t="shared" ca="1" si="1283"/>
        <v>8886.7169497297891</v>
      </c>
      <c r="C4349" s="106">
        <f t="shared" si="1275"/>
        <v>8815.1402062297893</v>
      </c>
      <c r="D4349" s="105">
        <f ca="1">IF(A4349&lt;$B$1,VLOOKUP(A4349,[1]DI!$A$4:$B$15000,2,FALSE),0)</f>
        <v>0.11650000000000001</v>
      </c>
      <c r="E4349" s="106">
        <f t="shared" ca="1" si="1269"/>
        <v>1.0004373900000001</v>
      </c>
      <c r="F4349" s="106">
        <f ca="1">(TRUNC(PRODUCT($E$12:$E4348),16))</f>
        <v>2.7971251859474502</v>
      </c>
      <c r="G4349" s="106">
        <f t="shared" ca="1" si="1276"/>
        <v>2.7800531583241899</v>
      </c>
      <c r="H4349" s="106">
        <f t="shared" ca="1" si="1270"/>
        <v>1.0061408999999999</v>
      </c>
      <c r="I4349" s="105">
        <f t="shared" si="1277"/>
        <v>3.5999999999999997E-2</v>
      </c>
      <c r="J4349" s="118">
        <f t="shared" si="1278"/>
        <v>45282</v>
      </c>
      <c r="K4349" s="112">
        <f t="shared" si="1279"/>
        <v>14</v>
      </c>
      <c r="L4349" s="108">
        <f t="shared" si="1280"/>
        <v>14</v>
      </c>
      <c r="M4349" s="109">
        <f t="shared" si="1271"/>
        <v>1.0019667729999999</v>
      </c>
      <c r="N4349" s="109">
        <f t="shared" ca="1" si="1272"/>
        <v>1.008119751</v>
      </c>
      <c r="O4349" s="108">
        <f t="shared" si="1284"/>
        <v>0</v>
      </c>
      <c r="P4349" s="106">
        <f t="shared" ca="1" si="1273"/>
        <v>71.576743500000006</v>
      </c>
      <c r="Q4349" s="113">
        <f t="shared" si="1286"/>
        <v>0</v>
      </c>
      <c r="R4349" s="106">
        <f t="shared" si="1285"/>
        <v>0</v>
      </c>
      <c r="S4349" s="114" t="str">
        <f t="shared" si="1281"/>
        <v>A+J=</v>
      </c>
      <c r="T4349" s="107">
        <f t="shared" si="1282"/>
        <v>45313</v>
      </c>
      <c r="U4349" s="10"/>
      <c r="V4349" s="10"/>
      <c r="W4349" s="10"/>
      <c r="X4349" s="29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</row>
    <row r="4350" spans="1:121" x14ac:dyDescent="0.15">
      <c r="A4350" s="102">
        <f t="shared" si="1274"/>
        <v>45307</v>
      </c>
      <c r="B4350" s="103">
        <f t="shared" ca="1" si="1283"/>
        <v>8891.8517953497885</v>
      </c>
      <c r="C4350" s="106">
        <f t="shared" si="1275"/>
        <v>8815.1402062297893</v>
      </c>
      <c r="D4350" s="105">
        <f ca="1">IF(A4350&lt;$B$1,VLOOKUP(A4350,[1]DI!$A$4:$B$15000,2,FALSE),0)</f>
        <v>0.11650000000000001</v>
      </c>
      <c r="E4350" s="106">
        <f t="shared" ca="1" si="1269"/>
        <v>1.0004373900000001</v>
      </c>
      <c r="F4350" s="106">
        <f ca="1">(TRUNC(PRODUCT($E$12:$E4349),16))</f>
        <v>2.7983486205325301</v>
      </c>
      <c r="G4350" s="106">
        <f t="shared" ca="1" si="1276"/>
        <v>2.7800531583241899</v>
      </c>
      <c r="H4350" s="106">
        <f t="shared" ca="1" si="1270"/>
        <v>1.0065809800000001</v>
      </c>
      <c r="I4350" s="105">
        <f t="shared" si="1277"/>
        <v>3.5999999999999997E-2</v>
      </c>
      <c r="J4350" s="118">
        <f t="shared" si="1278"/>
        <v>45282</v>
      </c>
      <c r="K4350" s="112">
        <f t="shared" si="1279"/>
        <v>15</v>
      </c>
      <c r="L4350" s="108">
        <f t="shared" si="1280"/>
        <v>15</v>
      </c>
      <c r="M4350" s="109">
        <f t="shared" si="1271"/>
        <v>1.0021074050000001</v>
      </c>
      <c r="N4350" s="109">
        <f t="shared" ca="1" si="1272"/>
        <v>1.0087022539999999</v>
      </c>
      <c r="O4350" s="108">
        <f t="shared" si="1284"/>
        <v>0</v>
      </c>
      <c r="P4350" s="106">
        <f t="shared" ca="1" si="1273"/>
        <v>76.711589119999999</v>
      </c>
      <c r="Q4350" s="113">
        <f t="shared" si="1286"/>
        <v>0</v>
      </c>
      <c r="R4350" s="106">
        <f t="shared" si="1285"/>
        <v>0</v>
      </c>
      <c r="S4350" s="114" t="str">
        <f t="shared" si="1281"/>
        <v>A+J=</v>
      </c>
      <c r="T4350" s="107">
        <f t="shared" si="1282"/>
        <v>45313</v>
      </c>
      <c r="U4350" s="10"/>
      <c r="V4350" s="10"/>
      <c r="W4350" s="10"/>
      <c r="X4350" s="29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</row>
    <row r="4351" spans="1:121" x14ac:dyDescent="0.15">
      <c r="A4351" s="102">
        <f t="shared" si="1274"/>
        <v>45308</v>
      </c>
      <c r="B4351" s="103">
        <f t="shared" ca="1" si="1283"/>
        <v>8896.9894882497902</v>
      </c>
      <c r="C4351" s="106">
        <f t="shared" si="1275"/>
        <v>8815.1402062297893</v>
      </c>
      <c r="D4351" s="105">
        <f ca="1">IF(A4351&lt;$B$1,VLOOKUP(A4351,[1]DI!$A$4:$B$15000,2,FALSE),0)</f>
        <v>0.11650000000000001</v>
      </c>
      <c r="E4351" s="106">
        <f t="shared" ca="1" si="1269"/>
        <v>1.0004373900000001</v>
      </c>
      <c r="F4351" s="106">
        <f ca="1">(TRUNC(PRODUCT($E$12:$E4350),16))</f>
        <v>2.7995725902356599</v>
      </c>
      <c r="G4351" s="106">
        <f t="shared" ca="1" si="1276"/>
        <v>2.7800531583241899</v>
      </c>
      <c r="H4351" s="106">
        <f t="shared" ca="1" si="1270"/>
        <v>1.00702124</v>
      </c>
      <c r="I4351" s="105">
        <f t="shared" si="1277"/>
        <v>3.5999999999999997E-2</v>
      </c>
      <c r="J4351" s="118">
        <f t="shared" si="1278"/>
        <v>45282</v>
      </c>
      <c r="K4351" s="112">
        <f t="shared" si="1279"/>
        <v>16</v>
      </c>
      <c r="L4351" s="108">
        <f t="shared" si="1280"/>
        <v>16</v>
      </c>
      <c r="M4351" s="109">
        <f t="shared" si="1271"/>
        <v>1.002248056</v>
      </c>
      <c r="N4351" s="109">
        <f t="shared" ca="1" si="1272"/>
        <v>1.0092850799999999</v>
      </c>
      <c r="O4351" s="108">
        <f t="shared" si="1284"/>
        <v>0</v>
      </c>
      <c r="P4351" s="106">
        <f t="shared" ca="1" si="1273"/>
        <v>81.849282020000004</v>
      </c>
      <c r="Q4351" s="113">
        <f t="shared" si="1286"/>
        <v>0</v>
      </c>
      <c r="R4351" s="106">
        <f t="shared" si="1285"/>
        <v>0</v>
      </c>
      <c r="S4351" s="114" t="str">
        <f t="shared" si="1281"/>
        <v>A+J=</v>
      </c>
      <c r="T4351" s="107">
        <f t="shared" si="1282"/>
        <v>45313</v>
      </c>
      <c r="U4351" s="10"/>
      <c r="V4351" s="10"/>
      <c r="W4351" s="10"/>
      <c r="X4351" s="29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</row>
    <row r="4352" spans="1:121" x14ac:dyDescent="0.15">
      <c r="A4352" s="102">
        <f t="shared" si="1274"/>
        <v>45309</v>
      </c>
      <c r="B4352" s="103">
        <f t="shared" ca="1" si="1283"/>
        <v>8902.1303105297902</v>
      </c>
      <c r="C4352" s="106">
        <f t="shared" si="1275"/>
        <v>8815.1402062297893</v>
      </c>
      <c r="D4352" s="105">
        <f ca="1">IF(A4352&lt;$B$1,VLOOKUP(A4352,[1]DI!$A$4:$B$15000,2,FALSE),0)</f>
        <v>0.11650000000000001</v>
      </c>
      <c r="E4352" s="106">
        <f t="shared" ca="1" si="1269"/>
        <v>1.0004373900000001</v>
      </c>
      <c r="F4352" s="106">
        <f ca="1">(TRUNC(PRODUCT($E$12:$E4351),16))</f>
        <v>2.80079709529091</v>
      </c>
      <c r="G4352" s="106">
        <f t="shared" ca="1" si="1276"/>
        <v>2.7800531583241899</v>
      </c>
      <c r="H4352" s="106">
        <f t="shared" ca="1" si="1270"/>
        <v>1.0074617100000001</v>
      </c>
      <c r="I4352" s="105">
        <f t="shared" si="1277"/>
        <v>3.5999999999999997E-2</v>
      </c>
      <c r="J4352" s="118">
        <f t="shared" si="1278"/>
        <v>45282</v>
      </c>
      <c r="K4352" s="112">
        <f t="shared" si="1279"/>
        <v>17</v>
      </c>
      <c r="L4352" s="108">
        <f t="shared" si="1280"/>
        <v>17</v>
      </c>
      <c r="M4352" s="109">
        <f t="shared" si="1271"/>
        <v>1.002388727</v>
      </c>
      <c r="N4352" s="109">
        <f t="shared" ca="1" si="1272"/>
        <v>1.009868261</v>
      </c>
      <c r="O4352" s="108">
        <f t="shared" si="1284"/>
        <v>0</v>
      </c>
      <c r="P4352" s="106">
        <f t="shared" ca="1" si="1273"/>
        <v>86.990104299999999</v>
      </c>
      <c r="Q4352" s="113">
        <f t="shared" si="1286"/>
        <v>0</v>
      </c>
      <c r="R4352" s="106">
        <f t="shared" si="1285"/>
        <v>0</v>
      </c>
      <c r="S4352" s="114" t="str">
        <f t="shared" si="1281"/>
        <v>A+J=</v>
      </c>
      <c r="T4352" s="107">
        <f t="shared" si="1282"/>
        <v>45313</v>
      </c>
      <c r="U4352" s="10"/>
      <c r="V4352" s="10"/>
      <c r="W4352" s="10"/>
      <c r="X4352" s="29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</row>
    <row r="4353" spans="1:121" x14ac:dyDescent="0.15">
      <c r="A4353" s="102">
        <f t="shared" si="1274"/>
        <v>45310</v>
      </c>
      <c r="B4353" s="103">
        <f t="shared" ca="1" si="1283"/>
        <v>8907.2739889197892</v>
      </c>
      <c r="C4353" s="106">
        <f t="shared" si="1275"/>
        <v>8815.1402062297893</v>
      </c>
      <c r="D4353" s="105">
        <f ca="1">IF(A4353&lt;$B$1,VLOOKUP(A4353,[1]DI!$A$4:$B$15000,2,FALSE),0)</f>
        <v>0.11650000000000001</v>
      </c>
      <c r="E4353" s="106">
        <f t="shared" ca="1" si="1269"/>
        <v>1.0004373900000001</v>
      </c>
      <c r="F4353" s="106">
        <f ca="1">(TRUNC(PRODUCT($E$12:$E4352),16))</f>
        <v>2.80202213593242</v>
      </c>
      <c r="G4353" s="106">
        <f t="shared" ca="1" si="1276"/>
        <v>2.7800531583241899</v>
      </c>
      <c r="H4353" s="106">
        <f t="shared" ca="1" si="1270"/>
        <v>1.0079023600000001</v>
      </c>
      <c r="I4353" s="105">
        <f t="shared" si="1277"/>
        <v>3.5999999999999997E-2</v>
      </c>
      <c r="J4353" s="118">
        <f t="shared" si="1278"/>
        <v>45282</v>
      </c>
      <c r="K4353" s="112">
        <f t="shared" si="1279"/>
        <v>18</v>
      </c>
      <c r="L4353" s="108">
        <f t="shared" si="1280"/>
        <v>18</v>
      </c>
      <c r="M4353" s="109">
        <f t="shared" si="1271"/>
        <v>1.0025294179999999</v>
      </c>
      <c r="N4353" s="109">
        <f t="shared" ca="1" si="1272"/>
        <v>1.0104517660000001</v>
      </c>
      <c r="O4353" s="108">
        <f t="shared" si="1284"/>
        <v>0</v>
      </c>
      <c r="P4353" s="106">
        <f t="shared" ca="1" si="1273"/>
        <v>92.133782690000004</v>
      </c>
      <c r="Q4353" s="113">
        <f t="shared" si="1286"/>
        <v>0</v>
      </c>
      <c r="R4353" s="106">
        <f t="shared" si="1285"/>
        <v>0</v>
      </c>
      <c r="S4353" s="114" t="str">
        <f t="shared" si="1281"/>
        <v>A+J=</v>
      </c>
      <c r="T4353" s="107">
        <f t="shared" si="1282"/>
        <v>45313</v>
      </c>
      <c r="U4353" s="10"/>
      <c r="V4353" s="10"/>
      <c r="W4353" s="10"/>
      <c r="X4353" s="29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</row>
    <row r="4354" spans="1:121" x14ac:dyDescent="0.15">
      <c r="A4354" s="102">
        <f t="shared" si="1274"/>
        <v>45311</v>
      </c>
      <c r="B4354" s="103">
        <f t="shared" ca="1" si="1283"/>
        <v>8912.4207085297894</v>
      </c>
      <c r="C4354" s="106">
        <f t="shared" si="1275"/>
        <v>8815.1402062297893</v>
      </c>
      <c r="D4354" s="105">
        <f ca="1">IF(A4354&lt;$B$1,VLOOKUP(A4354,[1]DI!$A$4:$B$15000,2,FALSE),0)</f>
        <v>0</v>
      </c>
      <c r="E4354" s="106">
        <f t="shared" ca="1" si="1269"/>
        <v>1</v>
      </c>
      <c r="F4354" s="106">
        <f ca="1">(TRUNC(PRODUCT($E$12:$E4353),16))</f>
        <v>2.8032477123944499</v>
      </c>
      <c r="G4354" s="106">
        <f t="shared" ca="1" si="1276"/>
        <v>2.7800531583241899</v>
      </c>
      <c r="H4354" s="106">
        <f t="shared" ca="1" si="1270"/>
        <v>1.00834321</v>
      </c>
      <c r="I4354" s="105">
        <f t="shared" si="1277"/>
        <v>3.5999999999999997E-2</v>
      </c>
      <c r="J4354" s="118">
        <f t="shared" si="1278"/>
        <v>45282</v>
      </c>
      <c r="K4354" s="112">
        <f t="shared" si="1279"/>
        <v>18</v>
      </c>
      <c r="L4354" s="108">
        <f t="shared" si="1280"/>
        <v>19</v>
      </c>
      <c r="M4354" s="109">
        <f t="shared" si="1271"/>
        <v>1.002670129</v>
      </c>
      <c r="N4354" s="109">
        <f t="shared" ca="1" si="1272"/>
        <v>1.011035616</v>
      </c>
      <c r="O4354" s="108">
        <f t="shared" si="1284"/>
        <v>0</v>
      </c>
      <c r="P4354" s="106">
        <f t="shared" ca="1" si="1273"/>
        <v>97.280502299999995</v>
      </c>
      <c r="Q4354" s="113">
        <f t="shared" si="1286"/>
        <v>0</v>
      </c>
      <c r="R4354" s="106">
        <f t="shared" si="1285"/>
        <v>0</v>
      </c>
      <c r="S4354" s="114" t="str">
        <f t="shared" si="1281"/>
        <v>A+J=</v>
      </c>
      <c r="T4354" s="107">
        <f t="shared" si="1282"/>
        <v>45313</v>
      </c>
      <c r="U4354" s="10"/>
      <c r="V4354" s="10"/>
      <c r="W4354" s="10"/>
      <c r="X4354" s="29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</row>
    <row r="4355" spans="1:121" x14ac:dyDescent="0.15">
      <c r="A4355" s="102">
        <f t="shared" si="1274"/>
        <v>45312</v>
      </c>
      <c r="B4355" s="103">
        <f t="shared" ca="1" si="1283"/>
        <v>8912.4207085297894</v>
      </c>
      <c r="C4355" s="106">
        <f t="shared" si="1275"/>
        <v>8815.1402062297893</v>
      </c>
      <c r="D4355" s="105">
        <f ca="1">IF(A4355&lt;$B$1,VLOOKUP(A4355,[1]DI!$A$4:$B$15000,2,FALSE),0)</f>
        <v>0</v>
      </c>
      <c r="E4355" s="106">
        <f t="shared" ca="1" si="1269"/>
        <v>1</v>
      </c>
      <c r="F4355" s="106">
        <f ca="1">(TRUNC(PRODUCT($E$12:$E4354),16))</f>
        <v>2.8032477123944499</v>
      </c>
      <c r="G4355" s="106">
        <f t="shared" ca="1" si="1276"/>
        <v>2.7800531583241899</v>
      </c>
      <c r="H4355" s="106">
        <f t="shared" ca="1" si="1270"/>
        <v>1.00834321</v>
      </c>
      <c r="I4355" s="105">
        <f t="shared" si="1277"/>
        <v>3.5999999999999997E-2</v>
      </c>
      <c r="J4355" s="118">
        <f t="shared" si="1278"/>
        <v>45282</v>
      </c>
      <c r="K4355" s="112">
        <f t="shared" si="1279"/>
        <v>18</v>
      </c>
      <c r="L4355" s="108">
        <f t="shared" si="1280"/>
        <v>19</v>
      </c>
      <c r="M4355" s="109">
        <f t="shared" si="1271"/>
        <v>1.002670129</v>
      </c>
      <c r="N4355" s="109">
        <f t="shared" ca="1" si="1272"/>
        <v>1.011035616</v>
      </c>
      <c r="O4355" s="108">
        <f t="shared" si="1284"/>
        <v>0</v>
      </c>
      <c r="P4355" s="106">
        <f t="shared" ca="1" si="1273"/>
        <v>97.280502299999995</v>
      </c>
      <c r="Q4355" s="113">
        <f t="shared" si="1286"/>
        <v>0</v>
      </c>
      <c r="R4355" s="106">
        <f t="shared" si="1285"/>
        <v>0</v>
      </c>
      <c r="S4355" s="114" t="str">
        <f t="shared" si="1281"/>
        <v>A+J=</v>
      </c>
      <c r="T4355" s="107">
        <f t="shared" si="1282"/>
        <v>45313</v>
      </c>
      <c r="U4355" s="10"/>
      <c r="V4355" s="10"/>
      <c r="W4355" s="10"/>
      <c r="X4355" s="29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</row>
    <row r="4356" spans="1:121" x14ac:dyDescent="0.15">
      <c r="A4356" s="102">
        <f t="shared" si="1274"/>
        <v>45313</v>
      </c>
      <c r="B4356" s="103">
        <f t="shared" ca="1" si="1283"/>
        <v>8912.4207085297894</v>
      </c>
      <c r="C4356" s="106">
        <f t="shared" si="1275"/>
        <v>8815.1402062297893</v>
      </c>
      <c r="D4356" s="105">
        <f ca="1">IF(A4356&lt;$B$1,VLOOKUP(A4356,[1]DI!$A$4:$B$15000,2,FALSE),0)</f>
        <v>0.11650000000000001</v>
      </c>
      <c r="E4356" s="106">
        <f t="shared" ca="1" si="1269"/>
        <v>1.0004373900000001</v>
      </c>
      <c r="F4356" s="106">
        <f ca="1">(TRUNC(PRODUCT($E$12:$E4355),16))</f>
        <v>2.8032477123944499</v>
      </c>
      <c r="G4356" s="106">
        <f t="shared" ca="1" si="1276"/>
        <v>2.7800531583241899</v>
      </c>
      <c r="H4356" s="106">
        <f t="shared" ca="1" si="1270"/>
        <v>1.00834321</v>
      </c>
      <c r="I4356" s="105">
        <f t="shared" si="1277"/>
        <v>3.5999999999999997E-2</v>
      </c>
      <c r="J4356" s="118">
        <f t="shared" si="1278"/>
        <v>45282</v>
      </c>
      <c r="K4356" s="112">
        <f t="shared" si="1279"/>
        <v>19</v>
      </c>
      <c r="L4356" s="108">
        <f t="shared" si="1280"/>
        <v>19</v>
      </c>
      <c r="M4356" s="109">
        <f t="shared" si="1271"/>
        <v>1.002670129</v>
      </c>
      <c r="N4356" s="109">
        <f t="shared" ca="1" si="1272"/>
        <v>1.011035616</v>
      </c>
      <c r="O4356" s="108">
        <f t="shared" si="1284"/>
        <v>128</v>
      </c>
      <c r="P4356" s="106">
        <f t="shared" ca="1" si="1273"/>
        <v>97.280502299999995</v>
      </c>
      <c r="Q4356" s="113">
        <f t="shared" si="1286"/>
        <v>8.3312999999999998E-2</v>
      </c>
      <c r="R4356" s="106">
        <f t="shared" si="1285"/>
        <v>734.41577600000005</v>
      </c>
      <c r="S4356" s="114" t="str">
        <f t="shared" si="1281"/>
        <v>A+J=</v>
      </c>
      <c r="T4356" s="107">
        <f t="shared" si="1282"/>
        <v>45313</v>
      </c>
      <c r="U4356" s="10"/>
      <c r="V4356" s="10"/>
      <c r="W4356" s="10"/>
      <c r="X4356" s="29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</row>
    <row r="4357" spans="1:121" x14ac:dyDescent="0.15">
      <c r="A4357" s="102">
        <f t="shared" si="1274"/>
        <v>45314</v>
      </c>
      <c r="B4357" s="103">
        <f t="shared" ca="1" si="1283"/>
        <v>8085.3935293697896</v>
      </c>
      <c r="C4357" s="106">
        <f t="shared" si="1275"/>
        <v>8080.7244302297895</v>
      </c>
      <c r="D4357" s="105">
        <f ca="1">IF(A4357&lt;$B$1,VLOOKUP(A4357,[1]DI!$A$4:$B$15000,2,FALSE),0)</f>
        <v>0.11650000000000001</v>
      </c>
      <c r="E4357" s="106">
        <f t="shared" ca="1" si="1269"/>
        <v>1.0004373900000001</v>
      </c>
      <c r="F4357" s="106">
        <f ca="1">(TRUNC(PRODUCT($E$12:$E4356),16))</f>
        <v>2.8044738249113799</v>
      </c>
      <c r="G4357" s="106">
        <f t="shared" ca="1" si="1276"/>
        <v>2.8032477123944499</v>
      </c>
      <c r="H4357" s="106">
        <f t="shared" ca="1" si="1270"/>
        <v>1.0004373900000001</v>
      </c>
      <c r="I4357" s="105">
        <f t="shared" si="1277"/>
        <v>3.5999999999999997E-2</v>
      </c>
      <c r="J4357" s="118">
        <f t="shared" si="1278"/>
        <v>45313</v>
      </c>
      <c r="K4357" s="112">
        <f t="shared" si="1279"/>
        <v>1</v>
      </c>
      <c r="L4357" s="108">
        <f t="shared" si="1280"/>
        <v>1</v>
      </c>
      <c r="M4357" s="109">
        <f t="shared" si="1271"/>
        <v>1.000140356</v>
      </c>
      <c r="N4357" s="109">
        <f t="shared" ca="1" si="1272"/>
        <v>1.000577807</v>
      </c>
      <c r="O4357" s="108">
        <f t="shared" si="1284"/>
        <v>0</v>
      </c>
      <c r="P4357" s="106">
        <f t="shared" ca="1" si="1273"/>
        <v>4.6690991400000001</v>
      </c>
      <c r="Q4357" s="113">
        <f t="shared" si="1286"/>
        <v>0</v>
      </c>
      <c r="R4357" s="106">
        <f t="shared" si="1285"/>
        <v>0</v>
      </c>
      <c r="S4357" s="114" t="str">
        <f t="shared" si="1281"/>
        <v>A+J=</v>
      </c>
      <c r="T4357" s="107">
        <f t="shared" si="1282"/>
        <v>45344</v>
      </c>
      <c r="U4357" s="10"/>
      <c r="V4357" s="10"/>
      <c r="W4357" s="10"/>
      <c r="X4357" s="29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</row>
    <row r="4358" spans="1:121" x14ac:dyDescent="0.15">
      <c r="A4358" s="102">
        <f t="shared" si="1274"/>
        <v>45315</v>
      </c>
      <c r="B4358" s="103">
        <f t="shared" ca="1" si="1283"/>
        <v>8090.0653193897897</v>
      </c>
      <c r="C4358" s="106">
        <f t="shared" si="1275"/>
        <v>8080.7244302297895</v>
      </c>
      <c r="D4358" s="105">
        <f ca="1">IF(A4358&lt;$B$1,VLOOKUP(A4358,[1]DI!$A$4:$B$15000,2,FALSE),0)</f>
        <v>0.11650000000000001</v>
      </c>
      <c r="E4358" s="106">
        <f t="shared" ca="1" si="1269"/>
        <v>1.0004373900000001</v>
      </c>
      <c r="F4358" s="106">
        <f ca="1">(TRUNC(PRODUCT($E$12:$E4357),16))</f>
        <v>2.8057004737176601</v>
      </c>
      <c r="G4358" s="106">
        <f t="shared" ca="1" si="1276"/>
        <v>2.8032477123944499</v>
      </c>
      <c r="H4358" s="106">
        <f t="shared" ca="1" si="1270"/>
        <v>1.0008749699999999</v>
      </c>
      <c r="I4358" s="105">
        <f t="shared" si="1277"/>
        <v>3.5999999999999997E-2</v>
      </c>
      <c r="J4358" s="118">
        <f t="shared" si="1278"/>
        <v>45313</v>
      </c>
      <c r="K4358" s="112">
        <f t="shared" si="1279"/>
        <v>2</v>
      </c>
      <c r="L4358" s="108">
        <f t="shared" si="1280"/>
        <v>2</v>
      </c>
      <c r="M4358" s="109">
        <f t="shared" si="1271"/>
        <v>1.0002807309999999</v>
      </c>
      <c r="N4358" s="109">
        <f t="shared" ca="1" si="1272"/>
        <v>1.001155947</v>
      </c>
      <c r="O4358" s="108">
        <f t="shared" si="1284"/>
        <v>0</v>
      </c>
      <c r="P4358" s="106">
        <f t="shared" ca="1" si="1273"/>
        <v>9.3408891599999997</v>
      </c>
      <c r="Q4358" s="113">
        <f t="shared" si="1286"/>
        <v>0</v>
      </c>
      <c r="R4358" s="106">
        <f t="shared" si="1285"/>
        <v>0</v>
      </c>
      <c r="S4358" s="114" t="str">
        <f t="shared" si="1281"/>
        <v>A+J=</v>
      </c>
      <c r="T4358" s="107">
        <f t="shared" si="1282"/>
        <v>45344</v>
      </c>
      <c r="U4358" s="10"/>
      <c r="V4358" s="10"/>
      <c r="W4358" s="10"/>
      <c r="X4358" s="29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</row>
    <row r="4359" spans="1:121" x14ac:dyDescent="0.15">
      <c r="A4359" s="102">
        <f t="shared" si="1274"/>
        <v>45316</v>
      </c>
      <c r="B4359" s="103">
        <f t="shared" ca="1" si="1283"/>
        <v>8094.7397922097898</v>
      </c>
      <c r="C4359" s="106">
        <f t="shared" si="1275"/>
        <v>8080.7244302297895</v>
      </c>
      <c r="D4359" s="105">
        <f ca="1">IF(A4359&lt;$B$1,VLOOKUP(A4359,[1]DI!$A$4:$B$15000,2,FALSE),0)</f>
        <v>0.11650000000000001</v>
      </c>
      <c r="E4359" s="106">
        <f t="shared" ca="1" si="1269"/>
        <v>1.0004373900000001</v>
      </c>
      <c r="F4359" s="106">
        <f ca="1">(TRUNC(PRODUCT($E$12:$E4358),16))</f>
        <v>2.8069276590478598</v>
      </c>
      <c r="G4359" s="106">
        <f t="shared" ca="1" si="1276"/>
        <v>2.8032477123944499</v>
      </c>
      <c r="H4359" s="106">
        <f t="shared" ca="1" si="1270"/>
        <v>1.0013127399999999</v>
      </c>
      <c r="I4359" s="105">
        <f t="shared" si="1277"/>
        <v>3.5999999999999997E-2</v>
      </c>
      <c r="J4359" s="118">
        <f t="shared" si="1278"/>
        <v>45313</v>
      </c>
      <c r="K4359" s="112">
        <f t="shared" si="1279"/>
        <v>3</v>
      </c>
      <c r="L4359" s="108">
        <f t="shared" si="1280"/>
        <v>3</v>
      </c>
      <c r="M4359" s="109">
        <f t="shared" si="1271"/>
        <v>1.000421126</v>
      </c>
      <c r="N4359" s="109">
        <f t="shared" ca="1" si="1272"/>
        <v>1.0017344189999999</v>
      </c>
      <c r="O4359" s="108">
        <f t="shared" si="1284"/>
        <v>0</v>
      </c>
      <c r="P4359" s="106">
        <f t="shared" ca="1" si="1273"/>
        <v>14.01536198</v>
      </c>
      <c r="Q4359" s="113">
        <f t="shared" si="1286"/>
        <v>0</v>
      </c>
      <c r="R4359" s="106">
        <f t="shared" si="1285"/>
        <v>0</v>
      </c>
      <c r="S4359" s="114" t="str">
        <f t="shared" si="1281"/>
        <v>A+J=</v>
      </c>
      <c r="T4359" s="107">
        <f t="shared" si="1282"/>
        <v>45344</v>
      </c>
      <c r="U4359" s="10"/>
      <c r="V4359" s="10"/>
      <c r="W4359" s="10"/>
      <c r="X4359" s="29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</row>
    <row r="4360" spans="1:121" x14ac:dyDescent="0.15">
      <c r="A4360" s="102">
        <f t="shared" si="1274"/>
        <v>45317</v>
      </c>
      <c r="B4360" s="103">
        <f t="shared" ca="1" si="1283"/>
        <v>8099.4170367197894</v>
      </c>
      <c r="C4360" s="106">
        <f t="shared" si="1275"/>
        <v>8080.7244302297895</v>
      </c>
      <c r="D4360" s="105">
        <f ca="1">IF(A4360&lt;$B$1,VLOOKUP(A4360,[1]DI!$A$4:$B$15000,2,FALSE),0)</f>
        <v>0.11650000000000001</v>
      </c>
      <c r="E4360" s="106">
        <f t="shared" ca="1" si="1269"/>
        <v>1.0004373900000001</v>
      </c>
      <c r="F4360" s="106">
        <f ca="1">(TRUNC(PRODUCT($E$12:$E4359),16))</f>
        <v>2.80815538113665</v>
      </c>
      <c r="G4360" s="106">
        <f t="shared" ca="1" si="1276"/>
        <v>2.8032477123944499</v>
      </c>
      <c r="H4360" s="106">
        <f t="shared" ca="1" si="1270"/>
        <v>1.00175071</v>
      </c>
      <c r="I4360" s="105">
        <f t="shared" si="1277"/>
        <v>3.5999999999999997E-2</v>
      </c>
      <c r="J4360" s="118">
        <f t="shared" si="1278"/>
        <v>45313</v>
      </c>
      <c r="K4360" s="112">
        <f t="shared" si="1279"/>
        <v>4</v>
      </c>
      <c r="L4360" s="108">
        <f t="shared" si="1280"/>
        <v>4</v>
      </c>
      <c r="M4360" s="109">
        <f t="shared" si="1271"/>
        <v>1.0005615409999999</v>
      </c>
      <c r="N4360" s="109">
        <f t="shared" ca="1" si="1272"/>
        <v>1.0023132340000001</v>
      </c>
      <c r="O4360" s="108">
        <f t="shared" si="1284"/>
        <v>0</v>
      </c>
      <c r="P4360" s="106">
        <f t="shared" ca="1" si="1273"/>
        <v>18.692606489999999</v>
      </c>
      <c r="Q4360" s="113">
        <f t="shared" si="1286"/>
        <v>0</v>
      </c>
      <c r="R4360" s="106">
        <f t="shared" si="1285"/>
        <v>0</v>
      </c>
      <c r="S4360" s="114" t="str">
        <f t="shared" si="1281"/>
        <v>A+J=</v>
      </c>
      <c r="T4360" s="107">
        <f t="shared" si="1282"/>
        <v>45344</v>
      </c>
      <c r="U4360" s="10"/>
      <c r="V4360" s="10"/>
      <c r="W4360" s="10"/>
      <c r="X4360" s="29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</row>
    <row r="4361" spans="1:121" x14ac:dyDescent="0.15">
      <c r="A4361" s="102">
        <f t="shared" si="1274"/>
        <v>45318</v>
      </c>
      <c r="B4361" s="103">
        <f t="shared" ca="1" si="1283"/>
        <v>8104.0968913097895</v>
      </c>
      <c r="C4361" s="106">
        <f t="shared" si="1275"/>
        <v>8080.7244302297895</v>
      </c>
      <c r="D4361" s="105">
        <f ca="1">IF(A4361&lt;$B$1,VLOOKUP(A4361,[1]DI!$A$4:$B$15000,2,FALSE),0)</f>
        <v>0</v>
      </c>
      <c r="E4361" s="106">
        <f t="shared" ca="1" si="1269"/>
        <v>1</v>
      </c>
      <c r="F4361" s="106">
        <f ca="1">(TRUNC(PRODUCT($E$12:$E4360),16))</f>
        <v>2.8093836402188002</v>
      </c>
      <c r="G4361" s="106">
        <f t="shared" ca="1" si="1276"/>
        <v>2.8032477123944499</v>
      </c>
      <c r="H4361" s="106">
        <f t="shared" ca="1" si="1270"/>
        <v>1.00218886</v>
      </c>
      <c r="I4361" s="105">
        <f t="shared" si="1277"/>
        <v>3.5999999999999997E-2</v>
      </c>
      <c r="J4361" s="118">
        <f t="shared" si="1278"/>
        <v>45313</v>
      </c>
      <c r="K4361" s="112">
        <f t="shared" si="1279"/>
        <v>4</v>
      </c>
      <c r="L4361" s="108">
        <f t="shared" si="1280"/>
        <v>5</v>
      </c>
      <c r="M4361" s="109">
        <f t="shared" si="1271"/>
        <v>1.0007019749999999</v>
      </c>
      <c r="N4361" s="109">
        <f t="shared" ca="1" si="1272"/>
        <v>1.002892372</v>
      </c>
      <c r="O4361" s="108">
        <f t="shared" si="1284"/>
        <v>0</v>
      </c>
      <c r="P4361" s="106">
        <f t="shared" ca="1" si="1273"/>
        <v>23.372461080000001</v>
      </c>
      <c r="Q4361" s="113">
        <f t="shared" si="1286"/>
        <v>0</v>
      </c>
      <c r="R4361" s="106">
        <f t="shared" si="1285"/>
        <v>0</v>
      </c>
      <c r="S4361" s="114" t="str">
        <f t="shared" si="1281"/>
        <v>A+J=</v>
      </c>
      <c r="T4361" s="107">
        <f t="shared" si="1282"/>
        <v>45344</v>
      </c>
      <c r="U4361" s="10"/>
      <c r="V4361" s="10"/>
      <c r="W4361" s="10"/>
      <c r="X4361" s="29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</row>
    <row r="4362" spans="1:121" x14ac:dyDescent="0.15">
      <c r="A4362" s="102">
        <f t="shared" si="1274"/>
        <v>45319</v>
      </c>
      <c r="B4362" s="103">
        <f t="shared" ca="1" si="1283"/>
        <v>8104.0968913097895</v>
      </c>
      <c r="C4362" s="106">
        <f t="shared" si="1275"/>
        <v>8080.7244302297895</v>
      </c>
      <c r="D4362" s="105">
        <f ca="1">IF(A4362&lt;$B$1,VLOOKUP(A4362,[1]DI!$A$4:$B$15000,2,FALSE),0)</f>
        <v>0</v>
      </c>
      <c r="E4362" s="106">
        <f t="shared" ca="1" si="1269"/>
        <v>1</v>
      </c>
      <c r="F4362" s="106">
        <f ca="1">(TRUNC(PRODUCT($E$12:$E4361),16))</f>
        <v>2.8093836402188002</v>
      </c>
      <c r="G4362" s="106">
        <f t="shared" ca="1" si="1276"/>
        <v>2.8032477123944499</v>
      </c>
      <c r="H4362" s="106">
        <f t="shared" ca="1" si="1270"/>
        <v>1.00218886</v>
      </c>
      <c r="I4362" s="105">
        <f t="shared" si="1277"/>
        <v>3.5999999999999997E-2</v>
      </c>
      <c r="J4362" s="118">
        <f t="shared" si="1278"/>
        <v>45313</v>
      </c>
      <c r="K4362" s="112">
        <f t="shared" si="1279"/>
        <v>4</v>
      </c>
      <c r="L4362" s="108">
        <f t="shared" si="1280"/>
        <v>5</v>
      </c>
      <c r="M4362" s="109">
        <f t="shared" si="1271"/>
        <v>1.0007019749999999</v>
      </c>
      <c r="N4362" s="109">
        <f t="shared" ca="1" si="1272"/>
        <v>1.002892372</v>
      </c>
      <c r="O4362" s="108">
        <f t="shared" si="1284"/>
        <v>0</v>
      </c>
      <c r="P4362" s="106">
        <f t="shared" ca="1" si="1273"/>
        <v>23.372461080000001</v>
      </c>
      <c r="Q4362" s="113">
        <f t="shared" si="1286"/>
        <v>0</v>
      </c>
      <c r="R4362" s="106">
        <f t="shared" si="1285"/>
        <v>0</v>
      </c>
      <c r="S4362" s="114" t="str">
        <f t="shared" si="1281"/>
        <v>A+J=</v>
      </c>
      <c r="T4362" s="107">
        <f t="shared" si="1282"/>
        <v>45344</v>
      </c>
      <c r="U4362" s="10"/>
      <c r="V4362" s="10"/>
      <c r="W4362" s="10"/>
      <c r="X4362" s="29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</row>
    <row r="4363" spans="1:121" x14ac:dyDescent="0.15">
      <c r="A4363" s="102">
        <f t="shared" si="1274"/>
        <v>45320</v>
      </c>
      <c r="B4363" s="103">
        <f t="shared" ca="1" si="1283"/>
        <v>8104.0968913097895</v>
      </c>
      <c r="C4363" s="106">
        <f t="shared" si="1275"/>
        <v>8080.7244302297895</v>
      </c>
      <c r="D4363" s="105">
        <f ca="1">IF(A4363&lt;$B$1,VLOOKUP(A4363,[1]DI!$A$4:$B$15000,2,FALSE),0)</f>
        <v>0.11650000000000001</v>
      </c>
      <c r="E4363" s="106">
        <f t="shared" ca="1" si="1269"/>
        <v>1.0004373900000001</v>
      </c>
      <c r="F4363" s="106">
        <f ca="1">(TRUNC(PRODUCT($E$12:$E4362),16))</f>
        <v>2.8093836402188002</v>
      </c>
      <c r="G4363" s="106">
        <f t="shared" ca="1" si="1276"/>
        <v>2.8032477123944499</v>
      </c>
      <c r="H4363" s="106">
        <f t="shared" ca="1" si="1270"/>
        <v>1.00218886</v>
      </c>
      <c r="I4363" s="105">
        <f t="shared" si="1277"/>
        <v>3.5999999999999997E-2</v>
      </c>
      <c r="J4363" s="118">
        <f t="shared" si="1278"/>
        <v>45313</v>
      </c>
      <c r="K4363" s="112">
        <f t="shared" si="1279"/>
        <v>5</v>
      </c>
      <c r="L4363" s="108">
        <f t="shared" si="1280"/>
        <v>5</v>
      </c>
      <c r="M4363" s="109">
        <f t="shared" si="1271"/>
        <v>1.0007019749999999</v>
      </c>
      <c r="N4363" s="109">
        <f t="shared" ca="1" si="1272"/>
        <v>1.002892372</v>
      </c>
      <c r="O4363" s="108">
        <f t="shared" si="1284"/>
        <v>0</v>
      </c>
      <c r="P4363" s="106">
        <f t="shared" ca="1" si="1273"/>
        <v>23.372461080000001</v>
      </c>
      <c r="Q4363" s="113">
        <f t="shared" si="1286"/>
        <v>0</v>
      </c>
      <c r="R4363" s="106">
        <f t="shared" si="1285"/>
        <v>0</v>
      </c>
      <c r="S4363" s="114" t="str">
        <f t="shared" si="1281"/>
        <v>A+J=</v>
      </c>
      <c r="T4363" s="107">
        <f t="shared" si="1282"/>
        <v>45344</v>
      </c>
      <c r="U4363" s="10"/>
      <c r="V4363" s="10"/>
      <c r="W4363" s="10"/>
      <c r="X4363" s="29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</row>
    <row r="4364" spans="1:121" x14ac:dyDescent="0.15">
      <c r="A4364" s="102">
        <f t="shared" si="1274"/>
        <v>45321</v>
      </c>
      <c r="B4364" s="103">
        <f t="shared" ca="1" si="1283"/>
        <v>8108.7795094997891</v>
      </c>
      <c r="C4364" s="106">
        <f t="shared" si="1275"/>
        <v>8080.7244302297895</v>
      </c>
      <c r="D4364" s="105">
        <f ca="1">IF(A4364&lt;$B$1,VLOOKUP(A4364,[1]DI!$A$4:$B$15000,2,FALSE),0)</f>
        <v>0.11650000000000001</v>
      </c>
      <c r="E4364" s="106">
        <f t="shared" ref="E4364:E4427" ca="1" si="1287">ROUND(((1+D4364)^(1/252)),8)</f>
        <v>1.0004373900000001</v>
      </c>
      <c r="F4364" s="106">
        <f ca="1">(TRUNC(PRODUCT($E$12:$E4363),16))</f>
        <v>2.8106124365291998</v>
      </c>
      <c r="G4364" s="106">
        <f t="shared" ca="1" si="1276"/>
        <v>2.8032477123944499</v>
      </c>
      <c r="H4364" s="106">
        <f t="shared" ref="H4364:H4427" ca="1" si="1288">ROUND(F4364/G4364,8)</f>
        <v>1.00262721</v>
      </c>
      <c r="I4364" s="105">
        <f t="shared" si="1277"/>
        <v>3.5999999999999997E-2</v>
      </c>
      <c r="J4364" s="118">
        <f t="shared" si="1278"/>
        <v>45313</v>
      </c>
      <c r="K4364" s="112">
        <f t="shared" si="1279"/>
        <v>6</v>
      </c>
      <c r="L4364" s="108">
        <f t="shared" si="1280"/>
        <v>6</v>
      </c>
      <c r="M4364" s="109">
        <f t="shared" ref="M4364:M4427" si="1289">ROUND((I4364+1)^(L4364/252),9)</f>
        <v>1.000842429</v>
      </c>
      <c r="N4364" s="109">
        <f t="shared" ref="N4364:N4427" ca="1" si="1290">ROUND(H4364*M4364,9)</f>
        <v>1.0034718520000001</v>
      </c>
      <c r="O4364" s="108">
        <f t="shared" si="1284"/>
        <v>0</v>
      </c>
      <c r="P4364" s="106">
        <f t="shared" ref="P4364:P4427" ca="1" si="1291">TRUNC(((N4364-1)*C4364),8)</f>
        <v>28.05507927</v>
      </c>
      <c r="Q4364" s="113">
        <f t="shared" si="1286"/>
        <v>0</v>
      </c>
      <c r="R4364" s="106">
        <f t="shared" si="1285"/>
        <v>0</v>
      </c>
      <c r="S4364" s="114" t="str">
        <f t="shared" si="1281"/>
        <v>A+J=</v>
      </c>
      <c r="T4364" s="107">
        <f t="shared" si="1282"/>
        <v>45344</v>
      </c>
      <c r="U4364" s="10"/>
      <c r="V4364" s="10"/>
      <c r="W4364" s="10"/>
      <c r="X4364" s="29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</row>
    <row r="4365" spans="1:121" x14ac:dyDescent="0.15">
      <c r="A4365" s="102">
        <f t="shared" ref="A4365:A4428" si="1292">(A4364+1)</f>
        <v>45322</v>
      </c>
      <c r="B4365" s="103">
        <f t="shared" ca="1" si="1283"/>
        <v>8113.4648266497898</v>
      </c>
      <c r="C4365" s="106">
        <f t="shared" ref="C4365:C4428" si="1293">(C4364-R4364)</f>
        <v>8080.7244302297895</v>
      </c>
      <c r="D4365" s="105">
        <f ca="1">IF(A4365&lt;$B$1,VLOOKUP(A4365,[1]DI!$A$4:$B$15000,2,FALSE),0)</f>
        <v>0.11650000000000001</v>
      </c>
      <c r="E4365" s="106">
        <f t="shared" ca="1" si="1287"/>
        <v>1.0004373900000001</v>
      </c>
      <c r="F4365" s="106">
        <f ca="1">(TRUNC(PRODUCT($E$12:$E4364),16))</f>
        <v>2.8118417703028098</v>
      </c>
      <c r="G4365" s="106">
        <f t="shared" ref="G4365:G4428" ca="1" si="1294">IF(O4364&gt;0,F4364,G4364)</f>
        <v>2.8032477123944499</v>
      </c>
      <c r="H4365" s="106">
        <f t="shared" ca="1" si="1288"/>
        <v>1.00306575</v>
      </c>
      <c r="I4365" s="105">
        <f t="shared" ref="I4365:I4428" si="1295">I4364</f>
        <v>3.5999999999999997E-2</v>
      </c>
      <c r="J4365" s="118">
        <f t="shared" ref="J4365:J4428" si="1296">IF(O4364&gt;0,VLOOKUP(O4364,W$12:AG$150,2),J4364)</f>
        <v>45313</v>
      </c>
      <c r="K4365" s="112">
        <f t="shared" ref="K4365:K4428" si="1297">IF(A4365&gt;J4365,IF(NETWORKDAYS(J4365,A4365,$W$160:$W$544)-1=0,1,NETWORKDAYS(J4365,A4365,$W$160:$W$544)-1),0)</f>
        <v>7</v>
      </c>
      <c r="L4365" s="108">
        <f t="shared" ref="L4365:L4428" si="1298">IF(AND(K4365=1,K4364=1),1,IF(K4365&gt;0,IF(K4365=K4364,K4365+1,K4365),0))</f>
        <v>7</v>
      </c>
      <c r="M4365" s="109">
        <f t="shared" si="1289"/>
        <v>1.0009829029999999</v>
      </c>
      <c r="N4365" s="109">
        <f t="shared" ca="1" si="1290"/>
        <v>1.0040516660000001</v>
      </c>
      <c r="O4365" s="108">
        <f t="shared" si="1284"/>
        <v>0</v>
      </c>
      <c r="P4365" s="106">
        <f t="shared" ca="1" si="1291"/>
        <v>32.740396420000003</v>
      </c>
      <c r="Q4365" s="113">
        <f t="shared" si="1286"/>
        <v>0</v>
      </c>
      <c r="R4365" s="106">
        <f t="shared" si="1285"/>
        <v>0</v>
      </c>
      <c r="S4365" s="114" t="str">
        <f t="shared" ref="S4365:S4428" si="1299">IF(O4364&gt;0,VLOOKUP(O4364,W$12:AG$150,10),S4364)</f>
        <v>A+J=</v>
      </c>
      <c r="T4365" s="107">
        <f t="shared" ref="T4365:T4428" si="1300">IF(O4364&gt;0,VLOOKUP(O4364,W$12:AG$150,11),T4364)</f>
        <v>45344</v>
      </c>
      <c r="U4365" s="10"/>
      <c r="V4365" s="10"/>
      <c r="W4365" s="10"/>
      <c r="X4365" s="29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</row>
    <row r="4366" spans="1:121" x14ac:dyDescent="0.15">
      <c r="A4366" s="102">
        <f t="shared" si="1292"/>
        <v>45323</v>
      </c>
      <c r="B4366" s="103">
        <f t="shared" ref="B4366:B4429" ca="1" si="1301">IF(A4366&lt;=TODAY(),C4366+P4366,IF(AND(A4366&gt;TODAY(),A4366&lt;=$B$1),IF(VLOOKUP(TODAY(),$A$10:$D$5000,4,FALSE)=0,"n.d",C4366+P4366),"n.d"))</f>
        <v>8118.1528427697895</v>
      </c>
      <c r="C4366" s="106">
        <f t="shared" si="1293"/>
        <v>8080.7244302297895</v>
      </c>
      <c r="D4366" s="105">
        <f ca="1">IF(A4366&lt;$B$1,VLOOKUP(A4366,[1]DI!$A$4:$B$15000,2,FALSE),0)</f>
        <v>0.1115</v>
      </c>
      <c r="E4366" s="106">
        <f t="shared" ca="1" si="1287"/>
        <v>1.00041957</v>
      </c>
      <c r="F4366" s="106">
        <f ca="1">(TRUNC(PRODUCT($E$12:$E4365),16))</f>
        <v>2.8130716417747199</v>
      </c>
      <c r="G4366" s="106">
        <f t="shared" ca="1" si="1294"/>
        <v>2.8032477123944499</v>
      </c>
      <c r="H4366" s="106">
        <f t="shared" ca="1" si="1288"/>
        <v>1.0035044799999999</v>
      </c>
      <c r="I4366" s="105">
        <f t="shared" si="1295"/>
        <v>3.5999999999999997E-2</v>
      </c>
      <c r="J4366" s="118">
        <f t="shared" si="1296"/>
        <v>45313</v>
      </c>
      <c r="K4366" s="112">
        <f t="shared" si="1297"/>
        <v>8</v>
      </c>
      <c r="L4366" s="108">
        <f t="shared" si="1298"/>
        <v>8</v>
      </c>
      <c r="M4366" s="109">
        <f t="shared" si="1289"/>
        <v>1.001123397</v>
      </c>
      <c r="N4366" s="109">
        <f t="shared" ca="1" si="1290"/>
        <v>1.0046318139999999</v>
      </c>
      <c r="O4366" s="108">
        <f t="shared" ref="O4366:O4429" si="1302">IF(VLOOKUP(A4366,X$12:AE$151,8)=VLOOKUP(A4365,X$12:AE$151,8),0,VLOOKUP(A4366,X$12:AE$151,8))</f>
        <v>0</v>
      </c>
      <c r="P4366" s="106">
        <f t="shared" ca="1" si="1291"/>
        <v>37.428412539999997</v>
      </c>
      <c r="Q4366" s="113">
        <f t="shared" si="1286"/>
        <v>0</v>
      </c>
      <c r="R4366" s="106">
        <f t="shared" si="1285"/>
        <v>0</v>
      </c>
      <c r="S4366" s="114" t="str">
        <f t="shared" si="1299"/>
        <v>A+J=</v>
      </c>
      <c r="T4366" s="107">
        <f t="shared" si="1300"/>
        <v>45344</v>
      </c>
      <c r="U4366" s="10"/>
      <c r="V4366" s="10"/>
      <c r="W4366" s="10"/>
      <c r="X4366" s="29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</row>
    <row r="4367" spans="1:121" x14ac:dyDescent="0.15">
      <c r="A4367" s="102">
        <f t="shared" si="1292"/>
        <v>45324</v>
      </c>
      <c r="B4367" s="103">
        <f t="shared" ca="1" si="1301"/>
        <v>8122.6988805597894</v>
      </c>
      <c r="C4367" s="106">
        <f t="shared" si="1293"/>
        <v>8080.7244302297895</v>
      </c>
      <c r="D4367" s="105">
        <f ca="1">IF(A4367&lt;$B$1,VLOOKUP(A4367,[1]DI!$A$4:$B$15000,2,FALSE),0)</f>
        <v>0.1115</v>
      </c>
      <c r="E4367" s="106">
        <f t="shared" ca="1" si="1287"/>
        <v>1.00041957</v>
      </c>
      <c r="F4367" s="106">
        <f ca="1">(TRUNC(PRODUCT($E$12:$E4366),16))</f>
        <v>2.8142519222434599</v>
      </c>
      <c r="G4367" s="106">
        <f t="shared" ca="1" si="1294"/>
        <v>2.8032477123944499</v>
      </c>
      <c r="H4367" s="106">
        <f t="shared" ca="1" si="1288"/>
        <v>1.0039255199999999</v>
      </c>
      <c r="I4367" s="105">
        <f t="shared" si="1295"/>
        <v>3.5999999999999997E-2</v>
      </c>
      <c r="J4367" s="118">
        <f t="shared" si="1296"/>
        <v>45313</v>
      </c>
      <c r="K4367" s="112">
        <f t="shared" si="1297"/>
        <v>9</v>
      </c>
      <c r="L4367" s="108">
        <f t="shared" si="1298"/>
        <v>9</v>
      </c>
      <c r="M4367" s="109">
        <f t="shared" si="1289"/>
        <v>1.00126391</v>
      </c>
      <c r="N4367" s="109">
        <f t="shared" ca="1" si="1290"/>
        <v>1.0051943919999999</v>
      </c>
      <c r="O4367" s="108">
        <f t="shared" si="1302"/>
        <v>0</v>
      </c>
      <c r="P4367" s="106">
        <f t="shared" ca="1" si="1291"/>
        <v>41.974450330000003</v>
      </c>
      <c r="Q4367" s="113">
        <f t="shared" si="1286"/>
        <v>0</v>
      </c>
      <c r="R4367" s="106">
        <f t="shared" si="1285"/>
        <v>0</v>
      </c>
      <c r="S4367" s="114" t="str">
        <f t="shared" si="1299"/>
        <v>A+J=</v>
      </c>
      <c r="T4367" s="107">
        <f t="shared" si="1300"/>
        <v>45344</v>
      </c>
      <c r="U4367" s="10"/>
      <c r="V4367" s="10"/>
      <c r="W4367" s="10"/>
      <c r="X4367" s="29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</row>
    <row r="4368" spans="1:121" x14ac:dyDescent="0.15">
      <c r="A4368" s="102">
        <f t="shared" si="1292"/>
        <v>45325</v>
      </c>
      <c r="B4368" s="103">
        <f t="shared" ca="1" si="1301"/>
        <v>8127.2474880197897</v>
      </c>
      <c r="C4368" s="106">
        <f t="shared" si="1293"/>
        <v>8080.7244302297895</v>
      </c>
      <c r="D4368" s="105">
        <f ca="1">IF(A4368&lt;$B$1,VLOOKUP(A4368,[1]DI!$A$4:$B$15000,2,FALSE),0)</f>
        <v>0</v>
      </c>
      <c r="E4368" s="106">
        <f t="shared" ca="1" si="1287"/>
        <v>1</v>
      </c>
      <c r="F4368" s="106">
        <f ca="1">(TRUNC(PRODUCT($E$12:$E4367),16))</f>
        <v>2.8154326979224802</v>
      </c>
      <c r="G4368" s="106">
        <f t="shared" ca="1" si="1294"/>
        <v>2.8032477123944499</v>
      </c>
      <c r="H4368" s="106">
        <f t="shared" ca="1" si="1288"/>
        <v>1.0043467399999999</v>
      </c>
      <c r="I4368" s="105">
        <f t="shared" si="1295"/>
        <v>3.5999999999999997E-2</v>
      </c>
      <c r="J4368" s="118">
        <f t="shared" si="1296"/>
        <v>45313</v>
      </c>
      <c r="K4368" s="112">
        <f t="shared" si="1297"/>
        <v>9</v>
      </c>
      <c r="L4368" s="108">
        <f t="shared" si="1298"/>
        <v>10</v>
      </c>
      <c r="M4368" s="109">
        <f t="shared" si="1289"/>
        <v>1.001404443</v>
      </c>
      <c r="N4368" s="109">
        <f t="shared" ca="1" si="1290"/>
        <v>1.0057572880000001</v>
      </c>
      <c r="O4368" s="108">
        <f t="shared" si="1302"/>
        <v>0</v>
      </c>
      <c r="P4368" s="106">
        <f t="shared" ca="1" si="1291"/>
        <v>46.523057790000003</v>
      </c>
      <c r="Q4368" s="113">
        <f t="shared" si="1286"/>
        <v>0</v>
      </c>
      <c r="R4368" s="106">
        <f t="shared" si="1285"/>
        <v>0</v>
      </c>
      <c r="S4368" s="114" t="str">
        <f t="shared" si="1299"/>
        <v>A+J=</v>
      </c>
      <c r="T4368" s="107">
        <f t="shared" si="1300"/>
        <v>45344</v>
      </c>
      <c r="U4368" s="10"/>
      <c r="V4368" s="10"/>
      <c r="W4368" s="10"/>
      <c r="X4368" s="29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</row>
    <row r="4369" spans="1:121" x14ac:dyDescent="0.15">
      <c r="A4369" s="102">
        <f t="shared" si="1292"/>
        <v>45326</v>
      </c>
      <c r="B4369" s="103">
        <f t="shared" ca="1" si="1301"/>
        <v>8127.2474880197897</v>
      </c>
      <c r="C4369" s="106">
        <f t="shared" si="1293"/>
        <v>8080.7244302297895</v>
      </c>
      <c r="D4369" s="105">
        <f ca="1">IF(A4369&lt;$B$1,VLOOKUP(A4369,[1]DI!$A$4:$B$15000,2,FALSE),0)</f>
        <v>0</v>
      </c>
      <c r="E4369" s="106">
        <f t="shared" ca="1" si="1287"/>
        <v>1</v>
      </c>
      <c r="F4369" s="106">
        <f ca="1">(TRUNC(PRODUCT($E$12:$E4368),16))</f>
        <v>2.8154326979224802</v>
      </c>
      <c r="G4369" s="106">
        <f t="shared" ca="1" si="1294"/>
        <v>2.8032477123944499</v>
      </c>
      <c r="H4369" s="106">
        <f t="shared" ca="1" si="1288"/>
        <v>1.0043467399999999</v>
      </c>
      <c r="I4369" s="105">
        <f t="shared" si="1295"/>
        <v>3.5999999999999997E-2</v>
      </c>
      <c r="J4369" s="118">
        <f t="shared" si="1296"/>
        <v>45313</v>
      </c>
      <c r="K4369" s="112">
        <f t="shared" si="1297"/>
        <v>9</v>
      </c>
      <c r="L4369" s="108">
        <f t="shared" si="1298"/>
        <v>10</v>
      </c>
      <c r="M4369" s="109">
        <f t="shared" si="1289"/>
        <v>1.001404443</v>
      </c>
      <c r="N4369" s="109">
        <f t="shared" ca="1" si="1290"/>
        <v>1.0057572880000001</v>
      </c>
      <c r="O4369" s="108">
        <f t="shared" si="1302"/>
        <v>0</v>
      </c>
      <c r="P4369" s="106">
        <f t="shared" ca="1" si="1291"/>
        <v>46.523057790000003</v>
      </c>
      <c r="Q4369" s="113">
        <f t="shared" si="1286"/>
        <v>0</v>
      </c>
      <c r="R4369" s="106">
        <f t="shared" si="1285"/>
        <v>0</v>
      </c>
      <c r="S4369" s="114" t="str">
        <f t="shared" si="1299"/>
        <v>A+J=</v>
      </c>
      <c r="T4369" s="107">
        <f t="shared" si="1300"/>
        <v>45344</v>
      </c>
      <c r="U4369" s="10"/>
      <c r="V4369" s="10"/>
      <c r="W4369" s="10"/>
      <c r="X4369" s="29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</row>
    <row r="4370" spans="1:121" x14ac:dyDescent="0.15">
      <c r="A4370" s="102">
        <f t="shared" si="1292"/>
        <v>45327</v>
      </c>
      <c r="B4370" s="103">
        <f t="shared" ca="1" si="1301"/>
        <v>8127.2474880197897</v>
      </c>
      <c r="C4370" s="106">
        <f t="shared" si="1293"/>
        <v>8080.7244302297895</v>
      </c>
      <c r="D4370" s="105">
        <f ca="1">IF(A4370&lt;$B$1,VLOOKUP(A4370,[1]DI!$A$4:$B$15000,2,FALSE),0)</f>
        <v>0.1115</v>
      </c>
      <c r="E4370" s="106">
        <f t="shared" ca="1" si="1287"/>
        <v>1.00041957</v>
      </c>
      <c r="F4370" s="106">
        <f ca="1">(TRUNC(PRODUCT($E$12:$E4369),16))</f>
        <v>2.8154326979224802</v>
      </c>
      <c r="G4370" s="106">
        <f t="shared" ca="1" si="1294"/>
        <v>2.8032477123944499</v>
      </c>
      <c r="H4370" s="106">
        <f t="shared" ca="1" si="1288"/>
        <v>1.0043467399999999</v>
      </c>
      <c r="I4370" s="105">
        <f t="shared" si="1295"/>
        <v>3.5999999999999997E-2</v>
      </c>
      <c r="J4370" s="118">
        <f t="shared" si="1296"/>
        <v>45313</v>
      </c>
      <c r="K4370" s="112">
        <f t="shared" si="1297"/>
        <v>10</v>
      </c>
      <c r="L4370" s="108">
        <f t="shared" si="1298"/>
        <v>10</v>
      </c>
      <c r="M4370" s="109">
        <f t="shared" si="1289"/>
        <v>1.001404443</v>
      </c>
      <c r="N4370" s="109">
        <f t="shared" ca="1" si="1290"/>
        <v>1.0057572880000001</v>
      </c>
      <c r="O4370" s="108">
        <f t="shared" si="1302"/>
        <v>0</v>
      </c>
      <c r="P4370" s="106">
        <f t="shared" ca="1" si="1291"/>
        <v>46.523057790000003</v>
      </c>
      <c r="Q4370" s="113">
        <f t="shared" si="1286"/>
        <v>0</v>
      </c>
      <c r="R4370" s="106">
        <f t="shared" si="1285"/>
        <v>0</v>
      </c>
      <c r="S4370" s="114" t="str">
        <f t="shared" si="1299"/>
        <v>A+J=</v>
      </c>
      <c r="T4370" s="107">
        <f t="shared" si="1300"/>
        <v>45344</v>
      </c>
      <c r="U4370" s="10"/>
      <c r="V4370" s="10"/>
      <c r="W4370" s="10"/>
      <c r="X4370" s="29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</row>
    <row r="4371" spans="1:121" x14ac:dyDescent="0.15">
      <c r="A4371" s="102">
        <f t="shared" si="1292"/>
        <v>45328</v>
      </c>
      <c r="B4371" s="103">
        <f t="shared" ca="1" si="1301"/>
        <v>8131.7985924197892</v>
      </c>
      <c r="C4371" s="106">
        <f t="shared" si="1293"/>
        <v>8080.7244302297895</v>
      </c>
      <c r="D4371" s="105">
        <f ca="1">IF(A4371&lt;$B$1,VLOOKUP(A4371,[1]DI!$A$4:$B$15000,2,FALSE),0)</f>
        <v>0.1115</v>
      </c>
      <c r="E4371" s="106">
        <f t="shared" ca="1" si="1287"/>
        <v>1.00041957</v>
      </c>
      <c r="F4371" s="106">
        <f ca="1">(TRUNC(PRODUCT($E$12:$E4370),16))</f>
        <v>2.8166139690195502</v>
      </c>
      <c r="G4371" s="106">
        <f t="shared" ca="1" si="1294"/>
        <v>2.8032477123944499</v>
      </c>
      <c r="H4371" s="106">
        <f t="shared" ca="1" si="1288"/>
        <v>1.00476813</v>
      </c>
      <c r="I4371" s="105">
        <f t="shared" si="1295"/>
        <v>3.5999999999999997E-2</v>
      </c>
      <c r="J4371" s="118">
        <f t="shared" si="1296"/>
        <v>45313</v>
      </c>
      <c r="K4371" s="112">
        <f t="shared" si="1297"/>
        <v>11</v>
      </c>
      <c r="L4371" s="108">
        <f t="shared" si="1298"/>
        <v>11</v>
      </c>
      <c r="M4371" s="109">
        <f t="shared" si="1289"/>
        <v>1.001544996</v>
      </c>
      <c r="N4371" s="109">
        <f t="shared" ca="1" si="1290"/>
        <v>1.006320493</v>
      </c>
      <c r="O4371" s="108">
        <f t="shared" si="1302"/>
        <v>0</v>
      </c>
      <c r="P4371" s="106">
        <f t="shared" ca="1" si="1291"/>
        <v>51.074162190000003</v>
      </c>
      <c r="Q4371" s="113">
        <f t="shared" si="1286"/>
        <v>0</v>
      </c>
      <c r="R4371" s="106">
        <f t="shared" si="1285"/>
        <v>0</v>
      </c>
      <c r="S4371" s="114" t="str">
        <f t="shared" si="1299"/>
        <v>A+J=</v>
      </c>
      <c r="T4371" s="107">
        <f t="shared" si="1300"/>
        <v>45344</v>
      </c>
      <c r="U4371" s="10"/>
      <c r="V4371" s="10"/>
      <c r="W4371" s="10"/>
      <c r="X4371" s="29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</row>
    <row r="4372" spans="1:121" x14ac:dyDescent="0.15">
      <c r="A4372" s="102">
        <f t="shared" si="1292"/>
        <v>45329</v>
      </c>
      <c r="B4372" s="103">
        <f t="shared" ca="1" si="1301"/>
        <v>8136.3522745797891</v>
      </c>
      <c r="C4372" s="106">
        <f t="shared" si="1293"/>
        <v>8080.7244302297895</v>
      </c>
      <c r="D4372" s="105">
        <f ca="1">IF(A4372&lt;$B$1,VLOOKUP(A4372,[1]DI!$A$4:$B$15000,2,FALSE),0)</f>
        <v>0.1115</v>
      </c>
      <c r="E4372" s="106">
        <f t="shared" ca="1" si="1287"/>
        <v>1.00041957</v>
      </c>
      <c r="F4372" s="106">
        <f ca="1">(TRUNC(PRODUCT($E$12:$E4371),16))</f>
        <v>2.8177957357425298</v>
      </c>
      <c r="G4372" s="106">
        <f t="shared" ca="1" si="1294"/>
        <v>2.8032477123944499</v>
      </c>
      <c r="H4372" s="106">
        <f t="shared" ca="1" si="1288"/>
        <v>1.0051897000000001</v>
      </c>
      <c r="I4372" s="105">
        <f t="shared" si="1295"/>
        <v>3.5999999999999997E-2</v>
      </c>
      <c r="J4372" s="118">
        <f t="shared" si="1296"/>
        <v>45313</v>
      </c>
      <c r="K4372" s="112">
        <f t="shared" si="1297"/>
        <v>12</v>
      </c>
      <c r="L4372" s="108">
        <f t="shared" si="1298"/>
        <v>12</v>
      </c>
      <c r="M4372" s="109">
        <f t="shared" si="1289"/>
        <v>1.0016855689999999</v>
      </c>
      <c r="N4372" s="109">
        <f t="shared" ca="1" si="1290"/>
        <v>1.006884017</v>
      </c>
      <c r="O4372" s="108">
        <f t="shared" si="1302"/>
        <v>0</v>
      </c>
      <c r="P4372" s="106">
        <f t="shared" ca="1" si="1291"/>
        <v>55.627844349999997</v>
      </c>
      <c r="Q4372" s="113">
        <f t="shared" si="1286"/>
        <v>0</v>
      </c>
      <c r="R4372" s="106">
        <f t="shared" si="1285"/>
        <v>0</v>
      </c>
      <c r="S4372" s="114" t="str">
        <f t="shared" si="1299"/>
        <v>A+J=</v>
      </c>
      <c r="T4372" s="107">
        <f t="shared" si="1300"/>
        <v>45344</v>
      </c>
      <c r="U4372" s="10"/>
      <c r="V4372" s="10"/>
      <c r="W4372" s="10"/>
      <c r="X4372" s="29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</row>
    <row r="4373" spans="1:121" x14ac:dyDescent="0.15">
      <c r="A4373" s="102">
        <f t="shared" si="1292"/>
        <v>45330</v>
      </c>
      <c r="B4373" s="103">
        <f t="shared" ca="1" si="1301"/>
        <v>8140.9085183197894</v>
      </c>
      <c r="C4373" s="106">
        <f t="shared" si="1293"/>
        <v>8080.7244302297895</v>
      </c>
      <c r="D4373" s="105">
        <f ca="1">IF(A4373&lt;$B$1,VLOOKUP(A4373,[1]DI!$A$4:$B$15000,2,FALSE),0)</f>
        <v>0.1115</v>
      </c>
      <c r="E4373" s="106">
        <f t="shared" ca="1" si="1287"/>
        <v>1.00041957</v>
      </c>
      <c r="F4373" s="106">
        <f ca="1">(TRUNC(PRODUCT($E$12:$E4372),16))</f>
        <v>2.8189779982993701</v>
      </c>
      <c r="G4373" s="106">
        <f t="shared" ca="1" si="1294"/>
        <v>2.8032477123944499</v>
      </c>
      <c r="H4373" s="106">
        <f t="shared" ca="1" si="1288"/>
        <v>1.00561145</v>
      </c>
      <c r="I4373" s="105">
        <f t="shared" si="1295"/>
        <v>3.5999999999999997E-2</v>
      </c>
      <c r="J4373" s="118">
        <f t="shared" si="1296"/>
        <v>45313</v>
      </c>
      <c r="K4373" s="112">
        <f t="shared" si="1297"/>
        <v>13</v>
      </c>
      <c r="L4373" s="108">
        <f t="shared" si="1298"/>
        <v>13</v>
      </c>
      <c r="M4373" s="109">
        <f t="shared" si="1289"/>
        <v>1.0018261610000001</v>
      </c>
      <c r="N4373" s="109">
        <f t="shared" ca="1" si="1290"/>
        <v>1.0074478579999999</v>
      </c>
      <c r="O4373" s="108">
        <f t="shared" si="1302"/>
        <v>0</v>
      </c>
      <c r="P4373" s="106">
        <f t="shared" ca="1" si="1291"/>
        <v>60.184088090000003</v>
      </c>
      <c r="Q4373" s="113">
        <f t="shared" si="1286"/>
        <v>0</v>
      </c>
      <c r="R4373" s="106">
        <f t="shared" si="1285"/>
        <v>0</v>
      </c>
      <c r="S4373" s="114" t="str">
        <f t="shared" si="1299"/>
        <v>A+J=</v>
      </c>
      <c r="T4373" s="107">
        <f t="shared" si="1300"/>
        <v>45344</v>
      </c>
      <c r="U4373" s="10"/>
      <c r="V4373" s="10"/>
      <c r="W4373" s="10"/>
      <c r="X4373" s="29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</row>
    <row r="4374" spans="1:121" x14ac:dyDescent="0.15">
      <c r="A4374" s="102">
        <f t="shared" si="1292"/>
        <v>45331</v>
      </c>
      <c r="B4374" s="103">
        <f t="shared" ca="1" si="1301"/>
        <v>8145.4672670897899</v>
      </c>
      <c r="C4374" s="106">
        <f t="shared" si="1293"/>
        <v>8080.7244302297895</v>
      </c>
      <c r="D4374" s="105">
        <f ca="1">IF(A4374&lt;$B$1,VLOOKUP(A4374,[1]DI!$A$4:$B$15000,2,FALSE),0)</f>
        <v>0.1115</v>
      </c>
      <c r="E4374" s="106">
        <f t="shared" ca="1" si="1287"/>
        <v>1.00041957</v>
      </c>
      <c r="F4374" s="106">
        <f ca="1">(TRUNC(PRODUCT($E$12:$E4373),16))</f>
        <v>2.8201607568981202</v>
      </c>
      <c r="G4374" s="106">
        <f t="shared" ca="1" si="1294"/>
        <v>2.8032477123944499</v>
      </c>
      <c r="H4374" s="106">
        <f t="shared" ca="1" si="1288"/>
        <v>1.0060333699999999</v>
      </c>
      <c r="I4374" s="105">
        <f t="shared" si="1295"/>
        <v>3.5999999999999997E-2</v>
      </c>
      <c r="J4374" s="118">
        <f t="shared" si="1296"/>
        <v>45313</v>
      </c>
      <c r="K4374" s="112">
        <f t="shared" si="1297"/>
        <v>14</v>
      </c>
      <c r="L4374" s="108">
        <f t="shared" si="1298"/>
        <v>14</v>
      </c>
      <c r="M4374" s="109">
        <f t="shared" si="1289"/>
        <v>1.0019667729999999</v>
      </c>
      <c r="N4374" s="109">
        <f t="shared" ca="1" si="1290"/>
        <v>1.008012009</v>
      </c>
      <c r="O4374" s="108">
        <f t="shared" si="1302"/>
        <v>0</v>
      </c>
      <c r="P4374" s="106">
        <f t="shared" ca="1" si="1291"/>
        <v>64.742836859999997</v>
      </c>
      <c r="Q4374" s="113">
        <f t="shared" si="1286"/>
        <v>0</v>
      </c>
      <c r="R4374" s="106">
        <f t="shared" si="1285"/>
        <v>0</v>
      </c>
      <c r="S4374" s="114" t="str">
        <f t="shared" si="1299"/>
        <v>A+J=</v>
      </c>
      <c r="T4374" s="107">
        <f t="shared" si="1300"/>
        <v>45344</v>
      </c>
      <c r="U4374" s="10"/>
      <c r="V4374" s="10"/>
      <c r="W4374" s="10"/>
      <c r="X4374" s="29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</row>
    <row r="4375" spans="1:121" x14ac:dyDescent="0.15">
      <c r="A4375" s="102">
        <f t="shared" si="1292"/>
        <v>45332</v>
      </c>
      <c r="B4375" s="103">
        <f t="shared" ca="1" si="1301"/>
        <v>8150.0286744097893</v>
      </c>
      <c r="C4375" s="106">
        <f t="shared" si="1293"/>
        <v>8080.7244302297895</v>
      </c>
      <c r="D4375" s="105">
        <f ca="1">IF(A4375&lt;$B$1,VLOOKUP(A4375,[1]DI!$A$4:$B$15000,2,FALSE),0)</f>
        <v>0</v>
      </c>
      <c r="E4375" s="106">
        <f t="shared" ca="1" si="1287"/>
        <v>1</v>
      </c>
      <c r="F4375" s="106">
        <f ca="1">(TRUNC(PRODUCT($E$12:$E4374),16))</f>
        <v>2.82134401174689</v>
      </c>
      <c r="G4375" s="106">
        <f t="shared" ca="1" si="1294"/>
        <v>2.8032477123944499</v>
      </c>
      <c r="H4375" s="106">
        <f t="shared" ca="1" si="1288"/>
        <v>1.0064554800000001</v>
      </c>
      <c r="I4375" s="105">
        <f t="shared" si="1295"/>
        <v>3.5999999999999997E-2</v>
      </c>
      <c r="J4375" s="118">
        <f t="shared" si="1296"/>
        <v>45313</v>
      </c>
      <c r="K4375" s="112">
        <f t="shared" si="1297"/>
        <v>14</v>
      </c>
      <c r="L4375" s="108">
        <f t="shared" si="1298"/>
        <v>15</v>
      </c>
      <c r="M4375" s="109">
        <f t="shared" si="1289"/>
        <v>1.0021074050000001</v>
      </c>
      <c r="N4375" s="109">
        <f t="shared" ca="1" si="1290"/>
        <v>1.008576489</v>
      </c>
      <c r="O4375" s="108">
        <f t="shared" si="1302"/>
        <v>0</v>
      </c>
      <c r="P4375" s="106">
        <f t="shared" ca="1" si="1291"/>
        <v>69.304244179999998</v>
      </c>
      <c r="Q4375" s="113">
        <f t="shared" si="1286"/>
        <v>0</v>
      </c>
      <c r="R4375" s="106">
        <f t="shared" si="1285"/>
        <v>0</v>
      </c>
      <c r="S4375" s="114" t="str">
        <f t="shared" si="1299"/>
        <v>A+J=</v>
      </c>
      <c r="T4375" s="107">
        <f t="shared" si="1300"/>
        <v>45344</v>
      </c>
      <c r="U4375" s="10"/>
      <c r="V4375" s="10"/>
      <c r="W4375" s="10"/>
      <c r="X4375" s="29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</row>
    <row r="4376" spans="1:121" x14ac:dyDescent="0.15">
      <c r="A4376" s="102">
        <f t="shared" si="1292"/>
        <v>45333</v>
      </c>
      <c r="B4376" s="103">
        <f t="shared" ca="1" si="1301"/>
        <v>8150.0286744097893</v>
      </c>
      <c r="C4376" s="106">
        <f t="shared" si="1293"/>
        <v>8080.7244302297895</v>
      </c>
      <c r="D4376" s="105">
        <f ca="1">IF(A4376&lt;$B$1,VLOOKUP(A4376,[1]DI!$A$4:$B$15000,2,FALSE),0)</f>
        <v>0</v>
      </c>
      <c r="E4376" s="106">
        <f t="shared" ca="1" si="1287"/>
        <v>1</v>
      </c>
      <c r="F4376" s="106">
        <f ca="1">(TRUNC(PRODUCT($E$12:$E4375),16))</f>
        <v>2.82134401174689</v>
      </c>
      <c r="G4376" s="106">
        <f t="shared" ca="1" si="1294"/>
        <v>2.8032477123944499</v>
      </c>
      <c r="H4376" s="106">
        <f t="shared" ca="1" si="1288"/>
        <v>1.0064554800000001</v>
      </c>
      <c r="I4376" s="105">
        <f t="shared" si="1295"/>
        <v>3.5999999999999997E-2</v>
      </c>
      <c r="J4376" s="118">
        <f t="shared" si="1296"/>
        <v>45313</v>
      </c>
      <c r="K4376" s="112">
        <f t="shared" si="1297"/>
        <v>14</v>
      </c>
      <c r="L4376" s="108">
        <f t="shared" si="1298"/>
        <v>15</v>
      </c>
      <c r="M4376" s="109">
        <f t="shared" si="1289"/>
        <v>1.0021074050000001</v>
      </c>
      <c r="N4376" s="109">
        <f t="shared" ca="1" si="1290"/>
        <v>1.008576489</v>
      </c>
      <c r="O4376" s="108">
        <f t="shared" si="1302"/>
        <v>0</v>
      </c>
      <c r="P4376" s="106">
        <f t="shared" ca="1" si="1291"/>
        <v>69.304244179999998</v>
      </c>
      <c r="Q4376" s="113">
        <f t="shared" si="1286"/>
        <v>0</v>
      </c>
      <c r="R4376" s="106">
        <f t="shared" si="1285"/>
        <v>0</v>
      </c>
      <c r="S4376" s="114" t="str">
        <f t="shared" si="1299"/>
        <v>A+J=</v>
      </c>
      <c r="T4376" s="107">
        <f t="shared" si="1300"/>
        <v>45344</v>
      </c>
      <c r="U4376" s="10"/>
      <c r="V4376" s="10"/>
      <c r="W4376" s="10"/>
      <c r="X4376" s="29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</row>
    <row r="4377" spans="1:121" x14ac:dyDescent="0.15">
      <c r="A4377" s="102">
        <f t="shared" si="1292"/>
        <v>45334</v>
      </c>
      <c r="B4377" s="103">
        <f t="shared" ca="1" si="1301"/>
        <v>8150.0286744097893</v>
      </c>
      <c r="C4377" s="106">
        <f t="shared" si="1293"/>
        <v>8080.7244302297895</v>
      </c>
      <c r="D4377" s="105">
        <f ca="1">IF(A4377&lt;$B$1,VLOOKUP(A4377,[1]DI!$A$4:$B$15000,2,FALSE),0)</f>
        <v>0</v>
      </c>
      <c r="E4377" s="106">
        <f t="shared" ca="1" si="1287"/>
        <v>1</v>
      </c>
      <c r="F4377" s="106">
        <f ca="1">(TRUNC(PRODUCT($E$12:$E4376),16))</f>
        <v>2.82134401174689</v>
      </c>
      <c r="G4377" s="106">
        <f t="shared" ca="1" si="1294"/>
        <v>2.8032477123944499</v>
      </c>
      <c r="H4377" s="106">
        <f t="shared" ca="1" si="1288"/>
        <v>1.0064554800000001</v>
      </c>
      <c r="I4377" s="105">
        <f t="shared" si="1295"/>
        <v>3.5999999999999997E-2</v>
      </c>
      <c r="J4377" s="118">
        <f t="shared" si="1296"/>
        <v>45313</v>
      </c>
      <c r="K4377" s="112">
        <f t="shared" si="1297"/>
        <v>14</v>
      </c>
      <c r="L4377" s="108">
        <f t="shared" si="1298"/>
        <v>15</v>
      </c>
      <c r="M4377" s="109">
        <f t="shared" si="1289"/>
        <v>1.0021074050000001</v>
      </c>
      <c r="N4377" s="109">
        <f t="shared" ca="1" si="1290"/>
        <v>1.008576489</v>
      </c>
      <c r="O4377" s="108">
        <f t="shared" si="1302"/>
        <v>0</v>
      </c>
      <c r="P4377" s="106">
        <f t="shared" ca="1" si="1291"/>
        <v>69.304244179999998</v>
      </c>
      <c r="Q4377" s="113">
        <f t="shared" si="1286"/>
        <v>0</v>
      </c>
      <c r="R4377" s="106">
        <f t="shared" si="1285"/>
        <v>0</v>
      </c>
      <c r="S4377" s="114" t="str">
        <f t="shared" si="1299"/>
        <v>A+J=</v>
      </c>
      <c r="T4377" s="107">
        <f t="shared" si="1300"/>
        <v>45344</v>
      </c>
      <c r="U4377" s="10"/>
      <c r="V4377" s="10"/>
      <c r="W4377" s="10"/>
      <c r="X4377" s="29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</row>
    <row r="4378" spans="1:121" x14ac:dyDescent="0.15">
      <c r="A4378" s="102">
        <f t="shared" si="1292"/>
        <v>45335</v>
      </c>
      <c r="B4378" s="103">
        <f t="shared" ca="1" si="1301"/>
        <v>8150.0286744097893</v>
      </c>
      <c r="C4378" s="106">
        <f t="shared" si="1293"/>
        <v>8080.7244302297895</v>
      </c>
      <c r="D4378" s="105">
        <f ca="1">IF(A4378&lt;$B$1,VLOOKUP(A4378,[1]DI!$A$4:$B$15000,2,FALSE),0)</f>
        <v>0</v>
      </c>
      <c r="E4378" s="106">
        <f t="shared" ca="1" si="1287"/>
        <v>1</v>
      </c>
      <c r="F4378" s="106">
        <f ca="1">(TRUNC(PRODUCT($E$12:$E4377),16))</f>
        <v>2.82134401174689</v>
      </c>
      <c r="G4378" s="106">
        <f t="shared" ca="1" si="1294"/>
        <v>2.8032477123944499</v>
      </c>
      <c r="H4378" s="106">
        <f t="shared" ca="1" si="1288"/>
        <v>1.0064554800000001</v>
      </c>
      <c r="I4378" s="105">
        <f t="shared" si="1295"/>
        <v>3.5999999999999997E-2</v>
      </c>
      <c r="J4378" s="118">
        <f t="shared" si="1296"/>
        <v>45313</v>
      </c>
      <c r="K4378" s="112">
        <f t="shared" si="1297"/>
        <v>14</v>
      </c>
      <c r="L4378" s="108">
        <f t="shared" si="1298"/>
        <v>15</v>
      </c>
      <c r="M4378" s="109">
        <f t="shared" si="1289"/>
        <v>1.0021074050000001</v>
      </c>
      <c r="N4378" s="109">
        <f t="shared" ca="1" si="1290"/>
        <v>1.008576489</v>
      </c>
      <c r="O4378" s="108">
        <f t="shared" si="1302"/>
        <v>0</v>
      </c>
      <c r="P4378" s="106">
        <f t="shared" ca="1" si="1291"/>
        <v>69.304244179999998</v>
      </c>
      <c r="Q4378" s="113">
        <f t="shared" si="1286"/>
        <v>0</v>
      </c>
      <c r="R4378" s="106">
        <f t="shared" si="1285"/>
        <v>0</v>
      </c>
      <c r="S4378" s="114" t="str">
        <f t="shared" si="1299"/>
        <v>A+J=</v>
      </c>
      <c r="T4378" s="107">
        <f t="shared" si="1300"/>
        <v>45344</v>
      </c>
      <c r="U4378" s="10"/>
      <c r="V4378" s="10"/>
      <c r="W4378" s="10"/>
      <c r="X4378" s="29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</row>
    <row r="4379" spans="1:121" x14ac:dyDescent="0.15">
      <c r="A4379" s="102">
        <f t="shared" si="1292"/>
        <v>45336</v>
      </c>
      <c r="B4379" s="103">
        <f t="shared" ca="1" si="1301"/>
        <v>8150.0286744097893</v>
      </c>
      <c r="C4379" s="106">
        <f t="shared" si="1293"/>
        <v>8080.7244302297895</v>
      </c>
      <c r="D4379" s="105">
        <f ca="1">IF(A4379&lt;$B$1,VLOOKUP(A4379,[1]DI!$A$4:$B$15000,2,FALSE),0)</f>
        <v>0.1115</v>
      </c>
      <c r="E4379" s="106">
        <f t="shared" ca="1" si="1287"/>
        <v>1.00041957</v>
      </c>
      <c r="F4379" s="106">
        <f ca="1">(TRUNC(PRODUCT($E$12:$E4378),16))</f>
        <v>2.82134401174689</v>
      </c>
      <c r="G4379" s="106">
        <f t="shared" ca="1" si="1294"/>
        <v>2.8032477123944499</v>
      </c>
      <c r="H4379" s="106">
        <f t="shared" ca="1" si="1288"/>
        <v>1.0064554800000001</v>
      </c>
      <c r="I4379" s="105">
        <f t="shared" si="1295"/>
        <v>3.5999999999999997E-2</v>
      </c>
      <c r="J4379" s="118">
        <f t="shared" si="1296"/>
        <v>45313</v>
      </c>
      <c r="K4379" s="112">
        <f t="shared" si="1297"/>
        <v>15</v>
      </c>
      <c r="L4379" s="108">
        <f t="shared" si="1298"/>
        <v>15</v>
      </c>
      <c r="M4379" s="109">
        <f t="shared" si="1289"/>
        <v>1.0021074050000001</v>
      </c>
      <c r="N4379" s="109">
        <f t="shared" ca="1" si="1290"/>
        <v>1.008576489</v>
      </c>
      <c r="O4379" s="108">
        <f t="shared" si="1302"/>
        <v>0</v>
      </c>
      <c r="P4379" s="106">
        <f t="shared" ca="1" si="1291"/>
        <v>69.304244179999998</v>
      </c>
      <c r="Q4379" s="113">
        <f t="shared" si="1286"/>
        <v>0</v>
      </c>
      <c r="R4379" s="106">
        <f t="shared" si="1285"/>
        <v>0</v>
      </c>
      <c r="S4379" s="114" t="str">
        <f t="shared" si="1299"/>
        <v>A+J=</v>
      </c>
      <c r="T4379" s="107">
        <f t="shared" si="1300"/>
        <v>45344</v>
      </c>
      <c r="U4379" s="10"/>
      <c r="V4379" s="10"/>
      <c r="W4379" s="10"/>
      <c r="X4379" s="29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</row>
    <row r="4380" spans="1:121" x14ac:dyDescent="0.15">
      <c r="A4380" s="102">
        <f t="shared" si="1292"/>
        <v>45337</v>
      </c>
      <c r="B4380" s="103">
        <f t="shared" ca="1" si="1301"/>
        <v>8154.5924978797893</v>
      </c>
      <c r="C4380" s="106">
        <f t="shared" si="1293"/>
        <v>8080.7244302297895</v>
      </c>
      <c r="D4380" s="105">
        <f ca="1">IF(A4380&lt;$B$1,VLOOKUP(A4380,[1]DI!$A$4:$B$15000,2,FALSE),0)</f>
        <v>0.1115</v>
      </c>
      <c r="E4380" s="106">
        <f t="shared" ca="1" si="1287"/>
        <v>1.00041957</v>
      </c>
      <c r="F4380" s="106">
        <f ca="1">(TRUNC(PRODUCT($E$12:$E4379),16))</f>
        <v>2.8225277630539001</v>
      </c>
      <c r="G4380" s="106">
        <f t="shared" ca="1" si="1294"/>
        <v>2.8032477123944499</v>
      </c>
      <c r="H4380" s="106">
        <f t="shared" ca="1" si="1288"/>
        <v>1.0068777499999999</v>
      </c>
      <c r="I4380" s="105">
        <f t="shared" si="1295"/>
        <v>3.5999999999999997E-2</v>
      </c>
      <c r="J4380" s="118">
        <f t="shared" si="1296"/>
        <v>45313</v>
      </c>
      <c r="K4380" s="112">
        <f t="shared" si="1297"/>
        <v>16</v>
      </c>
      <c r="L4380" s="108">
        <f t="shared" si="1298"/>
        <v>16</v>
      </c>
      <c r="M4380" s="109">
        <f t="shared" si="1289"/>
        <v>1.002248056</v>
      </c>
      <c r="N4380" s="109">
        <f t="shared" ca="1" si="1290"/>
        <v>1.009141268</v>
      </c>
      <c r="O4380" s="108">
        <f t="shared" si="1302"/>
        <v>0</v>
      </c>
      <c r="P4380" s="106">
        <f t="shared" ca="1" si="1291"/>
        <v>73.86806765</v>
      </c>
      <c r="Q4380" s="113">
        <f t="shared" si="1286"/>
        <v>0</v>
      </c>
      <c r="R4380" s="106">
        <f t="shared" si="1285"/>
        <v>0</v>
      </c>
      <c r="S4380" s="114" t="str">
        <f t="shared" si="1299"/>
        <v>A+J=</v>
      </c>
      <c r="T4380" s="107">
        <f t="shared" si="1300"/>
        <v>45344</v>
      </c>
      <c r="U4380" s="10"/>
      <c r="V4380" s="10"/>
      <c r="W4380" s="10"/>
      <c r="X4380" s="29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</row>
    <row r="4381" spans="1:121" x14ac:dyDescent="0.15">
      <c r="A4381" s="102">
        <f t="shared" si="1292"/>
        <v>45338</v>
      </c>
      <c r="B4381" s="103">
        <f t="shared" ca="1" si="1301"/>
        <v>8159.1589718197893</v>
      </c>
      <c r="C4381" s="106">
        <f t="shared" si="1293"/>
        <v>8080.7244302297895</v>
      </c>
      <c r="D4381" s="105">
        <f ca="1">IF(A4381&lt;$B$1,VLOOKUP(A4381,[1]DI!$A$4:$B$15000,2,FALSE),0)</f>
        <v>0.1115</v>
      </c>
      <c r="E4381" s="106">
        <f t="shared" ca="1" si="1287"/>
        <v>1.00041957</v>
      </c>
      <c r="F4381" s="106">
        <f ca="1">(TRUNC(PRODUCT($E$12:$E4380),16))</f>
        <v>2.8237120110274501</v>
      </c>
      <c r="G4381" s="106">
        <f t="shared" ca="1" si="1294"/>
        <v>2.8032477123944499</v>
      </c>
      <c r="H4381" s="106">
        <f t="shared" ca="1" si="1288"/>
        <v>1.0073002099999999</v>
      </c>
      <c r="I4381" s="105">
        <f t="shared" si="1295"/>
        <v>3.5999999999999997E-2</v>
      </c>
      <c r="J4381" s="118">
        <f t="shared" si="1296"/>
        <v>45313</v>
      </c>
      <c r="K4381" s="112">
        <f t="shared" si="1297"/>
        <v>17</v>
      </c>
      <c r="L4381" s="108">
        <f t="shared" si="1298"/>
        <v>17</v>
      </c>
      <c r="M4381" s="109">
        <f t="shared" si="1289"/>
        <v>1.002388727</v>
      </c>
      <c r="N4381" s="109">
        <f t="shared" ca="1" si="1290"/>
        <v>1.0097063749999999</v>
      </c>
      <c r="O4381" s="108">
        <f t="shared" si="1302"/>
        <v>0</v>
      </c>
      <c r="P4381" s="106">
        <f t="shared" ca="1" si="1291"/>
        <v>78.434541589999995</v>
      </c>
      <c r="Q4381" s="113">
        <f t="shared" si="1286"/>
        <v>0</v>
      </c>
      <c r="R4381" s="106">
        <f t="shared" si="1285"/>
        <v>0</v>
      </c>
      <c r="S4381" s="114" t="str">
        <f t="shared" si="1299"/>
        <v>A+J=</v>
      </c>
      <c r="T4381" s="107">
        <f t="shared" si="1300"/>
        <v>45344</v>
      </c>
      <c r="U4381" s="10"/>
      <c r="V4381" s="10"/>
      <c r="W4381" s="10"/>
      <c r="X4381" s="29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</row>
    <row r="4382" spans="1:121" x14ac:dyDescent="0.15">
      <c r="A4382" s="102">
        <f t="shared" si="1292"/>
        <v>45339</v>
      </c>
      <c r="B4382" s="103">
        <f t="shared" ca="1" si="1301"/>
        <v>8163.7279507797894</v>
      </c>
      <c r="C4382" s="106">
        <f t="shared" si="1293"/>
        <v>8080.7244302297895</v>
      </c>
      <c r="D4382" s="105">
        <f ca="1">IF(A4382&lt;$B$1,VLOOKUP(A4382,[1]DI!$A$4:$B$15000,2,FALSE),0)</f>
        <v>0</v>
      </c>
      <c r="E4382" s="106">
        <f t="shared" ca="1" si="1287"/>
        <v>1</v>
      </c>
      <c r="F4382" s="106">
        <f ca="1">(TRUNC(PRODUCT($E$12:$E4381),16))</f>
        <v>2.8248967558759102</v>
      </c>
      <c r="G4382" s="106">
        <f t="shared" ca="1" si="1294"/>
        <v>2.8032477123944499</v>
      </c>
      <c r="H4382" s="106">
        <f t="shared" ca="1" si="1288"/>
        <v>1.00772284</v>
      </c>
      <c r="I4382" s="105">
        <f t="shared" si="1295"/>
        <v>3.5999999999999997E-2</v>
      </c>
      <c r="J4382" s="118">
        <f t="shared" si="1296"/>
        <v>45313</v>
      </c>
      <c r="K4382" s="112">
        <f t="shared" si="1297"/>
        <v>17</v>
      </c>
      <c r="L4382" s="108">
        <f t="shared" si="1298"/>
        <v>18</v>
      </c>
      <c r="M4382" s="109">
        <f t="shared" si="1289"/>
        <v>1.0025294179999999</v>
      </c>
      <c r="N4382" s="109">
        <f t="shared" ca="1" si="1290"/>
        <v>1.0102717919999999</v>
      </c>
      <c r="O4382" s="108">
        <f t="shared" si="1302"/>
        <v>0</v>
      </c>
      <c r="P4382" s="106">
        <f t="shared" ca="1" si="1291"/>
        <v>83.003520550000005</v>
      </c>
      <c r="Q4382" s="113">
        <f t="shared" si="1286"/>
        <v>0</v>
      </c>
      <c r="R4382" s="106">
        <f t="shared" si="1285"/>
        <v>0</v>
      </c>
      <c r="S4382" s="114" t="str">
        <f t="shared" si="1299"/>
        <v>A+J=</v>
      </c>
      <c r="T4382" s="107">
        <f t="shared" si="1300"/>
        <v>45344</v>
      </c>
      <c r="U4382" s="10"/>
      <c r="V4382" s="10"/>
      <c r="W4382" s="10"/>
      <c r="X4382" s="29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</row>
    <row r="4383" spans="1:121" x14ac:dyDescent="0.15">
      <c r="A4383" s="102">
        <f t="shared" si="1292"/>
        <v>45340</v>
      </c>
      <c r="B4383" s="103">
        <f t="shared" ca="1" si="1301"/>
        <v>8163.7279507797894</v>
      </c>
      <c r="C4383" s="106">
        <f t="shared" si="1293"/>
        <v>8080.7244302297895</v>
      </c>
      <c r="D4383" s="105">
        <f ca="1">IF(A4383&lt;$B$1,VLOOKUP(A4383,[1]DI!$A$4:$B$15000,2,FALSE),0)</f>
        <v>0</v>
      </c>
      <c r="E4383" s="106">
        <f t="shared" ca="1" si="1287"/>
        <v>1</v>
      </c>
      <c r="F4383" s="106">
        <f ca="1">(TRUNC(PRODUCT($E$12:$E4382),16))</f>
        <v>2.8248967558759102</v>
      </c>
      <c r="G4383" s="106">
        <f t="shared" ca="1" si="1294"/>
        <v>2.8032477123944499</v>
      </c>
      <c r="H4383" s="106">
        <f t="shared" ca="1" si="1288"/>
        <v>1.00772284</v>
      </c>
      <c r="I4383" s="105">
        <f t="shared" si="1295"/>
        <v>3.5999999999999997E-2</v>
      </c>
      <c r="J4383" s="118">
        <f t="shared" si="1296"/>
        <v>45313</v>
      </c>
      <c r="K4383" s="112">
        <f t="shared" si="1297"/>
        <v>17</v>
      </c>
      <c r="L4383" s="108">
        <f t="shared" si="1298"/>
        <v>18</v>
      </c>
      <c r="M4383" s="109">
        <f t="shared" si="1289"/>
        <v>1.0025294179999999</v>
      </c>
      <c r="N4383" s="109">
        <f t="shared" ca="1" si="1290"/>
        <v>1.0102717919999999</v>
      </c>
      <c r="O4383" s="108">
        <f t="shared" si="1302"/>
        <v>0</v>
      </c>
      <c r="P4383" s="106">
        <f t="shared" ca="1" si="1291"/>
        <v>83.003520550000005</v>
      </c>
      <c r="Q4383" s="113">
        <f t="shared" si="1286"/>
        <v>0</v>
      </c>
      <c r="R4383" s="106">
        <f t="shared" si="1285"/>
        <v>0</v>
      </c>
      <c r="S4383" s="114" t="str">
        <f t="shared" si="1299"/>
        <v>A+J=</v>
      </c>
      <c r="T4383" s="107">
        <f t="shared" si="1300"/>
        <v>45344</v>
      </c>
      <c r="U4383" s="10"/>
      <c r="V4383" s="10"/>
      <c r="W4383" s="10"/>
      <c r="X4383" s="29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</row>
    <row r="4384" spans="1:121" x14ac:dyDescent="0.15">
      <c r="A4384" s="102">
        <f t="shared" si="1292"/>
        <v>45341</v>
      </c>
      <c r="B4384" s="103">
        <f t="shared" ca="1" si="1301"/>
        <v>8163.7279507797894</v>
      </c>
      <c r="C4384" s="106">
        <f t="shared" si="1293"/>
        <v>8080.7244302297895</v>
      </c>
      <c r="D4384" s="105">
        <f ca="1">IF(A4384&lt;$B$1,VLOOKUP(A4384,[1]DI!$A$4:$B$15000,2,FALSE),0)</f>
        <v>0.1115</v>
      </c>
      <c r="E4384" s="106">
        <f t="shared" ca="1" si="1287"/>
        <v>1.00041957</v>
      </c>
      <c r="F4384" s="106">
        <f ca="1">(TRUNC(PRODUCT($E$12:$E4383),16))</f>
        <v>2.8248967558759102</v>
      </c>
      <c r="G4384" s="106">
        <f t="shared" ca="1" si="1294"/>
        <v>2.8032477123944499</v>
      </c>
      <c r="H4384" s="106">
        <f t="shared" ca="1" si="1288"/>
        <v>1.00772284</v>
      </c>
      <c r="I4384" s="105">
        <f t="shared" si="1295"/>
        <v>3.5999999999999997E-2</v>
      </c>
      <c r="J4384" s="118">
        <f t="shared" si="1296"/>
        <v>45313</v>
      </c>
      <c r="K4384" s="112">
        <f t="shared" si="1297"/>
        <v>18</v>
      </c>
      <c r="L4384" s="108">
        <f t="shared" si="1298"/>
        <v>18</v>
      </c>
      <c r="M4384" s="109">
        <f t="shared" si="1289"/>
        <v>1.0025294179999999</v>
      </c>
      <c r="N4384" s="109">
        <f t="shared" ca="1" si="1290"/>
        <v>1.0102717919999999</v>
      </c>
      <c r="O4384" s="108">
        <f t="shared" si="1302"/>
        <v>0</v>
      </c>
      <c r="P4384" s="106">
        <f t="shared" ca="1" si="1291"/>
        <v>83.003520550000005</v>
      </c>
      <c r="Q4384" s="113">
        <f t="shared" si="1286"/>
        <v>0</v>
      </c>
      <c r="R4384" s="106">
        <f t="shared" si="1285"/>
        <v>0</v>
      </c>
      <c r="S4384" s="114" t="str">
        <f t="shared" si="1299"/>
        <v>A+J=</v>
      </c>
      <c r="T4384" s="107">
        <f t="shared" si="1300"/>
        <v>45344</v>
      </c>
      <c r="U4384" s="10"/>
      <c r="V4384" s="10"/>
      <c r="W4384" s="10"/>
      <c r="X4384" s="29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</row>
    <row r="4385" spans="1:121" x14ac:dyDescent="0.15">
      <c r="A4385" s="102">
        <f t="shared" si="1292"/>
        <v>45342</v>
      </c>
      <c r="B4385" s="103">
        <f t="shared" ca="1" si="1301"/>
        <v>8168.2995155797898</v>
      </c>
      <c r="C4385" s="106">
        <f t="shared" si="1293"/>
        <v>8080.7244302297895</v>
      </c>
      <c r="D4385" s="105">
        <f ca="1">IF(A4385&lt;$B$1,VLOOKUP(A4385,[1]DI!$A$4:$B$15000,2,FALSE),0)</f>
        <v>0.1115</v>
      </c>
      <c r="E4385" s="106">
        <f t="shared" ca="1" si="1287"/>
        <v>1.00041957</v>
      </c>
      <c r="F4385" s="106">
        <f ca="1">(TRUNC(PRODUCT($E$12:$E4384),16))</f>
        <v>2.8260819978077798</v>
      </c>
      <c r="G4385" s="106">
        <f t="shared" ca="1" si="1294"/>
        <v>2.8032477123944499</v>
      </c>
      <c r="H4385" s="106">
        <f t="shared" ca="1" si="1288"/>
        <v>1.0081456499999999</v>
      </c>
      <c r="I4385" s="105">
        <f t="shared" si="1295"/>
        <v>3.5999999999999997E-2</v>
      </c>
      <c r="J4385" s="118">
        <f t="shared" si="1296"/>
        <v>45313</v>
      </c>
      <c r="K4385" s="112">
        <f t="shared" si="1297"/>
        <v>19</v>
      </c>
      <c r="L4385" s="108">
        <f t="shared" si="1298"/>
        <v>19</v>
      </c>
      <c r="M4385" s="109">
        <f t="shared" si="1289"/>
        <v>1.002670129</v>
      </c>
      <c r="N4385" s="109">
        <f t="shared" ca="1" si="1290"/>
        <v>1.010837529</v>
      </c>
      <c r="O4385" s="108">
        <f t="shared" si="1302"/>
        <v>0</v>
      </c>
      <c r="P4385" s="106">
        <f t="shared" ca="1" si="1291"/>
        <v>87.575085349999995</v>
      </c>
      <c r="Q4385" s="113">
        <f t="shared" si="1286"/>
        <v>0</v>
      </c>
      <c r="R4385" s="106">
        <f t="shared" si="1285"/>
        <v>0</v>
      </c>
      <c r="S4385" s="114" t="str">
        <f t="shared" si="1299"/>
        <v>A+J=</v>
      </c>
      <c r="T4385" s="107">
        <f t="shared" si="1300"/>
        <v>45344</v>
      </c>
      <c r="U4385" s="10"/>
      <c r="V4385" s="10"/>
      <c r="W4385" s="10"/>
      <c r="X4385" s="29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</row>
    <row r="4386" spans="1:121" x14ac:dyDescent="0.15">
      <c r="A4386" s="102">
        <f t="shared" si="1292"/>
        <v>45343</v>
      </c>
      <c r="B4386" s="103">
        <f t="shared" ca="1" si="1301"/>
        <v>8172.8736500497898</v>
      </c>
      <c r="C4386" s="106">
        <f t="shared" si="1293"/>
        <v>8080.7244302297895</v>
      </c>
      <c r="D4386" s="105">
        <f ca="1">IF(A4386&lt;$B$1,VLOOKUP(A4386,[1]DI!$A$4:$B$15000,2,FALSE),0)</f>
        <v>0.1115</v>
      </c>
      <c r="E4386" s="106">
        <f t="shared" ca="1" si="1287"/>
        <v>1.00041957</v>
      </c>
      <c r="F4386" s="106">
        <f ca="1">(TRUNC(PRODUCT($E$12:$E4385),16))</f>
        <v>2.8272677370316002</v>
      </c>
      <c r="G4386" s="106">
        <f t="shared" ca="1" si="1294"/>
        <v>2.8032477123944499</v>
      </c>
      <c r="H4386" s="106">
        <f t="shared" ca="1" si="1288"/>
        <v>1.00856864</v>
      </c>
      <c r="I4386" s="105">
        <f t="shared" si="1295"/>
        <v>3.5999999999999997E-2</v>
      </c>
      <c r="J4386" s="118">
        <f t="shared" si="1296"/>
        <v>45313</v>
      </c>
      <c r="K4386" s="112">
        <f t="shared" si="1297"/>
        <v>20</v>
      </c>
      <c r="L4386" s="108">
        <f t="shared" si="1298"/>
        <v>20</v>
      </c>
      <c r="M4386" s="109">
        <f t="shared" si="1289"/>
        <v>1.002810859</v>
      </c>
      <c r="N4386" s="109">
        <f t="shared" ca="1" si="1290"/>
        <v>1.011403584</v>
      </c>
      <c r="O4386" s="108">
        <f t="shared" si="1302"/>
        <v>0</v>
      </c>
      <c r="P4386" s="106">
        <f t="shared" ca="1" si="1291"/>
        <v>92.149219819999999</v>
      </c>
      <c r="Q4386" s="113">
        <f t="shared" si="1286"/>
        <v>0</v>
      </c>
      <c r="R4386" s="106">
        <f t="shared" si="1285"/>
        <v>0</v>
      </c>
      <c r="S4386" s="114" t="str">
        <f t="shared" si="1299"/>
        <v>A+J=</v>
      </c>
      <c r="T4386" s="107">
        <f t="shared" si="1300"/>
        <v>45344</v>
      </c>
      <c r="U4386" s="10"/>
      <c r="V4386" s="10"/>
      <c r="W4386" s="10"/>
      <c r="X4386" s="29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</row>
    <row r="4387" spans="1:121" x14ac:dyDescent="0.15">
      <c r="A4387" s="102">
        <f t="shared" si="1292"/>
        <v>45344</v>
      </c>
      <c r="B4387" s="103">
        <f t="shared" ca="1" si="1301"/>
        <v>8177.4503703497894</v>
      </c>
      <c r="C4387" s="106">
        <f t="shared" si="1293"/>
        <v>8080.7244302297895</v>
      </c>
      <c r="D4387" s="105">
        <f ca="1">IF(A4387&lt;$B$1,VLOOKUP(A4387,[1]DI!$A$4:$B$15000,2,FALSE),0)</f>
        <v>0.1115</v>
      </c>
      <c r="E4387" s="106">
        <f t="shared" ca="1" si="1287"/>
        <v>1.00041957</v>
      </c>
      <c r="F4387" s="106">
        <f ca="1">(TRUNC(PRODUCT($E$12:$E4386),16))</f>
        <v>2.8284539737560199</v>
      </c>
      <c r="G4387" s="106">
        <f t="shared" ca="1" si="1294"/>
        <v>2.8032477123944499</v>
      </c>
      <c r="H4387" s="106">
        <f t="shared" ca="1" si="1288"/>
        <v>1.0089918099999999</v>
      </c>
      <c r="I4387" s="105">
        <f t="shared" si="1295"/>
        <v>3.5999999999999997E-2</v>
      </c>
      <c r="J4387" s="118">
        <f t="shared" si="1296"/>
        <v>45313</v>
      </c>
      <c r="K4387" s="112">
        <f t="shared" si="1297"/>
        <v>21</v>
      </c>
      <c r="L4387" s="108">
        <f t="shared" si="1298"/>
        <v>21</v>
      </c>
      <c r="M4387" s="109">
        <f t="shared" si="1289"/>
        <v>1.0029516089999999</v>
      </c>
      <c r="N4387" s="109">
        <f t="shared" ca="1" si="1290"/>
        <v>1.011969959</v>
      </c>
      <c r="O4387" s="108">
        <f t="shared" si="1302"/>
        <v>129</v>
      </c>
      <c r="P4387" s="106">
        <f t="shared" ca="1" si="1291"/>
        <v>96.725940120000004</v>
      </c>
      <c r="Q4387" s="113">
        <f t="shared" si="1286"/>
        <v>9.0884000000000006E-2</v>
      </c>
      <c r="R4387" s="106">
        <f t="shared" si="1285"/>
        <v>734.40855911000006</v>
      </c>
      <c r="S4387" s="114" t="str">
        <f t="shared" si="1299"/>
        <v>A+J=</v>
      </c>
      <c r="T4387" s="107">
        <f t="shared" si="1300"/>
        <v>45344</v>
      </c>
      <c r="U4387" s="10"/>
      <c r="V4387" s="10"/>
      <c r="W4387" s="10"/>
      <c r="X4387" s="29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</row>
    <row r="4388" spans="1:121" x14ac:dyDescent="0.15">
      <c r="A4388" s="102">
        <f t="shared" si="1292"/>
        <v>45345</v>
      </c>
      <c r="B4388" s="103">
        <f t="shared" ca="1" si="1301"/>
        <v>7350.4296978097891</v>
      </c>
      <c r="C4388" s="106">
        <f t="shared" si="1293"/>
        <v>7346.3158711197893</v>
      </c>
      <c r="D4388" s="105">
        <f ca="1">IF(A4388&lt;$B$1,VLOOKUP(A4388,[1]DI!$A$4:$B$15000,2,FALSE),0)</f>
        <v>0.1115</v>
      </c>
      <c r="E4388" s="106">
        <f t="shared" ca="1" si="1287"/>
        <v>1.00041957</v>
      </c>
      <c r="F4388" s="106">
        <f ca="1">(TRUNC(PRODUCT($E$12:$E4387),16))</f>
        <v>2.8296407081897899</v>
      </c>
      <c r="G4388" s="106">
        <f t="shared" ca="1" si="1294"/>
        <v>2.8284539737560199</v>
      </c>
      <c r="H4388" s="106">
        <f t="shared" ca="1" si="1288"/>
        <v>1.00041957</v>
      </c>
      <c r="I4388" s="105">
        <f t="shared" si="1295"/>
        <v>3.5999999999999997E-2</v>
      </c>
      <c r="J4388" s="118">
        <f t="shared" si="1296"/>
        <v>45344</v>
      </c>
      <c r="K4388" s="112">
        <f t="shared" si="1297"/>
        <v>1</v>
      </c>
      <c r="L4388" s="108">
        <f t="shared" si="1298"/>
        <v>1</v>
      </c>
      <c r="M4388" s="109">
        <f t="shared" si="1289"/>
        <v>1.000140356</v>
      </c>
      <c r="N4388" s="109">
        <f t="shared" ca="1" si="1290"/>
        <v>1.000559985</v>
      </c>
      <c r="O4388" s="108">
        <f t="shared" si="1302"/>
        <v>0</v>
      </c>
      <c r="P4388" s="106">
        <f t="shared" ca="1" si="1291"/>
        <v>4.1138266899999998</v>
      </c>
      <c r="Q4388" s="113">
        <f t="shared" si="1286"/>
        <v>0</v>
      </c>
      <c r="R4388" s="106">
        <f t="shared" si="1285"/>
        <v>0</v>
      </c>
      <c r="S4388" s="114" t="str">
        <f t="shared" si="1299"/>
        <v>A+J=</v>
      </c>
      <c r="T4388" s="107">
        <f t="shared" si="1300"/>
        <v>45373</v>
      </c>
      <c r="U4388" s="10"/>
      <c r="V4388" s="10"/>
      <c r="W4388" s="10"/>
      <c r="X4388" s="29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</row>
    <row r="4389" spans="1:121" x14ac:dyDescent="0.15">
      <c r="A4389" s="102">
        <f t="shared" si="1292"/>
        <v>45346</v>
      </c>
      <c r="B4389" s="103">
        <f t="shared" ca="1" si="1301"/>
        <v>7353.5137473297891</v>
      </c>
      <c r="C4389" s="106">
        <f t="shared" si="1293"/>
        <v>7346.3158711197893</v>
      </c>
      <c r="D4389" s="105">
        <f ca="1">IF(A4389&lt;$B$1,VLOOKUP(A4389,[1]DI!$A$4:$B$15000,2,FALSE),0)</f>
        <v>0</v>
      </c>
      <c r="E4389" s="106">
        <f t="shared" ca="1" si="1287"/>
        <v>1</v>
      </c>
      <c r="F4389" s="106">
        <f ca="1">(TRUNC(PRODUCT($E$12:$E4388),16))</f>
        <v>2.83082794054173</v>
      </c>
      <c r="G4389" s="106">
        <f t="shared" ca="1" si="1294"/>
        <v>2.8284539737560199</v>
      </c>
      <c r="H4389" s="106">
        <f t="shared" ca="1" si="1288"/>
        <v>1.0008393200000001</v>
      </c>
      <c r="I4389" s="105">
        <f t="shared" si="1295"/>
        <v>3.5999999999999997E-2</v>
      </c>
      <c r="J4389" s="118">
        <f t="shared" si="1296"/>
        <v>45344</v>
      </c>
      <c r="K4389" s="112">
        <f t="shared" si="1297"/>
        <v>1</v>
      </c>
      <c r="L4389" s="108">
        <f t="shared" si="1298"/>
        <v>1</v>
      </c>
      <c r="M4389" s="109">
        <f t="shared" si="1289"/>
        <v>1.000140356</v>
      </c>
      <c r="N4389" s="109">
        <f t="shared" ca="1" si="1290"/>
        <v>1.000979794</v>
      </c>
      <c r="O4389" s="108">
        <f t="shared" si="1302"/>
        <v>0</v>
      </c>
      <c r="P4389" s="106">
        <f t="shared" ca="1" si="1291"/>
        <v>7.1978762100000004</v>
      </c>
      <c r="Q4389" s="113">
        <f t="shared" si="1286"/>
        <v>0</v>
      </c>
      <c r="R4389" s="106">
        <f t="shared" si="1285"/>
        <v>0</v>
      </c>
      <c r="S4389" s="114" t="str">
        <f t="shared" si="1299"/>
        <v>A+J=</v>
      </c>
      <c r="T4389" s="107">
        <f t="shared" si="1300"/>
        <v>45373</v>
      </c>
      <c r="U4389" s="10"/>
      <c r="V4389" s="10"/>
      <c r="W4389" s="10"/>
      <c r="X4389" s="29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</row>
    <row r="4390" spans="1:121" x14ac:dyDescent="0.15">
      <c r="A4390" s="102">
        <f t="shared" si="1292"/>
        <v>45347</v>
      </c>
      <c r="B4390" s="103">
        <f t="shared" ca="1" si="1301"/>
        <v>7353.5137473297891</v>
      </c>
      <c r="C4390" s="106">
        <f t="shared" si="1293"/>
        <v>7346.3158711197893</v>
      </c>
      <c r="D4390" s="105">
        <f ca="1">IF(A4390&lt;$B$1,VLOOKUP(A4390,[1]DI!$A$4:$B$15000,2,FALSE),0)</f>
        <v>0</v>
      </c>
      <c r="E4390" s="106">
        <f t="shared" ca="1" si="1287"/>
        <v>1</v>
      </c>
      <c r="F4390" s="106">
        <f ca="1">(TRUNC(PRODUCT($E$12:$E4389),16))</f>
        <v>2.83082794054173</v>
      </c>
      <c r="G4390" s="106">
        <f t="shared" ca="1" si="1294"/>
        <v>2.8284539737560199</v>
      </c>
      <c r="H4390" s="106">
        <f t="shared" ca="1" si="1288"/>
        <v>1.0008393200000001</v>
      </c>
      <c r="I4390" s="105">
        <f t="shared" si="1295"/>
        <v>3.5999999999999997E-2</v>
      </c>
      <c r="J4390" s="118">
        <f t="shared" si="1296"/>
        <v>45344</v>
      </c>
      <c r="K4390" s="112">
        <f t="shared" si="1297"/>
        <v>1</v>
      </c>
      <c r="L4390" s="108">
        <f t="shared" si="1298"/>
        <v>1</v>
      </c>
      <c r="M4390" s="109">
        <f t="shared" si="1289"/>
        <v>1.000140356</v>
      </c>
      <c r="N4390" s="109">
        <f t="shared" ca="1" si="1290"/>
        <v>1.000979794</v>
      </c>
      <c r="O4390" s="108">
        <f t="shared" si="1302"/>
        <v>0</v>
      </c>
      <c r="P4390" s="106">
        <f t="shared" ca="1" si="1291"/>
        <v>7.1978762100000004</v>
      </c>
      <c r="Q4390" s="113">
        <f t="shared" si="1286"/>
        <v>0</v>
      </c>
      <c r="R4390" s="106">
        <f t="shared" si="1285"/>
        <v>0</v>
      </c>
      <c r="S4390" s="114" t="str">
        <f t="shared" si="1299"/>
        <v>A+J=</v>
      </c>
      <c r="T4390" s="107">
        <f t="shared" si="1300"/>
        <v>45373</v>
      </c>
      <c r="U4390" s="10"/>
      <c r="V4390" s="10"/>
      <c r="W4390" s="10"/>
      <c r="X4390" s="29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</row>
    <row r="4391" spans="1:121" x14ac:dyDescent="0.15">
      <c r="A4391" s="102">
        <f t="shared" si="1292"/>
        <v>45348</v>
      </c>
      <c r="B4391" s="103">
        <f t="shared" ca="1" si="1301"/>
        <v>7354.5458532797893</v>
      </c>
      <c r="C4391" s="106">
        <f t="shared" si="1293"/>
        <v>7346.3158711197893</v>
      </c>
      <c r="D4391" s="105">
        <f ca="1">IF(A4391&lt;$B$1,VLOOKUP(A4391,[1]DI!$A$4:$B$15000,2,FALSE),0)</f>
        <v>0.1115</v>
      </c>
      <c r="E4391" s="106">
        <f t="shared" ca="1" si="1287"/>
        <v>1.00041957</v>
      </c>
      <c r="F4391" s="106">
        <f ca="1">(TRUNC(PRODUCT($E$12:$E4390),16))</f>
        <v>2.83082794054173</v>
      </c>
      <c r="G4391" s="106">
        <f t="shared" ca="1" si="1294"/>
        <v>2.8284539737560199</v>
      </c>
      <c r="H4391" s="106">
        <f t="shared" ca="1" si="1288"/>
        <v>1.0008393200000001</v>
      </c>
      <c r="I4391" s="105">
        <f t="shared" si="1295"/>
        <v>3.5999999999999997E-2</v>
      </c>
      <c r="J4391" s="118">
        <f t="shared" si="1296"/>
        <v>45344</v>
      </c>
      <c r="K4391" s="112">
        <f t="shared" si="1297"/>
        <v>2</v>
      </c>
      <c r="L4391" s="108">
        <f t="shared" si="1298"/>
        <v>2</v>
      </c>
      <c r="M4391" s="109">
        <f t="shared" si="1289"/>
        <v>1.0002807309999999</v>
      </c>
      <c r="N4391" s="109">
        <f t="shared" ca="1" si="1290"/>
        <v>1.001120287</v>
      </c>
      <c r="O4391" s="108">
        <f t="shared" si="1302"/>
        <v>0</v>
      </c>
      <c r="P4391" s="106">
        <f t="shared" ca="1" si="1291"/>
        <v>8.2299821600000005</v>
      </c>
      <c r="Q4391" s="113">
        <f t="shared" si="1286"/>
        <v>0</v>
      </c>
      <c r="R4391" s="106">
        <f t="shared" si="1285"/>
        <v>0</v>
      </c>
      <c r="S4391" s="114" t="str">
        <f t="shared" si="1299"/>
        <v>A+J=</v>
      </c>
      <c r="T4391" s="107">
        <f t="shared" si="1300"/>
        <v>45373</v>
      </c>
      <c r="U4391" s="10"/>
      <c r="V4391" s="10"/>
      <c r="W4391" s="10"/>
      <c r="X4391" s="29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</row>
    <row r="4392" spans="1:121" x14ac:dyDescent="0.15">
      <c r="A4392" s="102">
        <f t="shared" si="1292"/>
        <v>45349</v>
      </c>
      <c r="B4392" s="103">
        <f t="shared" ca="1" si="1301"/>
        <v>7358.6642640797891</v>
      </c>
      <c r="C4392" s="106">
        <f t="shared" si="1293"/>
        <v>7346.3158711197893</v>
      </c>
      <c r="D4392" s="105">
        <f ca="1">IF(A4392&lt;$B$1,VLOOKUP(A4392,[1]DI!$A$4:$B$15000,2,FALSE),0)</f>
        <v>0.1115</v>
      </c>
      <c r="E4392" s="106">
        <f t="shared" ca="1" si="1287"/>
        <v>1.00041957</v>
      </c>
      <c r="F4392" s="106">
        <f ca="1">(TRUNC(PRODUCT($E$12:$E4391),16))</f>
        <v>2.83201567102074</v>
      </c>
      <c r="G4392" s="106">
        <f t="shared" ca="1" si="1294"/>
        <v>2.8284539737560199</v>
      </c>
      <c r="H4392" s="106">
        <f t="shared" ca="1" si="1288"/>
        <v>1.00125924</v>
      </c>
      <c r="I4392" s="105">
        <f t="shared" si="1295"/>
        <v>3.5999999999999997E-2</v>
      </c>
      <c r="J4392" s="118">
        <f t="shared" si="1296"/>
        <v>45344</v>
      </c>
      <c r="K4392" s="112">
        <f t="shared" si="1297"/>
        <v>3</v>
      </c>
      <c r="L4392" s="108">
        <f t="shared" si="1298"/>
        <v>3</v>
      </c>
      <c r="M4392" s="109">
        <f t="shared" si="1289"/>
        <v>1.000421126</v>
      </c>
      <c r="N4392" s="109">
        <f t="shared" ca="1" si="1290"/>
        <v>1.0016808960000001</v>
      </c>
      <c r="O4392" s="108">
        <f t="shared" si="1302"/>
        <v>0</v>
      </c>
      <c r="P4392" s="106">
        <f t="shared" ca="1" si="1291"/>
        <v>12.34839296</v>
      </c>
      <c r="Q4392" s="113">
        <f t="shared" si="1286"/>
        <v>0</v>
      </c>
      <c r="R4392" s="106">
        <f t="shared" si="1285"/>
        <v>0</v>
      </c>
      <c r="S4392" s="114" t="str">
        <f t="shared" si="1299"/>
        <v>A+J=</v>
      </c>
      <c r="T4392" s="107">
        <f t="shared" si="1300"/>
        <v>45373</v>
      </c>
      <c r="U4392" s="10"/>
      <c r="V4392" s="10"/>
      <c r="W4392" s="10"/>
      <c r="X4392" s="29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</row>
    <row r="4393" spans="1:121" x14ac:dyDescent="0.15">
      <c r="A4393" s="102">
        <f t="shared" si="1292"/>
        <v>45350</v>
      </c>
      <c r="B4393" s="103">
        <f t="shared" ca="1" si="1301"/>
        <v>7362.7850183497894</v>
      </c>
      <c r="C4393" s="106">
        <f t="shared" si="1293"/>
        <v>7346.3158711197893</v>
      </c>
      <c r="D4393" s="105">
        <f ca="1">IF(A4393&lt;$B$1,VLOOKUP(A4393,[1]DI!$A$4:$B$15000,2,FALSE),0)</f>
        <v>0.1115</v>
      </c>
      <c r="E4393" s="106">
        <f t="shared" ca="1" si="1287"/>
        <v>1.00041957</v>
      </c>
      <c r="F4393" s="106">
        <f ca="1">(TRUNC(PRODUCT($E$12:$E4392),16))</f>
        <v>2.83320389983583</v>
      </c>
      <c r="G4393" s="106">
        <f t="shared" ca="1" si="1294"/>
        <v>2.8284539737560199</v>
      </c>
      <c r="H4393" s="106">
        <f t="shared" ca="1" si="1288"/>
        <v>1.0016793399999999</v>
      </c>
      <c r="I4393" s="105">
        <f t="shared" si="1295"/>
        <v>3.5999999999999997E-2</v>
      </c>
      <c r="J4393" s="118">
        <f t="shared" si="1296"/>
        <v>45344</v>
      </c>
      <c r="K4393" s="112">
        <f t="shared" si="1297"/>
        <v>4</v>
      </c>
      <c r="L4393" s="108">
        <f t="shared" si="1298"/>
        <v>4</v>
      </c>
      <c r="M4393" s="109">
        <f t="shared" si="1289"/>
        <v>1.0005615409999999</v>
      </c>
      <c r="N4393" s="109">
        <f t="shared" ca="1" si="1290"/>
        <v>1.0022418239999999</v>
      </c>
      <c r="O4393" s="108">
        <f t="shared" si="1302"/>
        <v>0</v>
      </c>
      <c r="P4393" s="106">
        <f t="shared" ca="1" si="1291"/>
        <v>16.469147230000001</v>
      </c>
      <c r="Q4393" s="113">
        <f t="shared" si="1286"/>
        <v>0</v>
      </c>
      <c r="R4393" s="106">
        <f t="shared" si="1285"/>
        <v>0</v>
      </c>
      <c r="S4393" s="114" t="str">
        <f t="shared" si="1299"/>
        <v>A+J=</v>
      </c>
      <c r="T4393" s="107">
        <f t="shared" si="1300"/>
        <v>45373</v>
      </c>
      <c r="U4393" s="10"/>
      <c r="V4393" s="10"/>
      <c r="W4393" s="10"/>
      <c r="X4393" s="29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</row>
    <row r="4394" spans="1:121" x14ac:dyDescent="0.15">
      <c r="A4394" s="102">
        <f t="shared" si="1292"/>
        <v>45351</v>
      </c>
      <c r="B4394" s="103">
        <f t="shared" ca="1" si="1301"/>
        <v>7366.9080279297896</v>
      </c>
      <c r="C4394" s="106">
        <f t="shared" si="1293"/>
        <v>7346.3158711197893</v>
      </c>
      <c r="D4394" s="105">
        <f ca="1">IF(A4394&lt;$B$1,VLOOKUP(A4394,[1]DI!$A$4:$B$15000,2,FALSE),0)</f>
        <v>0.1115</v>
      </c>
      <c r="E4394" s="106">
        <f t="shared" ca="1" si="1287"/>
        <v>1.00041957</v>
      </c>
      <c r="F4394" s="106">
        <f ca="1">(TRUNC(PRODUCT($E$12:$E4393),16))</f>
        <v>2.8343926271960802</v>
      </c>
      <c r="G4394" s="106">
        <f t="shared" ca="1" si="1294"/>
        <v>2.8284539737560199</v>
      </c>
      <c r="H4394" s="106">
        <f t="shared" ca="1" si="1288"/>
        <v>1.0020996099999999</v>
      </c>
      <c r="I4394" s="105">
        <f t="shared" si="1295"/>
        <v>3.5999999999999997E-2</v>
      </c>
      <c r="J4394" s="118">
        <f t="shared" si="1296"/>
        <v>45344</v>
      </c>
      <c r="K4394" s="112">
        <f t="shared" si="1297"/>
        <v>5</v>
      </c>
      <c r="L4394" s="108">
        <f t="shared" si="1298"/>
        <v>5</v>
      </c>
      <c r="M4394" s="109">
        <f t="shared" si="1289"/>
        <v>1.0007019749999999</v>
      </c>
      <c r="N4394" s="109">
        <f t="shared" ca="1" si="1290"/>
        <v>1.0028030590000001</v>
      </c>
      <c r="O4394" s="108">
        <f t="shared" si="1302"/>
        <v>0</v>
      </c>
      <c r="P4394" s="106">
        <f t="shared" ca="1" si="1291"/>
        <v>20.592156809999999</v>
      </c>
      <c r="Q4394" s="113">
        <f t="shared" si="1286"/>
        <v>0</v>
      </c>
      <c r="R4394" s="106">
        <f t="shared" si="1285"/>
        <v>0</v>
      </c>
      <c r="S4394" s="114" t="str">
        <f t="shared" si="1299"/>
        <v>A+J=</v>
      </c>
      <c r="T4394" s="107">
        <f t="shared" si="1300"/>
        <v>45373</v>
      </c>
      <c r="U4394" s="10"/>
      <c r="V4394" s="10"/>
      <c r="W4394" s="10"/>
      <c r="X4394" s="29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</row>
    <row r="4395" spans="1:121" x14ac:dyDescent="0.15">
      <c r="A4395" s="102">
        <f t="shared" si="1292"/>
        <v>45352</v>
      </c>
      <c r="B4395" s="103">
        <f t="shared" ca="1" si="1301"/>
        <v>7371.0333736497896</v>
      </c>
      <c r="C4395" s="106">
        <f t="shared" si="1293"/>
        <v>7346.3158711197893</v>
      </c>
      <c r="D4395" s="105">
        <f ca="1">IF(A4395&lt;$B$1,VLOOKUP(A4395,[1]DI!$A$4:$B$15000,2,FALSE),0)</f>
        <v>0.1115</v>
      </c>
      <c r="E4395" s="106">
        <f t="shared" ca="1" si="1287"/>
        <v>1.00041957</v>
      </c>
      <c r="F4395" s="106">
        <f ca="1">(TRUNC(PRODUCT($E$12:$E4394),16))</f>
        <v>2.8355818533106798</v>
      </c>
      <c r="G4395" s="106">
        <f t="shared" ca="1" si="1294"/>
        <v>2.8284539737560199</v>
      </c>
      <c r="H4395" s="106">
        <f t="shared" ca="1" si="1288"/>
        <v>1.0025200599999999</v>
      </c>
      <c r="I4395" s="105">
        <f t="shared" si="1295"/>
        <v>3.5999999999999997E-2</v>
      </c>
      <c r="J4395" s="118">
        <f t="shared" si="1296"/>
        <v>45344</v>
      </c>
      <c r="K4395" s="112">
        <f t="shared" si="1297"/>
        <v>6</v>
      </c>
      <c r="L4395" s="108">
        <f t="shared" si="1298"/>
        <v>6</v>
      </c>
      <c r="M4395" s="109">
        <f t="shared" si="1289"/>
        <v>1.000842429</v>
      </c>
      <c r="N4395" s="109">
        <f t="shared" ca="1" si="1290"/>
        <v>1.0033646119999999</v>
      </c>
      <c r="O4395" s="108">
        <f t="shared" si="1302"/>
        <v>0</v>
      </c>
      <c r="P4395" s="106">
        <f t="shared" ca="1" si="1291"/>
        <v>24.717502530000001</v>
      </c>
      <c r="Q4395" s="113">
        <f t="shared" si="1286"/>
        <v>0</v>
      </c>
      <c r="R4395" s="106">
        <f t="shared" si="1285"/>
        <v>0</v>
      </c>
      <c r="S4395" s="114" t="str">
        <f t="shared" si="1299"/>
        <v>A+J=</v>
      </c>
      <c r="T4395" s="107">
        <f t="shared" si="1300"/>
        <v>45373</v>
      </c>
      <c r="U4395" s="10"/>
      <c r="V4395" s="10"/>
      <c r="W4395" s="10"/>
      <c r="X4395" s="29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</row>
    <row r="4396" spans="1:121" x14ac:dyDescent="0.15">
      <c r="A4396" s="102">
        <f t="shared" si="1292"/>
        <v>45353</v>
      </c>
      <c r="B4396" s="103">
        <f t="shared" ca="1" si="1301"/>
        <v>7375.1610554997897</v>
      </c>
      <c r="C4396" s="106">
        <f t="shared" si="1293"/>
        <v>7346.3158711197893</v>
      </c>
      <c r="D4396" s="105">
        <f ca="1">IF(A4396&lt;$B$1,VLOOKUP(A4396,[1]DI!$A$4:$B$15000,2,FALSE),0)</f>
        <v>0</v>
      </c>
      <c r="E4396" s="106">
        <f t="shared" ca="1" si="1287"/>
        <v>1</v>
      </c>
      <c r="F4396" s="106">
        <f ca="1">(TRUNC(PRODUCT($E$12:$E4395),16))</f>
        <v>2.8367715783888698</v>
      </c>
      <c r="G4396" s="106">
        <f t="shared" ca="1" si="1294"/>
        <v>2.8284539737560199</v>
      </c>
      <c r="H4396" s="106">
        <f t="shared" ca="1" si="1288"/>
        <v>1.00294069</v>
      </c>
      <c r="I4396" s="105">
        <f t="shared" si="1295"/>
        <v>3.5999999999999997E-2</v>
      </c>
      <c r="J4396" s="118">
        <f t="shared" si="1296"/>
        <v>45344</v>
      </c>
      <c r="K4396" s="112">
        <f t="shared" si="1297"/>
        <v>6</v>
      </c>
      <c r="L4396" s="108">
        <f t="shared" si="1298"/>
        <v>7</v>
      </c>
      <c r="M4396" s="109">
        <f t="shared" si="1289"/>
        <v>1.0009829029999999</v>
      </c>
      <c r="N4396" s="109">
        <f t="shared" ca="1" si="1290"/>
        <v>1.0039264830000001</v>
      </c>
      <c r="O4396" s="108">
        <f t="shared" si="1302"/>
        <v>0</v>
      </c>
      <c r="P4396" s="106">
        <f t="shared" ca="1" si="1291"/>
        <v>28.845184379999999</v>
      </c>
      <c r="Q4396" s="113">
        <f t="shared" si="1286"/>
        <v>0</v>
      </c>
      <c r="R4396" s="106">
        <f t="shared" si="1285"/>
        <v>0</v>
      </c>
      <c r="S4396" s="114" t="str">
        <f t="shared" si="1299"/>
        <v>A+J=</v>
      </c>
      <c r="T4396" s="107">
        <f t="shared" si="1300"/>
        <v>45373</v>
      </c>
      <c r="U4396" s="27"/>
      <c r="V4396" s="27"/>
      <c r="W4396" s="27"/>
      <c r="X4396" s="33"/>
      <c r="Y4396" s="20"/>
      <c r="Z4396" s="23"/>
      <c r="AA4396" s="27"/>
      <c r="AB4396" s="20"/>
      <c r="AC4396" s="20"/>
      <c r="AD4396" s="20"/>
      <c r="AE4396" s="27"/>
      <c r="AF4396" s="21"/>
      <c r="AG4396" s="27"/>
      <c r="AH4396" s="27"/>
      <c r="AI4396" s="23"/>
      <c r="AJ4396" s="23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3"/>
      <c r="BC4396" s="23"/>
      <c r="BD4396" s="23"/>
      <c r="BE4396" s="23"/>
      <c r="BF4396" s="23"/>
      <c r="BG4396" s="23"/>
      <c r="BH4396" s="23"/>
      <c r="BI4396" s="23"/>
      <c r="BJ4396" s="23"/>
      <c r="BK4396" s="23"/>
      <c r="BL4396" s="23"/>
      <c r="BM4396" s="23"/>
      <c r="BN4396" s="23"/>
      <c r="BO4396" s="23"/>
      <c r="BP4396" s="23"/>
      <c r="BQ4396" s="23"/>
      <c r="BR4396" s="23"/>
      <c r="BS4396" s="23"/>
      <c r="BT4396" s="23"/>
      <c r="BU4396" s="23"/>
      <c r="BV4396" s="23"/>
      <c r="BW4396" s="23"/>
      <c r="BX4396" s="23"/>
      <c r="BY4396" s="23"/>
      <c r="BZ4396" s="23"/>
      <c r="CA4396" s="23"/>
      <c r="CB4396" s="23"/>
      <c r="CC4396" s="23"/>
      <c r="CD4396" s="23"/>
      <c r="CE4396" s="23"/>
      <c r="CF4396" s="23"/>
      <c r="CG4396" s="23"/>
      <c r="CH4396" s="23"/>
      <c r="CI4396" s="23"/>
      <c r="CJ4396" s="23"/>
      <c r="CK4396" s="23"/>
      <c r="CL4396" s="23"/>
      <c r="CM4396" s="23"/>
      <c r="CN4396" s="23"/>
      <c r="CO4396" s="23"/>
      <c r="CP4396" s="23"/>
      <c r="CQ4396" s="23"/>
      <c r="CR4396" s="23"/>
      <c r="CS4396" s="23"/>
      <c r="CT4396" s="23"/>
      <c r="CU4396" s="23"/>
      <c r="CV4396" s="23"/>
      <c r="CW4396" s="23"/>
      <c r="CX4396" s="23"/>
      <c r="CY4396" s="23"/>
      <c r="CZ4396" s="23"/>
      <c r="DA4396" s="23"/>
      <c r="DB4396" s="23"/>
      <c r="DC4396" s="23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</row>
    <row r="4397" spans="1:121" x14ac:dyDescent="0.15">
      <c r="A4397" s="102">
        <f t="shared" si="1292"/>
        <v>45354</v>
      </c>
      <c r="B4397" s="103">
        <f t="shared" ca="1" si="1301"/>
        <v>7375.1610554997897</v>
      </c>
      <c r="C4397" s="106">
        <f t="shared" si="1293"/>
        <v>7346.3158711197893</v>
      </c>
      <c r="D4397" s="105">
        <f ca="1">IF(A4397&lt;$B$1,VLOOKUP(A4397,[1]DI!$A$4:$B$15000,2,FALSE),0)</f>
        <v>0</v>
      </c>
      <c r="E4397" s="106">
        <f t="shared" ca="1" si="1287"/>
        <v>1</v>
      </c>
      <c r="F4397" s="106">
        <f ca="1">(TRUNC(PRODUCT($E$12:$E4396),16))</f>
        <v>2.8367715783888698</v>
      </c>
      <c r="G4397" s="106">
        <f t="shared" ca="1" si="1294"/>
        <v>2.8284539737560199</v>
      </c>
      <c r="H4397" s="106">
        <f t="shared" ca="1" si="1288"/>
        <v>1.00294069</v>
      </c>
      <c r="I4397" s="105">
        <f t="shared" si="1295"/>
        <v>3.5999999999999997E-2</v>
      </c>
      <c r="J4397" s="118">
        <f t="shared" si="1296"/>
        <v>45344</v>
      </c>
      <c r="K4397" s="112">
        <f t="shared" si="1297"/>
        <v>6</v>
      </c>
      <c r="L4397" s="108">
        <f t="shared" si="1298"/>
        <v>7</v>
      </c>
      <c r="M4397" s="109">
        <f t="shared" si="1289"/>
        <v>1.0009829029999999</v>
      </c>
      <c r="N4397" s="109">
        <f t="shared" ca="1" si="1290"/>
        <v>1.0039264830000001</v>
      </c>
      <c r="O4397" s="108">
        <f t="shared" si="1302"/>
        <v>0</v>
      </c>
      <c r="P4397" s="106">
        <f t="shared" ca="1" si="1291"/>
        <v>28.845184379999999</v>
      </c>
      <c r="Q4397" s="113">
        <f t="shared" si="1286"/>
        <v>0</v>
      </c>
      <c r="R4397" s="106">
        <f t="shared" si="1285"/>
        <v>0</v>
      </c>
      <c r="S4397" s="114" t="str">
        <f t="shared" si="1299"/>
        <v>A+J=</v>
      </c>
      <c r="T4397" s="107">
        <f t="shared" si="1300"/>
        <v>45373</v>
      </c>
      <c r="U4397" s="10"/>
      <c r="V4397" s="10"/>
      <c r="W4397" s="10"/>
      <c r="X4397" s="29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</row>
    <row r="4398" spans="1:121" x14ac:dyDescent="0.15">
      <c r="A4398" s="102">
        <f t="shared" si="1292"/>
        <v>45355</v>
      </c>
      <c r="B4398" s="103">
        <f t="shared" ca="1" si="1301"/>
        <v>7375.1610554997897</v>
      </c>
      <c r="C4398" s="106">
        <f t="shared" si="1293"/>
        <v>7346.3158711197893</v>
      </c>
      <c r="D4398" s="105">
        <f ca="1">IF(A4398&lt;$B$1,VLOOKUP(A4398,[1]DI!$A$4:$B$15000,2,FALSE),0)</f>
        <v>0.1115</v>
      </c>
      <c r="E4398" s="106">
        <f t="shared" ca="1" si="1287"/>
        <v>1.00041957</v>
      </c>
      <c r="F4398" s="106">
        <f ca="1">(TRUNC(PRODUCT($E$12:$E4397),16))</f>
        <v>2.8367715783888698</v>
      </c>
      <c r="G4398" s="106">
        <f t="shared" ca="1" si="1294"/>
        <v>2.8284539737560199</v>
      </c>
      <c r="H4398" s="106">
        <f t="shared" ca="1" si="1288"/>
        <v>1.00294069</v>
      </c>
      <c r="I4398" s="105">
        <f t="shared" si="1295"/>
        <v>3.5999999999999997E-2</v>
      </c>
      <c r="J4398" s="118">
        <f t="shared" si="1296"/>
        <v>45344</v>
      </c>
      <c r="K4398" s="112">
        <f t="shared" si="1297"/>
        <v>7</v>
      </c>
      <c r="L4398" s="108">
        <f t="shared" si="1298"/>
        <v>7</v>
      </c>
      <c r="M4398" s="109">
        <f t="shared" si="1289"/>
        <v>1.0009829029999999</v>
      </c>
      <c r="N4398" s="109">
        <f t="shared" ca="1" si="1290"/>
        <v>1.0039264830000001</v>
      </c>
      <c r="O4398" s="108">
        <f t="shared" si="1302"/>
        <v>0</v>
      </c>
      <c r="P4398" s="106">
        <f t="shared" ca="1" si="1291"/>
        <v>28.845184379999999</v>
      </c>
      <c r="Q4398" s="113">
        <f t="shared" si="1286"/>
        <v>0</v>
      </c>
      <c r="R4398" s="106">
        <f t="shared" ref="R4398:R4461" si="1303">IF(Q4398&gt;0,TRUNC(Q4398*C4398,8),0)</f>
        <v>0</v>
      </c>
      <c r="S4398" s="114" t="str">
        <f t="shared" si="1299"/>
        <v>A+J=</v>
      </c>
      <c r="T4398" s="107">
        <f t="shared" si="1300"/>
        <v>45373</v>
      </c>
      <c r="U4398" s="10"/>
      <c r="V4398" s="10"/>
      <c r="W4398" s="10"/>
      <c r="X4398" s="29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</row>
    <row r="4399" spans="1:121" x14ac:dyDescent="0.15">
      <c r="A4399" s="102">
        <f t="shared" si="1292"/>
        <v>45356</v>
      </c>
      <c r="B4399" s="103">
        <f t="shared" ca="1" si="1301"/>
        <v>7379.2910073497897</v>
      </c>
      <c r="C4399" s="106">
        <f t="shared" si="1293"/>
        <v>7346.3158711197893</v>
      </c>
      <c r="D4399" s="105">
        <f ca="1">IF(A4399&lt;$B$1,VLOOKUP(A4399,[1]DI!$A$4:$B$15000,2,FALSE),0)</f>
        <v>0.1115</v>
      </c>
      <c r="E4399" s="106">
        <f t="shared" ca="1" si="1287"/>
        <v>1.00041957</v>
      </c>
      <c r="F4399" s="106">
        <f ca="1">(TRUNC(PRODUCT($E$12:$E4398),16))</f>
        <v>2.8379618026400202</v>
      </c>
      <c r="G4399" s="106">
        <f t="shared" ca="1" si="1294"/>
        <v>2.8284539737560199</v>
      </c>
      <c r="H4399" s="106">
        <f t="shared" ca="1" si="1288"/>
        <v>1.0033614900000001</v>
      </c>
      <c r="I4399" s="105">
        <f t="shared" si="1295"/>
        <v>3.5999999999999997E-2</v>
      </c>
      <c r="J4399" s="118">
        <f t="shared" si="1296"/>
        <v>45344</v>
      </c>
      <c r="K4399" s="112">
        <f t="shared" si="1297"/>
        <v>8</v>
      </c>
      <c r="L4399" s="108">
        <f t="shared" si="1298"/>
        <v>8</v>
      </c>
      <c r="M4399" s="109">
        <f t="shared" si="1289"/>
        <v>1.001123397</v>
      </c>
      <c r="N4399" s="109">
        <f t="shared" ca="1" si="1290"/>
        <v>1.0044886630000001</v>
      </c>
      <c r="O4399" s="108">
        <f t="shared" si="1302"/>
        <v>0</v>
      </c>
      <c r="P4399" s="106">
        <f t="shared" ca="1" si="1291"/>
        <v>32.975136229999997</v>
      </c>
      <c r="Q4399" s="113">
        <f t="shared" ref="Q4399:Q4462" si="1304">IF($O4399&gt;0,VLOOKUP($O4399,$W$12:$AC$151,7),0)</f>
        <v>0</v>
      </c>
      <c r="R4399" s="106">
        <f t="shared" si="1303"/>
        <v>0</v>
      </c>
      <c r="S4399" s="114" t="str">
        <f t="shared" si="1299"/>
        <v>A+J=</v>
      </c>
      <c r="T4399" s="107">
        <f t="shared" si="1300"/>
        <v>45373</v>
      </c>
      <c r="U4399" s="10"/>
      <c r="V4399" s="10"/>
      <c r="W4399" s="10"/>
      <c r="X4399" s="29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</row>
    <row r="4400" spans="1:121" x14ac:dyDescent="0.15">
      <c r="A4400" s="102">
        <f t="shared" si="1292"/>
        <v>45357</v>
      </c>
      <c r="B4400" s="103">
        <f t="shared" ca="1" si="1301"/>
        <v>7383.4232953397895</v>
      </c>
      <c r="C4400" s="106">
        <f t="shared" si="1293"/>
        <v>7346.3158711197893</v>
      </c>
      <c r="D4400" s="105">
        <f ca="1">IF(A4400&lt;$B$1,VLOOKUP(A4400,[1]DI!$A$4:$B$15000,2,FALSE),0)</f>
        <v>0.1115</v>
      </c>
      <c r="E4400" s="106">
        <f t="shared" ca="1" si="1287"/>
        <v>1.00041957</v>
      </c>
      <c r="F4400" s="106">
        <f ca="1">(TRUNC(PRODUCT($E$12:$E4399),16))</f>
        <v>2.83915252627355</v>
      </c>
      <c r="G4400" s="106">
        <f t="shared" ca="1" si="1294"/>
        <v>2.8284539737560199</v>
      </c>
      <c r="H4400" s="106">
        <f t="shared" ca="1" si="1288"/>
        <v>1.00378247</v>
      </c>
      <c r="I4400" s="105">
        <f t="shared" si="1295"/>
        <v>3.5999999999999997E-2</v>
      </c>
      <c r="J4400" s="118">
        <f t="shared" si="1296"/>
        <v>45344</v>
      </c>
      <c r="K4400" s="112">
        <f t="shared" si="1297"/>
        <v>9</v>
      </c>
      <c r="L4400" s="108">
        <f t="shared" si="1298"/>
        <v>9</v>
      </c>
      <c r="M4400" s="109">
        <f t="shared" si="1289"/>
        <v>1.00126391</v>
      </c>
      <c r="N4400" s="109">
        <f t="shared" ca="1" si="1290"/>
        <v>1.0050511609999999</v>
      </c>
      <c r="O4400" s="108">
        <f t="shared" si="1302"/>
        <v>0</v>
      </c>
      <c r="P4400" s="106">
        <f t="shared" ca="1" si="1291"/>
        <v>37.107424219999999</v>
      </c>
      <c r="Q4400" s="113">
        <f t="shared" si="1304"/>
        <v>0</v>
      </c>
      <c r="R4400" s="106">
        <f t="shared" si="1303"/>
        <v>0</v>
      </c>
      <c r="S4400" s="114" t="str">
        <f t="shared" si="1299"/>
        <v>A+J=</v>
      </c>
      <c r="T4400" s="107">
        <f t="shared" si="1300"/>
        <v>45373</v>
      </c>
      <c r="U4400" s="10"/>
      <c r="V4400" s="10"/>
      <c r="W4400" s="10"/>
      <c r="X4400" s="29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</row>
    <row r="4401" spans="1:121" x14ac:dyDescent="0.15">
      <c r="A4401" s="102">
        <f t="shared" si="1292"/>
        <v>45358</v>
      </c>
      <c r="B4401" s="103">
        <f t="shared" ca="1" si="1301"/>
        <v>7387.5579194497896</v>
      </c>
      <c r="C4401" s="106">
        <f t="shared" si="1293"/>
        <v>7346.3158711197893</v>
      </c>
      <c r="D4401" s="105">
        <f ca="1">IF(A4401&lt;$B$1,VLOOKUP(A4401,[1]DI!$A$4:$B$15000,2,FALSE),0)</f>
        <v>0.1115</v>
      </c>
      <c r="E4401" s="106">
        <f t="shared" ca="1" si="1287"/>
        <v>1.00041957</v>
      </c>
      <c r="F4401" s="106">
        <f ca="1">(TRUNC(PRODUCT($E$12:$E4400),16))</f>
        <v>2.840343749499</v>
      </c>
      <c r="G4401" s="106">
        <f t="shared" ca="1" si="1294"/>
        <v>2.8284539737560199</v>
      </c>
      <c r="H4401" s="106">
        <f t="shared" ca="1" si="1288"/>
        <v>1.0042036299999999</v>
      </c>
      <c r="I4401" s="105">
        <f t="shared" si="1295"/>
        <v>3.5999999999999997E-2</v>
      </c>
      <c r="J4401" s="118">
        <f t="shared" si="1296"/>
        <v>45344</v>
      </c>
      <c r="K4401" s="112">
        <f t="shared" si="1297"/>
        <v>10</v>
      </c>
      <c r="L4401" s="108">
        <f t="shared" si="1298"/>
        <v>10</v>
      </c>
      <c r="M4401" s="109">
        <f t="shared" si="1289"/>
        <v>1.001404443</v>
      </c>
      <c r="N4401" s="109">
        <f t="shared" ca="1" si="1290"/>
        <v>1.0056139770000001</v>
      </c>
      <c r="O4401" s="108">
        <f t="shared" si="1302"/>
        <v>0</v>
      </c>
      <c r="P4401" s="106">
        <f t="shared" ca="1" si="1291"/>
        <v>41.242048330000003</v>
      </c>
      <c r="Q4401" s="113">
        <f t="shared" si="1304"/>
        <v>0</v>
      </c>
      <c r="R4401" s="106">
        <f t="shared" si="1303"/>
        <v>0</v>
      </c>
      <c r="S4401" s="114" t="str">
        <f t="shared" si="1299"/>
        <v>A+J=</v>
      </c>
      <c r="T4401" s="107">
        <f t="shared" si="1300"/>
        <v>45373</v>
      </c>
      <c r="U4401" s="10"/>
      <c r="V4401" s="10"/>
      <c r="W4401" s="10"/>
      <c r="X4401" s="29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</row>
    <row r="4402" spans="1:121" x14ac:dyDescent="0.15">
      <c r="A4402" s="102">
        <f t="shared" si="1292"/>
        <v>45359</v>
      </c>
      <c r="B4402" s="103">
        <f t="shared" ca="1" si="1301"/>
        <v>7391.6948135797893</v>
      </c>
      <c r="C4402" s="106">
        <f t="shared" si="1293"/>
        <v>7346.3158711197893</v>
      </c>
      <c r="D4402" s="105">
        <f ca="1">IF(A4402&lt;$B$1,VLOOKUP(A4402,[1]DI!$A$4:$B$15000,2,FALSE),0)</f>
        <v>0.1115</v>
      </c>
      <c r="E4402" s="106">
        <f t="shared" ca="1" si="1287"/>
        <v>1.00041957</v>
      </c>
      <c r="F4402" s="106">
        <f ca="1">(TRUNC(PRODUCT($E$12:$E4401),16))</f>
        <v>2.84153547252598</v>
      </c>
      <c r="G4402" s="106">
        <f t="shared" ca="1" si="1294"/>
        <v>2.8284539737560199</v>
      </c>
      <c r="H4402" s="106">
        <f t="shared" ca="1" si="1288"/>
        <v>1.0046249599999999</v>
      </c>
      <c r="I4402" s="105">
        <f t="shared" si="1295"/>
        <v>3.5999999999999997E-2</v>
      </c>
      <c r="J4402" s="118">
        <f t="shared" si="1296"/>
        <v>45344</v>
      </c>
      <c r="K4402" s="112">
        <f t="shared" si="1297"/>
        <v>11</v>
      </c>
      <c r="L4402" s="108">
        <f t="shared" si="1298"/>
        <v>11</v>
      </c>
      <c r="M4402" s="109">
        <f t="shared" si="1289"/>
        <v>1.001544996</v>
      </c>
      <c r="N4402" s="109">
        <f t="shared" ca="1" si="1290"/>
        <v>1.0061771020000001</v>
      </c>
      <c r="O4402" s="108">
        <f t="shared" si="1302"/>
        <v>0</v>
      </c>
      <c r="P4402" s="106">
        <f t="shared" ca="1" si="1291"/>
        <v>45.378942459999998</v>
      </c>
      <c r="Q4402" s="113">
        <f t="shared" si="1304"/>
        <v>0</v>
      </c>
      <c r="R4402" s="106">
        <f t="shared" si="1303"/>
        <v>0</v>
      </c>
      <c r="S4402" s="114" t="str">
        <f t="shared" si="1299"/>
        <v>A+J=</v>
      </c>
      <c r="T4402" s="107">
        <f t="shared" si="1300"/>
        <v>45373</v>
      </c>
      <c r="U4402" s="10"/>
      <c r="V4402" s="10"/>
      <c r="W4402" s="10"/>
      <c r="X4402" s="29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</row>
    <row r="4403" spans="1:121" x14ac:dyDescent="0.15">
      <c r="A4403" s="102">
        <f t="shared" si="1292"/>
        <v>45360</v>
      </c>
      <c r="B4403" s="103">
        <f t="shared" ca="1" si="1301"/>
        <v>7395.8340438297892</v>
      </c>
      <c r="C4403" s="106">
        <f t="shared" si="1293"/>
        <v>7346.3158711197893</v>
      </c>
      <c r="D4403" s="105">
        <f ca="1">IF(A4403&lt;$B$1,VLOOKUP(A4403,[1]DI!$A$4:$B$15000,2,FALSE),0)</f>
        <v>0</v>
      </c>
      <c r="E4403" s="106">
        <f t="shared" ca="1" si="1287"/>
        <v>1</v>
      </c>
      <c r="F4403" s="106">
        <f ca="1">(TRUNC(PRODUCT($E$12:$E4402),16))</f>
        <v>2.84272769556418</v>
      </c>
      <c r="G4403" s="106">
        <f t="shared" ca="1" si="1294"/>
        <v>2.8284539737560199</v>
      </c>
      <c r="H4403" s="106">
        <f t="shared" ca="1" si="1288"/>
        <v>1.0050464699999999</v>
      </c>
      <c r="I4403" s="105">
        <f t="shared" si="1295"/>
        <v>3.5999999999999997E-2</v>
      </c>
      <c r="J4403" s="118">
        <f t="shared" si="1296"/>
        <v>45344</v>
      </c>
      <c r="K4403" s="112">
        <f t="shared" si="1297"/>
        <v>11</v>
      </c>
      <c r="L4403" s="108">
        <f t="shared" si="1298"/>
        <v>12</v>
      </c>
      <c r="M4403" s="109">
        <f t="shared" si="1289"/>
        <v>1.0016855689999999</v>
      </c>
      <c r="N4403" s="109">
        <f t="shared" ca="1" si="1290"/>
        <v>1.006740545</v>
      </c>
      <c r="O4403" s="108">
        <f t="shared" si="1302"/>
        <v>0</v>
      </c>
      <c r="P4403" s="106">
        <f t="shared" ca="1" si="1291"/>
        <v>49.518172710000002</v>
      </c>
      <c r="Q4403" s="113">
        <f t="shared" si="1304"/>
        <v>0</v>
      </c>
      <c r="R4403" s="106">
        <f t="shared" si="1303"/>
        <v>0</v>
      </c>
      <c r="S4403" s="114" t="str">
        <f t="shared" si="1299"/>
        <v>A+J=</v>
      </c>
      <c r="T4403" s="107">
        <f t="shared" si="1300"/>
        <v>45373</v>
      </c>
      <c r="U4403" s="10"/>
      <c r="V4403" s="10"/>
      <c r="W4403" s="10"/>
      <c r="X4403" s="29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</row>
    <row r="4404" spans="1:121" x14ac:dyDescent="0.15">
      <c r="A4404" s="102">
        <f t="shared" si="1292"/>
        <v>45361</v>
      </c>
      <c r="B4404" s="103">
        <f t="shared" ca="1" si="1301"/>
        <v>7395.8340438297892</v>
      </c>
      <c r="C4404" s="106">
        <f t="shared" si="1293"/>
        <v>7346.3158711197893</v>
      </c>
      <c r="D4404" s="105">
        <f ca="1">IF(A4404&lt;$B$1,VLOOKUP(A4404,[1]DI!$A$4:$B$15000,2,FALSE),0)</f>
        <v>0</v>
      </c>
      <c r="E4404" s="106">
        <f t="shared" ca="1" si="1287"/>
        <v>1</v>
      </c>
      <c r="F4404" s="106">
        <f ca="1">(TRUNC(PRODUCT($E$12:$E4403),16))</f>
        <v>2.84272769556418</v>
      </c>
      <c r="G4404" s="106">
        <f t="shared" ca="1" si="1294"/>
        <v>2.8284539737560199</v>
      </c>
      <c r="H4404" s="106">
        <f t="shared" ca="1" si="1288"/>
        <v>1.0050464699999999</v>
      </c>
      <c r="I4404" s="105">
        <f t="shared" si="1295"/>
        <v>3.5999999999999997E-2</v>
      </c>
      <c r="J4404" s="118">
        <f t="shared" si="1296"/>
        <v>45344</v>
      </c>
      <c r="K4404" s="112">
        <f t="shared" si="1297"/>
        <v>11</v>
      </c>
      <c r="L4404" s="108">
        <f t="shared" si="1298"/>
        <v>12</v>
      </c>
      <c r="M4404" s="109">
        <f t="shared" si="1289"/>
        <v>1.0016855689999999</v>
      </c>
      <c r="N4404" s="109">
        <f t="shared" ca="1" si="1290"/>
        <v>1.006740545</v>
      </c>
      <c r="O4404" s="108">
        <f t="shared" si="1302"/>
        <v>0</v>
      </c>
      <c r="P4404" s="106">
        <f t="shared" ca="1" si="1291"/>
        <v>49.518172710000002</v>
      </c>
      <c r="Q4404" s="113">
        <f t="shared" si="1304"/>
        <v>0</v>
      </c>
      <c r="R4404" s="106">
        <f t="shared" si="1303"/>
        <v>0</v>
      </c>
      <c r="S4404" s="114" t="str">
        <f t="shared" si="1299"/>
        <v>A+J=</v>
      </c>
      <c r="T4404" s="107">
        <f t="shared" si="1300"/>
        <v>45373</v>
      </c>
      <c r="U4404" s="10"/>
      <c r="V4404" s="10"/>
      <c r="W4404" s="10"/>
      <c r="X4404" s="29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</row>
    <row r="4405" spans="1:121" x14ac:dyDescent="0.15">
      <c r="A4405" s="102">
        <f t="shared" si="1292"/>
        <v>45362</v>
      </c>
      <c r="B4405" s="103">
        <f t="shared" ca="1" si="1301"/>
        <v>7395.8340438297892</v>
      </c>
      <c r="C4405" s="106">
        <f t="shared" si="1293"/>
        <v>7346.3158711197893</v>
      </c>
      <c r="D4405" s="105">
        <f ca="1">IF(A4405&lt;$B$1,VLOOKUP(A4405,[1]DI!$A$4:$B$15000,2,FALSE),0)</f>
        <v>0.1115</v>
      </c>
      <c r="E4405" s="106">
        <f t="shared" ca="1" si="1287"/>
        <v>1.00041957</v>
      </c>
      <c r="F4405" s="106">
        <f ca="1">(TRUNC(PRODUCT($E$12:$E4404),16))</f>
        <v>2.84272769556418</v>
      </c>
      <c r="G4405" s="106">
        <f t="shared" ca="1" si="1294"/>
        <v>2.8284539737560199</v>
      </c>
      <c r="H4405" s="106">
        <f t="shared" ca="1" si="1288"/>
        <v>1.0050464699999999</v>
      </c>
      <c r="I4405" s="105">
        <f t="shared" si="1295"/>
        <v>3.5999999999999997E-2</v>
      </c>
      <c r="J4405" s="118">
        <f t="shared" si="1296"/>
        <v>45344</v>
      </c>
      <c r="K4405" s="112">
        <f t="shared" si="1297"/>
        <v>12</v>
      </c>
      <c r="L4405" s="108">
        <f t="shared" si="1298"/>
        <v>12</v>
      </c>
      <c r="M4405" s="109">
        <f t="shared" si="1289"/>
        <v>1.0016855689999999</v>
      </c>
      <c r="N4405" s="109">
        <f t="shared" ca="1" si="1290"/>
        <v>1.006740545</v>
      </c>
      <c r="O4405" s="108">
        <f t="shared" si="1302"/>
        <v>0</v>
      </c>
      <c r="P4405" s="106">
        <f t="shared" ca="1" si="1291"/>
        <v>49.518172710000002</v>
      </c>
      <c r="Q4405" s="113">
        <f t="shared" si="1304"/>
        <v>0</v>
      </c>
      <c r="R4405" s="106">
        <f t="shared" si="1303"/>
        <v>0</v>
      </c>
      <c r="S4405" s="114" t="str">
        <f t="shared" si="1299"/>
        <v>A+J=</v>
      </c>
      <c r="T4405" s="107">
        <f t="shared" si="1300"/>
        <v>45373</v>
      </c>
      <c r="U4405" s="10"/>
      <c r="V4405" s="10"/>
      <c r="W4405" s="10"/>
      <c r="X4405" s="29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</row>
    <row r="4406" spans="1:121" x14ac:dyDescent="0.15">
      <c r="A4406" s="102">
        <f t="shared" si="1292"/>
        <v>45363</v>
      </c>
      <c r="B4406" s="103">
        <f t="shared" ca="1" si="1301"/>
        <v>7399.9756175597895</v>
      </c>
      <c r="C4406" s="106">
        <f t="shared" si="1293"/>
        <v>7346.3158711197893</v>
      </c>
      <c r="D4406" s="105">
        <f ca="1">IF(A4406&lt;$B$1,VLOOKUP(A4406,[1]DI!$A$4:$B$15000,2,FALSE),0)</f>
        <v>0.1115</v>
      </c>
      <c r="E4406" s="106">
        <f t="shared" ca="1" si="1287"/>
        <v>1.00041957</v>
      </c>
      <c r="F4406" s="106">
        <f ca="1">(TRUNC(PRODUCT($E$12:$E4405),16))</f>
        <v>2.84392041882341</v>
      </c>
      <c r="G4406" s="106">
        <f t="shared" ca="1" si="1294"/>
        <v>2.8284539737560199</v>
      </c>
      <c r="H4406" s="106">
        <f t="shared" ca="1" si="1288"/>
        <v>1.0054681599999999</v>
      </c>
      <c r="I4406" s="105">
        <f t="shared" si="1295"/>
        <v>3.5999999999999997E-2</v>
      </c>
      <c r="J4406" s="118">
        <f t="shared" si="1296"/>
        <v>45344</v>
      </c>
      <c r="K4406" s="112">
        <f t="shared" si="1297"/>
        <v>13</v>
      </c>
      <c r="L4406" s="108">
        <f t="shared" si="1298"/>
        <v>13</v>
      </c>
      <c r="M4406" s="109">
        <f t="shared" si="1289"/>
        <v>1.0018261610000001</v>
      </c>
      <c r="N4406" s="109">
        <f t="shared" ca="1" si="1290"/>
        <v>1.0073043070000001</v>
      </c>
      <c r="O4406" s="108">
        <f t="shared" si="1302"/>
        <v>0</v>
      </c>
      <c r="P4406" s="106">
        <f t="shared" ca="1" si="1291"/>
        <v>53.659746439999999</v>
      </c>
      <c r="Q4406" s="113">
        <f t="shared" si="1304"/>
        <v>0</v>
      </c>
      <c r="R4406" s="106">
        <f t="shared" si="1303"/>
        <v>0</v>
      </c>
      <c r="S4406" s="114" t="str">
        <f t="shared" si="1299"/>
        <v>A+J=</v>
      </c>
      <c r="T4406" s="107">
        <f t="shared" si="1300"/>
        <v>45373</v>
      </c>
      <c r="U4406" s="10"/>
      <c r="V4406" s="10"/>
      <c r="W4406" s="10"/>
      <c r="X4406" s="29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</row>
    <row r="4407" spans="1:121" x14ac:dyDescent="0.15">
      <c r="A4407" s="102">
        <f t="shared" si="1292"/>
        <v>45364</v>
      </c>
      <c r="B4407" s="103">
        <f t="shared" ca="1" si="1301"/>
        <v>7404.119527409789</v>
      </c>
      <c r="C4407" s="106">
        <f t="shared" si="1293"/>
        <v>7346.3158711197893</v>
      </c>
      <c r="D4407" s="105">
        <f ca="1">IF(A4407&lt;$B$1,VLOOKUP(A4407,[1]DI!$A$4:$B$15000,2,FALSE),0)</f>
        <v>0.1115</v>
      </c>
      <c r="E4407" s="106">
        <f t="shared" ca="1" si="1287"/>
        <v>1.00041957</v>
      </c>
      <c r="F4407" s="106">
        <f ca="1">(TRUNC(PRODUCT($E$12:$E4406),16))</f>
        <v>2.8451136425135402</v>
      </c>
      <c r="G4407" s="106">
        <f t="shared" ca="1" si="1294"/>
        <v>2.8284539737560199</v>
      </c>
      <c r="H4407" s="106">
        <f t="shared" ca="1" si="1288"/>
        <v>1.00589003</v>
      </c>
      <c r="I4407" s="105">
        <f t="shared" si="1295"/>
        <v>3.5999999999999997E-2</v>
      </c>
      <c r="J4407" s="118">
        <f t="shared" si="1296"/>
        <v>45344</v>
      </c>
      <c r="K4407" s="112">
        <f t="shared" si="1297"/>
        <v>14</v>
      </c>
      <c r="L4407" s="108">
        <f t="shared" si="1298"/>
        <v>14</v>
      </c>
      <c r="M4407" s="109">
        <f t="shared" si="1289"/>
        <v>1.0019667729999999</v>
      </c>
      <c r="N4407" s="109">
        <f t="shared" ca="1" si="1290"/>
        <v>1.007868387</v>
      </c>
      <c r="O4407" s="108">
        <f t="shared" si="1302"/>
        <v>0</v>
      </c>
      <c r="P4407" s="106">
        <f t="shared" ca="1" si="1291"/>
        <v>57.803656289999999</v>
      </c>
      <c r="Q4407" s="113">
        <f t="shared" si="1304"/>
        <v>0</v>
      </c>
      <c r="R4407" s="106">
        <f t="shared" si="1303"/>
        <v>0</v>
      </c>
      <c r="S4407" s="114" t="str">
        <f t="shared" si="1299"/>
        <v>A+J=</v>
      </c>
      <c r="T4407" s="107">
        <f t="shared" si="1300"/>
        <v>45373</v>
      </c>
      <c r="U4407" s="10"/>
      <c r="V4407" s="10"/>
      <c r="W4407" s="10"/>
      <c r="X4407" s="29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</row>
    <row r="4408" spans="1:121" x14ac:dyDescent="0.15">
      <c r="A4408" s="102">
        <f t="shared" si="1292"/>
        <v>45365</v>
      </c>
      <c r="B4408" s="103">
        <f t="shared" ca="1" si="1301"/>
        <v>7408.2657146297897</v>
      </c>
      <c r="C4408" s="106">
        <f t="shared" si="1293"/>
        <v>7346.3158711197893</v>
      </c>
      <c r="D4408" s="105">
        <f ca="1">IF(A4408&lt;$B$1,VLOOKUP(A4408,[1]DI!$A$4:$B$15000,2,FALSE),0)</f>
        <v>0.1115</v>
      </c>
      <c r="E4408" s="106">
        <f t="shared" ca="1" si="1287"/>
        <v>1.00041957</v>
      </c>
      <c r="F4408" s="106">
        <f ca="1">(TRUNC(PRODUCT($E$12:$E4407),16))</f>
        <v>2.8463073668445298</v>
      </c>
      <c r="G4408" s="106">
        <f t="shared" ca="1" si="1294"/>
        <v>2.8284539737560199</v>
      </c>
      <c r="H4408" s="106">
        <f t="shared" ca="1" si="1288"/>
        <v>1.0063120699999999</v>
      </c>
      <c r="I4408" s="105">
        <f t="shared" si="1295"/>
        <v>3.5999999999999997E-2</v>
      </c>
      <c r="J4408" s="118">
        <f t="shared" si="1296"/>
        <v>45344</v>
      </c>
      <c r="K4408" s="112">
        <f t="shared" si="1297"/>
        <v>15</v>
      </c>
      <c r="L4408" s="108">
        <f t="shared" si="1298"/>
        <v>15</v>
      </c>
      <c r="M4408" s="109">
        <f t="shared" si="1289"/>
        <v>1.0021074050000001</v>
      </c>
      <c r="N4408" s="109">
        <f t="shared" ca="1" si="1290"/>
        <v>1.0084327769999999</v>
      </c>
      <c r="O4408" s="108">
        <f t="shared" si="1302"/>
        <v>0</v>
      </c>
      <c r="P4408" s="106">
        <f t="shared" ca="1" si="1291"/>
        <v>61.949843510000001</v>
      </c>
      <c r="Q4408" s="113">
        <f t="shared" si="1304"/>
        <v>0</v>
      </c>
      <c r="R4408" s="106">
        <f t="shared" si="1303"/>
        <v>0</v>
      </c>
      <c r="S4408" s="114" t="str">
        <f t="shared" si="1299"/>
        <v>A+J=</v>
      </c>
      <c r="T4408" s="107">
        <f t="shared" si="1300"/>
        <v>45373</v>
      </c>
      <c r="U4408" s="10"/>
      <c r="V4408" s="10"/>
      <c r="W4408" s="10"/>
      <c r="X4408" s="29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</row>
    <row r="4409" spans="1:121" x14ac:dyDescent="0.15">
      <c r="A4409" s="102">
        <f t="shared" si="1292"/>
        <v>45366</v>
      </c>
      <c r="B4409" s="103">
        <f t="shared" ca="1" si="1301"/>
        <v>7412.4142379697896</v>
      </c>
      <c r="C4409" s="106">
        <f t="shared" si="1293"/>
        <v>7346.3158711197893</v>
      </c>
      <c r="D4409" s="105">
        <f ca="1">IF(A4409&lt;$B$1,VLOOKUP(A4409,[1]DI!$A$4:$B$15000,2,FALSE),0)</f>
        <v>0.1115</v>
      </c>
      <c r="E4409" s="106">
        <f t="shared" ca="1" si="1287"/>
        <v>1.00041957</v>
      </c>
      <c r="F4409" s="106">
        <f ca="1">(TRUNC(PRODUCT($E$12:$E4408),16))</f>
        <v>2.8475015920264299</v>
      </c>
      <c r="G4409" s="106">
        <f t="shared" ca="1" si="1294"/>
        <v>2.8284539737560199</v>
      </c>
      <c r="H4409" s="106">
        <f t="shared" ca="1" si="1288"/>
        <v>1.00673429</v>
      </c>
      <c r="I4409" s="105">
        <f t="shared" si="1295"/>
        <v>3.5999999999999997E-2</v>
      </c>
      <c r="J4409" s="118">
        <f t="shared" si="1296"/>
        <v>45344</v>
      </c>
      <c r="K4409" s="112">
        <f t="shared" si="1297"/>
        <v>16</v>
      </c>
      <c r="L4409" s="108">
        <f t="shared" si="1298"/>
        <v>16</v>
      </c>
      <c r="M4409" s="109">
        <f t="shared" si="1289"/>
        <v>1.002248056</v>
      </c>
      <c r="N4409" s="109">
        <f t="shared" ca="1" si="1290"/>
        <v>1.0089974850000001</v>
      </c>
      <c r="O4409" s="108">
        <f t="shared" si="1302"/>
        <v>0</v>
      </c>
      <c r="P4409" s="106">
        <f t="shared" ca="1" si="1291"/>
        <v>66.098366850000005</v>
      </c>
      <c r="Q4409" s="113">
        <f t="shared" si="1304"/>
        <v>0</v>
      </c>
      <c r="R4409" s="106">
        <f t="shared" si="1303"/>
        <v>0</v>
      </c>
      <c r="S4409" s="114" t="str">
        <f t="shared" si="1299"/>
        <v>A+J=</v>
      </c>
      <c r="T4409" s="107">
        <f t="shared" si="1300"/>
        <v>45373</v>
      </c>
      <c r="U4409" s="10"/>
      <c r="V4409" s="10"/>
      <c r="W4409" s="10"/>
      <c r="X4409" s="29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</row>
    <row r="4410" spans="1:121" x14ac:dyDescent="0.15">
      <c r="A4410" s="102">
        <f t="shared" si="1292"/>
        <v>45367</v>
      </c>
      <c r="B4410" s="103">
        <f t="shared" ca="1" si="1301"/>
        <v>7416.5650313297892</v>
      </c>
      <c r="C4410" s="106">
        <f t="shared" si="1293"/>
        <v>7346.3158711197893</v>
      </c>
      <c r="D4410" s="105">
        <f ca="1">IF(A4410&lt;$B$1,VLOOKUP(A4410,[1]DI!$A$4:$B$15000,2,FALSE),0)</f>
        <v>0</v>
      </c>
      <c r="E4410" s="106">
        <f t="shared" ca="1" si="1287"/>
        <v>1</v>
      </c>
      <c r="F4410" s="106">
        <f ca="1">(TRUNC(PRODUCT($E$12:$E4409),16))</f>
        <v>2.8486963182694001</v>
      </c>
      <c r="G4410" s="106">
        <f t="shared" ca="1" si="1294"/>
        <v>2.8284539737560199</v>
      </c>
      <c r="H4410" s="106">
        <f t="shared" ca="1" si="1288"/>
        <v>1.00715668</v>
      </c>
      <c r="I4410" s="105">
        <f t="shared" si="1295"/>
        <v>3.5999999999999997E-2</v>
      </c>
      <c r="J4410" s="118">
        <f t="shared" si="1296"/>
        <v>45344</v>
      </c>
      <c r="K4410" s="112">
        <f t="shared" si="1297"/>
        <v>16</v>
      </c>
      <c r="L4410" s="108">
        <f t="shared" si="1298"/>
        <v>17</v>
      </c>
      <c r="M4410" s="109">
        <f t="shared" si="1289"/>
        <v>1.002388727</v>
      </c>
      <c r="N4410" s="109">
        <f t="shared" ca="1" si="1290"/>
        <v>1.0095625020000001</v>
      </c>
      <c r="O4410" s="108">
        <f t="shared" si="1302"/>
        <v>0</v>
      </c>
      <c r="P4410" s="106">
        <f t="shared" ca="1" si="1291"/>
        <v>70.249160209999999</v>
      </c>
      <c r="Q4410" s="113">
        <f t="shared" si="1304"/>
        <v>0</v>
      </c>
      <c r="R4410" s="106">
        <f t="shared" si="1303"/>
        <v>0</v>
      </c>
      <c r="S4410" s="114" t="str">
        <f t="shared" si="1299"/>
        <v>A+J=</v>
      </c>
      <c r="T4410" s="107">
        <f t="shared" si="1300"/>
        <v>45373</v>
      </c>
      <c r="U4410" s="10"/>
      <c r="V4410" s="10"/>
      <c r="W4410" s="10"/>
      <c r="X4410" s="29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</row>
    <row r="4411" spans="1:121" x14ac:dyDescent="0.15">
      <c r="A4411" s="102">
        <f t="shared" si="1292"/>
        <v>45368</v>
      </c>
      <c r="B4411" s="103">
        <f t="shared" ca="1" si="1301"/>
        <v>7416.5650313297892</v>
      </c>
      <c r="C4411" s="106">
        <f t="shared" si="1293"/>
        <v>7346.3158711197893</v>
      </c>
      <c r="D4411" s="105">
        <f ca="1">IF(A4411&lt;$B$1,VLOOKUP(A4411,[1]DI!$A$4:$B$15000,2,FALSE),0)</f>
        <v>0</v>
      </c>
      <c r="E4411" s="106">
        <f t="shared" ca="1" si="1287"/>
        <v>1</v>
      </c>
      <c r="F4411" s="106">
        <f ca="1">(TRUNC(PRODUCT($E$12:$E4410),16))</f>
        <v>2.8486963182694001</v>
      </c>
      <c r="G4411" s="106">
        <f t="shared" ca="1" si="1294"/>
        <v>2.8284539737560199</v>
      </c>
      <c r="H4411" s="106">
        <f t="shared" ca="1" si="1288"/>
        <v>1.00715668</v>
      </c>
      <c r="I4411" s="105">
        <f t="shared" si="1295"/>
        <v>3.5999999999999997E-2</v>
      </c>
      <c r="J4411" s="118">
        <f t="shared" si="1296"/>
        <v>45344</v>
      </c>
      <c r="K4411" s="112">
        <f t="shared" si="1297"/>
        <v>16</v>
      </c>
      <c r="L4411" s="108">
        <f t="shared" si="1298"/>
        <v>17</v>
      </c>
      <c r="M4411" s="109">
        <f t="shared" si="1289"/>
        <v>1.002388727</v>
      </c>
      <c r="N4411" s="109">
        <f t="shared" ca="1" si="1290"/>
        <v>1.0095625020000001</v>
      </c>
      <c r="O4411" s="108">
        <f t="shared" si="1302"/>
        <v>0</v>
      </c>
      <c r="P4411" s="106">
        <f t="shared" ca="1" si="1291"/>
        <v>70.249160209999999</v>
      </c>
      <c r="Q4411" s="113">
        <f t="shared" si="1304"/>
        <v>0</v>
      </c>
      <c r="R4411" s="106">
        <f t="shared" si="1303"/>
        <v>0</v>
      </c>
      <c r="S4411" s="114" t="str">
        <f t="shared" si="1299"/>
        <v>A+J=</v>
      </c>
      <c r="T4411" s="107">
        <f t="shared" si="1300"/>
        <v>45373</v>
      </c>
      <c r="U4411" s="10"/>
      <c r="V4411" s="10"/>
      <c r="W4411" s="10"/>
      <c r="X4411" s="29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</row>
    <row r="4412" spans="1:121" x14ac:dyDescent="0.15">
      <c r="A4412" s="102">
        <f t="shared" si="1292"/>
        <v>45369</v>
      </c>
      <c r="B4412" s="103">
        <f t="shared" ca="1" si="1301"/>
        <v>7416.5650313297892</v>
      </c>
      <c r="C4412" s="106">
        <f t="shared" si="1293"/>
        <v>7346.3158711197893</v>
      </c>
      <c r="D4412" s="105">
        <f ca="1">IF(A4412&lt;$B$1,VLOOKUP(A4412,[1]DI!$A$4:$B$15000,2,FALSE),0)</f>
        <v>0.1115</v>
      </c>
      <c r="E4412" s="106">
        <f t="shared" ca="1" si="1287"/>
        <v>1.00041957</v>
      </c>
      <c r="F4412" s="106">
        <f ca="1">(TRUNC(PRODUCT($E$12:$E4411),16))</f>
        <v>2.8486963182694001</v>
      </c>
      <c r="G4412" s="106">
        <f t="shared" ca="1" si="1294"/>
        <v>2.8284539737560199</v>
      </c>
      <c r="H4412" s="106">
        <f t="shared" ca="1" si="1288"/>
        <v>1.00715668</v>
      </c>
      <c r="I4412" s="105">
        <f t="shared" si="1295"/>
        <v>3.5999999999999997E-2</v>
      </c>
      <c r="J4412" s="118">
        <f t="shared" si="1296"/>
        <v>45344</v>
      </c>
      <c r="K4412" s="112">
        <f t="shared" si="1297"/>
        <v>17</v>
      </c>
      <c r="L4412" s="108">
        <f t="shared" si="1298"/>
        <v>17</v>
      </c>
      <c r="M4412" s="109">
        <f t="shared" si="1289"/>
        <v>1.002388727</v>
      </c>
      <c r="N4412" s="109">
        <f t="shared" ca="1" si="1290"/>
        <v>1.0095625020000001</v>
      </c>
      <c r="O4412" s="108">
        <f t="shared" si="1302"/>
        <v>0</v>
      </c>
      <c r="P4412" s="106">
        <f t="shared" ca="1" si="1291"/>
        <v>70.249160209999999</v>
      </c>
      <c r="Q4412" s="113">
        <f t="shared" si="1304"/>
        <v>0</v>
      </c>
      <c r="R4412" s="106">
        <f t="shared" si="1303"/>
        <v>0</v>
      </c>
      <c r="S4412" s="114" t="str">
        <f t="shared" si="1299"/>
        <v>A+J=</v>
      </c>
      <c r="T4412" s="107">
        <f t="shared" si="1300"/>
        <v>45373</v>
      </c>
      <c r="U4412" s="10"/>
      <c r="V4412" s="10"/>
      <c r="W4412" s="10"/>
      <c r="X4412" s="29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</row>
    <row r="4413" spans="1:121" x14ac:dyDescent="0.15">
      <c r="A4413" s="102">
        <f t="shared" si="1292"/>
        <v>45370</v>
      </c>
      <c r="B4413" s="103">
        <f t="shared" ca="1" si="1301"/>
        <v>7420.7181754997891</v>
      </c>
      <c r="C4413" s="106">
        <f t="shared" si="1293"/>
        <v>7346.3158711197893</v>
      </c>
      <c r="D4413" s="105">
        <f ca="1">IF(A4413&lt;$B$1,VLOOKUP(A4413,[1]DI!$A$4:$B$15000,2,FALSE),0)</f>
        <v>0.1115</v>
      </c>
      <c r="E4413" s="106">
        <f t="shared" ca="1" si="1287"/>
        <v>1.00041957</v>
      </c>
      <c r="F4413" s="106">
        <f ca="1">(TRUNC(PRODUCT($E$12:$E4412),16))</f>
        <v>2.84989154578366</v>
      </c>
      <c r="G4413" s="106">
        <f t="shared" ca="1" si="1294"/>
        <v>2.8284539737560199</v>
      </c>
      <c r="H4413" s="106">
        <f t="shared" ca="1" si="1288"/>
        <v>1.00757925</v>
      </c>
      <c r="I4413" s="105">
        <f t="shared" si="1295"/>
        <v>3.5999999999999997E-2</v>
      </c>
      <c r="J4413" s="118">
        <f t="shared" si="1296"/>
        <v>45344</v>
      </c>
      <c r="K4413" s="112">
        <f t="shared" si="1297"/>
        <v>18</v>
      </c>
      <c r="L4413" s="108">
        <f t="shared" si="1298"/>
        <v>18</v>
      </c>
      <c r="M4413" s="109">
        <f t="shared" si="1289"/>
        <v>1.0025294179999999</v>
      </c>
      <c r="N4413" s="109">
        <f t="shared" ca="1" si="1290"/>
        <v>1.0101278389999999</v>
      </c>
      <c r="O4413" s="108">
        <f t="shared" si="1302"/>
        <v>0</v>
      </c>
      <c r="P4413" s="106">
        <f t="shared" ca="1" si="1291"/>
        <v>74.402304380000004</v>
      </c>
      <c r="Q4413" s="113">
        <f t="shared" si="1304"/>
        <v>0</v>
      </c>
      <c r="R4413" s="106">
        <f t="shared" si="1303"/>
        <v>0</v>
      </c>
      <c r="S4413" s="114" t="str">
        <f t="shared" si="1299"/>
        <v>A+J=</v>
      </c>
      <c r="T4413" s="107">
        <f t="shared" si="1300"/>
        <v>45373</v>
      </c>
      <c r="U4413" s="10"/>
      <c r="V4413" s="10"/>
      <c r="W4413" s="10"/>
      <c r="X4413" s="29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</row>
    <row r="4414" spans="1:121" x14ac:dyDescent="0.15">
      <c r="A4414" s="102">
        <f t="shared" si="1292"/>
        <v>45371</v>
      </c>
      <c r="B4414" s="103">
        <f t="shared" ca="1" si="1301"/>
        <v>7424.8736631497895</v>
      </c>
      <c r="C4414" s="106">
        <f t="shared" si="1293"/>
        <v>7346.3158711197893</v>
      </c>
      <c r="D4414" s="105">
        <f ca="1">IF(A4414&lt;$B$1,VLOOKUP(A4414,[1]DI!$A$4:$B$15000,2,FALSE),0)</f>
        <v>0.1115</v>
      </c>
      <c r="E4414" s="106">
        <f t="shared" ca="1" si="1287"/>
        <v>1.00041957</v>
      </c>
      <c r="F4414" s="106">
        <f ca="1">(TRUNC(PRODUCT($E$12:$E4413),16))</f>
        <v>2.8510872747795202</v>
      </c>
      <c r="G4414" s="106">
        <f t="shared" ca="1" si="1294"/>
        <v>2.8284539737560199</v>
      </c>
      <c r="H4414" s="106">
        <f t="shared" ca="1" si="1288"/>
        <v>1.0080020000000001</v>
      </c>
      <c r="I4414" s="105">
        <f t="shared" si="1295"/>
        <v>3.5999999999999997E-2</v>
      </c>
      <c r="J4414" s="118">
        <f t="shared" si="1296"/>
        <v>45344</v>
      </c>
      <c r="K4414" s="112">
        <f t="shared" si="1297"/>
        <v>19</v>
      </c>
      <c r="L4414" s="108">
        <f t="shared" si="1298"/>
        <v>19</v>
      </c>
      <c r="M4414" s="109">
        <f t="shared" si="1289"/>
        <v>1.002670129</v>
      </c>
      <c r="N4414" s="109">
        <f t="shared" ca="1" si="1290"/>
        <v>1.0106934949999999</v>
      </c>
      <c r="O4414" s="108">
        <f t="shared" si="1302"/>
        <v>0</v>
      </c>
      <c r="P4414" s="106">
        <f t="shared" ca="1" si="1291"/>
        <v>78.557792030000002</v>
      </c>
      <c r="Q4414" s="113">
        <f t="shared" si="1304"/>
        <v>0</v>
      </c>
      <c r="R4414" s="106">
        <f t="shared" si="1303"/>
        <v>0</v>
      </c>
      <c r="S4414" s="114" t="str">
        <f t="shared" si="1299"/>
        <v>A+J=</v>
      </c>
      <c r="T4414" s="107">
        <f t="shared" si="1300"/>
        <v>45373</v>
      </c>
      <c r="U4414" s="10"/>
      <c r="V4414" s="10"/>
      <c r="W4414" s="10"/>
      <c r="X4414" s="29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</row>
    <row r="4415" spans="1:121" x14ac:dyDescent="0.15">
      <c r="A4415" s="102">
        <f t="shared" si="1292"/>
        <v>45372</v>
      </c>
      <c r="B4415" s="103">
        <f t="shared" ca="1" si="1301"/>
        <v>7429.0314942797895</v>
      </c>
      <c r="C4415" s="106">
        <f t="shared" si="1293"/>
        <v>7346.3158711197893</v>
      </c>
      <c r="D4415" s="105">
        <f ca="1">IF(A4415&lt;$B$1,VLOOKUP(A4415,[1]DI!$A$4:$B$15000,2,FALSE),0)</f>
        <v>0.1065</v>
      </c>
      <c r="E4415" s="106">
        <f t="shared" ca="1" si="1287"/>
        <v>1.00040168</v>
      </c>
      <c r="F4415" s="106">
        <f ca="1">(TRUNC(PRODUCT($E$12:$E4414),16))</f>
        <v>2.8522835054673998</v>
      </c>
      <c r="G4415" s="106">
        <f t="shared" ca="1" si="1294"/>
        <v>2.8284539737560199</v>
      </c>
      <c r="H4415" s="106">
        <f t="shared" ca="1" si="1288"/>
        <v>1.0084249300000001</v>
      </c>
      <c r="I4415" s="105">
        <f t="shared" si="1295"/>
        <v>3.5999999999999997E-2</v>
      </c>
      <c r="J4415" s="118">
        <f t="shared" si="1296"/>
        <v>45344</v>
      </c>
      <c r="K4415" s="112">
        <f t="shared" si="1297"/>
        <v>20</v>
      </c>
      <c r="L4415" s="108">
        <f t="shared" si="1298"/>
        <v>20</v>
      </c>
      <c r="M4415" s="109">
        <f t="shared" si="1289"/>
        <v>1.002810859</v>
      </c>
      <c r="N4415" s="109">
        <f t="shared" ca="1" si="1290"/>
        <v>1.0112594699999999</v>
      </c>
      <c r="O4415" s="108">
        <f t="shared" si="1302"/>
        <v>0</v>
      </c>
      <c r="P4415" s="106">
        <f t="shared" ca="1" si="1291"/>
        <v>82.715623160000007</v>
      </c>
      <c r="Q4415" s="113">
        <f t="shared" si="1304"/>
        <v>0</v>
      </c>
      <c r="R4415" s="106">
        <f t="shared" si="1303"/>
        <v>0</v>
      </c>
      <c r="S4415" s="114" t="str">
        <f t="shared" si="1299"/>
        <v>A+J=</v>
      </c>
      <c r="T4415" s="107">
        <f t="shared" si="1300"/>
        <v>45373</v>
      </c>
      <c r="U4415" s="10"/>
      <c r="V4415" s="10"/>
      <c r="W4415" s="10"/>
      <c r="X4415" s="29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</row>
    <row r="4416" spans="1:121" x14ac:dyDescent="0.15">
      <c r="A4416" s="102">
        <f t="shared" si="1292"/>
        <v>45373</v>
      </c>
      <c r="B4416" s="103">
        <f t="shared" ca="1" si="1301"/>
        <v>7433.0587593297896</v>
      </c>
      <c r="C4416" s="106">
        <f t="shared" si="1293"/>
        <v>7346.3158711197893</v>
      </c>
      <c r="D4416" s="105">
        <f ca="1">IF(A4416&lt;$B$1,VLOOKUP(A4416,[1]DI!$A$4:$B$15000,2,FALSE),0)</f>
        <v>0.1065</v>
      </c>
      <c r="E4416" s="106">
        <f t="shared" ca="1" si="1287"/>
        <v>1.00040168</v>
      </c>
      <c r="F4416" s="106">
        <f ca="1">(TRUNC(PRODUCT($E$12:$E4415),16))</f>
        <v>2.8534292107058801</v>
      </c>
      <c r="G4416" s="106">
        <f t="shared" ca="1" si="1294"/>
        <v>2.8284539737560199</v>
      </c>
      <c r="H4416" s="106">
        <f t="shared" ca="1" si="1288"/>
        <v>1.0088299999999999</v>
      </c>
      <c r="I4416" s="105">
        <f t="shared" si="1295"/>
        <v>3.5999999999999997E-2</v>
      </c>
      <c r="J4416" s="118">
        <f t="shared" si="1296"/>
        <v>45344</v>
      </c>
      <c r="K4416" s="112">
        <f t="shared" si="1297"/>
        <v>21</v>
      </c>
      <c r="L4416" s="108">
        <f t="shared" si="1298"/>
        <v>21</v>
      </c>
      <c r="M4416" s="109">
        <f t="shared" si="1289"/>
        <v>1.0029516089999999</v>
      </c>
      <c r="N4416" s="109">
        <f t="shared" ca="1" si="1290"/>
        <v>1.011807672</v>
      </c>
      <c r="O4416" s="108">
        <f t="shared" si="1302"/>
        <v>130</v>
      </c>
      <c r="P4416" s="106">
        <f t="shared" ca="1" si="1291"/>
        <v>86.742888210000004</v>
      </c>
      <c r="Q4416" s="113">
        <f t="shared" si="1304"/>
        <v>9.9970000000000003E-2</v>
      </c>
      <c r="R4416" s="106">
        <f t="shared" si="1303"/>
        <v>734.41119762999995</v>
      </c>
      <c r="S4416" s="114" t="str">
        <f t="shared" si="1299"/>
        <v>A+J=</v>
      </c>
      <c r="T4416" s="107">
        <f t="shared" si="1300"/>
        <v>45373</v>
      </c>
      <c r="U4416" s="10"/>
      <c r="V4416" s="10"/>
      <c r="W4416" s="10"/>
      <c r="X4416" s="29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</row>
    <row r="4417" spans="1:121" x14ac:dyDescent="0.15">
      <c r="A4417" s="102">
        <f t="shared" si="1292"/>
        <v>45374</v>
      </c>
      <c r="B4417" s="103">
        <f t="shared" ca="1" si="1301"/>
        <v>6615.4889341097896</v>
      </c>
      <c r="C4417" s="106">
        <f t="shared" si="1293"/>
        <v>6611.9046734897893</v>
      </c>
      <c r="D4417" s="105">
        <f ca="1">IF(A4417&lt;$B$1,VLOOKUP(A4417,[1]DI!$A$4:$B$15000,2,FALSE),0)</f>
        <v>0</v>
      </c>
      <c r="E4417" s="106">
        <f t="shared" ca="1" si="1287"/>
        <v>1</v>
      </c>
      <c r="F4417" s="106">
        <f ca="1">(TRUNC(PRODUCT($E$12:$E4416),16))</f>
        <v>2.8545753761512298</v>
      </c>
      <c r="G4417" s="106">
        <f t="shared" ca="1" si="1294"/>
        <v>2.8534292107058801</v>
      </c>
      <c r="H4417" s="106">
        <f t="shared" ca="1" si="1288"/>
        <v>1.00040168</v>
      </c>
      <c r="I4417" s="105">
        <f t="shared" si="1295"/>
        <v>3.5999999999999997E-2</v>
      </c>
      <c r="J4417" s="118">
        <f t="shared" si="1296"/>
        <v>45373</v>
      </c>
      <c r="K4417" s="112">
        <f t="shared" si="1297"/>
        <v>1</v>
      </c>
      <c r="L4417" s="108">
        <f t="shared" si="1298"/>
        <v>1</v>
      </c>
      <c r="M4417" s="109">
        <f t="shared" si="1289"/>
        <v>1.000140356</v>
      </c>
      <c r="N4417" s="109">
        <f t="shared" ca="1" si="1290"/>
        <v>1.0005420920000001</v>
      </c>
      <c r="O4417" s="108">
        <f t="shared" si="1302"/>
        <v>0</v>
      </c>
      <c r="P4417" s="106">
        <f t="shared" ca="1" si="1291"/>
        <v>3.5842606199999998</v>
      </c>
      <c r="Q4417" s="113">
        <f t="shared" si="1304"/>
        <v>0</v>
      </c>
      <c r="R4417" s="106">
        <f t="shared" si="1303"/>
        <v>0</v>
      </c>
      <c r="S4417" s="114" t="str">
        <f t="shared" si="1299"/>
        <v>A+J=</v>
      </c>
      <c r="T4417" s="107">
        <f t="shared" si="1300"/>
        <v>45404</v>
      </c>
      <c r="U4417" s="10"/>
      <c r="V4417" s="10"/>
      <c r="W4417" s="10"/>
      <c r="X4417" s="29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</row>
    <row r="4418" spans="1:121" x14ac:dyDescent="0.15">
      <c r="A4418" s="102">
        <f t="shared" si="1292"/>
        <v>45375</v>
      </c>
      <c r="B4418" s="103">
        <f t="shared" ca="1" si="1301"/>
        <v>6615.4889341097896</v>
      </c>
      <c r="C4418" s="106">
        <f t="shared" si="1293"/>
        <v>6611.9046734897893</v>
      </c>
      <c r="D4418" s="105">
        <f ca="1">IF(A4418&lt;$B$1,VLOOKUP(A4418,[1]DI!$A$4:$B$15000,2,FALSE),0)</f>
        <v>0</v>
      </c>
      <c r="E4418" s="106">
        <f t="shared" ca="1" si="1287"/>
        <v>1</v>
      </c>
      <c r="F4418" s="106">
        <f ca="1">(TRUNC(PRODUCT($E$12:$E4417),16))</f>
        <v>2.8545753761512298</v>
      </c>
      <c r="G4418" s="106">
        <f t="shared" ca="1" si="1294"/>
        <v>2.8534292107058801</v>
      </c>
      <c r="H4418" s="106">
        <f t="shared" ca="1" si="1288"/>
        <v>1.00040168</v>
      </c>
      <c r="I4418" s="105">
        <f t="shared" si="1295"/>
        <v>3.5999999999999997E-2</v>
      </c>
      <c r="J4418" s="118">
        <f t="shared" si="1296"/>
        <v>45373</v>
      </c>
      <c r="K4418" s="112">
        <f t="shared" si="1297"/>
        <v>1</v>
      </c>
      <c r="L4418" s="108">
        <f t="shared" si="1298"/>
        <v>1</v>
      </c>
      <c r="M4418" s="109">
        <f t="shared" si="1289"/>
        <v>1.000140356</v>
      </c>
      <c r="N4418" s="109">
        <f t="shared" ca="1" si="1290"/>
        <v>1.0005420920000001</v>
      </c>
      <c r="O4418" s="108">
        <f t="shared" si="1302"/>
        <v>0</v>
      </c>
      <c r="P4418" s="106">
        <f t="shared" ca="1" si="1291"/>
        <v>3.5842606199999998</v>
      </c>
      <c r="Q4418" s="113">
        <f t="shared" si="1304"/>
        <v>0</v>
      </c>
      <c r="R4418" s="106">
        <f t="shared" si="1303"/>
        <v>0</v>
      </c>
      <c r="S4418" s="114" t="str">
        <f t="shared" si="1299"/>
        <v>A+J=</v>
      </c>
      <c r="T4418" s="107">
        <f t="shared" si="1300"/>
        <v>45404</v>
      </c>
      <c r="U4418" s="10"/>
      <c r="V4418" s="10"/>
      <c r="W4418" s="10"/>
      <c r="X4418" s="29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</row>
    <row r="4419" spans="1:121" x14ac:dyDescent="0.15">
      <c r="A4419" s="102">
        <f t="shared" si="1292"/>
        <v>45376</v>
      </c>
      <c r="B4419" s="103">
        <f t="shared" ca="1" si="1301"/>
        <v>6615.4889341097896</v>
      </c>
      <c r="C4419" s="106">
        <f t="shared" si="1293"/>
        <v>6611.9046734897893</v>
      </c>
      <c r="D4419" s="105">
        <f ca="1">IF(A4419&lt;$B$1,VLOOKUP(A4419,[1]DI!$A$4:$B$15000,2,FALSE),0)</f>
        <v>0.1065</v>
      </c>
      <c r="E4419" s="106">
        <f t="shared" ca="1" si="1287"/>
        <v>1.00040168</v>
      </c>
      <c r="F4419" s="106">
        <f ca="1">(TRUNC(PRODUCT($E$12:$E4418),16))</f>
        <v>2.8545753761512298</v>
      </c>
      <c r="G4419" s="106">
        <f t="shared" ca="1" si="1294"/>
        <v>2.8534292107058801</v>
      </c>
      <c r="H4419" s="106">
        <f t="shared" ca="1" si="1288"/>
        <v>1.00040168</v>
      </c>
      <c r="I4419" s="105">
        <f t="shared" si="1295"/>
        <v>3.5999999999999997E-2</v>
      </c>
      <c r="J4419" s="118">
        <f t="shared" si="1296"/>
        <v>45373</v>
      </c>
      <c r="K4419" s="112">
        <f t="shared" si="1297"/>
        <v>1</v>
      </c>
      <c r="L4419" s="108">
        <f t="shared" si="1298"/>
        <v>1</v>
      </c>
      <c r="M4419" s="109">
        <f t="shared" si="1289"/>
        <v>1.000140356</v>
      </c>
      <c r="N4419" s="109">
        <f t="shared" ca="1" si="1290"/>
        <v>1.0005420920000001</v>
      </c>
      <c r="O4419" s="108">
        <f t="shared" si="1302"/>
        <v>0</v>
      </c>
      <c r="P4419" s="106">
        <f t="shared" ca="1" si="1291"/>
        <v>3.5842606199999998</v>
      </c>
      <c r="Q4419" s="113">
        <f t="shared" si="1304"/>
        <v>0</v>
      </c>
      <c r="R4419" s="106">
        <f t="shared" si="1303"/>
        <v>0</v>
      </c>
      <c r="S4419" s="114" t="str">
        <f t="shared" si="1299"/>
        <v>A+J=</v>
      </c>
      <c r="T4419" s="107">
        <f t="shared" si="1300"/>
        <v>45404</v>
      </c>
      <c r="U4419" s="10"/>
      <c r="V4419" s="10"/>
      <c r="W4419" s="10"/>
      <c r="X4419" s="29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</row>
    <row r="4420" spans="1:121" x14ac:dyDescent="0.15">
      <c r="A4420" s="102">
        <f t="shared" si="1292"/>
        <v>45377</v>
      </c>
      <c r="B4420" s="103">
        <f t="shared" ca="1" si="1301"/>
        <v>6619.0751320297895</v>
      </c>
      <c r="C4420" s="106">
        <f t="shared" si="1293"/>
        <v>6611.9046734897893</v>
      </c>
      <c r="D4420" s="105">
        <f ca="1">IF(A4420&lt;$B$1,VLOOKUP(A4420,[1]DI!$A$4:$B$15000,2,FALSE),0)</f>
        <v>0.1065</v>
      </c>
      <c r="E4420" s="106">
        <f t="shared" ca="1" si="1287"/>
        <v>1.00040168</v>
      </c>
      <c r="F4420" s="106">
        <f ca="1">(TRUNC(PRODUCT($E$12:$E4419),16))</f>
        <v>2.85572200198833</v>
      </c>
      <c r="G4420" s="106">
        <f t="shared" ca="1" si="1294"/>
        <v>2.8534292107058801</v>
      </c>
      <c r="H4420" s="106">
        <f t="shared" ca="1" si="1288"/>
        <v>1.0008035200000001</v>
      </c>
      <c r="I4420" s="105">
        <f t="shared" si="1295"/>
        <v>3.5999999999999997E-2</v>
      </c>
      <c r="J4420" s="118">
        <f t="shared" si="1296"/>
        <v>45373</v>
      </c>
      <c r="K4420" s="112">
        <f t="shared" si="1297"/>
        <v>2</v>
      </c>
      <c r="L4420" s="108">
        <f t="shared" si="1298"/>
        <v>2</v>
      </c>
      <c r="M4420" s="109">
        <f t="shared" si="1289"/>
        <v>1.0002807309999999</v>
      </c>
      <c r="N4420" s="109">
        <f t="shared" ca="1" si="1290"/>
        <v>1.001084477</v>
      </c>
      <c r="O4420" s="108">
        <f t="shared" si="1302"/>
        <v>0</v>
      </c>
      <c r="P4420" s="106">
        <f t="shared" ca="1" si="1291"/>
        <v>7.1704585400000003</v>
      </c>
      <c r="Q4420" s="113">
        <f t="shared" si="1304"/>
        <v>0</v>
      </c>
      <c r="R4420" s="106">
        <f t="shared" si="1303"/>
        <v>0</v>
      </c>
      <c r="S4420" s="114" t="str">
        <f t="shared" si="1299"/>
        <v>A+J=</v>
      </c>
      <c r="T4420" s="107">
        <f t="shared" si="1300"/>
        <v>45404</v>
      </c>
      <c r="U4420" s="10"/>
      <c r="V4420" s="10"/>
      <c r="W4420" s="10"/>
      <c r="X4420" s="29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</row>
    <row r="4421" spans="1:121" x14ac:dyDescent="0.15">
      <c r="A4421" s="102">
        <f t="shared" si="1292"/>
        <v>45378</v>
      </c>
      <c r="B4421" s="103">
        <f t="shared" ca="1" si="1301"/>
        <v>6622.6632606197891</v>
      </c>
      <c r="C4421" s="106">
        <f t="shared" si="1293"/>
        <v>6611.9046734897893</v>
      </c>
      <c r="D4421" s="105">
        <f ca="1">IF(A4421&lt;$B$1,VLOOKUP(A4421,[1]DI!$A$4:$B$15000,2,FALSE),0)</f>
        <v>0.1065</v>
      </c>
      <c r="E4421" s="106">
        <f t="shared" ca="1" si="1287"/>
        <v>1.00040168</v>
      </c>
      <c r="F4421" s="106">
        <f ca="1">(TRUNC(PRODUCT($E$12:$E4420),16))</f>
        <v>2.85686908840208</v>
      </c>
      <c r="G4421" s="106">
        <f t="shared" ca="1" si="1294"/>
        <v>2.8534292107058801</v>
      </c>
      <c r="H4421" s="106">
        <f t="shared" ca="1" si="1288"/>
        <v>1.0012055200000001</v>
      </c>
      <c r="I4421" s="105">
        <f t="shared" si="1295"/>
        <v>3.5999999999999997E-2</v>
      </c>
      <c r="J4421" s="118">
        <f t="shared" si="1296"/>
        <v>45373</v>
      </c>
      <c r="K4421" s="112">
        <f t="shared" si="1297"/>
        <v>3</v>
      </c>
      <c r="L4421" s="108">
        <f t="shared" si="1298"/>
        <v>3</v>
      </c>
      <c r="M4421" s="109">
        <f t="shared" si="1289"/>
        <v>1.000421126</v>
      </c>
      <c r="N4421" s="109">
        <f t="shared" ca="1" si="1290"/>
        <v>1.0016271539999999</v>
      </c>
      <c r="O4421" s="108">
        <f t="shared" si="1302"/>
        <v>0</v>
      </c>
      <c r="P4421" s="106">
        <f t="shared" ca="1" si="1291"/>
        <v>10.75858713</v>
      </c>
      <c r="Q4421" s="113">
        <f t="shared" si="1304"/>
        <v>0</v>
      </c>
      <c r="R4421" s="106">
        <f t="shared" si="1303"/>
        <v>0</v>
      </c>
      <c r="S4421" s="114" t="str">
        <f t="shared" si="1299"/>
        <v>A+J=</v>
      </c>
      <c r="T4421" s="107">
        <f t="shared" si="1300"/>
        <v>45404</v>
      </c>
      <c r="U4421" s="10"/>
      <c r="V4421" s="10"/>
      <c r="W4421" s="10"/>
      <c r="X4421" s="29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</row>
    <row r="4422" spans="1:121" x14ac:dyDescent="0.15">
      <c r="A4422" s="102">
        <f t="shared" si="1292"/>
        <v>45379</v>
      </c>
      <c r="B4422" s="103">
        <f t="shared" ca="1" si="1301"/>
        <v>6626.2533926197893</v>
      </c>
      <c r="C4422" s="106">
        <f t="shared" si="1293"/>
        <v>6611.9046734897893</v>
      </c>
      <c r="D4422" s="105">
        <f ca="1">IF(A4422&lt;$B$1,VLOOKUP(A4422,[1]DI!$A$4:$B$15000,2,FALSE),0)</f>
        <v>0.1065</v>
      </c>
      <c r="E4422" s="106">
        <f t="shared" ca="1" si="1287"/>
        <v>1.00040168</v>
      </c>
      <c r="F4422" s="106">
        <f ca="1">(TRUNC(PRODUCT($E$12:$E4421),16))</f>
        <v>2.8580166355775098</v>
      </c>
      <c r="G4422" s="106">
        <f t="shared" ca="1" si="1294"/>
        <v>2.8534292107058801</v>
      </c>
      <c r="H4422" s="106">
        <f t="shared" ca="1" si="1288"/>
        <v>1.0016076899999999</v>
      </c>
      <c r="I4422" s="105">
        <f t="shared" si="1295"/>
        <v>3.5999999999999997E-2</v>
      </c>
      <c r="J4422" s="118">
        <f t="shared" si="1296"/>
        <v>45373</v>
      </c>
      <c r="K4422" s="112">
        <f t="shared" si="1297"/>
        <v>4</v>
      </c>
      <c r="L4422" s="108">
        <f t="shared" si="1298"/>
        <v>4</v>
      </c>
      <c r="M4422" s="109">
        <f t="shared" si="1289"/>
        <v>1.0005615409999999</v>
      </c>
      <c r="N4422" s="109">
        <f t="shared" ca="1" si="1290"/>
        <v>1.002170134</v>
      </c>
      <c r="O4422" s="108">
        <f t="shared" si="1302"/>
        <v>0</v>
      </c>
      <c r="P4422" s="106">
        <f t="shared" ca="1" si="1291"/>
        <v>14.348719129999999</v>
      </c>
      <c r="Q4422" s="113">
        <f t="shared" si="1304"/>
        <v>0</v>
      </c>
      <c r="R4422" s="106">
        <f t="shared" si="1303"/>
        <v>0</v>
      </c>
      <c r="S4422" s="114" t="str">
        <f t="shared" si="1299"/>
        <v>A+J=</v>
      </c>
      <c r="T4422" s="107">
        <f t="shared" si="1300"/>
        <v>45404</v>
      </c>
      <c r="U4422" s="10"/>
      <c r="V4422" s="10"/>
      <c r="W4422" s="10"/>
      <c r="X4422" s="29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</row>
    <row r="4423" spans="1:121" x14ac:dyDescent="0.15">
      <c r="A4423" s="102">
        <f t="shared" si="1292"/>
        <v>45380</v>
      </c>
      <c r="B4423" s="103">
        <f t="shared" ca="1" si="1301"/>
        <v>6629.845389179789</v>
      </c>
      <c r="C4423" s="106">
        <f t="shared" si="1293"/>
        <v>6611.9046734897893</v>
      </c>
      <c r="D4423" s="105">
        <f ca="1">IF(A4423&lt;$B$1,VLOOKUP(A4423,[1]DI!$A$4:$B$15000,2,FALSE),0)</f>
        <v>0</v>
      </c>
      <c r="E4423" s="106">
        <f t="shared" ca="1" si="1287"/>
        <v>1</v>
      </c>
      <c r="F4423" s="106">
        <f ca="1">(TRUNC(PRODUCT($E$12:$E4422),16))</f>
        <v>2.8591646436996898</v>
      </c>
      <c r="G4423" s="106">
        <f t="shared" ca="1" si="1294"/>
        <v>2.8534292107058801</v>
      </c>
      <c r="H4423" s="106">
        <f t="shared" ca="1" si="1288"/>
        <v>1.00201001</v>
      </c>
      <c r="I4423" s="105">
        <f t="shared" si="1295"/>
        <v>3.5999999999999997E-2</v>
      </c>
      <c r="J4423" s="118">
        <f t="shared" si="1296"/>
        <v>45373</v>
      </c>
      <c r="K4423" s="112">
        <f t="shared" si="1297"/>
        <v>4</v>
      </c>
      <c r="L4423" s="108">
        <f t="shared" si="1298"/>
        <v>5</v>
      </c>
      <c r="M4423" s="109">
        <f t="shared" si="1289"/>
        <v>1.0007019749999999</v>
      </c>
      <c r="N4423" s="109">
        <f t="shared" ca="1" si="1290"/>
        <v>1.0027133960000001</v>
      </c>
      <c r="O4423" s="108">
        <f t="shared" si="1302"/>
        <v>0</v>
      </c>
      <c r="P4423" s="106">
        <f t="shared" ca="1" si="1291"/>
        <v>17.940715690000001</v>
      </c>
      <c r="Q4423" s="113">
        <f t="shared" si="1304"/>
        <v>0</v>
      </c>
      <c r="R4423" s="106">
        <f t="shared" si="1303"/>
        <v>0</v>
      </c>
      <c r="S4423" s="114" t="str">
        <f t="shared" si="1299"/>
        <v>A+J=</v>
      </c>
      <c r="T4423" s="107">
        <f t="shared" si="1300"/>
        <v>45404</v>
      </c>
      <c r="U4423" s="10"/>
      <c r="V4423" s="10"/>
      <c r="W4423" s="10"/>
      <c r="X4423" s="29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</row>
    <row r="4424" spans="1:121" x14ac:dyDescent="0.15">
      <c r="A4424" s="102">
        <f t="shared" si="1292"/>
        <v>45381</v>
      </c>
      <c r="B4424" s="103">
        <f t="shared" ca="1" si="1301"/>
        <v>6629.845389179789</v>
      </c>
      <c r="C4424" s="106">
        <f t="shared" si="1293"/>
        <v>6611.9046734897893</v>
      </c>
      <c r="D4424" s="105">
        <f ca="1">IF(A4424&lt;$B$1,VLOOKUP(A4424,[1]DI!$A$4:$B$15000,2,FALSE),0)</f>
        <v>0</v>
      </c>
      <c r="E4424" s="106">
        <f t="shared" ca="1" si="1287"/>
        <v>1</v>
      </c>
      <c r="F4424" s="106">
        <f ca="1">(TRUNC(PRODUCT($E$12:$E4423),16))</f>
        <v>2.8591646436996898</v>
      </c>
      <c r="G4424" s="106">
        <f t="shared" ca="1" si="1294"/>
        <v>2.8534292107058801</v>
      </c>
      <c r="H4424" s="106">
        <f t="shared" ca="1" si="1288"/>
        <v>1.00201001</v>
      </c>
      <c r="I4424" s="105">
        <f t="shared" si="1295"/>
        <v>3.5999999999999997E-2</v>
      </c>
      <c r="J4424" s="118">
        <f t="shared" si="1296"/>
        <v>45373</v>
      </c>
      <c r="K4424" s="112">
        <f t="shared" si="1297"/>
        <v>4</v>
      </c>
      <c r="L4424" s="108">
        <f t="shared" si="1298"/>
        <v>5</v>
      </c>
      <c r="M4424" s="109">
        <f t="shared" si="1289"/>
        <v>1.0007019749999999</v>
      </c>
      <c r="N4424" s="109">
        <f t="shared" ca="1" si="1290"/>
        <v>1.0027133960000001</v>
      </c>
      <c r="O4424" s="108">
        <f t="shared" si="1302"/>
        <v>0</v>
      </c>
      <c r="P4424" s="106">
        <f t="shared" ca="1" si="1291"/>
        <v>17.940715690000001</v>
      </c>
      <c r="Q4424" s="113">
        <f t="shared" si="1304"/>
        <v>0</v>
      </c>
      <c r="R4424" s="106">
        <f t="shared" si="1303"/>
        <v>0</v>
      </c>
      <c r="S4424" s="114" t="str">
        <f t="shared" si="1299"/>
        <v>A+J=</v>
      </c>
      <c r="T4424" s="107">
        <f t="shared" si="1300"/>
        <v>45404</v>
      </c>
      <c r="U4424" s="10"/>
      <c r="V4424" s="10"/>
      <c r="W4424" s="10"/>
      <c r="X4424" s="29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</row>
    <row r="4425" spans="1:121" x14ac:dyDescent="0.15">
      <c r="A4425" s="102">
        <f t="shared" si="1292"/>
        <v>45382</v>
      </c>
      <c r="B4425" s="103">
        <f t="shared" ca="1" si="1301"/>
        <v>6629.845389179789</v>
      </c>
      <c r="C4425" s="106">
        <f t="shared" si="1293"/>
        <v>6611.9046734897893</v>
      </c>
      <c r="D4425" s="105">
        <f ca="1">IF(A4425&lt;$B$1,VLOOKUP(A4425,[1]DI!$A$4:$B$15000,2,FALSE),0)</f>
        <v>0</v>
      </c>
      <c r="E4425" s="106">
        <f t="shared" ca="1" si="1287"/>
        <v>1</v>
      </c>
      <c r="F4425" s="106">
        <f ca="1">(TRUNC(PRODUCT($E$12:$E4424),16))</f>
        <v>2.8591646436996898</v>
      </c>
      <c r="G4425" s="106">
        <f t="shared" ca="1" si="1294"/>
        <v>2.8534292107058801</v>
      </c>
      <c r="H4425" s="106">
        <f t="shared" ca="1" si="1288"/>
        <v>1.00201001</v>
      </c>
      <c r="I4425" s="105">
        <f t="shared" si="1295"/>
        <v>3.5999999999999997E-2</v>
      </c>
      <c r="J4425" s="118">
        <f t="shared" si="1296"/>
        <v>45373</v>
      </c>
      <c r="K4425" s="112">
        <f t="shared" si="1297"/>
        <v>4</v>
      </c>
      <c r="L4425" s="108">
        <f t="shared" si="1298"/>
        <v>5</v>
      </c>
      <c r="M4425" s="109">
        <f t="shared" si="1289"/>
        <v>1.0007019749999999</v>
      </c>
      <c r="N4425" s="109">
        <f t="shared" ca="1" si="1290"/>
        <v>1.0027133960000001</v>
      </c>
      <c r="O4425" s="108">
        <f t="shared" si="1302"/>
        <v>0</v>
      </c>
      <c r="P4425" s="106">
        <f t="shared" ca="1" si="1291"/>
        <v>17.940715690000001</v>
      </c>
      <c r="Q4425" s="113">
        <f t="shared" si="1304"/>
        <v>0</v>
      </c>
      <c r="R4425" s="106">
        <f t="shared" si="1303"/>
        <v>0</v>
      </c>
      <c r="S4425" s="114" t="str">
        <f t="shared" si="1299"/>
        <v>A+J=</v>
      </c>
      <c r="T4425" s="107">
        <f t="shared" si="1300"/>
        <v>45404</v>
      </c>
      <c r="U4425" s="10"/>
      <c r="V4425" s="10"/>
      <c r="W4425" s="10"/>
      <c r="X4425" s="29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</row>
    <row r="4426" spans="1:121" x14ac:dyDescent="0.15">
      <c r="A4426" s="102">
        <f t="shared" si="1292"/>
        <v>45383</v>
      </c>
      <c r="B4426" s="103">
        <f t="shared" ca="1" si="1301"/>
        <v>6629.845389179789</v>
      </c>
      <c r="C4426" s="106">
        <f t="shared" si="1293"/>
        <v>6611.9046734897893</v>
      </c>
      <c r="D4426" s="105">
        <f ca="1">IF(A4426&lt;$B$1,VLOOKUP(A4426,[1]DI!$A$4:$B$15000,2,FALSE),0)</f>
        <v>0.1065</v>
      </c>
      <c r="E4426" s="106">
        <f t="shared" ca="1" si="1287"/>
        <v>1.00040168</v>
      </c>
      <c r="F4426" s="106">
        <f ca="1">(TRUNC(PRODUCT($E$12:$E4425),16))</f>
        <v>2.8591646436996898</v>
      </c>
      <c r="G4426" s="106">
        <f t="shared" ca="1" si="1294"/>
        <v>2.8534292107058801</v>
      </c>
      <c r="H4426" s="106">
        <f t="shared" ca="1" si="1288"/>
        <v>1.00201001</v>
      </c>
      <c r="I4426" s="105">
        <f t="shared" si="1295"/>
        <v>3.5999999999999997E-2</v>
      </c>
      <c r="J4426" s="118">
        <f t="shared" si="1296"/>
        <v>45373</v>
      </c>
      <c r="K4426" s="112">
        <f t="shared" si="1297"/>
        <v>5</v>
      </c>
      <c r="L4426" s="108">
        <f t="shared" si="1298"/>
        <v>5</v>
      </c>
      <c r="M4426" s="109">
        <f t="shared" si="1289"/>
        <v>1.0007019749999999</v>
      </c>
      <c r="N4426" s="109">
        <f t="shared" ca="1" si="1290"/>
        <v>1.0027133960000001</v>
      </c>
      <c r="O4426" s="108">
        <f t="shared" si="1302"/>
        <v>0</v>
      </c>
      <c r="P4426" s="106">
        <f t="shared" ca="1" si="1291"/>
        <v>17.940715690000001</v>
      </c>
      <c r="Q4426" s="113">
        <f t="shared" si="1304"/>
        <v>0</v>
      </c>
      <c r="R4426" s="106">
        <f t="shared" si="1303"/>
        <v>0</v>
      </c>
      <c r="S4426" s="114" t="str">
        <f t="shared" si="1299"/>
        <v>A+J=</v>
      </c>
      <c r="T4426" s="107">
        <f t="shared" si="1300"/>
        <v>45404</v>
      </c>
      <c r="U4426" s="10"/>
      <c r="V4426" s="10"/>
      <c r="W4426" s="10"/>
      <c r="X4426" s="29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</row>
    <row r="4427" spans="1:121" x14ac:dyDescent="0.15">
      <c r="A4427" s="102">
        <f t="shared" si="1292"/>
        <v>45384</v>
      </c>
      <c r="B4427" s="103">
        <f t="shared" ca="1" si="1301"/>
        <v>6633.4393891397895</v>
      </c>
      <c r="C4427" s="106">
        <f t="shared" si="1293"/>
        <v>6611.9046734897893</v>
      </c>
      <c r="D4427" s="105">
        <f ca="1">IF(A4427&lt;$B$1,VLOOKUP(A4427,[1]DI!$A$4:$B$15000,2,FALSE),0)</f>
        <v>0.1065</v>
      </c>
      <c r="E4427" s="106">
        <f t="shared" ca="1" si="1287"/>
        <v>1.00040168</v>
      </c>
      <c r="F4427" s="106">
        <f ca="1">(TRUNC(PRODUCT($E$12:$E4426),16))</f>
        <v>2.86031311295377</v>
      </c>
      <c r="G4427" s="106">
        <f t="shared" ca="1" si="1294"/>
        <v>2.8534292107058801</v>
      </c>
      <c r="H4427" s="106">
        <f t="shared" ca="1" si="1288"/>
        <v>1.0024124999999999</v>
      </c>
      <c r="I4427" s="105">
        <f t="shared" si="1295"/>
        <v>3.5999999999999997E-2</v>
      </c>
      <c r="J4427" s="118">
        <f t="shared" si="1296"/>
        <v>45373</v>
      </c>
      <c r="K4427" s="112">
        <f t="shared" si="1297"/>
        <v>6</v>
      </c>
      <c r="L4427" s="108">
        <f t="shared" si="1298"/>
        <v>6</v>
      </c>
      <c r="M4427" s="109">
        <f t="shared" si="1289"/>
        <v>1.000842429</v>
      </c>
      <c r="N4427" s="109">
        <f t="shared" ca="1" si="1290"/>
        <v>1.0032569609999999</v>
      </c>
      <c r="O4427" s="108">
        <f t="shared" si="1302"/>
        <v>0</v>
      </c>
      <c r="P4427" s="106">
        <f t="shared" ca="1" si="1291"/>
        <v>21.534715649999999</v>
      </c>
      <c r="Q4427" s="113">
        <f t="shared" si="1304"/>
        <v>0</v>
      </c>
      <c r="R4427" s="106">
        <f t="shared" si="1303"/>
        <v>0</v>
      </c>
      <c r="S4427" s="114" t="str">
        <f t="shared" si="1299"/>
        <v>A+J=</v>
      </c>
      <c r="T4427" s="107">
        <f t="shared" si="1300"/>
        <v>45404</v>
      </c>
      <c r="U4427" s="10"/>
      <c r="V4427" s="10"/>
      <c r="W4427" s="10"/>
      <c r="X4427" s="29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</row>
    <row r="4428" spans="1:121" x14ac:dyDescent="0.15">
      <c r="A4428" s="102">
        <f t="shared" si="1292"/>
        <v>45385</v>
      </c>
      <c r="B4428" s="103">
        <f t="shared" ca="1" si="1301"/>
        <v>6637.0353330097896</v>
      </c>
      <c r="C4428" s="106">
        <f t="shared" si="1293"/>
        <v>6611.9046734897893</v>
      </c>
      <c r="D4428" s="105">
        <f ca="1">IF(A4428&lt;$B$1,VLOOKUP(A4428,[1]DI!$A$4:$B$15000,2,FALSE),0)</f>
        <v>0.1065</v>
      </c>
      <c r="E4428" s="106">
        <f t="shared" ref="E4428:E4491" ca="1" si="1305">ROUND(((1+D4428)^(1/252)),8)</f>
        <v>1.00040168</v>
      </c>
      <c r="F4428" s="106">
        <f ca="1">(TRUNC(PRODUCT($E$12:$E4427),16))</f>
        <v>2.86146204352498</v>
      </c>
      <c r="G4428" s="106">
        <f t="shared" ca="1" si="1294"/>
        <v>2.8534292107058801</v>
      </c>
      <c r="H4428" s="106">
        <f t="shared" ref="H4428:H4491" ca="1" si="1306">ROUND(F4428/G4428,8)</f>
        <v>1.00281515</v>
      </c>
      <c r="I4428" s="105">
        <f t="shared" si="1295"/>
        <v>3.5999999999999997E-2</v>
      </c>
      <c r="J4428" s="118">
        <f t="shared" si="1296"/>
        <v>45373</v>
      </c>
      <c r="K4428" s="112">
        <f t="shared" si="1297"/>
        <v>7</v>
      </c>
      <c r="L4428" s="108">
        <f t="shared" si="1298"/>
        <v>7</v>
      </c>
      <c r="M4428" s="109">
        <f t="shared" ref="M4428:M4491" si="1307">ROUND((I4428+1)^(L4428/252),9)</f>
        <v>1.0009829029999999</v>
      </c>
      <c r="N4428" s="109">
        <f t="shared" ref="N4428:N4491" ca="1" si="1308">ROUND(H4428*M4428,9)</f>
        <v>1.0038008199999999</v>
      </c>
      <c r="O4428" s="108">
        <f t="shared" si="1302"/>
        <v>0</v>
      </c>
      <c r="P4428" s="106">
        <f t="shared" ref="P4428:P4491" ca="1" si="1309">TRUNC(((N4428-1)*C4428),8)</f>
        <v>25.130659519999998</v>
      </c>
      <c r="Q4428" s="113">
        <f t="shared" si="1304"/>
        <v>0</v>
      </c>
      <c r="R4428" s="106">
        <f t="shared" si="1303"/>
        <v>0</v>
      </c>
      <c r="S4428" s="114" t="str">
        <f t="shared" si="1299"/>
        <v>A+J=</v>
      </c>
      <c r="T4428" s="107">
        <f t="shared" si="1300"/>
        <v>45404</v>
      </c>
      <c r="U4428" s="10"/>
      <c r="V4428" s="10"/>
      <c r="W4428" s="10"/>
      <c r="X4428" s="29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</row>
    <row r="4429" spans="1:121" x14ac:dyDescent="0.15">
      <c r="A4429" s="102">
        <f t="shared" ref="A4429:A4492" si="1310">(A4428+1)</f>
        <v>45386</v>
      </c>
      <c r="B4429" s="103">
        <f t="shared" ca="1" si="1301"/>
        <v>6640.6332141597895</v>
      </c>
      <c r="C4429" s="106">
        <f t="shared" ref="C4429:C4492" si="1311">(C4428-R4428)</f>
        <v>6611.9046734897893</v>
      </c>
      <c r="D4429" s="105">
        <f ca="1">IF(A4429&lt;$B$1,VLOOKUP(A4429,[1]DI!$A$4:$B$15000,2,FALSE),0)</f>
        <v>0.1065</v>
      </c>
      <c r="E4429" s="106">
        <f t="shared" ca="1" si="1305"/>
        <v>1.00040168</v>
      </c>
      <c r="F4429" s="106">
        <f ca="1">(TRUNC(PRODUCT($E$12:$E4428),16))</f>
        <v>2.8626114355986298</v>
      </c>
      <c r="G4429" s="106">
        <f t="shared" ref="G4429:G4492" ca="1" si="1312">IF(O4428&gt;0,F4428,G4428)</f>
        <v>2.8534292107058801</v>
      </c>
      <c r="H4429" s="106">
        <f t="shared" ca="1" si="1306"/>
        <v>1.00321796</v>
      </c>
      <c r="I4429" s="105">
        <f t="shared" ref="I4429:I4492" si="1313">I4428</f>
        <v>3.5999999999999997E-2</v>
      </c>
      <c r="J4429" s="118">
        <f t="shared" ref="J4429:J4492" si="1314">IF(O4428&gt;0,VLOOKUP(O4428,W$12:AG$150,2),J4428)</f>
        <v>45373</v>
      </c>
      <c r="K4429" s="112">
        <f t="shared" ref="K4429:K4492" si="1315">IF(A4429&gt;J4429,IF(NETWORKDAYS(J4429,A4429,$W$160:$W$544)-1=0,1,NETWORKDAYS(J4429,A4429,$W$160:$W$544)-1),0)</f>
        <v>8</v>
      </c>
      <c r="L4429" s="108">
        <f t="shared" ref="L4429:L4492" si="1316">IF(AND(K4429=1,K4428=1),1,IF(K4429&gt;0,IF(K4429=K4428,K4429+1,K4429),0))</f>
        <v>8</v>
      </c>
      <c r="M4429" s="109">
        <f t="shared" si="1307"/>
        <v>1.001123397</v>
      </c>
      <c r="N4429" s="109">
        <f t="shared" ca="1" si="1308"/>
        <v>1.0043449719999999</v>
      </c>
      <c r="O4429" s="108">
        <f t="shared" si="1302"/>
        <v>0</v>
      </c>
      <c r="P4429" s="106">
        <f t="shared" ca="1" si="1309"/>
        <v>28.728540670000001</v>
      </c>
      <c r="Q4429" s="113">
        <f t="shared" si="1304"/>
        <v>0</v>
      </c>
      <c r="R4429" s="106">
        <f t="shared" si="1303"/>
        <v>0</v>
      </c>
      <c r="S4429" s="114" t="str">
        <f t="shared" ref="S4429:S4492" si="1317">IF(O4428&gt;0,VLOOKUP(O4428,W$12:AG$150,10),S4428)</f>
        <v>A+J=</v>
      </c>
      <c r="T4429" s="107">
        <f t="shared" ref="T4429:T4492" si="1318">IF(O4428&gt;0,VLOOKUP(O4428,W$12:AG$150,11),T4428)</f>
        <v>45404</v>
      </c>
      <c r="U4429" s="10"/>
      <c r="V4429" s="10"/>
      <c r="W4429" s="10"/>
      <c r="X4429" s="29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</row>
    <row r="4430" spans="1:121" x14ac:dyDescent="0.15">
      <c r="A4430" s="102">
        <f t="shared" si="1310"/>
        <v>45387</v>
      </c>
      <c r="B4430" s="103">
        <f t="shared" ref="B4430:B4493" ca="1" si="1319">IF(A4430&lt;=TODAY(),C4430+P4430,IF(AND(A4430&gt;TODAY(),A4430&lt;=$B$1),IF(VLOOKUP(TODAY(),$A$10:$D$5000,4,FALSE)=0,"n.d",C4430+P4430),"n.d"))</f>
        <v>6644.2330325997891</v>
      </c>
      <c r="C4430" s="106">
        <f t="shared" si="1311"/>
        <v>6611.9046734897893</v>
      </c>
      <c r="D4430" s="105">
        <f ca="1">IF(A4430&lt;$B$1,VLOOKUP(A4430,[1]DI!$A$4:$B$15000,2,FALSE),0)</f>
        <v>0.1065</v>
      </c>
      <c r="E4430" s="106">
        <f t="shared" ca="1" si="1305"/>
        <v>1.00040168</v>
      </c>
      <c r="F4430" s="106">
        <f ca="1">(TRUNC(PRODUCT($E$12:$E4429),16))</f>
        <v>2.8637612893600801</v>
      </c>
      <c r="G4430" s="106">
        <f t="shared" ca="1" si="1312"/>
        <v>2.8534292107058801</v>
      </c>
      <c r="H4430" s="106">
        <f t="shared" ca="1" si="1306"/>
        <v>1.0036209300000001</v>
      </c>
      <c r="I4430" s="105">
        <f t="shared" si="1313"/>
        <v>3.5999999999999997E-2</v>
      </c>
      <c r="J4430" s="118">
        <f t="shared" si="1314"/>
        <v>45373</v>
      </c>
      <c r="K4430" s="112">
        <f t="shared" si="1315"/>
        <v>9</v>
      </c>
      <c r="L4430" s="108">
        <f t="shared" si="1316"/>
        <v>9</v>
      </c>
      <c r="M4430" s="109">
        <f t="shared" si="1307"/>
        <v>1.00126391</v>
      </c>
      <c r="N4430" s="109">
        <f t="shared" ca="1" si="1308"/>
        <v>1.004889417</v>
      </c>
      <c r="O4430" s="108">
        <f t="shared" ref="O4430:O4493" si="1320">IF(VLOOKUP(A4430,X$12:AE$151,8)=VLOOKUP(A4429,X$12:AE$151,8),0,VLOOKUP(A4430,X$12:AE$151,8))</f>
        <v>0</v>
      </c>
      <c r="P4430" s="106">
        <f t="shared" ca="1" si="1309"/>
        <v>32.328359110000001</v>
      </c>
      <c r="Q4430" s="113">
        <f t="shared" si="1304"/>
        <v>0</v>
      </c>
      <c r="R4430" s="106">
        <f t="shared" si="1303"/>
        <v>0</v>
      </c>
      <c r="S4430" s="114" t="str">
        <f t="shared" si="1317"/>
        <v>A+J=</v>
      </c>
      <c r="T4430" s="107">
        <f t="shared" si="1318"/>
        <v>45404</v>
      </c>
      <c r="U4430" s="10"/>
      <c r="V4430" s="10"/>
      <c r="W4430" s="10"/>
      <c r="X4430" s="29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</row>
    <row r="4431" spans="1:121" x14ac:dyDescent="0.15">
      <c r="A4431" s="102">
        <f t="shared" si="1310"/>
        <v>45388</v>
      </c>
      <c r="B4431" s="103">
        <f t="shared" ca="1" si="1319"/>
        <v>6647.8348544497894</v>
      </c>
      <c r="C4431" s="106">
        <f t="shared" si="1311"/>
        <v>6611.9046734897893</v>
      </c>
      <c r="D4431" s="105">
        <f ca="1">IF(A4431&lt;$B$1,VLOOKUP(A4431,[1]DI!$A$4:$B$15000,2,FALSE),0)</f>
        <v>0</v>
      </c>
      <c r="E4431" s="106">
        <f t="shared" ca="1" si="1305"/>
        <v>1</v>
      </c>
      <c r="F4431" s="106">
        <f ca="1">(TRUNC(PRODUCT($E$12:$E4430),16))</f>
        <v>2.86491160499479</v>
      </c>
      <c r="G4431" s="106">
        <f t="shared" ca="1" si="1312"/>
        <v>2.8534292107058801</v>
      </c>
      <c r="H4431" s="106">
        <f t="shared" ca="1" si="1306"/>
        <v>1.00402407</v>
      </c>
      <c r="I4431" s="105">
        <f t="shared" si="1313"/>
        <v>3.5999999999999997E-2</v>
      </c>
      <c r="J4431" s="118">
        <f t="shared" si="1314"/>
        <v>45373</v>
      </c>
      <c r="K4431" s="112">
        <f t="shared" si="1315"/>
        <v>9</v>
      </c>
      <c r="L4431" s="108">
        <f t="shared" si="1316"/>
        <v>10</v>
      </c>
      <c r="M4431" s="109">
        <f t="shared" si="1307"/>
        <v>1.001404443</v>
      </c>
      <c r="N4431" s="109">
        <f t="shared" ca="1" si="1308"/>
        <v>1.005434165</v>
      </c>
      <c r="O4431" s="108">
        <f t="shared" si="1320"/>
        <v>0</v>
      </c>
      <c r="P4431" s="106">
        <f t="shared" ca="1" si="1309"/>
        <v>35.930180960000001</v>
      </c>
      <c r="Q4431" s="113">
        <f t="shared" si="1304"/>
        <v>0</v>
      </c>
      <c r="R4431" s="106">
        <f t="shared" si="1303"/>
        <v>0</v>
      </c>
      <c r="S4431" s="114" t="str">
        <f t="shared" si="1317"/>
        <v>A+J=</v>
      </c>
      <c r="T4431" s="107">
        <f t="shared" si="1318"/>
        <v>45404</v>
      </c>
      <c r="U4431" s="10"/>
      <c r="V4431" s="10"/>
      <c r="W4431" s="10"/>
      <c r="X4431" s="29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</row>
    <row r="4432" spans="1:121" x14ac:dyDescent="0.15">
      <c r="A4432" s="102">
        <f t="shared" si="1310"/>
        <v>45389</v>
      </c>
      <c r="B4432" s="103">
        <f t="shared" ca="1" si="1319"/>
        <v>6647.8348544497894</v>
      </c>
      <c r="C4432" s="106">
        <f t="shared" si="1311"/>
        <v>6611.9046734897893</v>
      </c>
      <c r="D4432" s="105">
        <f ca="1">IF(A4432&lt;$B$1,VLOOKUP(A4432,[1]DI!$A$4:$B$15000,2,FALSE),0)</f>
        <v>0</v>
      </c>
      <c r="E4432" s="106">
        <f t="shared" ca="1" si="1305"/>
        <v>1</v>
      </c>
      <c r="F4432" s="106">
        <f ca="1">(TRUNC(PRODUCT($E$12:$E4431),16))</f>
        <v>2.86491160499479</v>
      </c>
      <c r="G4432" s="106">
        <f t="shared" ca="1" si="1312"/>
        <v>2.8534292107058801</v>
      </c>
      <c r="H4432" s="106">
        <f t="shared" ca="1" si="1306"/>
        <v>1.00402407</v>
      </c>
      <c r="I4432" s="105">
        <f t="shared" si="1313"/>
        <v>3.5999999999999997E-2</v>
      </c>
      <c r="J4432" s="118">
        <f t="shared" si="1314"/>
        <v>45373</v>
      </c>
      <c r="K4432" s="112">
        <f t="shared" si="1315"/>
        <v>9</v>
      </c>
      <c r="L4432" s="108">
        <f t="shared" si="1316"/>
        <v>10</v>
      </c>
      <c r="M4432" s="109">
        <f t="shared" si="1307"/>
        <v>1.001404443</v>
      </c>
      <c r="N4432" s="109">
        <f t="shared" ca="1" si="1308"/>
        <v>1.005434165</v>
      </c>
      <c r="O4432" s="108">
        <f t="shared" si="1320"/>
        <v>0</v>
      </c>
      <c r="P4432" s="106">
        <f t="shared" ca="1" si="1309"/>
        <v>35.930180960000001</v>
      </c>
      <c r="Q4432" s="113">
        <f t="shared" si="1304"/>
        <v>0</v>
      </c>
      <c r="R4432" s="106">
        <f t="shared" si="1303"/>
        <v>0</v>
      </c>
      <c r="S4432" s="114" t="str">
        <f t="shared" si="1317"/>
        <v>A+J=</v>
      </c>
      <c r="T4432" s="107">
        <f t="shared" si="1318"/>
        <v>45404</v>
      </c>
      <c r="U4432" s="10"/>
      <c r="V4432" s="10"/>
      <c r="W4432" s="10"/>
      <c r="X4432" s="29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</row>
    <row r="4433" spans="1:121" x14ac:dyDescent="0.15">
      <c r="A4433" s="102">
        <f t="shared" si="1310"/>
        <v>45390</v>
      </c>
      <c r="B4433" s="103">
        <f t="shared" ca="1" si="1319"/>
        <v>6647.8348544497894</v>
      </c>
      <c r="C4433" s="106">
        <f t="shared" si="1311"/>
        <v>6611.9046734897893</v>
      </c>
      <c r="D4433" s="105">
        <f ca="1">IF(A4433&lt;$B$1,VLOOKUP(A4433,[1]DI!$A$4:$B$15000,2,FALSE),0)</f>
        <v>0.1065</v>
      </c>
      <c r="E4433" s="106">
        <f t="shared" ca="1" si="1305"/>
        <v>1.00040168</v>
      </c>
      <c r="F4433" s="106">
        <f ca="1">(TRUNC(PRODUCT($E$12:$E4432),16))</f>
        <v>2.86491160499479</v>
      </c>
      <c r="G4433" s="106">
        <f t="shared" ca="1" si="1312"/>
        <v>2.8534292107058801</v>
      </c>
      <c r="H4433" s="106">
        <f t="shared" ca="1" si="1306"/>
        <v>1.00402407</v>
      </c>
      <c r="I4433" s="105">
        <f t="shared" si="1313"/>
        <v>3.5999999999999997E-2</v>
      </c>
      <c r="J4433" s="118">
        <f t="shared" si="1314"/>
        <v>45373</v>
      </c>
      <c r="K4433" s="112">
        <f t="shared" si="1315"/>
        <v>10</v>
      </c>
      <c r="L4433" s="108">
        <f t="shared" si="1316"/>
        <v>10</v>
      </c>
      <c r="M4433" s="109">
        <f t="shared" si="1307"/>
        <v>1.001404443</v>
      </c>
      <c r="N4433" s="109">
        <f t="shared" ca="1" si="1308"/>
        <v>1.005434165</v>
      </c>
      <c r="O4433" s="108">
        <f t="shared" si="1320"/>
        <v>0</v>
      </c>
      <c r="P4433" s="106">
        <f t="shared" ca="1" si="1309"/>
        <v>35.930180960000001</v>
      </c>
      <c r="Q4433" s="113">
        <f t="shared" si="1304"/>
        <v>0</v>
      </c>
      <c r="R4433" s="106">
        <f t="shared" si="1303"/>
        <v>0</v>
      </c>
      <c r="S4433" s="114" t="str">
        <f t="shared" si="1317"/>
        <v>A+J=</v>
      </c>
      <c r="T4433" s="107">
        <f t="shared" si="1318"/>
        <v>45404</v>
      </c>
      <c r="U4433" s="10"/>
      <c r="V4433" s="10"/>
      <c r="W4433" s="10"/>
      <c r="X4433" s="29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</row>
    <row r="4434" spans="1:121" x14ac:dyDescent="0.15">
      <c r="A4434" s="102">
        <f t="shared" si="1310"/>
        <v>45391</v>
      </c>
      <c r="B4434" s="103">
        <f t="shared" ca="1" si="1319"/>
        <v>6651.4385474597893</v>
      </c>
      <c r="C4434" s="106">
        <f t="shared" si="1311"/>
        <v>6611.9046734897893</v>
      </c>
      <c r="D4434" s="105">
        <f ca="1">IF(A4434&lt;$B$1,VLOOKUP(A4434,[1]DI!$A$4:$B$15000,2,FALSE),0)</f>
        <v>0.1065</v>
      </c>
      <c r="E4434" s="106">
        <f t="shared" ca="1" si="1305"/>
        <v>1.00040168</v>
      </c>
      <c r="F4434" s="106">
        <f ca="1">(TRUNC(PRODUCT($E$12:$E4433),16))</f>
        <v>2.8660623826882801</v>
      </c>
      <c r="G4434" s="106">
        <f t="shared" ca="1" si="1312"/>
        <v>2.8534292107058801</v>
      </c>
      <c r="H4434" s="106">
        <f t="shared" ca="1" si="1306"/>
        <v>1.00442736</v>
      </c>
      <c r="I4434" s="105">
        <f t="shared" si="1313"/>
        <v>3.5999999999999997E-2</v>
      </c>
      <c r="J4434" s="118">
        <f t="shared" si="1314"/>
        <v>45373</v>
      </c>
      <c r="K4434" s="112">
        <f t="shared" si="1315"/>
        <v>11</v>
      </c>
      <c r="L4434" s="108">
        <f t="shared" si="1316"/>
        <v>11</v>
      </c>
      <c r="M4434" s="109">
        <f t="shared" si="1307"/>
        <v>1.001544996</v>
      </c>
      <c r="N4434" s="109">
        <f t="shared" ca="1" si="1308"/>
        <v>1.005979196</v>
      </c>
      <c r="O4434" s="108">
        <f t="shared" si="1320"/>
        <v>0</v>
      </c>
      <c r="P4434" s="106">
        <f t="shared" ca="1" si="1309"/>
        <v>39.533873970000002</v>
      </c>
      <c r="Q4434" s="113">
        <f t="shared" si="1304"/>
        <v>0</v>
      </c>
      <c r="R4434" s="106">
        <f t="shared" si="1303"/>
        <v>0</v>
      </c>
      <c r="S4434" s="114" t="str">
        <f t="shared" si="1317"/>
        <v>A+J=</v>
      </c>
      <c r="T4434" s="107">
        <f t="shared" si="1318"/>
        <v>45404</v>
      </c>
      <c r="U4434" s="10"/>
      <c r="V4434" s="10"/>
      <c r="W4434" s="10"/>
      <c r="X4434" s="29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</row>
    <row r="4435" spans="1:121" x14ac:dyDescent="0.15">
      <c r="A4435" s="102">
        <f t="shared" si="1310"/>
        <v>45392</v>
      </c>
      <c r="B4435" s="103">
        <f t="shared" ca="1" si="1319"/>
        <v>6655.0442571097892</v>
      </c>
      <c r="C4435" s="106">
        <f t="shared" si="1311"/>
        <v>6611.9046734897893</v>
      </c>
      <c r="D4435" s="105">
        <f ca="1">IF(A4435&lt;$B$1,VLOOKUP(A4435,[1]DI!$A$4:$B$15000,2,FALSE),0)</f>
        <v>0.1065</v>
      </c>
      <c r="E4435" s="106">
        <f t="shared" ca="1" si="1305"/>
        <v>1.00040168</v>
      </c>
      <c r="F4435" s="106">
        <f ca="1">(TRUNC(PRODUCT($E$12:$E4434),16))</f>
        <v>2.86721362262616</v>
      </c>
      <c r="G4435" s="106">
        <f t="shared" ca="1" si="1312"/>
        <v>2.8534292107058801</v>
      </c>
      <c r="H4435" s="106">
        <f t="shared" ca="1" si="1306"/>
        <v>1.00483082</v>
      </c>
      <c r="I4435" s="105">
        <f t="shared" si="1313"/>
        <v>3.5999999999999997E-2</v>
      </c>
      <c r="J4435" s="118">
        <f t="shared" si="1314"/>
        <v>45373</v>
      </c>
      <c r="K4435" s="112">
        <f t="shared" si="1315"/>
        <v>12</v>
      </c>
      <c r="L4435" s="108">
        <f t="shared" si="1316"/>
        <v>12</v>
      </c>
      <c r="M4435" s="109">
        <f t="shared" si="1307"/>
        <v>1.0016855689999999</v>
      </c>
      <c r="N4435" s="109">
        <f t="shared" ca="1" si="1308"/>
        <v>1.006524532</v>
      </c>
      <c r="O4435" s="108">
        <f t="shared" si="1320"/>
        <v>0</v>
      </c>
      <c r="P4435" s="106">
        <f t="shared" ca="1" si="1309"/>
        <v>43.139583620000003</v>
      </c>
      <c r="Q4435" s="113">
        <f t="shared" si="1304"/>
        <v>0</v>
      </c>
      <c r="R4435" s="106">
        <f t="shared" si="1303"/>
        <v>0</v>
      </c>
      <c r="S4435" s="114" t="str">
        <f t="shared" si="1317"/>
        <v>A+J=</v>
      </c>
      <c r="T4435" s="107">
        <f t="shared" si="1318"/>
        <v>45404</v>
      </c>
      <c r="U4435" s="10"/>
      <c r="V4435" s="10"/>
      <c r="W4435" s="10"/>
      <c r="X4435" s="29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</row>
    <row r="4436" spans="1:121" x14ac:dyDescent="0.15">
      <c r="A4436" s="102">
        <f t="shared" si="1310"/>
        <v>45393</v>
      </c>
      <c r="B4436" s="103">
        <f t="shared" ca="1" si="1319"/>
        <v>6658.6518974297896</v>
      </c>
      <c r="C4436" s="106">
        <f t="shared" si="1311"/>
        <v>6611.9046734897893</v>
      </c>
      <c r="D4436" s="105">
        <f ca="1">IF(A4436&lt;$B$1,VLOOKUP(A4436,[1]DI!$A$4:$B$15000,2,FALSE),0)</f>
        <v>0.1065</v>
      </c>
      <c r="E4436" s="106">
        <f t="shared" ca="1" si="1305"/>
        <v>1.00040168</v>
      </c>
      <c r="F4436" s="106">
        <f ca="1">(TRUNC(PRODUCT($E$12:$E4435),16))</f>
        <v>2.8683653249940999</v>
      </c>
      <c r="G4436" s="106">
        <f t="shared" ca="1" si="1312"/>
        <v>2.8534292107058801</v>
      </c>
      <c r="H4436" s="106">
        <f t="shared" ca="1" si="1306"/>
        <v>1.00523444</v>
      </c>
      <c r="I4436" s="105">
        <f t="shared" si="1313"/>
        <v>3.5999999999999997E-2</v>
      </c>
      <c r="J4436" s="118">
        <f t="shared" si="1314"/>
        <v>45373</v>
      </c>
      <c r="K4436" s="112">
        <f t="shared" si="1315"/>
        <v>13</v>
      </c>
      <c r="L4436" s="108">
        <f t="shared" si="1316"/>
        <v>13</v>
      </c>
      <c r="M4436" s="109">
        <f t="shared" si="1307"/>
        <v>1.0018261610000001</v>
      </c>
      <c r="N4436" s="109">
        <f t="shared" ca="1" si="1308"/>
        <v>1.00707016</v>
      </c>
      <c r="O4436" s="108">
        <f t="shared" si="1320"/>
        <v>0</v>
      </c>
      <c r="P4436" s="106">
        <f t="shared" ca="1" si="1309"/>
        <v>46.747223939999998</v>
      </c>
      <c r="Q4436" s="113">
        <f t="shared" si="1304"/>
        <v>0</v>
      </c>
      <c r="R4436" s="106">
        <f t="shared" si="1303"/>
        <v>0</v>
      </c>
      <c r="S4436" s="114" t="str">
        <f t="shared" si="1317"/>
        <v>A+J=</v>
      </c>
      <c r="T4436" s="107">
        <f t="shared" si="1318"/>
        <v>45404</v>
      </c>
      <c r="U4436" s="10"/>
      <c r="V4436" s="10"/>
      <c r="W4436" s="10"/>
      <c r="X4436" s="29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</row>
    <row r="4437" spans="1:121" x14ac:dyDescent="0.15">
      <c r="A4437" s="102">
        <f t="shared" si="1310"/>
        <v>45394</v>
      </c>
      <c r="B4437" s="103">
        <f t="shared" ca="1" si="1319"/>
        <v>6662.2615477697891</v>
      </c>
      <c r="C4437" s="106">
        <f t="shared" si="1311"/>
        <v>6611.9046734897893</v>
      </c>
      <c r="D4437" s="105">
        <f ca="1">IF(A4437&lt;$B$1,VLOOKUP(A4437,[1]DI!$A$4:$B$15000,2,FALSE),0)</f>
        <v>0.1065</v>
      </c>
      <c r="E4437" s="106">
        <f t="shared" ca="1" si="1305"/>
        <v>1.00040168</v>
      </c>
      <c r="F4437" s="106">
        <f ca="1">(TRUNC(PRODUCT($E$12:$E4436),16))</f>
        <v>2.8695174899778402</v>
      </c>
      <c r="G4437" s="106">
        <f t="shared" ca="1" si="1312"/>
        <v>2.8534292107058801</v>
      </c>
      <c r="H4437" s="106">
        <f t="shared" ca="1" si="1306"/>
        <v>1.00563823</v>
      </c>
      <c r="I4437" s="105">
        <f t="shared" si="1313"/>
        <v>3.5999999999999997E-2</v>
      </c>
      <c r="J4437" s="118">
        <f t="shared" si="1314"/>
        <v>45373</v>
      </c>
      <c r="K4437" s="112">
        <f t="shared" si="1315"/>
        <v>14</v>
      </c>
      <c r="L4437" s="108">
        <f t="shared" si="1316"/>
        <v>14</v>
      </c>
      <c r="M4437" s="109">
        <f t="shared" si="1307"/>
        <v>1.0019667729999999</v>
      </c>
      <c r="N4437" s="109">
        <f t="shared" ca="1" si="1308"/>
        <v>1.0076160919999999</v>
      </c>
      <c r="O4437" s="108">
        <f t="shared" si="1320"/>
        <v>0</v>
      </c>
      <c r="P4437" s="106">
        <f t="shared" ca="1" si="1309"/>
        <v>50.35687428</v>
      </c>
      <c r="Q4437" s="113">
        <f t="shared" si="1304"/>
        <v>0</v>
      </c>
      <c r="R4437" s="106">
        <f t="shared" si="1303"/>
        <v>0</v>
      </c>
      <c r="S4437" s="114" t="str">
        <f t="shared" si="1317"/>
        <v>A+J=</v>
      </c>
      <c r="T4437" s="107">
        <f t="shared" si="1318"/>
        <v>45404</v>
      </c>
      <c r="U4437" s="10"/>
      <c r="V4437" s="10"/>
      <c r="W4437" s="10"/>
      <c r="X4437" s="29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</row>
    <row r="4438" spans="1:121" x14ac:dyDescent="0.15">
      <c r="A4438" s="102">
        <f t="shared" si="1310"/>
        <v>45395</v>
      </c>
      <c r="B4438" s="103">
        <f t="shared" ca="1" si="1319"/>
        <v>6665.873075899789</v>
      </c>
      <c r="C4438" s="106">
        <f t="shared" si="1311"/>
        <v>6611.9046734897893</v>
      </c>
      <c r="D4438" s="105">
        <f ca="1">IF(A4438&lt;$B$1,VLOOKUP(A4438,[1]DI!$A$4:$B$15000,2,FALSE),0)</f>
        <v>0</v>
      </c>
      <c r="E4438" s="106">
        <f t="shared" ca="1" si="1305"/>
        <v>1</v>
      </c>
      <c r="F4438" s="106">
        <f ca="1">(TRUNC(PRODUCT($E$12:$E4437),16))</f>
        <v>2.8706701177632201</v>
      </c>
      <c r="G4438" s="106">
        <f t="shared" ca="1" si="1312"/>
        <v>2.8534292107058801</v>
      </c>
      <c r="H4438" s="106">
        <f t="shared" ca="1" si="1306"/>
        <v>1.00604217</v>
      </c>
      <c r="I4438" s="105">
        <f t="shared" si="1313"/>
        <v>3.5999999999999997E-2</v>
      </c>
      <c r="J4438" s="118">
        <f t="shared" si="1314"/>
        <v>45373</v>
      </c>
      <c r="K4438" s="112">
        <f t="shared" si="1315"/>
        <v>14</v>
      </c>
      <c r="L4438" s="108">
        <f t="shared" si="1316"/>
        <v>15</v>
      </c>
      <c r="M4438" s="109">
        <f t="shared" si="1307"/>
        <v>1.0021074050000001</v>
      </c>
      <c r="N4438" s="109">
        <f t="shared" ca="1" si="1308"/>
        <v>1.008162308</v>
      </c>
      <c r="O4438" s="108">
        <f t="shared" si="1320"/>
        <v>0</v>
      </c>
      <c r="P4438" s="106">
        <f t="shared" ca="1" si="1309"/>
        <v>53.968402410000003</v>
      </c>
      <c r="Q4438" s="113">
        <f t="shared" si="1304"/>
        <v>0</v>
      </c>
      <c r="R4438" s="106">
        <f t="shared" si="1303"/>
        <v>0</v>
      </c>
      <c r="S4438" s="114" t="str">
        <f t="shared" si="1317"/>
        <v>A+J=</v>
      </c>
      <c r="T4438" s="107">
        <f t="shared" si="1318"/>
        <v>45404</v>
      </c>
      <c r="U4438" s="10"/>
      <c r="V4438" s="10"/>
      <c r="W4438" s="10"/>
      <c r="X4438" s="29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</row>
    <row r="4439" spans="1:121" x14ac:dyDescent="0.15">
      <c r="A4439" s="102">
        <f t="shared" si="1310"/>
        <v>45396</v>
      </c>
      <c r="B4439" s="103">
        <f t="shared" ca="1" si="1319"/>
        <v>6665.873075899789</v>
      </c>
      <c r="C4439" s="106">
        <f t="shared" si="1311"/>
        <v>6611.9046734897893</v>
      </c>
      <c r="D4439" s="105">
        <f ca="1">IF(A4439&lt;$B$1,VLOOKUP(A4439,[1]DI!$A$4:$B$15000,2,FALSE),0)</f>
        <v>0</v>
      </c>
      <c r="E4439" s="106">
        <f t="shared" ca="1" si="1305"/>
        <v>1</v>
      </c>
      <c r="F4439" s="106">
        <f ca="1">(TRUNC(PRODUCT($E$12:$E4438),16))</f>
        <v>2.8706701177632201</v>
      </c>
      <c r="G4439" s="106">
        <f t="shared" ca="1" si="1312"/>
        <v>2.8534292107058801</v>
      </c>
      <c r="H4439" s="106">
        <f t="shared" ca="1" si="1306"/>
        <v>1.00604217</v>
      </c>
      <c r="I4439" s="105">
        <f t="shared" si="1313"/>
        <v>3.5999999999999997E-2</v>
      </c>
      <c r="J4439" s="118">
        <f t="shared" si="1314"/>
        <v>45373</v>
      </c>
      <c r="K4439" s="112">
        <f t="shared" si="1315"/>
        <v>14</v>
      </c>
      <c r="L4439" s="108">
        <f t="shared" si="1316"/>
        <v>15</v>
      </c>
      <c r="M4439" s="109">
        <f t="shared" si="1307"/>
        <v>1.0021074050000001</v>
      </c>
      <c r="N4439" s="109">
        <f t="shared" ca="1" si="1308"/>
        <v>1.008162308</v>
      </c>
      <c r="O4439" s="108">
        <f t="shared" si="1320"/>
        <v>0</v>
      </c>
      <c r="P4439" s="106">
        <f t="shared" ca="1" si="1309"/>
        <v>53.968402410000003</v>
      </c>
      <c r="Q4439" s="113">
        <f t="shared" si="1304"/>
        <v>0</v>
      </c>
      <c r="R4439" s="106">
        <f t="shared" si="1303"/>
        <v>0</v>
      </c>
      <c r="S4439" s="114" t="str">
        <f t="shared" si="1317"/>
        <v>A+J=</v>
      </c>
      <c r="T4439" s="107">
        <f t="shared" si="1318"/>
        <v>45404</v>
      </c>
      <c r="U4439" s="10"/>
      <c r="V4439" s="10"/>
      <c r="W4439" s="10"/>
      <c r="X4439" s="29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</row>
    <row r="4440" spans="1:121" x14ac:dyDescent="0.15">
      <c r="A4440" s="102">
        <f t="shared" si="1310"/>
        <v>45397</v>
      </c>
      <c r="B4440" s="103">
        <f t="shared" ca="1" si="1319"/>
        <v>6665.873075899789</v>
      </c>
      <c r="C4440" s="106">
        <f t="shared" si="1311"/>
        <v>6611.9046734897893</v>
      </c>
      <c r="D4440" s="105">
        <f ca="1">IF(A4440&lt;$B$1,VLOOKUP(A4440,[1]DI!$A$4:$B$15000,2,FALSE),0)</f>
        <v>0.1065</v>
      </c>
      <c r="E4440" s="106">
        <f t="shared" ca="1" si="1305"/>
        <v>1.00040168</v>
      </c>
      <c r="F4440" s="106">
        <f ca="1">(TRUNC(PRODUCT($E$12:$E4439),16))</f>
        <v>2.8706701177632201</v>
      </c>
      <c r="G4440" s="106">
        <f t="shared" ca="1" si="1312"/>
        <v>2.8534292107058801</v>
      </c>
      <c r="H4440" s="106">
        <f t="shared" ca="1" si="1306"/>
        <v>1.00604217</v>
      </c>
      <c r="I4440" s="105">
        <f t="shared" si="1313"/>
        <v>3.5999999999999997E-2</v>
      </c>
      <c r="J4440" s="118">
        <f t="shared" si="1314"/>
        <v>45373</v>
      </c>
      <c r="K4440" s="112">
        <f t="shared" si="1315"/>
        <v>15</v>
      </c>
      <c r="L4440" s="108">
        <f t="shared" si="1316"/>
        <v>15</v>
      </c>
      <c r="M4440" s="109">
        <f t="shared" si="1307"/>
        <v>1.0021074050000001</v>
      </c>
      <c r="N4440" s="109">
        <f t="shared" ca="1" si="1308"/>
        <v>1.008162308</v>
      </c>
      <c r="O4440" s="108">
        <f t="shared" si="1320"/>
        <v>0</v>
      </c>
      <c r="P4440" s="106">
        <f t="shared" ca="1" si="1309"/>
        <v>53.968402410000003</v>
      </c>
      <c r="Q4440" s="113">
        <f t="shared" si="1304"/>
        <v>0</v>
      </c>
      <c r="R4440" s="106">
        <f t="shared" si="1303"/>
        <v>0</v>
      </c>
      <c r="S4440" s="114" t="str">
        <f t="shared" si="1317"/>
        <v>A+J=</v>
      </c>
      <c r="T4440" s="107">
        <f t="shared" si="1318"/>
        <v>45404</v>
      </c>
      <c r="U4440" s="10"/>
      <c r="V4440" s="10"/>
      <c r="W4440" s="10"/>
      <c r="X4440" s="29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</row>
    <row r="4441" spans="1:121" x14ac:dyDescent="0.15">
      <c r="A4441" s="102">
        <f t="shared" si="1310"/>
        <v>45398</v>
      </c>
      <c r="B4441" s="103">
        <f t="shared" ca="1" si="1319"/>
        <v>6669.4866140397889</v>
      </c>
      <c r="C4441" s="106">
        <f t="shared" si="1311"/>
        <v>6611.9046734897893</v>
      </c>
      <c r="D4441" s="105">
        <f ca="1">IF(A4441&lt;$B$1,VLOOKUP(A4441,[1]DI!$A$4:$B$15000,2,FALSE),0)</f>
        <v>0.1065</v>
      </c>
      <c r="E4441" s="106">
        <f t="shared" ca="1" si="1305"/>
        <v>1.00040168</v>
      </c>
      <c r="F4441" s="106">
        <f ca="1">(TRUNC(PRODUCT($E$12:$E4440),16))</f>
        <v>2.8718232085361199</v>
      </c>
      <c r="G4441" s="106">
        <f t="shared" ca="1" si="1312"/>
        <v>2.8534292107058801</v>
      </c>
      <c r="H4441" s="106">
        <f t="shared" ca="1" si="1306"/>
        <v>1.00644628</v>
      </c>
      <c r="I4441" s="105">
        <f t="shared" si="1313"/>
        <v>3.5999999999999997E-2</v>
      </c>
      <c r="J4441" s="118">
        <f t="shared" si="1314"/>
        <v>45373</v>
      </c>
      <c r="K4441" s="112">
        <f t="shared" si="1315"/>
        <v>16</v>
      </c>
      <c r="L4441" s="108">
        <f t="shared" si="1316"/>
        <v>16</v>
      </c>
      <c r="M4441" s="109">
        <f t="shared" si="1307"/>
        <v>1.002248056</v>
      </c>
      <c r="N4441" s="109">
        <f t="shared" ca="1" si="1308"/>
        <v>1.0087088280000001</v>
      </c>
      <c r="O4441" s="108">
        <f t="shared" si="1320"/>
        <v>0</v>
      </c>
      <c r="P4441" s="106">
        <f t="shared" ca="1" si="1309"/>
        <v>57.581940549999999</v>
      </c>
      <c r="Q4441" s="113">
        <f t="shared" si="1304"/>
        <v>0</v>
      </c>
      <c r="R4441" s="106">
        <f t="shared" si="1303"/>
        <v>0</v>
      </c>
      <c r="S4441" s="114" t="str">
        <f t="shared" si="1317"/>
        <v>A+J=</v>
      </c>
      <c r="T4441" s="107">
        <f t="shared" si="1318"/>
        <v>45404</v>
      </c>
      <c r="U4441" s="10"/>
      <c r="V4441" s="10"/>
      <c r="W4441" s="10"/>
      <c r="X4441" s="29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</row>
    <row r="4442" spans="1:121" x14ac:dyDescent="0.15">
      <c r="A4442" s="102">
        <f t="shared" si="1310"/>
        <v>45399</v>
      </c>
      <c r="B4442" s="103">
        <f t="shared" ca="1" si="1319"/>
        <v>6673.1020894697895</v>
      </c>
      <c r="C4442" s="106">
        <f t="shared" si="1311"/>
        <v>6611.9046734897893</v>
      </c>
      <c r="D4442" s="105">
        <f ca="1">IF(A4442&lt;$B$1,VLOOKUP(A4442,[1]DI!$A$4:$B$15000,2,FALSE),0)</f>
        <v>0.1065</v>
      </c>
      <c r="E4442" s="106">
        <f t="shared" ca="1" si="1305"/>
        <v>1.00040168</v>
      </c>
      <c r="F4442" s="106">
        <f ca="1">(TRUNC(PRODUCT($E$12:$E4441),16))</f>
        <v>2.8729767624825202</v>
      </c>
      <c r="G4442" s="106">
        <f t="shared" ca="1" si="1312"/>
        <v>2.8534292107058801</v>
      </c>
      <c r="H4442" s="106">
        <f t="shared" ca="1" si="1306"/>
        <v>1.00685055</v>
      </c>
      <c r="I4442" s="105">
        <f t="shared" si="1313"/>
        <v>3.5999999999999997E-2</v>
      </c>
      <c r="J4442" s="118">
        <f t="shared" si="1314"/>
        <v>45373</v>
      </c>
      <c r="K4442" s="112">
        <f t="shared" si="1315"/>
        <v>17</v>
      </c>
      <c r="L4442" s="108">
        <f t="shared" si="1316"/>
        <v>17</v>
      </c>
      <c r="M4442" s="109">
        <f t="shared" si="1307"/>
        <v>1.002388727</v>
      </c>
      <c r="N4442" s="109">
        <f t="shared" ca="1" si="1308"/>
        <v>1.009255641</v>
      </c>
      <c r="O4442" s="108">
        <f t="shared" si="1320"/>
        <v>0</v>
      </c>
      <c r="P4442" s="106">
        <f t="shared" ca="1" si="1309"/>
        <v>61.197415980000002</v>
      </c>
      <c r="Q4442" s="113">
        <f t="shared" si="1304"/>
        <v>0</v>
      </c>
      <c r="R4442" s="106">
        <f t="shared" si="1303"/>
        <v>0</v>
      </c>
      <c r="S4442" s="114" t="str">
        <f t="shared" si="1317"/>
        <v>A+J=</v>
      </c>
      <c r="T4442" s="107">
        <f t="shared" si="1318"/>
        <v>45404</v>
      </c>
      <c r="U4442" s="10"/>
      <c r="V4442" s="10"/>
      <c r="W4442" s="10"/>
      <c r="X4442" s="29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</row>
    <row r="4443" spans="1:121" x14ac:dyDescent="0.15">
      <c r="A4443" s="102">
        <f t="shared" si="1310"/>
        <v>45400</v>
      </c>
      <c r="B4443" s="103">
        <f t="shared" ca="1" si="1319"/>
        <v>6676.719515409789</v>
      </c>
      <c r="C4443" s="106">
        <f t="shared" si="1311"/>
        <v>6611.9046734897893</v>
      </c>
      <c r="D4443" s="105">
        <f ca="1">IF(A4443&lt;$B$1,VLOOKUP(A4443,[1]DI!$A$4:$B$15000,2,FALSE),0)</f>
        <v>0.1065</v>
      </c>
      <c r="E4443" s="106">
        <f t="shared" ca="1" si="1305"/>
        <v>1.00040168</v>
      </c>
      <c r="F4443" s="106">
        <f ca="1">(TRUNC(PRODUCT($E$12:$E4442),16))</f>
        <v>2.8741307797884801</v>
      </c>
      <c r="G4443" s="106">
        <f t="shared" ca="1" si="1312"/>
        <v>2.8534292107058801</v>
      </c>
      <c r="H4443" s="106">
        <f t="shared" ca="1" si="1306"/>
        <v>1.0072549799999999</v>
      </c>
      <c r="I4443" s="105">
        <f t="shared" si="1313"/>
        <v>3.5999999999999997E-2</v>
      </c>
      <c r="J4443" s="118">
        <f t="shared" si="1314"/>
        <v>45373</v>
      </c>
      <c r="K4443" s="112">
        <f t="shared" si="1315"/>
        <v>18</v>
      </c>
      <c r="L4443" s="108">
        <f t="shared" si="1316"/>
        <v>18</v>
      </c>
      <c r="M4443" s="109">
        <f t="shared" si="1307"/>
        <v>1.0025294179999999</v>
      </c>
      <c r="N4443" s="109">
        <f t="shared" ca="1" si="1308"/>
        <v>1.0098027490000001</v>
      </c>
      <c r="O4443" s="108">
        <f t="shared" si="1320"/>
        <v>0</v>
      </c>
      <c r="P4443" s="106">
        <f t="shared" ca="1" si="1309"/>
        <v>64.814841920000006</v>
      </c>
      <c r="Q4443" s="113">
        <f t="shared" si="1304"/>
        <v>0</v>
      </c>
      <c r="R4443" s="106">
        <f t="shared" si="1303"/>
        <v>0</v>
      </c>
      <c r="S4443" s="114" t="str">
        <f t="shared" si="1317"/>
        <v>A+J=</v>
      </c>
      <c r="T4443" s="107">
        <f t="shared" si="1318"/>
        <v>45404</v>
      </c>
      <c r="U4443" s="10"/>
      <c r="V4443" s="10"/>
      <c r="W4443" s="10"/>
      <c r="X4443" s="29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</row>
    <row r="4444" spans="1:121" x14ac:dyDescent="0.15">
      <c r="A4444" s="102">
        <f t="shared" si="1310"/>
        <v>45401</v>
      </c>
      <c r="B4444" s="103">
        <f t="shared" ca="1" si="1319"/>
        <v>6680.3388852497892</v>
      </c>
      <c r="C4444" s="106">
        <f t="shared" si="1311"/>
        <v>6611.9046734897893</v>
      </c>
      <c r="D4444" s="105">
        <f ca="1">IF(A4444&lt;$B$1,VLOOKUP(A4444,[1]DI!$A$4:$B$15000,2,FALSE),0)</f>
        <v>0.1065</v>
      </c>
      <c r="E4444" s="106">
        <f t="shared" ca="1" si="1305"/>
        <v>1.00040168</v>
      </c>
      <c r="F4444" s="106">
        <f ca="1">(TRUNC(PRODUCT($E$12:$E4443),16))</f>
        <v>2.8752852606401</v>
      </c>
      <c r="G4444" s="106">
        <f t="shared" ca="1" si="1312"/>
        <v>2.8534292107058801</v>
      </c>
      <c r="H4444" s="106">
        <f t="shared" ca="1" si="1306"/>
        <v>1.0076595699999999</v>
      </c>
      <c r="I4444" s="105">
        <f t="shared" si="1313"/>
        <v>3.5999999999999997E-2</v>
      </c>
      <c r="J4444" s="118">
        <f t="shared" si="1314"/>
        <v>45373</v>
      </c>
      <c r="K4444" s="112">
        <f t="shared" si="1315"/>
        <v>19</v>
      </c>
      <c r="L4444" s="108">
        <f t="shared" si="1316"/>
        <v>19</v>
      </c>
      <c r="M4444" s="109">
        <f t="shared" si="1307"/>
        <v>1.002670129</v>
      </c>
      <c r="N4444" s="109">
        <f t="shared" ca="1" si="1308"/>
        <v>1.0103501509999999</v>
      </c>
      <c r="O4444" s="108">
        <f t="shared" si="1320"/>
        <v>0</v>
      </c>
      <c r="P4444" s="106">
        <f t="shared" ca="1" si="1309"/>
        <v>68.434211759999997</v>
      </c>
      <c r="Q4444" s="113">
        <f t="shared" si="1304"/>
        <v>0</v>
      </c>
      <c r="R4444" s="106">
        <f t="shared" si="1303"/>
        <v>0</v>
      </c>
      <c r="S4444" s="114" t="str">
        <f t="shared" si="1317"/>
        <v>A+J=</v>
      </c>
      <c r="T4444" s="107">
        <f t="shared" si="1318"/>
        <v>45404</v>
      </c>
      <c r="U4444" s="10"/>
      <c r="V4444" s="10"/>
      <c r="W4444" s="10"/>
      <c r="X4444" s="29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</row>
    <row r="4445" spans="1:121" x14ac:dyDescent="0.15">
      <c r="A4445" s="102">
        <f t="shared" si="1310"/>
        <v>45402</v>
      </c>
      <c r="B4445" s="103">
        <f t="shared" ca="1" si="1319"/>
        <v>6683.9602651097894</v>
      </c>
      <c r="C4445" s="106">
        <f t="shared" si="1311"/>
        <v>6611.9046734897893</v>
      </c>
      <c r="D4445" s="105">
        <f ca="1">IF(A4445&lt;$B$1,VLOOKUP(A4445,[1]DI!$A$4:$B$15000,2,FALSE),0)</f>
        <v>0</v>
      </c>
      <c r="E4445" s="106">
        <f t="shared" ca="1" si="1305"/>
        <v>1</v>
      </c>
      <c r="F4445" s="106">
        <f ca="1">(TRUNC(PRODUCT($E$12:$E4444),16))</f>
        <v>2.8764402052236</v>
      </c>
      <c r="G4445" s="106">
        <f t="shared" ca="1" si="1312"/>
        <v>2.8534292107058801</v>
      </c>
      <c r="H4445" s="106">
        <f t="shared" ca="1" si="1306"/>
        <v>1.0080643300000001</v>
      </c>
      <c r="I4445" s="105">
        <f t="shared" si="1313"/>
        <v>3.5999999999999997E-2</v>
      </c>
      <c r="J4445" s="118">
        <f t="shared" si="1314"/>
        <v>45373</v>
      </c>
      <c r="K4445" s="112">
        <f t="shared" si="1315"/>
        <v>19</v>
      </c>
      <c r="L4445" s="108">
        <f t="shared" si="1316"/>
        <v>20</v>
      </c>
      <c r="M4445" s="109">
        <f t="shared" si="1307"/>
        <v>1.002810859</v>
      </c>
      <c r="N4445" s="109">
        <f t="shared" ca="1" si="1308"/>
        <v>1.010897857</v>
      </c>
      <c r="O4445" s="108">
        <f t="shared" si="1320"/>
        <v>0</v>
      </c>
      <c r="P4445" s="106">
        <f t="shared" ca="1" si="1309"/>
        <v>72.055591620000001</v>
      </c>
      <c r="Q4445" s="113">
        <f t="shared" si="1304"/>
        <v>0</v>
      </c>
      <c r="R4445" s="106">
        <f t="shared" si="1303"/>
        <v>0</v>
      </c>
      <c r="S4445" s="114" t="str">
        <f t="shared" si="1317"/>
        <v>A+J=</v>
      </c>
      <c r="T4445" s="107">
        <f t="shared" si="1318"/>
        <v>45404</v>
      </c>
      <c r="U4445" s="10"/>
      <c r="V4445" s="10"/>
      <c r="W4445" s="10"/>
      <c r="X4445" s="29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</row>
    <row r="4446" spans="1:121" x14ac:dyDescent="0.15">
      <c r="A4446" s="102">
        <f t="shared" si="1310"/>
        <v>45403</v>
      </c>
      <c r="B4446" s="103">
        <f t="shared" ca="1" si="1319"/>
        <v>6683.9602651097894</v>
      </c>
      <c r="C4446" s="106">
        <f t="shared" si="1311"/>
        <v>6611.9046734897893</v>
      </c>
      <c r="D4446" s="105">
        <f ca="1">IF(A4446&lt;$B$1,VLOOKUP(A4446,[1]DI!$A$4:$B$15000,2,FALSE),0)</f>
        <v>0</v>
      </c>
      <c r="E4446" s="106">
        <f t="shared" ca="1" si="1305"/>
        <v>1</v>
      </c>
      <c r="F4446" s="106">
        <f ca="1">(TRUNC(PRODUCT($E$12:$E4445),16))</f>
        <v>2.8764402052236</v>
      </c>
      <c r="G4446" s="106">
        <f t="shared" ca="1" si="1312"/>
        <v>2.8534292107058801</v>
      </c>
      <c r="H4446" s="106">
        <f t="shared" ca="1" si="1306"/>
        <v>1.0080643300000001</v>
      </c>
      <c r="I4446" s="105">
        <f t="shared" si="1313"/>
        <v>3.5999999999999997E-2</v>
      </c>
      <c r="J4446" s="118">
        <f t="shared" si="1314"/>
        <v>45373</v>
      </c>
      <c r="K4446" s="112">
        <f t="shared" si="1315"/>
        <v>19</v>
      </c>
      <c r="L4446" s="108">
        <f t="shared" si="1316"/>
        <v>20</v>
      </c>
      <c r="M4446" s="109">
        <f t="shared" si="1307"/>
        <v>1.002810859</v>
      </c>
      <c r="N4446" s="109">
        <f t="shared" ca="1" si="1308"/>
        <v>1.010897857</v>
      </c>
      <c r="O4446" s="108">
        <f t="shared" si="1320"/>
        <v>0</v>
      </c>
      <c r="P4446" s="106">
        <f t="shared" ca="1" si="1309"/>
        <v>72.055591620000001</v>
      </c>
      <c r="Q4446" s="113">
        <f t="shared" si="1304"/>
        <v>0</v>
      </c>
      <c r="R4446" s="106">
        <f t="shared" si="1303"/>
        <v>0</v>
      </c>
      <c r="S4446" s="114" t="str">
        <f t="shared" si="1317"/>
        <v>A+J=</v>
      </c>
      <c r="T4446" s="107">
        <f t="shared" si="1318"/>
        <v>45404</v>
      </c>
      <c r="U4446" s="10"/>
      <c r="V4446" s="10"/>
      <c r="W4446" s="10"/>
      <c r="X4446" s="29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</row>
    <row r="4447" spans="1:121" x14ac:dyDescent="0.15">
      <c r="A4447" s="102">
        <f t="shared" si="1310"/>
        <v>45404</v>
      </c>
      <c r="B4447" s="103">
        <f t="shared" ca="1" si="1319"/>
        <v>6683.9602651097894</v>
      </c>
      <c r="C4447" s="106">
        <f t="shared" si="1311"/>
        <v>6611.9046734897893</v>
      </c>
      <c r="D4447" s="105">
        <f ca="1">IF(A4447&lt;$B$1,VLOOKUP(A4447,[1]DI!$A$4:$B$15000,2,FALSE),0)</f>
        <v>0.1065</v>
      </c>
      <c r="E4447" s="106">
        <f t="shared" ca="1" si="1305"/>
        <v>1.00040168</v>
      </c>
      <c r="F4447" s="106">
        <f ca="1">(TRUNC(PRODUCT($E$12:$E4446),16))</f>
        <v>2.8764402052236</v>
      </c>
      <c r="G4447" s="106">
        <f t="shared" ca="1" si="1312"/>
        <v>2.8534292107058801</v>
      </c>
      <c r="H4447" s="106">
        <f t="shared" ca="1" si="1306"/>
        <v>1.0080643300000001</v>
      </c>
      <c r="I4447" s="105">
        <f t="shared" si="1313"/>
        <v>3.5999999999999997E-2</v>
      </c>
      <c r="J4447" s="118">
        <f t="shared" si="1314"/>
        <v>45373</v>
      </c>
      <c r="K4447" s="112">
        <f t="shared" si="1315"/>
        <v>20</v>
      </c>
      <c r="L4447" s="108">
        <f t="shared" si="1316"/>
        <v>20</v>
      </c>
      <c r="M4447" s="109">
        <f t="shared" si="1307"/>
        <v>1.002810859</v>
      </c>
      <c r="N4447" s="109">
        <f t="shared" ca="1" si="1308"/>
        <v>1.010897857</v>
      </c>
      <c r="O4447" s="108">
        <f t="shared" si="1320"/>
        <v>131</v>
      </c>
      <c r="P4447" s="106">
        <f t="shared" ca="1" si="1309"/>
        <v>72.055591620000001</v>
      </c>
      <c r="Q4447" s="113">
        <f t="shared" si="1304"/>
        <v>0.11107400000000001</v>
      </c>
      <c r="R4447" s="106">
        <f t="shared" si="1303"/>
        <v>734.41069970000001</v>
      </c>
      <c r="S4447" s="114" t="str">
        <f t="shared" si="1317"/>
        <v>A+J=</v>
      </c>
      <c r="T4447" s="107">
        <f t="shared" si="1318"/>
        <v>45404</v>
      </c>
      <c r="U4447" s="10"/>
      <c r="V4447" s="10"/>
      <c r="W4447" s="10"/>
      <c r="X4447" s="29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</row>
    <row r="4448" spans="1:121" x14ac:dyDescent="0.15">
      <c r="A4448" s="102">
        <f t="shared" si="1310"/>
        <v>45405</v>
      </c>
      <c r="B4448" s="103">
        <f t="shared" ca="1" si="1319"/>
        <v>5880.6801162497895</v>
      </c>
      <c r="C4448" s="106">
        <f t="shared" si="1311"/>
        <v>5877.4939737897894</v>
      </c>
      <c r="D4448" s="105">
        <f ca="1">IF(A4448&lt;$B$1,VLOOKUP(A4448,[1]DI!$A$4:$B$15000,2,FALSE),0)</f>
        <v>0.1065</v>
      </c>
      <c r="E4448" s="106">
        <f t="shared" ca="1" si="1305"/>
        <v>1.00040168</v>
      </c>
      <c r="F4448" s="106">
        <f ca="1">(TRUNC(PRODUCT($E$12:$E4447),16))</f>
        <v>2.8775956137252301</v>
      </c>
      <c r="G4448" s="106">
        <f t="shared" ca="1" si="1312"/>
        <v>2.8764402052236</v>
      </c>
      <c r="H4448" s="106">
        <f t="shared" ca="1" si="1306"/>
        <v>1.00040168</v>
      </c>
      <c r="I4448" s="105">
        <f t="shared" si="1313"/>
        <v>3.5999999999999997E-2</v>
      </c>
      <c r="J4448" s="118">
        <f t="shared" si="1314"/>
        <v>45404</v>
      </c>
      <c r="K4448" s="112">
        <f t="shared" si="1315"/>
        <v>1</v>
      </c>
      <c r="L4448" s="108">
        <f t="shared" si="1316"/>
        <v>1</v>
      </c>
      <c r="M4448" s="109">
        <f t="shared" si="1307"/>
        <v>1.000140356</v>
      </c>
      <c r="N4448" s="109">
        <f t="shared" ca="1" si="1308"/>
        <v>1.0005420920000001</v>
      </c>
      <c r="O4448" s="108">
        <f t="shared" si="1320"/>
        <v>0</v>
      </c>
      <c r="P4448" s="106">
        <f t="shared" ca="1" si="1309"/>
        <v>3.1861424600000001</v>
      </c>
      <c r="Q4448" s="113">
        <f t="shared" si="1304"/>
        <v>0</v>
      </c>
      <c r="R4448" s="106">
        <f t="shared" si="1303"/>
        <v>0</v>
      </c>
      <c r="S4448" s="114" t="str">
        <f t="shared" si="1317"/>
        <v>A+J=</v>
      </c>
      <c r="T4448" s="107">
        <f t="shared" si="1318"/>
        <v>45434</v>
      </c>
      <c r="U4448" s="10"/>
      <c r="V4448" s="10"/>
      <c r="W4448" s="10"/>
      <c r="X4448" s="29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</row>
    <row r="4449" spans="1:121" x14ac:dyDescent="0.15">
      <c r="A4449" s="102">
        <f t="shared" si="1310"/>
        <v>45406</v>
      </c>
      <c r="B4449" s="103">
        <f t="shared" ca="1" si="1319"/>
        <v>5883.8679808197894</v>
      </c>
      <c r="C4449" s="106">
        <f t="shared" si="1311"/>
        <v>5877.4939737897894</v>
      </c>
      <c r="D4449" s="105">
        <f ca="1">IF(A4449&lt;$B$1,VLOOKUP(A4449,[1]DI!$A$4:$B$15000,2,FALSE),0)</f>
        <v>0.1065</v>
      </c>
      <c r="E4449" s="106">
        <f t="shared" ca="1" si="1305"/>
        <v>1.00040168</v>
      </c>
      <c r="F4449" s="106">
        <f ca="1">(TRUNC(PRODUCT($E$12:$E4448),16))</f>
        <v>2.8787514863313501</v>
      </c>
      <c r="G4449" s="106">
        <f t="shared" ca="1" si="1312"/>
        <v>2.8764402052236</v>
      </c>
      <c r="H4449" s="106">
        <f t="shared" ca="1" si="1306"/>
        <v>1.0008035200000001</v>
      </c>
      <c r="I4449" s="105">
        <f t="shared" si="1313"/>
        <v>3.5999999999999997E-2</v>
      </c>
      <c r="J4449" s="118">
        <f t="shared" si="1314"/>
        <v>45404</v>
      </c>
      <c r="K4449" s="112">
        <f t="shared" si="1315"/>
        <v>2</v>
      </c>
      <c r="L4449" s="108">
        <f t="shared" si="1316"/>
        <v>2</v>
      </c>
      <c r="M4449" s="109">
        <f t="shared" si="1307"/>
        <v>1.0002807309999999</v>
      </c>
      <c r="N4449" s="109">
        <f t="shared" ca="1" si="1308"/>
        <v>1.001084477</v>
      </c>
      <c r="O4449" s="108">
        <f t="shared" si="1320"/>
        <v>0</v>
      </c>
      <c r="P4449" s="106">
        <f t="shared" ca="1" si="1309"/>
        <v>6.3740070299999996</v>
      </c>
      <c r="Q4449" s="113">
        <f t="shared" si="1304"/>
        <v>0</v>
      </c>
      <c r="R4449" s="106">
        <f t="shared" si="1303"/>
        <v>0</v>
      </c>
      <c r="S4449" s="114" t="str">
        <f t="shared" si="1317"/>
        <v>A+J=</v>
      </c>
      <c r="T4449" s="107">
        <f t="shared" si="1318"/>
        <v>45434</v>
      </c>
      <c r="U4449" s="10"/>
      <c r="V4449" s="10"/>
      <c r="W4449" s="10"/>
      <c r="X4449" s="29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</row>
    <row r="4450" spans="1:121" x14ac:dyDescent="0.15">
      <c r="A4450" s="102">
        <f t="shared" si="1310"/>
        <v>45407</v>
      </c>
      <c r="B4450" s="103">
        <f t="shared" ca="1" si="1319"/>
        <v>5887.0575616097894</v>
      </c>
      <c r="C4450" s="106">
        <f t="shared" si="1311"/>
        <v>5877.4939737897894</v>
      </c>
      <c r="D4450" s="105">
        <f ca="1">IF(A4450&lt;$B$1,VLOOKUP(A4450,[1]DI!$A$4:$B$15000,2,FALSE),0)</f>
        <v>0.1065</v>
      </c>
      <c r="E4450" s="106">
        <f t="shared" ca="1" si="1305"/>
        <v>1.00040168</v>
      </c>
      <c r="F4450" s="106">
        <f ca="1">(TRUNC(PRODUCT($E$12:$E4449),16))</f>
        <v>2.8799078232283799</v>
      </c>
      <c r="G4450" s="106">
        <f t="shared" ca="1" si="1312"/>
        <v>2.8764402052236</v>
      </c>
      <c r="H4450" s="106">
        <f t="shared" ca="1" si="1306"/>
        <v>1.0012055200000001</v>
      </c>
      <c r="I4450" s="105">
        <f t="shared" si="1313"/>
        <v>3.5999999999999997E-2</v>
      </c>
      <c r="J4450" s="118">
        <f t="shared" si="1314"/>
        <v>45404</v>
      </c>
      <c r="K4450" s="112">
        <f t="shared" si="1315"/>
        <v>3</v>
      </c>
      <c r="L4450" s="108">
        <f t="shared" si="1316"/>
        <v>3</v>
      </c>
      <c r="M4450" s="109">
        <f t="shared" si="1307"/>
        <v>1.000421126</v>
      </c>
      <c r="N4450" s="109">
        <f t="shared" ca="1" si="1308"/>
        <v>1.0016271539999999</v>
      </c>
      <c r="O4450" s="108">
        <f t="shared" si="1320"/>
        <v>0</v>
      </c>
      <c r="P4450" s="106">
        <f t="shared" ca="1" si="1309"/>
        <v>9.5635878200000004</v>
      </c>
      <c r="Q4450" s="113">
        <f t="shared" si="1304"/>
        <v>0</v>
      </c>
      <c r="R4450" s="106">
        <f t="shared" si="1303"/>
        <v>0</v>
      </c>
      <c r="S4450" s="114" t="str">
        <f t="shared" si="1317"/>
        <v>A+J=</v>
      </c>
      <c r="T4450" s="107">
        <f t="shared" si="1318"/>
        <v>45434</v>
      </c>
      <c r="U4450" s="10"/>
      <c r="V4450" s="10"/>
      <c r="W4450" s="10"/>
      <c r="X4450" s="29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</row>
    <row r="4451" spans="1:121" x14ac:dyDescent="0.15">
      <c r="A4451" s="102">
        <f t="shared" si="1310"/>
        <v>45408</v>
      </c>
      <c r="B4451" s="103">
        <f t="shared" ca="1" si="1319"/>
        <v>5890.2489232897897</v>
      </c>
      <c r="C4451" s="106">
        <f t="shared" si="1311"/>
        <v>5877.4939737897894</v>
      </c>
      <c r="D4451" s="105">
        <f ca="1">IF(A4451&lt;$B$1,VLOOKUP(A4451,[1]DI!$A$4:$B$15000,2,FALSE),0)</f>
        <v>0.1065</v>
      </c>
      <c r="E4451" s="106">
        <f t="shared" ca="1" si="1305"/>
        <v>1.00040168</v>
      </c>
      <c r="F4451" s="106">
        <f ca="1">(TRUNC(PRODUCT($E$12:$E4450),16))</f>
        <v>2.8810646246028102</v>
      </c>
      <c r="G4451" s="106">
        <f t="shared" ca="1" si="1312"/>
        <v>2.8764402052236</v>
      </c>
      <c r="H4451" s="106">
        <f t="shared" ca="1" si="1306"/>
        <v>1.0016076899999999</v>
      </c>
      <c r="I4451" s="105">
        <f t="shared" si="1313"/>
        <v>3.5999999999999997E-2</v>
      </c>
      <c r="J4451" s="118">
        <f t="shared" si="1314"/>
        <v>45404</v>
      </c>
      <c r="K4451" s="112">
        <f t="shared" si="1315"/>
        <v>4</v>
      </c>
      <c r="L4451" s="108">
        <f t="shared" si="1316"/>
        <v>4</v>
      </c>
      <c r="M4451" s="109">
        <f t="shared" si="1307"/>
        <v>1.0005615409999999</v>
      </c>
      <c r="N4451" s="109">
        <f t="shared" ca="1" si="1308"/>
        <v>1.002170134</v>
      </c>
      <c r="O4451" s="108">
        <f t="shared" si="1320"/>
        <v>0</v>
      </c>
      <c r="P4451" s="106">
        <f t="shared" ca="1" si="1309"/>
        <v>12.7549495</v>
      </c>
      <c r="Q4451" s="113">
        <f t="shared" si="1304"/>
        <v>0</v>
      </c>
      <c r="R4451" s="106">
        <f t="shared" si="1303"/>
        <v>0</v>
      </c>
      <c r="S4451" s="114" t="str">
        <f t="shared" si="1317"/>
        <v>A+J=</v>
      </c>
      <c r="T4451" s="107">
        <f t="shared" si="1318"/>
        <v>45434</v>
      </c>
      <c r="U4451" s="10"/>
      <c r="V4451" s="10"/>
      <c r="W4451" s="10"/>
      <c r="X4451" s="29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</row>
    <row r="4452" spans="1:121" x14ac:dyDescent="0.15">
      <c r="A4452" s="102">
        <f t="shared" si="1310"/>
        <v>45409</v>
      </c>
      <c r="B4452" s="103">
        <f t="shared" ca="1" si="1319"/>
        <v>5893.4419424197895</v>
      </c>
      <c r="C4452" s="106">
        <f t="shared" si="1311"/>
        <v>5877.4939737897894</v>
      </c>
      <c r="D4452" s="105">
        <f ca="1">IF(A4452&lt;$B$1,VLOOKUP(A4452,[1]DI!$A$4:$B$15000,2,FALSE),0)</f>
        <v>0</v>
      </c>
      <c r="E4452" s="106">
        <f t="shared" ca="1" si="1305"/>
        <v>1</v>
      </c>
      <c r="F4452" s="106">
        <f ca="1">(TRUNC(PRODUCT($E$12:$E4451),16))</f>
        <v>2.8822218906412198</v>
      </c>
      <c r="G4452" s="106">
        <f t="shared" ca="1" si="1312"/>
        <v>2.8764402052236</v>
      </c>
      <c r="H4452" s="106">
        <f t="shared" ca="1" si="1306"/>
        <v>1.00201001</v>
      </c>
      <c r="I4452" s="105">
        <f t="shared" si="1313"/>
        <v>3.5999999999999997E-2</v>
      </c>
      <c r="J4452" s="118">
        <f t="shared" si="1314"/>
        <v>45404</v>
      </c>
      <c r="K4452" s="112">
        <f t="shared" si="1315"/>
        <v>4</v>
      </c>
      <c r="L4452" s="108">
        <f t="shared" si="1316"/>
        <v>5</v>
      </c>
      <c r="M4452" s="109">
        <f t="shared" si="1307"/>
        <v>1.0007019749999999</v>
      </c>
      <c r="N4452" s="109">
        <f t="shared" ca="1" si="1308"/>
        <v>1.0027133960000001</v>
      </c>
      <c r="O4452" s="108">
        <f t="shared" si="1320"/>
        <v>0</v>
      </c>
      <c r="P4452" s="106">
        <f t="shared" ca="1" si="1309"/>
        <v>15.94796863</v>
      </c>
      <c r="Q4452" s="113">
        <f t="shared" si="1304"/>
        <v>0</v>
      </c>
      <c r="R4452" s="106">
        <f t="shared" si="1303"/>
        <v>0</v>
      </c>
      <c r="S4452" s="114" t="str">
        <f t="shared" si="1317"/>
        <v>A+J=</v>
      </c>
      <c r="T4452" s="107">
        <f t="shared" si="1318"/>
        <v>45434</v>
      </c>
      <c r="U4452" s="10"/>
      <c r="V4452" s="10"/>
      <c r="W4452" s="10"/>
      <c r="X4452" s="29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</row>
    <row r="4453" spans="1:121" x14ac:dyDescent="0.15">
      <c r="A4453" s="102">
        <f t="shared" si="1310"/>
        <v>45410</v>
      </c>
      <c r="B4453" s="103">
        <f t="shared" ca="1" si="1319"/>
        <v>5893.4419424197895</v>
      </c>
      <c r="C4453" s="106">
        <f t="shared" si="1311"/>
        <v>5877.4939737897894</v>
      </c>
      <c r="D4453" s="105">
        <f ca="1">IF(A4453&lt;$B$1,VLOOKUP(A4453,[1]DI!$A$4:$B$15000,2,FALSE),0)</f>
        <v>0</v>
      </c>
      <c r="E4453" s="106">
        <f t="shared" ca="1" si="1305"/>
        <v>1</v>
      </c>
      <c r="F4453" s="106">
        <f ca="1">(TRUNC(PRODUCT($E$12:$E4452),16))</f>
        <v>2.8822218906412198</v>
      </c>
      <c r="G4453" s="106">
        <f t="shared" ca="1" si="1312"/>
        <v>2.8764402052236</v>
      </c>
      <c r="H4453" s="106">
        <f t="shared" ca="1" si="1306"/>
        <v>1.00201001</v>
      </c>
      <c r="I4453" s="105">
        <f t="shared" si="1313"/>
        <v>3.5999999999999997E-2</v>
      </c>
      <c r="J4453" s="118">
        <f t="shared" si="1314"/>
        <v>45404</v>
      </c>
      <c r="K4453" s="112">
        <f t="shared" si="1315"/>
        <v>4</v>
      </c>
      <c r="L4453" s="108">
        <f t="shared" si="1316"/>
        <v>5</v>
      </c>
      <c r="M4453" s="109">
        <f t="shared" si="1307"/>
        <v>1.0007019749999999</v>
      </c>
      <c r="N4453" s="109">
        <f t="shared" ca="1" si="1308"/>
        <v>1.0027133960000001</v>
      </c>
      <c r="O4453" s="108">
        <f t="shared" si="1320"/>
        <v>0</v>
      </c>
      <c r="P4453" s="106">
        <f t="shared" ca="1" si="1309"/>
        <v>15.94796863</v>
      </c>
      <c r="Q4453" s="113">
        <f t="shared" si="1304"/>
        <v>0</v>
      </c>
      <c r="R4453" s="106">
        <f t="shared" si="1303"/>
        <v>0</v>
      </c>
      <c r="S4453" s="114" t="str">
        <f t="shared" si="1317"/>
        <v>A+J=</v>
      </c>
      <c r="T4453" s="107">
        <f t="shared" si="1318"/>
        <v>45434</v>
      </c>
      <c r="U4453" s="10"/>
      <c r="V4453" s="10"/>
      <c r="W4453" s="10"/>
      <c r="X4453" s="29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</row>
    <row r="4454" spans="1:121" x14ac:dyDescent="0.15">
      <c r="A4454" s="102">
        <f t="shared" si="1310"/>
        <v>45411</v>
      </c>
      <c r="B4454" s="103">
        <f t="shared" ca="1" si="1319"/>
        <v>5893.4419424197895</v>
      </c>
      <c r="C4454" s="106">
        <f t="shared" si="1311"/>
        <v>5877.4939737897894</v>
      </c>
      <c r="D4454" s="105">
        <f ca="1">IF(A4454&lt;$B$1,VLOOKUP(A4454,[1]DI!$A$4:$B$15000,2,FALSE),0)</f>
        <v>0.1065</v>
      </c>
      <c r="E4454" s="106">
        <f t="shared" ca="1" si="1305"/>
        <v>1.00040168</v>
      </c>
      <c r="F4454" s="106">
        <f ca="1">(TRUNC(PRODUCT($E$12:$E4453),16))</f>
        <v>2.8822218906412198</v>
      </c>
      <c r="G4454" s="106">
        <f t="shared" ca="1" si="1312"/>
        <v>2.8764402052236</v>
      </c>
      <c r="H4454" s="106">
        <f t="shared" ca="1" si="1306"/>
        <v>1.00201001</v>
      </c>
      <c r="I4454" s="105">
        <f t="shared" si="1313"/>
        <v>3.5999999999999997E-2</v>
      </c>
      <c r="J4454" s="118">
        <f t="shared" si="1314"/>
        <v>45404</v>
      </c>
      <c r="K4454" s="112">
        <f t="shared" si="1315"/>
        <v>5</v>
      </c>
      <c r="L4454" s="108">
        <f t="shared" si="1316"/>
        <v>5</v>
      </c>
      <c r="M4454" s="109">
        <f t="shared" si="1307"/>
        <v>1.0007019749999999</v>
      </c>
      <c r="N4454" s="109">
        <f t="shared" ca="1" si="1308"/>
        <v>1.0027133960000001</v>
      </c>
      <c r="O4454" s="108">
        <f t="shared" si="1320"/>
        <v>0</v>
      </c>
      <c r="P4454" s="106">
        <f t="shared" ca="1" si="1309"/>
        <v>15.94796863</v>
      </c>
      <c r="Q4454" s="113">
        <f t="shared" si="1304"/>
        <v>0</v>
      </c>
      <c r="R4454" s="106">
        <f t="shared" si="1303"/>
        <v>0</v>
      </c>
      <c r="S4454" s="114" t="str">
        <f t="shared" si="1317"/>
        <v>A+J=</v>
      </c>
      <c r="T4454" s="107">
        <f t="shared" si="1318"/>
        <v>45434</v>
      </c>
      <c r="U4454" s="10"/>
      <c r="V4454" s="10"/>
      <c r="W4454" s="10"/>
      <c r="X4454" s="29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</row>
    <row r="4455" spans="1:121" x14ac:dyDescent="0.15">
      <c r="A4455" s="102">
        <f t="shared" si="1310"/>
        <v>45412</v>
      </c>
      <c r="B4455" s="103">
        <f t="shared" ca="1" si="1319"/>
        <v>5896.6367424397895</v>
      </c>
      <c r="C4455" s="106">
        <f t="shared" si="1311"/>
        <v>5877.4939737897894</v>
      </c>
      <c r="D4455" s="105">
        <f ca="1">IF(A4455&lt;$B$1,VLOOKUP(A4455,[1]DI!$A$4:$B$15000,2,FALSE),0)</f>
        <v>0.1065</v>
      </c>
      <c r="E4455" s="106">
        <f t="shared" ca="1" si="1305"/>
        <v>1.00040168</v>
      </c>
      <c r="F4455" s="106">
        <f ca="1">(TRUNC(PRODUCT($E$12:$E4454),16))</f>
        <v>2.8833796215302598</v>
      </c>
      <c r="G4455" s="106">
        <f t="shared" ca="1" si="1312"/>
        <v>2.8764402052236</v>
      </c>
      <c r="H4455" s="106">
        <f t="shared" ca="1" si="1306"/>
        <v>1.0024124999999999</v>
      </c>
      <c r="I4455" s="105">
        <f t="shared" si="1313"/>
        <v>3.5999999999999997E-2</v>
      </c>
      <c r="J4455" s="118">
        <f t="shared" si="1314"/>
        <v>45404</v>
      </c>
      <c r="K4455" s="112">
        <f t="shared" si="1315"/>
        <v>6</v>
      </c>
      <c r="L4455" s="108">
        <f t="shared" si="1316"/>
        <v>6</v>
      </c>
      <c r="M4455" s="109">
        <f t="shared" si="1307"/>
        <v>1.000842429</v>
      </c>
      <c r="N4455" s="109">
        <f t="shared" ca="1" si="1308"/>
        <v>1.0032569609999999</v>
      </c>
      <c r="O4455" s="108">
        <f t="shared" si="1320"/>
        <v>0</v>
      </c>
      <c r="P4455" s="106">
        <f t="shared" ca="1" si="1309"/>
        <v>19.142768650000001</v>
      </c>
      <c r="Q4455" s="113">
        <f t="shared" si="1304"/>
        <v>0</v>
      </c>
      <c r="R4455" s="106">
        <f t="shared" si="1303"/>
        <v>0</v>
      </c>
      <c r="S4455" s="114" t="str">
        <f t="shared" si="1317"/>
        <v>A+J=</v>
      </c>
      <c r="T4455" s="107">
        <f t="shared" si="1318"/>
        <v>45434</v>
      </c>
      <c r="U4455" s="10"/>
      <c r="V4455" s="10"/>
      <c r="W4455" s="10"/>
      <c r="X4455" s="29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</row>
    <row r="4456" spans="1:121" x14ac:dyDescent="0.15">
      <c r="A4456" s="102">
        <f t="shared" si="1310"/>
        <v>45413</v>
      </c>
      <c r="B4456" s="103">
        <f t="shared" ca="1" si="1319"/>
        <v>5899.8332704297891</v>
      </c>
      <c r="C4456" s="106">
        <f t="shared" si="1311"/>
        <v>5877.4939737897894</v>
      </c>
      <c r="D4456" s="105">
        <f ca="1">IF(A4456&lt;$B$1,VLOOKUP(A4456,[1]DI!$A$4:$B$15000,2,FALSE),0)</f>
        <v>0</v>
      </c>
      <c r="E4456" s="106">
        <f t="shared" ca="1" si="1305"/>
        <v>1</v>
      </c>
      <c r="F4456" s="106">
        <f ca="1">(TRUNC(PRODUCT($E$12:$E4455),16))</f>
        <v>2.8845378174566298</v>
      </c>
      <c r="G4456" s="106">
        <f t="shared" ca="1" si="1312"/>
        <v>2.8764402052236</v>
      </c>
      <c r="H4456" s="106">
        <f t="shared" ca="1" si="1306"/>
        <v>1.00281515</v>
      </c>
      <c r="I4456" s="105">
        <f t="shared" si="1313"/>
        <v>3.5999999999999997E-2</v>
      </c>
      <c r="J4456" s="118">
        <f t="shared" si="1314"/>
        <v>45404</v>
      </c>
      <c r="K4456" s="112">
        <f t="shared" si="1315"/>
        <v>6</v>
      </c>
      <c r="L4456" s="108">
        <f t="shared" si="1316"/>
        <v>7</v>
      </c>
      <c r="M4456" s="109">
        <f t="shared" si="1307"/>
        <v>1.0009829029999999</v>
      </c>
      <c r="N4456" s="109">
        <f t="shared" ca="1" si="1308"/>
        <v>1.0038008199999999</v>
      </c>
      <c r="O4456" s="108">
        <f t="shared" si="1320"/>
        <v>0</v>
      </c>
      <c r="P4456" s="106">
        <f t="shared" ca="1" si="1309"/>
        <v>22.339296640000001</v>
      </c>
      <c r="Q4456" s="113">
        <f t="shared" si="1304"/>
        <v>0</v>
      </c>
      <c r="R4456" s="106">
        <f t="shared" si="1303"/>
        <v>0</v>
      </c>
      <c r="S4456" s="114" t="str">
        <f t="shared" si="1317"/>
        <v>A+J=</v>
      </c>
      <c r="T4456" s="107">
        <f t="shared" si="1318"/>
        <v>45434</v>
      </c>
      <c r="U4456" s="10"/>
      <c r="V4456" s="10"/>
      <c r="W4456" s="10"/>
      <c r="X4456" s="29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</row>
    <row r="4457" spans="1:121" x14ac:dyDescent="0.15">
      <c r="A4457" s="102">
        <f t="shared" si="1310"/>
        <v>45414</v>
      </c>
      <c r="B4457" s="103">
        <f t="shared" ca="1" si="1319"/>
        <v>5899.8332704297891</v>
      </c>
      <c r="C4457" s="106">
        <f t="shared" si="1311"/>
        <v>5877.4939737897894</v>
      </c>
      <c r="D4457" s="105">
        <f ca="1">IF(A4457&lt;$B$1,VLOOKUP(A4457,[1]DI!$A$4:$B$15000,2,FALSE),0)</f>
        <v>0.1065</v>
      </c>
      <c r="E4457" s="106">
        <f t="shared" ca="1" si="1305"/>
        <v>1.00040168</v>
      </c>
      <c r="F4457" s="106">
        <f ca="1">(TRUNC(PRODUCT($E$12:$E4456),16))</f>
        <v>2.8845378174566298</v>
      </c>
      <c r="G4457" s="106">
        <f t="shared" ca="1" si="1312"/>
        <v>2.8764402052236</v>
      </c>
      <c r="H4457" s="106">
        <f t="shared" ca="1" si="1306"/>
        <v>1.00281515</v>
      </c>
      <c r="I4457" s="105">
        <f t="shared" si="1313"/>
        <v>3.5999999999999997E-2</v>
      </c>
      <c r="J4457" s="118">
        <f t="shared" si="1314"/>
        <v>45404</v>
      </c>
      <c r="K4457" s="112">
        <f t="shared" si="1315"/>
        <v>7</v>
      </c>
      <c r="L4457" s="108">
        <f t="shared" si="1316"/>
        <v>7</v>
      </c>
      <c r="M4457" s="109">
        <f t="shared" si="1307"/>
        <v>1.0009829029999999</v>
      </c>
      <c r="N4457" s="109">
        <f t="shared" ca="1" si="1308"/>
        <v>1.0038008199999999</v>
      </c>
      <c r="O4457" s="108">
        <f t="shared" si="1320"/>
        <v>0</v>
      </c>
      <c r="P4457" s="106">
        <f t="shared" ca="1" si="1309"/>
        <v>22.339296640000001</v>
      </c>
      <c r="Q4457" s="113">
        <f t="shared" si="1304"/>
        <v>0</v>
      </c>
      <c r="R4457" s="106">
        <f t="shared" si="1303"/>
        <v>0</v>
      </c>
      <c r="S4457" s="114" t="str">
        <f t="shared" si="1317"/>
        <v>A+J=</v>
      </c>
      <c r="T4457" s="107">
        <f t="shared" si="1318"/>
        <v>45434</v>
      </c>
      <c r="U4457" s="10"/>
      <c r="V4457" s="10"/>
      <c r="W4457" s="10"/>
      <c r="X4457" s="29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</row>
    <row r="4458" spans="1:121" x14ac:dyDescent="0.15">
      <c r="A4458" s="102">
        <f t="shared" si="1310"/>
        <v>45415</v>
      </c>
      <c r="B4458" s="103">
        <f t="shared" ca="1" si="1319"/>
        <v>5903.0315205297893</v>
      </c>
      <c r="C4458" s="106">
        <f t="shared" si="1311"/>
        <v>5877.4939737897894</v>
      </c>
      <c r="D4458" s="105">
        <f ca="1">IF(A4458&lt;$B$1,VLOOKUP(A4458,[1]DI!$A$4:$B$15000,2,FALSE),0)</f>
        <v>0.1065</v>
      </c>
      <c r="E4458" s="106">
        <f t="shared" ca="1" si="1305"/>
        <v>1.00040168</v>
      </c>
      <c r="F4458" s="106">
        <f ca="1">(TRUNC(PRODUCT($E$12:$E4457),16))</f>
        <v>2.8856964786071502</v>
      </c>
      <c r="G4458" s="106">
        <f t="shared" ca="1" si="1312"/>
        <v>2.8764402052236</v>
      </c>
      <c r="H4458" s="106">
        <f t="shared" ca="1" si="1306"/>
        <v>1.00321796</v>
      </c>
      <c r="I4458" s="105">
        <f t="shared" si="1313"/>
        <v>3.5999999999999997E-2</v>
      </c>
      <c r="J4458" s="118">
        <f t="shared" si="1314"/>
        <v>45404</v>
      </c>
      <c r="K4458" s="112">
        <f t="shared" si="1315"/>
        <v>8</v>
      </c>
      <c r="L4458" s="108">
        <f t="shared" si="1316"/>
        <v>8</v>
      </c>
      <c r="M4458" s="109">
        <f t="shared" si="1307"/>
        <v>1.001123397</v>
      </c>
      <c r="N4458" s="109">
        <f t="shared" ca="1" si="1308"/>
        <v>1.0043449719999999</v>
      </c>
      <c r="O4458" s="108">
        <f t="shared" si="1320"/>
        <v>0</v>
      </c>
      <c r="P4458" s="106">
        <f t="shared" ca="1" si="1309"/>
        <v>25.53754674</v>
      </c>
      <c r="Q4458" s="113">
        <f t="shared" si="1304"/>
        <v>0</v>
      </c>
      <c r="R4458" s="106">
        <f t="shared" si="1303"/>
        <v>0</v>
      </c>
      <c r="S4458" s="114" t="str">
        <f t="shared" si="1317"/>
        <v>A+J=</v>
      </c>
      <c r="T4458" s="107">
        <f t="shared" si="1318"/>
        <v>45434</v>
      </c>
      <c r="U4458" s="10"/>
      <c r="V4458" s="10"/>
      <c r="W4458" s="10"/>
      <c r="X4458" s="29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</row>
    <row r="4459" spans="1:121" x14ac:dyDescent="0.15">
      <c r="A4459" s="102">
        <f t="shared" si="1310"/>
        <v>45416</v>
      </c>
      <c r="B4459" s="103">
        <f t="shared" ca="1" si="1319"/>
        <v>5906.2314927397892</v>
      </c>
      <c r="C4459" s="106">
        <f t="shared" si="1311"/>
        <v>5877.4939737897894</v>
      </c>
      <c r="D4459" s="105">
        <f ca="1">IF(A4459&lt;$B$1,VLOOKUP(A4459,[1]DI!$A$4:$B$15000,2,FALSE),0)</f>
        <v>0</v>
      </c>
      <c r="E4459" s="106">
        <f t="shared" ca="1" si="1305"/>
        <v>1</v>
      </c>
      <c r="F4459" s="106">
        <f ca="1">(TRUNC(PRODUCT($E$12:$E4458),16))</f>
        <v>2.8868556051686798</v>
      </c>
      <c r="G4459" s="106">
        <f t="shared" ca="1" si="1312"/>
        <v>2.8764402052236</v>
      </c>
      <c r="H4459" s="106">
        <f t="shared" ca="1" si="1306"/>
        <v>1.0036209300000001</v>
      </c>
      <c r="I4459" s="105">
        <f t="shared" si="1313"/>
        <v>3.5999999999999997E-2</v>
      </c>
      <c r="J4459" s="118">
        <f t="shared" si="1314"/>
        <v>45404</v>
      </c>
      <c r="K4459" s="112">
        <f t="shared" si="1315"/>
        <v>8</v>
      </c>
      <c r="L4459" s="108">
        <f t="shared" si="1316"/>
        <v>9</v>
      </c>
      <c r="M4459" s="109">
        <f t="shared" si="1307"/>
        <v>1.00126391</v>
      </c>
      <c r="N4459" s="109">
        <f t="shared" ca="1" si="1308"/>
        <v>1.004889417</v>
      </c>
      <c r="O4459" s="108">
        <f t="shared" si="1320"/>
        <v>0</v>
      </c>
      <c r="P4459" s="106">
        <f t="shared" ca="1" si="1309"/>
        <v>28.737518949999998</v>
      </c>
      <c r="Q4459" s="113">
        <f t="shared" si="1304"/>
        <v>0</v>
      </c>
      <c r="R4459" s="106">
        <f t="shared" si="1303"/>
        <v>0</v>
      </c>
      <c r="S4459" s="114" t="str">
        <f t="shared" si="1317"/>
        <v>A+J=</v>
      </c>
      <c r="T4459" s="107">
        <f t="shared" si="1318"/>
        <v>45434</v>
      </c>
      <c r="U4459" s="10"/>
      <c r="V4459" s="10"/>
      <c r="W4459" s="10"/>
      <c r="X4459" s="29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</row>
    <row r="4460" spans="1:121" x14ac:dyDescent="0.15">
      <c r="A4460" s="102">
        <f t="shared" si="1310"/>
        <v>45417</v>
      </c>
      <c r="B4460" s="103">
        <f t="shared" ca="1" si="1319"/>
        <v>5906.2314927397892</v>
      </c>
      <c r="C4460" s="106">
        <f t="shared" si="1311"/>
        <v>5877.4939737897894</v>
      </c>
      <c r="D4460" s="105">
        <f ca="1">IF(A4460&lt;$B$1,VLOOKUP(A4460,[1]DI!$A$4:$B$15000,2,FALSE),0)</f>
        <v>0</v>
      </c>
      <c r="E4460" s="106">
        <f t="shared" ca="1" si="1305"/>
        <v>1</v>
      </c>
      <c r="F4460" s="106">
        <f ca="1">(TRUNC(PRODUCT($E$12:$E4459),16))</f>
        <v>2.8868556051686798</v>
      </c>
      <c r="G4460" s="106">
        <f t="shared" ca="1" si="1312"/>
        <v>2.8764402052236</v>
      </c>
      <c r="H4460" s="106">
        <f t="shared" ca="1" si="1306"/>
        <v>1.0036209300000001</v>
      </c>
      <c r="I4460" s="105">
        <f t="shared" si="1313"/>
        <v>3.5999999999999997E-2</v>
      </c>
      <c r="J4460" s="118">
        <f t="shared" si="1314"/>
        <v>45404</v>
      </c>
      <c r="K4460" s="112">
        <f t="shared" si="1315"/>
        <v>8</v>
      </c>
      <c r="L4460" s="108">
        <f t="shared" si="1316"/>
        <v>9</v>
      </c>
      <c r="M4460" s="109">
        <f t="shared" si="1307"/>
        <v>1.00126391</v>
      </c>
      <c r="N4460" s="109">
        <f t="shared" ca="1" si="1308"/>
        <v>1.004889417</v>
      </c>
      <c r="O4460" s="108">
        <f t="shared" si="1320"/>
        <v>0</v>
      </c>
      <c r="P4460" s="106">
        <f t="shared" ca="1" si="1309"/>
        <v>28.737518949999998</v>
      </c>
      <c r="Q4460" s="113">
        <f t="shared" si="1304"/>
        <v>0</v>
      </c>
      <c r="R4460" s="106">
        <f t="shared" si="1303"/>
        <v>0</v>
      </c>
      <c r="S4460" s="114" t="str">
        <f t="shared" si="1317"/>
        <v>A+J=</v>
      </c>
      <c r="T4460" s="107">
        <f t="shared" si="1318"/>
        <v>45434</v>
      </c>
      <c r="U4460" s="10"/>
      <c r="V4460" s="10"/>
      <c r="W4460" s="10"/>
      <c r="X4460" s="29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</row>
    <row r="4461" spans="1:121" x14ac:dyDescent="0.15">
      <c r="A4461" s="102">
        <f t="shared" si="1310"/>
        <v>45418</v>
      </c>
      <c r="B4461" s="103">
        <f t="shared" ca="1" si="1319"/>
        <v>5906.2314927397892</v>
      </c>
      <c r="C4461" s="106">
        <f t="shared" si="1311"/>
        <v>5877.4939737897894</v>
      </c>
      <c r="D4461" s="105">
        <f ca="1">IF(A4461&lt;$B$1,VLOOKUP(A4461,[1]DI!$A$4:$B$15000,2,FALSE),0)</f>
        <v>0.1065</v>
      </c>
      <c r="E4461" s="106">
        <f t="shared" ca="1" si="1305"/>
        <v>1.00040168</v>
      </c>
      <c r="F4461" s="106">
        <f ca="1">(TRUNC(PRODUCT($E$12:$E4460),16))</f>
        <v>2.8868556051686798</v>
      </c>
      <c r="G4461" s="106">
        <f t="shared" ca="1" si="1312"/>
        <v>2.8764402052236</v>
      </c>
      <c r="H4461" s="106">
        <f t="shared" ca="1" si="1306"/>
        <v>1.0036209300000001</v>
      </c>
      <c r="I4461" s="105">
        <f t="shared" si="1313"/>
        <v>3.5999999999999997E-2</v>
      </c>
      <c r="J4461" s="118">
        <f t="shared" si="1314"/>
        <v>45404</v>
      </c>
      <c r="K4461" s="112">
        <f t="shared" si="1315"/>
        <v>9</v>
      </c>
      <c r="L4461" s="108">
        <f t="shared" si="1316"/>
        <v>9</v>
      </c>
      <c r="M4461" s="109">
        <f t="shared" si="1307"/>
        <v>1.00126391</v>
      </c>
      <c r="N4461" s="109">
        <f t="shared" ca="1" si="1308"/>
        <v>1.004889417</v>
      </c>
      <c r="O4461" s="108">
        <f t="shared" si="1320"/>
        <v>0</v>
      </c>
      <c r="P4461" s="106">
        <f t="shared" ca="1" si="1309"/>
        <v>28.737518949999998</v>
      </c>
      <c r="Q4461" s="113">
        <f t="shared" si="1304"/>
        <v>0</v>
      </c>
      <c r="R4461" s="106">
        <f t="shared" si="1303"/>
        <v>0</v>
      </c>
      <c r="S4461" s="114" t="str">
        <f t="shared" si="1317"/>
        <v>A+J=</v>
      </c>
      <c r="T4461" s="107">
        <f t="shared" si="1318"/>
        <v>45434</v>
      </c>
      <c r="U4461" s="10"/>
      <c r="V4461" s="10"/>
      <c r="W4461" s="10"/>
      <c r="X4461" s="29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</row>
    <row r="4462" spans="1:121" x14ac:dyDescent="0.15">
      <c r="A4462" s="102">
        <f t="shared" si="1310"/>
        <v>45419</v>
      </c>
      <c r="B4462" s="103">
        <f t="shared" ca="1" si="1319"/>
        <v>5909.4332458297895</v>
      </c>
      <c r="C4462" s="106">
        <f t="shared" si="1311"/>
        <v>5877.4939737897894</v>
      </c>
      <c r="D4462" s="105">
        <f ca="1">IF(A4462&lt;$B$1,VLOOKUP(A4462,[1]DI!$A$4:$B$15000,2,FALSE),0)</f>
        <v>0.1065</v>
      </c>
      <c r="E4462" s="106">
        <f t="shared" ca="1" si="1305"/>
        <v>1.00040168</v>
      </c>
      <c r="F4462" s="106">
        <f ca="1">(TRUNC(PRODUCT($E$12:$E4461),16))</f>
        <v>2.8880151973281598</v>
      </c>
      <c r="G4462" s="106">
        <f t="shared" ca="1" si="1312"/>
        <v>2.8764402052236</v>
      </c>
      <c r="H4462" s="106">
        <f t="shared" ca="1" si="1306"/>
        <v>1.00402407</v>
      </c>
      <c r="I4462" s="105">
        <f t="shared" si="1313"/>
        <v>3.5999999999999997E-2</v>
      </c>
      <c r="J4462" s="118">
        <f t="shared" si="1314"/>
        <v>45404</v>
      </c>
      <c r="K4462" s="112">
        <f t="shared" si="1315"/>
        <v>10</v>
      </c>
      <c r="L4462" s="108">
        <f t="shared" si="1316"/>
        <v>10</v>
      </c>
      <c r="M4462" s="109">
        <f t="shared" si="1307"/>
        <v>1.001404443</v>
      </c>
      <c r="N4462" s="109">
        <f t="shared" ca="1" si="1308"/>
        <v>1.005434165</v>
      </c>
      <c r="O4462" s="108">
        <f t="shared" si="1320"/>
        <v>0</v>
      </c>
      <c r="P4462" s="106">
        <f t="shared" ca="1" si="1309"/>
        <v>31.939272039999999</v>
      </c>
      <c r="Q4462" s="113">
        <f t="shared" si="1304"/>
        <v>0</v>
      </c>
      <c r="R4462" s="106">
        <f t="shared" ref="R4462:R4525" si="1321">IF(Q4462&gt;0,TRUNC(Q4462*C4462,8),0)</f>
        <v>0</v>
      </c>
      <c r="S4462" s="114" t="str">
        <f t="shared" si="1317"/>
        <v>A+J=</v>
      </c>
      <c r="T4462" s="107">
        <f t="shared" si="1318"/>
        <v>45434</v>
      </c>
      <c r="U4462" s="10"/>
      <c r="V4462" s="10"/>
      <c r="W4462" s="10"/>
      <c r="X4462" s="29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</row>
    <row r="4463" spans="1:121" x14ac:dyDescent="0.15">
      <c r="A4463" s="102">
        <f t="shared" si="1310"/>
        <v>45420</v>
      </c>
      <c r="B4463" s="103">
        <f t="shared" ca="1" si="1319"/>
        <v>5912.6366622397891</v>
      </c>
      <c r="C4463" s="106">
        <f t="shared" si="1311"/>
        <v>5877.4939737897894</v>
      </c>
      <c r="D4463" s="105">
        <f ca="1">IF(A4463&lt;$B$1,VLOOKUP(A4463,[1]DI!$A$4:$B$15000,2,FALSE),0)</f>
        <v>0.1065</v>
      </c>
      <c r="E4463" s="106">
        <f t="shared" ca="1" si="1305"/>
        <v>1.00040168</v>
      </c>
      <c r="F4463" s="106">
        <f ca="1">(TRUNC(PRODUCT($E$12:$E4462),16))</f>
        <v>2.8891752552726202</v>
      </c>
      <c r="G4463" s="106">
        <f t="shared" ca="1" si="1312"/>
        <v>2.8764402052236</v>
      </c>
      <c r="H4463" s="106">
        <f t="shared" ca="1" si="1306"/>
        <v>1.00442736</v>
      </c>
      <c r="I4463" s="105">
        <f t="shared" si="1313"/>
        <v>3.5999999999999997E-2</v>
      </c>
      <c r="J4463" s="118">
        <f t="shared" si="1314"/>
        <v>45404</v>
      </c>
      <c r="K4463" s="112">
        <f t="shared" si="1315"/>
        <v>11</v>
      </c>
      <c r="L4463" s="108">
        <f t="shared" si="1316"/>
        <v>11</v>
      </c>
      <c r="M4463" s="109">
        <f t="shared" si="1307"/>
        <v>1.001544996</v>
      </c>
      <c r="N4463" s="109">
        <f t="shared" ca="1" si="1308"/>
        <v>1.005979196</v>
      </c>
      <c r="O4463" s="108">
        <f t="shared" si="1320"/>
        <v>0</v>
      </c>
      <c r="P4463" s="106">
        <f t="shared" ca="1" si="1309"/>
        <v>35.142688450000001</v>
      </c>
      <c r="Q4463" s="113">
        <f t="shared" ref="Q4463:Q4526" si="1322">IF($O4463&gt;0,VLOOKUP($O4463,$W$12:$AC$151,7),0)</f>
        <v>0</v>
      </c>
      <c r="R4463" s="106">
        <f t="shared" si="1321"/>
        <v>0</v>
      </c>
      <c r="S4463" s="114" t="str">
        <f t="shared" si="1317"/>
        <v>A+J=</v>
      </c>
      <c r="T4463" s="107">
        <f t="shared" si="1318"/>
        <v>45434</v>
      </c>
      <c r="U4463" s="10"/>
      <c r="V4463" s="10"/>
      <c r="W4463" s="10"/>
      <c r="X4463" s="29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</row>
    <row r="4464" spans="1:121" x14ac:dyDescent="0.15">
      <c r="A4464" s="102">
        <f t="shared" si="1310"/>
        <v>45421</v>
      </c>
      <c r="B4464" s="103">
        <f t="shared" ca="1" si="1319"/>
        <v>5915.8418712997891</v>
      </c>
      <c r="C4464" s="106">
        <f t="shared" si="1311"/>
        <v>5877.4939737897894</v>
      </c>
      <c r="D4464" s="105">
        <f ca="1">IF(A4464&lt;$B$1,VLOOKUP(A4464,[1]DI!$A$4:$B$15000,2,FALSE),0)</f>
        <v>0.104</v>
      </c>
      <c r="E4464" s="106">
        <f t="shared" ca="1" si="1305"/>
        <v>1.0003926999999999</v>
      </c>
      <c r="F4464" s="106">
        <f ca="1">(TRUNC(PRODUCT($E$12:$E4463),16))</f>
        <v>2.8903357791891602</v>
      </c>
      <c r="G4464" s="106">
        <f t="shared" ca="1" si="1312"/>
        <v>2.8764402052236</v>
      </c>
      <c r="H4464" s="106">
        <f t="shared" ca="1" si="1306"/>
        <v>1.00483082</v>
      </c>
      <c r="I4464" s="105">
        <f t="shared" si="1313"/>
        <v>3.5999999999999997E-2</v>
      </c>
      <c r="J4464" s="118">
        <f t="shared" si="1314"/>
        <v>45404</v>
      </c>
      <c r="K4464" s="112">
        <f t="shared" si="1315"/>
        <v>12</v>
      </c>
      <c r="L4464" s="108">
        <f t="shared" si="1316"/>
        <v>12</v>
      </c>
      <c r="M4464" s="109">
        <f t="shared" si="1307"/>
        <v>1.0016855689999999</v>
      </c>
      <c r="N4464" s="109">
        <f t="shared" ca="1" si="1308"/>
        <v>1.006524532</v>
      </c>
      <c r="O4464" s="108">
        <f t="shared" si="1320"/>
        <v>0</v>
      </c>
      <c r="P4464" s="106">
        <f t="shared" ca="1" si="1309"/>
        <v>38.347897510000003</v>
      </c>
      <c r="Q4464" s="113">
        <f t="shared" si="1322"/>
        <v>0</v>
      </c>
      <c r="R4464" s="106">
        <f t="shared" si="1321"/>
        <v>0</v>
      </c>
      <c r="S4464" s="114" t="str">
        <f t="shared" si="1317"/>
        <v>A+J=</v>
      </c>
      <c r="T4464" s="107">
        <f t="shared" si="1318"/>
        <v>45434</v>
      </c>
      <c r="U4464" s="10"/>
      <c r="V4464" s="10"/>
      <c r="W4464" s="10"/>
      <c r="X4464" s="29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</row>
    <row r="4465" spans="1:121" x14ac:dyDescent="0.15">
      <c r="A4465" s="102">
        <f t="shared" si="1310"/>
        <v>45422</v>
      </c>
      <c r="B4465" s="103">
        <f t="shared" ca="1" si="1319"/>
        <v>5918.9956816697895</v>
      </c>
      <c r="C4465" s="106">
        <f t="shared" si="1311"/>
        <v>5877.4939737897894</v>
      </c>
      <c r="D4465" s="105">
        <f ca="1">IF(A4465&lt;$B$1,VLOOKUP(A4465,[1]DI!$A$4:$B$15000,2,FALSE),0)</f>
        <v>0.104</v>
      </c>
      <c r="E4465" s="106">
        <f t="shared" ca="1" si="1305"/>
        <v>1.0003926999999999</v>
      </c>
      <c r="F4465" s="106">
        <f ca="1">(TRUNC(PRODUCT($E$12:$E4464),16))</f>
        <v>2.8914708140496499</v>
      </c>
      <c r="G4465" s="106">
        <f t="shared" ca="1" si="1312"/>
        <v>2.8764402052236</v>
      </c>
      <c r="H4465" s="106">
        <f t="shared" ca="1" si="1306"/>
        <v>1.0052254199999999</v>
      </c>
      <c r="I4465" s="105">
        <f t="shared" si="1313"/>
        <v>3.5999999999999997E-2</v>
      </c>
      <c r="J4465" s="118">
        <f t="shared" si="1314"/>
        <v>45404</v>
      </c>
      <c r="K4465" s="112">
        <f t="shared" si="1315"/>
        <v>13</v>
      </c>
      <c r="L4465" s="108">
        <f t="shared" si="1316"/>
        <v>13</v>
      </c>
      <c r="M4465" s="109">
        <f t="shared" si="1307"/>
        <v>1.0018261610000001</v>
      </c>
      <c r="N4465" s="109">
        <f t="shared" ca="1" si="1308"/>
        <v>1.0070611229999999</v>
      </c>
      <c r="O4465" s="108">
        <f t="shared" si="1320"/>
        <v>0</v>
      </c>
      <c r="P4465" s="106">
        <f t="shared" ca="1" si="1309"/>
        <v>41.501707879999998</v>
      </c>
      <c r="Q4465" s="113">
        <f t="shared" si="1322"/>
        <v>0</v>
      </c>
      <c r="R4465" s="106">
        <f t="shared" si="1321"/>
        <v>0</v>
      </c>
      <c r="S4465" s="114" t="str">
        <f t="shared" si="1317"/>
        <v>A+J=</v>
      </c>
      <c r="T4465" s="107">
        <f t="shared" si="1318"/>
        <v>45434</v>
      </c>
      <c r="U4465" s="10"/>
      <c r="V4465" s="10"/>
      <c r="W4465" s="10"/>
      <c r="X4465" s="29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</row>
    <row r="4466" spans="1:121" x14ac:dyDescent="0.15">
      <c r="A4466" s="102">
        <f t="shared" si="1310"/>
        <v>45423</v>
      </c>
      <c r="B4466" s="103">
        <f t="shared" ca="1" si="1319"/>
        <v>5922.1511553697892</v>
      </c>
      <c r="C4466" s="106">
        <f t="shared" si="1311"/>
        <v>5877.4939737897894</v>
      </c>
      <c r="D4466" s="105">
        <f ca="1">IF(A4466&lt;$B$1,VLOOKUP(A4466,[1]DI!$A$4:$B$15000,2,FALSE),0)</f>
        <v>0</v>
      </c>
      <c r="E4466" s="106">
        <f t="shared" ca="1" si="1305"/>
        <v>1</v>
      </c>
      <c r="F4466" s="106">
        <f ca="1">(TRUNC(PRODUCT($E$12:$E4465),16))</f>
        <v>2.89260629463833</v>
      </c>
      <c r="G4466" s="106">
        <f t="shared" ca="1" si="1312"/>
        <v>2.8764402052236</v>
      </c>
      <c r="H4466" s="106">
        <f t="shared" ca="1" si="1306"/>
        <v>1.00562017</v>
      </c>
      <c r="I4466" s="105">
        <f t="shared" si="1313"/>
        <v>3.5999999999999997E-2</v>
      </c>
      <c r="J4466" s="118">
        <f t="shared" si="1314"/>
        <v>45404</v>
      </c>
      <c r="K4466" s="112">
        <f t="shared" si="1315"/>
        <v>13</v>
      </c>
      <c r="L4466" s="108">
        <f t="shared" si="1316"/>
        <v>14</v>
      </c>
      <c r="M4466" s="109">
        <f t="shared" si="1307"/>
        <v>1.0019667729999999</v>
      </c>
      <c r="N4466" s="109">
        <f t="shared" ca="1" si="1308"/>
        <v>1.007597997</v>
      </c>
      <c r="O4466" s="108">
        <f t="shared" si="1320"/>
        <v>0</v>
      </c>
      <c r="P4466" s="106">
        <f t="shared" ca="1" si="1309"/>
        <v>44.65718158</v>
      </c>
      <c r="Q4466" s="113">
        <f t="shared" si="1322"/>
        <v>0</v>
      </c>
      <c r="R4466" s="106">
        <f t="shared" si="1321"/>
        <v>0</v>
      </c>
      <c r="S4466" s="114" t="str">
        <f t="shared" si="1317"/>
        <v>A+J=</v>
      </c>
      <c r="T4466" s="107">
        <f t="shared" si="1318"/>
        <v>45434</v>
      </c>
      <c r="U4466" s="10"/>
      <c r="V4466" s="10"/>
      <c r="W4466" s="10"/>
      <c r="X4466" s="29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</row>
    <row r="4467" spans="1:121" x14ac:dyDescent="0.15">
      <c r="A4467" s="102">
        <f t="shared" si="1310"/>
        <v>45424</v>
      </c>
      <c r="B4467" s="103">
        <f t="shared" ca="1" si="1319"/>
        <v>5922.1511553697892</v>
      </c>
      <c r="C4467" s="106">
        <f t="shared" si="1311"/>
        <v>5877.4939737897894</v>
      </c>
      <c r="D4467" s="105">
        <f ca="1">IF(A4467&lt;$B$1,VLOOKUP(A4467,[1]DI!$A$4:$B$15000,2,FALSE),0)</f>
        <v>0</v>
      </c>
      <c r="E4467" s="106">
        <f t="shared" ca="1" si="1305"/>
        <v>1</v>
      </c>
      <c r="F4467" s="106">
        <f ca="1">(TRUNC(PRODUCT($E$12:$E4466),16))</f>
        <v>2.89260629463833</v>
      </c>
      <c r="G4467" s="106">
        <f t="shared" ca="1" si="1312"/>
        <v>2.8764402052236</v>
      </c>
      <c r="H4467" s="106">
        <f t="shared" ca="1" si="1306"/>
        <v>1.00562017</v>
      </c>
      <c r="I4467" s="105">
        <f t="shared" si="1313"/>
        <v>3.5999999999999997E-2</v>
      </c>
      <c r="J4467" s="118">
        <f t="shared" si="1314"/>
        <v>45404</v>
      </c>
      <c r="K4467" s="112">
        <f t="shared" si="1315"/>
        <v>13</v>
      </c>
      <c r="L4467" s="108">
        <f t="shared" si="1316"/>
        <v>14</v>
      </c>
      <c r="M4467" s="109">
        <f t="shared" si="1307"/>
        <v>1.0019667729999999</v>
      </c>
      <c r="N4467" s="109">
        <f t="shared" ca="1" si="1308"/>
        <v>1.007597997</v>
      </c>
      <c r="O4467" s="108">
        <f t="shared" si="1320"/>
        <v>0</v>
      </c>
      <c r="P4467" s="106">
        <f t="shared" ca="1" si="1309"/>
        <v>44.65718158</v>
      </c>
      <c r="Q4467" s="113">
        <f t="shared" si="1322"/>
        <v>0</v>
      </c>
      <c r="R4467" s="106">
        <f t="shared" si="1321"/>
        <v>0</v>
      </c>
      <c r="S4467" s="114" t="str">
        <f t="shared" si="1317"/>
        <v>A+J=</v>
      </c>
      <c r="T4467" s="107">
        <f t="shared" si="1318"/>
        <v>45434</v>
      </c>
      <c r="U4467" s="10"/>
      <c r="V4467" s="10"/>
      <c r="W4467" s="10"/>
      <c r="X4467" s="29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</row>
    <row r="4468" spans="1:121" x14ac:dyDescent="0.15">
      <c r="A4468" s="102">
        <f t="shared" si="1310"/>
        <v>45425</v>
      </c>
      <c r="B4468" s="103">
        <f t="shared" ca="1" si="1319"/>
        <v>5922.1511553697892</v>
      </c>
      <c r="C4468" s="106">
        <f t="shared" si="1311"/>
        <v>5877.4939737897894</v>
      </c>
      <c r="D4468" s="105">
        <f ca="1">IF(A4468&lt;$B$1,VLOOKUP(A4468,[1]DI!$A$4:$B$15000,2,FALSE),0)</f>
        <v>0.104</v>
      </c>
      <c r="E4468" s="106">
        <f t="shared" ca="1" si="1305"/>
        <v>1.0003926999999999</v>
      </c>
      <c r="F4468" s="106">
        <f ca="1">(TRUNC(PRODUCT($E$12:$E4467),16))</f>
        <v>2.89260629463833</v>
      </c>
      <c r="G4468" s="106">
        <f t="shared" ca="1" si="1312"/>
        <v>2.8764402052236</v>
      </c>
      <c r="H4468" s="106">
        <f t="shared" ca="1" si="1306"/>
        <v>1.00562017</v>
      </c>
      <c r="I4468" s="105">
        <f t="shared" si="1313"/>
        <v>3.5999999999999997E-2</v>
      </c>
      <c r="J4468" s="118">
        <f t="shared" si="1314"/>
        <v>45404</v>
      </c>
      <c r="K4468" s="112">
        <f t="shared" si="1315"/>
        <v>14</v>
      </c>
      <c r="L4468" s="108">
        <f t="shared" si="1316"/>
        <v>14</v>
      </c>
      <c r="M4468" s="109">
        <f t="shared" si="1307"/>
        <v>1.0019667729999999</v>
      </c>
      <c r="N4468" s="109">
        <f t="shared" ca="1" si="1308"/>
        <v>1.007597997</v>
      </c>
      <c r="O4468" s="108">
        <f t="shared" si="1320"/>
        <v>0</v>
      </c>
      <c r="P4468" s="106">
        <f t="shared" ca="1" si="1309"/>
        <v>44.65718158</v>
      </c>
      <c r="Q4468" s="113">
        <f t="shared" si="1322"/>
        <v>0</v>
      </c>
      <c r="R4468" s="106">
        <f t="shared" si="1321"/>
        <v>0</v>
      </c>
      <c r="S4468" s="114" t="str">
        <f t="shared" si="1317"/>
        <v>A+J=</v>
      </c>
      <c r="T4468" s="107">
        <f t="shared" si="1318"/>
        <v>45434</v>
      </c>
      <c r="U4468" s="10"/>
      <c r="V4468" s="10"/>
      <c r="W4468" s="10"/>
      <c r="X4468" s="29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</row>
    <row r="4469" spans="1:121" x14ac:dyDescent="0.15">
      <c r="A4469" s="102">
        <f t="shared" si="1310"/>
        <v>45426</v>
      </c>
      <c r="B4469" s="103">
        <f t="shared" ca="1" si="1319"/>
        <v>5925.3083335397896</v>
      </c>
      <c r="C4469" s="106">
        <f t="shared" si="1311"/>
        <v>5877.4939737897894</v>
      </c>
      <c r="D4469" s="105">
        <f ca="1">IF(A4469&lt;$B$1,VLOOKUP(A4469,[1]DI!$A$4:$B$15000,2,FALSE),0)</f>
        <v>0.104</v>
      </c>
      <c r="E4469" s="106">
        <f t="shared" ca="1" si="1305"/>
        <v>1.0003926999999999</v>
      </c>
      <c r="F4469" s="106">
        <f ca="1">(TRUNC(PRODUCT($E$12:$E4468),16))</f>
        <v>2.8937422211302302</v>
      </c>
      <c r="G4469" s="106">
        <f t="shared" ca="1" si="1312"/>
        <v>2.8764402052236</v>
      </c>
      <c r="H4469" s="106">
        <f t="shared" ca="1" si="1306"/>
        <v>1.0060150800000001</v>
      </c>
      <c r="I4469" s="105">
        <f t="shared" si="1313"/>
        <v>3.5999999999999997E-2</v>
      </c>
      <c r="J4469" s="118">
        <f t="shared" si="1314"/>
        <v>45404</v>
      </c>
      <c r="K4469" s="112">
        <f t="shared" si="1315"/>
        <v>15</v>
      </c>
      <c r="L4469" s="108">
        <f t="shared" si="1316"/>
        <v>15</v>
      </c>
      <c r="M4469" s="109">
        <f t="shared" si="1307"/>
        <v>1.0021074050000001</v>
      </c>
      <c r="N4469" s="109">
        <f t="shared" ca="1" si="1308"/>
        <v>1.008135161</v>
      </c>
      <c r="O4469" s="108">
        <f t="shared" si="1320"/>
        <v>0</v>
      </c>
      <c r="P4469" s="106">
        <f t="shared" ca="1" si="1309"/>
        <v>47.814359750000001</v>
      </c>
      <c r="Q4469" s="113">
        <f t="shared" si="1322"/>
        <v>0</v>
      </c>
      <c r="R4469" s="106">
        <f t="shared" si="1321"/>
        <v>0</v>
      </c>
      <c r="S4469" s="114" t="str">
        <f t="shared" si="1317"/>
        <v>A+J=</v>
      </c>
      <c r="T4469" s="107">
        <f t="shared" si="1318"/>
        <v>45434</v>
      </c>
      <c r="U4469" s="10"/>
      <c r="V4469" s="10"/>
      <c r="W4469" s="10"/>
      <c r="X4469" s="29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</row>
    <row r="4470" spans="1:121" x14ac:dyDescent="0.15">
      <c r="A4470" s="102">
        <f t="shared" si="1310"/>
        <v>45427</v>
      </c>
      <c r="B4470" s="103">
        <f t="shared" ca="1" si="1319"/>
        <v>5928.4671632897898</v>
      </c>
      <c r="C4470" s="106">
        <f t="shared" si="1311"/>
        <v>5877.4939737897894</v>
      </c>
      <c r="D4470" s="105">
        <f ca="1">IF(A4470&lt;$B$1,VLOOKUP(A4470,[1]DI!$A$4:$B$15000,2,FALSE),0)</f>
        <v>0.104</v>
      </c>
      <c r="E4470" s="106">
        <f t="shared" ca="1" si="1305"/>
        <v>1.0003926999999999</v>
      </c>
      <c r="F4470" s="106">
        <f ca="1">(TRUNC(PRODUCT($E$12:$E4469),16))</f>
        <v>2.89487859370047</v>
      </c>
      <c r="G4470" s="106">
        <f t="shared" ca="1" si="1312"/>
        <v>2.8764402052236</v>
      </c>
      <c r="H4470" s="106">
        <f t="shared" ca="1" si="1306"/>
        <v>1.0064101400000001</v>
      </c>
      <c r="I4470" s="105">
        <f t="shared" si="1313"/>
        <v>3.5999999999999997E-2</v>
      </c>
      <c r="J4470" s="118">
        <f t="shared" si="1314"/>
        <v>45404</v>
      </c>
      <c r="K4470" s="112">
        <f t="shared" si="1315"/>
        <v>16</v>
      </c>
      <c r="L4470" s="108">
        <f t="shared" si="1316"/>
        <v>16</v>
      </c>
      <c r="M4470" s="109">
        <f t="shared" si="1307"/>
        <v>1.002248056</v>
      </c>
      <c r="N4470" s="109">
        <f t="shared" ca="1" si="1308"/>
        <v>1.008672606</v>
      </c>
      <c r="O4470" s="108">
        <f t="shared" si="1320"/>
        <v>0</v>
      </c>
      <c r="P4470" s="106">
        <f t="shared" ca="1" si="1309"/>
        <v>50.973189499999997</v>
      </c>
      <c r="Q4470" s="113">
        <f t="shared" si="1322"/>
        <v>0</v>
      </c>
      <c r="R4470" s="106">
        <f t="shared" si="1321"/>
        <v>0</v>
      </c>
      <c r="S4470" s="114" t="str">
        <f t="shared" si="1317"/>
        <v>A+J=</v>
      </c>
      <c r="T4470" s="107">
        <f t="shared" si="1318"/>
        <v>45434</v>
      </c>
      <c r="U4470" s="10"/>
      <c r="V4470" s="10"/>
      <c r="W4470" s="10"/>
      <c r="X4470" s="29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</row>
    <row r="4471" spans="1:121" x14ac:dyDescent="0.15">
      <c r="A4471" s="102">
        <f t="shared" si="1310"/>
        <v>45428</v>
      </c>
      <c r="B4471" s="103">
        <f t="shared" ca="1" si="1319"/>
        <v>5931.6277092597893</v>
      </c>
      <c r="C4471" s="106">
        <f t="shared" si="1311"/>
        <v>5877.4939737897894</v>
      </c>
      <c r="D4471" s="105">
        <f ca="1">IF(A4471&lt;$B$1,VLOOKUP(A4471,[1]DI!$A$4:$B$15000,2,FALSE),0)</f>
        <v>0.104</v>
      </c>
      <c r="E4471" s="106">
        <f t="shared" ca="1" si="1305"/>
        <v>1.0003926999999999</v>
      </c>
      <c r="F4471" s="106">
        <f ca="1">(TRUNC(PRODUCT($E$12:$E4470),16))</f>
        <v>2.8960154125242101</v>
      </c>
      <c r="G4471" s="106">
        <f t="shared" ca="1" si="1312"/>
        <v>2.8764402052236</v>
      </c>
      <c r="H4471" s="106">
        <f t="shared" ca="1" si="1306"/>
        <v>1.00680536</v>
      </c>
      <c r="I4471" s="105">
        <f t="shared" si="1313"/>
        <v>3.5999999999999997E-2</v>
      </c>
      <c r="J4471" s="118">
        <f t="shared" si="1314"/>
        <v>45404</v>
      </c>
      <c r="K4471" s="112">
        <f t="shared" si="1315"/>
        <v>17</v>
      </c>
      <c r="L4471" s="108">
        <f t="shared" si="1316"/>
        <v>17</v>
      </c>
      <c r="M4471" s="109">
        <f t="shared" si="1307"/>
        <v>1.002388727</v>
      </c>
      <c r="N4471" s="109">
        <f t="shared" ca="1" si="1308"/>
        <v>1.0092103429999999</v>
      </c>
      <c r="O4471" s="108">
        <f t="shared" si="1320"/>
        <v>0</v>
      </c>
      <c r="P4471" s="106">
        <f t="shared" ca="1" si="1309"/>
        <v>54.133735469999998</v>
      </c>
      <c r="Q4471" s="113">
        <f t="shared" si="1322"/>
        <v>0</v>
      </c>
      <c r="R4471" s="106">
        <f t="shared" si="1321"/>
        <v>0</v>
      </c>
      <c r="S4471" s="114" t="str">
        <f t="shared" si="1317"/>
        <v>A+J=</v>
      </c>
      <c r="T4471" s="107">
        <f t="shared" si="1318"/>
        <v>45434</v>
      </c>
      <c r="U4471" s="10"/>
      <c r="V4471" s="10"/>
      <c r="W4471" s="10"/>
      <c r="X4471" s="29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</row>
    <row r="4472" spans="1:121" x14ac:dyDescent="0.15">
      <c r="A4472" s="102">
        <f t="shared" si="1310"/>
        <v>45429</v>
      </c>
      <c r="B4472" s="103">
        <f t="shared" ca="1" si="1319"/>
        <v>5934.7899126897892</v>
      </c>
      <c r="C4472" s="106">
        <f t="shared" si="1311"/>
        <v>5877.4939737897894</v>
      </c>
      <c r="D4472" s="105">
        <f ca="1">IF(A4472&lt;$B$1,VLOOKUP(A4472,[1]DI!$A$4:$B$15000,2,FALSE),0)</f>
        <v>0.104</v>
      </c>
      <c r="E4472" s="106">
        <f t="shared" ca="1" si="1305"/>
        <v>1.0003926999999999</v>
      </c>
      <c r="F4472" s="106">
        <f ca="1">(TRUNC(PRODUCT($E$12:$E4471),16))</f>
        <v>2.89715267777671</v>
      </c>
      <c r="G4472" s="106">
        <f t="shared" ca="1" si="1312"/>
        <v>2.8764402052236</v>
      </c>
      <c r="H4472" s="106">
        <f t="shared" ca="1" si="1306"/>
        <v>1.0072007300000001</v>
      </c>
      <c r="I4472" s="105">
        <f t="shared" si="1313"/>
        <v>3.5999999999999997E-2</v>
      </c>
      <c r="J4472" s="118">
        <f t="shared" si="1314"/>
        <v>45404</v>
      </c>
      <c r="K4472" s="112">
        <f t="shared" si="1315"/>
        <v>18</v>
      </c>
      <c r="L4472" s="108">
        <f t="shared" si="1316"/>
        <v>18</v>
      </c>
      <c r="M4472" s="109">
        <f t="shared" si="1307"/>
        <v>1.0025294179999999</v>
      </c>
      <c r="N4472" s="109">
        <f t="shared" ca="1" si="1308"/>
        <v>1.0097483620000001</v>
      </c>
      <c r="O4472" s="108">
        <f t="shared" si="1320"/>
        <v>0</v>
      </c>
      <c r="P4472" s="106">
        <f t="shared" ca="1" si="1309"/>
        <v>57.295938900000003</v>
      </c>
      <c r="Q4472" s="113">
        <f t="shared" si="1322"/>
        <v>0</v>
      </c>
      <c r="R4472" s="106">
        <f t="shared" si="1321"/>
        <v>0</v>
      </c>
      <c r="S4472" s="114" t="str">
        <f t="shared" si="1317"/>
        <v>A+J=</v>
      </c>
      <c r="T4472" s="107">
        <f t="shared" si="1318"/>
        <v>45434</v>
      </c>
      <c r="U4472" s="10"/>
      <c r="V4472" s="10"/>
      <c r="W4472" s="10"/>
      <c r="X4472" s="29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</row>
    <row r="4473" spans="1:121" x14ac:dyDescent="0.15">
      <c r="A4473" s="102">
        <f t="shared" si="1310"/>
        <v>45430</v>
      </c>
      <c r="B4473" s="103">
        <f t="shared" ca="1" si="1319"/>
        <v>5937.9538264797893</v>
      </c>
      <c r="C4473" s="106">
        <f t="shared" si="1311"/>
        <v>5877.4939737897894</v>
      </c>
      <c r="D4473" s="105">
        <f ca="1">IF(A4473&lt;$B$1,VLOOKUP(A4473,[1]DI!$A$4:$B$15000,2,FALSE),0)</f>
        <v>0</v>
      </c>
      <c r="E4473" s="106">
        <f t="shared" ca="1" si="1305"/>
        <v>1</v>
      </c>
      <c r="F4473" s="106">
        <f ca="1">(TRUNC(PRODUCT($E$12:$E4472),16))</f>
        <v>2.8982903896332699</v>
      </c>
      <c r="G4473" s="106">
        <f t="shared" ca="1" si="1312"/>
        <v>2.8764402052236</v>
      </c>
      <c r="H4473" s="106">
        <f t="shared" ca="1" si="1306"/>
        <v>1.0075962599999999</v>
      </c>
      <c r="I4473" s="105">
        <f t="shared" si="1313"/>
        <v>3.5999999999999997E-2</v>
      </c>
      <c r="J4473" s="118">
        <f t="shared" si="1314"/>
        <v>45404</v>
      </c>
      <c r="K4473" s="112">
        <f t="shared" si="1315"/>
        <v>18</v>
      </c>
      <c r="L4473" s="108">
        <f t="shared" si="1316"/>
        <v>19</v>
      </c>
      <c r="M4473" s="109">
        <f t="shared" si="1307"/>
        <v>1.002670129</v>
      </c>
      <c r="N4473" s="109">
        <f t="shared" ca="1" si="1308"/>
        <v>1.0102866720000001</v>
      </c>
      <c r="O4473" s="108">
        <f t="shared" si="1320"/>
        <v>0</v>
      </c>
      <c r="P4473" s="106">
        <f t="shared" ca="1" si="1309"/>
        <v>60.459852689999998</v>
      </c>
      <c r="Q4473" s="113">
        <f t="shared" si="1322"/>
        <v>0</v>
      </c>
      <c r="R4473" s="106">
        <f t="shared" si="1321"/>
        <v>0</v>
      </c>
      <c r="S4473" s="114" t="str">
        <f t="shared" si="1317"/>
        <v>A+J=</v>
      </c>
      <c r="T4473" s="107">
        <f t="shared" si="1318"/>
        <v>45434</v>
      </c>
      <c r="U4473" s="10"/>
      <c r="V4473" s="10"/>
      <c r="W4473" s="10"/>
      <c r="X4473" s="29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</row>
    <row r="4474" spans="1:121" x14ac:dyDescent="0.15">
      <c r="A4474" s="102">
        <f t="shared" si="1310"/>
        <v>45431</v>
      </c>
      <c r="B4474" s="103">
        <f t="shared" ca="1" si="1319"/>
        <v>5937.9538264797893</v>
      </c>
      <c r="C4474" s="106">
        <f t="shared" si="1311"/>
        <v>5877.4939737897894</v>
      </c>
      <c r="D4474" s="105">
        <f ca="1">IF(A4474&lt;$B$1,VLOOKUP(A4474,[1]DI!$A$4:$B$15000,2,FALSE),0)</f>
        <v>0</v>
      </c>
      <c r="E4474" s="106">
        <f t="shared" ca="1" si="1305"/>
        <v>1</v>
      </c>
      <c r="F4474" s="106">
        <f ca="1">(TRUNC(PRODUCT($E$12:$E4473),16))</f>
        <v>2.8982903896332699</v>
      </c>
      <c r="G4474" s="106">
        <f t="shared" ca="1" si="1312"/>
        <v>2.8764402052236</v>
      </c>
      <c r="H4474" s="106">
        <f t="shared" ca="1" si="1306"/>
        <v>1.0075962599999999</v>
      </c>
      <c r="I4474" s="105">
        <f t="shared" si="1313"/>
        <v>3.5999999999999997E-2</v>
      </c>
      <c r="J4474" s="118">
        <f t="shared" si="1314"/>
        <v>45404</v>
      </c>
      <c r="K4474" s="112">
        <f t="shared" si="1315"/>
        <v>18</v>
      </c>
      <c r="L4474" s="108">
        <f t="shared" si="1316"/>
        <v>19</v>
      </c>
      <c r="M4474" s="109">
        <f t="shared" si="1307"/>
        <v>1.002670129</v>
      </c>
      <c r="N4474" s="109">
        <f t="shared" ca="1" si="1308"/>
        <v>1.0102866720000001</v>
      </c>
      <c r="O4474" s="108">
        <f t="shared" si="1320"/>
        <v>0</v>
      </c>
      <c r="P4474" s="106">
        <f t="shared" ca="1" si="1309"/>
        <v>60.459852689999998</v>
      </c>
      <c r="Q4474" s="113">
        <f t="shared" si="1322"/>
        <v>0</v>
      </c>
      <c r="R4474" s="106">
        <f t="shared" si="1321"/>
        <v>0</v>
      </c>
      <c r="S4474" s="114" t="str">
        <f t="shared" si="1317"/>
        <v>A+J=</v>
      </c>
      <c r="T4474" s="107">
        <f t="shared" si="1318"/>
        <v>45434</v>
      </c>
      <c r="U4474" s="10"/>
      <c r="V4474" s="10"/>
      <c r="W4474" s="10"/>
      <c r="X4474" s="29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</row>
    <row r="4475" spans="1:121" x14ac:dyDescent="0.15">
      <c r="A4475" s="102">
        <f t="shared" si="1310"/>
        <v>45432</v>
      </c>
      <c r="B4475" s="103">
        <f t="shared" ca="1" si="1319"/>
        <v>5937.9538264797893</v>
      </c>
      <c r="C4475" s="106">
        <f t="shared" si="1311"/>
        <v>5877.4939737897894</v>
      </c>
      <c r="D4475" s="105">
        <f ca="1">IF(A4475&lt;$B$1,VLOOKUP(A4475,[1]DI!$A$4:$B$15000,2,FALSE),0)</f>
        <v>0.104</v>
      </c>
      <c r="E4475" s="106">
        <f t="shared" ca="1" si="1305"/>
        <v>1.0003926999999999</v>
      </c>
      <c r="F4475" s="106">
        <f ca="1">(TRUNC(PRODUCT($E$12:$E4474),16))</f>
        <v>2.8982903896332699</v>
      </c>
      <c r="G4475" s="106">
        <f t="shared" ca="1" si="1312"/>
        <v>2.8764402052236</v>
      </c>
      <c r="H4475" s="106">
        <f t="shared" ca="1" si="1306"/>
        <v>1.0075962599999999</v>
      </c>
      <c r="I4475" s="105">
        <f t="shared" si="1313"/>
        <v>3.5999999999999997E-2</v>
      </c>
      <c r="J4475" s="118">
        <f t="shared" si="1314"/>
        <v>45404</v>
      </c>
      <c r="K4475" s="112">
        <f t="shared" si="1315"/>
        <v>19</v>
      </c>
      <c r="L4475" s="108">
        <f t="shared" si="1316"/>
        <v>19</v>
      </c>
      <c r="M4475" s="109">
        <f t="shared" si="1307"/>
        <v>1.002670129</v>
      </c>
      <c r="N4475" s="109">
        <f t="shared" ca="1" si="1308"/>
        <v>1.0102866720000001</v>
      </c>
      <c r="O4475" s="108">
        <f t="shared" si="1320"/>
        <v>0</v>
      </c>
      <c r="P4475" s="106">
        <f t="shared" ca="1" si="1309"/>
        <v>60.459852689999998</v>
      </c>
      <c r="Q4475" s="113">
        <f t="shared" si="1322"/>
        <v>0</v>
      </c>
      <c r="R4475" s="106">
        <f t="shared" si="1321"/>
        <v>0</v>
      </c>
      <c r="S4475" s="114" t="str">
        <f t="shared" si="1317"/>
        <v>A+J=</v>
      </c>
      <c r="T4475" s="107">
        <f t="shared" si="1318"/>
        <v>45434</v>
      </c>
      <c r="U4475" s="10"/>
      <c r="V4475" s="10"/>
      <c r="W4475" s="10"/>
      <c r="X4475" s="29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</row>
    <row r="4476" spans="1:121" x14ac:dyDescent="0.15">
      <c r="A4476" s="102">
        <f t="shared" si="1310"/>
        <v>45433</v>
      </c>
      <c r="B4476" s="103">
        <f t="shared" ca="1" si="1319"/>
        <v>5941.1193918297895</v>
      </c>
      <c r="C4476" s="106">
        <f t="shared" si="1311"/>
        <v>5877.4939737897894</v>
      </c>
      <c r="D4476" s="105">
        <f ca="1">IF(A4476&lt;$B$1,VLOOKUP(A4476,[1]DI!$A$4:$B$15000,2,FALSE),0)</f>
        <v>0.104</v>
      </c>
      <c r="E4476" s="106">
        <f t="shared" ca="1" si="1305"/>
        <v>1.0003926999999999</v>
      </c>
      <c r="F4476" s="106">
        <f ca="1">(TRUNC(PRODUCT($E$12:$E4475),16))</f>
        <v>2.8994285482692801</v>
      </c>
      <c r="G4476" s="106">
        <f t="shared" ca="1" si="1312"/>
        <v>2.8764402052236</v>
      </c>
      <c r="H4476" s="106">
        <f t="shared" ca="1" si="1306"/>
        <v>1.0079919399999999</v>
      </c>
      <c r="I4476" s="105">
        <f t="shared" si="1313"/>
        <v>3.5999999999999997E-2</v>
      </c>
      <c r="J4476" s="118">
        <f t="shared" si="1314"/>
        <v>45404</v>
      </c>
      <c r="K4476" s="112">
        <f t="shared" si="1315"/>
        <v>20</v>
      </c>
      <c r="L4476" s="108">
        <f t="shared" si="1316"/>
        <v>20</v>
      </c>
      <c r="M4476" s="109">
        <f t="shared" si="1307"/>
        <v>1.002810859</v>
      </c>
      <c r="N4476" s="109">
        <f t="shared" ca="1" si="1308"/>
        <v>1.0108252630000001</v>
      </c>
      <c r="O4476" s="108">
        <f t="shared" si="1320"/>
        <v>0</v>
      </c>
      <c r="P4476" s="106">
        <f t="shared" ca="1" si="1309"/>
        <v>63.62541804</v>
      </c>
      <c r="Q4476" s="113">
        <f t="shared" si="1322"/>
        <v>0</v>
      </c>
      <c r="R4476" s="106">
        <f t="shared" si="1321"/>
        <v>0</v>
      </c>
      <c r="S4476" s="114" t="str">
        <f t="shared" si="1317"/>
        <v>A+J=</v>
      </c>
      <c r="T4476" s="107">
        <f t="shared" si="1318"/>
        <v>45434</v>
      </c>
      <c r="U4476" s="10"/>
      <c r="V4476" s="10"/>
      <c r="W4476" s="10"/>
      <c r="X4476" s="29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</row>
    <row r="4477" spans="1:121" x14ac:dyDescent="0.15">
      <c r="A4477" s="102">
        <f t="shared" si="1310"/>
        <v>45434</v>
      </c>
      <c r="B4477" s="103">
        <f t="shared" ca="1" si="1319"/>
        <v>5944.2866734197896</v>
      </c>
      <c r="C4477" s="106">
        <f t="shared" si="1311"/>
        <v>5877.4939737897894</v>
      </c>
      <c r="D4477" s="105">
        <f ca="1">IF(A4477&lt;$B$1,VLOOKUP(A4477,[1]DI!$A$4:$B$15000,2,FALSE),0)</f>
        <v>0.104</v>
      </c>
      <c r="E4477" s="106">
        <f t="shared" ca="1" si="1305"/>
        <v>1.0003926999999999</v>
      </c>
      <c r="F4477" s="106">
        <f ca="1">(TRUNC(PRODUCT($E$12:$E4476),16))</f>
        <v>2.90056715386019</v>
      </c>
      <c r="G4477" s="106">
        <f t="shared" ca="1" si="1312"/>
        <v>2.8764402052236</v>
      </c>
      <c r="H4477" s="106">
        <f t="shared" ca="1" si="1306"/>
        <v>1.0083877800000001</v>
      </c>
      <c r="I4477" s="105">
        <f t="shared" si="1313"/>
        <v>3.5999999999999997E-2</v>
      </c>
      <c r="J4477" s="118">
        <f t="shared" si="1314"/>
        <v>45404</v>
      </c>
      <c r="K4477" s="112">
        <f t="shared" si="1315"/>
        <v>21</v>
      </c>
      <c r="L4477" s="108">
        <f t="shared" si="1316"/>
        <v>21</v>
      </c>
      <c r="M4477" s="109">
        <f t="shared" si="1307"/>
        <v>1.0029516089999999</v>
      </c>
      <c r="N4477" s="109">
        <f t="shared" ca="1" si="1308"/>
        <v>1.011364146</v>
      </c>
      <c r="O4477" s="108">
        <f t="shared" si="1320"/>
        <v>132</v>
      </c>
      <c r="P4477" s="106">
        <f t="shared" ca="1" si="1309"/>
        <v>66.792699630000001</v>
      </c>
      <c r="Q4477" s="113">
        <f t="shared" si="1322"/>
        <v>0.12495299999999999</v>
      </c>
      <c r="R4477" s="106">
        <f t="shared" si="1321"/>
        <v>734.4105045</v>
      </c>
      <c r="S4477" s="114" t="str">
        <f t="shared" si="1317"/>
        <v>A+J=</v>
      </c>
      <c r="T4477" s="107">
        <f t="shared" si="1318"/>
        <v>45434</v>
      </c>
      <c r="U4477" s="10"/>
      <c r="V4477" s="10"/>
      <c r="W4477" s="10"/>
      <c r="X4477" s="29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</row>
    <row r="4478" spans="1:121" x14ac:dyDescent="0.15">
      <c r="A4478" s="102">
        <f t="shared" si="1310"/>
        <v>45435</v>
      </c>
      <c r="B4478" s="103">
        <f t="shared" ca="1" si="1319"/>
        <v>5145.8253036597898</v>
      </c>
      <c r="C4478" s="106">
        <f t="shared" si="1311"/>
        <v>5143.0834692897897</v>
      </c>
      <c r="D4478" s="105">
        <f ca="1">IF(A4478&lt;$B$1,VLOOKUP(A4478,[1]DI!$A$4:$B$15000,2,FALSE),0)</f>
        <v>0.104</v>
      </c>
      <c r="E4478" s="106">
        <f t="shared" ca="1" si="1305"/>
        <v>1.0003926999999999</v>
      </c>
      <c r="F4478" s="106">
        <f ca="1">(TRUNC(PRODUCT($E$12:$E4477),16))</f>
        <v>2.90170620658151</v>
      </c>
      <c r="G4478" s="106">
        <f t="shared" ca="1" si="1312"/>
        <v>2.90056715386019</v>
      </c>
      <c r="H4478" s="106">
        <f t="shared" ca="1" si="1306"/>
        <v>1.0003926999999999</v>
      </c>
      <c r="I4478" s="105">
        <f t="shared" si="1313"/>
        <v>3.5999999999999997E-2</v>
      </c>
      <c r="J4478" s="118">
        <f t="shared" si="1314"/>
        <v>45434</v>
      </c>
      <c r="K4478" s="112">
        <f t="shared" si="1315"/>
        <v>1</v>
      </c>
      <c r="L4478" s="108">
        <f t="shared" si="1316"/>
        <v>1</v>
      </c>
      <c r="M4478" s="109">
        <f t="shared" si="1307"/>
        <v>1.000140356</v>
      </c>
      <c r="N4478" s="109">
        <f t="shared" ca="1" si="1308"/>
        <v>1.000533111</v>
      </c>
      <c r="O4478" s="108">
        <f t="shared" si="1320"/>
        <v>0</v>
      </c>
      <c r="P4478" s="106">
        <f t="shared" ca="1" si="1309"/>
        <v>2.7418343699999999</v>
      </c>
      <c r="Q4478" s="113">
        <f t="shared" si="1322"/>
        <v>0</v>
      </c>
      <c r="R4478" s="106">
        <f t="shared" si="1321"/>
        <v>0</v>
      </c>
      <c r="S4478" s="114" t="str">
        <f t="shared" si="1317"/>
        <v>A+J=</v>
      </c>
      <c r="T4478" s="107">
        <f t="shared" si="1318"/>
        <v>45467</v>
      </c>
      <c r="U4478" s="10"/>
      <c r="V4478" s="10"/>
      <c r="W4478" s="10"/>
      <c r="X4478" s="29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</row>
    <row r="4479" spans="1:121" x14ac:dyDescent="0.15">
      <c r="A4479" s="102">
        <f t="shared" si="1310"/>
        <v>45436</v>
      </c>
      <c r="B4479" s="103">
        <f t="shared" ca="1" si="1319"/>
        <v>5148.5685780897893</v>
      </c>
      <c r="C4479" s="106">
        <f t="shared" si="1311"/>
        <v>5143.0834692897897</v>
      </c>
      <c r="D4479" s="105">
        <f ca="1">IF(A4479&lt;$B$1,VLOOKUP(A4479,[1]DI!$A$4:$B$15000,2,FALSE),0)</f>
        <v>0.104</v>
      </c>
      <c r="E4479" s="106">
        <f t="shared" ca="1" si="1305"/>
        <v>1.0003926999999999</v>
      </c>
      <c r="F4479" s="106">
        <f ca="1">(TRUNC(PRODUCT($E$12:$E4478),16))</f>
        <v>2.9028457066088298</v>
      </c>
      <c r="G4479" s="106">
        <f t="shared" ca="1" si="1312"/>
        <v>2.90056715386019</v>
      </c>
      <c r="H4479" s="106">
        <f t="shared" ca="1" si="1306"/>
        <v>1.00078555</v>
      </c>
      <c r="I4479" s="105">
        <f t="shared" si="1313"/>
        <v>3.5999999999999997E-2</v>
      </c>
      <c r="J4479" s="118">
        <f t="shared" si="1314"/>
        <v>45434</v>
      </c>
      <c r="K4479" s="112">
        <f t="shared" si="1315"/>
        <v>2</v>
      </c>
      <c r="L4479" s="108">
        <f t="shared" si="1316"/>
        <v>2</v>
      </c>
      <c r="M4479" s="109">
        <f t="shared" si="1307"/>
        <v>1.0002807309999999</v>
      </c>
      <c r="N4479" s="109">
        <f t="shared" ca="1" si="1308"/>
        <v>1.001066502</v>
      </c>
      <c r="O4479" s="108">
        <f t="shared" si="1320"/>
        <v>0</v>
      </c>
      <c r="P4479" s="106">
        <f t="shared" ca="1" si="1309"/>
        <v>5.4851087999999999</v>
      </c>
      <c r="Q4479" s="113">
        <f t="shared" si="1322"/>
        <v>0</v>
      </c>
      <c r="R4479" s="106">
        <f t="shared" si="1321"/>
        <v>0</v>
      </c>
      <c r="S4479" s="114" t="str">
        <f t="shared" si="1317"/>
        <v>A+J=</v>
      </c>
      <c r="T4479" s="107">
        <f t="shared" si="1318"/>
        <v>45467</v>
      </c>
      <c r="U4479" s="10"/>
      <c r="V4479" s="10"/>
      <c r="W4479" s="10"/>
      <c r="X4479" s="29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</row>
    <row r="4480" spans="1:121" x14ac:dyDescent="0.15">
      <c r="A4480" s="102">
        <f t="shared" si="1310"/>
        <v>45437</v>
      </c>
      <c r="B4480" s="103">
        <f t="shared" ca="1" si="1319"/>
        <v>5151.3133388797896</v>
      </c>
      <c r="C4480" s="106">
        <f t="shared" si="1311"/>
        <v>5143.0834692897897</v>
      </c>
      <c r="D4480" s="105">
        <f ca="1">IF(A4480&lt;$B$1,VLOOKUP(A4480,[1]DI!$A$4:$B$15000,2,FALSE),0)</f>
        <v>0</v>
      </c>
      <c r="E4480" s="106">
        <f t="shared" ca="1" si="1305"/>
        <v>1</v>
      </c>
      <c r="F4480" s="106">
        <f ca="1">(TRUNC(PRODUCT($E$12:$E4479),16))</f>
        <v>2.9039856541178199</v>
      </c>
      <c r="G4480" s="106">
        <f t="shared" ca="1" si="1312"/>
        <v>2.90056715386019</v>
      </c>
      <c r="H4480" s="106">
        <f t="shared" ca="1" si="1306"/>
        <v>1.0011785600000001</v>
      </c>
      <c r="I4480" s="105">
        <f t="shared" si="1313"/>
        <v>3.5999999999999997E-2</v>
      </c>
      <c r="J4480" s="118">
        <f t="shared" si="1314"/>
        <v>45434</v>
      </c>
      <c r="K4480" s="112">
        <f t="shared" si="1315"/>
        <v>2</v>
      </c>
      <c r="L4480" s="108">
        <f t="shared" si="1316"/>
        <v>3</v>
      </c>
      <c r="M4480" s="109">
        <f t="shared" si="1307"/>
        <v>1.000421126</v>
      </c>
      <c r="N4480" s="109">
        <f t="shared" ca="1" si="1308"/>
        <v>1.001600182</v>
      </c>
      <c r="O4480" s="108">
        <f t="shared" si="1320"/>
        <v>0</v>
      </c>
      <c r="P4480" s="106">
        <f t="shared" ca="1" si="1309"/>
        <v>8.2298695899999998</v>
      </c>
      <c r="Q4480" s="113">
        <f t="shared" si="1322"/>
        <v>0</v>
      </c>
      <c r="R4480" s="106">
        <f t="shared" si="1321"/>
        <v>0</v>
      </c>
      <c r="S4480" s="114" t="str">
        <f t="shared" si="1317"/>
        <v>A+J=</v>
      </c>
      <c r="T4480" s="107">
        <f t="shared" si="1318"/>
        <v>45467</v>
      </c>
      <c r="U4480" s="10"/>
      <c r="V4480" s="10"/>
      <c r="W4480" s="10"/>
      <c r="X4480" s="29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</row>
    <row r="4481" spans="1:121" x14ac:dyDescent="0.15">
      <c r="A4481" s="102">
        <f t="shared" si="1310"/>
        <v>45438</v>
      </c>
      <c r="B4481" s="103">
        <f t="shared" ca="1" si="1319"/>
        <v>5151.3133388797896</v>
      </c>
      <c r="C4481" s="106">
        <f t="shared" si="1311"/>
        <v>5143.0834692897897</v>
      </c>
      <c r="D4481" s="105">
        <f ca="1">IF(A4481&lt;$B$1,VLOOKUP(A4481,[1]DI!$A$4:$B$15000,2,FALSE),0)</f>
        <v>0</v>
      </c>
      <c r="E4481" s="106">
        <f t="shared" ca="1" si="1305"/>
        <v>1</v>
      </c>
      <c r="F4481" s="106">
        <f ca="1">(TRUNC(PRODUCT($E$12:$E4480),16))</f>
        <v>2.9039856541178199</v>
      </c>
      <c r="G4481" s="106">
        <f t="shared" ca="1" si="1312"/>
        <v>2.90056715386019</v>
      </c>
      <c r="H4481" s="106">
        <f t="shared" ca="1" si="1306"/>
        <v>1.0011785600000001</v>
      </c>
      <c r="I4481" s="105">
        <f t="shared" si="1313"/>
        <v>3.5999999999999997E-2</v>
      </c>
      <c r="J4481" s="118">
        <f t="shared" si="1314"/>
        <v>45434</v>
      </c>
      <c r="K4481" s="112">
        <f t="shared" si="1315"/>
        <v>2</v>
      </c>
      <c r="L4481" s="108">
        <f t="shared" si="1316"/>
        <v>3</v>
      </c>
      <c r="M4481" s="109">
        <f t="shared" si="1307"/>
        <v>1.000421126</v>
      </c>
      <c r="N4481" s="109">
        <f t="shared" ca="1" si="1308"/>
        <v>1.001600182</v>
      </c>
      <c r="O4481" s="108">
        <f t="shared" si="1320"/>
        <v>0</v>
      </c>
      <c r="P4481" s="106">
        <f t="shared" ca="1" si="1309"/>
        <v>8.2298695899999998</v>
      </c>
      <c r="Q4481" s="113">
        <f t="shared" si="1322"/>
        <v>0</v>
      </c>
      <c r="R4481" s="106">
        <f t="shared" si="1321"/>
        <v>0</v>
      </c>
      <c r="S4481" s="114" t="str">
        <f t="shared" si="1317"/>
        <v>A+J=</v>
      </c>
      <c r="T4481" s="107">
        <f t="shared" si="1318"/>
        <v>45467</v>
      </c>
      <c r="U4481" s="10"/>
      <c r="V4481" s="10"/>
      <c r="W4481" s="10"/>
      <c r="X4481" s="29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</row>
    <row r="4482" spans="1:121" x14ac:dyDescent="0.15">
      <c r="A4482" s="102">
        <f t="shared" si="1310"/>
        <v>45439</v>
      </c>
      <c r="B4482" s="103">
        <f t="shared" ca="1" si="1319"/>
        <v>5151.3133388797896</v>
      </c>
      <c r="C4482" s="106">
        <f t="shared" si="1311"/>
        <v>5143.0834692897897</v>
      </c>
      <c r="D4482" s="105">
        <f ca="1">IF(A4482&lt;$B$1,VLOOKUP(A4482,[1]DI!$A$4:$B$15000,2,FALSE),0)</f>
        <v>0.104</v>
      </c>
      <c r="E4482" s="106">
        <f t="shared" ca="1" si="1305"/>
        <v>1.0003926999999999</v>
      </c>
      <c r="F4482" s="106">
        <f ca="1">(TRUNC(PRODUCT($E$12:$E4481),16))</f>
        <v>2.9039856541178199</v>
      </c>
      <c r="G4482" s="106">
        <f t="shared" ca="1" si="1312"/>
        <v>2.90056715386019</v>
      </c>
      <c r="H4482" s="106">
        <f t="shared" ca="1" si="1306"/>
        <v>1.0011785600000001</v>
      </c>
      <c r="I4482" s="105">
        <f t="shared" si="1313"/>
        <v>3.5999999999999997E-2</v>
      </c>
      <c r="J4482" s="118">
        <f t="shared" si="1314"/>
        <v>45434</v>
      </c>
      <c r="K4482" s="112">
        <f t="shared" si="1315"/>
        <v>3</v>
      </c>
      <c r="L4482" s="108">
        <f t="shared" si="1316"/>
        <v>3</v>
      </c>
      <c r="M4482" s="109">
        <f t="shared" si="1307"/>
        <v>1.000421126</v>
      </c>
      <c r="N4482" s="109">
        <f t="shared" ca="1" si="1308"/>
        <v>1.001600182</v>
      </c>
      <c r="O4482" s="108">
        <f t="shared" si="1320"/>
        <v>0</v>
      </c>
      <c r="P4482" s="106">
        <f t="shared" ca="1" si="1309"/>
        <v>8.2298695899999998</v>
      </c>
      <c r="Q4482" s="113">
        <f t="shared" si="1322"/>
        <v>0</v>
      </c>
      <c r="R4482" s="106">
        <f t="shared" si="1321"/>
        <v>0</v>
      </c>
      <c r="S4482" s="114" t="str">
        <f t="shared" si="1317"/>
        <v>A+J=</v>
      </c>
      <c r="T4482" s="107">
        <f t="shared" si="1318"/>
        <v>45467</v>
      </c>
      <c r="U4482" s="10"/>
      <c r="V4482" s="10"/>
      <c r="W4482" s="10"/>
      <c r="X4482" s="29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</row>
    <row r="4483" spans="1:121" x14ac:dyDescent="0.15">
      <c r="A4483" s="102">
        <f t="shared" si="1310"/>
        <v>45440</v>
      </c>
      <c r="B4483" s="103">
        <f t="shared" ca="1" si="1319"/>
        <v>5154.0596014397897</v>
      </c>
      <c r="C4483" s="106">
        <f t="shared" si="1311"/>
        <v>5143.0834692897897</v>
      </c>
      <c r="D4483" s="105">
        <f ca="1">IF(A4483&lt;$B$1,VLOOKUP(A4483,[1]DI!$A$4:$B$15000,2,FALSE),0)</f>
        <v>0.104</v>
      </c>
      <c r="E4483" s="106">
        <f t="shared" ca="1" si="1305"/>
        <v>1.0003926999999999</v>
      </c>
      <c r="F4483" s="106">
        <f ca="1">(TRUNC(PRODUCT($E$12:$E4482),16))</f>
        <v>2.9051260492841902</v>
      </c>
      <c r="G4483" s="106">
        <f t="shared" ca="1" si="1312"/>
        <v>2.90056715386019</v>
      </c>
      <c r="H4483" s="106">
        <f t="shared" ca="1" si="1306"/>
        <v>1.00157173</v>
      </c>
      <c r="I4483" s="105">
        <f t="shared" si="1313"/>
        <v>3.5999999999999997E-2</v>
      </c>
      <c r="J4483" s="118">
        <f t="shared" si="1314"/>
        <v>45434</v>
      </c>
      <c r="K4483" s="112">
        <f t="shared" si="1315"/>
        <v>4</v>
      </c>
      <c r="L4483" s="108">
        <f t="shared" si="1316"/>
        <v>4</v>
      </c>
      <c r="M4483" s="109">
        <f t="shared" si="1307"/>
        <v>1.0005615409999999</v>
      </c>
      <c r="N4483" s="109">
        <f t="shared" ca="1" si="1308"/>
        <v>1.0021341539999999</v>
      </c>
      <c r="O4483" s="108">
        <f t="shared" si="1320"/>
        <v>0</v>
      </c>
      <c r="P4483" s="106">
        <f t="shared" ca="1" si="1309"/>
        <v>10.97613215</v>
      </c>
      <c r="Q4483" s="113">
        <f t="shared" si="1322"/>
        <v>0</v>
      </c>
      <c r="R4483" s="106">
        <f t="shared" si="1321"/>
        <v>0</v>
      </c>
      <c r="S4483" s="114" t="str">
        <f t="shared" si="1317"/>
        <v>A+J=</v>
      </c>
      <c r="T4483" s="107">
        <f t="shared" si="1318"/>
        <v>45467</v>
      </c>
      <c r="U4483" s="10"/>
      <c r="V4483" s="10"/>
      <c r="W4483" s="10"/>
      <c r="X4483" s="29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</row>
    <row r="4484" spans="1:121" x14ac:dyDescent="0.15">
      <c r="A4484" s="102">
        <f t="shared" si="1310"/>
        <v>45441</v>
      </c>
      <c r="B4484" s="103">
        <f t="shared" ca="1" si="1319"/>
        <v>5156.8072423597896</v>
      </c>
      <c r="C4484" s="106">
        <f t="shared" si="1311"/>
        <v>5143.0834692897897</v>
      </c>
      <c r="D4484" s="105">
        <f ca="1">IF(A4484&lt;$B$1,VLOOKUP(A4484,[1]DI!$A$4:$B$15000,2,FALSE),0)</f>
        <v>0.104</v>
      </c>
      <c r="E4484" s="106">
        <f t="shared" ca="1" si="1305"/>
        <v>1.0003926999999999</v>
      </c>
      <c r="F4484" s="106">
        <f ca="1">(TRUNC(PRODUCT($E$12:$E4483),16))</f>
        <v>2.9062668922837398</v>
      </c>
      <c r="G4484" s="106">
        <f t="shared" ca="1" si="1312"/>
        <v>2.90056715386019</v>
      </c>
      <c r="H4484" s="106">
        <f t="shared" ca="1" si="1306"/>
        <v>1.00196504</v>
      </c>
      <c r="I4484" s="105">
        <f t="shared" si="1313"/>
        <v>3.5999999999999997E-2</v>
      </c>
      <c r="J4484" s="118">
        <f t="shared" si="1314"/>
        <v>45434</v>
      </c>
      <c r="K4484" s="112">
        <f t="shared" si="1315"/>
        <v>5</v>
      </c>
      <c r="L4484" s="108">
        <f t="shared" si="1316"/>
        <v>5</v>
      </c>
      <c r="M4484" s="109">
        <f t="shared" si="1307"/>
        <v>1.0007019749999999</v>
      </c>
      <c r="N4484" s="109">
        <f t="shared" ca="1" si="1308"/>
        <v>1.0026683940000001</v>
      </c>
      <c r="O4484" s="108">
        <f t="shared" si="1320"/>
        <v>0</v>
      </c>
      <c r="P4484" s="106">
        <f t="shared" ca="1" si="1309"/>
        <v>13.72377307</v>
      </c>
      <c r="Q4484" s="113">
        <f t="shared" si="1322"/>
        <v>0</v>
      </c>
      <c r="R4484" s="106">
        <f t="shared" si="1321"/>
        <v>0</v>
      </c>
      <c r="S4484" s="114" t="str">
        <f t="shared" si="1317"/>
        <v>A+J=</v>
      </c>
      <c r="T4484" s="107">
        <f t="shared" si="1318"/>
        <v>45467</v>
      </c>
      <c r="U4484" s="10"/>
      <c r="V4484" s="10"/>
      <c r="W4484" s="10"/>
      <c r="X4484" s="29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</row>
    <row r="4485" spans="1:121" x14ac:dyDescent="0.15">
      <c r="A4485" s="102">
        <f t="shared" si="1310"/>
        <v>45442</v>
      </c>
      <c r="B4485" s="103">
        <f t="shared" ca="1" si="1319"/>
        <v>5159.5563850497902</v>
      </c>
      <c r="C4485" s="106">
        <f t="shared" si="1311"/>
        <v>5143.0834692897897</v>
      </c>
      <c r="D4485" s="105">
        <f ca="1">IF(A4485&lt;$B$1,VLOOKUP(A4485,[1]DI!$A$4:$B$15000,2,FALSE),0)</f>
        <v>0</v>
      </c>
      <c r="E4485" s="106">
        <f t="shared" ca="1" si="1305"/>
        <v>1</v>
      </c>
      <c r="F4485" s="106">
        <f ca="1">(TRUNC(PRODUCT($E$12:$E4484),16))</f>
        <v>2.9074081832923402</v>
      </c>
      <c r="G4485" s="106">
        <f t="shared" ca="1" si="1312"/>
        <v>2.90056715386019</v>
      </c>
      <c r="H4485" s="106">
        <f t="shared" ca="1" si="1306"/>
        <v>1.0023585100000001</v>
      </c>
      <c r="I4485" s="105">
        <f t="shared" si="1313"/>
        <v>3.5999999999999997E-2</v>
      </c>
      <c r="J4485" s="118">
        <f t="shared" si="1314"/>
        <v>45434</v>
      </c>
      <c r="K4485" s="112">
        <f t="shared" si="1315"/>
        <v>5</v>
      </c>
      <c r="L4485" s="108">
        <f t="shared" si="1316"/>
        <v>6</v>
      </c>
      <c r="M4485" s="109">
        <f t="shared" si="1307"/>
        <v>1.000842429</v>
      </c>
      <c r="N4485" s="109">
        <f t="shared" ca="1" si="1308"/>
        <v>1.0032029259999999</v>
      </c>
      <c r="O4485" s="108">
        <f t="shared" si="1320"/>
        <v>0</v>
      </c>
      <c r="P4485" s="106">
        <f t="shared" ca="1" si="1309"/>
        <v>16.472915759999999</v>
      </c>
      <c r="Q4485" s="113">
        <f t="shared" si="1322"/>
        <v>0</v>
      </c>
      <c r="R4485" s="106">
        <f t="shared" si="1321"/>
        <v>0</v>
      </c>
      <c r="S4485" s="114" t="str">
        <f t="shared" si="1317"/>
        <v>A+J=</v>
      </c>
      <c r="T4485" s="107">
        <f t="shared" si="1318"/>
        <v>45467</v>
      </c>
      <c r="U4485" s="10"/>
      <c r="V4485" s="10"/>
      <c r="W4485" s="10"/>
      <c r="X4485" s="29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</row>
    <row r="4486" spans="1:121" x14ac:dyDescent="0.15">
      <c r="A4486" s="102">
        <f t="shared" si="1310"/>
        <v>45443</v>
      </c>
      <c r="B4486" s="103">
        <f t="shared" ca="1" si="1319"/>
        <v>5159.5563850497902</v>
      </c>
      <c r="C4486" s="106">
        <f t="shared" si="1311"/>
        <v>5143.0834692897897</v>
      </c>
      <c r="D4486" s="105">
        <f ca="1">IF(A4486&lt;$B$1,VLOOKUP(A4486,[1]DI!$A$4:$B$15000,2,FALSE),0)</f>
        <v>0.104</v>
      </c>
      <c r="E4486" s="106">
        <f t="shared" ca="1" si="1305"/>
        <v>1.0003926999999999</v>
      </c>
      <c r="F4486" s="106">
        <f ca="1">(TRUNC(PRODUCT($E$12:$E4485),16))</f>
        <v>2.9074081832923402</v>
      </c>
      <c r="G4486" s="106">
        <f t="shared" ca="1" si="1312"/>
        <v>2.90056715386019</v>
      </c>
      <c r="H4486" s="106">
        <f t="shared" ca="1" si="1306"/>
        <v>1.0023585100000001</v>
      </c>
      <c r="I4486" s="105">
        <f t="shared" si="1313"/>
        <v>3.5999999999999997E-2</v>
      </c>
      <c r="J4486" s="118">
        <f t="shared" si="1314"/>
        <v>45434</v>
      </c>
      <c r="K4486" s="112">
        <f t="shared" si="1315"/>
        <v>6</v>
      </c>
      <c r="L4486" s="108">
        <f t="shared" si="1316"/>
        <v>6</v>
      </c>
      <c r="M4486" s="109">
        <f t="shared" si="1307"/>
        <v>1.000842429</v>
      </c>
      <c r="N4486" s="109">
        <f t="shared" ca="1" si="1308"/>
        <v>1.0032029259999999</v>
      </c>
      <c r="O4486" s="108">
        <f t="shared" si="1320"/>
        <v>0</v>
      </c>
      <c r="P4486" s="106">
        <f t="shared" ca="1" si="1309"/>
        <v>16.472915759999999</v>
      </c>
      <c r="Q4486" s="113">
        <f t="shared" si="1322"/>
        <v>0</v>
      </c>
      <c r="R4486" s="106">
        <f t="shared" si="1321"/>
        <v>0</v>
      </c>
      <c r="S4486" s="114" t="str">
        <f t="shared" si="1317"/>
        <v>A+J=</v>
      </c>
      <c r="T4486" s="107">
        <f t="shared" si="1318"/>
        <v>45467</v>
      </c>
      <c r="U4486" s="10"/>
      <c r="V4486" s="10"/>
      <c r="W4486" s="10"/>
      <c r="X4486" s="29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</row>
    <row r="4487" spans="1:121" x14ac:dyDescent="0.15">
      <c r="A4487" s="102">
        <f t="shared" si="1310"/>
        <v>45444</v>
      </c>
      <c r="B4487" s="103">
        <f t="shared" ca="1" si="1319"/>
        <v>5162.30701923979</v>
      </c>
      <c r="C4487" s="106">
        <f t="shared" si="1311"/>
        <v>5143.0834692897897</v>
      </c>
      <c r="D4487" s="105">
        <f ca="1">IF(A4487&lt;$B$1,VLOOKUP(A4487,[1]DI!$A$4:$B$15000,2,FALSE),0)</f>
        <v>0</v>
      </c>
      <c r="E4487" s="106">
        <f t="shared" ca="1" si="1305"/>
        <v>1</v>
      </c>
      <c r="F4487" s="106">
        <f ca="1">(TRUNC(PRODUCT($E$12:$E4486),16))</f>
        <v>2.9085499224859199</v>
      </c>
      <c r="G4487" s="106">
        <f t="shared" ca="1" si="1312"/>
        <v>2.90056715386019</v>
      </c>
      <c r="H4487" s="106">
        <f t="shared" ca="1" si="1306"/>
        <v>1.0027521399999999</v>
      </c>
      <c r="I4487" s="105">
        <f t="shared" si="1313"/>
        <v>3.5999999999999997E-2</v>
      </c>
      <c r="J4487" s="118">
        <f t="shared" si="1314"/>
        <v>45434</v>
      </c>
      <c r="K4487" s="112">
        <f t="shared" si="1315"/>
        <v>6</v>
      </c>
      <c r="L4487" s="108">
        <f t="shared" si="1316"/>
        <v>7</v>
      </c>
      <c r="M4487" s="109">
        <f t="shared" si="1307"/>
        <v>1.0009829029999999</v>
      </c>
      <c r="N4487" s="109">
        <f t="shared" ca="1" si="1308"/>
        <v>1.003737748</v>
      </c>
      <c r="O4487" s="108">
        <f t="shared" si="1320"/>
        <v>0</v>
      </c>
      <c r="P4487" s="106">
        <f t="shared" ca="1" si="1309"/>
        <v>19.223549949999999</v>
      </c>
      <c r="Q4487" s="113">
        <f t="shared" si="1322"/>
        <v>0</v>
      </c>
      <c r="R4487" s="106">
        <f t="shared" si="1321"/>
        <v>0</v>
      </c>
      <c r="S4487" s="114" t="str">
        <f t="shared" si="1317"/>
        <v>A+J=</v>
      </c>
      <c r="T4487" s="107">
        <f t="shared" si="1318"/>
        <v>45467</v>
      </c>
      <c r="U4487" s="10"/>
      <c r="V4487" s="10"/>
      <c r="W4487" s="10"/>
      <c r="X4487" s="29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</row>
    <row r="4488" spans="1:121" x14ac:dyDescent="0.15">
      <c r="A4488" s="102">
        <f t="shared" si="1310"/>
        <v>45445</v>
      </c>
      <c r="B4488" s="103">
        <f t="shared" ca="1" si="1319"/>
        <v>5162.30701923979</v>
      </c>
      <c r="C4488" s="106">
        <f t="shared" si="1311"/>
        <v>5143.0834692897897</v>
      </c>
      <c r="D4488" s="105">
        <f ca="1">IF(A4488&lt;$B$1,VLOOKUP(A4488,[1]DI!$A$4:$B$15000,2,FALSE),0)</f>
        <v>0</v>
      </c>
      <c r="E4488" s="106">
        <f t="shared" ca="1" si="1305"/>
        <v>1</v>
      </c>
      <c r="F4488" s="106">
        <f ca="1">(TRUNC(PRODUCT($E$12:$E4487),16))</f>
        <v>2.9085499224859199</v>
      </c>
      <c r="G4488" s="106">
        <f t="shared" ca="1" si="1312"/>
        <v>2.90056715386019</v>
      </c>
      <c r="H4488" s="106">
        <f t="shared" ca="1" si="1306"/>
        <v>1.0027521399999999</v>
      </c>
      <c r="I4488" s="105">
        <f t="shared" si="1313"/>
        <v>3.5999999999999997E-2</v>
      </c>
      <c r="J4488" s="118">
        <f t="shared" si="1314"/>
        <v>45434</v>
      </c>
      <c r="K4488" s="112">
        <f t="shared" si="1315"/>
        <v>6</v>
      </c>
      <c r="L4488" s="108">
        <f t="shared" si="1316"/>
        <v>7</v>
      </c>
      <c r="M4488" s="109">
        <f t="shared" si="1307"/>
        <v>1.0009829029999999</v>
      </c>
      <c r="N4488" s="109">
        <f t="shared" ca="1" si="1308"/>
        <v>1.003737748</v>
      </c>
      <c r="O4488" s="108">
        <f t="shared" si="1320"/>
        <v>0</v>
      </c>
      <c r="P4488" s="106">
        <f t="shared" ca="1" si="1309"/>
        <v>19.223549949999999</v>
      </c>
      <c r="Q4488" s="113">
        <f t="shared" si="1322"/>
        <v>0</v>
      </c>
      <c r="R4488" s="106">
        <f t="shared" si="1321"/>
        <v>0</v>
      </c>
      <c r="S4488" s="114" t="str">
        <f t="shared" si="1317"/>
        <v>A+J=</v>
      </c>
      <c r="T4488" s="107">
        <f t="shared" si="1318"/>
        <v>45467</v>
      </c>
      <c r="U4488" s="10"/>
      <c r="V4488" s="10"/>
      <c r="W4488" s="10"/>
      <c r="X4488" s="29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</row>
    <row r="4489" spans="1:121" x14ac:dyDescent="0.15">
      <c r="A4489" s="102">
        <f t="shared" si="1310"/>
        <v>45446</v>
      </c>
      <c r="B4489" s="103">
        <f t="shared" ca="1" si="1319"/>
        <v>5162.30701923979</v>
      </c>
      <c r="C4489" s="106">
        <f t="shared" si="1311"/>
        <v>5143.0834692897897</v>
      </c>
      <c r="D4489" s="105">
        <f ca="1">IF(A4489&lt;$B$1,VLOOKUP(A4489,[1]DI!$A$4:$B$15000,2,FALSE),0)</f>
        <v>0.104</v>
      </c>
      <c r="E4489" s="106">
        <f t="shared" ca="1" si="1305"/>
        <v>1.0003926999999999</v>
      </c>
      <c r="F4489" s="106">
        <f ca="1">(TRUNC(PRODUCT($E$12:$E4488),16))</f>
        <v>2.9085499224859199</v>
      </c>
      <c r="G4489" s="106">
        <f t="shared" ca="1" si="1312"/>
        <v>2.90056715386019</v>
      </c>
      <c r="H4489" s="106">
        <f t="shared" ca="1" si="1306"/>
        <v>1.0027521399999999</v>
      </c>
      <c r="I4489" s="105">
        <f t="shared" si="1313"/>
        <v>3.5999999999999997E-2</v>
      </c>
      <c r="J4489" s="118">
        <f t="shared" si="1314"/>
        <v>45434</v>
      </c>
      <c r="K4489" s="112">
        <f t="shared" si="1315"/>
        <v>7</v>
      </c>
      <c r="L4489" s="108">
        <f t="shared" si="1316"/>
        <v>7</v>
      </c>
      <c r="M4489" s="109">
        <f t="shared" si="1307"/>
        <v>1.0009829029999999</v>
      </c>
      <c r="N4489" s="109">
        <f t="shared" ca="1" si="1308"/>
        <v>1.003737748</v>
      </c>
      <c r="O4489" s="108">
        <f t="shared" si="1320"/>
        <v>0</v>
      </c>
      <c r="P4489" s="106">
        <f t="shared" ca="1" si="1309"/>
        <v>19.223549949999999</v>
      </c>
      <c r="Q4489" s="113">
        <f t="shared" si="1322"/>
        <v>0</v>
      </c>
      <c r="R4489" s="106">
        <f t="shared" si="1321"/>
        <v>0</v>
      </c>
      <c r="S4489" s="114" t="str">
        <f t="shared" si="1317"/>
        <v>A+J=</v>
      </c>
      <c r="T4489" s="107">
        <f t="shared" si="1318"/>
        <v>45467</v>
      </c>
      <c r="U4489" s="10"/>
      <c r="V4489" s="10"/>
      <c r="W4489" s="10"/>
      <c r="X4489" s="29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</row>
    <row r="4490" spans="1:121" x14ac:dyDescent="0.15">
      <c r="A4490" s="102">
        <f t="shared" si="1310"/>
        <v>45447</v>
      </c>
      <c r="B4490" s="103">
        <f t="shared" ca="1" si="1319"/>
        <v>5165.0590986297893</v>
      </c>
      <c r="C4490" s="106">
        <f t="shared" si="1311"/>
        <v>5143.0834692897897</v>
      </c>
      <c r="D4490" s="105">
        <f ca="1">IF(A4490&lt;$B$1,VLOOKUP(A4490,[1]DI!$A$4:$B$15000,2,FALSE),0)</f>
        <v>0.104</v>
      </c>
      <c r="E4490" s="106">
        <f t="shared" ca="1" si="1305"/>
        <v>1.0003926999999999</v>
      </c>
      <c r="F4490" s="106">
        <f ca="1">(TRUNC(PRODUCT($E$12:$E4489),16))</f>
        <v>2.90969211004048</v>
      </c>
      <c r="G4490" s="106">
        <f t="shared" ca="1" si="1312"/>
        <v>2.90056715386019</v>
      </c>
      <c r="H4490" s="106">
        <f t="shared" ca="1" si="1306"/>
        <v>1.0031459199999999</v>
      </c>
      <c r="I4490" s="105">
        <f t="shared" si="1313"/>
        <v>3.5999999999999997E-2</v>
      </c>
      <c r="J4490" s="118">
        <f t="shared" si="1314"/>
        <v>45434</v>
      </c>
      <c r="K4490" s="112">
        <f t="shared" si="1315"/>
        <v>8</v>
      </c>
      <c r="L4490" s="108">
        <f t="shared" si="1316"/>
        <v>8</v>
      </c>
      <c r="M4490" s="109">
        <f t="shared" si="1307"/>
        <v>1.001123397</v>
      </c>
      <c r="N4490" s="109">
        <f t="shared" ca="1" si="1308"/>
        <v>1.0042728510000001</v>
      </c>
      <c r="O4490" s="108">
        <f t="shared" si="1320"/>
        <v>0</v>
      </c>
      <c r="P4490" s="106">
        <f t="shared" ca="1" si="1309"/>
        <v>21.975629340000001</v>
      </c>
      <c r="Q4490" s="113">
        <f t="shared" si="1322"/>
        <v>0</v>
      </c>
      <c r="R4490" s="106">
        <f t="shared" si="1321"/>
        <v>0</v>
      </c>
      <c r="S4490" s="114" t="str">
        <f t="shared" si="1317"/>
        <v>A+J=</v>
      </c>
      <c r="T4490" s="107">
        <f t="shared" si="1318"/>
        <v>45467</v>
      </c>
      <c r="U4490" s="10"/>
      <c r="V4490" s="10"/>
      <c r="W4490" s="10"/>
      <c r="X4490" s="29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</row>
    <row r="4491" spans="1:121" x14ac:dyDescent="0.15">
      <c r="A4491" s="102">
        <f t="shared" si="1310"/>
        <v>45448</v>
      </c>
      <c r="B4491" s="103">
        <f t="shared" ca="1" si="1319"/>
        <v>5167.8126695197898</v>
      </c>
      <c r="C4491" s="106">
        <f t="shared" si="1311"/>
        <v>5143.0834692897897</v>
      </c>
      <c r="D4491" s="105">
        <f ca="1">IF(A4491&lt;$B$1,VLOOKUP(A4491,[1]DI!$A$4:$B$15000,2,FALSE),0)</f>
        <v>0.104</v>
      </c>
      <c r="E4491" s="106">
        <f t="shared" ca="1" si="1305"/>
        <v>1.0003926999999999</v>
      </c>
      <c r="F4491" s="106">
        <f ca="1">(TRUNC(PRODUCT($E$12:$E4490),16))</f>
        <v>2.9108347461320898</v>
      </c>
      <c r="G4491" s="106">
        <f t="shared" ca="1" si="1312"/>
        <v>2.90056715386019</v>
      </c>
      <c r="H4491" s="106">
        <f t="shared" ca="1" si="1306"/>
        <v>1.0035398600000001</v>
      </c>
      <c r="I4491" s="105">
        <f t="shared" si="1313"/>
        <v>3.5999999999999997E-2</v>
      </c>
      <c r="J4491" s="118">
        <f t="shared" si="1314"/>
        <v>45434</v>
      </c>
      <c r="K4491" s="112">
        <f t="shared" si="1315"/>
        <v>9</v>
      </c>
      <c r="L4491" s="108">
        <f t="shared" si="1316"/>
        <v>9</v>
      </c>
      <c r="M4491" s="109">
        <f t="shared" si="1307"/>
        <v>1.00126391</v>
      </c>
      <c r="N4491" s="109">
        <f t="shared" ca="1" si="1308"/>
        <v>1.0048082439999999</v>
      </c>
      <c r="O4491" s="108">
        <f t="shared" si="1320"/>
        <v>0</v>
      </c>
      <c r="P4491" s="106">
        <f t="shared" ca="1" si="1309"/>
        <v>24.72920023</v>
      </c>
      <c r="Q4491" s="113">
        <f t="shared" si="1322"/>
        <v>0</v>
      </c>
      <c r="R4491" s="106">
        <f t="shared" si="1321"/>
        <v>0</v>
      </c>
      <c r="S4491" s="114" t="str">
        <f t="shared" si="1317"/>
        <v>A+J=</v>
      </c>
      <c r="T4491" s="107">
        <f t="shared" si="1318"/>
        <v>45467</v>
      </c>
      <c r="U4491" s="10"/>
      <c r="V4491" s="10"/>
      <c r="W4491" s="10"/>
      <c r="X4491" s="29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</row>
    <row r="4492" spans="1:121" x14ac:dyDescent="0.15">
      <c r="A4492" s="102">
        <f t="shared" si="1310"/>
        <v>45449</v>
      </c>
      <c r="B4492" s="103">
        <f t="shared" ca="1" si="1319"/>
        <v>5170.5676856097898</v>
      </c>
      <c r="C4492" s="106">
        <f t="shared" si="1311"/>
        <v>5143.0834692897897</v>
      </c>
      <c r="D4492" s="105">
        <f ca="1">IF(A4492&lt;$B$1,VLOOKUP(A4492,[1]DI!$A$4:$B$15000,2,FALSE),0)</f>
        <v>0.104</v>
      </c>
      <c r="E4492" s="106">
        <f t="shared" ref="E4492:E4555" ca="1" si="1323">ROUND(((1+D4492)^(1/252)),8)</f>
        <v>1.0003926999999999</v>
      </c>
      <c r="F4492" s="106">
        <f ca="1">(TRUNC(PRODUCT($E$12:$E4491),16))</f>
        <v>2.9119778309369</v>
      </c>
      <c r="G4492" s="106">
        <f t="shared" ca="1" si="1312"/>
        <v>2.90056715386019</v>
      </c>
      <c r="H4492" s="106">
        <f t="shared" ref="H4492:H4555" ca="1" si="1324">ROUND(F4492/G4492,8)</f>
        <v>1.00393395</v>
      </c>
      <c r="I4492" s="105">
        <f t="shared" si="1313"/>
        <v>3.5999999999999997E-2</v>
      </c>
      <c r="J4492" s="118">
        <f t="shared" si="1314"/>
        <v>45434</v>
      </c>
      <c r="K4492" s="112">
        <f t="shared" si="1315"/>
        <v>10</v>
      </c>
      <c r="L4492" s="108">
        <f t="shared" si="1316"/>
        <v>10</v>
      </c>
      <c r="M4492" s="109">
        <f t="shared" ref="M4492:M4555" si="1325">ROUND((I4492+1)^(L4492/252),9)</f>
        <v>1.001404443</v>
      </c>
      <c r="N4492" s="109">
        <f t="shared" ref="N4492:N4555" ca="1" si="1326">ROUND(H4492*M4492,9)</f>
        <v>1.0053439179999999</v>
      </c>
      <c r="O4492" s="108">
        <f t="shared" si="1320"/>
        <v>0</v>
      </c>
      <c r="P4492" s="106">
        <f t="shared" ref="P4492:P4555" ca="1" si="1327">TRUNC(((N4492-1)*C4492),8)</f>
        <v>27.484216320000002</v>
      </c>
      <c r="Q4492" s="113">
        <f t="shared" si="1322"/>
        <v>0</v>
      </c>
      <c r="R4492" s="106">
        <f t="shared" si="1321"/>
        <v>0</v>
      </c>
      <c r="S4492" s="114" t="str">
        <f t="shared" si="1317"/>
        <v>A+J=</v>
      </c>
      <c r="T4492" s="107">
        <f t="shared" si="1318"/>
        <v>45467</v>
      </c>
      <c r="U4492" s="10"/>
      <c r="V4492" s="10"/>
      <c r="W4492" s="10"/>
      <c r="X4492" s="29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</row>
    <row r="4493" spans="1:121" x14ac:dyDescent="0.15">
      <c r="A4493" s="102">
        <f t="shared" ref="A4493:A4556" si="1328">(A4492+1)</f>
        <v>45450</v>
      </c>
      <c r="B4493" s="103">
        <f t="shared" ca="1" si="1319"/>
        <v>5173.3241469097893</v>
      </c>
      <c r="C4493" s="106">
        <f t="shared" ref="C4493:C4556" si="1329">(C4492-R4492)</f>
        <v>5143.0834692897897</v>
      </c>
      <c r="D4493" s="105">
        <f ca="1">IF(A4493&lt;$B$1,VLOOKUP(A4493,[1]DI!$A$4:$B$15000,2,FALSE),0)</f>
        <v>0.104</v>
      </c>
      <c r="E4493" s="106">
        <f t="shared" ca="1" si="1323"/>
        <v>1.0003926999999999</v>
      </c>
      <c r="F4493" s="106">
        <f ca="1">(TRUNC(PRODUCT($E$12:$E4492),16))</f>
        <v>2.91312136463111</v>
      </c>
      <c r="G4493" s="106">
        <f t="shared" ref="G4493:G4556" ca="1" si="1330">IF(O4492&gt;0,F4492,G4492)</f>
        <v>2.90056715386019</v>
      </c>
      <c r="H4493" s="106">
        <f t="shared" ca="1" si="1324"/>
        <v>1.0043281900000001</v>
      </c>
      <c r="I4493" s="105">
        <f t="shared" ref="I4493:I4556" si="1331">I4492</f>
        <v>3.5999999999999997E-2</v>
      </c>
      <c r="J4493" s="118">
        <f t="shared" ref="J4493:J4556" si="1332">IF(O4492&gt;0,VLOOKUP(O4492,W$12:AG$150,2),J4492)</f>
        <v>45434</v>
      </c>
      <c r="K4493" s="112">
        <f t="shared" ref="K4493:K4556" si="1333">IF(A4493&gt;J4493,IF(NETWORKDAYS(J4493,A4493,$W$160:$W$544)-1=0,1,NETWORKDAYS(J4493,A4493,$W$160:$W$544)-1),0)</f>
        <v>11</v>
      </c>
      <c r="L4493" s="108">
        <f t="shared" ref="L4493:L4556" si="1334">IF(AND(K4493=1,K4492=1),1,IF(K4493&gt;0,IF(K4493=K4492,K4493+1,K4493),0))</f>
        <v>11</v>
      </c>
      <c r="M4493" s="109">
        <f t="shared" si="1325"/>
        <v>1.001544996</v>
      </c>
      <c r="N4493" s="109">
        <f t="shared" ca="1" si="1326"/>
        <v>1.005879873</v>
      </c>
      <c r="O4493" s="108">
        <f t="shared" si="1320"/>
        <v>0</v>
      </c>
      <c r="P4493" s="106">
        <f t="shared" ca="1" si="1327"/>
        <v>30.24067762</v>
      </c>
      <c r="Q4493" s="113">
        <f t="shared" si="1322"/>
        <v>0</v>
      </c>
      <c r="R4493" s="106">
        <f t="shared" si="1321"/>
        <v>0</v>
      </c>
      <c r="S4493" s="114" t="str">
        <f t="shared" ref="S4493:S4556" si="1335">IF(O4492&gt;0,VLOOKUP(O4492,W$12:AG$150,10),S4492)</f>
        <v>A+J=</v>
      </c>
      <c r="T4493" s="107">
        <f t="shared" ref="T4493:T4556" si="1336">IF(O4492&gt;0,VLOOKUP(O4492,W$12:AG$150,11),T4492)</f>
        <v>45467</v>
      </c>
      <c r="U4493" s="10"/>
      <c r="V4493" s="10"/>
      <c r="W4493" s="10"/>
      <c r="X4493" s="29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</row>
    <row r="4494" spans="1:121" x14ac:dyDescent="0.15">
      <c r="A4494" s="102">
        <f t="shared" si="1328"/>
        <v>45451</v>
      </c>
      <c r="B4494" s="103">
        <f t="shared" ref="B4494:B4557" ca="1" si="1337">IF(A4494&lt;=TODAY(),C4494+P4494,IF(AND(A4494&gt;TODAY(),A4494&lt;=$B$1),IF(VLOOKUP(TODAY(),$A$10:$D$5000,4,FALSE)=0,"n.d",C4494+P4494),"n.d"))</f>
        <v>5176.0821048497901</v>
      </c>
      <c r="C4494" s="106">
        <f t="shared" si="1329"/>
        <v>5143.0834692897897</v>
      </c>
      <c r="D4494" s="105">
        <f ca="1">IF(A4494&lt;$B$1,VLOOKUP(A4494,[1]DI!$A$4:$B$15000,2,FALSE),0)</f>
        <v>0</v>
      </c>
      <c r="E4494" s="106">
        <f t="shared" ca="1" si="1323"/>
        <v>1</v>
      </c>
      <c r="F4494" s="106">
        <f ca="1">(TRUNC(PRODUCT($E$12:$E4493),16))</f>
        <v>2.9142653473909998</v>
      </c>
      <c r="G4494" s="106">
        <f t="shared" ca="1" si="1330"/>
        <v>2.90056715386019</v>
      </c>
      <c r="H4494" s="106">
        <f t="shared" ca="1" si="1324"/>
        <v>1.0047225900000001</v>
      </c>
      <c r="I4494" s="105">
        <f t="shared" si="1331"/>
        <v>3.5999999999999997E-2</v>
      </c>
      <c r="J4494" s="118">
        <f t="shared" si="1332"/>
        <v>45434</v>
      </c>
      <c r="K4494" s="112">
        <f t="shared" si="1333"/>
        <v>11</v>
      </c>
      <c r="L4494" s="108">
        <f t="shared" si="1334"/>
        <v>12</v>
      </c>
      <c r="M4494" s="109">
        <f t="shared" si="1325"/>
        <v>1.0016855689999999</v>
      </c>
      <c r="N4494" s="109">
        <f t="shared" ca="1" si="1326"/>
        <v>1.0064161190000001</v>
      </c>
      <c r="O4494" s="108">
        <f t="shared" ref="O4494:O4557" si="1338">IF(VLOOKUP(A4494,X$12:AE$151,8)=VLOOKUP(A4493,X$12:AE$151,8),0,VLOOKUP(A4494,X$12:AE$151,8))</f>
        <v>0</v>
      </c>
      <c r="P4494" s="106">
        <f t="shared" ca="1" si="1327"/>
        <v>32.998635559999997</v>
      </c>
      <c r="Q4494" s="113">
        <f t="shared" si="1322"/>
        <v>0</v>
      </c>
      <c r="R4494" s="106">
        <f t="shared" si="1321"/>
        <v>0</v>
      </c>
      <c r="S4494" s="114" t="str">
        <f t="shared" si="1335"/>
        <v>A+J=</v>
      </c>
      <c r="T4494" s="107">
        <f t="shared" si="1336"/>
        <v>45467</v>
      </c>
      <c r="U4494" s="10"/>
      <c r="V4494" s="10"/>
      <c r="W4494" s="10"/>
      <c r="X4494" s="29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</row>
    <row r="4495" spans="1:121" x14ac:dyDescent="0.15">
      <c r="A4495" s="102">
        <f t="shared" si="1328"/>
        <v>45452</v>
      </c>
      <c r="B4495" s="103">
        <f t="shared" ca="1" si="1337"/>
        <v>5176.0821048497901</v>
      </c>
      <c r="C4495" s="106">
        <f t="shared" si="1329"/>
        <v>5143.0834692897897</v>
      </c>
      <c r="D4495" s="105">
        <f ca="1">IF(A4495&lt;$B$1,VLOOKUP(A4495,[1]DI!$A$4:$B$15000,2,FALSE),0)</f>
        <v>0</v>
      </c>
      <c r="E4495" s="106">
        <f t="shared" ca="1" si="1323"/>
        <v>1</v>
      </c>
      <c r="F4495" s="106">
        <f ca="1">(TRUNC(PRODUCT($E$12:$E4494),16))</f>
        <v>2.9142653473909998</v>
      </c>
      <c r="G4495" s="106">
        <f t="shared" ca="1" si="1330"/>
        <v>2.90056715386019</v>
      </c>
      <c r="H4495" s="106">
        <f t="shared" ca="1" si="1324"/>
        <v>1.0047225900000001</v>
      </c>
      <c r="I4495" s="105">
        <f t="shared" si="1331"/>
        <v>3.5999999999999997E-2</v>
      </c>
      <c r="J4495" s="118">
        <f t="shared" si="1332"/>
        <v>45434</v>
      </c>
      <c r="K4495" s="112">
        <f t="shared" si="1333"/>
        <v>11</v>
      </c>
      <c r="L4495" s="108">
        <f t="shared" si="1334"/>
        <v>12</v>
      </c>
      <c r="M4495" s="109">
        <f t="shared" si="1325"/>
        <v>1.0016855689999999</v>
      </c>
      <c r="N4495" s="109">
        <f t="shared" ca="1" si="1326"/>
        <v>1.0064161190000001</v>
      </c>
      <c r="O4495" s="108">
        <f t="shared" si="1338"/>
        <v>0</v>
      </c>
      <c r="P4495" s="106">
        <f t="shared" ca="1" si="1327"/>
        <v>32.998635559999997</v>
      </c>
      <c r="Q4495" s="113">
        <f t="shared" si="1322"/>
        <v>0</v>
      </c>
      <c r="R4495" s="106">
        <f t="shared" si="1321"/>
        <v>0</v>
      </c>
      <c r="S4495" s="114" t="str">
        <f t="shared" si="1335"/>
        <v>A+J=</v>
      </c>
      <c r="T4495" s="107">
        <f t="shared" si="1336"/>
        <v>45467</v>
      </c>
      <c r="U4495" s="10"/>
      <c r="V4495" s="10"/>
      <c r="W4495" s="10"/>
      <c r="X4495" s="29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</row>
    <row r="4496" spans="1:121" x14ac:dyDescent="0.15">
      <c r="A4496" s="102">
        <f t="shared" si="1328"/>
        <v>45453</v>
      </c>
      <c r="B4496" s="103">
        <f t="shared" ca="1" si="1337"/>
        <v>5176.0821048497901</v>
      </c>
      <c r="C4496" s="106">
        <f t="shared" si="1329"/>
        <v>5143.0834692897897</v>
      </c>
      <c r="D4496" s="105">
        <f ca="1">IF(A4496&lt;$B$1,VLOOKUP(A4496,[1]DI!$A$4:$B$15000,2,FALSE),0)</f>
        <v>0.104</v>
      </c>
      <c r="E4496" s="106">
        <f t="shared" ca="1" si="1323"/>
        <v>1.0003926999999999</v>
      </c>
      <c r="F4496" s="106">
        <f ca="1">(TRUNC(PRODUCT($E$12:$E4495),16))</f>
        <v>2.9142653473909998</v>
      </c>
      <c r="G4496" s="106">
        <f t="shared" ca="1" si="1330"/>
        <v>2.90056715386019</v>
      </c>
      <c r="H4496" s="106">
        <f t="shared" ca="1" si="1324"/>
        <v>1.0047225900000001</v>
      </c>
      <c r="I4496" s="105">
        <f t="shared" si="1331"/>
        <v>3.5999999999999997E-2</v>
      </c>
      <c r="J4496" s="118">
        <f t="shared" si="1332"/>
        <v>45434</v>
      </c>
      <c r="K4496" s="112">
        <f t="shared" si="1333"/>
        <v>12</v>
      </c>
      <c r="L4496" s="108">
        <f t="shared" si="1334"/>
        <v>12</v>
      </c>
      <c r="M4496" s="109">
        <f t="shared" si="1325"/>
        <v>1.0016855689999999</v>
      </c>
      <c r="N4496" s="109">
        <f t="shared" ca="1" si="1326"/>
        <v>1.0064161190000001</v>
      </c>
      <c r="O4496" s="108">
        <f t="shared" si="1338"/>
        <v>0</v>
      </c>
      <c r="P4496" s="106">
        <f t="shared" ca="1" si="1327"/>
        <v>32.998635559999997</v>
      </c>
      <c r="Q4496" s="113">
        <f t="shared" si="1322"/>
        <v>0</v>
      </c>
      <c r="R4496" s="106">
        <f t="shared" si="1321"/>
        <v>0</v>
      </c>
      <c r="S4496" s="114" t="str">
        <f t="shared" si="1335"/>
        <v>A+J=</v>
      </c>
      <c r="T4496" s="107">
        <f t="shared" si="1336"/>
        <v>45467</v>
      </c>
      <c r="U4496" s="10"/>
      <c r="V4496" s="10"/>
      <c r="W4496" s="10"/>
      <c r="X4496" s="29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</row>
    <row r="4497" spans="1:121" x14ac:dyDescent="0.15">
      <c r="A4497" s="102">
        <f t="shared" si="1328"/>
        <v>45454</v>
      </c>
      <c r="B4497" s="103">
        <f t="shared" ca="1" si="1337"/>
        <v>5178.8415594297894</v>
      </c>
      <c r="C4497" s="106">
        <f t="shared" si="1329"/>
        <v>5143.0834692897897</v>
      </c>
      <c r="D4497" s="105">
        <f ca="1">IF(A4497&lt;$B$1,VLOOKUP(A4497,[1]DI!$A$4:$B$15000,2,FALSE),0)</f>
        <v>0.104</v>
      </c>
      <c r="E4497" s="106">
        <f t="shared" ca="1" si="1323"/>
        <v>1.0003926999999999</v>
      </c>
      <c r="F4497" s="106">
        <f ca="1">(TRUNC(PRODUCT($E$12:$E4496),16))</f>
        <v>2.9154097793929199</v>
      </c>
      <c r="G4497" s="106">
        <f t="shared" ca="1" si="1330"/>
        <v>2.90056715386019</v>
      </c>
      <c r="H4497" s="106">
        <f t="shared" ca="1" si="1324"/>
        <v>1.00511715</v>
      </c>
      <c r="I4497" s="105">
        <f t="shared" si="1331"/>
        <v>3.5999999999999997E-2</v>
      </c>
      <c r="J4497" s="118">
        <f t="shared" si="1332"/>
        <v>45434</v>
      </c>
      <c r="K4497" s="112">
        <f t="shared" si="1333"/>
        <v>13</v>
      </c>
      <c r="L4497" s="108">
        <f t="shared" si="1334"/>
        <v>13</v>
      </c>
      <c r="M4497" s="109">
        <f t="shared" si="1325"/>
        <v>1.0018261610000001</v>
      </c>
      <c r="N4497" s="109">
        <f t="shared" ca="1" si="1326"/>
        <v>1.0069526559999999</v>
      </c>
      <c r="O4497" s="108">
        <f t="shared" si="1338"/>
        <v>0</v>
      </c>
      <c r="P4497" s="106">
        <f t="shared" ca="1" si="1327"/>
        <v>35.75809014</v>
      </c>
      <c r="Q4497" s="113">
        <f t="shared" si="1322"/>
        <v>0</v>
      </c>
      <c r="R4497" s="106">
        <f t="shared" si="1321"/>
        <v>0</v>
      </c>
      <c r="S4497" s="114" t="str">
        <f t="shared" si="1335"/>
        <v>A+J=</v>
      </c>
      <c r="T4497" s="107">
        <f t="shared" si="1336"/>
        <v>45467</v>
      </c>
      <c r="U4497" s="10"/>
      <c r="V4497" s="10"/>
      <c r="W4497" s="10"/>
      <c r="X4497" s="29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</row>
    <row r="4498" spans="1:121" x14ac:dyDescent="0.15">
      <c r="A4498" s="102">
        <f t="shared" si="1328"/>
        <v>45455</v>
      </c>
      <c r="B4498" s="103">
        <f t="shared" ca="1" si="1337"/>
        <v>5181.6024592097901</v>
      </c>
      <c r="C4498" s="106">
        <f t="shared" si="1329"/>
        <v>5143.0834692897897</v>
      </c>
      <c r="D4498" s="105">
        <f ca="1">IF(A4498&lt;$B$1,VLOOKUP(A4498,[1]DI!$A$4:$B$15000,2,FALSE),0)</f>
        <v>0.104</v>
      </c>
      <c r="E4498" s="106">
        <f t="shared" ca="1" si="1323"/>
        <v>1.0003926999999999</v>
      </c>
      <c r="F4498" s="106">
        <f ca="1">(TRUNC(PRODUCT($E$12:$E4497),16))</f>
        <v>2.91655466081329</v>
      </c>
      <c r="G4498" s="106">
        <f t="shared" ca="1" si="1330"/>
        <v>2.90056715386019</v>
      </c>
      <c r="H4498" s="106">
        <f t="shared" ca="1" si="1324"/>
        <v>1.0055118599999999</v>
      </c>
      <c r="I4498" s="105">
        <f t="shared" si="1331"/>
        <v>3.5999999999999997E-2</v>
      </c>
      <c r="J4498" s="118">
        <f t="shared" si="1332"/>
        <v>45434</v>
      </c>
      <c r="K4498" s="112">
        <f t="shared" si="1333"/>
        <v>14</v>
      </c>
      <c r="L4498" s="108">
        <f t="shared" si="1334"/>
        <v>14</v>
      </c>
      <c r="M4498" s="109">
        <f t="shared" si="1325"/>
        <v>1.0019667729999999</v>
      </c>
      <c r="N4498" s="109">
        <f t="shared" ca="1" si="1326"/>
        <v>1.007489474</v>
      </c>
      <c r="O4498" s="108">
        <f t="shared" si="1338"/>
        <v>0</v>
      </c>
      <c r="P4498" s="106">
        <f t="shared" ca="1" si="1327"/>
        <v>38.518989920000003</v>
      </c>
      <c r="Q4498" s="113">
        <f t="shared" si="1322"/>
        <v>0</v>
      </c>
      <c r="R4498" s="106">
        <f t="shared" si="1321"/>
        <v>0</v>
      </c>
      <c r="S4498" s="114" t="str">
        <f t="shared" si="1335"/>
        <v>A+J=</v>
      </c>
      <c r="T4498" s="107">
        <f t="shared" si="1336"/>
        <v>45467</v>
      </c>
      <c r="U4498" s="10"/>
      <c r="V4498" s="10"/>
      <c r="W4498" s="10"/>
      <c r="X4498" s="29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</row>
    <row r="4499" spans="1:121" x14ac:dyDescent="0.15">
      <c r="A4499" s="102">
        <f t="shared" si="1328"/>
        <v>45456</v>
      </c>
      <c r="B4499" s="103">
        <f t="shared" ca="1" si="1337"/>
        <v>5184.3648041997894</v>
      </c>
      <c r="C4499" s="106">
        <f t="shared" si="1329"/>
        <v>5143.0834692897897</v>
      </c>
      <c r="D4499" s="105">
        <f ca="1">IF(A4499&lt;$B$1,VLOOKUP(A4499,[1]DI!$A$4:$B$15000,2,FALSE),0)</f>
        <v>0.104</v>
      </c>
      <c r="E4499" s="106">
        <f t="shared" ca="1" si="1323"/>
        <v>1.0003926999999999</v>
      </c>
      <c r="F4499" s="106">
        <f ca="1">(TRUNC(PRODUCT($E$12:$E4498),16))</f>
        <v>2.9176999918285902</v>
      </c>
      <c r="G4499" s="106">
        <f t="shared" ca="1" si="1330"/>
        <v>2.90056715386019</v>
      </c>
      <c r="H4499" s="106">
        <f t="shared" ca="1" si="1324"/>
        <v>1.00590672</v>
      </c>
      <c r="I4499" s="105">
        <f t="shared" si="1331"/>
        <v>3.5999999999999997E-2</v>
      </c>
      <c r="J4499" s="118">
        <f t="shared" si="1332"/>
        <v>45434</v>
      </c>
      <c r="K4499" s="112">
        <f t="shared" si="1333"/>
        <v>15</v>
      </c>
      <c r="L4499" s="108">
        <f t="shared" si="1334"/>
        <v>15</v>
      </c>
      <c r="M4499" s="109">
        <f t="shared" si="1325"/>
        <v>1.0021074050000001</v>
      </c>
      <c r="N4499" s="109">
        <f t="shared" ca="1" si="1326"/>
        <v>1.008026573</v>
      </c>
      <c r="O4499" s="108">
        <f t="shared" si="1338"/>
        <v>0</v>
      </c>
      <c r="P4499" s="106">
        <f t="shared" ca="1" si="1327"/>
        <v>41.281334909999998</v>
      </c>
      <c r="Q4499" s="113">
        <f t="shared" si="1322"/>
        <v>0</v>
      </c>
      <c r="R4499" s="106">
        <f t="shared" si="1321"/>
        <v>0</v>
      </c>
      <c r="S4499" s="114" t="str">
        <f t="shared" si="1335"/>
        <v>A+J=</v>
      </c>
      <c r="T4499" s="107">
        <f t="shared" si="1336"/>
        <v>45467</v>
      </c>
      <c r="U4499" s="10"/>
      <c r="V4499" s="10"/>
      <c r="W4499" s="10"/>
      <c r="X4499" s="29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</row>
    <row r="4500" spans="1:121" x14ac:dyDescent="0.15">
      <c r="A4500" s="102">
        <f t="shared" si="1328"/>
        <v>45457</v>
      </c>
      <c r="B4500" s="103">
        <f t="shared" ca="1" si="1337"/>
        <v>5187.1286458197901</v>
      </c>
      <c r="C4500" s="106">
        <f t="shared" si="1329"/>
        <v>5143.0834692897897</v>
      </c>
      <c r="D4500" s="105">
        <f ca="1">IF(A4500&lt;$B$1,VLOOKUP(A4500,[1]DI!$A$4:$B$15000,2,FALSE),0)</f>
        <v>0.104</v>
      </c>
      <c r="E4500" s="106">
        <f t="shared" ca="1" si="1323"/>
        <v>1.0003926999999999</v>
      </c>
      <c r="F4500" s="106">
        <f ca="1">(TRUNC(PRODUCT($E$12:$E4499),16))</f>
        <v>2.9188457726153798</v>
      </c>
      <c r="G4500" s="106">
        <f t="shared" ca="1" si="1330"/>
        <v>2.90056715386019</v>
      </c>
      <c r="H4500" s="106">
        <f t="shared" ca="1" si="1324"/>
        <v>1.0063017400000001</v>
      </c>
      <c r="I4500" s="105">
        <f t="shared" si="1331"/>
        <v>3.5999999999999997E-2</v>
      </c>
      <c r="J4500" s="118">
        <f t="shared" si="1332"/>
        <v>45434</v>
      </c>
      <c r="K4500" s="112">
        <f t="shared" si="1333"/>
        <v>16</v>
      </c>
      <c r="L4500" s="108">
        <f t="shared" si="1334"/>
        <v>16</v>
      </c>
      <c r="M4500" s="109">
        <f t="shared" si="1325"/>
        <v>1.002248056</v>
      </c>
      <c r="N4500" s="109">
        <f t="shared" ca="1" si="1326"/>
        <v>1.0085639630000001</v>
      </c>
      <c r="O4500" s="108">
        <f t="shared" si="1338"/>
        <v>0</v>
      </c>
      <c r="P4500" s="106">
        <f t="shared" ca="1" si="1327"/>
        <v>44.045176529999999</v>
      </c>
      <c r="Q4500" s="113">
        <f t="shared" si="1322"/>
        <v>0</v>
      </c>
      <c r="R4500" s="106">
        <f t="shared" si="1321"/>
        <v>0</v>
      </c>
      <c r="S4500" s="114" t="str">
        <f t="shared" si="1335"/>
        <v>A+J=</v>
      </c>
      <c r="T4500" s="107">
        <f t="shared" si="1336"/>
        <v>45467</v>
      </c>
      <c r="U4500" s="10"/>
      <c r="V4500" s="10"/>
      <c r="W4500" s="10"/>
      <c r="X4500" s="29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</row>
    <row r="4501" spans="1:121" x14ac:dyDescent="0.15">
      <c r="A4501" s="102">
        <f t="shared" si="1328"/>
        <v>45458</v>
      </c>
      <c r="B4501" s="103">
        <f t="shared" ca="1" si="1337"/>
        <v>5189.8939326497893</v>
      </c>
      <c r="C4501" s="106">
        <f t="shared" si="1329"/>
        <v>5143.0834692897897</v>
      </c>
      <c r="D4501" s="105">
        <f ca="1">IF(A4501&lt;$B$1,VLOOKUP(A4501,[1]DI!$A$4:$B$15000,2,FALSE),0)</f>
        <v>0</v>
      </c>
      <c r="E4501" s="106">
        <f t="shared" ca="1" si="1323"/>
        <v>1</v>
      </c>
      <c r="F4501" s="106">
        <f ca="1">(TRUNC(PRODUCT($E$12:$E4500),16))</f>
        <v>2.9199920033502802</v>
      </c>
      <c r="G4501" s="106">
        <f t="shared" ca="1" si="1330"/>
        <v>2.90056715386019</v>
      </c>
      <c r="H4501" s="106">
        <f t="shared" ca="1" si="1324"/>
        <v>1.0066969100000001</v>
      </c>
      <c r="I4501" s="105">
        <f t="shared" si="1331"/>
        <v>3.5999999999999997E-2</v>
      </c>
      <c r="J4501" s="118">
        <f t="shared" si="1332"/>
        <v>45434</v>
      </c>
      <c r="K4501" s="112">
        <f t="shared" si="1333"/>
        <v>16</v>
      </c>
      <c r="L4501" s="108">
        <f t="shared" si="1334"/>
        <v>17</v>
      </c>
      <c r="M4501" s="109">
        <f t="shared" si="1325"/>
        <v>1.002388727</v>
      </c>
      <c r="N4501" s="109">
        <f t="shared" ca="1" si="1326"/>
        <v>1.0091016340000001</v>
      </c>
      <c r="O4501" s="108">
        <f t="shared" si="1338"/>
        <v>0</v>
      </c>
      <c r="P4501" s="106">
        <f t="shared" ca="1" si="1327"/>
        <v>46.81046336</v>
      </c>
      <c r="Q4501" s="113">
        <f t="shared" si="1322"/>
        <v>0</v>
      </c>
      <c r="R4501" s="106">
        <f t="shared" si="1321"/>
        <v>0</v>
      </c>
      <c r="S4501" s="114" t="str">
        <f t="shared" si="1335"/>
        <v>A+J=</v>
      </c>
      <c r="T4501" s="107">
        <f t="shared" si="1336"/>
        <v>45467</v>
      </c>
      <c r="U4501" s="10"/>
      <c r="V4501" s="10"/>
      <c r="W4501" s="10"/>
      <c r="X4501" s="29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</row>
    <row r="4502" spans="1:121" x14ac:dyDescent="0.15">
      <c r="A4502" s="102">
        <f t="shared" si="1328"/>
        <v>45459</v>
      </c>
      <c r="B4502" s="103">
        <f t="shared" ca="1" si="1337"/>
        <v>5189.8939326497893</v>
      </c>
      <c r="C4502" s="106">
        <f t="shared" si="1329"/>
        <v>5143.0834692897897</v>
      </c>
      <c r="D4502" s="105">
        <f ca="1">IF(A4502&lt;$B$1,VLOOKUP(A4502,[1]DI!$A$4:$B$15000,2,FALSE),0)</f>
        <v>0</v>
      </c>
      <c r="E4502" s="106">
        <f t="shared" ca="1" si="1323"/>
        <v>1</v>
      </c>
      <c r="F4502" s="106">
        <f ca="1">(TRUNC(PRODUCT($E$12:$E4501),16))</f>
        <v>2.9199920033502802</v>
      </c>
      <c r="G4502" s="106">
        <f t="shared" ca="1" si="1330"/>
        <v>2.90056715386019</v>
      </c>
      <c r="H4502" s="106">
        <f t="shared" ca="1" si="1324"/>
        <v>1.0066969100000001</v>
      </c>
      <c r="I4502" s="105">
        <f t="shared" si="1331"/>
        <v>3.5999999999999997E-2</v>
      </c>
      <c r="J4502" s="118">
        <f t="shared" si="1332"/>
        <v>45434</v>
      </c>
      <c r="K4502" s="112">
        <f t="shared" si="1333"/>
        <v>16</v>
      </c>
      <c r="L4502" s="108">
        <f t="shared" si="1334"/>
        <v>17</v>
      </c>
      <c r="M4502" s="109">
        <f t="shared" si="1325"/>
        <v>1.002388727</v>
      </c>
      <c r="N4502" s="109">
        <f t="shared" ca="1" si="1326"/>
        <v>1.0091016340000001</v>
      </c>
      <c r="O4502" s="108">
        <f t="shared" si="1338"/>
        <v>0</v>
      </c>
      <c r="P4502" s="106">
        <f t="shared" ca="1" si="1327"/>
        <v>46.81046336</v>
      </c>
      <c r="Q4502" s="113">
        <f t="shared" si="1322"/>
        <v>0</v>
      </c>
      <c r="R4502" s="106">
        <f t="shared" si="1321"/>
        <v>0</v>
      </c>
      <c r="S4502" s="114" t="str">
        <f t="shared" si="1335"/>
        <v>A+J=</v>
      </c>
      <c r="T4502" s="107">
        <f t="shared" si="1336"/>
        <v>45467</v>
      </c>
      <c r="U4502" s="10"/>
      <c r="V4502" s="10"/>
      <c r="W4502" s="10"/>
      <c r="X4502" s="29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</row>
    <row r="4503" spans="1:121" x14ac:dyDescent="0.15">
      <c r="A4503" s="102">
        <f t="shared" si="1328"/>
        <v>45460</v>
      </c>
      <c r="B4503" s="103">
        <f t="shared" ca="1" si="1337"/>
        <v>5189.8939326497893</v>
      </c>
      <c r="C4503" s="106">
        <f t="shared" si="1329"/>
        <v>5143.0834692897897</v>
      </c>
      <c r="D4503" s="105">
        <f ca="1">IF(A4503&lt;$B$1,VLOOKUP(A4503,[1]DI!$A$4:$B$15000,2,FALSE),0)</f>
        <v>0.104</v>
      </c>
      <c r="E4503" s="106">
        <f t="shared" ca="1" si="1323"/>
        <v>1.0003926999999999</v>
      </c>
      <c r="F4503" s="106">
        <f ca="1">(TRUNC(PRODUCT($E$12:$E4502),16))</f>
        <v>2.9199920033502802</v>
      </c>
      <c r="G4503" s="106">
        <f t="shared" ca="1" si="1330"/>
        <v>2.90056715386019</v>
      </c>
      <c r="H4503" s="106">
        <f t="shared" ca="1" si="1324"/>
        <v>1.0066969100000001</v>
      </c>
      <c r="I4503" s="105">
        <f t="shared" si="1331"/>
        <v>3.5999999999999997E-2</v>
      </c>
      <c r="J4503" s="118">
        <f t="shared" si="1332"/>
        <v>45434</v>
      </c>
      <c r="K4503" s="112">
        <f t="shared" si="1333"/>
        <v>17</v>
      </c>
      <c r="L4503" s="108">
        <f t="shared" si="1334"/>
        <v>17</v>
      </c>
      <c r="M4503" s="109">
        <f t="shared" si="1325"/>
        <v>1.002388727</v>
      </c>
      <c r="N4503" s="109">
        <f t="shared" ca="1" si="1326"/>
        <v>1.0091016340000001</v>
      </c>
      <c r="O4503" s="108">
        <f t="shared" si="1338"/>
        <v>0</v>
      </c>
      <c r="P4503" s="106">
        <f t="shared" ca="1" si="1327"/>
        <v>46.81046336</v>
      </c>
      <c r="Q4503" s="113">
        <f t="shared" si="1322"/>
        <v>0</v>
      </c>
      <c r="R4503" s="106">
        <f t="shared" si="1321"/>
        <v>0</v>
      </c>
      <c r="S4503" s="114" t="str">
        <f t="shared" si="1335"/>
        <v>A+J=</v>
      </c>
      <c r="T4503" s="107">
        <f t="shared" si="1336"/>
        <v>45467</v>
      </c>
      <c r="U4503" s="10"/>
      <c r="V4503" s="10"/>
      <c r="W4503" s="10"/>
      <c r="X4503" s="29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</row>
    <row r="4504" spans="1:121" x14ac:dyDescent="0.15">
      <c r="A4504" s="102">
        <f t="shared" si="1328"/>
        <v>45461</v>
      </c>
      <c r="B4504" s="103">
        <f t="shared" ca="1" si="1337"/>
        <v>5192.66072126979</v>
      </c>
      <c r="C4504" s="106">
        <f t="shared" si="1329"/>
        <v>5143.0834692897897</v>
      </c>
      <c r="D4504" s="105">
        <f ca="1">IF(A4504&lt;$B$1,VLOOKUP(A4504,[1]DI!$A$4:$B$15000,2,FALSE),0)</f>
        <v>0.104</v>
      </c>
      <c r="E4504" s="106">
        <f t="shared" ca="1" si="1323"/>
        <v>1.0003926999999999</v>
      </c>
      <c r="F4504" s="106">
        <f ca="1">(TRUNC(PRODUCT($E$12:$E4503),16))</f>
        <v>2.9211386842099998</v>
      </c>
      <c r="G4504" s="106">
        <f t="shared" ca="1" si="1330"/>
        <v>2.90056715386019</v>
      </c>
      <c r="H4504" s="106">
        <f t="shared" ca="1" si="1324"/>
        <v>1.00709224</v>
      </c>
      <c r="I4504" s="105">
        <f t="shared" si="1331"/>
        <v>3.5999999999999997E-2</v>
      </c>
      <c r="J4504" s="118">
        <f t="shared" si="1332"/>
        <v>45434</v>
      </c>
      <c r="K4504" s="112">
        <f t="shared" si="1333"/>
        <v>18</v>
      </c>
      <c r="L4504" s="108">
        <f t="shared" si="1334"/>
        <v>18</v>
      </c>
      <c r="M4504" s="109">
        <f t="shared" si="1325"/>
        <v>1.0025294179999999</v>
      </c>
      <c r="N4504" s="109">
        <f t="shared" ca="1" si="1326"/>
        <v>1.0096395970000001</v>
      </c>
      <c r="O4504" s="108">
        <f t="shared" si="1338"/>
        <v>0</v>
      </c>
      <c r="P4504" s="106">
        <f t="shared" ca="1" si="1327"/>
        <v>49.57725198</v>
      </c>
      <c r="Q4504" s="113">
        <f t="shared" si="1322"/>
        <v>0</v>
      </c>
      <c r="R4504" s="106">
        <f t="shared" si="1321"/>
        <v>0</v>
      </c>
      <c r="S4504" s="114" t="str">
        <f t="shared" si="1335"/>
        <v>A+J=</v>
      </c>
      <c r="T4504" s="107">
        <f t="shared" si="1336"/>
        <v>45467</v>
      </c>
      <c r="U4504" s="10"/>
      <c r="V4504" s="10"/>
      <c r="W4504" s="10"/>
      <c r="X4504" s="29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</row>
    <row r="4505" spans="1:121" x14ac:dyDescent="0.15">
      <c r="A4505" s="102">
        <f t="shared" si="1328"/>
        <v>45462</v>
      </c>
      <c r="B4505" s="103">
        <f t="shared" ca="1" si="1337"/>
        <v>5195.4290116597895</v>
      </c>
      <c r="C4505" s="106">
        <f t="shared" si="1329"/>
        <v>5143.0834692897897</v>
      </c>
      <c r="D4505" s="105">
        <f ca="1">IF(A4505&lt;$B$1,VLOOKUP(A4505,[1]DI!$A$4:$B$15000,2,FALSE),0)</f>
        <v>0.104</v>
      </c>
      <c r="E4505" s="106">
        <f t="shared" ca="1" si="1323"/>
        <v>1.0003926999999999</v>
      </c>
      <c r="F4505" s="106">
        <f ca="1">(TRUNC(PRODUCT($E$12:$E4504),16))</f>
        <v>2.9222858153712901</v>
      </c>
      <c r="G4505" s="106">
        <f t="shared" ca="1" si="1330"/>
        <v>2.90056715386019</v>
      </c>
      <c r="H4505" s="106">
        <f t="shared" ca="1" si="1324"/>
        <v>1.00748773</v>
      </c>
      <c r="I4505" s="105">
        <f t="shared" si="1331"/>
        <v>3.5999999999999997E-2</v>
      </c>
      <c r="J4505" s="118">
        <f t="shared" si="1332"/>
        <v>45434</v>
      </c>
      <c r="K4505" s="112">
        <f t="shared" si="1333"/>
        <v>19</v>
      </c>
      <c r="L4505" s="108">
        <f t="shared" si="1334"/>
        <v>19</v>
      </c>
      <c r="M4505" s="109">
        <f t="shared" si="1325"/>
        <v>1.002670129</v>
      </c>
      <c r="N4505" s="109">
        <f t="shared" ca="1" si="1326"/>
        <v>1.010177852</v>
      </c>
      <c r="O4505" s="108">
        <f t="shared" si="1338"/>
        <v>0</v>
      </c>
      <c r="P4505" s="106">
        <f t="shared" ca="1" si="1327"/>
        <v>52.345542369999997</v>
      </c>
      <c r="Q4505" s="113">
        <f t="shared" si="1322"/>
        <v>0</v>
      </c>
      <c r="R4505" s="106">
        <f t="shared" si="1321"/>
        <v>0</v>
      </c>
      <c r="S4505" s="114" t="str">
        <f t="shared" si="1335"/>
        <v>A+J=</v>
      </c>
      <c r="T4505" s="107">
        <f t="shared" si="1336"/>
        <v>45467</v>
      </c>
      <c r="U4505" s="10"/>
      <c r="V4505" s="10"/>
      <c r="W4505" s="10"/>
      <c r="X4505" s="29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</row>
    <row r="4506" spans="1:121" x14ac:dyDescent="0.15">
      <c r="A4506" s="102">
        <f t="shared" si="1328"/>
        <v>45463</v>
      </c>
      <c r="B4506" s="103">
        <f t="shared" ca="1" si="1337"/>
        <v>5198.1987472597893</v>
      </c>
      <c r="C4506" s="106">
        <f t="shared" si="1329"/>
        <v>5143.0834692897897</v>
      </c>
      <c r="D4506" s="105">
        <f ca="1">IF(A4506&lt;$B$1,VLOOKUP(A4506,[1]DI!$A$4:$B$15000,2,FALSE),0)</f>
        <v>0.104</v>
      </c>
      <c r="E4506" s="106">
        <f t="shared" ca="1" si="1323"/>
        <v>1.0003926999999999</v>
      </c>
      <c r="F4506" s="106">
        <f ca="1">(TRUNC(PRODUCT($E$12:$E4505),16))</f>
        <v>2.9234333970109798</v>
      </c>
      <c r="G4506" s="106">
        <f t="shared" ca="1" si="1330"/>
        <v>2.90056715386019</v>
      </c>
      <c r="H4506" s="106">
        <f t="shared" ca="1" si="1324"/>
        <v>1.0078833700000001</v>
      </c>
      <c r="I4506" s="105">
        <f t="shared" si="1331"/>
        <v>3.5999999999999997E-2</v>
      </c>
      <c r="J4506" s="118">
        <f t="shared" si="1332"/>
        <v>45434</v>
      </c>
      <c r="K4506" s="112">
        <f t="shared" si="1333"/>
        <v>20</v>
      </c>
      <c r="L4506" s="108">
        <f t="shared" si="1334"/>
        <v>20</v>
      </c>
      <c r="M4506" s="109">
        <f t="shared" si="1325"/>
        <v>1.002810859</v>
      </c>
      <c r="N4506" s="109">
        <f t="shared" ca="1" si="1326"/>
        <v>1.0107163880000001</v>
      </c>
      <c r="O4506" s="108">
        <f t="shared" si="1338"/>
        <v>0</v>
      </c>
      <c r="P4506" s="106">
        <f t="shared" ca="1" si="1327"/>
        <v>55.115277970000001</v>
      </c>
      <c r="Q4506" s="113">
        <f t="shared" si="1322"/>
        <v>0</v>
      </c>
      <c r="R4506" s="106">
        <f t="shared" si="1321"/>
        <v>0</v>
      </c>
      <c r="S4506" s="114" t="str">
        <f t="shared" si="1335"/>
        <v>A+J=</v>
      </c>
      <c r="T4506" s="107">
        <f t="shared" si="1336"/>
        <v>45467</v>
      </c>
      <c r="U4506" s="10"/>
      <c r="V4506" s="10"/>
      <c r="W4506" s="10"/>
      <c r="X4506" s="29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</row>
    <row r="4507" spans="1:121" x14ac:dyDescent="0.15">
      <c r="A4507" s="102">
        <f t="shared" si="1328"/>
        <v>45464</v>
      </c>
      <c r="B4507" s="103">
        <f t="shared" ca="1" si="1337"/>
        <v>5200.9699846397898</v>
      </c>
      <c r="C4507" s="106">
        <f t="shared" si="1329"/>
        <v>5143.0834692897897</v>
      </c>
      <c r="D4507" s="105">
        <f ca="1">IF(A4507&lt;$B$1,VLOOKUP(A4507,[1]DI!$A$4:$B$15000,2,FALSE),0)</f>
        <v>0.104</v>
      </c>
      <c r="E4507" s="106">
        <f t="shared" ca="1" si="1323"/>
        <v>1.0003926999999999</v>
      </c>
      <c r="F4507" s="106">
        <f ca="1">(TRUNC(PRODUCT($E$12:$E4506),16))</f>
        <v>2.9245814293059902</v>
      </c>
      <c r="G4507" s="106">
        <f t="shared" ca="1" si="1330"/>
        <v>2.90056715386019</v>
      </c>
      <c r="H4507" s="106">
        <f t="shared" ca="1" si="1324"/>
        <v>1.00827917</v>
      </c>
      <c r="I4507" s="105">
        <f t="shared" si="1331"/>
        <v>3.5999999999999997E-2</v>
      </c>
      <c r="J4507" s="118">
        <f t="shared" si="1332"/>
        <v>45434</v>
      </c>
      <c r="K4507" s="112">
        <f t="shared" si="1333"/>
        <v>21</v>
      </c>
      <c r="L4507" s="108">
        <f t="shared" si="1334"/>
        <v>21</v>
      </c>
      <c r="M4507" s="109">
        <f t="shared" si="1325"/>
        <v>1.0029516089999999</v>
      </c>
      <c r="N4507" s="109">
        <f t="shared" ca="1" si="1326"/>
        <v>1.0112552159999999</v>
      </c>
      <c r="O4507" s="108">
        <f t="shared" si="1338"/>
        <v>0</v>
      </c>
      <c r="P4507" s="106">
        <f t="shared" ca="1" si="1327"/>
        <v>57.886515350000003</v>
      </c>
      <c r="Q4507" s="113">
        <f t="shared" si="1322"/>
        <v>0</v>
      </c>
      <c r="R4507" s="106">
        <f t="shared" si="1321"/>
        <v>0</v>
      </c>
      <c r="S4507" s="114" t="str">
        <f t="shared" si="1335"/>
        <v>A+J=</v>
      </c>
      <c r="T4507" s="107">
        <f t="shared" si="1336"/>
        <v>45467</v>
      </c>
      <c r="U4507" s="10"/>
      <c r="V4507" s="10"/>
      <c r="W4507" s="10"/>
      <c r="X4507" s="29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</row>
    <row r="4508" spans="1:121" x14ac:dyDescent="0.15">
      <c r="A4508" s="102">
        <f t="shared" si="1328"/>
        <v>45465</v>
      </c>
      <c r="B4508" s="103">
        <f t="shared" ca="1" si="1337"/>
        <v>5203.7426723697899</v>
      </c>
      <c r="C4508" s="106">
        <f t="shared" si="1329"/>
        <v>5143.0834692897897</v>
      </c>
      <c r="D4508" s="105">
        <f ca="1">IF(A4508&lt;$B$1,VLOOKUP(A4508,[1]DI!$A$4:$B$15000,2,FALSE),0)</f>
        <v>0</v>
      </c>
      <c r="E4508" s="106">
        <f t="shared" ca="1" si="1323"/>
        <v>1</v>
      </c>
      <c r="F4508" s="106">
        <f ca="1">(TRUNC(PRODUCT($E$12:$E4507),16))</f>
        <v>2.9257299124332801</v>
      </c>
      <c r="G4508" s="106">
        <f t="shared" ca="1" si="1330"/>
        <v>2.90056715386019</v>
      </c>
      <c r="H4508" s="106">
        <f t="shared" ca="1" si="1324"/>
        <v>1.0086751199999999</v>
      </c>
      <c r="I4508" s="105">
        <f t="shared" si="1331"/>
        <v>3.5999999999999997E-2</v>
      </c>
      <c r="J4508" s="118">
        <f t="shared" si="1332"/>
        <v>45434</v>
      </c>
      <c r="K4508" s="112">
        <f t="shared" si="1333"/>
        <v>21</v>
      </c>
      <c r="L4508" s="108">
        <f t="shared" si="1334"/>
        <v>22</v>
      </c>
      <c r="M4508" s="109">
        <f t="shared" si="1325"/>
        <v>1.0030923789999999</v>
      </c>
      <c r="N4508" s="109">
        <f t="shared" ca="1" si="1326"/>
        <v>1.011794326</v>
      </c>
      <c r="O4508" s="108">
        <f t="shared" si="1338"/>
        <v>0</v>
      </c>
      <c r="P4508" s="106">
        <f t="shared" ca="1" si="1327"/>
        <v>60.659203079999997</v>
      </c>
      <c r="Q4508" s="113">
        <f t="shared" si="1322"/>
        <v>0</v>
      </c>
      <c r="R4508" s="106">
        <f t="shared" si="1321"/>
        <v>0</v>
      </c>
      <c r="S4508" s="114" t="str">
        <f t="shared" si="1335"/>
        <v>A+J=</v>
      </c>
      <c r="T4508" s="107">
        <f t="shared" si="1336"/>
        <v>45467</v>
      </c>
      <c r="U4508" s="10"/>
      <c r="V4508" s="10"/>
      <c r="W4508" s="10"/>
      <c r="X4508" s="29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</row>
    <row r="4509" spans="1:121" x14ac:dyDescent="0.15">
      <c r="A4509" s="102">
        <f t="shared" si="1328"/>
        <v>45466</v>
      </c>
      <c r="B4509" s="103">
        <f t="shared" ca="1" si="1337"/>
        <v>5203.7426723697899</v>
      </c>
      <c r="C4509" s="106">
        <f t="shared" si="1329"/>
        <v>5143.0834692897897</v>
      </c>
      <c r="D4509" s="105">
        <f ca="1">IF(A4509&lt;$B$1,VLOOKUP(A4509,[1]DI!$A$4:$B$15000,2,FALSE),0)</f>
        <v>0</v>
      </c>
      <c r="E4509" s="106">
        <f t="shared" ca="1" si="1323"/>
        <v>1</v>
      </c>
      <c r="F4509" s="106">
        <f ca="1">(TRUNC(PRODUCT($E$12:$E4508),16))</f>
        <v>2.9257299124332801</v>
      </c>
      <c r="G4509" s="106">
        <f t="shared" ca="1" si="1330"/>
        <v>2.90056715386019</v>
      </c>
      <c r="H4509" s="106">
        <f t="shared" ca="1" si="1324"/>
        <v>1.0086751199999999</v>
      </c>
      <c r="I4509" s="105">
        <f t="shared" si="1331"/>
        <v>3.5999999999999997E-2</v>
      </c>
      <c r="J4509" s="118">
        <f t="shared" si="1332"/>
        <v>45434</v>
      </c>
      <c r="K4509" s="112">
        <f t="shared" si="1333"/>
        <v>21</v>
      </c>
      <c r="L4509" s="108">
        <f t="shared" si="1334"/>
        <v>22</v>
      </c>
      <c r="M4509" s="109">
        <f t="shared" si="1325"/>
        <v>1.0030923789999999</v>
      </c>
      <c r="N4509" s="109">
        <f t="shared" ca="1" si="1326"/>
        <v>1.011794326</v>
      </c>
      <c r="O4509" s="108">
        <f t="shared" si="1338"/>
        <v>0</v>
      </c>
      <c r="P4509" s="106">
        <f t="shared" ca="1" si="1327"/>
        <v>60.659203079999997</v>
      </c>
      <c r="Q4509" s="113">
        <f t="shared" si="1322"/>
        <v>0</v>
      </c>
      <c r="R4509" s="106">
        <f t="shared" si="1321"/>
        <v>0</v>
      </c>
      <c r="S4509" s="114" t="str">
        <f t="shared" si="1335"/>
        <v>A+J=</v>
      </c>
      <c r="T4509" s="107">
        <f t="shared" si="1336"/>
        <v>45467</v>
      </c>
      <c r="U4509" s="10"/>
      <c r="V4509" s="10"/>
      <c r="W4509" s="10"/>
      <c r="X4509" s="29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</row>
    <row r="4510" spans="1:121" x14ac:dyDescent="0.15">
      <c r="A4510" s="102">
        <f t="shared" si="1328"/>
        <v>45467</v>
      </c>
      <c r="B4510" s="103">
        <f t="shared" ca="1" si="1337"/>
        <v>5203.7426723697899</v>
      </c>
      <c r="C4510" s="106">
        <f t="shared" si="1329"/>
        <v>5143.0834692897897</v>
      </c>
      <c r="D4510" s="105">
        <f ca="1">IF(A4510&lt;$B$1,VLOOKUP(A4510,[1]DI!$A$4:$B$15000,2,FALSE),0)</f>
        <v>0.104</v>
      </c>
      <c r="E4510" s="106">
        <f t="shared" ca="1" si="1323"/>
        <v>1.0003926999999999</v>
      </c>
      <c r="F4510" s="106">
        <f ca="1">(TRUNC(PRODUCT($E$12:$E4509),16))</f>
        <v>2.9257299124332801</v>
      </c>
      <c r="G4510" s="106">
        <f t="shared" ca="1" si="1330"/>
        <v>2.90056715386019</v>
      </c>
      <c r="H4510" s="106">
        <f t="shared" ca="1" si="1324"/>
        <v>1.0086751199999999</v>
      </c>
      <c r="I4510" s="105">
        <f t="shared" si="1331"/>
        <v>3.5999999999999997E-2</v>
      </c>
      <c r="J4510" s="118">
        <f t="shared" si="1332"/>
        <v>45434</v>
      </c>
      <c r="K4510" s="112">
        <f t="shared" si="1333"/>
        <v>22</v>
      </c>
      <c r="L4510" s="108">
        <f t="shared" si="1334"/>
        <v>22</v>
      </c>
      <c r="M4510" s="109">
        <f t="shared" si="1325"/>
        <v>1.0030923789999999</v>
      </c>
      <c r="N4510" s="109">
        <f t="shared" ca="1" si="1326"/>
        <v>1.011794326</v>
      </c>
      <c r="O4510" s="108">
        <f t="shared" si="1338"/>
        <v>133</v>
      </c>
      <c r="P4510" s="106">
        <f t="shared" ca="1" si="1327"/>
        <v>60.659203079999997</v>
      </c>
      <c r="Q4510" s="113">
        <f t="shared" si="1322"/>
        <v>0.14279600000000001</v>
      </c>
      <c r="R4510" s="106">
        <f t="shared" si="1321"/>
        <v>734.41174708000005</v>
      </c>
      <c r="S4510" s="114" t="str">
        <f t="shared" si="1335"/>
        <v>A+J=</v>
      </c>
      <c r="T4510" s="107">
        <f t="shared" si="1336"/>
        <v>45467</v>
      </c>
      <c r="U4510" s="10"/>
      <c r="V4510" s="10"/>
      <c r="W4510" s="10"/>
      <c r="X4510" s="29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</row>
    <row r="4511" spans="1:121" x14ac:dyDescent="0.15">
      <c r="A4511" s="102">
        <f t="shared" si="1328"/>
        <v>45468</v>
      </c>
      <c r="B4511" s="103">
        <f t="shared" ca="1" si="1337"/>
        <v>4411.0220335997892</v>
      </c>
      <c r="C4511" s="106">
        <f t="shared" si="1329"/>
        <v>4408.6717222097896</v>
      </c>
      <c r="D4511" s="105">
        <f ca="1">IF(A4511&lt;$B$1,VLOOKUP(A4511,[1]DI!$A$4:$B$15000,2,FALSE),0)</f>
        <v>0.104</v>
      </c>
      <c r="E4511" s="106">
        <f t="shared" ca="1" si="1323"/>
        <v>1.0003926999999999</v>
      </c>
      <c r="F4511" s="106">
        <f ca="1">(TRUNC(PRODUCT($E$12:$E4510),16))</f>
        <v>2.9268788465698901</v>
      </c>
      <c r="G4511" s="106">
        <f t="shared" ca="1" si="1330"/>
        <v>2.9257299124332801</v>
      </c>
      <c r="H4511" s="106">
        <f t="shared" ca="1" si="1324"/>
        <v>1.0003926999999999</v>
      </c>
      <c r="I4511" s="105">
        <f t="shared" si="1331"/>
        <v>3.5999999999999997E-2</v>
      </c>
      <c r="J4511" s="118">
        <f t="shared" si="1332"/>
        <v>45467</v>
      </c>
      <c r="K4511" s="112">
        <f t="shared" si="1333"/>
        <v>1</v>
      </c>
      <c r="L4511" s="108">
        <f t="shared" si="1334"/>
        <v>1</v>
      </c>
      <c r="M4511" s="109">
        <f t="shared" si="1325"/>
        <v>1.000140356</v>
      </c>
      <c r="N4511" s="109">
        <f t="shared" ca="1" si="1326"/>
        <v>1.000533111</v>
      </c>
      <c r="O4511" s="108">
        <f t="shared" si="1338"/>
        <v>0</v>
      </c>
      <c r="P4511" s="106">
        <f t="shared" ca="1" si="1327"/>
        <v>2.3503113899999999</v>
      </c>
      <c r="Q4511" s="113">
        <f t="shared" si="1322"/>
        <v>0</v>
      </c>
      <c r="R4511" s="106">
        <f t="shared" si="1321"/>
        <v>0</v>
      </c>
      <c r="S4511" s="114" t="str">
        <f t="shared" si="1335"/>
        <v>A+J=</v>
      </c>
      <c r="T4511" s="107">
        <f t="shared" si="1336"/>
        <v>45495</v>
      </c>
      <c r="U4511" s="10"/>
      <c r="V4511" s="10"/>
      <c r="W4511" s="10"/>
      <c r="X4511" s="29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</row>
    <row r="4512" spans="1:121" x14ac:dyDescent="0.15">
      <c r="A4512" s="102">
        <f t="shared" si="1328"/>
        <v>45469</v>
      </c>
      <c r="B4512" s="103">
        <f t="shared" ca="1" si="1337"/>
        <v>4413.3735794097893</v>
      </c>
      <c r="C4512" s="106">
        <f t="shared" si="1329"/>
        <v>4408.6717222097896</v>
      </c>
      <c r="D4512" s="105">
        <f ca="1">IF(A4512&lt;$B$1,VLOOKUP(A4512,[1]DI!$A$4:$B$15000,2,FALSE),0)</f>
        <v>0.104</v>
      </c>
      <c r="E4512" s="106">
        <f t="shared" ca="1" si="1323"/>
        <v>1.0003926999999999</v>
      </c>
      <c r="F4512" s="106">
        <f ca="1">(TRUNC(PRODUCT($E$12:$E4511),16))</f>
        <v>2.9280282318929398</v>
      </c>
      <c r="G4512" s="106">
        <f t="shared" ca="1" si="1330"/>
        <v>2.9257299124332801</v>
      </c>
      <c r="H4512" s="106">
        <f t="shared" ca="1" si="1324"/>
        <v>1.00078555</v>
      </c>
      <c r="I4512" s="105">
        <f t="shared" si="1331"/>
        <v>3.5999999999999997E-2</v>
      </c>
      <c r="J4512" s="118">
        <f t="shared" si="1332"/>
        <v>45467</v>
      </c>
      <c r="K4512" s="112">
        <f t="shared" si="1333"/>
        <v>2</v>
      </c>
      <c r="L4512" s="108">
        <f t="shared" si="1334"/>
        <v>2</v>
      </c>
      <c r="M4512" s="109">
        <f t="shared" si="1325"/>
        <v>1.0002807309999999</v>
      </c>
      <c r="N4512" s="109">
        <f t="shared" ca="1" si="1326"/>
        <v>1.001066502</v>
      </c>
      <c r="O4512" s="108">
        <f t="shared" si="1338"/>
        <v>0</v>
      </c>
      <c r="P4512" s="106">
        <f t="shared" ca="1" si="1327"/>
        <v>4.7018572000000001</v>
      </c>
      <c r="Q4512" s="113">
        <f t="shared" si="1322"/>
        <v>0</v>
      </c>
      <c r="R4512" s="106">
        <f t="shared" si="1321"/>
        <v>0</v>
      </c>
      <c r="S4512" s="114" t="str">
        <f t="shared" si="1335"/>
        <v>A+J=</v>
      </c>
      <c r="T4512" s="107">
        <f t="shared" si="1336"/>
        <v>45495</v>
      </c>
      <c r="U4512" s="10"/>
      <c r="V4512" s="10"/>
      <c r="W4512" s="10"/>
      <c r="X4512" s="29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</row>
    <row r="4513" spans="1:121" x14ac:dyDescent="0.15">
      <c r="A4513" s="102">
        <f t="shared" si="1328"/>
        <v>45470</v>
      </c>
      <c r="B4513" s="103">
        <f t="shared" ca="1" si="1337"/>
        <v>4415.7263993397892</v>
      </c>
      <c r="C4513" s="106">
        <f t="shared" si="1329"/>
        <v>4408.6717222097896</v>
      </c>
      <c r="D4513" s="105">
        <f ca="1">IF(A4513&lt;$B$1,VLOOKUP(A4513,[1]DI!$A$4:$B$15000,2,FALSE),0)</f>
        <v>0.104</v>
      </c>
      <c r="E4513" s="106">
        <f t="shared" ca="1" si="1323"/>
        <v>1.0003926999999999</v>
      </c>
      <c r="F4513" s="106">
        <f ca="1">(TRUNC(PRODUCT($E$12:$E4512),16))</f>
        <v>2.9291780685796001</v>
      </c>
      <c r="G4513" s="106">
        <f t="shared" ca="1" si="1330"/>
        <v>2.9257299124332801</v>
      </c>
      <c r="H4513" s="106">
        <f t="shared" ca="1" si="1324"/>
        <v>1.0011785600000001</v>
      </c>
      <c r="I4513" s="105">
        <f t="shared" si="1331"/>
        <v>3.5999999999999997E-2</v>
      </c>
      <c r="J4513" s="118">
        <f t="shared" si="1332"/>
        <v>45467</v>
      </c>
      <c r="K4513" s="112">
        <f t="shared" si="1333"/>
        <v>3</v>
      </c>
      <c r="L4513" s="108">
        <f t="shared" si="1334"/>
        <v>3</v>
      </c>
      <c r="M4513" s="109">
        <f t="shared" si="1325"/>
        <v>1.000421126</v>
      </c>
      <c r="N4513" s="109">
        <f t="shared" ca="1" si="1326"/>
        <v>1.001600182</v>
      </c>
      <c r="O4513" s="108">
        <f t="shared" si="1338"/>
        <v>0</v>
      </c>
      <c r="P4513" s="106">
        <f t="shared" ca="1" si="1327"/>
        <v>7.05467713</v>
      </c>
      <c r="Q4513" s="113">
        <f t="shared" si="1322"/>
        <v>0</v>
      </c>
      <c r="R4513" s="106">
        <f t="shared" si="1321"/>
        <v>0</v>
      </c>
      <c r="S4513" s="114" t="str">
        <f t="shared" si="1335"/>
        <v>A+J=</v>
      </c>
      <c r="T4513" s="107">
        <f t="shared" si="1336"/>
        <v>45495</v>
      </c>
      <c r="U4513" s="10"/>
      <c r="V4513" s="10"/>
      <c r="W4513" s="10"/>
      <c r="X4513" s="29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</row>
    <row r="4514" spans="1:121" x14ac:dyDescent="0.15">
      <c r="A4514" s="102">
        <f t="shared" si="1328"/>
        <v>45471</v>
      </c>
      <c r="B4514" s="103">
        <f t="shared" ca="1" si="1337"/>
        <v>4418.0805065997893</v>
      </c>
      <c r="C4514" s="106">
        <f t="shared" si="1329"/>
        <v>4408.6717222097896</v>
      </c>
      <c r="D4514" s="105">
        <f ca="1">IF(A4514&lt;$B$1,VLOOKUP(A4514,[1]DI!$A$4:$B$15000,2,FALSE),0)</f>
        <v>0.104</v>
      </c>
      <c r="E4514" s="106">
        <f t="shared" ca="1" si="1323"/>
        <v>1.0003926999999999</v>
      </c>
      <c r="F4514" s="106">
        <f ca="1">(TRUNC(PRODUCT($E$12:$E4513),16))</f>
        <v>2.9303283568071299</v>
      </c>
      <c r="G4514" s="106">
        <f t="shared" ca="1" si="1330"/>
        <v>2.9257299124332801</v>
      </c>
      <c r="H4514" s="106">
        <f t="shared" ca="1" si="1324"/>
        <v>1.00157173</v>
      </c>
      <c r="I4514" s="105">
        <f t="shared" si="1331"/>
        <v>3.5999999999999997E-2</v>
      </c>
      <c r="J4514" s="118">
        <f t="shared" si="1332"/>
        <v>45467</v>
      </c>
      <c r="K4514" s="112">
        <f t="shared" si="1333"/>
        <v>4</v>
      </c>
      <c r="L4514" s="108">
        <f t="shared" si="1334"/>
        <v>4</v>
      </c>
      <c r="M4514" s="109">
        <f t="shared" si="1325"/>
        <v>1.0005615409999999</v>
      </c>
      <c r="N4514" s="109">
        <f t="shared" ca="1" si="1326"/>
        <v>1.0021341539999999</v>
      </c>
      <c r="O4514" s="108">
        <f t="shared" si="1338"/>
        <v>0</v>
      </c>
      <c r="P4514" s="106">
        <f t="shared" ca="1" si="1327"/>
        <v>9.4087843899999992</v>
      </c>
      <c r="Q4514" s="113">
        <f t="shared" si="1322"/>
        <v>0</v>
      </c>
      <c r="R4514" s="106">
        <f t="shared" si="1321"/>
        <v>0</v>
      </c>
      <c r="S4514" s="114" t="str">
        <f t="shared" si="1335"/>
        <v>A+J=</v>
      </c>
      <c r="T4514" s="107">
        <f t="shared" si="1336"/>
        <v>45495</v>
      </c>
      <c r="U4514" s="10"/>
      <c r="V4514" s="10"/>
      <c r="W4514" s="10"/>
      <c r="X4514" s="29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</row>
    <row r="4515" spans="1:121" x14ac:dyDescent="0.15">
      <c r="A4515" s="102">
        <f t="shared" si="1328"/>
        <v>45472</v>
      </c>
      <c r="B4515" s="103">
        <f t="shared" ca="1" si="1337"/>
        <v>4420.4357953797899</v>
      </c>
      <c r="C4515" s="106">
        <f t="shared" si="1329"/>
        <v>4408.6717222097896</v>
      </c>
      <c r="D4515" s="105">
        <f ca="1">IF(A4515&lt;$B$1,VLOOKUP(A4515,[1]DI!$A$4:$B$15000,2,FALSE),0)</f>
        <v>0</v>
      </c>
      <c r="E4515" s="106">
        <f t="shared" ca="1" si="1323"/>
        <v>1</v>
      </c>
      <c r="F4515" s="106">
        <f ca="1">(TRUNC(PRODUCT($E$12:$E4514),16))</f>
        <v>2.9314790967528501</v>
      </c>
      <c r="G4515" s="106">
        <f t="shared" ca="1" si="1330"/>
        <v>2.9257299124332801</v>
      </c>
      <c r="H4515" s="106">
        <f t="shared" ca="1" si="1324"/>
        <v>1.00196504</v>
      </c>
      <c r="I4515" s="105">
        <f t="shared" si="1331"/>
        <v>3.5999999999999997E-2</v>
      </c>
      <c r="J4515" s="118">
        <f t="shared" si="1332"/>
        <v>45467</v>
      </c>
      <c r="K4515" s="112">
        <f t="shared" si="1333"/>
        <v>4</v>
      </c>
      <c r="L4515" s="108">
        <f t="shared" si="1334"/>
        <v>5</v>
      </c>
      <c r="M4515" s="109">
        <f t="shared" si="1325"/>
        <v>1.0007019749999999</v>
      </c>
      <c r="N4515" s="109">
        <f t="shared" ca="1" si="1326"/>
        <v>1.0026683940000001</v>
      </c>
      <c r="O4515" s="108">
        <f t="shared" si="1338"/>
        <v>0</v>
      </c>
      <c r="P4515" s="106">
        <f t="shared" ca="1" si="1327"/>
        <v>11.76407317</v>
      </c>
      <c r="Q4515" s="113">
        <f t="shared" si="1322"/>
        <v>0</v>
      </c>
      <c r="R4515" s="106">
        <f t="shared" si="1321"/>
        <v>0</v>
      </c>
      <c r="S4515" s="114" t="str">
        <f t="shared" si="1335"/>
        <v>A+J=</v>
      </c>
      <c r="T4515" s="107">
        <f t="shared" si="1336"/>
        <v>45495</v>
      </c>
      <c r="U4515" s="10"/>
      <c r="V4515" s="10"/>
      <c r="W4515" s="10"/>
      <c r="X4515" s="29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</row>
    <row r="4516" spans="1:121" x14ac:dyDescent="0.15">
      <c r="A4516" s="102">
        <f t="shared" si="1328"/>
        <v>45473</v>
      </c>
      <c r="B4516" s="103">
        <f t="shared" ca="1" si="1337"/>
        <v>4420.4357953797899</v>
      </c>
      <c r="C4516" s="106">
        <f t="shared" si="1329"/>
        <v>4408.6717222097896</v>
      </c>
      <c r="D4516" s="105">
        <f ca="1">IF(A4516&lt;$B$1,VLOOKUP(A4516,[1]DI!$A$4:$B$15000,2,FALSE),0)</f>
        <v>0</v>
      </c>
      <c r="E4516" s="106">
        <f t="shared" ca="1" si="1323"/>
        <v>1</v>
      </c>
      <c r="F4516" s="106">
        <f ca="1">(TRUNC(PRODUCT($E$12:$E4515),16))</f>
        <v>2.9314790967528501</v>
      </c>
      <c r="G4516" s="106">
        <f t="shared" ca="1" si="1330"/>
        <v>2.9257299124332801</v>
      </c>
      <c r="H4516" s="106">
        <f t="shared" ca="1" si="1324"/>
        <v>1.00196504</v>
      </c>
      <c r="I4516" s="105">
        <f t="shared" si="1331"/>
        <v>3.5999999999999997E-2</v>
      </c>
      <c r="J4516" s="118">
        <f t="shared" si="1332"/>
        <v>45467</v>
      </c>
      <c r="K4516" s="112">
        <f t="shared" si="1333"/>
        <v>4</v>
      </c>
      <c r="L4516" s="108">
        <f t="shared" si="1334"/>
        <v>5</v>
      </c>
      <c r="M4516" s="109">
        <f t="shared" si="1325"/>
        <v>1.0007019749999999</v>
      </c>
      <c r="N4516" s="109">
        <f t="shared" ca="1" si="1326"/>
        <v>1.0026683940000001</v>
      </c>
      <c r="O4516" s="108">
        <f t="shared" si="1338"/>
        <v>0</v>
      </c>
      <c r="P4516" s="106">
        <f t="shared" ca="1" si="1327"/>
        <v>11.76407317</v>
      </c>
      <c r="Q4516" s="113">
        <f t="shared" si="1322"/>
        <v>0</v>
      </c>
      <c r="R4516" s="106">
        <f t="shared" si="1321"/>
        <v>0</v>
      </c>
      <c r="S4516" s="114" t="str">
        <f t="shared" si="1335"/>
        <v>A+J=</v>
      </c>
      <c r="T4516" s="107">
        <f t="shared" si="1336"/>
        <v>45495</v>
      </c>
      <c r="U4516" s="10"/>
      <c r="V4516" s="10"/>
      <c r="W4516" s="10"/>
      <c r="X4516" s="29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</row>
    <row r="4517" spans="1:121" x14ac:dyDescent="0.15">
      <c r="A4517" s="102">
        <f t="shared" si="1328"/>
        <v>45474</v>
      </c>
      <c r="B4517" s="103">
        <f t="shared" ca="1" si="1337"/>
        <v>4420.4357953797899</v>
      </c>
      <c r="C4517" s="106">
        <f t="shared" si="1329"/>
        <v>4408.6717222097896</v>
      </c>
      <c r="D4517" s="105">
        <f ca="1">IF(A4517&lt;$B$1,VLOOKUP(A4517,[1]DI!$A$4:$B$15000,2,FALSE),0)</f>
        <v>0.104</v>
      </c>
      <c r="E4517" s="106">
        <f t="shared" ca="1" si="1323"/>
        <v>1.0003926999999999</v>
      </c>
      <c r="F4517" s="106">
        <f ca="1">(TRUNC(PRODUCT($E$12:$E4516),16))</f>
        <v>2.9314790967528501</v>
      </c>
      <c r="G4517" s="106">
        <f t="shared" ca="1" si="1330"/>
        <v>2.9257299124332801</v>
      </c>
      <c r="H4517" s="106">
        <f t="shared" ca="1" si="1324"/>
        <v>1.00196504</v>
      </c>
      <c r="I4517" s="105">
        <f t="shared" si="1331"/>
        <v>3.5999999999999997E-2</v>
      </c>
      <c r="J4517" s="118">
        <f t="shared" si="1332"/>
        <v>45467</v>
      </c>
      <c r="K4517" s="112">
        <f t="shared" si="1333"/>
        <v>5</v>
      </c>
      <c r="L4517" s="108">
        <f t="shared" si="1334"/>
        <v>5</v>
      </c>
      <c r="M4517" s="109">
        <f t="shared" si="1325"/>
        <v>1.0007019749999999</v>
      </c>
      <c r="N4517" s="109">
        <f t="shared" ca="1" si="1326"/>
        <v>1.0026683940000001</v>
      </c>
      <c r="O4517" s="108">
        <f t="shared" si="1338"/>
        <v>0</v>
      </c>
      <c r="P4517" s="106">
        <f t="shared" ca="1" si="1327"/>
        <v>11.76407317</v>
      </c>
      <c r="Q4517" s="113">
        <f t="shared" si="1322"/>
        <v>0</v>
      </c>
      <c r="R4517" s="106">
        <f t="shared" si="1321"/>
        <v>0</v>
      </c>
      <c r="S4517" s="114" t="str">
        <f t="shared" si="1335"/>
        <v>A+J=</v>
      </c>
      <c r="T4517" s="107">
        <f t="shared" si="1336"/>
        <v>45495</v>
      </c>
      <c r="U4517" s="10"/>
      <c r="V4517" s="10"/>
      <c r="W4517" s="10"/>
      <c r="X4517" s="29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</row>
    <row r="4518" spans="1:121" x14ac:dyDescent="0.15">
      <c r="A4518" s="102">
        <f t="shared" si="1328"/>
        <v>45475</v>
      </c>
      <c r="B4518" s="103">
        <f t="shared" ca="1" si="1337"/>
        <v>4422.7923714897897</v>
      </c>
      <c r="C4518" s="106">
        <f t="shared" si="1329"/>
        <v>4408.6717222097896</v>
      </c>
      <c r="D4518" s="105">
        <f ca="1">IF(A4518&lt;$B$1,VLOOKUP(A4518,[1]DI!$A$4:$B$15000,2,FALSE),0)</f>
        <v>0.104</v>
      </c>
      <c r="E4518" s="106">
        <f t="shared" ca="1" si="1323"/>
        <v>1.0003926999999999</v>
      </c>
      <c r="F4518" s="106">
        <f ca="1">(TRUNC(PRODUCT($E$12:$E4517),16))</f>
        <v>2.93263028859415</v>
      </c>
      <c r="G4518" s="106">
        <f t="shared" ca="1" si="1330"/>
        <v>2.9257299124332801</v>
      </c>
      <c r="H4518" s="106">
        <f t="shared" ca="1" si="1324"/>
        <v>1.0023585100000001</v>
      </c>
      <c r="I4518" s="105">
        <f t="shared" si="1331"/>
        <v>3.5999999999999997E-2</v>
      </c>
      <c r="J4518" s="118">
        <f t="shared" si="1332"/>
        <v>45467</v>
      </c>
      <c r="K4518" s="112">
        <f t="shared" si="1333"/>
        <v>6</v>
      </c>
      <c r="L4518" s="108">
        <f t="shared" si="1334"/>
        <v>6</v>
      </c>
      <c r="M4518" s="109">
        <f t="shared" si="1325"/>
        <v>1.000842429</v>
      </c>
      <c r="N4518" s="109">
        <f t="shared" ca="1" si="1326"/>
        <v>1.0032029259999999</v>
      </c>
      <c r="O4518" s="108">
        <f t="shared" si="1338"/>
        <v>0</v>
      </c>
      <c r="P4518" s="106">
        <f t="shared" ca="1" si="1327"/>
        <v>14.12064928</v>
      </c>
      <c r="Q4518" s="113">
        <f t="shared" si="1322"/>
        <v>0</v>
      </c>
      <c r="R4518" s="106">
        <f t="shared" si="1321"/>
        <v>0</v>
      </c>
      <c r="S4518" s="114" t="str">
        <f t="shared" si="1335"/>
        <v>A+J=</v>
      </c>
      <c r="T4518" s="107">
        <f t="shared" si="1336"/>
        <v>45495</v>
      </c>
      <c r="U4518" s="10"/>
      <c r="V4518" s="10"/>
      <c r="W4518" s="10"/>
      <c r="X4518" s="29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</row>
    <row r="4519" spans="1:121" x14ac:dyDescent="0.15">
      <c r="A4519" s="102">
        <f t="shared" si="1328"/>
        <v>45476</v>
      </c>
      <c r="B4519" s="103">
        <f t="shared" ca="1" si="1337"/>
        <v>4425.1502261197893</v>
      </c>
      <c r="C4519" s="106">
        <f t="shared" si="1329"/>
        <v>4408.6717222097896</v>
      </c>
      <c r="D4519" s="105">
        <f ca="1">IF(A4519&lt;$B$1,VLOOKUP(A4519,[1]DI!$A$4:$B$15000,2,FALSE),0)</f>
        <v>0.104</v>
      </c>
      <c r="E4519" s="106">
        <f t="shared" ca="1" si="1323"/>
        <v>1.0003926999999999</v>
      </c>
      <c r="F4519" s="106">
        <f ca="1">(TRUNC(PRODUCT($E$12:$E4518),16))</f>
        <v>2.93378193250848</v>
      </c>
      <c r="G4519" s="106">
        <f t="shared" ca="1" si="1330"/>
        <v>2.9257299124332801</v>
      </c>
      <c r="H4519" s="106">
        <f t="shared" ca="1" si="1324"/>
        <v>1.0027521399999999</v>
      </c>
      <c r="I4519" s="105">
        <f t="shared" si="1331"/>
        <v>3.5999999999999997E-2</v>
      </c>
      <c r="J4519" s="118">
        <f t="shared" si="1332"/>
        <v>45467</v>
      </c>
      <c r="K4519" s="112">
        <f t="shared" si="1333"/>
        <v>7</v>
      </c>
      <c r="L4519" s="108">
        <f t="shared" si="1334"/>
        <v>7</v>
      </c>
      <c r="M4519" s="109">
        <f t="shared" si="1325"/>
        <v>1.0009829029999999</v>
      </c>
      <c r="N4519" s="109">
        <f t="shared" ca="1" si="1326"/>
        <v>1.003737748</v>
      </c>
      <c r="O4519" s="108">
        <f t="shared" si="1338"/>
        <v>0</v>
      </c>
      <c r="P4519" s="106">
        <f t="shared" ca="1" si="1327"/>
        <v>16.478503910000001</v>
      </c>
      <c r="Q4519" s="113">
        <f t="shared" si="1322"/>
        <v>0</v>
      </c>
      <c r="R4519" s="106">
        <f t="shared" si="1321"/>
        <v>0</v>
      </c>
      <c r="S4519" s="114" t="str">
        <f t="shared" si="1335"/>
        <v>A+J=</v>
      </c>
      <c r="T4519" s="107">
        <f t="shared" si="1336"/>
        <v>45495</v>
      </c>
      <c r="U4519" s="10"/>
      <c r="V4519" s="10"/>
      <c r="W4519" s="10"/>
      <c r="X4519" s="29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</row>
    <row r="4520" spans="1:121" x14ac:dyDescent="0.15">
      <c r="A4520" s="102">
        <f t="shared" si="1328"/>
        <v>45477</v>
      </c>
      <c r="B4520" s="103">
        <f t="shared" ca="1" si="1337"/>
        <v>4427.5093195797899</v>
      </c>
      <c r="C4520" s="106">
        <f t="shared" si="1329"/>
        <v>4408.6717222097896</v>
      </c>
      <c r="D4520" s="105">
        <f ca="1">IF(A4520&lt;$B$1,VLOOKUP(A4520,[1]DI!$A$4:$B$15000,2,FALSE),0)</f>
        <v>0.104</v>
      </c>
      <c r="E4520" s="106">
        <f t="shared" ca="1" si="1323"/>
        <v>1.0003926999999999</v>
      </c>
      <c r="F4520" s="106">
        <f ca="1">(TRUNC(PRODUCT($E$12:$E4519),16))</f>
        <v>2.9349340286733701</v>
      </c>
      <c r="G4520" s="106">
        <f t="shared" ca="1" si="1330"/>
        <v>2.9257299124332801</v>
      </c>
      <c r="H4520" s="106">
        <f t="shared" ca="1" si="1324"/>
        <v>1.0031459199999999</v>
      </c>
      <c r="I4520" s="105">
        <f t="shared" si="1331"/>
        <v>3.5999999999999997E-2</v>
      </c>
      <c r="J4520" s="118">
        <f t="shared" si="1332"/>
        <v>45467</v>
      </c>
      <c r="K4520" s="112">
        <f t="shared" si="1333"/>
        <v>8</v>
      </c>
      <c r="L4520" s="108">
        <f t="shared" si="1334"/>
        <v>8</v>
      </c>
      <c r="M4520" s="109">
        <f t="shared" si="1325"/>
        <v>1.001123397</v>
      </c>
      <c r="N4520" s="109">
        <f t="shared" ca="1" si="1326"/>
        <v>1.0042728510000001</v>
      </c>
      <c r="O4520" s="108">
        <f t="shared" si="1338"/>
        <v>0</v>
      </c>
      <c r="P4520" s="106">
        <f t="shared" ca="1" si="1327"/>
        <v>18.837597370000001</v>
      </c>
      <c r="Q4520" s="113">
        <f t="shared" si="1322"/>
        <v>0</v>
      </c>
      <c r="R4520" s="106">
        <f t="shared" si="1321"/>
        <v>0</v>
      </c>
      <c r="S4520" s="114" t="str">
        <f t="shared" si="1335"/>
        <v>A+J=</v>
      </c>
      <c r="T4520" s="107">
        <f t="shared" si="1336"/>
        <v>45495</v>
      </c>
      <c r="U4520" s="10"/>
      <c r="V4520" s="10"/>
      <c r="W4520" s="10"/>
      <c r="X4520" s="29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</row>
    <row r="4521" spans="1:121" x14ac:dyDescent="0.15">
      <c r="A4521" s="102">
        <f t="shared" si="1328"/>
        <v>45478</v>
      </c>
      <c r="B4521" s="103">
        <f t="shared" ca="1" si="1337"/>
        <v>4429.8696915597893</v>
      </c>
      <c r="C4521" s="106">
        <f t="shared" si="1329"/>
        <v>4408.6717222097896</v>
      </c>
      <c r="D4521" s="105">
        <f ca="1">IF(A4521&lt;$B$1,VLOOKUP(A4521,[1]DI!$A$4:$B$15000,2,FALSE),0)</f>
        <v>0.104</v>
      </c>
      <c r="E4521" s="106">
        <f t="shared" ca="1" si="1323"/>
        <v>1.0003926999999999</v>
      </c>
      <c r="F4521" s="106">
        <f ca="1">(TRUNC(PRODUCT($E$12:$E4520),16))</f>
        <v>2.9360865772664302</v>
      </c>
      <c r="G4521" s="106">
        <f t="shared" ca="1" si="1330"/>
        <v>2.9257299124332801</v>
      </c>
      <c r="H4521" s="106">
        <f t="shared" ca="1" si="1324"/>
        <v>1.0035398600000001</v>
      </c>
      <c r="I4521" s="105">
        <f t="shared" si="1331"/>
        <v>3.5999999999999997E-2</v>
      </c>
      <c r="J4521" s="118">
        <f t="shared" si="1332"/>
        <v>45467</v>
      </c>
      <c r="K4521" s="112">
        <f t="shared" si="1333"/>
        <v>9</v>
      </c>
      <c r="L4521" s="108">
        <f t="shared" si="1334"/>
        <v>9</v>
      </c>
      <c r="M4521" s="109">
        <f t="shared" si="1325"/>
        <v>1.00126391</v>
      </c>
      <c r="N4521" s="109">
        <f t="shared" ca="1" si="1326"/>
        <v>1.0048082439999999</v>
      </c>
      <c r="O4521" s="108">
        <f t="shared" si="1338"/>
        <v>0</v>
      </c>
      <c r="P4521" s="106">
        <f t="shared" ca="1" si="1327"/>
        <v>21.197969350000001</v>
      </c>
      <c r="Q4521" s="113">
        <f t="shared" si="1322"/>
        <v>0</v>
      </c>
      <c r="R4521" s="106">
        <f t="shared" si="1321"/>
        <v>0</v>
      </c>
      <c r="S4521" s="114" t="str">
        <f t="shared" si="1335"/>
        <v>A+J=</v>
      </c>
      <c r="T4521" s="107">
        <f t="shared" si="1336"/>
        <v>45495</v>
      </c>
      <c r="U4521" s="10"/>
      <c r="V4521" s="10"/>
      <c r="W4521" s="10"/>
      <c r="X4521" s="29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</row>
    <row r="4522" spans="1:121" x14ac:dyDescent="0.15">
      <c r="A4522" s="102">
        <f t="shared" si="1328"/>
        <v>45479</v>
      </c>
      <c r="B4522" s="103">
        <f t="shared" ca="1" si="1337"/>
        <v>4432.2313023797897</v>
      </c>
      <c r="C4522" s="106">
        <f t="shared" si="1329"/>
        <v>4408.6717222097896</v>
      </c>
      <c r="D4522" s="105">
        <f ca="1">IF(A4522&lt;$B$1,VLOOKUP(A4522,[1]DI!$A$4:$B$15000,2,FALSE),0)</f>
        <v>0</v>
      </c>
      <c r="E4522" s="106">
        <f t="shared" ca="1" si="1323"/>
        <v>1</v>
      </c>
      <c r="F4522" s="106">
        <f ca="1">(TRUNC(PRODUCT($E$12:$E4521),16))</f>
        <v>2.93723957846532</v>
      </c>
      <c r="G4522" s="106">
        <f t="shared" ca="1" si="1330"/>
        <v>2.9257299124332801</v>
      </c>
      <c r="H4522" s="106">
        <f t="shared" ca="1" si="1324"/>
        <v>1.00393395</v>
      </c>
      <c r="I4522" s="105">
        <f t="shared" si="1331"/>
        <v>3.5999999999999997E-2</v>
      </c>
      <c r="J4522" s="118">
        <f t="shared" si="1332"/>
        <v>45467</v>
      </c>
      <c r="K4522" s="112">
        <f t="shared" si="1333"/>
        <v>9</v>
      </c>
      <c r="L4522" s="108">
        <f t="shared" si="1334"/>
        <v>10</v>
      </c>
      <c r="M4522" s="109">
        <f t="shared" si="1325"/>
        <v>1.001404443</v>
      </c>
      <c r="N4522" s="109">
        <f t="shared" ca="1" si="1326"/>
        <v>1.0053439179999999</v>
      </c>
      <c r="O4522" s="108">
        <f t="shared" si="1338"/>
        <v>0</v>
      </c>
      <c r="P4522" s="106">
        <f t="shared" ca="1" si="1327"/>
        <v>23.55958017</v>
      </c>
      <c r="Q4522" s="113">
        <f t="shared" si="1322"/>
        <v>0</v>
      </c>
      <c r="R4522" s="106">
        <f t="shared" si="1321"/>
        <v>0</v>
      </c>
      <c r="S4522" s="114" t="str">
        <f t="shared" si="1335"/>
        <v>A+J=</v>
      </c>
      <c r="T4522" s="107">
        <f t="shared" si="1336"/>
        <v>45495</v>
      </c>
      <c r="U4522" s="10"/>
      <c r="V4522" s="10"/>
      <c r="W4522" s="10"/>
      <c r="X4522" s="29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</row>
    <row r="4523" spans="1:121" x14ac:dyDescent="0.15">
      <c r="A4523" s="102">
        <f t="shared" si="1328"/>
        <v>45480</v>
      </c>
      <c r="B4523" s="103">
        <f t="shared" ca="1" si="1337"/>
        <v>4432.2313023797897</v>
      </c>
      <c r="C4523" s="106">
        <f t="shared" si="1329"/>
        <v>4408.6717222097896</v>
      </c>
      <c r="D4523" s="105">
        <f ca="1">IF(A4523&lt;$B$1,VLOOKUP(A4523,[1]DI!$A$4:$B$15000,2,FALSE),0)</f>
        <v>0</v>
      </c>
      <c r="E4523" s="106">
        <f t="shared" ca="1" si="1323"/>
        <v>1</v>
      </c>
      <c r="F4523" s="106">
        <f ca="1">(TRUNC(PRODUCT($E$12:$E4522),16))</f>
        <v>2.93723957846532</v>
      </c>
      <c r="G4523" s="106">
        <f t="shared" ca="1" si="1330"/>
        <v>2.9257299124332801</v>
      </c>
      <c r="H4523" s="106">
        <f t="shared" ca="1" si="1324"/>
        <v>1.00393395</v>
      </c>
      <c r="I4523" s="105">
        <f t="shared" si="1331"/>
        <v>3.5999999999999997E-2</v>
      </c>
      <c r="J4523" s="118">
        <f t="shared" si="1332"/>
        <v>45467</v>
      </c>
      <c r="K4523" s="112">
        <f t="shared" si="1333"/>
        <v>9</v>
      </c>
      <c r="L4523" s="108">
        <f t="shared" si="1334"/>
        <v>10</v>
      </c>
      <c r="M4523" s="109">
        <f t="shared" si="1325"/>
        <v>1.001404443</v>
      </c>
      <c r="N4523" s="109">
        <f t="shared" ca="1" si="1326"/>
        <v>1.0053439179999999</v>
      </c>
      <c r="O4523" s="108">
        <f t="shared" si="1338"/>
        <v>0</v>
      </c>
      <c r="P4523" s="106">
        <f t="shared" ca="1" si="1327"/>
        <v>23.55958017</v>
      </c>
      <c r="Q4523" s="113">
        <f t="shared" si="1322"/>
        <v>0</v>
      </c>
      <c r="R4523" s="106">
        <f t="shared" si="1321"/>
        <v>0</v>
      </c>
      <c r="S4523" s="114" t="str">
        <f t="shared" si="1335"/>
        <v>A+J=</v>
      </c>
      <c r="T4523" s="107">
        <f t="shared" si="1336"/>
        <v>45495</v>
      </c>
      <c r="U4523" s="10"/>
      <c r="V4523" s="10"/>
      <c r="W4523" s="10"/>
      <c r="X4523" s="29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</row>
    <row r="4524" spans="1:121" x14ac:dyDescent="0.15">
      <c r="A4524" s="102">
        <f t="shared" si="1328"/>
        <v>45481</v>
      </c>
      <c r="B4524" s="103">
        <f t="shared" ca="1" si="1337"/>
        <v>4432.2313023797897</v>
      </c>
      <c r="C4524" s="106">
        <f t="shared" si="1329"/>
        <v>4408.6717222097896</v>
      </c>
      <c r="D4524" s="105">
        <f ca="1">IF(A4524&lt;$B$1,VLOOKUP(A4524,[1]DI!$A$4:$B$15000,2,FALSE),0)</f>
        <v>0.104</v>
      </c>
      <c r="E4524" s="106">
        <f t="shared" ca="1" si="1323"/>
        <v>1.0003926999999999</v>
      </c>
      <c r="F4524" s="106">
        <f ca="1">(TRUNC(PRODUCT($E$12:$E4523),16))</f>
        <v>2.93723957846532</v>
      </c>
      <c r="G4524" s="106">
        <f t="shared" ca="1" si="1330"/>
        <v>2.9257299124332801</v>
      </c>
      <c r="H4524" s="106">
        <f t="shared" ca="1" si="1324"/>
        <v>1.00393395</v>
      </c>
      <c r="I4524" s="105">
        <f t="shared" si="1331"/>
        <v>3.5999999999999997E-2</v>
      </c>
      <c r="J4524" s="118">
        <f t="shared" si="1332"/>
        <v>45467</v>
      </c>
      <c r="K4524" s="112">
        <f t="shared" si="1333"/>
        <v>10</v>
      </c>
      <c r="L4524" s="108">
        <f t="shared" si="1334"/>
        <v>10</v>
      </c>
      <c r="M4524" s="109">
        <f t="shared" si="1325"/>
        <v>1.001404443</v>
      </c>
      <c r="N4524" s="109">
        <f t="shared" ca="1" si="1326"/>
        <v>1.0053439179999999</v>
      </c>
      <c r="O4524" s="108">
        <f t="shared" si="1338"/>
        <v>0</v>
      </c>
      <c r="P4524" s="106">
        <f t="shared" ca="1" si="1327"/>
        <v>23.55958017</v>
      </c>
      <c r="Q4524" s="113">
        <f t="shared" si="1322"/>
        <v>0</v>
      </c>
      <c r="R4524" s="106">
        <f t="shared" si="1321"/>
        <v>0</v>
      </c>
      <c r="S4524" s="114" t="str">
        <f t="shared" si="1335"/>
        <v>A+J=</v>
      </c>
      <c r="T4524" s="107">
        <f t="shared" si="1336"/>
        <v>45495</v>
      </c>
      <c r="U4524" s="10"/>
      <c r="V4524" s="10"/>
      <c r="W4524" s="10"/>
      <c r="X4524" s="29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</row>
    <row r="4525" spans="1:121" x14ac:dyDescent="0.15">
      <c r="A4525" s="102">
        <f t="shared" si="1328"/>
        <v>45482</v>
      </c>
      <c r="B4525" s="103">
        <f t="shared" ca="1" si="1337"/>
        <v>4434.5941520297893</v>
      </c>
      <c r="C4525" s="106">
        <f t="shared" si="1329"/>
        <v>4408.6717222097896</v>
      </c>
      <c r="D4525" s="105">
        <f ca="1">IF(A4525&lt;$B$1,VLOOKUP(A4525,[1]DI!$A$4:$B$15000,2,FALSE),0)</f>
        <v>0.104</v>
      </c>
      <c r="E4525" s="106">
        <f t="shared" ca="1" si="1323"/>
        <v>1.0003926999999999</v>
      </c>
      <c r="F4525" s="106">
        <f ca="1">(TRUNC(PRODUCT($E$12:$E4524),16))</f>
        <v>2.9383930324477898</v>
      </c>
      <c r="G4525" s="106">
        <f t="shared" ca="1" si="1330"/>
        <v>2.9257299124332801</v>
      </c>
      <c r="H4525" s="106">
        <f t="shared" ca="1" si="1324"/>
        <v>1.0043281900000001</v>
      </c>
      <c r="I4525" s="105">
        <f t="shared" si="1331"/>
        <v>3.5999999999999997E-2</v>
      </c>
      <c r="J4525" s="118">
        <f t="shared" si="1332"/>
        <v>45467</v>
      </c>
      <c r="K4525" s="112">
        <f t="shared" si="1333"/>
        <v>11</v>
      </c>
      <c r="L4525" s="108">
        <f t="shared" si="1334"/>
        <v>11</v>
      </c>
      <c r="M4525" s="109">
        <f t="shared" si="1325"/>
        <v>1.001544996</v>
      </c>
      <c r="N4525" s="109">
        <f t="shared" ca="1" si="1326"/>
        <v>1.005879873</v>
      </c>
      <c r="O4525" s="108">
        <f t="shared" si="1338"/>
        <v>0</v>
      </c>
      <c r="P4525" s="106">
        <f t="shared" ca="1" si="1327"/>
        <v>25.922429820000001</v>
      </c>
      <c r="Q4525" s="113">
        <f t="shared" si="1322"/>
        <v>0</v>
      </c>
      <c r="R4525" s="106">
        <f t="shared" si="1321"/>
        <v>0</v>
      </c>
      <c r="S4525" s="114" t="str">
        <f t="shared" si="1335"/>
        <v>A+J=</v>
      </c>
      <c r="T4525" s="107">
        <f t="shared" si="1336"/>
        <v>45495</v>
      </c>
      <c r="U4525" s="10"/>
      <c r="V4525" s="10"/>
      <c r="W4525" s="10"/>
      <c r="X4525" s="29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</row>
    <row r="4526" spans="1:121" x14ac:dyDescent="0.15">
      <c r="A4526" s="102">
        <f t="shared" si="1328"/>
        <v>45483</v>
      </c>
      <c r="B4526" s="103">
        <f t="shared" ca="1" si="1337"/>
        <v>4436.9582846097892</v>
      </c>
      <c r="C4526" s="106">
        <f t="shared" si="1329"/>
        <v>4408.6717222097896</v>
      </c>
      <c r="D4526" s="105">
        <f ca="1">IF(A4526&lt;$B$1,VLOOKUP(A4526,[1]DI!$A$4:$B$15000,2,FALSE),0)</f>
        <v>0.104</v>
      </c>
      <c r="E4526" s="106">
        <f t="shared" ca="1" si="1323"/>
        <v>1.0003926999999999</v>
      </c>
      <c r="F4526" s="106">
        <f ca="1">(TRUNC(PRODUCT($E$12:$E4525),16))</f>
        <v>2.9395469393916298</v>
      </c>
      <c r="G4526" s="106">
        <f t="shared" ca="1" si="1330"/>
        <v>2.9257299124332801</v>
      </c>
      <c r="H4526" s="106">
        <f t="shared" ca="1" si="1324"/>
        <v>1.0047225900000001</v>
      </c>
      <c r="I4526" s="105">
        <f t="shared" si="1331"/>
        <v>3.5999999999999997E-2</v>
      </c>
      <c r="J4526" s="118">
        <f t="shared" si="1332"/>
        <v>45467</v>
      </c>
      <c r="K4526" s="112">
        <f t="shared" si="1333"/>
        <v>12</v>
      </c>
      <c r="L4526" s="108">
        <f t="shared" si="1334"/>
        <v>12</v>
      </c>
      <c r="M4526" s="109">
        <f t="shared" si="1325"/>
        <v>1.0016855689999999</v>
      </c>
      <c r="N4526" s="109">
        <f t="shared" ca="1" si="1326"/>
        <v>1.0064161190000001</v>
      </c>
      <c r="O4526" s="108">
        <f t="shared" si="1338"/>
        <v>0</v>
      </c>
      <c r="P4526" s="106">
        <f t="shared" ca="1" si="1327"/>
        <v>28.286562400000001</v>
      </c>
      <c r="Q4526" s="113">
        <f t="shared" si="1322"/>
        <v>0</v>
      </c>
      <c r="R4526" s="106">
        <f t="shared" ref="R4526:R4589" si="1339">IF(Q4526&gt;0,TRUNC(Q4526*C4526,8),0)</f>
        <v>0</v>
      </c>
      <c r="S4526" s="114" t="str">
        <f t="shared" si="1335"/>
        <v>A+J=</v>
      </c>
      <c r="T4526" s="107">
        <f t="shared" si="1336"/>
        <v>45495</v>
      </c>
      <c r="U4526" s="10"/>
      <c r="V4526" s="10"/>
      <c r="W4526" s="10"/>
      <c r="X4526" s="29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</row>
    <row r="4527" spans="1:121" x14ac:dyDescent="0.15">
      <c r="A4527" s="102">
        <f t="shared" si="1328"/>
        <v>45484</v>
      </c>
      <c r="B4527" s="103">
        <f t="shared" ca="1" si="1337"/>
        <v>4439.3237001097896</v>
      </c>
      <c r="C4527" s="106">
        <f t="shared" si="1329"/>
        <v>4408.6717222097896</v>
      </c>
      <c r="D4527" s="105">
        <f ca="1">IF(A4527&lt;$B$1,VLOOKUP(A4527,[1]DI!$A$4:$B$15000,2,FALSE),0)</f>
        <v>0.104</v>
      </c>
      <c r="E4527" s="106">
        <f t="shared" ca="1" si="1323"/>
        <v>1.0003926999999999</v>
      </c>
      <c r="F4527" s="106">
        <f ca="1">(TRUNC(PRODUCT($E$12:$E4526),16))</f>
        <v>2.9407012994747301</v>
      </c>
      <c r="G4527" s="106">
        <f t="shared" ca="1" si="1330"/>
        <v>2.9257299124332801</v>
      </c>
      <c r="H4527" s="106">
        <f t="shared" ca="1" si="1324"/>
        <v>1.00511715</v>
      </c>
      <c r="I4527" s="105">
        <f t="shared" si="1331"/>
        <v>3.5999999999999997E-2</v>
      </c>
      <c r="J4527" s="118">
        <f t="shared" si="1332"/>
        <v>45467</v>
      </c>
      <c r="K4527" s="112">
        <f t="shared" si="1333"/>
        <v>13</v>
      </c>
      <c r="L4527" s="108">
        <f t="shared" si="1334"/>
        <v>13</v>
      </c>
      <c r="M4527" s="109">
        <f t="shared" si="1325"/>
        <v>1.0018261610000001</v>
      </c>
      <c r="N4527" s="109">
        <f t="shared" ca="1" si="1326"/>
        <v>1.0069526559999999</v>
      </c>
      <c r="O4527" s="108">
        <f t="shared" si="1338"/>
        <v>0</v>
      </c>
      <c r="P4527" s="106">
        <f t="shared" ca="1" si="1327"/>
        <v>30.651977899999999</v>
      </c>
      <c r="Q4527" s="113">
        <f t="shared" ref="Q4527:Q4590" si="1340">IF($O4527&gt;0,VLOOKUP($O4527,$W$12:$AC$151,7),0)</f>
        <v>0</v>
      </c>
      <c r="R4527" s="106">
        <f t="shared" si="1339"/>
        <v>0</v>
      </c>
      <c r="S4527" s="114" t="str">
        <f t="shared" si="1335"/>
        <v>A+J=</v>
      </c>
      <c r="T4527" s="107">
        <f t="shared" si="1336"/>
        <v>45495</v>
      </c>
      <c r="U4527" s="10"/>
      <c r="V4527" s="10"/>
      <c r="W4527" s="10"/>
      <c r="X4527" s="29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</row>
    <row r="4528" spans="1:121" x14ac:dyDescent="0.15">
      <c r="A4528" s="102">
        <f t="shared" si="1328"/>
        <v>45485</v>
      </c>
      <c r="B4528" s="103">
        <f t="shared" ca="1" si="1337"/>
        <v>4441.6903544397892</v>
      </c>
      <c r="C4528" s="106">
        <f t="shared" si="1329"/>
        <v>4408.6717222097896</v>
      </c>
      <c r="D4528" s="105">
        <f ca="1">IF(A4528&lt;$B$1,VLOOKUP(A4528,[1]DI!$A$4:$B$15000,2,FALSE),0)</f>
        <v>0.104</v>
      </c>
      <c r="E4528" s="106">
        <f t="shared" ca="1" si="1323"/>
        <v>1.0003926999999999</v>
      </c>
      <c r="F4528" s="106">
        <f ca="1">(TRUNC(PRODUCT($E$12:$E4527),16))</f>
        <v>2.9418561128750298</v>
      </c>
      <c r="G4528" s="106">
        <f t="shared" ca="1" si="1330"/>
        <v>2.9257299124332801</v>
      </c>
      <c r="H4528" s="106">
        <f t="shared" ca="1" si="1324"/>
        <v>1.0055118599999999</v>
      </c>
      <c r="I4528" s="105">
        <f t="shared" si="1331"/>
        <v>3.5999999999999997E-2</v>
      </c>
      <c r="J4528" s="118">
        <f t="shared" si="1332"/>
        <v>45467</v>
      </c>
      <c r="K4528" s="112">
        <f t="shared" si="1333"/>
        <v>14</v>
      </c>
      <c r="L4528" s="108">
        <f t="shared" si="1334"/>
        <v>14</v>
      </c>
      <c r="M4528" s="109">
        <f t="shared" si="1325"/>
        <v>1.0019667729999999</v>
      </c>
      <c r="N4528" s="109">
        <f t="shared" ca="1" si="1326"/>
        <v>1.007489474</v>
      </c>
      <c r="O4528" s="108">
        <f t="shared" si="1338"/>
        <v>0</v>
      </c>
      <c r="P4528" s="106">
        <f t="shared" ca="1" si="1327"/>
        <v>33.018632230000001</v>
      </c>
      <c r="Q4528" s="113">
        <f t="shared" si="1340"/>
        <v>0</v>
      </c>
      <c r="R4528" s="106">
        <f t="shared" si="1339"/>
        <v>0</v>
      </c>
      <c r="S4528" s="114" t="str">
        <f t="shared" si="1335"/>
        <v>A+J=</v>
      </c>
      <c r="T4528" s="107">
        <f t="shared" si="1336"/>
        <v>45495</v>
      </c>
      <c r="U4528" s="10"/>
      <c r="V4528" s="10"/>
      <c r="W4528" s="10"/>
      <c r="X4528" s="29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</row>
    <row r="4529" spans="1:121" x14ac:dyDescent="0.15">
      <c r="A4529" s="102">
        <f t="shared" si="1328"/>
        <v>45486</v>
      </c>
      <c r="B4529" s="103">
        <f t="shared" ca="1" si="1337"/>
        <v>4444.0582476197897</v>
      </c>
      <c r="C4529" s="106">
        <f t="shared" si="1329"/>
        <v>4408.6717222097896</v>
      </c>
      <c r="D4529" s="105">
        <f ca="1">IF(A4529&lt;$B$1,VLOOKUP(A4529,[1]DI!$A$4:$B$15000,2,FALSE),0)</f>
        <v>0</v>
      </c>
      <c r="E4529" s="106">
        <f t="shared" ca="1" si="1323"/>
        <v>1</v>
      </c>
      <c r="F4529" s="106">
        <f ca="1">(TRUNC(PRODUCT($E$12:$E4528),16))</f>
        <v>2.9430113797705602</v>
      </c>
      <c r="G4529" s="106">
        <f t="shared" ca="1" si="1330"/>
        <v>2.9257299124332801</v>
      </c>
      <c r="H4529" s="106">
        <f t="shared" ca="1" si="1324"/>
        <v>1.00590672</v>
      </c>
      <c r="I4529" s="105">
        <f t="shared" si="1331"/>
        <v>3.5999999999999997E-2</v>
      </c>
      <c r="J4529" s="118">
        <f t="shared" si="1332"/>
        <v>45467</v>
      </c>
      <c r="K4529" s="112">
        <f t="shared" si="1333"/>
        <v>14</v>
      </c>
      <c r="L4529" s="108">
        <f t="shared" si="1334"/>
        <v>15</v>
      </c>
      <c r="M4529" s="109">
        <f t="shared" si="1325"/>
        <v>1.0021074050000001</v>
      </c>
      <c r="N4529" s="109">
        <f t="shared" ca="1" si="1326"/>
        <v>1.008026573</v>
      </c>
      <c r="O4529" s="108">
        <f t="shared" si="1338"/>
        <v>0</v>
      </c>
      <c r="P4529" s="106">
        <f t="shared" ca="1" si="1327"/>
        <v>35.386525409999997</v>
      </c>
      <c r="Q4529" s="113">
        <f t="shared" si="1340"/>
        <v>0</v>
      </c>
      <c r="R4529" s="106">
        <f t="shared" si="1339"/>
        <v>0</v>
      </c>
      <c r="S4529" s="114" t="str">
        <f t="shared" si="1335"/>
        <v>A+J=</v>
      </c>
      <c r="T4529" s="107">
        <f t="shared" si="1336"/>
        <v>45495</v>
      </c>
      <c r="U4529" s="10"/>
      <c r="V4529" s="10"/>
      <c r="W4529" s="10"/>
      <c r="X4529" s="29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</row>
    <row r="4530" spans="1:121" x14ac:dyDescent="0.15">
      <c r="A4530" s="102">
        <f t="shared" si="1328"/>
        <v>45487</v>
      </c>
      <c r="B4530" s="103">
        <f t="shared" ca="1" si="1337"/>
        <v>4444.0582476197897</v>
      </c>
      <c r="C4530" s="106">
        <f t="shared" si="1329"/>
        <v>4408.6717222097896</v>
      </c>
      <c r="D4530" s="105">
        <f ca="1">IF(A4530&lt;$B$1,VLOOKUP(A4530,[1]DI!$A$4:$B$15000,2,FALSE),0)</f>
        <v>0</v>
      </c>
      <c r="E4530" s="106">
        <f t="shared" ca="1" si="1323"/>
        <v>1</v>
      </c>
      <c r="F4530" s="106">
        <f ca="1">(TRUNC(PRODUCT($E$12:$E4529),16))</f>
        <v>2.9430113797705602</v>
      </c>
      <c r="G4530" s="106">
        <f t="shared" ca="1" si="1330"/>
        <v>2.9257299124332801</v>
      </c>
      <c r="H4530" s="106">
        <f t="shared" ca="1" si="1324"/>
        <v>1.00590672</v>
      </c>
      <c r="I4530" s="105">
        <f t="shared" si="1331"/>
        <v>3.5999999999999997E-2</v>
      </c>
      <c r="J4530" s="118">
        <f t="shared" si="1332"/>
        <v>45467</v>
      </c>
      <c r="K4530" s="112">
        <f t="shared" si="1333"/>
        <v>14</v>
      </c>
      <c r="L4530" s="108">
        <f t="shared" si="1334"/>
        <v>15</v>
      </c>
      <c r="M4530" s="109">
        <f t="shared" si="1325"/>
        <v>1.0021074050000001</v>
      </c>
      <c r="N4530" s="109">
        <f t="shared" ca="1" si="1326"/>
        <v>1.008026573</v>
      </c>
      <c r="O4530" s="108">
        <f t="shared" si="1338"/>
        <v>0</v>
      </c>
      <c r="P4530" s="106">
        <f t="shared" ca="1" si="1327"/>
        <v>35.386525409999997</v>
      </c>
      <c r="Q4530" s="113">
        <f t="shared" si="1340"/>
        <v>0</v>
      </c>
      <c r="R4530" s="106">
        <f t="shared" si="1339"/>
        <v>0</v>
      </c>
      <c r="S4530" s="114" t="str">
        <f t="shared" si="1335"/>
        <v>A+J=</v>
      </c>
      <c r="T4530" s="107">
        <f t="shared" si="1336"/>
        <v>45495</v>
      </c>
      <c r="U4530" s="10"/>
      <c r="V4530" s="10"/>
      <c r="W4530" s="10"/>
      <c r="X4530" s="29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</row>
    <row r="4531" spans="1:121" x14ac:dyDescent="0.15">
      <c r="A4531" s="102">
        <f t="shared" si="1328"/>
        <v>45488</v>
      </c>
      <c r="B4531" s="103">
        <f t="shared" ca="1" si="1337"/>
        <v>4444.0582476197897</v>
      </c>
      <c r="C4531" s="106">
        <f t="shared" si="1329"/>
        <v>4408.6717222097896</v>
      </c>
      <c r="D4531" s="105">
        <f ca="1">IF(A4531&lt;$B$1,VLOOKUP(A4531,[1]DI!$A$4:$B$15000,2,FALSE),0)</f>
        <v>0.104</v>
      </c>
      <c r="E4531" s="106">
        <f t="shared" ca="1" si="1323"/>
        <v>1.0003926999999999</v>
      </c>
      <c r="F4531" s="106">
        <f ca="1">(TRUNC(PRODUCT($E$12:$E4530),16))</f>
        <v>2.9430113797705602</v>
      </c>
      <c r="G4531" s="106">
        <f t="shared" ca="1" si="1330"/>
        <v>2.9257299124332801</v>
      </c>
      <c r="H4531" s="106">
        <f t="shared" ca="1" si="1324"/>
        <v>1.00590672</v>
      </c>
      <c r="I4531" s="105">
        <f t="shared" si="1331"/>
        <v>3.5999999999999997E-2</v>
      </c>
      <c r="J4531" s="118">
        <f t="shared" si="1332"/>
        <v>45467</v>
      </c>
      <c r="K4531" s="112">
        <f t="shared" si="1333"/>
        <v>15</v>
      </c>
      <c r="L4531" s="108">
        <f t="shared" si="1334"/>
        <v>15</v>
      </c>
      <c r="M4531" s="109">
        <f t="shared" si="1325"/>
        <v>1.0021074050000001</v>
      </c>
      <c r="N4531" s="109">
        <f t="shared" ca="1" si="1326"/>
        <v>1.008026573</v>
      </c>
      <c r="O4531" s="108">
        <f t="shared" si="1338"/>
        <v>0</v>
      </c>
      <c r="P4531" s="106">
        <f t="shared" ca="1" si="1327"/>
        <v>35.386525409999997</v>
      </c>
      <c r="Q4531" s="113">
        <f t="shared" si="1340"/>
        <v>0</v>
      </c>
      <c r="R4531" s="106">
        <f t="shared" si="1339"/>
        <v>0</v>
      </c>
      <c r="S4531" s="114" t="str">
        <f t="shared" si="1335"/>
        <v>A+J=</v>
      </c>
      <c r="T4531" s="107">
        <f t="shared" si="1336"/>
        <v>45495</v>
      </c>
      <c r="U4531" s="10"/>
      <c r="V4531" s="10"/>
      <c r="W4531" s="10"/>
      <c r="X4531" s="29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</row>
    <row r="4532" spans="1:121" x14ac:dyDescent="0.15">
      <c r="A4532" s="102">
        <f t="shared" si="1328"/>
        <v>45489</v>
      </c>
      <c r="B4532" s="103">
        <f t="shared" ca="1" si="1337"/>
        <v>4446.4274237097898</v>
      </c>
      <c r="C4532" s="106">
        <f t="shared" si="1329"/>
        <v>4408.6717222097896</v>
      </c>
      <c r="D4532" s="105">
        <f ca="1">IF(A4532&lt;$B$1,VLOOKUP(A4532,[1]DI!$A$4:$B$15000,2,FALSE),0)</f>
        <v>0.104</v>
      </c>
      <c r="E4532" s="106">
        <f t="shared" ca="1" si="1323"/>
        <v>1.0003926999999999</v>
      </c>
      <c r="F4532" s="106">
        <f ca="1">(TRUNC(PRODUCT($E$12:$E4531),16))</f>
        <v>2.9441671003393899</v>
      </c>
      <c r="G4532" s="106">
        <f t="shared" ca="1" si="1330"/>
        <v>2.9257299124332801</v>
      </c>
      <c r="H4532" s="106">
        <f t="shared" ca="1" si="1324"/>
        <v>1.0063017400000001</v>
      </c>
      <c r="I4532" s="105">
        <f t="shared" si="1331"/>
        <v>3.5999999999999997E-2</v>
      </c>
      <c r="J4532" s="118">
        <f t="shared" si="1332"/>
        <v>45467</v>
      </c>
      <c r="K4532" s="112">
        <f t="shared" si="1333"/>
        <v>16</v>
      </c>
      <c r="L4532" s="108">
        <f t="shared" si="1334"/>
        <v>16</v>
      </c>
      <c r="M4532" s="109">
        <f t="shared" si="1325"/>
        <v>1.002248056</v>
      </c>
      <c r="N4532" s="109">
        <f t="shared" ca="1" si="1326"/>
        <v>1.0085639630000001</v>
      </c>
      <c r="O4532" s="108">
        <f t="shared" si="1338"/>
        <v>0</v>
      </c>
      <c r="P4532" s="106">
        <f t="shared" ca="1" si="1327"/>
        <v>37.755701500000001</v>
      </c>
      <c r="Q4532" s="113">
        <f t="shared" si="1340"/>
        <v>0</v>
      </c>
      <c r="R4532" s="106">
        <f t="shared" si="1339"/>
        <v>0</v>
      </c>
      <c r="S4532" s="114" t="str">
        <f t="shared" si="1335"/>
        <v>A+J=</v>
      </c>
      <c r="T4532" s="107">
        <f t="shared" si="1336"/>
        <v>45495</v>
      </c>
      <c r="U4532" s="10"/>
      <c r="V4532" s="10"/>
      <c r="W4532" s="10"/>
      <c r="X4532" s="29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</row>
    <row r="4533" spans="1:121" x14ac:dyDescent="0.15">
      <c r="A4533" s="102">
        <f t="shared" si="1328"/>
        <v>45490</v>
      </c>
      <c r="B4533" s="103">
        <f t="shared" ca="1" si="1337"/>
        <v>4448.7978386497898</v>
      </c>
      <c r="C4533" s="106">
        <f t="shared" si="1329"/>
        <v>4408.6717222097896</v>
      </c>
      <c r="D4533" s="105">
        <f ca="1">IF(A4533&lt;$B$1,VLOOKUP(A4533,[1]DI!$A$4:$B$15000,2,FALSE),0)</f>
        <v>0.104</v>
      </c>
      <c r="E4533" s="106">
        <f t="shared" ca="1" si="1323"/>
        <v>1.0003926999999999</v>
      </c>
      <c r="F4533" s="106">
        <f ca="1">(TRUNC(PRODUCT($E$12:$E4532),16))</f>
        <v>2.9453232747597</v>
      </c>
      <c r="G4533" s="106">
        <f t="shared" ca="1" si="1330"/>
        <v>2.9257299124332801</v>
      </c>
      <c r="H4533" s="106">
        <f t="shared" ca="1" si="1324"/>
        <v>1.0066969100000001</v>
      </c>
      <c r="I4533" s="105">
        <f t="shared" si="1331"/>
        <v>3.5999999999999997E-2</v>
      </c>
      <c r="J4533" s="118">
        <f t="shared" si="1332"/>
        <v>45467</v>
      </c>
      <c r="K4533" s="112">
        <f t="shared" si="1333"/>
        <v>17</v>
      </c>
      <c r="L4533" s="108">
        <f t="shared" si="1334"/>
        <v>17</v>
      </c>
      <c r="M4533" s="109">
        <f t="shared" si="1325"/>
        <v>1.002388727</v>
      </c>
      <c r="N4533" s="109">
        <f t="shared" ca="1" si="1326"/>
        <v>1.0091016340000001</v>
      </c>
      <c r="O4533" s="108">
        <f t="shared" si="1338"/>
        <v>0</v>
      </c>
      <c r="P4533" s="106">
        <f t="shared" ca="1" si="1327"/>
        <v>40.126116439999997</v>
      </c>
      <c r="Q4533" s="113">
        <f t="shared" si="1340"/>
        <v>0</v>
      </c>
      <c r="R4533" s="106">
        <f t="shared" si="1339"/>
        <v>0</v>
      </c>
      <c r="S4533" s="114" t="str">
        <f t="shared" si="1335"/>
        <v>A+J=</v>
      </c>
      <c r="T4533" s="107">
        <f t="shared" si="1336"/>
        <v>45495</v>
      </c>
      <c r="U4533" s="10"/>
      <c r="V4533" s="10"/>
      <c r="W4533" s="10"/>
      <c r="X4533" s="29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</row>
    <row r="4534" spans="1:121" x14ac:dyDescent="0.15">
      <c r="A4534" s="102">
        <f t="shared" si="1328"/>
        <v>45491</v>
      </c>
      <c r="B4534" s="103">
        <f t="shared" ca="1" si="1337"/>
        <v>4451.1695409097892</v>
      </c>
      <c r="C4534" s="106">
        <f t="shared" si="1329"/>
        <v>4408.6717222097896</v>
      </c>
      <c r="D4534" s="105">
        <f ca="1">IF(A4534&lt;$B$1,VLOOKUP(A4534,[1]DI!$A$4:$B$15000,2,FALSE),0)</f>
        <v>0.104</v>
      </c>
      <c r="E4534" s="106">
        <f t="shared" ca="1" si="1323"/>
        <v>1.0003926999999999</v>
      </c>
      <c r="F4534" s="106">
        <f ca="1">(TRUNC(PRODUCT($E$12:$E4533),16))</f>
        <v>2.9464799032096902</v>
      </c>
      <c r="G4534" s="106">
        <f t="shared" ca="1" si="1330"/>
        <v>2.9257299124332801</v>
      </c>
      <c r="H4534" s="106">
        <f t="shared" ca="1" si="1324"/>
        <v>1.00709224</v>
      </c>
      <c r="I4534" s="105">
        <f t="shared" si="1331"/>
        <v>3.5999999999999997E-2</v>
      </c>
      <c r="J4534" s="118">
        <f t="shared" si="1332"/>
        <v>45467</v>
      </c>
      <c r="K4534" s="112">
        <f t="shared" si="1333"/>
        <v>18</v>
      </c>
      <c r="L4534" s="108">
        <f t="shared" si="1334"/>
        <v>18</v>
      </c>
      <c r="M4534" s="109">
        <f t="shared" si="1325"/>
        <v>1.0025294179999999</v>
      </c>
      <c r="N4534" s="109">
        <f t="shared" ca="1" si="1326"/>
        <v>1.0096395970000001</v>
      </c>
      <c r="O4534" s="108">
        <f t="shared" si="1338"/>
        <v>0</v>
      </c>
      <c r="P4534" s="106">
        <f t="shared" ca="1" si="1327"/>
        <v>42.497818700000003</v>
      </c>
      <c r="Q4534" s="113">
        <f t="shared" si="1340"/>
        <v>0</v>
      </c>
      <c r="R4534" s="106">
        <f t="shared" si="1339"/>
        <v>0</v>
      </c>
      <c r="S4534" s="114" t="str">
        <f t="shared" si="1335"/>
        <v>A+J=</v>
      </c>
      <c r="T4534" s="107">
        <f t="shared" si="1336"/>
        <v>45495</v>
      </c>
      <c r="U4534" s="10"/>
      <c r="V4534" s="10"/>
      <c r="W4534" s="10"/>
      <c r="X4534" s="29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</row>
    <row r="4535" spans="1:121" x14ac:dyDescent="0.15">
      <c r="A4535" s="102">
        <f t="shared" si="1328"/>
        <v>45492</v>
      </c>
      <c r="B4535" s="103">
        <f t="shared" ca="1" si="1337"/>
        <v>4453.5425305097897</v>
      </c>
      <c r="C4535" s="106">
        <f t="shared" si="1329"/>
        <v>4408.6717222097896</v>
      </c>
      <c r="D4535" s="105">
        <f ca="1">IF(A4535&lt;$B$1,VLOOKUP(A4535,[1]DI!$A$4:$B$15000,2,FALSE),0)</f>
        <v>0.104</v>
      </c>
      <c r="E4535" s="106">
        <f t="shared" ca="1" si="1323"/>
        <v>1.0003926999999999</v>
      </c>
      <c r="F4535" s="106">
        <f ca="1">(TRUNC(PRODUCT($E$12:$E4534),16))</f>
        <v>2.9476369858676801</v>
      </c>
      <c r="G4535" s="106">
        <f t="shared" ca="1" si="1330"/>
        <v>2.9257299124332801</v>
      </c>
      <c r="H4535" s="106">
        <f t="shared" ca="1" si="1324"/>
        <v>1.00748773</v>
      </c>
      <c r="I4535" s="105">
        <f t="shared" si="1331"/>
        <v>3.5999999999999997E-2</v>
      </c>
      <c r="J4535" s="118">
        <f t="shared" si="1332"/>
        <v>45467</v>
      </c>
      <c r="K4535" s="112">
        <f t="shared" si="1333"/>
        <v>19</v>
      </c>
      <c r="L4535" s="108">
        <f t="shared" si="1334"/>
        <v>19</v>
      </c>
      <c r="M4535" s="109">
        <f t="shared" si="1325"/>
        <v>1.002670129</v>
      </c>
      <c r="N4535" s="109">
        <f t="shared" ca="1" si="1326"/>
        <v>1.010177852</v>
      </c>
      <c r="O4535" s="108">
        <f t="shared" si="1338"/>
        <v>0</v>
      </c>
      <c r="P4535" s="106">
        <f t="shared" ca="1" si="1327"/>
        <v>44.8708083</v>
      </c>
      <c r="Q4535" s="113">
        <f t="shared" si="1340"/>
        <v>0</v>
      </c>
      <c r="R4535" s="106">
        <f t="shared" si="1339"/>
        <v>0</v>
      </c>
      <c r="S4535" s="114" t="str">
        <f t="shared" si="1335"/>
        <v>A+J=</v>
      </c>
      <c r="T4535" s="107">
        <f t="shared" si="1336"/>
        <v>45495</v>
      </c>
      <c r="U4535" s="10"/>
      <c r="V4535" s="10"/>
      <c r="W4535" s="10"/>
      <c r="X4535" s="29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</row>
    <row r="4536" spans="1:121" x14ac:dyDescent="0.15">
      <c r="A4536" s="102">
        <f t="shared" si="1328"/>
        <v>45493</v>
      </c>
      <c r="B4536" s="103">
        <f t="shared" ca="1" si="1337"/>
        <v>4455.9167589397894</v>
      </c>
      <c r="C4536" s="106">
        <f t="shared" si="1329"/>
        <v>4408.6717222097896</v>
      </c>
      <c r="D4536" s="105">
        <f ca="1">IF(A4536&lt;$B$1,VLOOKUP(A4536,[1]DI!$A$4:$B$15000,2,FALSE),0)</f>
        <v>0</v>
      </c>
      <c r="E4536" s="106">
        <f t="shared" ca="1" si="1323"/>
        <v>1</v>
      </c>
      <c r="F4536" s="106">
        <f ca="1">(TRUNC(PRODUCT($E$12:$E4535),16))</f>
        <v>2.94879452291203</v>
      </c>
      <c r="G4536" s="106">
        <f t="shared" ca="1" si="1330"/>
        <v>2.9257299124332801</v>
      </c>
      <c r="H4536" s="106">
        <f t="shared" ca="1" si="1324"/>
        <v>1.0078833700000001</v>
      </c>
      <c r="I4536" s="105">
        <f t="shared" si="1331"/>
        <v>3.5999999999999997E-2</v>
      </c>
      <c r="J4536" s="118">
        <f t="shared" si="1332"/>
        <v>45467</v>
      </c>
      <c r="K4536" s="112">
        <f t="shared" si="1333"/>
        <v>19</v>
      </c>
      <c r="L4536" s="108">
        <f t="shared" si="1334"/>
        <v>20</v>
      </c>
      <c r="M4536" s="109">
        <f t="shared" si="1325"/>
        <v>1.002810859</v>
      </c>
      <c r="N4536" s="109">
        <f t="shared" ca="1" si="1326"/>
        <v>1.0107163880000001</v>
      </c>
      <c r="O4536" s="108">
        <f t="shared" si="1338"/>
        <v>0</v>
      </c>
      <c r="P4536" s="106">
        <f t="shared" ca="1" si="1327"/>
        <v>47.245036730000002</v>
      </c>
      <c r="Q4536" s="113">
        <f t="shared" si="1340"/>
        <v>0</v>
      </c>
      <c r="R4536" s="106">
        <f t="shared" si="1339"/>
        <v>0</v>
      </c>
      <c r="S4536" s="114" t="str">
        <f t="shared" si="1335"/>
        <v>A+J=</v>
      </c>
      <c r="T4536" s="107">
        <f t="shared" si="1336"/>
        <v>45495</v>
      </c>
      <c r="U4536" s="10"/>
      <c r="V4536" s="10"/>
      <c r="W4536" s="10"/>
      <c r="X4536" s="29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</row>
    <row r="4537" spans="1:121" x14ac:dyDescent="0.15">
      <c r="A4537" s="102">
        <f t="shared" si="1328"/>
        <v>45494</v>
      </c>
      <c r="B4537" s="103">
        <f t="shared" ca="1" si="1337"/>
        <v>4455.9167589397894</v>
      </c>
      <c r="C4537" s="106">
        <f t="shared" si="1329"/>
        <v>4408.6717222097896</v>
      </c>
      <c r="D4537" s="105">
        <f ca="1">IF(A4537&lt;$B$1,VLOOKUP(A4537,[1]DI!$A$4:$B$15000,2,FALSE),0)</f>
        <v>0</v>
      </c>
      <c r="E4537" s="106">
        <f t="shared" ca="1" si="1323"/>
        <v>1</v>
      </c>
      <c r="F4537" s="106">
        <f ca="1">(TRUNC(PRODUCT($E$12:$E4536),16))</f>
        <v>2.94879452291203</v>
      </c>
      <c r="G4537" s="106">
        <f t="shared" ca="1" si="1330"/>
        <v>2.9257299124332801</v>
      </c>
      <c r="H4537" s="106">
        <f t="shared" ca="1" si="1324"/>
        <v>1.0078833700000001</v>
      </c>
      <c r="I4537" s="105">
        <f t="shared" si="1331"/>
        <v>3.5999999999999997E-2</v>
      </c>
      <c r="J4537" s="118">
        <f t="shared" si="1332"/>
        <v>45467</v>
      </c>
      <c r="K4537" s="112">
        <f t="shared" si="1333"/>
        <v>19</v>
      </c>
      <c r="L4537" s="108">
        <f t="shared" si="1334"/>
        <v>20</v>
      </c>
      <c r="M4537" s="109">
        <f t="shared" si="1325"/>
        <v>1.002810859</v>
      </c>
      <c r="N4537" s="109">
        <f t="shared" ca="1" si="1326"/>
        <v>1.0107163880000001</v>
      </c>
      <c r="O4537" s="108">
        <f t="shared" si="1338"/>
        <v>0</v>
      </c>
      <c r="P4537" s="106">
        <f t="shared" ca="1" si="1327"/>
        <v>47.245036730000002</v>
      </c>
      <c r="Q4537" s="113">
        <f t="shared" si="1340"/>
        <v>0</v>
      </c>
      <c r="R4537" s="106">
        <f t="shared" si="1339"/>
        <v>0</v>
      </c>
      <c r="S4537" s="114" t="str">
        <f t="shared" si="1335"/>
        <v>A+J=</v>
      </c>
      <c r="T4537" s="107">
        <f t="shared" si="1336"/>
        <v>45495</v>
      </c>
      <c r="U4537" s="10"/>
      <c r="V4537" s="10"/>
      <c r="W4537" s="10"/>
      <c r="X4537" s="29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</row>
    <row r="4538" spans="1:121" x14ac:dyDescent="0.15">
      <c r="A4538" s="102">
        <f t="shared" si="1328"/>
        <v>45495</v>
      </c>
      <c r="B4538" s="103">
        <f t="shared" ca="1" si="1337"/>
        <v>4455.9167589397894</v>
      </c>
      <c r="C4538" s="106">
        <f t="shared" si="1329"/>
        <v>4408.6717222097896</v>
      </c>
      <c r="D4538" s="105">
        <f ca="1">IF(A4538&lt;$B$1,VLOOKUP(A4538,[1]DI!$A$4:$B$15000,2,FALSE),0)</f>
        <v>0.104</v>
      </c>
      <c r="E4538" s="106">
        <f t="shared" ca="1" si="1323"/>
        <v>1.0003926999999999</v>
      </c>
      <c r="F4538" s="106">
        <f ca="1">(TRUNC(PRODUCT($E$12:$E4537),16))</f>
        <v>2.94879452291203</v>
      </c>
      <c r="G4538" s="106">
        <f t="shared" ca="1" si="1330"/>
        <v>2.9257299124332801</v>
      </c>
      <c r="H4538" s="106">
        <f t="shared" ca="1" si="1324"/>
        <v>1.0078833700000001</v>
      </c>
      <c r="I4538" s="105">
        <f t="shared" si="1331"/>
        <v>3.5999999999999997E-2</v>
      </c>
      <c r="J4538" s="118">
        <f t="shared" si="1332"/>
        <v>45467</v>
      </c>
      <c r="K4538" s="112">
        <f t="shared" si="1333"/>
        <v>20</v>
      </c>
      <c r="L4538" s="108">
        <f t="shared" si="1334"/>
        <v>20</v>
      </c>
      <c r="M4538" s="109">
        <f t="shared" si="1325"/>
        <v>1.002810859</v>
      </c>
      <c r="N4538" s="109">
        <f t="shared" ca="1" si="1326"/>
        <v>1.0107163880000001</v>
      </c>
      <c r="O4538" s="108">
        <f t="shared" si="1338"/>
        <v>134</v>
      </c>
      <c r="P4538" s="106">
        <f t="shared" ca="1" si="1327"/>
        <v>47.245036730000002</v>
      </c>
      <c r="Q4538" s="113">
        <f t="shared" si="1340"/>
        <v>0.16658300000000001</v>
      </c>
      <c r="R4538" s="106">
        <f t="shared" si="1339"/>
        <v>734.40976149999995</v>
      </c>
      <c r="S4538" s="114" t="str">
        <f t="shared" si="1335"/>
        <v>A+J=</v>
      </c>
      <c r="T4538" s="107">
        <f t="shared" si="1336"/>
        <v>45495</v>
      </c>
      <c r="U4538" s="10"/>
      <c r="V4538" s="10"/>
      <c r="W4538" s="10"/>
      <c r="X4538" s="29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</row>
    <row r="4539" spans="1:121" x14ac:dyDescent="0.15">
      <c r="A4539" s="102">
        <f t="shared" si="1328"/>
        <v>45496</v>
      </c>
      <c r="B4539" s="103">
        <f t="shared" ca="1" si="1337"/>
        <v>3676.2207501697894</v>
      </c>
      <c r="C4539" s="106">
        <f t="shared" si="1329"/>
        <v>3674.2619607097895</v>
      </c>
      <c r="D4539" s="105">
        <f ca="1">IF(A4539&lt;$B$1,VLOOKUP(A4539,[1]DI!$A$4:$B$15000,2,FALSE),0)</f>
        <v>0.104</v>
      </c>
      <c r="E4539" s="106">
        <f t="shared" ca="1" si="1323"/>
        <v>1.0003926999999999</v>
      </c>
      <c r="F4539" s="106">
        <f ca="1">(TRUNC(PRODUCT($E$12:$E4538),16))</f>
        <v>2.94995251452118</v>
      </c>
      <c r="G4539" s="106">
        <f t="shared" ca="1" si="1330"/>
        <v>2.94879452291203</v>
      </c>
      <c r="H4539" s="106">
        <f t="shared" ca="1" si="1324"/>
        <v>1.0003926999999999</v>
      </c>
      <c r="I4539" s="105">
        <f t="shared" si="1331"/>
        <v>3.5999999999999997E-2</v>
      </c>
      <c r="J4539" s="118">
        <f t="shared" si="1332"/>
        <v>45495</v>
      </c>
      <c r="K4539" s="112">
        <f t="shared" si="1333"/>
        <v>1</v>
      </c>
      <c r="L4539" s="108">
        <f t="shared" si="1334"/>
        <v>1</v>
      </c>
      <c r="M4539" s="109">
        <f t="shared" si="1325"/>
        <v>1.000140356</v>
      </c>
      <c r="N4539" s="109">
        <f t="shared" ca="1" si="1326"/>
        <v>1.000533111</v>
      </c>
      <c r="O4539" s="108">
        <f t="shared" si="1338"/>
        <v>0</v>
      </c>
      <c r="P4539" s="106">
        <f t="shared" ca="1" si="1327"/>
        <v>1.95878946</v>
      </c>
      <c r="Q4539" s="113">
        <f t="shared" si="1340"/>
        <v>0</v>
      </c>
      <c r="R4539" s="106">
        <f t="shared" si="1339"/>
        <v>0</v>
      </c>
      <c r="S4539" s="114" t="str">
        <f t="shared" si="1335"/>
        <v>A+J=</v>
      </c>
      <c r="T4539" s="107">
        <f t="shared" si="1336"/>
        <v>45526</v>
      </c>
      <c r="U4539" s="10"/>
      <c r="V4539" s="10"/>
      <c r="W4539" s="10"/>
      <c r="X4539" s="29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</row>
    <row r="4540" spans="1:121" x14ac:dyDescent="0.15">
      <c r="A4540" s="102">
        <f t="shared" si="1328"/>
        <v>45497</v>
      </c>
      <c r="B4540" s="103">
        <f t="shared" ca="1" si="1337"/>
        <v>3678.1805684297897</v>
      </c>
      <c r="C4540" s="106">
        <f t="shared" si="1329"/>
        <v>3674.2619607097895</v>
      </c>
      <c r="D4540" s="105">
        <f ca="1">IF(A4540&lt;$B$1,VLOOKUP(A4540,[1]DI!$A$4:$B$15000,2,FALSE),0)</f>
        <v>0.104</v>
      </c>
      <c r="E4540" s="106">
        <f t="shared" ca="1" si="1323"/>
        <v>1.0003926999999999</v>
      </c>
      <c r="F4540" s="106">
        <f ca="1">(TRUNC(PRODUCT($E$12:$E4539),16))</f>
        <v>2.9511109608736299</v>
      </c>
      <c r="G4540" s="106">
        <f t="shared" ca="1" si="1330"/>
        <v>2.94879452291203</v>
      </c>
      <c r="H4540" s="106">
        <f t="shared" ca="1" si="1324"/>
        <v>1.00078555</v>
      </c>
      <c r="I4540" s="105">
        <f t="shared" si="1331"/>
        <v>3.5999999999999997E-2</v>
      </c>
      <c r="J4540" s="118">
        <f t="shared" si="1332"/>
        <v>45495</v>
      </c>
      <c r="K4540" s="112">
        <f t="shared" si="1333"/>
        <v>2</v>
      </c>
      <c r="L4540" s="108">
        <f t="shared" si="1334"/>
        <v>2</v>
      </c>
      <c r="M4540" s="109">
        <f t="shared" si="1325"/>
        <v>1.0002807309999999</v>
      </c>
      <c r="N4540" s="109">
        <f t="shared" ca="1" si="1326"/>
        <v>1.001066502</v>
      </c>
      <c r="O4540" s="108">
        <f t="shared" si="1338"/>
        <v>0</v>
      </c>
      <c r="P4540" s="106">
        <f t="shared" ca="1" si="1327"/>
        <v>3.9186077199999998</v>
      </c>
      <c r="Q4540" s="113">
        <f t="shared" si="1340"/>
        <v>0</v>
      </c>
      <c r="R4540" s="106">
        <f t="shared" si="1339"/>
        <v>0</v>
      </c>
      <c r="S4540" s="114" t="str">
        <f t="shared" si="1335"/>
        <v>A+J=</v>
      </c>
      <c r="T4540" s="107">
        <f t="shared" si="1336"/>
        <v>45526</v>
      </c>
      <c r="U4540" s="10"/>
      <c r="V4540" s="10"/>
      <c r="W4540" s="10"/>
      <c r="X4540" s="29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</row>
    <row r="4541" spans="1:121" x14ac:dyDescent="0.15">
      <c r="A4541" s="102">
        <f t="shared" si="1328"/>
        <v>45498</v>
      </c>
      <c r="B4541" s="103">
        <f t="shared" ca="1" si="1337"/>
        <v>3680.1414485597893</v>
      </c>
      <c r="C4541" s="106">
        <f t="shared" si="1329"/>
        <v>3674.2619607097895</v>
      </c>
      <c r="D4541" s="105">
        <f ca="1">IF(A4541&lt;$B$1,VLOOKUP(A4541,[1]DI!$A$4:$B$15000,2,FALSE),0)</f>
        <v>0.104</v>
      </c>
      <c r="E4541" s="106">
        <f t="shared" ca="1" si="1323"/>
        <v>1.0003926999999999</v>
      </c>
      <c r="F4541" s="106">
        <f ca="1">(TRUNC(PRODUCT($E$12:$E4540),16))</f>
        <v>2.9522698621479702</v>
      </c>
      <c r="G4541" s="106">
        <f t="shared" ca="1" si="1330"/>
        <v>2.94879452291203</v>
      </c>
      <c r="H4541" s="106">
        <f t="shared" ca="1" si="1324"/>
        <v>1.0011785600000001</v>
      </c>
      <c r="I4541" s="105">
        <f t="shared" si="1331"/>
        <v>3.5999999999999997E-2</v>
      </c>
      <c r="J4541" s="118">
        <f t="shared" si="1332"/>
        <v>45495</v>
      </c>
      <c r="K4541" s="112">
        <f t="shared" si="1333"/>
        <v>3</v>
      </c>
      <c r="L4541" s="108">
        <f t="shared" si="1334"/>
        <v>3</v>
      </c>
      <c r="M4541" s="109">
        <f t="shared" si="1325"/>
        <v>1.000421126</v>
      </c>
      <c r="N4541" s="109">
        <f t="shared" ca="1" si="1326"/>
        <v>1.001600182</v>
      </c>
      <c r="O4541" s="108">
        <f t="shared" si="1338"/>
        <v>0</v>
      </c>
      <c r="P4541" s="106">
        <f t="shared" ca="1" si="1327"/>
        <v>5.8794878500000003</v>
      </c>
      <c r="Q4541" s="113">
        <f t="shared" si="1340"/>
        <v>0</v>
      </c>
      <c r="R4541" s="106">
        <f t="shared" si="1339"/>
        <v>0</v>
      </c>
      <c r="S4541" s="114" t="str">
        <f t="shared" si="1335"/>
        <v>A+J=</v>
      </c>
      <c r="T4541" s="107">
        <f t="shared" si="1336"/>
        <v>45526</v>
      </c>
      <c r="U4541" s="10"/>
      <c r="V4541" s="10"/>
      <c r="W4541" s="10"/>
      <c r="X4541" s="29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</row>
    <row r="4542" spans="1:121" x14ac:dyDescent="0.15">
      <c r="A4542" s="102">
        <f t="shared" si="1328"/>
        <v>45499</v>
      </c>
      <c r="B4542" s="103">
        <f t="shared" ca="1" si="1337"/>
        <v>3682.1034015697896</v>
      </c>
      <c r="C4542" s="106">
        <f t="shared" si="1329"/>
        <v>3674.2619607097895</v>
      </c>
      <c r="D4542" s="105">
        <f ca="1">IF(A4542&lt;$B$1,VLOOKUP(A4542,[1]DI!$A$4:$B$15000,2,FALSE),0)</f>
        <v>0.104</v>
      </c>
      <c r="E4542" s="106">
        <f t="shared" ca="1" si="1323"/>
        <v>1.0003926999999999</v>
      </c>
      <c r="F4542" s="106">
        <f ca="1">(TRUNC(PRODUCT($E$12:$E4541),16))</f>
        <v>2.9534292185228299</v>
      </c>
      <c r="G4542" s="106">
        <f t="shared" ca="1" si="1330"/>
        <v>2.94879452291203</v>
      </c>
      <c r="H4542" s="106">
        <f t="shared" ca="1" si="1324"/>
        <v>1.00157173</v>
      </c>
      <c r="I4542" s="105">
        <f t="shared" si="1331"/>
        <v>3.5999999999999997E-2</v>
      </c>
      <c r="J4542" s="118">
        <f t="shared" si="1332"/>
        <v>45495</v>
      </c>
      <c r="K4542" s="112">
        <f t="shared" si="1333"/>
        <v>4</v>
      </c>
      <c r="L4542" s="108">
        <f t="shared" si="1334"/>
        <v>4</v>
      </c>
      <c r="M4542" s="109">
        <f t="shared" si="1325"/>
        <v>1.0005615409999999</v>
      </c>
      <c r="N4542" s="109">
        <f t="shared" ca="1" si="1326"/>
        <v>1.0021341539999999</v>
      </c>
      <c r="O4542" s="108">
        <f t="shared" si="1338"/>
        <v>0</v>
      </c>
      <c r="P4542" s="106">
        <f t="shared" ca="1" si="1327"/>
        <v>7.8414408599999996</v>
      </c>
      <c r="Q4542" s="113">
        <f t="shared" si="1340"/>
        <v>0</v>
      </c>
      <c r="R4542" s="106">
        <f t="shared" si="1339"/>
        <v>0</v>
      </c>
      <c r="S4542" s="114" t="str">
        <f t="shared" si="1335"/>
        <v>A+J=</v>
      </c>
      <c r="T4542" s="107">
        <f t="shared" si="1336"/>
        <v>45526</v>
      </c>
      <c r="U4542" s="10"/>
      <c r="V4542" s="10"/>
      <c r="W4542" s="10"/>
      <c r="X4542" s="29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</row>
    <row r="4543" spans="1:121" x14ac:dyDescent="0.15">
      <c r="A4543" s="102">
        <f t="shared" si="1328"/>
        <v>45500</v>
      </c>
      <c r="B4543" s="103">
        <f t="shared" ca="1" si="1337"/>
        <v>3684.0663392797896</v>
      </c>
      <c r="C4543" s="106">
        <f t="shared" si="1329"/>
        <v>3674.2619607097895</v>
      </c>
      <c r="D4543" s="105">
        <f ca="1">IF(A4543&lt;$B$1,VLOOKUP(A4543,[1]DI!$A$4:$B$15000,2,FALSE),0)</f>
        <v>0</v>
      </c>
      <c r="E4543" s="106">
        <f t="shared" ca="1" si="1323"/>
        <v>1</v>
      </c>
      <c r="F4543" s="106">
        <f ca="1">(TRUNC(PRODUCT($E$12:$E4542),16))</f>
        <v>2.9545890301769502</v>
      </c>
      <c r="G4543" s="106">
        <f t="shared" ca="1" si="1330"/>
        <v>2.94879452291203</v>
      </c>
      <c r="H4543" s="106">
        <f t="shared" ca="1" si="1324"/>
        <v>1.00196504</v>
      </c>
      <c r="I4543" s="105">
        <f t="shared" si="1331"/>
        <v>3.5999999999999997E-2</v>
      </c>
      <c r="J4543" s="118">
        <f t="shared" si="1332"/>
        <v>45495</v>
      </c>
      <c r="K4543" s="112">
        <f t="shared" si="1333"/>
        <v>4</v>
      </c>
      <c r="L4543" s="108">
        <f t="shared" si="1334"/>
        <v>5</v>
      </c>
      <c r="M4543" s="109">
        <f t="shared" si="1325"/>
        <v>1.0007019749999999</v>
      </c>
      <c r="N4543" s="109">
        <f t="shared" ca="1" si="1326"/>
        <v>1.0026683940000001</v>
      </c>
      <c r="O4543" s="108">
        <f t="shared" si="1338"/>
        <v>0</v>
      </c>
      <c r="P4543" s="106">
        <f t="shared" ca="1" si="1327"/>
        <v>9.8043785700000008</v>
      </c>
      <c r="Q4543" s="113">
        <f t="shared" si="1340"/>
        <v>0</v>
      </c>
      <c r="R4543" s="106">
        <f t="shared" si="1339"/>
        <v>0</v>
      </c>
      <c r="S4543" s="114" t="str">
        <f t="shared" si="1335"/>
        <v>A+J=</v>
      </c>
      <c r="T4543" s="107">
        <f t="shared" si="1336"/>
        <v>45526</v>
      </c>
      <c r="U4543" s="10"/>
      <c r="V4543" s="10"/>
      <c r="W4543" s="10"/>
      <c r="X4543" s="29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</row>
    <row r="4544" spans="1:121" x14ac:dyDescent="0.15">
      <c r="A4544" s="102">
        <f t="shared" si="1328"/>
        <v>45501</v>
      </c>
      <c r="B4544" s="103">
        <f t="shared" ca="1" si="1337"/>
        <v>3684.0663392797896</v>
      </c>
      <c r="C4544" s="106">
        <f t="shared" si="1329"/>
        <v>3674.2619607097895</v>
      </c>
      <c r="D4544" s="105">
        <f ca="1">IF(A4544&lt;$B$1,VLOOKUP(A4544,[1]DI!$A$4:$B$15000,2,FALSE),0)</f>
        <v>0</v>
      </c>
      <c r="E4544" s="106">
        <f t="shared" ca="1" si="1323"/>
        <v>1</v>
      </c>
      <c r="F4544" s="106">
        <f ca="1">(TRUNC(PRODUCT($E$12:$E4543),16))</f>
        <v>2.9545890301769502</v>
      </c>
      <c r="G4544" s="106">
        <f t="shared" ca="1" si="1330"/>
        <v>2.94879452291203</v>
      </c>
      <c r="H4544" s="106">
        <f t="shared" ca="1" si="1324"/>
        <v>1.00196504</v>
      </c>
      <c r="I4544" s="105">
        <f t="shared" si="1331"/>
        <v>3.5999999999999997E-2</v>
      </c>
      <c r="J4544" s="118">
        <f t="shared" si="1332"/>
        <v>45495</v>
      </c>
      <c r="K4544" s="112">
        <f t="shared" si="1333"/>
        <v>4</v>
      </c>
      <c r="L4544" s="108">
        <f t="shared" si="1334"/>
        <v>5</v>
      </c>
      <c r="M4544" s="109">
        <f t="shared" si="1325"/>
        <v>1.0007019749999999</v>
      </c>
      <c r="N4544" s="109">
        <f t="shared" ca="1" si="1326"/>
        <v>1.0026683940000001</v>
      </c>
      <c r="O4544" s="108">
        <f t="shared" si="1338"/>
        <v>0</v>
      </c>
      <c r="P4544" s="106">
        <f t="shared" ca="1" si="1327"/>
        <v>9.8043785700000008</v>
      </c>
      <c r="Q4544" s="113">
        <f t="shared" si="1340"/>
        <v>0</v>
      </c>
      <c r="R4544" s="106">
        <f t="shared" si="1339"/>
        <v>0</v>
      </c>
      <c r="S4544" s="114" t="str">
        <f t="shared" si="1335"/>
        <v>A+J=</v>
      </c>
      <c r="T4544" s="107">
        <f t="shared" si="1336"/>
        <v>45526</v>
      </c>
      <c r="U4544" s="10"/>
      <c r="V4544" s="10"/>
      <c r="W4544" s="10"/>
      <c r="X4544" s="29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</row>
    <row r="4545" spans="1:121" x14ac:dyDescent="0.15">
      <c r="A4545" s="102">
        <f t="shared" si="1328"/>
        <v>45502</v>
      </c>
      <c r="B4545" s="103">
        <f t="shared" ca="1" si="1337"/>
        <v>3684.0663392797896</v>
      </c>
      <c r="C4545" s="106">
        <f t="shared" si="1329"/>
        <v>3674.2619607097895</v>
      </c>
      <c r="D4545" s="105">
        <f ca="1">IF(A4545&lt;$B$1,VLOOKUP(A4545,[1]DI!$A$4:$B$15000,2,FALSE),0)</f>
        <v>0.104</v>
      </c>
      <c r="E4545" s="106">
        <f t="shared" ca="1" si="1323"/>
        <v>1.0003926999999999</v>
      </c>
      <c r="F4545" s="106">
        <f ca="1">(TRUNC(PRODUCT($E$12:$E4544),16))</f>
        <v>2.9545890301769502</v>
      </c>
      <c r="G4545" s="106">
        <f t="shared" ca="1" si="1330"/>
        <v>2.94879452291203</v>
      </c>
      <c r="H4545" s="106">
        <f t="shared" ca="1" si="1324"/>
        <v>1.00196504</v>
      </c>
      <c r="I4545" s="105">
        <f t="shared" si="1331"/>
        <v>3.5999999999999997E-2</v>
      </c>
      <c r="J4545" s="118">
        <f t="shared" si="1332"/>
        <v>45495</v>
      </c>
      <c r="K4545" s="112">
        <f t="shared" si="1333"/>
        <v>5</v>
      </c>
      <c r="L4545" s="108">
        <f t="shared" si="1334"/>
        <v>5</v>
      </c>
      <c r="M4545" s="109">
        <f t="shared" si="1325"/>
        <v>1.0007019749999999</v>
      </c>
      <c r="N4545" s="109">
        <f t="shared" ca="1" si="1326"/>
        <v>1.0026683940000001</v>
      </c>
      <c r="O4545" s="108">
        <f t="shared" si="1338"/>
        <v>0</v>
      </c>
      <c r="P4545" s="106">
        <f t="shared" ca="1" si="1327"/>
        <v>9.8043785700000008</v>
      </c>
      <c r="Q4545" s="113">
        <f t="shared" si="1340"/>
        <v>0</v>
      </c>
      <c r="R4545" s="106">
        <f t="shared" si="1339"/>
        <v>0</v>
      </c>
      <c r="S4545" s="114" t="str">
        <f t="shared" si="1335"/>
        <v>A+J=</v>
      </c>
      <c r="T4545" s="107">
        <f t="shared" si="1336"/>
        <v>45526</v>
      </c>
      <c r="U4545" s="10"/>
      <c r="V4545" s="10"/>
      <c r="W4545" s="10"/>
      <c r="X4545" s="29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</row>
    <row r="4546" spans="1:121" x14ac:dyDescent="0.15">
      <c r="A4546" s="102">
        <f t="shared" si="1328"/>
        <v>45503</v>
      </c>
      <c r="B4546" s="103">
        <f t="shared" ca="1" si="1337"/>
        <v>3686.0303498697895</v>
      </c>
      <c r="C4546" s="106">
        <f t="shared" si="1329"/>
        <v>3674.2619607097895</v>
      </c>
      <c r="D4546" s="105">
        <f ca="1">IF(A4546&lt;$B$1,VLOOKUP(A4546,[1]DI!$A$4:$B$15000,2,FALSE),0)</f>
        <v>0.104</v>
      </c>
      <c r="E4546" s="106">
        <f t="shared" ca="1" si="1323"/>
        <v>1.0003926999999999</v>
      </c>
      <c r="F4546" s="106">
        <f ca="1">(TRUNC(PRODUCT($E$12:$E4545),16))</f>
        <v>2.9557492972891</v>
      </c>
      <c r="G4546" s="106">
        <f t="shared" ca="1" si="1330"/>
        <v>2.94879452291203</v>
      </c>
      <c r="H4546" s="106">
        <f t="shared" ca="1" si="1324"/>
        <v>1.0023585100000001</v>
      </c>
      <c r="I4546" s="105">
        <f t="shared" si="1331"/>
        <v>3.5999999999999997E-2</v>
      </c>
      <c r="J4546" s="118">
        <f t="shared" si="1332"/>
        <v>45495</v>
      </c>
      <c r="K4546" s="112">
        <f t="shared" si="1333"/>
        <v>6</v>
      </c>
      <c r="L4546" s="108">
        <f t="shared" si="1334"/>
        <v>6</v>
      </c>
      <c r="M4546" s="109">
        <f t="shared" si="1325"/>
        <v>1.000842429</v>
      </c>
      <c r="N4546" s="109">
        <f t="shared" ca="1" si="1326"/>
        <v>1.0032029259999999</v>
      </c>
      <c r="O4546" s="108">
        <f t="shared" si="1338"/>
        <v>0</v>
      </c>
      <c r="P4546" s="106">
        <f t="shared" ca="1" si="1327"/>
        <v>11.76838916</v>
      </c>
      <c r="Q4546" s="113">
        <f t="shared" si="1340"/>
        <v>0</v>
      </c>
      <c r="R4546" s="106">
        <f t="shared" si="1339"/>
        <v>0</v>
      </c>
      <c r="S4546" s="114" t="str">
        <f t="shared" si="1335"/>
        <v>A+J=</v>
      </c>
      <c r="T4546" s="107">
        <f t="shared" si="1336"/>
        <v>45526</v>
      </c>
      <c r="U4546" s="10"/>
      <c r="V4546" s="10"/>
      <c r="W4546" s="10"/>
      <c r="X4546" s="29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</row>
    <row r="4547" spans="1:121" x14ac:dyDescent="0.15">
      <c r="A4547" s="102">
        <f t="shared" si="1328"/>
        <v>45504</v>
      </c>
      <c r="B4547" s="103">
        <f t="shared" ca="1" si="1337"/>
        <v>3687.9954259997894</v>
      </c>
      <c r="C4547" s="106">
        <f t="shared" si="1329"/>
        <v>3674.2619607097895</v>
      </c>
      <c r="D4547" s="105">
        <f ca="1">IF(A4547&lt;$B$1,VLOOKUP(A4547,[1]DI!$A$4:$B$15000,2,FALSE),0)</f>
        <v>0.104</v>
      </c>
      <c r="E4547" s="106">
        <f t="shared" ca="1" si="1323"/>
        <v>1.0003926999999999</v>
      </c>
      <c r="F4547" s="106">
        <f ca="1">(TRUNC(PRODUCT($E$12:$E4546),16))</f>
        <v>2.9569100200381402</v>
      </c>
      <c r="G4547" s="106">
        <f t="shared" ca="1" si="1330"/>
        <v>2.94879452291203</v>
      </c>
      <c r="H4547" s="106">
        <f t="shared" ca="1" si="1324"/>
        <v>1.0027521399999999</v>
      </c>
      <c r="I4547" s="105">
        <f t="shared" si="1331"/>
        <v>3.5999999999999997E-2</v>
      </c>
      <c r="J4547" s="118">
        <f t="shared" si="1332"/>
        <v>45495</v>
      </c>
      <c r="K4547" s="112">
        <f t="shared" si="1333"/>
        <v>7</v>
      </c>
      <c r="L4547" s="108">
        <f t="shared" si="1334"/>
        <v>7</v>
      </c>
      <c r="M4547" s="109">
        <f t="shared" si="1325"/>
        <v>1.0009829029999999</v>
      </c>
      <c r="N4547" s="109">
        <f t="shared" ca="1" si="1326"/>
        <v>1.003737748</v>
      </c>
      <c r="O4547" s="108">
        <f t="shared" si="1338"/>
        <v>0</v>
      </c>
      <c r="P4547" s="106">
        <f t="shared" ca="1" si="1327"/>
        <v>13.73346529</v>
      </c>
      <c r="Q4547" s="113">
        <f t="shared" si="1340"/>
        <v>0</v>
      </c>
      <c r="R4547" s="106">
        <f t="shared" si="1339"/>
        <v>0</v>
      </c>
      <c r="S4547" s="114" t="str">
        <f t="shared" si="1335"/>
        <v>A+J=</v>
      </c>
      <c r="T4547" s="107">
        <f t="shared" si="1336"/>
        <v>45526</v>
      </c>
      <c r="U4547" s="10"/>
      <c r="V4547" s="10"/>
      <c r="W4547" s="10"/>
      <c r="X4547" s="29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</row>
    <row r="4548" spans="1:121" x14ac:dyDescent="0.15">
      <c r="A4548" s="102">
        <f t="shared" si="1328"/>
        <v>45505</v>
      </c>
      <c r="B4548" s="103">
        <f t="shared" ca="1" si="1337"/>
        <v>3689.9615345997895</v>
      </c>
      <c r="C4548" s="106">
        <f t="shared" si="1329"/>
        <v>3674.2619607097895</v>
      </c>
      <c r="D4548" s="105">
        <f ca="1">IF(A4548&lt;$B$1,VLOOKUP(A4548,[1]DI!$A$4:$B$15000,2,FALSE),0)</f>
        <v>0.104</v>
      </c>
      <c r="E4548" s="106">
        <f t="shared" ca="1" si="1323"/>
        <v>1.0003926999999999</v>
      </c>
      <c r="F4548" s="106">
        <f ca="1">(TRUNC(PRODUCT($E$12:$E4547),16))</f>
        <v>2.9580711986030099</v>
      </c>
      <c r="G4548" s="106">
        <f t="shared" ca="1" si="1330"/>
        <v>2.94879452291203</v>
      </c>
      <c r="H4548" s="106">
        <f t="shared" ca="1" si="1324"/>
        <v>1.0031459199999999</v>
      </c>
      <c r="I4548" s="105">
        <f t="shared" si="1331"/>
        <v>3.5999999999999997E-2</v>
      </c>
      <c r="J4548" s="118">
        <f t="shared" si="1332"/>
        <v>45495</v>
      </c>
      <c r="K4548" s="112">
        <f t="shared" si="1333"/>
        <v>8</v>
      </c>
      <c r="L4548" s="108">
        <f t="shared" si="1334"/>
        <v>8</v>
      </c>
      <c r="M4548" s="109">
        <f t="shared" si="1325"/>
        <v>1.001123397</v>
      </c>
      <c r="N4548" s="109">
        <f t="shared" ca="1" si="1326"/>
        <v>1.0042728510000001</v>
      </c>
      <c r="O4548" s="108">
        <f t="shared" si="1338"/>
        <v>0</v>
      </c>
      <c r="P4548" s="106">
        <f t="shared" ca="1" si="1327"/>
        <v>15.69957389</v>
      </c>
      <c r="Q4548" s="113">
        <f t="shared" si="1340"/>
        <v>0</v>
      </c>
      <c r="R4548" s="106">
        <f t="shared" si="1339"/>
        <v>0</v>
      </c>
      <c r="S4548" s="114" t="str">
        <f t="shared" si="1335"/>
        <v>A+J=</v>
      </c>
      <c r="T4548" s="107">
        <f t="shared" si="1336"/>
        <v>45526</v>
      </c>
      <c r="U4548" s="10"/>
      <c r="V4548" s="10"/>
      <c r="W4548" s="10"/>
      <c r="X4548" s="29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</row>
    <row r="4549" spans="1:121" x14ac:dyDescent="0.15">
      <c r="A4549" s="102">
        <f t="shared" si="1328"/>
        <v>45506</v>
      </c>
      <c r="B4549" s="103">
        <f t="shared" ca="1" si="1337"/>
        <v>3691.9287087297894</v>
      </c>
      <c r="C4549" s="106">
        <f t="shared" si="1329"/>
        <v>3674.2619607097895</v>
      </c>
      <c r="D4549" s="105">
        <f ca="1">IF(A4549&lt;$B$1,VLOOKUP(A4549,[1]DI!$A$4:$B$15000,2,FALSE),0)</f>
        <v>0.104</v>
      </c>
      <c r="E4549" s="106">
        <f t="shared" ca="1" si="1323"/>
        <v>1.0003926999999999</v>
      </c>
      <c r="F4549" s="106">
        <f ca="1">(TRUNC(PRODUCT($E$12:$E4548),16))</f>
        <v>2.9592328331626998</v>
      </c>
      <c r="G4549" s="106">
        <f t="shared" ca="1" si="1330"/>
        <v>2.94879452291203</v>
      </c>
      <c r="H4549" s="106">
        <f t="shared" ca="1" si="1324"/>
        <v>1.0035398600000001</v>
      </c>
      <c r="I4549" s="105">
        <f t="shared" si="1331"/>
        <v>3.5999999999999997E-2</v>
      </c>
      <c r="J4549" s="118">
        <f t="shared" si="1332"/>
        <v>45495</v>
      </c>
      <c r="K4549" s="112">
        <f t="shared" si="1333"/>
        <v>9</v>
      </c>
      <c r="L4549" s="108">
        <f t="shared" si="1334"/>
        <v>9</v>
      </c>
      <c r="M4549" s="109">
        <f t="shared" si="1325"/>
        <v>1.00126391</v>
      </c>
      <c r="N4549" s="109">
        <f t="shared" ca="1" si="1326"/>
        <v>1.0048082439999999</v>
      </c>
      <c r="O4549" s="108">
        <f t="shared" si="1338"/>
        <v>0</v>
      </c>
      <c r="P4549" s="106">
        <f t="shared" ca="1" si="1327"/>
        <v>17.66674802</v>
      </c>
      <c r="Q4549" s="113">
        <f t="shared" si="1340"/>
        <v>0</v>
      </c>
      <c r="R4549" s="106">
        <f t="shared" si="1339"/>
        <v>0</v>
      </c>
      <c r="S4549" s="114" t="str">
        <f t="shared" si="1335"/>
        <v>A+J=</v>
      </c>
      <c r="T4549" s="107">
        <f t="shared" si="1336"/>
        <v>45526</v>
      </c>
      <c r="U4549" s="10"/>
      <c r="V4549" s="10"/>
      <c r="W4549" s="10"/>
      <c r="X4549" s="29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</row>
    <row r="4550" spans="1:121" x14ac:dyDescent="0.15">
      <c r="A4550" s="102">
        <f t="shared" si="1328"/>
        <v>45507</v>
      </c>
      <c r="B4550" s="103">
        <f t="shared" ca="1" si="1337"/>
        <v>3693.8969153297894</v>
      </c>
      <c r="C4550" s="106">
        <f t="shared" si="1329"/>
        <v>3674.2619607097895</v>
      </c>
      <c r="D4550" s="105">
        <f ca="1">IF(A4550&lt;$B$1,VLOOKUP(A4550,[1]DI!$A$4:$B$15000,2,FALSE),0)</f>
        <v>0</v>
      </c>
      <c r="E4550" s="106">
        <f t="shared" ca="1" si="1323"/>
        <v>1</v>
      </c>
      <c r="F4550" s="106">
        <f ca="1">(TRUNC(PRODUCT($E$12:$E4549),16))</f>
        <v>2.9603949238962901</v>
      </c>
      <c r="G4550" s="106">
        <f t="shared" ca="1" si="1330"/>
        <v>2.94879452291203</v>
      </c>
      <c r="H4550" s="106">
        <f t="shared" ca="1" si="1324"/>
        <v>1.00393395</v>
      </c>
      <c r="I4550" s="105">
        <f t="shared" si="1331"/>
        <v>3.5999999999999997E-2</v>
      </c>
      <c r="J4550" s="118">
        <f t="shared" si="1332"/>
        <v>45495</v>
      </c>
      <c r="K4550" s="112">
        <f t="shared" si="1333"/>
        <v>9</v>
      </c>
      <c r="L4550" s="108">
        <f t="shared" si="1334"/>
        <v>10</v>
      </c>
      <c r="M4550" s="109">
        <f t="shared" si="1325"/>
        <v>1.001404443</v>
      </c>
      <c r="N4550" s="109">
        <f t="shared" ca="1" si="1326"/>
        <v>1.0053439179999999</v>
      </c>
      <c r="O4550" s="108">
        <f t="shared" si="1338"/>
        <v>0</v>
      </c>
      <c r="P4550" s="106">
        <f t="shared" ca="1" si="1327"/>
        <v>19.634954619999998</v>
      </c>
      <c r="Q4550" s="113">
        <f t="shared" si="1340"/>
        <v>0</v>
      </c>
      <c r="R4550" s="106">
        <f t="shared" si="1339"/>
        <v>0</v>
      </c>
      <c r="S4550" s="114" t="str">
        <f t="shared" si="1335"/>
        <v>A+J=</v>
      </c>
      <c r="T4550" s="107">
        <f t="shared" si="1336"/>
        <v>45526</v>
      </c>
      <c r="U4550" s="10"/>
      <c r="V4550" s="10"/>
      <c r="W4550" s="10"/>
      <c r="X4550" s="29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</row>
    <row r="4551" spans="1:121" x14ac:dyDescent="0.15">
      <c r="A4551" s="102">
        <f t="shared" si="1328"/>
        <v>45508</v>
      </c>
      <c r="B4551" s="103">
        <f t="shared" ca="1" si="1337"/>
        <v>3693.8969153297894</v>
      </c>
      <c r="C4551" s="106">
        <f t="shared" si="1329"/>
        <v>3674.2619607097895</v>
      </c>
      <c r="D4551" s="105">
        <f ca="1">IF(A4551&lt;$B$1,VLOOKUP(A4551,[1]DI!$A$4:$B$15000,2,FALSE),0)</f>
        <v>0</v>
      </c>
      <c r="E4551" s="106">
        <f t="shared" ca="1" si="1323"/>
        <v>1</v>
      </c>
      <c r="F4551" s="106">
        <f ca="1">(TRUNC(PRODUCT($E$12:$E4550),16))</f>
        <v>2.9603949238962901</v>
      </c>
      <c r="G4551" s="106">
        <f t="shared" ca="1" si="1330"/>
        <v>2.94879452291203</v>
      </c>
      <c r="H4551" s="106">
        <f t="shared" ca="1" si="1324"/>
        <v>1.00393395</v>
      </c>
      <c r="I4551" s="105">
        <f t="shared" si="1331"/>
        <v>3.5999999999999997E-2</v>
      </c>
      <c r="J4551" s="118">
        <f t="shared" si="1332"/>
        <v>45495</v>
      </c>
      <c r="K4551" s="112">
        <f t="shared" si="1333"/>
        <v>9</v>
      </c>
      <c r="L4551" s="108">
        <f t="shared" si="1334"/>
        <v>10</v>
      </c>
      <c r="M4551" s="109">
        <f t="shared" si="1325"/>
        <v>1.001404443</v>
      </c>
      <c r="N4551" s="109">
        <f t="shared" ca="1" si="1326"/>
        <v>1.0053439179999999</v>
      </c>
      <c r="O4551" s="108">
        <f t="shared" si="1338"/>
        <v>0</v>
      </c>
      <c r="P4551" s="106">
        <f t="shared" ca="1" si="1327"/>
        <v>19.634954619999998</v>
      </c>
      <c r="Q4551" s="113">
        <f t="shared" si="1340"/>
        <v>0</v>
      </c>
      <c r="R4551" s="106">
        <f t="shared" si="1339"/>
        <v>0</v>
      </c>
      <c r="S4551" s="114" t="str">
        <f t="shared" si="1335"/>
        <v>A+J=</v>
      </c>
      <c r="T4551" s="107">
        <f t="shared" si="1336"/>
        <v>45526</v>
      </c>
      <c r="U4551" s="10"/>
      <c r="V4551" s="10"/>
      <c r="W4551" s="10"/>
      <c r="X4551" s="29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</row>
    <row r="4552" spans="1:121" x14ac:dyDescent="0.15">
      <c r="A4552" s="102">
        <f t="shared" si="1328"/>
        <v>45509</v>
      </c>
      <c r="B4552" s="103">
        <f t="shared" ca="1" si="1337"/>
        <v>3693.8969153297894</v>
      </c>
      <c r="C4552" s="106">
        <f t="shared" si="1329"/>
        <v>3674.2619607097895</v>
      </c>
      <c r="D4552" s="105">
        <f ca="1">IF(A4552&lt;$B$1,VLOOKUP(A4552,[1]DI!$A$4:$B$15000,2,FALSE),0)</f>
        <v>0.104</v>
      </c>
      <c r="E4552" s="106">
        <f t="shared" ca="1" si="1323"/>
        <v>1.0003926999999999</v>
      </c>
      <c r="F4552" s="106">
        <f ca="1">(TRUNC(PRODUCT($E$12:$E4551),16))</f>
        <v>2.9603949238962901</v>
      </c>
      <c r="G4552" s="106">
        <f t="shared" ca="1" si="1330"/>
        <v>2.94879452291203</v>
      </c>
      <c r="H4552" s="106">
        <f t="shared" ca="1" si="1324"/>
        <v>1.00393395</v>
      </c>
      <c r="I4552" s="105">
        <f t="shared" si="1331"/>
        <v>3.5999999999999997E-2</v>
      </c>
      <c r="J4552" s="118">
        <f t="shared" si="1332"/>
        <v>45495</v>
      </c>
      <c r="K4552" s="112">
        <f t="shared" si="1333"/>
        <v>10</v>
      </c>
      <c r="L4552" s="108">
        <f t="shared" si="1334"/>
        <v>10</v>
      </c>
      <c r="M4552" s="109">
        <f t="shared" si="1325"/>
        <v>1.001404443</v>
      </c>
      <c r="N4552" s="109">
        <f t="shared" ca="1" si="1326"/>
        <v>1.0053439179999999</v>
      </c>
      <c r="O4552" s="108">
        <f t="shared" si="1338"/>
        <v>0</v>
      </c>
      <c r="P4552" s="106">
        <f t="shared" ca="1" si="1327"/>
        <v>19.634954619999998</v>
      </c>
      <c r="Q4552" s="113">
        <f t="shared" si="1340"/>
        <v>0</v>
      </c>
      <c r="R4552" s="106">
        <f t="shared" si="1339"/>
        <v>0</v>
      </c>
      <c r="S4552" s="114" t="str">
        <f t="shared" si="1335"/>
        <v>A+J=</v>
      </c>
      <c r="T4552" s="107">
        <f t="shared" si="1336"/>
        <v>45526</v>
      </c>
      <c r="U4552" s="10"/>
      <c r="V4552" s="10"/>
      <c r="W4552" s="10"/>
      <c r="X4552" s="29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</row>
    <row r="4553" spans="1:121" x14ac:dyDescent="0.15">
      <c r="A4553" s="102">
        <f t="shared" si="1328"/>
        <v>45510</v>
      </c>
      <c r="B4553" s="103">
        <f t="shared" ca="1" si="1337"/>
        <v>3695.8661543997896</v>
      </c>
      <c r="C4553" s="106">
        <f t="shared" si="1329"/>
        <v>3674.2619607097895</v>
      </c>
      <c r="D4553" s="105">
        <f ca="1">IF(A4553&lt;$B$1,VLOOKUP(A4553,[1]DI!$A$4:$B$15000,2,FALSE),0)</f>
        <v>0.104</v>
      </c>
      <c r="E4553" s="106">
        <f t="shared" ca="1" si="1323"/>
        <v>1.0003926999999999</v>
      </c>
      <c r="F4553" s="106">
        <f ca="1">(TRUNC(PRODUCT($E$12:$E4552),16))</f>
        <v>2.9615574709828998</v>
      </c>
      <c r="G4553" s="106">
        <f t="shared" ca="1" si="1330"/>
        <v>2.94879452291203</v>
      </c>
      <c r="H4553" s="106">
        <f t="shared" ca="1" si="1324"/>
        <v>1.0043281900000001</v>
      </c>
      <c r="I4553" s="105">
        <f t="shared" si="1331"/>
        <v>3.5999999999999997E-2</v>
      </c>
      <c r="J4553" s="118">
        <f t="shared" si="1332"/>
        <v>45495</v>
      </c>
      <c r="K4553" s="112">
        <f t="shared" si="1333"/>
        <v>11</v>
      </c>
      <c r="L4553" s="108">
        <f t="shared" si="1334"/>
        <v>11</v>
      </c>
      <c r="M4553" s="109">
        <f t="shared" si="1325"/>
        <v>1.001544996</v>
      </c>
      <c r="N4553" s="109">
        <f t="shared" ca="1" si="1326"/>
        <v>1.005879873</v>
      </c>
      <c r="O4553" s="108">
        <f t="shared" si="1338"/>
        <v>0</v>
      </c>
      <c r="P4553" s="106">
        <f t="shared" ca="1" si="1327"/>
        <v>21.604193689999999</v>
      </c>
      <c r="Q4553" s="113">
        <f t="shared" si="1340"/>
        <v>0</v>
      </c>
      <c r="R4553" s="106">
        <f t="shared" si="1339"/>
        <v>0</v>
      </c>
      <c r="S4553" s="114" t="str">
        <f t="shared" si="1335"/>
        <v>A+J=</v>
      </c>
      <c r="T4553" s="107">
        <f t="shared" si="1336"/>
        <v>45526</v>
      </c>
      <c r="U4553" s="10"/>
      <c r="V4553" s="10"/>
      <c r="W4553" s="10"/>
      <c r="X4553" s="29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</row>
    <row r="4554" spans="1:121" x14ac:dyDescent="0.15">
      <c r="A4554" s="102">
        <f t="shared" si="1328"/>
        <v>45511</v>
      </c>
      <c r="B4554" s="103">
        <f t="shared" ca="1" si="1337"/>
        <v>3697.8364626797893</v>
      </c>
      <c r="C4554" s="106">
        <f t="shared" si="1329"/>
        <v>3674.2619607097895</v>
      </c>
      <c r="D4554" s="105">
        <f ca="1">IF(A4554&lt;$B$1,VLOOKUP(A4554,[1]DI!$A$4:$B$15000,2,FALSE),0)</f>
        <v>0.104</v>
      </c>
      <c r="E4554" s="106">
        <f t="shared" ca="1" si="1323"/>
        <v>1.0003926999999999</v>
      </c>
      <c r="F4554" s="106">
        <f ca="1">(TRUNC(PRODUCT($E$12:$E4553),16))</f>
        <v>2.9627204746017499</v>
      </c>
      <c r="G4554" s="106">
        <f t="shared" ca="1" si="1330"/>
        <v>2.94879452291203</v>
      </c>
      <c r="H4554" s="106">
        <f t="shared" ca="1" si="1324"/>
        <v>1.0047225900000001</v>
      </c>
      <c r="I4554" s="105">
        <f t="shared" si="1331"/>
        <v>3.5999999999999997E-2</v>
      </c>
      <c r="J4554" s="118">
        <f t="shared" si="1332"/>
        <v>45495</v>
      </c>
      <c r="K4554" s="112">
        <f t="shared" si="1333"/>
        <v>12</v>
      </c>
      <c r="L4554" s="108">
        <f t="shared" si="1334"/>
        <v>12</v>
      </c>
      <c r="M4554" s="109">
        <f t="shared" si="1325"/>
        <v>1.0016855689999999</v>
      </c>
      <c r="N4554" s="109">
        <f t="shared" ca="1" si="1326"/>
        <v>1.0064161190000001</v>
      </c>
      <c r="O4554" s="108">
        <f t="shared" si="1338"/>
        <v>0</v>
      </c>
      <c r="P4554" s="106">
        <f t="shared" ca="1" si="1327"/>
        <v>23.57450197</v>
      </c>
      <c r="Q4554" s="113">
        <f t="shared" si="1340"/>
        <v>0</v>
      </c>
      <c r="R4554" s="106">
        <f t="shared" si="1339"/>
        <v>0</v>
      </c>
      <c r="S4554" s="114" t="str">
        <f t="shared" si="1335"/>
        <v>A+J=</v>
      </c>
      <c r="T4554" s="107">
        <f t="shared" si="1336"/>
        <v>45526</v>
      </c>
      <c r="U4554" s="10"/>
      <c r="V4554" s="10"/>
      <c r="W4554" s="10"/>
      <c r="X4554" s="29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</row>
    <row r="4555" spans="1:121" x14ac:dyDescent="0.15">
      <c r="A4555" s="102">
        <f t="shared" si="1328"/>
        <v>45512</v>
      </c>
      <c r="B4555" s="103">
        <f t="shared" ca="1" si="1337"/>
        <v>3699.8078401697894</v>
      </c>
      <c r="C4555" s="106">
        <f t="shared" si="1329"/>
        <v>3674.2619607097895</v>
      </c>
      <c r="D4555" s="105">
        <f ca="1">IF(A4555&lt;$B$1,VLOOKUP(A4555,[1]DI!$A$4:$B$15000,2,FALSE),0)</f>
        <v>0.104</v>
      </c>
      <c r="E4555" s="106">
        <f t="shared" ca="1" si="1323"/>
        <v>1.0003926999999999</v>
      </c>
      <c r="F4555" s="106">
        <f ca="1">(TRUNC(PRODUCT($E$12:$E4554),16))</f>
        <v>2.96388393493213</v>
      </c>
      <c r="G4555" s="106">
        <f t="shared" ca="1" si="1330"/>
        <v>2.94879452291203</v>
      </c>
      <c r="H4555" s="106">
        <f t="shared" ca="1" si="1324"/>
        <v>1.00511715</v>
      </c>
      <c r="I4555" s="105">
        <f t="shared" si="1331"/>
        <v>3.5999999999999997E-2</v>
      </c>
      <c r="J4555" s="118">
        <f t="shared" si="1332"/>
        <v>45495</v>
      </c>
      <c r="K4555" s="112">
        <f t="shared" si="1333"/>
        <v>13</v>
      </c>
      <c r="L4555" s="108">
        <f t="shared" si="1334"/>
        <v>13</v>
      </c>
      <c r="M4555" s="109">
        <f t="shared" si="1325"/>
        <v>1.0018261610000001</v>
      </c>
      <c r="N4555" s="109">
        <f t="shared" ca="1" si="1326"/>
        <v>1.0069526559999999</v>
      </c>
      <c r="O4555" s="108">
        <f t="shared" si="1338"/>
        <v>0</v>
      </c>
      <c r="P4555" s="106">
        <f t="shared" ca="1" si="1327"/>
        <v>25.545879459999998</v>
      </c>
      <c r="Q4555" s="113">
        <f t="shared" si="1340"/>
        <v>0</v>
      </c>
      <c r="R4555" s="106">
        <f t="shared" si="1339"/>
        <v>0</v>
      </c>
      <c r="S4555" s="114" t="str">
        <f t="shared" si="1335"/>
        <v>A+J=</v>
      </c>
      <c r="T4555" s="107">
        <f t="shared" si="1336"/>
        <v>45526</v>
      </c>
      <c r="U4555" s="10"/>
      <c r="V4555" s="10"/>
      <c r="W4555" s="10"/>
      <c r="X4555" s="29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</row>
    <row r="4556" spans="1:121" x14ac:dyDescent="0.15">
      <c r="A4556" s="102">
        <f t="shared" si="1328"/>
        <v>45513</v>
      </c>
      <c r="B4556" s="103">
        <f t="shared" ca="1" si="1337"/>
        <v>3701.7802501297897</v>
      </c>
      <c r="C4556" s="106">
        <f t="shared" si="1329"/>
        <v>3674.2619607097895</v>
      </c>
      <c r="D4556" s="105">
        <f ca="1">IF(A4556&lt;$B$1,VLOOKUP(A4556,[1]DI!$A$4:$B$15000,2,FALSE),0)</f>
        <v>0.104</v>
      </c>
      <c r="E4556" s="106">
        <f t="shared" ref="E4556:E4619" ca="1" si="1341">ROUND(((1+D4556)^(1/252)),8)</f>
        <v>1.0003926999999999</v>
      </c>
      <c r="F4556" s="106">
        <f ca="1">(TRUNC(PRODUCT($E$12:$E4555),16))</f>
        <v>2.9650478521533801</v>
      </c>
      <c r="G4556" s="106">
        <f t="shared" ca="1" si="1330"/>
        <v>2.94879452291203</v>
      </c>
      <c r="H4556" s="106">
        <f t="shared" ref="H4556:H4619" ca="1" si="1342">ROUND(F4556/G4556,8)</f>
        <v>1.0055118599999999</v>
      </c>
      <c r="I4556" s="105">
        <f t="shared" si="1331"/>
        <v>3.5999999999999997E-2</v>
      </c>
      <c r="J4556" s="118">
        <f t="shared" si="1332"/>
        <v>45495</v>
      </c>
      <c r="K4556" s="112">
        <f t="shared" si="1333"/>
        <v>14</v>
      </c>
      <c r="L4556" s="108">
        <f t="shared" si="1334"/>
        <v>14</v>
      </c>
      <c r="M4556" s="109">
        <f t="shared" ref="M4556:M4619" si="1343">ROUND((I4556+1)^(L4556/252),9)</f>
        <v>1.0019667729999999</v>
      </c>
      <c r="N4556" s="109">
        <f t="shared" ref="N4556:N4619" ca="1" si="1344">ROUND(H4556*M4556,9)</f>
        <v>1.007489474</v>
      </c>
      <c r="O4556" s="108">
        <f t="shared" si="1338"/>
        <v>0</v>
      </c>
      <c r="P4556" s="106">
        <f t="shared" ref="P4556:P4619" ca="1" si="1345">TRUNC(((N4556-1)*C4556),8)</f>
        <v>27.518289419999999</v>
      </c>
      <c r="Q4556" s="113">
        <f t="shared" si="1340"/>
        <v>0</v>
      </c>
      <c r="R4556" s="106">
        <f t="shared" si="1339"/>
        <v>0</v>
      </c>
      <c r="S4556" s="114" t="str">
        <f t="shared" si="1335"/>
        <v>A+J=</v>
      </c>
      <c r="T4556" s="107">
        <f t="shared" si="1336"/>
        <v>45526</v>
      </c>
      <c r="U4556" s="10"/>
      <c r="V4556" s="10"/>
      <c r="W4556" s="10"/>
      <c r="X4556" s="29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</row>
    <row r="4557" spans="1:121" x14ac:dyDescent="0.15">
      <c r="A4557" s="102">
        <f t="shared" ref="A4557:A4620" si="1346">(A4556+1)</f>
        <v>45514</v>
      </c>
      <c r="B4557" s="103">
        <f t="shared" ca="1" si="1337"/>
        <v>3703.7536925497893</v>
      </c>
      <c r="C4557" s="106">
        <f t="shared" ref="C4557:C4620" si="1347">(C4556-R4556)</f>
        <v>3674.2619607097895</v>
      </c>
      <c r="D4557" s="105">
        <f ca="1">IF(A4557&lt;$B$1,VLOOKUP(A4557,[1]DI!$A$4:$B$15000,2,FALSE),0)</f>
        <v>0</v>
      </c>
      <c r="E4557" s="106">
        <f t="shared" ca="1" si="1341"/>
        <v>1</v>
      </c>
      <c r="F4557" s="106">
        <f ca="1">(TRUNC(PRODUCT($E$12:$E4556),16))</f>
        <v>2.9662122264449202</v>
      </c>
      <c r="G4557" s="106">
        <f t="shared" ref="G4557:G4620" ca="1" si="1348">IF(O4556&gt;0,F4556,G4556)</f>
        <v>2.94879452291203</v>
      </c>
      <c r="H4557" s="106">
        <f t="shared" ca="1" si="1342"/>
        <v>1.00590672</v>
      </c>
      <c r="I4557" s="105">
        <f t="shared" ref="I4557:I4620" si="1349">I4556</f>
        <v>3.5999999999999997E-2</v>
      </c>
      <c r="J4557" s="118">
        <f t="shared" ref="J4557:J4620" si="1350">IF(O4556&gt;0,VLOOKUP(O4556,W$12:AG$150,2),J4556)</f>
        <v>45495</v>
      </c>
      <c r="K4557" s="112">
        <f t="shared" ref="K4557:K4620" si="1351">IF(A4557&gt;J4557,IF(NETWORKDAYS(J4557,A4557,$W$160:$W$544)-1=0,1,NETWORKDAYS(J4557,A4557,$W$160:$W$544)-1),0)</f>
        <v>14</v>
      </c>
      <c r="L4557" s="108">
        <f t="shared" ref="L4557:L4620" si="1352">IF(AND(K4557=1,K4556=1),1,IF(K4557&gt;0,IF(K4557=K4556,K4557+1,K4557),0))</f>
        <v>15</v>
      </c>
      <c r="M4557" s="109">
        <f t="shared" si="1343"/>
        <v>1.0021074050000001</v>
      </c>
      <c r="N4557" s="109">
        <f t="shared" ca="1" si="1344"/>
        <v>1.008026573</v>
      </c>
      <c r="O4557" s="108">
        <f t="shared" si="1338"/>
        <v>0</v>
      </c>
      <c r="P4557" s="106">
        <f t="shared" ca="1" si="1345"/>
        <v>29.49173184</v>
      </c>
      <c r="Q4557" s="113">
        <f t="shared" si="1340"/>
        <v>0</v>
      </c>
      <c r="R4557" s="106">
        <f t="shared" si="1339"/>
        <v>0</v>
      </c>
      <c r="S4557" s="114" t="str">
        <f t="shared" ref="S4557:S4620" si="1353">IF(O4556&gt;0,VLOOKUP(O4556,W$12:AG$150,10),S4556)</f>
        <v>A+J=</v>
      </c>
      <c r="T4557" s="107">
        <f t="shared" ref="T4557:T4620" si="1354">IF(O4556&gt;0,VLOOKUP(O4556,W$12:AG$150,11),T4556)</f>
        <v>45526</v>
      </c>
      <c r="U4557" s="10"/>
      <c r="V4557" s="10"/>
      <c r="W4557" s="10"/>
      <c r="X4557" s="29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</row>
    <row r="4558" spans="1:121" x14ac:dyDescent="0.15">
      <c r="A4558" s="102">
        <f t="shared" si="1346"/>
        <v>45515</v>
      </c>
      <c r="B4558" s="103">
        <f t="shared" ref="B4558:B4621" ca="1" si="1355">IF(A4558&lt;=TODAY(),C4558+P4558,IF(AND(A4558&gt;TODAY(),A4558&lt;=$B$1),IF(VLOOKUP(TODAY(),$A$10:$D$5000,4,FALSE)=0,"n.d",C4558+P4558),"n.d"))</f>
        <v>3703.7536925497893</v>
      </c>
      <c r="C4558" s="106">
        <f t="shared" si="1347"/>
        <v>3674.2619607097895</v>
      </c>
      <c r="D4558" s="105">
        <f ca="1">IF(A4558&lt;$B$1,VLOOKUP(A4558,[1]DI!$A$4:$B$15000,2,FALSE),0)</f>
        <v>0</v>
      </c>
      <c r="E4558" s="106">
        <f t="shared" ca="1" si="1341"/>
        <v>1</v>
      </c>
      <c r="F4558" s="106">
        <f ca="1">(TRUNC(PRODUCT($E$12:$E4557),16))</f>
        <v>2.9662122264449202</v>
      </c>
      <c r="G4558" s="106">
        <f t="shared" ca="1" si="1348"/>
        <v>2.94879452291203</v>
      </c>
      <c r="H4558" s="106">
        <f t="shared" ca="1" si="1342"/>
        <v>1.00590672</v>
      </c>
      <c r="I4558" s="105">
        <f t="shared" si="1349"/>
        <v>3.5999999999999997E-2</v>
      </c>
      <c r="J4558" s="118">
        <f t="shared" si="1350"/>
        <v>45495</v>
      </c>
      <c r="K4558" s="112">
        <f t="shared" si="1351"/>
        <v>14</v>
      </c>
      <c r="L4558" s="108">
        <f t="shared" si="1352"/>
        <v>15</v>
      </c>
      <c r="M4558" s="109">
        <f t="shared" si="1343"/>
        <v>1.0021074050000001</v>
      </c>
      <c r="N4558" s="109">
        <f t="shared" ca="1" si="1344"/>
        <v>1.008026573</v>
      </c>
      <c r="O4558" s="108">
        <f t="shared" ref="O4558:O4621" si="1356">IF(VLOOKUP(A4558,X$12:AE$151,8)=VLOOKUP(A4557,X$12:AE$151,8),0,VLOOKUP(A4558,X$12:AE$151,8))</f>
        <v>0</v>
      </c>
      <c r="P4558" s="106">
        <f t="shared" ca="1" si="1345"/>
        <v>29.49173184</v>
      </c>
      <c r="Q4558" s="113">
        <f t="shared" si="1340"/>
        <v>0</v>
      </c>
      <c r="R4558" s="106">
        <f t="shared" si="1339"/>
        <v>0</v>
      </c>
      <c r="S4558" s="114" t="str">
        <f t="shared" si="1353"/>
        <v>A+J=</v>
      </c>
      <c r="T4558" s="107">
        <f t="shared" si="1354"/>
        <v>45526</v>
      </c>
      <c r="U4558" s="10"/>
      <c r="V4558" s="10"/>
      <c r="W4558" s="10"/>
      <c r="X4558" s="29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</row>
    <row r="4559" spans="1:121" x14ac:dyDescent="0.15">
      <c r="A4559" s="102">
        <f t="shared" si="1346"/>
        <v>45516</v>
      </c>
      <c r="B4559" s="103">
        <f t="shared" ca="1" si="1355"/>
        <v>3703.7536925497893</v>
      </c>
      <c r="C4559" s="106">
        <f t="shared" si="1347"/>
        <v>3674.2619607097895</v>
      </c>
      <c r="D4559" s="105">
        <f ca="1">IF(A4559&lt;$B$1,VLOOKUP(A4559,[1]DI!$A$4:$B$15000,2,FALSE),0)</f>
        <v>0.104</v>
      </c>
      <c r="E4559" s="106">
        <f t="shared" ca="1" si="1341"/>
        <v>1.0003926999999999</v>
      </c>
      <c r="F4559" s="106">
        <f ca="1">(TRUNC(PRODUCT($E$12:$E4558),16))</f>
        <v>2.9662122264449202</v>
      </c>
      <c r="G4559" s="106">
        <f t="shared" ca="1" si="1348"/>
        <v>2.94879452291203</v>
      </c>
      <c r="H4559" s="106">
        <f t="shared" ca="1" si="1342"/>
        <v>1.00590672</v>
      </c>
      <c r="I4559" s="105">
        <f t="shared" si="1349"/>
        <v>3.5999999999999997E-2</v>
      </c>
      <c r="J4559" s="118">
        <f t="shared" si="1350"/>
        <v>45495</v>
      </c>
      <c r="K4559" s="112">
        <f t="shared" si="1351"/>
        <v>15</v>
      </c>
      <c r="L4559" s="108">
        <f t="shared" si="1352"/>
        <v>15</v>
      </c>
      <c r="M4559" s="109">
        <f t="shared" si="1343"/>
        <v>1.0021074050000001</v>
      </c>
      <c r="N4559" s="109">
        <f t="shared" ca="1" si="1344"/>
        <v>1.008026573</v>
      </c>
      <c r="O4559" s="108">
        <f t="shared" si="1356"/>
        <v>0</v>
      </c>
      <c r="P4559" s="106">
        <f t="shared" ca="1" si="1345"/>
        <v>29.49173184</v>
      </c>
      <c r="Q4559" s="113">
        <f t="shared" si="1340"/>
        <v>0</v>
      </c>
      <c r="R4559" s="106">
        <f t="shared" si="1339"/>
        <v>0</v>
      </c>
      <c r="S4559" s="114" t="str">
        <f t="shared" si="1353"/>
        <v>A+J=</v>
      </c>
      <c r="T4559" s="107">
        <f t="shared" si="1354"/>
        <v>45526</v>
      </c>
      <c r="U4559" s="10"/>
      <c r="V4559" s="10"/>
      <c r="W4559" s="10"/>
      <c r="X4559" s="29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</row>
    <row r="4560" spans="1:121" x14ac:dyDescent="0.15">
      <c r="A4560" s="102">
        <f t="shared" si="1346"/>
        <v>45517</v>
      </c>
      <c r="B4560" s="103">
        <f t="shared" ca="1" si="1355"/>
        <v>3705.7282041897893</v>
      </c>
      <c r="C4560" s="106">
        <f t="shared" si="1347"/>
        <v>3674.2619607097895</v>
      </c>
      <c r="D4560" s="105">
        <f ca="1">IF(A4560&lt;$B$1,VLOOKUP(A4560,[1]DI!$A$4:$B$15000,2,FALSE),0)</f>
        <v>0.104</v>
      </c>
      <c r="E4560" s="106">
        <f t="shared" ca="1" si="1341"/>
        <v>1.0003926999999999</v>
      </c>
      <c r="F4560" s="106">
        <f ca="1">(TRUNC(PRODUCT($E$12:$E4559),16))</f>
        <v>2.9673770579862402</v>
      </c>
      <c r="G4560" s="106">
        <f t="shared" ca="1" si="1348"/>
        <v>2.94879452291203</v>
      </c>
      <c r="H4560" s="106">
        <f t="shared" ca="1" si="1342"/>
        <v>1.0063017400000001</v>
      </c>
      <c r="I4560" s="105">
        <f t="shared" si="1349"/>
        <v>3.5999999999999997E-2</v>
      </c>
      <c r="J4560" s="118">
        <f t="shared" si="1350"/>
        <v>45495</v>
      </c>
      <c r="K4560" s="112">
        <f t="shared" si="1351"/>
        <v>16</v>
      </c>
      <c r="L4560" s="108">
        <f t="shared" si="1352"/>
        <v>16</v>
      </c>
      <c r="M4560" s="109">
        <f t="shared" si="1343"/>
        <v>1.002248056</v>
      </c>
      <c r="N4560" s="109">
        <f t="shared" ca="1" si="1344"/>
        <v>1.0085639630000001</v>
      </c>
      <c r="O4560" s="108">
        <f t="shared" si="1356"/>
        <v>0</v>
      </c>
      <c r="P4560" s="106">
        <f t="shared" ca="1" si="1345"/>
        <v>31.466243479999999</v>
      </c>
      <c r="Q4560" s="113">
        <f t="shared" si="1340"/>
        <v>0</v>
      </c>
      <c r="R4560" s="106">
        <f t="shared" si="1339"/>
        <v>0</v>
      </c>
      <c r="S4560" s="114" t="str">
        <f t="shared" si="1353"/>
        <v>A+J=</v>
      </c>
      <c r="T4560" s="107">
        <f t="shared" si="1354"/>
        <v>45526</v>
      </c>
      <c r="U4560" s="10"/>
      <c r="V4560" s="10"/>
      <c r="W4560" s="10"/>
      <c r="X4560" s="29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</row>
    <row r="4561" spans="1:121" x14ac:dyDescent="0.15">
      <c r="A4561" s="102">
        <f t="shared" si="1346"/>
        <v>45518</v>
      </c>
      <c r="B4561" s="103">
        <f t="shared" ca="1" si="1355"/>
        <v>3707.7037482897895</v>
      </c>
      <c r="C4561" s="106">
        <f t="shared" si="1347"/>
        <v>3674.2619607097895</v>
      </c>
      <c r="D4561" s="105">
        <f ca="1">IF(A4561&lt;$B$1,VLOOKUP(A4561,[1]DI!$A$4:$B$15000,2,FALSE),0)</f>
        <v>0.104</v>
      </c>
      <c r="E4561" s="106">
        <f t="shared" ca="1" si="1341"/>
        <v>1.0003926999999999</v>
      </c>
      <c r="F4561" s="106">
        <f ca="1">(TRUNC(PRODUCT($E$12:$E4560),16))</f>
        <v>2.9685423469569101</v>
      </c>
      <c r="G4561" s="106">
        <f t="shared" ca="1" si="1348"/>
        <v>2.94879452291203</v>
      </c>
      <c r="H4561" s="106">
        <f t="shared" ca="1" si="1342"/>
        <v>1.0066969100000001</v>
      </c>
      <c r="I4561" s="105">
        <f t="shared" si="1349"/>
        <v>3.5999999999999997E-2</v>
      </c>
      <c r="J4561" s="118">
        <f t="shared" si="1350"/>
        <v>45495</v>
      </c>
      <c r="K4561" s="112">
        <f t="shared" si="1351"/>
        <v>17</v>
      </c>
      <c r="L4561" s="108">
        <f t="shared" si="1352"/>
        <v>17</v>
      </c>
      <c r="M4561" s="109">
        <f t="shared" si="1343"/>
        <v>1.002388727</v>
      </c>
      <c r="N4561" s="109">
        <f t="shared" ca="1" si="1344"/>
        <v>1.0091016340000001</v>
      </c>
      <c r="O4561" s="108">
        <f t="shared" si="1356"/>
        <v>0</v>
      </c>
      <c r="P4561" s="106">
        <f t="shared" ca="1" si="1345"/>
        <v>33.441787580000003</v>
      </c>
      <c r="Q4561" s="113">
        <f t="shared" si="1340"/>
        <v>0</v>
      </c>
      <c r="R4561" s="106">
        <f t="shared" si="1339"/>
        <v>0</v>
      </c>
      <c r="S4561" s="114" t="str">
        <f t="shared" si="1353"/>
        <v>A+J=</v>
      </c>
      <c r="T4561" s="107">
        <f t="shared" si="1354"/>
        <v>45526</v>
      </c>
      <c r="U4561" s="10"/>
      <c r="V4561" s="10"/>
      <c r="W4561" s="10"/>
      <c r="X4561" s="29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</row>
    <row r="4562" spans="1:121" x14ac:dyDescent="0.15">
      <c r="A4562" s="102">
        <f t="shared" si="1346"/>
        <v>45519</v>
      </c>
      <c r="B4562" s="103">
        <f t="shared" ca="1" si="1355"/>
        <v>3709.6803652797894</v>
      </c>
      <c r="C4562" s="106">
        <f t="shared" si="1347"/>
        <v>3674.2619607097895</v>
      </c>
      <c r="D4562" s="105">
        <f ca="1">IF(A4562&lt;$B$1,VLOOKUP(A4562,[1]DI!$A$4:$B$15000,2,FALSE),0)</f>
        <v>0.104</v>
      </c>
      <c r="E4562" s="106">
        <f t="shared" ca="1" si="1341"/>
        <v>1.0003926999999999</v>
      </c>
      <c r="F4562" s="106">
        <f ca="1">(TRUNC(PRODUCT($E$12:$E4561),16))</f>
        <v>2.9697080935365601</v>
      </c>
      <c r="G4562" s="106">
        <f t="shared" ca="1" si="1348"/>
        <v>2.94879452291203</v>
      </c>
      <c r="H4562" s="106">
        <f t="shared" ca="1" si="1342"/>
        <v>1.00709224</v>
      </c>
      <c r="I4562" s="105">
        <f t="shared" si="1349"/>
        <v>3.5999999999999997E-2</v>
      </c>
      <c r="J4562" s="118">
        <f t="shared" si="1350"/>
        <v>45495</v>
      </c>
      <c r="K4562" s="112">
        <f t="shared" si="1351"/>
        <v>18</v>
      </c>
      <c r="L4562" s="108">
        <f t="shared" si="1352"/>
        <v>18</v>
      </c>
      <c r="M4562" s="109">
        <f t="shared" si="1343"/>
        <v>1.0025294179999999</v>
      </c>
      <c r="N4562" s="109">
        <f t="shared" ca="1" si="1344"/>
        <v>1.0096395970000001</v>
      </c>
      <c r="O4562" s="108">
        <f t="shared" si="1356"/>
        <v>0</v>
      </c>
      <c r="P4562" s="106">
        <f t="shared" ca="1" si="1345"/>
        <v>35.41840457</v>
      </c>
      <c r="Q4562" s="113">
        <f t="shared" si="1340"/>
        <v>0</v>
      </c>
      <c r="R4562" s="106">
        <f t="shared" si="1339"/>
        <v>0</v>
      </c>
      <c r="S4562" s="114" t="str">
        <f t="shared" si="1353"/>
        <v>A+J=</v>
      </c>
      <c r="T4562" s="107">
        <f t="shared" si="1354"/>
        <v>45526</v>
      </c>
      <c r="U4562" s="10"/>
      <c r="V4562" s="10"/>
      <c r="W4562" s="10"/>
      <c r="X4562" s="29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</row>
    <row r="4563" spans="1:121" x14ac:dyDescent="0.15">
      <c r="A4563" s="102">
        <f t="shared" si="1346"/>
        <v>45520</v>
      </c>
      <c r="B4563" s="103">
        <f t="shared" ca="1" si="1355"/>
        <v>3711.6580551497896</v>
      </c>
      <c r="C4563" s="106">
        <f t="shared" si="1347"/>
        <v>3674.2619607097895</v>
      </c>
      <c r="D4563" s="105">
        <f ca="1">IF(A4563&lt;$B$1,VLOOKUP(A4563,[1]DI!$A$4:$B$15000,2,FALSE),0)</f>
        <v>0.104</v>
      </c>
      <c r="E4563" s="106">
        <f t="shared" ca="1" si="1341"/>
        <v>1.0003926999999999</v>
      </c>
      <c r="F4563" s="106">
        <f ca="1">(TRUNC(PRODUCT($E$12:$E4562),16))</f>
        <v>2.9708742979048899</v>
      </c>
      <c r="G4563" s="106">
        <f t="shared" ca="1" si="1348"/>
        <v>2.94879452291203</v>
      </c>
      <c r="H4563" s="106">
        <f t="shared" ca="1" si="1342"/>
        <v>1.00748773</v>
      </c>
      <c r="I4563" s="105">
        <f t="shared" si="1349"/>
        <v>3.5999999999999997E-2</v>
      </c>
      <c r="J4563" s="118">
        <f t="shared" si="1350"/>
        <v>45495</v>
      </c>
      <c r="K4563" s="112">
        <f t="shared" si="1351"/>
        <v>19</v>
      </c>
      <c r="L4563" s="108">
        <f t="shared" si="1352"/>
        <v>19</v>
      </c>
      <c r="M4563" s="109">
        <f t="shared" si="1343"/>
        <v>1.002670129</v>
      </c>
      <c r="N4563" s="109">
        <f t="shared" ca="1" si="1344"/>
        <v>1.010177852</v>
      </c>
      <c r="O4563" s="108">
        <f t="shared" si="1356"/>
        <v>0</v>
      </c>
      <c r="P4563" s="106">
        <f t="shared" ca="1" si="1345"/>
        <v>37.396094439999999</v>
      </c>
      <c r="Q4563" s="113">
        <f t="shared" si="1340"/>
        <v>0</v>
      </c>
      <c r="R4563" s="106">
        <f t="shared" si="1339"/>
        <v>0</v>
      </c>
      <c r="S4563" s="114" t="str">
        <f t="shared" si="1353"/>
        <v>A+J=</v>
      </c>
      <c r="T4563" s="107">
        <f t="shared" si="1354"/>
        <v>45526</v>
      </c>
      <c r="U4563" s="10"/>
      <c r="V4563" s="10"/>
      <c r="W4563" s="10"/>
      <c r="X4563" s="29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</row>
    <row r="4564" spans="1:121" x14ac:dyDescent="0.15">
      <c r="A4564" s="102">
        <f t="shared" si="1346"/>
        <v>45521</v>
      </c>
      <c r="B4564" s="103">
        <f t="shared" ca="1" si="1355"/>
        <v>3713.6367774897894</v>
      </c>
      <c r="C4564" s="106">
        <f t="shared" si="1347"/>
        <v>3674.2619607097895</v>
      </c>
      <c r="D4564" s="105">
        <f ca="1">IF(A4564&lt;$B$1,VLOOKUP(A4564,[1]DI!$A$4:$B$15000,2,FALSE),0)</f>
        <v>0</v>
      </c>
      <c r="E4564" s="106">
        <f t="shared" ca="1" si="1341"/>
        <v>1</v>
      </c>
      <c r="F4564" s="106">
        <f ca="1">(TRUNC(PRODUCT($E$12:$E4563),16))</f>
        <v>2.9720409602416802</v>
      </c>
      <c r="G4564" s="106">
        <f t="shared" ca="1" si="1348"/>
        <v>2.94879452291203</v>
      </c>
      <c r="H4564" s="106">
        <f t="shared" ca="1" si="1342"/>
        <v>1.0078833700000001</v>
      </c>
      <c r="I4564" s="105">
        <f t="shared" si="1349"/>
        <v>3.5999999999999997E-2</v>
      </c>
      <c r="J4564" s="118">
        <f t="shared" si="1350"/>
        <v>45495</v>
      </c>
      <c r="K4564" s="112">
        <f t="shared" si="1351"/>
        <v>19</v>
      </c>
      <c r="L4564" s="108">
        <f t="shared" si="1352"/>
        <v>20</v>
      </c>
      <c r="M4564" s="109">
        <f t="shared" si="1343"/>
        <v>1.002810859</v>
      </c>
      <c r="N4564" s="109">
        <f t="shared" ca="1" si="1344"/>
        <v>1.0107163880000001</v>
      </c>
      <c r="O4564" s="108">
        <f t="shared" si="1356"/>
        <v>0</v>
      </c>
      <c r="P4564" s="106">
        <f t="shared" ca="1" si="1345"/>
        <v>39.374816780000003</v>
      </c>
      <c r="Q4564" s="113">
        <f t="shared" si="1340"/>
        <v>0</v>
      </c>
      <c r="R4564" s="106">
        <f t="shared" si="1339"/>
        <v>0</v>
      </c>
      <c r="S4564" s="114" t="str">
        <f t="shared" si="1353"/>
        <v>A+J=</v>
      </c>
      <c r="T4564" s="107">
        <f t="shared" si="1354"/>
        <v>45526</v>
      </c>
      <c r="U4564" s="10"/>
      <c r="V4564" s="10"/>
      <c r="W4564" s="10"/>
      <c r="X4564" s="29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</row>
    <row r="4565" spans="1:121" x14ac:dyDescent="0.15">
      <c r="A4565" s="102">
        <f t="shared" si="1346"/>
        <v>45522</v>
      </c>
      <c r="B4565" s="103">
        <f t="shared" ca="1" si="1355"/>
        <v>3713.6367774897894</v>
      </c>
      <c r="C4565" s="106">
        <f t="shared" si="1347"/>
        <v>3674.2619607097895</v>
      </c>
      <c r="D4565" s="105">
        <f ca="1">IF(A4565&lt;$B$1,VLOOKUP(A4565,[1]DI!$A$4:$B$15000,2,FALSE),0)</f>
        <v>0</v>
      </c>
      <c r="E4565" s="106">
        <f t="shared" ca="1" si="1341"/>
        <v>1</v>
      </c>
      <c r="F4565" s="106">
        <f ca="1">(TRUNC(PRODUCT($E$12:$E4564),16))</f>
        <v>2.9720409602416802</v>
      </c>
      <c r="G4565" s="106">
        <f t="shared" ca="1" si="1348"/>
        <v>2.94879452291203</v>
      </c>
      <c r="H4565" s="106">
        <f t="shared" ca="1" si="1342"/>
        <v>1.0078833700000001</v>
      </c>
      <c r="I4565" s="105">
        <f t="shared" si="1349"/>
        <v>3.5999999999999997E-2</v>
      </c>
      <c r="J4565" s="118">
        <f t="shared" si="1350"/>
        <v>45495</v>
      </c>
      <c r="K4565" s="112">
        <f t="shared" si="1351"/>
        <v>19</v>
      </c>
      <c r="L4565" s="108">
        <f t="shared" si="1352"/>
        <v>20</v>
      </c>
      <c r="M4565" s="109">
        <f t="shared" si="1343"/>
        <v>1.002810859</v>
      </c>
      <c r="N4565" s="109">
        <f t="shared" ca="1" si="1344"/>
        <v>1.0107163880000001</v>
      </c>
      <c r="O4565" s="108">
        <f t="shared" si="1356"/>
        <v>0</v>
      </c>
      <c r="P4565" s="106">
        <f t="shared" ca="1" si="1345"/>
        <v>39.374816780000003</v>
      </c>
      <c r="Q4565" s="113">
        <f t="shared" si="1340"/>
        <v>0</v>
      </c>
      <c r="R4565" s="106">
        <f t="shared" si="1339"/>
        <v>0</v>
      </c>
      <c r="S4565" s="114" t="str">
        <f t="shared" si="1353"/>
        <v>A+J=</v>
      </c>
      <c r="T4565" s="107">
        <f t="shared" si="1354"/>
        <v>45526</v>
      </c>
      <c r="U4565" s="10"/>
      <c r="V4565" s="10"/>
      <c r="W4565" s="10"/>
      <c r="X4565" s="29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</row>
    <row r="4566" spans="1:121" x14ac:dyDescent="0.15">
      <c r="A4566" s="102">
        <f t="shared" si="1346"/>
        <v>45523</v>
      </c>
      <c r="B4566" s="103">
        <f t="shared" ca="1" si="1355"/>
        <v>3713.6367774897894</v>
      </c>
      <c r="C4566" s="106">
        <f t="shared" si="1347"/>
        <v>3674.2619607097895</v>
      </c>
      <c r="D4566" s="105">
        <f ca="1">IF(A4566&lt;$B$1,VLOOKUP(A4566,[1]DI!$A$4:$B$15000,2,FALSE),0)</f>
        <v>0.104</v>
      </c>
      <c r="E4566" s="106">
        <f t="shared" ca="1" si="1341"/>
        <v>1.0003926999999999</v>
      </c>
      <c r="F4566" s="106">
        <f ca="1">(TRUNC(PRODUCT($E$12:$E4565),16))</f>
        <v>2.9720409602416802</v>
      </c>
      <c r="G4566" s="106">
        <f t="shared" ca="1" si="1348"/>
        <v>2.94879452291203</v>
      </c>
      <c r="H4566" s="106">
        <f t="shared" ca="1" si="1342"/>
        <v>1.0078833700000001</v>
      </c>
      <c r="I4566" s="105">
        <f t="shared" si="1349"/>
        <v>3.5999999999999997E-2</v>
      </c>
      <c r="J4566" s="118">
        <f t="shared" si="1350"/>
        <v>45495</v>
      </c>
      <c r="K4566" s="112">
        <f t="shared" si="1351"/>
        <v>20</v>
      </c>
      <c r="L4566" s="108">
        <f t="shared" si="1352"/>
        <v>20</v>
      </c>
      <c r="M4566" s="109">
        <f t="shared" si="1343"/>
        <v>1.002810859</v>
      </c>
      <c r="N4566" s="109">
        <f t="shared" ca="1" si="1344"/>
        <v>1.0107163880000001</v>
      </c>
      <c r="O4566" s="108">
        <f t="shared" si="1356"/>
        <v>0</v>
      </c>
      <c r="P4566" s="106">
        <f t="shared" ca="1" si="1345"/>
        <v>39.374816780000003</v>
      </c>
      <c r="Q4566" s="113">
        <f t="shared" si="1340"/>
        <v>0</v>
      </c>
      <c r="R4566" s="106">
        <f t="shared" si="1339"/>
        <v>0</v>
      </c>
      <c r="S4566" s="114" t="str">
        <f t="shared" si="1353"/>
        <v>A+J=</v>
      </c>
      <c r="T4566" s="107">
        <f t="shared" si="1354"/>
        <v>45526</v>
      </c>
      <c r="U4566" s="10"/>
      <c r="V4566" s="10"/>
      <c r="W4566" s="10"/>
      <c r="X4566" s="29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</row>
    <row r="4567" spans="1:121" x14ac:dyDescent="0.15">
      <c r="A4567" s="102">
        <f t="shared" si="1346"/>
        <v>45524</v>
      </c>
      <c r="B4567" s="103">
        <f t="shared" ca="1" si="1355"/>
        <v>3715.6165727097896</v>
      </c>
      <c r="C4567" s="106">
        <f t="shared" si="1347"/>
        <v>3674.2619607097895</v>
      </c>
      <c r="D4567" s="105">
        <f ca="1">IF(A4567&lt;$B$1,VLOOKUP(A4567,[1]DI!$A$4:$B$15000,2,FALSE),0)</f>
        <v>0.104</v>
      </c>
      <c r="E4567" s="106">
        <f t="shared" ca="1" si="1341"/>
        <v>1.0003926999999999</v>
      </c>
      <c r="F4567" s="106">
        <f ca="1">(TRUNC(PRODUCT($E$12:$E4566),16))</f>
        <v>2.9732080807267698</v>
      </c>
      <c r="G4567" s="106">
        <f t="shared" ca="1" si="1348"/>
        <v>2.94879452291203</v>
      </c>
      <c r="H4567" s="106">
        <f t="shared" ca="1" si="1342"/>
        <v>1.00827917</v>
      </c>
      <c r="I4567" s="105">
        <f t="shared" si="1349"/>
        <v>3.5999999999999997E-2</v>
      </c>
      <c r="J4567" s="118">
        <f t="shared" si="1350"/>
        <v>45495</v>
      </c>
      <c r="K4567" s="112">
        <f t="shared" si="1351"/>
        <v>21</v>
      </c>
      <c r="L4567" s="108">
        <f t="shared" si="1352"/>
        <v>21</v>
      </c>
      <c r="M4567" s="109">
        <f t="shared" si="1343"/>
        <v>1.0029516089999999</v>
      </c>
      <c r="N4567" s="109">
        <f t="shared" ca="1" si="1344"/>
        <v>1.0112552159999999</v>
      </c>
      <c r="O4567" s="108">
        <f t="shared" si="1356"/>
        <v>0</v>
      </c>
      <c r="P4567" s="106">
        <f t="shared" ca="1" si="1345"/>
        <v>41.354612000000003</v>
      </c>
      <c r="Q4567" s="113">
        <f t="shared" si="1340"/>
        <v>0</v>
      </c>
      <c r="R4567" s="106">
        <f t="shared" si="1339"/>
        <v>0</v>
      </c>
      <c r="S4567" s="114" t="str">
        <f t="shared" si="1353"/>
        <v>A+J=</v>
      </c>
      <c r="T4567" s="107">
        <f t="shared" si="1354"/>
        <v>45526</v>
      </c>
      <c r="U4567" s="10"/>
      <c r="V4567" s="10"/>
      <c r="W4567" s="10"/>
      <c r="X4567" s="29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</row>
    <row r="4568" spans="1:121" x14ac:dyDescent="0.15">
      <c r="A4568" s="102">
        <f t="shared" si="1346"/>
        <v>45525</v>
      </c>
      <c r="B4568" s="103">
        <f t="shared" ca="1" si="1355"/>
        <v>3717.5974040797896</v>
      </c>
      <c r="C4568" s="106">
        <f t="shared" si="1347"/>
        <v>3674.2619607097895</v>
      </c>
      <c r="D4568" s="105">
        <f ca="1">IF(A4568&lt;$B$1,VLOOKUP(A4568,[1]DI!$A$4:$B$15000,2,FALSE),0)</f>
        <v>0.104</v>
      </c>
      <c r="E4568" s="106">
        <f t="shared" ca="1" si="1341"/>
        <v>1.0003926999999999</v>
      </c>
      <c r="F4568" s="106">
        <f ca="1">(TRUNC(PRODUCT($E$12:$E4567),16))</f>
        <v>2.9743756595400699</v>
      </c>
      <c r="G4568" s="106">
        <f t="shared" ca="1" si="1348"/>
        <v>2.94879452291203</v>
      </c>
      <c r="H4568" s="106">
        <f t="shared" ca="1" si="1342"/>
        <v>1.0086751199999999</v>
      </c>
      <c r="I4568" s="105">
        <f t="shared" si="1349"/>
        <v>3.5999999999999997E-2</v>
      </c>
      <c r="J4568" s="118">
        <f t="shared" si="1350"/>
        <v>45495</v>
      </c>
      <c r="K4568" s="112">
        <f t="shared" si="1351"/>
        <v>22</v>
      </c>
      <c r="L4568" s="108">
        <f t="shared" si="1352"/>
        <v>22</v>
      </c>
      <c r="M4568" s="109">
        <f t="shared" si="1343"/>
        <v>1.0030923789999999</v>
      </c>
      <c r="N4568" s="109">
        <f t="shared" ca="1" si="1344"/>
        <v>1.011794326</v>
      </c>
      <c r="O4568" s="108">
        <f t="shared" si="1356"/>
        <v>0</v>
      </c>
      <c r="P4568" s="106">
        <f t="shared" ca="1" si="1345"/>
        <v>43.33544337</v>
      </c>
      <c r="Q4568" s="113">
        <f t="shared" si="1340"/>
        <v>0</v>
      </c>
      <c r="R4568" s="106">
        <f t="shared" si="1339"/>
        <v>0</v>
      </c>
      <c r="S4568" s="114" t="str">
        <f t="shared" si="1353"/>
        <v>A+J=</v>
      </c>
      <c r="T4568" s="107">
        <f t="shared" si="1354"/>
        <v>45526</v>
      </c>
      <c r="U4568" s="10"/>
      <c r="V4568" s="10"/>
      <c r="W4568" s="10"/>
      <c r="X4568" s="29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</row>
    <row r="4569" spans="1:121" x14ac:dyDescent="0.15">
      <c r="A4569" s="102">
        <f t="shared" si="1346"/>
        <v>45526</v>
      </c>
      <c r="B4569" s="103">
        <f t="shared" ca="1" si="1355"/>
        <v>3719.5792715897896</v>
      </c>
      <c r="C4569" s="106">
        <f t="shared" si="1347"/>
        <v>3674.2619607097895</v>
      </c>
      <c r="D4569" s="105">
        <f ca="1">IF(A4569&lt;$B$1,VLOOKUP(A4569,[1]DI!$A$4:$B$15000,2,FALSE),0)</f>
        <v>0.104</v>
      </c>
      <c r="E4569" s="106">
        <f t="shared" ca="1" si="1341"/>
        <v>1.0003926999999999</v>
      </c>
      <c r="F4569" s="106">
        <f ca="1">(TRUNC(PRODUCT($E$12:$E4568),16))</f>
        <v>2.9755436968615698</v>
      </c>
      <c r="G4569" s="106">
        <f t="shared" ca="1" si="1348"/>
        <v>2.94879452291203</v>
      </c>
      <c r="H4569" s="106">
        <f t="shared" ca="1" si="1342"/>
        <v>1.00907122</v>
      </c>
      <c r="I4569" s="105">
        <f t="shared" si="1349"/>
        <v>3.5999999999999997E-2</v>
      </c>
      <c r="J4569" s="118">
        <f t="shared" si="1350"/>
        <v>45495</v>
      </c>
      <c r="K4569" s="112">
        <f t="shared" si="1351"/>
        <v>23</v>
      </c>
      <c r="L4569" s="108">
        <f t="shared" si="1352"/>
        <v>23</v>
      </c>
      <c r="M4569" s="109">
        <f t="shared" si="1343"/>
        <v>1.003233169</v>
      </c>
      <c r="N4569" s="109">
        <f t="shared" ca="1" si="1344"/>
        <v>1.012333718</v>
      </c>
      <c r="O4569" s="108">
        <f t="shared" si="1356"/>
        <v>135</v>
      </c>
      <c r="P4569" s="106">
        <f t="shared" ca="1" si="1345"/>
        <v>45.317310880000001</v>
      </c>
      <c r="Q4569" s="113">
        <f t="shared" si="1340"/>
        <v>0.19988</v>
      </c>
      <c r="R4569" s="106">
        <f t="shared" si="1339"/>
        <v>734.41148069999997</v>
      </c>
      <c r="S4569" s="114" t="str">
        <f t="shared" si="1353"/>
        <v>A+J=</v>
      </c>
      <c r="T4569" s="107">
        <f t="shared" si="1354"/>
        <v>45526</v>
      </c>
      <c r="U4569" s="10"/>
      <c r="V4569" s="10"/>
      <c r="W4569" s="10"/>
      <c r="X4569" s="29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</row>
    <row r="4570" spans="1:121" x14ac:dyDescent="0.15">
      <c r="A4570" s="102">
        <f t="shared" si="1346"/>
        <v>45527</v>
      </c>
      <c r="B4570" s="103">
        <f t="shared" ca="1" si="1355"/>
        <v>2941.4177466297892</v>
      </c>
      <c r="C4570" s="106">
        <f t="shared" si="1347"/>
        <v>2939.8504800097894</v>
      </c>
      <c r="D4570" s="105">
        <f ca="1">IF(A4570&lt;$B$1,VLOOKUP(A4570,[1]DI!$A$4:$B$15000,2,FALSE),0)</f>
        <v>0.104</v>
      </c>
      <c r="E4570" s="106">
        <f t="shared" ca="1" si="1341"/>
        <v>1.0003926999999999</v>
      </c>
      <c r="F4570" s="106">
        <f ca="1">(TRUNC(PRODUCT($E$12:$E4569),16))</f>
        <v>2.97671219287133</v>
      </c>
      <c r="G4570" s="106">
        <f t="shared" ca="1" si="1348"/>
        <v>2.9755436968615698</v>
      </c>
      <c r="H4570" s="106">
        <f t="shared" ca="1" si="1342"/>
        <v>1.0003926999999999</v>
      </c>
      <c r="I4570" s="105">
        <f t="shared" si="1349"/>
        <v>3.5999999999999997E-2</v>
      </c>
      <c r="J4570" s="118">
        <f t="shared" si="1350"/>
        <v>45526</v>
      </c>
      <c r="K4570" s="112">
        <f t="shared" si="1351"/>
        <v>1</v>
      </c>
      <c r="L4570" s="108">
        <f t="shared" si="1352"/>
        <v>1</v>
      </c>
      <c r="M4570" s="109">
        <f t="shared" si="1343"/>
        <v>1.000140356</v>
      </c>
      <c r="N4570" s="109">
        <f t="shared" ca="1" si="1344"/>
        <v>1.000533111</v>
      </c>
      <c r="O4570" s="108">
        <f t="shared" si="1356"/>
        <v>0</v>
      </c>
      <c r="P4570" s="106">
        <f t="shared" ca="1" si="1345"/>
        <v>1.5672666200000001</v>
      </c>
      <c r="Q4570" s="113">
        <f t="shared" si="1340"/>
        <v>0</v>
      </c>
      <c r="R4570" s="106">
        <f t="shared" si="1339"/>
        <v>0</v>
      </c>
      <c r="S4570" s="114" t="str">
        <f t="shared" si="1353"/>
        <v>A+J=</v>
      </c>
      <c r="T4570" s="107">
        <f t="shared" si="1354"/>
        <v>45558</v>
      </c>
      <c r="U4570" s="10"/>
      <c r="V4570" s="10"/>
      <c r="W4570" s="10"/>
      <c r="X4570" s="29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</row>
    <row r="4571" spans="1:121" x14ac:dyDescent="0.15">
      <c r="A4571" s="102">
        <f t="shared" si="1346"/>
        <v>45528</v>
      </c>
      <c r="B4571" s="103">
        <f t="shared" ca="1" si="1355"/>
        <v>2942.5728285897894</v>
      </c>
      <c r="C4571" s="106">
        <f t="shared" si="1347"/>
        <v>2939.8504800097894</v>
      </c>
      <c r="D4571" s="105">
        <f ca="1">IF(A4571&lt;$B$1,VLOOKUP(A4571,[1]DI!$A$4:$B$15000,2,FALSE),0)</f>
        <v>0</v>
      </c>
      <c r="E4571" s="106">
        <f t="shared" ca="1" si="1341"/>
        <v>1</v>
      </c>
      <c r="F4571" s="106">
        <f ca="1">(TRUNC(PRODUCT($E$12:$E4570),16))</f>
        <v>2.97788114774947</v>
      </c>
      <c r="G4571" s="106">
        <f t="shared" ca="1" si="1348"/>
        <v>2.9755436968615698</v>
      </c>
      <c r="H4571" s="106">
        <f t="shared" ca="1" si="1342"/>
        <v>1.00078555</v>
      </c>
      <c r="I4571" s="105">
        <f t="shared" si="1349"/>
        <v>3.5999999999999997E-2</v>
      </c>
      <c r="J4571" s="118">
        <f t="shared" si="1350"/>
        <v>45526</v>
      </c>
      <c r="K4571" s="112">
        <f t="shared" si="1351"/>
        <v>1</v>
      </c>
      <c r="L4571" s="108">
        <f t="shared" si="1352"/>
        <v>1</v>
      </c>
      <c r="M4571" s="109">
        <f t="shared" si="1343"/>
        <v>1.000140356</v>
      </c>
      <c r="N4571" s="109">
        <f t="shared" ca="1" si="1344"/>
        <v>1.000926016</v>
      </c>
      <c r="O4571" s="108">
        <f t="shared" si="1356"/>
        <v>0</v>
      </c>
      <c r="P4571" s="106">
        <f t="shared" ca="1" si="1345"/>
        <v>2.7223485799999998</v>
      </c>
      <c r="Q4571" s="113">
        <f t="shared" si="1340"/>
        <v>0</v>
      </c>
      <c r="R4571" s="106">
        <f t="shared" si="1339"/>
        <v>0</v>
      </c>
      <c r="S4571" s="114" t="str">
        <f t="shared" si="1353"/>
        <v>A+J=</v>
      </c>
      <c r="T4571" s="107">
        <f t="shared" si="1354"/>
        <v>45558</v>
      </c>
      <c r="U4571" s="10"/>
      <c r="V4571" s="10"/>
      <c r="W4571" s="10"/>
      <c r="X4571" s="29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</row>
    <row r="4572" spans="1:121" x14ac:dyDescent="0.15">
      <c r="A4572" s="102">
        <f t="shared" si="1346"/>
        <v>45529</v>
      </c>
      <c r="B4572" s="103">
        <f t="shared" ca="1" si="1355"/>
        <v>2942.5728285897894</v>
      </c>
      <c r="C4572" s="106">
        <f t="shared" si="1347"/>
        <v>2939.8504800097894</v>
      </c>
      <c r="D4572" s="105">
        <f ca="1">IF(A4572&lt;$B$1,VLOOKUP(A4572,[1]DI!$A$4:$B$15000,2,FALSE),0)</f>
        <v>0</v>
      </c>
      <c r="E4572" s="106">
        <f t="shared" ca="1" si="1341"/>
        <v>1</v>
      </c>
      <c r="F4572" s="106">
        <f ca="1">(TRUNC(PRODUCT($E$12:$E4571),16))</f>
        <v>2.97788114774947</v>
      </c>
      <c r="G4572" s="106">
        <f t="shared" ca="1" si="1348"/>
        <v>2.9755436968615698</v>
      </c>
      <c r="H4572" s="106">
        <f t="shared" ca="1" si="1342"/>
        <v>1.00078555</v>
      </c>
      <c r="I4572" s="105">
        <f t="shared" si="1349"/>
        <v>3.5999999999999997E-2</v>
      </c>
      <c r="J4572" s="118">
        <f t="shared" si="1350"/>
        <v>45526</v>
      </c>
      <c r="K4572" s="112">
        <f t="shared" si="1351"/>
        <v>1</v>
      </c>
      <c r="L4572" s="108">
        <f t="shared" si="1352"/>
        <v>1</v>
      </c>
      <c r="M4572" s="109">
        <f t="shared" si="1343"/>
        <v>1.000140356</v>
      </c>
      <c r="N4572" s="109">
        <f t="shared" ca="1" si="1344"/>
        <v>1.000926016</v>
      </c>
      <c r="O4572" s="108">
        <f t="shared" si="1356"/>
        <v>0</v>
      </c>
      <c r="P4572" s="106">
        <f t="shared" ca="1" si="1345"/>
        <v>2.7223485799999998</v>
      </c>
      <c r="Q4572" s="113">
        <f t="shared" si="1340"/>
        <v>0</v>
      </c>
      <c r="R4572" s="106">
        <f t="shared" si="1339"/>
        <v>0</v>
      </c>
      <c r="S4572" s="114" t="str">
        <f t="shared" si="1353"/>
        <v>A+J=</v>
      </c>
      <c r="T4572" s="107">
        <f t="shared" si="1354"/>
        <v>45558</v>
      </c>
      <c r="U4572" s="10"/>
      <c r="V4572" s="10"/>
      <c r="W4572" s="10"/>
      <c r="X4572" s="29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</row>
    <row r="4573" spans="1:121" x14ac:dyDescent="0.15">
      <c r="A4573" s="102">
        <f t="shared" si="1346"/>
        <v>45530</v>
      </c>
      <c r="B4573" s="103">
        <f t="shared" ca="1" si="1355"/>
        <v>2942.9858364197894</v>
      </c>
      <c r="C4573" s="106">
        <f t="shared" si="1347"/>
        <v>2939.8504800097894</v>
      </c>
      <c r="D4573" s="105">
        <f ca="1">IF(A4573&lt;$B$1,VLOOKUP(A4573,[1]DI!$A$4:$B$15000,2,FALSE),0)</f>
        <v>0.104</v>
      </c>
      <c r="E4573" s="106">
        <f t="shared" ca="1" si="1341"/>
        <v>1.0003926999999999</v>
      </c>
      <c r="F4573" s="106">
        <f ca="1">(TRUNC(PRODUCT($E$12:$E4572),16))</f>
        <v>2.97788114774947</v>
      </c>
      <c r="G4573" s="106">
        <f t="shared" ca="1" si="1348"/>
        <v>2.9755436968615698</v>
      </c>
      <c r="H4573" s="106">
        <f t="shared" ca="1" si="1342"/>
        <v>1.00078555</v>
      </c>
      <c r="I4573" s="105">
        <f t="shared" si="1349"/>
        <v>3.5999999999999997E-2</v>
      </c>
      <c r="J4573" s="118">
        <f t="shared" si="1350"/>
        <v>45526</v>
      </c>
      <c r="K4573" s="112">
        <f t="shared" si="1351"/>
        <v>2</v>
      </c>
      <c r="L4573" s="108">
        <f t="shared" si="1352"/>
        <v>2</v>
      </c>
      <c r="M4573" s="109">
        <f t="shared" si="1343"/>
        <v>1.0002807309999999</v>
      </c>
      <c r="N4573" s="109">
        <f t="shared" ca="1" si="1344"/>
        <v>1.001066502</v>
      </c>
      <c r="O4573" s="108">
        <f t="shared" si="1356"/>
        <v>0</v>
      </c>
      <c r="P4573" s="106">
        <f t="shared" ca="1" si="1345"/>
        <v>3.13535641</v>
      </c>
      <c r="Q4573" s="113">
        <f t="shared" si="1340"/>
        <v>0</v>
      </c>
      <c r="R4573" s="106">
        <f t="shared" si="1339"/>
        <v>0</v>
      </c>
      <c r="S4573" s="114" t="str">
        <f t="shared" si="1353"/>
        <v>A+J=</v>
      </c>
      <c r="T4573" s="107">
        <f t="shared" si="1354"/>
        <v>45558</v>
      </c>
      <c r="U4573" s="10"/>
      <c r="V4573" s="10"/>
      <c r="W4573" s="10"/>
      <c r="X4573" s="29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</row>
    <row r="4574" spans="1:121" x14ac:dyDescent="0.15">
      <c r="A4574" s="102">
        <f t="shared" si="1346"/>
        <v>45531</v>
      </c>
      <c r="B4574" s="103">
        <f t="shared" ca="1" si="1355"/>
        <v>2944.5547758297894</v>
      </c>
      <c r="C4574" s="106">
        <f t="shared" si="1347"/>
        <v>2939.8504800097894</v>
      </c>
      <c r="D4574" s="105">
        <f ca="1">IF(A4574&lt;$B$1,VLOOKUP(A4574,[1]DI!$A$4:$B$15000,2,FALSE),0)</f>
        <v>0.104</v>
      </c>
      <c r="E4574" s="106">
        <f t="shared" ca="1" si="1341"/>
        <v>1.0003926999999999</v>
      </c>
      <c r="F4574" s="106">
        <f ca="1">(TRUNC(PRODUCT($E$12:$E4573),16))</f>
        <v>2.97905056167619</v>
      </c>
      <c r="G4574" s="106">
        <f t="shared" ca="1" si="1348"/>
        <v>2.9755436968615698</v>
      </c>
      <c r="H4574" s="106">
        <f t="shared" ca="1" si="1342"/>
        <v>1.0011785600000001</v>
      </c>
      <c r="I4574" s="105">
        <f t="shared" si="1349"/>
        <v>3.5999999999999997E-2</v>
      </c>
      <c r="J4574" s="118">
        <f t="shared" si="1350"/>
        <v>45526</v>
      </c>
      <c r="K4574" s="112">
        <f t="shared" si="1351"/>
        <v>3</v>
      </c>
      <c r="L4574" s="108">
        <f t="shared" si="1352"/>
        <v>3</v>
      </c>
      <c r="M4574" s="109">
        <f t="shared" si="1343"/>
        <v>1.000421126</v>
      </c>
      <c r="N4574" s="109">
        <f t="shared" ca="1" si="1344"/>
        <v>1.001600182</v>
      </c>
      <c r="O4574" s="108">
        <f t="shared" si="1356"/>
        <v>0</v>
      </c>
      <c r="P4574" s="106">
        <f t="shared" ca="1" si="1345"/>
        <v>4.7042958199999996</v>
      </c>
      <c r="Q4574" s="113">
        <f t="shared" si="1340"/>
        <v>0</v>
      </c>
      <c r="R4574" s="106">
        <f t="shared" si="1339"/>
        <v>0</v>
      </c>
      <c r="S4574" s="114" t="str">
        <f t="shared" si="1353"/>
        <v>A+J=</v>
      </c>
      <c r="T4574" s="107">
        <f t="shared" si="1354"/>
        <v>45558</v>
      </c>
      <c r="U4574" s="10"/>
      <c r="V4574" s="10"/>
      <c r="W4574" s="10"/>
      <c r="X4574" s="29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</row>
    <row r="4575" spans="1:121" x14ac:dyDescent="0.15">
      <c r="A4575" s="102">
        <f t="shared" si="1346"/>
        <v>45532</v>
      </c>
      <c r="B4575" s="103">
        <f t="shared" ca="1" si="1355"/>
        <v>2946.1245736697892</v>
      </c>
      <c r="C4575" s="106">
        <f t="shared" si="1347"/>
        <v>2939.8504800097894</v>
      </c>
      <c r="D4575" s="105">
        <f ca="1">IF(A4575&lt;$B$1,VLOOKUP(A4575,[1]DI!$A$4:$B$15000,2,FALSE),0)</f>
        <v>0.104</v>
      </c>
      <c r="E4575" s="106">
        <f t="shared" ca="1" si="1341"/>
        <v>1.0003926999999999</v>
      </c>
      <c r="F4575" s="106">
        <f ca="1">(TRUNC(PRODUCT($E$12:$E4574),16))</f>
        <v>2.98022043483176</v>
      </c>
      <c r="G4575" s="106">
        <f t="shared" ca="1" si="1348"/>
        <v>2.9755436968615698</v>
      </c>
      <c r="H4575" s="106">
        <f t="shared" ca="1" si="1342"/>
        <v>1.00157173</v>
      </c>
      <c r="I4575" s="105">
        <f t="shared" si="1349"/>
        <v>3.5999999999999997E-2</v>
      </c>
      <c r="J4575" s="118">
        <f t="shared" si="1350"/>
        <v>45526</v>
      </c>
      <c r="K4575" s="112">
        <f t="shared" si="1351"/>
        <v>4</v>
      </c>
      <c r="L4575" s="108">
        <f t="shared" si="1352"/>
        <v>4</v>
      </c>
      <c r="M4575" s="109">
        <f t="shared" si="1343"/>
        <v>1.0005615409999999</v>
      </c>
      <c r="N4575" s="109">
        <f t="shared" ca="1" si="1344"/>
        <v>1.0021341539999999</v>
      </c>
      <c r="O4575" s="108">
        <f t="shared" si="1356"/>
        <v>0</v>
      </c>
      <c r="P4575" s="106">
        <f t="shared" ca="1" si="1345"/>
        <v>6.2740936600000001</v>
      </c>
      <c r="Q4575" s="113">
        <f t="shared" si="1340"/>
        <v>0</v>
      </c>
      <c r="R4575" s="106">
        <f t="shared" si="1339"/>
        <v>0</v>
      </c>
      <c r="S4575" s="114" t="str">
        <f t="shared" si="1353"/>
        <v>A+J=</v>
      </c>
      <c r="T4575" s="107">
        <f t="shared" si="1354"/>
        <v>45558</v>
      </c>
      <c r="U4575" s="10"/>
      <c r="V4575" s="10"/>
      <c r="W4575" s="10"/>
      <c r="X4575" s="29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</row>
    <row r="4576" spans="1:121" x14ac:dyDescent="0.15">
      <c r="A4576" s="102">
        <f t="shared" si="1346"/>
        <v>45533</v>
      </c>
      <c r="B4576" s="103">
        <f t="shared" ca="1" si="1355"/>
        <v>2947.6951593897893</v>
      </c>
      <c r="C4576" s="106">
        <f t="shared" si="1347"/>
        <v>2939.8504800097894</v>
      </c>
      <c r="D4576" s="105">
        <f ca="1">IF(A4576&lt;$B$1,VLOOKUP(A4576,[1]DI!$A$4:$B$15000,2,FALSE),0)</f>
        <v>0.104</v>
      </c>
      <c r="E4576" s="106">
        <f t="shared" ca="1" si="1341"/>
        <v>1.0003926999999999</v>
      </c>
      <c r="F4576" s="106">
        <f ca="1">(TRUNC(PRODUCT($E$12:$E4575),16))</f>
        <v>2.9813907673965199</v>
      </c>
      <c r="G4576" s="106">
        <f t="shared" ca="1" si="1348"/>
        <v>2.9755436968615698</v>
      </c>
      <c r="H4576" s="106">
        <f t="shared" ca="1" si="1342"/>
        <v>1.00196504</v>
      </c>
      <c r="I4576" s="105">
        <f t="shared" si="1349"/>
        <v>3.5999999999999997E-2</v>
      </c>
      <c r="J4576" s="118">
        <f t="shared" si="1350"/>
        <v>45526</v>
      </c>
      <c r="K4576" s="112">
        <f t="shared" si="1351"/>
        <v>5</v>
      </c>
      <c r="L4576" s="108">
        <f t="shared" si="1352"/>
        <v>5</v>
      </c>
      <c r="M4576" s="109">
        <f t="shared" si="1343"/>
        <v>1.0007019749999999</v>
      </c>
      <c r="N4576" s="109">
        <f t="shared" ca="1" si="1344"/>
        <v>1.0026683940000001</v>
      </c>
      <c r="O4576" s="108">
        <f t="shared" si="1356"/>
        <v>0</v>
      </c>
      <c r="P4576" s="106">
        <f t="shared" ca="1" si="1345"/>
        <v>7.8446793799999996</v>
      </c>
      <c r="Q4576" s="113">
        <f t="shared" si="1340"/>
        <v>0</v>
      </c>
      <c r="R4576" s="106">
        <f t="shared" si="1339"/>
        <v>0</v>
      </c>
      <c r="S4576" s="114" t="str">
        <f t="shared" si="1353"/>
        <v>A+J=</v>
      </c>
      <c r="T4576" s="107">
        <f t="shared" si="1354"/>
        <v>45558</v>
      </c>
      <c r="U4576" s="10"/>
      <c r="V4576" s="10"/>
      <c r="W4576" s="10"/>
      <c r="X4576" s="29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</row>
    <row r="4577" spans="1:121" x14ac:dyDescent="0.15">
      <c r="A4577" s="102">
        <f t="shared" si="1346"/>
        <v>45534</v>
      </c>
      <c r="B4577" s="103">
        <f t="shared" ca="1" si="1355"/>
        <v>2949.2666035397892</v>
      </c>
      <c r="C4577" s="106">
        <f t="shared" si="1347"/>
        <v>2939.8504800097894</v>
      </c>
      <c r="D4577" s="105">
        <f ca="1">IF(A4577&lt;$B$1,VLOOKUP(A4577,[1]DI!$A$4:$B$15000,2,FALSE),0)</f>
        <v>0.104</v>
      </c>
      <c r="E4577" s="106">
        <f t="shared" ca="1" si="1341"/>
        <v>1.0003926999999999</v>
      </c>
      <c r="F4577" s="106">
        <f ca="1">(TRUNC(PRODUCT($E$12:$E4576),16))</f>
        <v>2.9825615595508701</v>
      </c>
      <c r="G4577" s="106">
        <f t="shared" ca="1" si="1348"/>
        <v>2.9755436968615698</v>
      </c>
      <c r="H4577" s="106">
        <f t="shared" ca="1" si="1342"/>
        <v>1.0023585100000001</v>
      </c>
      <c r="I4577" s="105">
        <f t="shared" si="1349"/>
        <v>3.5999999999999997E-2</v>
      </c>
      <c r="J4577" s="118">
        <f t="shared" si="1350"/>
        <v>45526</v>
      </c>
      <c r="K4577" s="112">
        <f t="shared" si="1351"/>
        <v>6</v>
      </c>
      <c r="L4577" s="108">
        <f t="shared" si="1352"/>
        <v>6</v>
      </c>
      <c r="M4577" s="109">
        <f t="shared" si="1343"/>
        <v>1.000842429</v>
      </c>
      <c r="N4577" s="109">
        <f t="shared" ca="1" si="1344"/>
        <v>1.0032029259999999</v>
      </c>
      <c r="O4577" s="108">
        <f t="shared" si="1356"/>
        <v>0</v>
      </c>
      <c r="P4577" s="106">
        <f t="shared" ca="1" si="1345"/>
        <v>9.4161235300000001</v>
      </c>
      <c r="Q4577" s="113">
        <f t="shared" si="1340"/>
        <v>0</v>
      </c>
      <c r="R4577" s="106">
        <f t="shared" si="1339"/>
        <v>0</v>
      </c>
      <c r="S4577" s="114" t="str">
        <f t="shared" si="1353"/>
        <v>A+J=</v>
      </c>
      <c r="T4577" s="107">
        <f t="shared" si="1354"/>
        <v>45558</v>
      </c>
      <c r="U4577" s="10"/>
      <c r="V4577" s="10"/>
      <c r="W4577" s="10"/>
      <c r="X4577" s="29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</row>
    <row r="4578" spans="1:121" x14ac:dyDescent="0.15">
      <c r="A4578" s="102">
        <f t="shared" si="1346"/>
        <v>45535</v>
      </c>
      <c r="B4578" s="103">
        <f t="shared" ca="1" si="1355"/>
        <v>2950.8389002597896</v>
      </c>
      <c r="C4578" s="106">
        <f t="shared" si="1347"/>
        <v>2939.8504800097894</v>
      </c>
      <c r="D4578" s="105">
        <f ca="1">IF(A4578&lt;$B$1,VLOOKUP(A4578,[1]DI!$A$4:$B$15000,2,FALSE),0)</f>
        <v>0</v>
      </c>
      <c r="E4578" s="106">
        <f t="shared" ca="1" si="1341"/>
        <v>1</v>
      </c>
      <c r="F4578" s="106">
        <f ca="1">(TRUNC(PRODUCT($E$12:$E4577),16))</f>
        <v>2.9837328114753099</v>
      </c>
      <c r="G4578" s="106">
        <f t="shared" ca="1" si="1348"/>
        <v>2.9755436968615698</v>
      </c>
      <c r="H4578" s="106">
        <f t="shared" ca="1" si="1342"/>
        <v>1.0027521399999999</v>
      </c>
      <c r="I4578" s="105">
        <f t="shared" si="1349"/>
        <v>3.5999999999999997E-2</v>
      </c>
      <c r="J4578" s="118">
        <f t="shared" si="1350"/>
        <v>45526</v>
      </c>
      <c r="K4578" s="112">
        <f t="shared" si="1351"/>
        <v>6</v>
      </c>
      <c r="L4578" s="108">
        <f t="shared" si="1352"/>
        <v>7</v>
      </c>
      <c r="M4578" s="109">
        <f t="shared" si="1343"/>
        <v>1.0009829029999999</v>
      </c>
      <c r="N4578" s="109">
        <f t="shared" ca="1" si="1344"/>
        <v>1.003737748</v>
      </c>
      <c r="O4578" s="108">
        <f t="shared" si="1356"/>
        <v>0</v>
      </c>
      <c r="P4578" s="106">
        <f t="shared" ca="1" si="1345"/>
        <v>10.988420250000001</v>
      </c>
      <c r="Q4578" s="113">
        <f t="shared" si="1340"/>
        <v>0</v>
      </c>
      <c r="R4578" s="106">
        <f t="shared" si="1339"/>
        <v>0</v>
      </c>
      <c r="S4578" s="114" t="str">
        <f t="shared" si="1353"/>
        <v>A+J=</v>
      </c>
      <c r="T4578" s="107">
        <f t="shared" si="1354"/>
        <v>45558</v>
      </c>
      <c r="U4578" s="10"/>
      <c r="V4578" s="10"/>
      <c r="W4578" s="10"/>
      <c r="X4578" s="29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</row>
    <row r="4579" spans="1:121" x14ac:dyDescent="0.15">
      <c r="A4579" s="102">
        <f t="shared" si="1346"/>
        <v>45536</v>
      </c>
      <c r="B4579" s="103">
        <f t="shared" ca="1" si="1355"/>
        <v>2950.8389002597896</v>
      </c>
      <c r="C4579" s="106">
        <f t="shared" si="1347"/>
        <v>2939.8504800097894</v>
      </c>
      <c r="D4579" s="105">
        <f ca="1">IF(A4579&lt;$B$1,VLOOKUP(A4579,[1]DI!$A$4:$B$15000,2,FALSE),0)</f>
        <v>0</v>
      </c>
      <c r="E4579" s="106">
        <f t="shared" ca="1" si="1341"/>
        <v>1</v>
      </c>
      <c r="F4579" s="106">
        <f ca="1">(TRUNC(PRODUCT($E$12:$E4578),16))</f>
        <v>2.9837328114753099</v>
      </c>
      <c r="G4579" s="106">
        <f t="shared" ca="1" si="1348"/>
        <v>2.9755436968615698</v>
      </c>
      <c r="H4579" s="106">
        <f t="shared" ca="1" si="1342"/>
        <v>1.0027521399999999</v>
      </c>
      <c r="I4579" s="105">
        <f t="shared" si="1349"/>
        <v>3.5999999999999997E-2</v>
      </c>
      <c r="J4579" s="118">
        <f t="shared" si="1350"/>
        <v>45526</v>
      </c>
      <c r="K4579" s="112">
        <f t="shared" si="1351"/>
        <v>6</v>
      </c>
      <c r="L4579" s="108">
        <f t="shared" si="1352"/>
        <v>7</v>
      </c>
      <c r="M4579" s="109">
        <f t="shared" si="1343"/>
        <v>1.0009829029999999</v>
      </c>
      <c r="N4579" s="109">
        <f t="shared" ca="1" si="1344"/>
        <v>1.003737748</v>
      </c>
      <c r="O4579" s="108">
        <f t="shared" si="1356"/>
        <v>0</v>
      </c>
      <c r="P4579" s="106">
        <f t="shared" ca="1" si="1345"/>
        <v>10.988420250000001</v>
      </c>
      <c r="Q4579" s="113">
        <f t="shared" si="1340"/>
        <v>0</v>
      </c>
      <c r="R4579" s="106">
        <f t="shared" si="1339"/>
        <v>0</v>
      </c>
      <c r="S4579" s="114" t="str">
        <f t="shared" si="1353"/>
        <v>A+J=</v>
      </c>
      <c r="T4579" s="107">
        <f t="shared" si="1354"/>
        <v>45558</v>
      </c>
      <c r="U4579" s="10"/>
      <c r="V4579" s="10"/>
      <c r="W4579" s="10"/>
      <c r="X4579" s="29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</row>
    <row r="4580" spans="1:121" x14ac:dyDescent="0.15">
      <c r="A4580" s="102">
        <f t="shared" si="1346"/>
        <v>45537</v>
      </c>
      <c r="B4580" s="103">
        <f t="shared" ca="1" si="1355"/>
        <v>2950.8389002597896</v>
      </c>
      <c r="C4580" s="106">
        <f t="shared" si="1347"/>
        <v>2939.8504800097894</v>
      </c>
      <c r="D4580" s="105">
        <f ca="1">IF(A4580&lt;$B$1,VLOOKUP(A4580,[1]DI!$A$4:$B$15000,2,FALSE),0)</f>
        <v>0.104</v>
      </c>
      <c r="E4580" s="106">
        <f t="shared" ca="1" si="1341"/>
        <v>1.0003926999999999</v>
      </c>
      <c r="F4580" s="106">
        <f ca="1">(TRUNC(PRODUCT($E$12:$E4579),16))</f>
        <v>2.9837328114753099</v>
      </c>
      <c r="G4580" s="106">
        <f t="shared" ca="1" si="1348"/>
        <v>2.9755436968615698</v>
      </c>
      <c r="H4580" s="106">
        <f t="shared" ca="1" si="1342"/>
        <v>1.0027521399999999</v>
      </c>
      <c r="I4580" s="105">
        <f t="shared" si="1349"/>
        <v>3.5999999999999997E-2</v>
      </c>
      <c r="J4580" s="118">
        <f t="shared" si="1350"/>
        <v>45526</v>
      </c>
      <c r="K4580" s="112">
        <f t="shared" si="1351"/>
        <v>7</v>
      </c>
      <c r="L4580" s="108">
        <f t="shared" si="1352"/>
        <v>7</v>
      </c>
      <c r="M4580" s="109">
        <f t="shared" si="1343"/>
        <v>1.0009829029999999</v>
      </c>
      <c r="N4580" s="109">
        <f t="shared" ca="1" si="1344"/>
        <v>1.003737748</v>
      </c>
      <c r="O4580" s="108">
        <f t="shared" si="1356"/>
        <v>0</v>
      </c>
      <c r="P4580" s="106">
        <f t="shared" ca="1" si="1345"/>
        <v>10.988420250000001</v>
      </c>
      <c r="Q4580" s="113">
        <f t="shared" si="1340"/>
        <v>0</v>
      </c>
      <c r="R4580" s="106">
        <f t="shared" si="1339"/>
        <v>0</v>
      </c>
      <c r="S4580" s="114" t="str">
        <f t="shared" si="1353"/>
        <v>A+J=</v>
      </c>
      <c r="T4580" s="107">
        <f t="shared" si="1354"/>
        <v>45558</v>
      </c>
      <c r="U4580" s="10"/>
      <c r="V4580" s="10"/>
      <c r="W4580" s="10"/>
      <c r="X4580" s="29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</row>
    <row r="4581" spans="1:121" x14ac:dyDescent="0.15">
      <c r="A4581" s="102">
        <f t="shared" si="1346"/>
        <v>45538</v>
      </c>
      <c r="B4581" s="103">
        <f t="shared" ca="1" si="1355"/>
        <v>2952.4120230697895</v>
      </c>
      <c r="C4581" s="106">
        <f t="shared" si="1347"/>
        <v>2939.8504800097894</v>
      </c>
      <c r="D4581" s="105">
        <f ca="1">IF(A4581&lt;$B$1,VLOOKUP(A4581,[1]DI!$A$4:$B$15000,2,FALSE),0)</f>
        <v>0.104</v>
      </c>
      <c r="E4581" s="106">
        <f t="shared" ca="1" si="1341"/>
        <v>1.0003926999999999</v>
      </c>
      <c r="F4581" s="106">
        <f ca="1">(TRUNC(PRODUCT($E$12:$E4580),16))</f>
        <v>2.9849045233503801</v>
      </c>
      <c r="G4581" s="106">
        <f t="shared" ca="1" si="1348"/>
        <v>2.9755436968615698</v>
      </c>
      <c r="H4581" s="106">
        <f t="shared" ca="1" si="1342"/>
        <v>1.0031459199999999</v>
      </c>
      <c r="I4581" s="105">
        <f t="shared" si="1349"/>
        <v>3.5999999999999997E-2</v>
      </c>
      <c r="J4581" s="118">
        <f t="shared" si="1350"/>
        <v>45526</v>
      </c>
      <c r="K4581" s="112">
        <f t="shared" si="1351"/>
        <v>8</v>
      </c>
      <c r="L4581" s="108">
        <f t="shared" si="1352"/>
        <v>8</v>
      </c>
      <c r="M4581" s="109">
        <f t="shared" si="1343"/>
        <v>1.001123397</v>
      </c>
      <c r="N4581" s="109">
        <f t="shared" ca="1" si="1344"/>
        <v>1.0042728510000001</v>
      </c>
      <c r="O4581" s="108">
        <f t="shared" si="1356"/>
        <v>0</v>
      </c>
      <c r="P4581" s="106">
        <f t="shared" ca="1" si="1345"/>
        <v>12.56154306</v>
      </c>
      <c r="Q4581" s="113">
        <f t="shared" si="1340"/>
        <v>0</v>
      </c>
      <c r="R4581" s="106">
        <f t="shared" si="1339"/>
        <v>0</v>
      </c>
      <c r="S4581" s="114" t="str">
        <f t="shared" si="1353"/>
        <v>A+J=</v>
      </c>
      <c r="T4581" s="107">
        <f t="shared" si="1354"/>
        <v>45558</v>
      </c>
      <c r="U4581" s="27"/>
      <c r="V4581" s="27"/>
      <c r="W4581" s="27"/>
      <c r="X4581" s="33"/>
      <c r="Y4581" s="20"/>
      <c r="Z4581" s="23"/>
      <c r="AA4581" s="27"/>
      <c r="AB4581" s="20"/>
      <c r="AC4581" s="20"/>
      <c r="AD4581" s="20"/>
      <c r="AE4581" s="27"/>
      <c r="AF4581" s="21"/>
      <c r="AG4581" s="27"/>
      <c r="AH4581" s="27"/>
      <c r="AI4581" s="23"/>
      <c r="AJ4581" s="23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  <c r="AZ4581" s="23"/>
      <c r="BA4581" s="23"/>
      <c r="BB4581" s="23"/>
      <c r="BC4581" s="23"/>
      <c r="BD4581" s="23"/>
      <c r="BE4581" s="23"/>
      <c r="BF4581" s="23"/>
      <c r="BG4581" s="23"/>
      <c r="BH4581" s="23"/>
      <c r="BI4581" s="23"/>
      <c r="BJ4581" s="23"/>
      <c r="BK4581" s="23"/>
      <c r="BL4581" s="23"/>
      <c r="BM4581" s="23"/>
      <c r="BN4581" s="23"/>
      <c r="BO4581" s="23"/>
      <c r="BP4581" s="23"/>
      <c r="BQ4581" s="23"/>
      <c r="BR4581" s="23"/>
      <c r="BS4581" s="23"/>
      <c r="BT4581" s="23"/>
      <c r="BU4581" s="23"/>
      <c r="BV4581" s="23"/>
      <c r="BW4581" s="23"/>
      <c r="BX4581" s="23"/>
      <c r="BY4581" s="23"/>
      <c r="BZ4581" s="23"/>
      <c r="CA4581" s="23"/>
      <c r="CB4581" s="23"/>
      <c r="CC4581" s="23"/>
      <c r="CD4581" s="23"/>
      <c r="CE4581" s="23"/>
      <c r="CF4581" s="23"/>
      <c r="CG4581" s="23"/>
      <c r="CH4581" s="23"/>
      <c r="CI4581" s="23"/>
      <c r="CJ4581" s="23"/>
      <c r="CK4581" s="23"/>
      <c r="CL4581" s="23"/>
      <c r="CM4581" s="23"/>
      <c r="CN4581" s="23"/>
      <c r="CO4581" s="23"/>
      <c r="CP4581" s="23"/>
      <c r="CQ4581" s="23"/>
      <c r="CR4581" s="23"/>
      <c r="CS4581" s="23"/>
      <c r="CT4581" s="23"/>
      <c r="CU4581" s="23"/>
      <c r="CV4581" s="23"/>
      <c r="CW4581" s="23"/>
      <c r="CX4581" s="23"/>
      <c r="CY4581" s="23"/>
      <c r="CZ4581" s="23"/>
      <c r="DA4581" s="23"/>
      <c r="DB4581" s="23"/>
      <c r="DC4581" s="23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</row>
    <row r="4582" spans="1:121" x14ac:dyDescent="0.15">
      <c r="A4582" s="102">
        <f t="shared" si="1346"/>
        <v>45539</v>
      </c>
      <c r="B4582" s="103">
        <f t="shared" ca="1" si="1355"/>
        <v>2953.9859984397895</v>
      </c>
      <c r="C4582" s="106">
        <f t="shared" si="1347"/>
        <v>2939.8504800097894</v>
      </c>
      <c r="D4582" s="105">
        <f ca="1">IF(A4582&lt;$B$1,VLOOKUP(A4582,[1]DI!$A$4:$B$15000,2,FALSE),0)</f>
        <v>0.104</v>
      </c>
      <c r="E4582" s="106">
        <f t="shared" ca="1" si="1341"/>
        <v>1.0003926999999999</v>
      </c>
      <c r="F4582" s="106">
        <f ca="1">(TRUNC(PRODUCT($E$12:$E4581),16))</f>
        <v>2.9860766953566902</v>
      </c>
      <c r="G4582" s="106">
        <f t="shared" ca="1" si="1348"/>
        <v>2.9755436968615698</v>
      </c>
      <c r="H4582" s="106">
        <f t="shared" ca="1" si="1342"/>
        <v>1.0035398600000001</v>
      </c>
      <c r="I4582" s="105">
        <f t="shared" si="1349"/>
        <v>3.5999999999999997E-2</v>
      </c>
      <c r="J4582" s="118">
        <f t="shared" si="1350"/>
        <v>45526</v>
      </c>
      <c r="K4582" s="112">
        <f t="shared" si="1351"/>
        <v>9</v>
      </c>
      <c r="L4582" s="108">
        <f t="shared" si="1352"/>
        <v>9</v>
      </c>
      <c r="M4582" s="109">
        <f t="shared" si="1343"/>
        <v>1.00126391</v>
      </c>
      <c r="N4582" s="109">
        <f t="shared" ca="1" si="1344"/>
        <v>1.0048082439999999</v>
      </c>
      <c r="O4582" s="108">
        <f t="shared" si="1356"/>
        <v>0</v>
      </c>
      <c r="P4582" s="106">
        <f t="shared" ca="1" si="1345"/>
        <v>14.135518429999999</v>
      </c>
      <c r="Q4582" s="113">
        <f t="shared" si="1340"/>
        <v>0</v>
      </c>
      <c r="R4582" s="106">
        <f t="shared" si="1339"/>
        <v>0</v>
      </c>
      <c r="S4582" s="114" t="str">
        <f t="shared" si="1353"/>
        <v>A+J=</v>
      </c>
      <c r="T4582" s="107">
        <f t="shared" si="1354"/>
        <v>45558</v>
      </c>
      <c r="U4582" s="10"/>
      <c r="V4582" s="10"/>
      <c r="W4582" s="10"/>
      <c r="X4582" s="29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</row>
    <row r="4583" spans="1:121" x14ac:dyDescent="0.15">
      <c r="A4583" s="102">
        <f t="shared" si="1346"/>
        <v>45540</v>
      </c>
      <c r="B4583" s="103">
        <f t="shared" ca="1" si="1355"/>
        <v>2955.5607998997893</v>
      </c>
      <c r="C4583" s="106">
        <f t="shared" si="1347"/>
        <v>2939.8504800097894</v>
      </c>
      <c r="D4583" s="105">
        <f ca="1">IF(A4583&lt;$B$1,VLOOKUP(A4583,[1]DI!$A$4:$B$15000,2,FALSE),0)</f>
        <v>0.104</v>
      </c>
      <c r="E4583" s="106">
        <f t="shared" ca="1" si="1341"/>
        <v>1.0003926999999999</v>
      </c>
      <c r="F4583" s="106">
        <f ca="1">(TRUNC(PRODUCT($E$12:$E4582),16))</f>
        <v>2.9872493276749599</v>
      </c>
      <c r="G4583" s="106">
        <f t="shared" ca="1" si="1348"/>
        <v>2.9755436968615698</v>
      </c>
      <c r="H4583" s="106">
        <f t="shared" ca="1" si="1342"/>
        <v>1.00393395</v>
      </c>
      <c r="I4583" s="105">
        <f t="shared" si="1349"/>
        <v>3.5999999999999997E-2</v>
      </c>
      <c r="J4583" s="118">
        <f t="shared" si="1350"/>
        <v>45526</v>
      </c>
      <c r="K4583" s="112">
        <f t="shared" si="1351"/>
        <v>10</v>
      </c>
      <c r="L4583" s="108">
        <f t="shared" si="1352"/>
        <v>10</v>
      </c>
      <c r="M4583" s="109">
        <f t="shared" si="1343"/>
        <v>1.001404443</v>
      </c>
      <c r="N4583" s="109">
        <f t="shared" ca="1" si="1344"/>
        <v>1.0053439179999999</v>
      </c>
      <c r="O4583" s="108">
        <f t="shared" si="1356"/>
        <v>0</v>
      </c>
      <c r="P4583" s="106">
        <f t="shared" ca="1" si="1345"/>
        <v>15.710319889999999</v>
      </c>
      <c r="Q4583" s="113">
        <f t="shared" si="1340"/>
        <v>0</v>
      </c>
      <c r="R4583" s="106">
        <f t="shared" si="1339"/>
        <v>0</v>
      </c>
      <c r="S4583" s="114" t="str">
        <f t="shared" si="1353"/>
        <v>A+J=</v>
      </c>
      <c r="T4583" s="107">
        <f t="shared" si="1354"/>
        <v>45558</v>
      </c>
      <c r="U4583" s="10"/>
      <c r="V4583" s="10"/>
      <c r="W4583" s="10"/>
      <c r="X4583" s="29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</row>
    <row r="4584" spans="1:121" x14ac:dyDescent="0.15">
      <c r="A4584" s="102">
        <f t="shared" si="1346"/>
        <v>45541</v>
      </c>
      <c r="B4584" s="103">
        <f t="shared" ca="1" si="1355"/>
        <v>2957.1364274697894</v>
      </c>
      <c r="C4584" s="106">
        <f t="shared" si="1347"/>
        <v>2939.8504800097894</v>
      </c>
      <c r="D4584" s="105">
        <f ca="1">IF(A4584&lt;$B$1,VLOOKUP(A4584,[1]DI!$A$4:$B$15000,2,FALSE),0)</f>
        <v>0.104</v>
      </c>
      <c r="E4584" s="106">
        <f t="shared" ca="1" si="1341"/>
        <v>1.0003926999999999</v>
      </c>
      <c r="F4584" s="106">
        <f ca="1">(TRUNC(PRODUCT($E$12:$E4583),16))</f>
        <v>2.9884224204859402</v>
      </c>
      <c r="G4584" s="106">
        <f t="shared" ca="1" si="1348"/>
        <v>2.9755436968615698</v>
      </c>
      <c r="H4584" s="106">
        <f t="shared" ca="1" si="1342"/>
        <v>1.0043281900000001</v>
      </c>
      <c r="I4584" s="105">
        <f t="shared" si="1349"/>
        <v>3.5999999999999997E-2</v>
      </c>
      <c r="J4584" s="118">
        <f t="shared" si="1350"/>
        <v>45526</v>
      </c>
      <c r="K4584" s="112">
        <f t="shared" si="1351"/>
        <v>11</v>
      </c>
      <c r="L4584" s="108">
        <f t="shared" si="1352"/>
        <v>11</v>
      </c>
      <c r="M4584" s="109">
        <f t="shared" si="1343"/>
        <v>1.001544996</v>
      </c>
      <c r="N4584" s="109">
        <f t="shared" ca="1" si="1344"/>
        <v>1.005879873</v>
      </c>
      <c r="O4584" s="108">
        <f t="shared" si="1356"/>
        <v>0</v>
      </c>
      <c r="P4584" s="106">
        <f t="shared" ca="1" si="1345"/>
        <v>17.285947459999999</v>
      </c>
      <c r="Q4584" s="113">
        <f t="shared" si="1340"/>
        <v>0</v>
      </c>
      <c r="R4584" s="106">
        <f t="shared" si="1339"/>
        <v>0</v>
      </c>
      <c r="S4584" s="114" t="str">
        <f t="shared" si="1353"/>
        <v>A+J=</v>
      </c>
      <c r="T4584" s="107">
        <f t="shared" si="1354"/>
        <v>45558</v>
      </c>
      <c r="U4584" s="10"/>
      <c r="V4584" s="10"/>
      <c r="W4584" s="10"/>
      <c r="X4584" s="29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</row>
    <row r="4585" spans="1:121" x14ac:dyDescent="0.15">
      <c r="A4585" s="102">
        <f t="shared" si="1346"/>
        <v>45542</v>
      </c>
      <c r="B4585" s="103">
        <f t="shared" ca="1" si="1355"/>
        <v>2958.7129105297895</v>
      </c>
      <c r="C4585" s="106">
        <f t="shared" si="1347"/>
        <v>2939.8504800097894</v>
      </c>
      <c r="D4585" s="105">
        <f ca="1">IF(A4585&lt;$B$1,VLOOKUP(A4585,[1]DI!$A$4:$B$15000,2,FALSE),0)</f>
        <v>0</v>
      </c>
      <c r="E4585" s="106">
        <f t="shared" ca="1" si="1341"/>
        <v>1</v>
      </c>
      <c r="F4585" s="106">
        <f ca="1">(TRUNC(PRODUCT($E$12:$E4584),16))</f>
        <v>2.9895959739704598</v>
      </c>
      <c r="G4585" s="106">
        <f t="shared" ca="1" si="1348"/>
        <v>2.9755436968615698</v>
      </c>
      <c r="H4585" s="106">
        <f t="shared" ca="1" si="1342"/>
        <v>1.0047225900000001</v>
      </c>
      <c r="I4585" s="105">
        <f t="shared" si="1349"/>
        <v>3.5999999999999997E-2</v>
      </c>
      <c r="J4585" s="118">
        <f t="shared" si="1350"/>
        <v>45526</v>
      </c>
      <c r="K4585" s="112">
        <f t="shared" si="1351"/>
        <v>11</v>
      </c>
      <c r="L4585" s="108">
        <f t="shared" si="1352"/>
        <v>12</v>
      </c>
      <c r="M4585" s="109">
        <f t="shared" si="1343"/>
        <v>1.0016855689999999</v>
      </c>
      <c r="N4585" s="109">
        <f t="shared" ca="1" si="1344"/>
        <v>1.0064161190000001</v>
      </c>
      <c r="O4585" s="108">
        <f t="shared" si="1356"/>
        <v>0</v>
      </c>
      <c r="P4585" s="106">
        <f t="shared" ca="1" si="1345"/>
        <v>18.86243052</v>
      </c>
      <c r="Q4585" s="113">
        <f t="shared" si="1340"/>
        <v>0</v>
      </c>
      <c r="R4585" s="106">
        <f t="shared" si="1339"/>
        <v>0</v>
      </c>
      <c r="S4585" s="114" t="str">
        <f t="shared" si="1353"/>
        <v>A+J=</v>
      </c>
      <c r="T4585" s="107">
        <f t="shared" si="1354"/>
        <v>45558</v>
      </c>
      <c r="U4585" s="10"/>
      <c r="V4585" s="10"/>
      <c r="W4585" s="10"/>
      <c r="X4585" s="29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</row>
    <row r="4586" spans="1:121" x14ac:dyDescent="0.15">
      <c r="A4586" s="102">
        <f t="shared" si="1346"/>
        <v>45543</v>
      </c>
      <c r="B4586" s="103">
        <f t="shared" ca="1" si="1355"/>
        <v>2958.7129105297895</v>
      </c>
      <c r="C4586" s="106">
        <f t="shared" si="1347"/>
        <v>2939.8504800097894</v>
      </c>
      <c r="D4586" s="105">
        <f ca="1">IF(A4586&lt;$B$1,VLOOKUP(A4586,[1]DI!$A$4:$B$15000,2,FALSE),0)</f>
        <v>0</v>
      </c>
      <c r="E4586" s="106">
        <f t="shared" ca="1" si="1341"/>
        <v>1</v>
      </c>
      <c r="F4586" s="106">
        <f ca="1">(TRUNC(PRODUCT($E$12:$E4585),16))</f>
        <v>2.9895959739704598</v>
      </c>
      <c r="G4586" s="106">
        <f t="shared" ca="1" si="1348"/>
        <v>2.9755436968615698</v>
      </c>
      <c r="H4586" s="106">
        <f t="shared" ca="1" si="1342"/>
        <v>1.0047225900000001</v>
      </c>
      <c r="I4586" s="105">
        <f t="shared" si="1349"/>
        <v>3.5999999999999997E-2</v>
      </c>
      <c r="J4586" s="118">
        <f t="shared" si="1350"/>
        <v>45526</v>
      </c>
      <c r="K4586" s="112">
        <f t="shared" si="1351"/>
        <v>11</v>
      </c>
      <c r="L4586" s="108">
        <f t="shared" si="1352"/>
        <v>12</v>
      </c>
      <c r="M4586" s="109">
        <f t="shared" si="1343"/>
        <v>1.0016855689999999</v>
      </c>
      <c r="N4586" s="109">
        <f t="shared" ca="1" si="1344"/>
        <v>1.0064161190000001</v>
      </c>
      <c r="O4586" s="108">
        <f t="shared" si="1356"/>
        <v>0</v>
      </c>
      <c r="P4586" s="106">
        <f t="shared" ca="1" si="1345"/>
        <v>18.86243052</v>
      </c>
      <c r="Q4586" s="113">
        <f t="shared" si="1340"/>
        <v>0</v>
      </c>
      <c r="R4586" s="106">
        <f t="shared" si="1339"/>
        <v>0</v>
      </c>
      <c r="S4586" s="114" t="str">
        <f t="shared" si="1353"/>
        <v>A+J=</v>
      </c>
      <c r="T4586" s="107">
        <f t="shared" si="1354"/>
        <v>45558</v>
      </c>
      <c r="U4586" s="10"/>
      <c r="V4586" s="10"/>
      <c r="W4586" s="10"/>
      <c r="X4586" s="29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</row>
    <row r="4587" spans="1:121" x14ac:dyDescent="0.15">
      <c r="A4587" s="102">
        <f t="shared" si="1346"/>
        <v>45544</v>
      </c>
      <c r="B4587" s="103">
        <f t="shared" ca="1" si="1355"/>
        <v>2958.7129105297895</v>
      </c>
      <c r="C4587" s="106">
        <f t="shared" si="1347"/>
        <v>2939.8504800097894</v>
      </c>
      <c r="D4587" s="105">
        <f ca="1">IF(A4587&lt;$B$1,VLOOKUP(A4587,[1]DI!$A$4:$B$15000,2,FALSE),0)</f>
        <v>0.104</v>
      </c>
      <c r="E4587" s="106">
        <f t="shared" ca="1" si="1341"/>
        <v>1.0003926999999999</v>
      </c>
      <c r="F4587" s="106">
        <f ca="1">(TRUNC(PRODUCT($E$12:$E4586),16))</f>
        <v>2.9895959739704598</v>
      </c>
      <c r="G4587" s="106">
        <f t="shared" ca="1" si="1348"/>
        <v>2.9755436968615698</v>
      </c>
      <c r="H4587" s="106">
        <f t="shared" ca="1" si="1342"/>
        <v>1.0047225900000001</v>
      </c>
      <c r="I4587" s="105">
        <f t="shared" si="1349"/>
        <v>3.5999999999999997E-2</v>
      </c>
      <c r="J4587" s="118">
        <f t="shared" si="1350"/>
        <v>45526</v>
      </c>
      <c r="K4587" s="112">
        <f t="shared" si="1351"/>
        <v>12</v>
      </c>
      <c r="L4587" s="108">
        <f t="shared" si="1352"/>
        <v>12</v>
      </c>
      <c r="M4587" s="109">
        <f t="shared" si="1343"/>
        <v>1.0016855689999999</v>
      </c>
      <c r="N4587" s="109">
        <f t="shared" ca="1" si="1344"/>
        <v>1.0064161190000001</v>
      </c>
      <c r="O4587" s="108">
        <f t="shared" si="1356"/>
        <v>0</v>
      </c>
      <c r="P4587" s="106">
        <f t="shared" ca="1" si="1345"/>
        <v>18.86243052</v>
      </c>
      <c r="Q4587" s="113">
        <f t="shared" si="1340"/>
        <v>0</v>
      </c>
      <c r="R4587" s="106">
        <f t="shared" si="1339"/>
        <v>0</v>
      </c>
      <c r="S4587" s="114" t="str">
        <f t="shared" si="1353"/>
        <v>A+J=</v>
      </c>
      <c r="T4587" s="107">
        <f t="shared" si="1354"/>
        <v>45558</v>
      </c>
      <c r="U4587" s="10"/>
      <c r="V4587" s="10"/>
      <c r="W4587" s="10"/>
      <c r="X4587" s="29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</row>
    <row r="4588" spans="1:121" x14ac:dyDescent="0.15">
      <c r="A4588" s="102">
        <f t="shared" si="1346"/>
        <v>45545</v>
      </c>
      <c r="B4588" s="103">
        <f t="shared" ca="1" si="1355"/>
        <v>2960.2902490797892</v>
      </c>
      <c r="C4588" s="106">
        <f t="shared" si="1347"/>
        <v>2939.8504800097894</v>
      </c>
      <c r="D4588" s="105">
        <f ca="1">IF(A4588&lt;$B$1,VLOOKUP(A4588,[1]DI!$A$4:$B$15000,2,FALSE),0)</f>
        <v>0.104</v>
      </c>
      <c r="E4588" s="106">
        <f t="shared" ca="1" si="1341"/>
        <v>1.0003926999999999</v>
      </c>
      <c r="F4588" s="106">
        <f ca="1">(TRUNC(PRODUCT($E$12:$E4587),16))</f>
        <v>2.9907699883094399</v>
      </c>
      <c r="G4588" s="106">
        <f t="shared" ca="1" si="1348"/>
        <v>2.9755436968615698</v>
      </c>
      <c r="H4588" s="106">
        <f t="shared" ca="1" si="1342"/>
        <v>1.00511715</v>
      </c>
      <c r="I4588" s="105">
        <f t="shared" si="1349"/>
        <v>3.5999999999999997E-2</v>
      </c>
      <c r="J4588" s="118">
        <f t="shared" si="1350"/>
        <v>45526</v>
      </c>
      <c r="K4588" s="112">
        <f t="shared" si="1351"/>
        <v>13</v>
      </c>
      <c r="L4588" s="108">
        <f t="shared" si="1352"/>
        <v>13</v>
      </c>
      <c r="M4588" s="109">
        <f t="shared" si="1343"/>
        <v>1.0018261610000001</v>
      </c>
      <c r="N4588" s="109">
        <f t="shared" ca="1" si="1344"/>
        <v>1.0069526559999999</v>
      </c>
      <c r="O4588" s="108">
        <f t="shared" si="1356"/>
        <v>0</v>
      </c>
      <c r="P4588" s="106">
        <f t="shared" ca="1" si="1345"/>
        <v>20.439769070000001</v>
      </c>
      <c r="Q4588" s="113">
        <f t="shared" si="1340"/>
        <v>0</v>
      </c>
      <c r="R4588" s="106">
        <f t="shared" si="1339"/>
        <v>0</v>
      </c>
      <c r="S4588" s="114" t="str">
        <f t="shared" si="1353"/>
        <v>A+J=</v>
      </c>
      <c r="T4588" s="107">
        <f t="shared" si="1354"/>
        <v>45558</v>
      </c>
      <c r="U4588" s="10"/>
      <c r="V4588" s="10"/>
      <c r="W4588" s="10"/>
      <c r="X4588" s="29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</row>
    <row r="4589" spans="1:121" x14ac:dyDescent="0.15">
      <c r="A4589" s="102">
        <f t="shared" si="1346"/>
        <v>45546</v>
      </c>
      <c r="B4589" s="103">
        <f t="shared" ca="1" si="1355"/>
        <v>2961.8684137397895</v>
      </c>
      <c r="C4589" s="106">
        <f t="shared" si="1347"/>
        <v>2939.8504800097894</v>
      </c>
      <c r="D4589" s="105">
        <f ca="1">IF(A4589&lt;$B$1,VLOOKUP(A4589,[1]DI!$A$4:$B$15000,2,FALSE),0)</f>
        <v>0.104</v>
      </c>
      <c r="E4589" s="106">
        <f t="shared" ca="1" si="1341"/>
        <v>1.0003926999999999</v>
      </c>
      <c r="F4589" s="106">
        <f ca="1">(TRUNC(PRODUCT($E$12:$E4588),16))</f>
        <v>2.9919444636838501</v>
      </c>
      <c r="G4589" s="106">
        <f t="shared" ca="1" si="1348"/>
        <v>2.9755436968615698</v>
      </c>
      <c r="H4589" s="106">
        <f t="shared" ca="1" si="1342"/>
        <v>1.0055118599999999</v>
      </c>
      <c r="I4589" s="105">
        <f t="shared" si="1349"/>
        <v>3.5999999999999997E-2</v>
      </c>
      <c r="J4589" s="118">
        <f t="shared" si="1350"/>
        <v>45526</v>
      </c>
      <c r="K4589" s="112">
        <f t="shared" si="1351"/>
        <v>14</v>
      </c>
      <c r="L4589" s="108">
        <f t="shared" si="1352"/>
        <v>14</v>
      </c>
      <c r="M4589" s="109">
        <f t="shared" si="1343"/>
        <v>1.0019667729999999</v>
      </c>
      <c r="N4589" s="109">
        <f t="shared" ca="1" si="1344"/>
        <v>1.007489474</v>
      </c>
      <c r="O4589" s="108">
        <f t="shared" si="1356"/>
        <v>0</v>
      </c>
      <c r="P4589" s="106">
        <f t="shared" ca="1" si="1345"/>
        <v>22.017933729999999</v>
      </c>
      <c r="Q4589" s="113">
        <f t="shared" si="1340"/>
        <v>0</v>
      </c>
      <c r="R4589" s="106">
        <f t="shared" si="1339"/>
        <v>0</v>
      </c>
      <c r="S4589" s="114" t="str">
        <f t="shared" si="1353"/>
        <v>A+J=</v>
      </c>
      <c r="T4589" s="107">
        <f t="shared" si="1354"/>
        <v>45558</v>
      </c>
      <c r="U4589" s="10"/>
      <c r="V4589" s="10"/>
      <c r="W4589" s="10"/>
      <c r="X4589" s="29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</row>
    <row r="4590" spans="1:121" x14ac:dyDescent="0.15">
      <c r="A4590" s="102">
        <f t="shared" si="1346"/>
        <v>45547</v>
      </c>
      <c r="B4590" s="103">
        <f t="shared" ca="1" si="1355"/>
        <v>2963.4474044897893</v>
      </c>
      <c r="C4590" s="106">
        <f t="shared" si="1347"/>
        <v>2939.8504800097894</v>
      </c>
      <c r="D4590" s="105">
        <f ca="1">IF(A4590&lt;$B$1,VLOOKUP(A4590,[1]DI!$A$4:$B$15000,2,FALSE),0)</f>
        <v>0.104</v>
      </c>
      <c r="E4590" s="106">
        <f t="shared" ca="1" si="1341"/>
        <v>1.0003926999999999</v>
      </c>
      <c r="F4590" s="106">
        <f ca="1">(TRUNC(PRODUCT($E$12:$E4589),16))</f>
        <v>2.9931194002747401</v>
      </c>
      <c r="G4590" s="106">
        <f t="shared" ca="1" si="1348"/>
        <v>2.9755436968615698</v>
      </c>
      <c r="H4590" s="106">
        <f t="shared" ca="1" si="1342"/>
        <v>1.00590672</v>
      </c>
      <c r="I4590" s="105">
        <f t="shared" si="1349"/>
        <v>3.5999999999999997E-2</v>
      </c>
      <c r="J4590" s="118">
        <f t="shared" si="1350"/>
        <v>45526</v>
      </c>
      <c r="K4590" s="112">
        <f t="shared" si="1351"/>
        <v>15</v>
      </c>
      <c r="L4590" s="108">
        <f t="shared" si="1352"/>
        <v>15</v>
      </c>
      <c r="M4590" s="109">
        <f t="shared" si="1343"/>
        <v>1.0021074050000001</v>
      </c>
      <c r="N4590" s="109">
        <f t="shared" ca="1" si="1344"/>
        <v>1.008026573</v>
      </c>
      <c r="O4590" s="108">
        <f t="shared" si="1356"/>
        <v>0</v>
      </c>
      <c r="P4590" s="106">
        <f t="shared" ca="1" si="1345"/>
        <v>23.596924479999998</v>
      </c>
      <c r="Q4590" s="113">
        <f t="shared" si="1340"/>
        <v>0</v>
      </c>
      <c r="R4590" s="106">
        <f t="shared" ref="R4590:R4653" si="1357">IF(Q4590&gt;0,TRUNC(Q4590*C4590,8),0)</f>
        <v>0</v>
      </c>
      <c r="S4590" s="114" t="str">
        <f t="shared" si="1353"/>
        <v>A+J=</v>
      </c>
      <c r="T4590" s="107">
        <f t="shared" si="1354"/>
        <v>45558</v>
      </c>
      <c r="U4590" s="10"/>
      <c r="V4590" s="10"/>
      <c r="W4590" s="10"/>
      <c r="X4590" s="29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</row>
    <row r="4591" spans="1:121" x14ac:dyDescent="0.15">
      <c r="A4591" s="102">
        <f t="shared" si="1346"/>
        <v>45548</v>
      </c>
      <c r="B4591" s="103">
        <f t="shared" ca="1" si="1355"/>
        <v>2965.0272507397895</v>
      </c>
      <c r="C4591" s="106">
        <f t="shared" si="1347"/>
        <v>2939.8504800097894</v>
      </c>
      <c r="D4591" s="105">
        <f ca="1">IF(A4591&lt;$B$1,VLOOKUP(A4591,[1]DI!$A$4:$B$15000,2,FALSE),0)</f>
        <v>0.104</v>
      </c>
      <c r="E4591" s="106">
        <f t="shared" ca="1" si="1341"/>
        <v>1.0003926999999999</v>
      </c>
      <c r="F4591" s="106">
        <f ca="1">(TRUNC(PRODUCT($E$12:$E4590),16))</f>
        <v>2.9942947982632302</v>
      </c>
      <c r="G4591" s="106">
        <f t="shared" ca="1" si="1348"/>
        <v>2.9755436968615698</v>
      </c>
      <c r="H4591" s="106">
        <f t="shared" ca="1" si="1342"/>
        <v>1.0063017400000001</v>
      </c>
      <c r="I4591" s="105">
        <f t="shared" si="1349"/>
        <v>3.5999999999999997E-2</v>
      </c>
      <c r="J4591" s="118">
        <f t="shared" si="1350"/>
        <v>45526</v>
      </c>
      <c r="K4591" s="112">
        <f t="shared" si="1351"/>
        <v>16</v>
      </c>
      <c r="L4591" s="108">
        <f t="shared" si="1352"/>
        <v>16</v>
      </c>
      <c r="M4591" s="109">
        <f t="shared" si="1343"/>
        <v>1.002248056</v>
      </c>
      <c r="N4591" s="109">
        <f t="shared" ca="1" si="1344"/>
        <v>1.0085639630000001</v>
      </c>
      <c r="O4591" s="108">
        <f t="shared" si="1356"/>
        <v>0</v>
      </c>
      <c r="P4591" s="106">
        <f t="shared" ca="1" si="1345"/>
        <v>25.176770730000001</v>
      </c>
      <c r="Q4591" s="113">
        <f t="shared" ref="Q4591:Q4654" si="1358">IF($O4591&gt;0,VLOOKUP($O4591,$W$12:$AC$151,7),0)</f>
        <v>0</v>
      </c>
      <c r="R4591" s="106">
        <f t="shared" si="1357"/>
        <v>0</v>
      </c>
      <c r="S4591" s="114" t="str">
        <f t="shared" si="1353"/>
        <v>A+J=</v>
      </c>
      <c r="T4591" s="107">
        <f t="shared" si="1354"/>
        <v>45558</v>
      </c>
      <c r="U4591" s="10"/>
      <c r="V4591" s="10"/>
      <c r="W4591" s="10"/>
      <c r="X4591" s="29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</row>
    <row r="4592" spans="1:121" x14ac:dyDescent="0.15">
      <c r="A4592" s="102">
        <f t="shared" si="1346"/>
        <v>45549</v>
      </c>
      <c r="B4592" s="103">
        <f t="shared" ca="1" si="1355"/>
        <v>2966.6079230897894</v>
      </c>
      <c r="C4592" s="106">
        <f t="shared" si="1347"/>
        <v>2939.8504800097894</v>
      </c>
      <c r="D4592" s="105">
        <f ca="1">IF(A4592&lt;$B$1,VLOOKUP(A4592,[1]DI!$A$4:$B$15000,2,FALSE),0)</f>
        <v>0</v>
      </c>
      <c r="E4592" s="106">
        <f t="shared" ca="1" si="1341"/>
        <v>1</v>
      </c>
      <c r="F4592" s="106">
        <f ca="1">(TRUNC(PRODUCT($E$12:$E4591),16))</f>
        <v>2.9954706578304999</v>
      </c>
      <c r="G4592" s="106">
        <f t="shared" ca="1" si="1348"/>
        <v>2.9755436968615698</v>
      </c>
      <c r="H4592" s="106">
        <f t="shared" ca="1" si="1342"/>
        <v>1.0066969100000001</v>
      </c>
      <c r="I4592" s="105">
        <f t="shared" si="1349"/>
        <v>3.5999999999999997E-2</v>
      </c>
      <c r="J4592" s="118">
        <f t="shared" si="1350"/>
        <v>45526</v>
      </c>
      <c r="K4592" s="112">
        <f t="shared" si="1351"/>
        <v>16</v>
      </c>
      <c r="L4592" s="108">
        <f t="shared" si="1352"/>
        <v>17</v>
      </c>
      <c r="M4592" s="109">
        <f t="shared" si="1343"/>
        <v>1.002388727</v>
      </c>
      <c r="N4592" s="109">
        <f t="shared" ca="1" si="1344"/>
        <v>1.0091016340000001</v>
      </c>
      <c r="O4592" s="108">
        <f t="shared" si="1356"/>
        <v>0</v>
      </c>
      <c r="P4592" s="106">
        <f t="shared" ca="1" si="1345"/>
        <v>26.757443080000002</v>
      </c>
      <c r="Q4592" s="113">
        <f t="shared" si="1358"/>
        <v>0</v>
      </c>
      <c r="R4592" s="106">
        <f t="shared" si="1357"/>
        <v>0</v>
      </c>
      <c r="S4592" s="114" t="str">
        <f t="shared" si="1353"/>
        <v>A+J=</v>
      </c>
      <c r="T4592" s="107">
        <f t="shared" si="1354"/>
        <v>45558</v>
      </c>
      <c r="U4592" s="10"/>
      <c r="V4592" s="10"/>
      <c r="W4592" s="10"/>
      <c r="X4592" s="29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</row>
    <row r="4593" spans="1:121" x14ac:dyDescent="0.15">
      <c r="A4593" s="102">
        <f t="shared" si="1346"/>
        <v>45550</v>
      </c>
      <c r="B4593" s="103">
        <f t="shared" ca="1" si="1355"/>
        <v>2966.6079230897894</v>
      </c>
      <c r="C4593" s="106">
        <f t="shared" si="1347"/>
        <v>2939.8504800097894</v>
      </c>
      <c r="D4593" s="105">
        <f ca="1">IF(A4593&lt;$B$1,VLOOKUP(A4593,[1]DI!$A$4:$B$15000,2,FALSE),0)</f>
        <v>0</v>
      </c>
      <c r="E4593" s="106">
        <f t="shared" ca="1" si="1341"/>
        <v>1</v>
      </c>
      <c r="F4593" s="106">
        <f ca="1">(TRUNC(PRODUCT($E$12:$E4592),16))</f>
        <v>2.9954706578304999</v>
      </c>
      <c r="G4593" s="106">
        <f t="shared" ca="1" si="1348"/>
        <v>2.9755436968615698</v>
      </c>
      <c r="H4593" s="106">
        <f t="shared" ca="1" si="1342"/>
        <v>1.0066969100000001</v>
      </c>
      <c r="I4593" s="105">
        <f t="shared" si="1349"/>
        <v>3.5999999999999997E-2</v>
      </c>
      <c r="J4593" s="118">
        <f t="shared" si="1350"/>
        <v>45526</v>
      </c>
      <c r="K4593" s="112">
        <f t="shared" si="1351"/>
        <v>16</v>
      </c>
      <c r="L4593" s="108">
        <f t="shared" si="1352"/>
        <v>17</v>
      </c>
      <c r="M4593" s="109">
        <f t="shared" si="1343"/>
        <v>1.002388727</v>
      </c>
      <c r="N4593" s="109">
        <f t="shared" ca="1" si="1344"/>
        <v>1.0091016340000001</v>
      </c>
      <c r="O4593" s="108">
        <f t="shared" si="1356"/>
        <v>0</v>
      </c>
      <c r="P4593" s="106">
        <f t="shared" ca="1" si="1345"/>
        <v>26.757443080000002</v>
      </c>
      <c r="Q4593" s="113">
        <f t="shared" si="1358"/>
        <v>0</v>
      </c>
      <c r="R4593" s="106">
        <f t="shared" si="1357"/>
        <v>0</v>
      </c>
      <c r="S4593" s="114" t="str">
        <f t="shared" si="1353"/>
        <v>A+J=</v>
      </c>
      <c r="T4593" s="107">
        <f t="shared" si="1354"/>
        <v>45558</v>
      </c>
      <c r="U4593" s="10"/>
      <c r="V4593" s="10"/>
      <c r="W4593" s="10"/>
      <c r="X4593" s="29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</row>
    <row r="4594" spans="1:121" x14ac:dyDescent="0.15">
      <c r="A4594" s="102">
        <f t="shared" si="1346"/>
        <v>45551</v>
      </c>
      <c r="B4594" s="103">
        <f t="shared" ca="1" si="1355"/>
        <v>2966.6079230897894</v>
      </c>
      <c r="C4594" s="106">
        <f t="shared" si="1347"/>
        <v>2939.8504800097894</v>
      </c>
      <c r="D4594" s="105">
        <f ca="1">IF(A4594&lt;$B$1,VLOOKUP(A4594,[1]DI!$A$4:$B$15000,2,FALSE),0)</f>
        <v>0.104</v>
      </c>
      <c r="E4594" s="106">
        <f t="shared" ca="1" si="1341"/>
        <v>1.0003926999999999</v>
      </c>
      <c r="F4594" s="106">
        <f ca="1">(TRUNC(PRODUCT($E$12:$E4593),16))</f>
        <v>2.9954706578304999</v>
      </c>
      <c r="G4594" s="106">
        <f t="shared" ca="1" si="1348"/>
        <v>2.9755436968615698</v>
      </c>
      <c r="H4594" s="106">
        <f t="shared" ca="1" si="1342"/>
        <v>1.0066969100000001</v>
      </c>
      <c r="I4594" s="105">
        <f t="shared" si="1349"/>
        <v>3.5999999999999997E-2</v>
      </c>
      <c r="J4594" s="118">
        <f t="shared" si="1350"/>
        <v>45526</v>
      </c>
      <c r="K4594" s="112">
        <f t="shared" si="1351"/>
        <v>17</v>
      </c>
      <c r="L4594" s="108">
        <f t="shared" si="1352"/>
        <v>17</v>
      </c>
      <c r="M4594" s="109">
        <f t="shared" si="1343"/>
        <v>1.002388727</v>
      </c>
      <c r="N4594" s="109">
        <f t="shared" ca="1" si="1344"/>
        <v>1.0091016340000001</v>
      </c>
      <c r="O4594" s="108">
        <f t="shared" si="1356"/>
        <v>0</v>
      </c>
      <c r="P4594" s="106">
        <f t="shared" ca="1" si="1345"/>
        <v>26.757443080000002</v>
      </c>
      <c r="Q4594" s="113">
        <f t="shared" si="1358"/>
        <v>0</v>
      </c>
      <c r="R4594" s="106">
        <f t="shared" si="1357"/>
        <v>0</v>
      </c>
      <c r="S4594" s="114" t="str">
        <f t="shared" si="1353"/>
        <v>A+J=</v>
      </c>
      <c r="T4594" s="107">
        <f t="shared" si="1354"/>
        <v>45558</v>
      </c>
      <c r="U4594" s="10"/>
      <c r="V4594" s="10"/>
      <c r="W4594" s="10"/>
      <c r="X4594" s="29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</row>
    <row r="4595" spans="1:121" x14ac:dyDescent="0.15">
      <c r="A4595" s="102">
        <f t="shared" si="1346"/>
        <v>45552</v>
      </c>
      <c r="B4595" s="103">
        <f t="shared" ca="1" si="1355"/>
        <v>2968.1894538697893</v>
      </c>
      <c r="C4595" s="106">
        <f t="shared" si="1347"/>
        <v>2939.8504800097894</v>
      </c>
      <c r="D4595" s="105">
        <f ca="1">IF(A4595&lt;$B$1,VLOOKUP(A4595,[1]DI!$A$4:$B$15000,2,FALSE),0)</f>
        <v>0.104</v>
      </c>
      <c r="E4595" s="106">
        <f t="shared" ca="1" si="1341"/>
        <v>1.0003926999999999</v>
      </c>
      <c r="F4595" s="106">
        <f ca="1">(TRUNC(PRODUCT($E$12:$E4594),16))</f>
        <v>2.9966469791578301</v>
      </c>
      <c r="G4595" s="106">
        <f t="shared" ca="1" si="1348"/>
        <v>2.9755436968615698</v>
      </c>
      <c r="H4595" s="106">
        <f t="shared" ca="1" si="1342"/>
        <v>1.00709224</v>
      </c>
      <c r="I4595" s="105">
        <f t="shared" si="1349"/>
        <v>3.5999999999999997E-2</v>
      </c>
      <c r="J4595" s="118">
        <f t="shared" si="1350"/>
        <v>45526</v>
      </c>
      <c r="K4595" s="112">
        <f t="shared" si="1351"/>
        <v>18</v>
      </c>
      <c r="L4595" s="108">
        <f t="shared" si="1352"/>
        <v>18</v>
      </c>
      <c r="M4595" s="109">
        <f t="shared" si="1343"/>
        <v>1.0025294179999999</v>
      </c>
      <c r="N4595" s="109">
        <f t="shared" ca="1" si="1344"/>
        <v>1.0096395970000001</v>
      </c>
      <c r="O4595" s="108">
        <f t="shared" si="1356"/>
        <v>0</v>
      </c>
      <c r="P4595" s="106">
        <f t="shared" ca="1" si="1345"/>
        <v>28.338973859999999</v>
      </c>
      <c r="Q4595" s="113">
        <f t="shared" si="1358"/>
        <v>0</v>
      </c>
      <c r="R4595" s="106">
        <f t="shared" si="1357"/>
        <v>0</v>
      </c>
      <c r="S4595" s="114" t="str">
        <f t="shared" si="1353"/>
        <v>A+J=</v>
      </c>
      <c r="T4595" s="107">
        <f t="shared" si="1354"/>
        <v>45558</v>
      </c>
      <c r="U4595" s="10"/>
      <c r="V4595" s="10"/>
      <c r="W4595" s="10"/>
      <c r="X4595" s="29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</row>
    <row r="4596" spans="1:121" x14ac:dyDescent="0.15">
      <c r="A4596" s="102">
        <f t="shared" si="1346"/>
        <v>45553</v>
      </c>
      <c r="B4596" s="103">
        <f t="shared" ca="1" si="1355"/>
        <v>2969.7718430897894</v>
      </c>
      <c r="C4596" s="106">
        <f t="shared" si="1347"/>
        <v>2939.8504800097894</v>
      </c>
      <c r="D4596" s="105">
        <f ca="1">IF(A4596&lt;$B$1,VLOOKUP(A4596,[1]DI!$A$4:$B$15000,2,FALSE),0)</f>
        <v>0.104</v>
      </c>
      <c r="E4596" s="106">
        <f t="shared" ca="1" si="1341"/>
        <v>1.0003926999999999</v>
      </c>
      <c r="F4596" s="106">
        <f ca="1">(TRUNC(PRODUCT($E$12:$E4595),16))</f>
        <v>2.9978237624265498</v>
      </c>
      <c r="G4596" s="106">
        <f t="shared" ca="1" si="1348"/>
        <v>2.9755436968615698</v>
      </c>
      <c r="H4596" s="106">
        <f t="shared" ca="1" si="1342"/>
        <v>1.00748773</v>
      </c>
      <c r="I4596" s="105">
        <f t="shared" si="1349"/>
        <v>3.5999999999999997E-2</v>
      </c>
      <c r="J4596" s="118">
        <f t="shared" si="1350"/>
        <v>45526</v>
      </c>
      <c r="K4596" s="112">
        <f t="shared" si="1351"/>
        <v>19</v>
      </c>
      <c r="L4596" s="108">
        <f t="shared" si="1352"/>
        <v>19</v>
      </c>
      <c r="M4596" s="109">
        <f t="shared" si="1343"/>
        <v>1.002670129</v>
      </c>
      <c r="N4596" s="109">
        <f t="shared" ca="1" si="1344"/>
        <v>1.010177852</v>
      </c>
      <c r="O4596" s="108">
        <f t="shared" si="1356"/>
        <v>0</v>
      </c>
      <c r="P4596" s="106">
        <f t="shared" ca="1" si="1345"/>
        <v>29.921363079999999</v>
      </c>
      <c r="Q4596" s="113">
        <f t="shared" si="1358"/>
        <v>0</v>
      </c>
      <c r="R4596" s="106">
        <f t="shared" si="1357"/>
        <v>0</v>
      </c>
      <c r="S4596" s="114" t="str">
        <f t="shared" si="1353"/>
        <v>A+J=</v>
      </c>
      <c r="T4596" s="107">
        <f t="shared" si="1354"/>
        <v>45558</v>
      </c>
      <c r="U4596" s="10"/>
      <c r="V4596" s="10"/>
      <c r="W4596" s="10"/>
      <c r="X4596" s="29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</row>
    <row r="4597" spans="1:121" x14ac:dyDescent="0.15">
      <c r="A4597" s="102">
        <f t="shared" si="1346"/>
        <v>45554</v>
      </c>
      <c r="B4597" s="103">
        <f t="shared" ca="1" si="1355"/>
        <v>2971.3550584097893</v>
      </c>
      <c r="C4597" s="106">
        <f t="shared" si="1347"/>
        <v>2939.8504800097894</v>
      </c>
      <c r="D4597" s="105">
        <f ca="1">IF(A4597&lt;$B$1,VLOOKUP(A4597,[1]DI!$A$4:$B$15000,2,FALSE),0)</f>
        <v>0.1065</v>
      </c>
      <c r="E4597" s="106">
        <f t="shared" ca="1" si="1341"/>
        <v>1.00040168</v>
      </c>
      <c r="F4597" s="106">
        <f ca="1">(TRUNC(PRODUCT($E$12:$E4596),16))</f>
        <v>2.99900100781805</v>
      </c>
      <c r="G4597" s="106">
        <f t="shared" ca="1" si="1348"/>
        <v>2.9755436968615698</v>
      </c>
      <c r="H4597" s="106">
        <f t="shared" ca="1" si="1342"/>
        <v>1.0078833700000001</v>
      </c>
      <c r="I4597" s="105">
        <f t="shared" si="1349"/>
        <v>3.5999999999999997E-2</v>
      </c>
      <c r="J4597" s="118">
        <f t="shared" si="1350"/>
        <v>45526</v>
      </c>
      <c r="K4597" s="112">
        <f t="shared" si="1351"/>
        <v>20</v>
      </c>
      <c r="L4597" s="108">
        <f t="shared" si="1352"/>
        <v>20</v>
      </c>
      <c r="M4597" s="109">
        <f t="shared" si="1343"/>
        <v>1.002810859</v>
      </c>
      <c r="N4597" s="109">
        <f t="shared" ca="1" si="1344"/>
        <v>1.0107163880000001</v>
      </c>
      <c r="O4597" s="108">
        <f t="shared" si="1356"/>
        <v>0</v>
      </c>
      <c r="P4597" s="106">
        <f t="shared" ca="1" si="1345"/>
        <v>31.5045784</v>
      </c>
      <c r="Q4597" s="113">
        <f t="shared" si="1358"/>
        <v>0</v>
      </c>
      <c r="R4597" s="106">
        <f t="shared" si="1357"/>
        <v>0</v>
      </c>
      <c r="S4597" s="114" t="str">
        <f t="shared" si="1353"/>
        <v>A+J=</v>
      </c>
      <c r="T4597" s="107">
        <f t="shared" si="1354"/>
        <v>45558</v>
      </c>
      <c r="U4597" s="10"/>
      <c r="V4597" s="10"/>
      <c r="W4597" s="10"/>
      <c r="X4597" s="29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</row>
    <row r="4598" spans="1:121" x14ac:dyDescent="0.15">
      <c r="A4598" s="102">
        <f t="shared" si="1346"/>
        <v>45555</v>
      </c>
      <c r="B4598" s="103">
        <f t="shared" ca="1" si="1355"/>
        <v>2972.9658171897895</v>
      </c>
      <c r="C4598" s="106">
        <f t="shared" si="1347"/>
        <v>2939.8504800097894</v>
      </c>
      <c r="D4598" s="105">
        <f ca="1">IF(A4598&lt;$B$1,VLOOKUP(A4598,[1]DI!$A$4:$B$15000,2,FALSE),0)</f>
        <v>0.1065</v>
      </c>
      <c r="E4598" s="106">
        <f t="shared" ca="1" si="1341"/>
        <v>1.00040168</v>
      </c>
      <c r="F4598" s="106">
        <f ca="1">(TRUNC(PRODUCT($E$12:$E4597),16))</f>
        <v>3.0002056465428701</v>
      </c>
      <c r="G4598" s="106">
        <f t="shared" ca="1" si="1348"/>
        <v>2.9755436968615698</v>
      </c>
      <c r="H4598" s="106">
        <f t="shared" ca="1" si="1342"/>
        <v>1.0082882200000001</v>
      </c>
      <c r="I4598" s="105">
        <f t="shared" si="1349"/>
        <v>3.5999999999999997E-2</v>
      </c>
      <c r="J4598" s="118">
        <f t="shared" si="1350"/>
        <v>45526</v>
      </c>
      <c r="K4598" s="112">
        <f t="shared" si="1351"/>
        <v>21</v>
      </c>
      <c r="L4598" s="108">
        <f t="shared" si="1352"/>
        <v>21</v>
      </c>
      <c r="M4598" s="109">
        <f t="shared" si="1343"/>
        <v>1.0029516089999999</v>
      </c>
      <c r="N4598" s="109">
        <f t="shared" ca="1" si="1344"/>
        <v>1.011264293</v>
      </c>
      <c r="O4598" s="108">
        <f t="shared" si="1356"/>
        <v>0</v>
      </c>
      <c r="P4598" s="106">
        <f t="shared" ca="1" si="1345"/>
        <v>33.115337179999997</v>
      </c>
      <c r="Q4598" s="113">
        <f t="shared" si="1358"/>
        <v>0</v>
      </c>
      <c r="R4598" s="106">
        <f t="shared" si="1357"/>
        <v>0</v>
      </c>
      <c r="S4598" s="114" t="str">
        <f t="shared" si="1353"/>
        <v>A+J=</v>
      </c>
      <c r="T4598" s="107">
        <f t="shared" si="1354"/>
        <v>45558</v>
      </c>
      <c r="U4598" s="10"/>
      <c r="V4598" s="10"/>
      <c r="W4598" s="10"/>
      <c r="X4598" s="29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</row>
    <row r="4599" spans="1:121" x14ac:dyDescent="0.15">
      <c r="A4599" s="102">
        <f t="shared" si="1346"/>
        <v>45556</v>
      </c>
      <c r="B4599" s="103">
        <f t="shared" ca="1" si="1355"/>
        <v>2974.5774402797892</v>
      </c>
      <c r="C4599" s="106">
        <f t="shared" si="1347"/>
        <v>2939.8504800097894</v>
      </c>
      <c r="D4599" s="105">
        <f ca="1">IF(A4599&lt;$B$1,VLOOKUP(A4599,[1]DI!$A$4:$B$15000,2,FALSE),0)</f>
        <v>0</v>
      </c>
      <c r="E4599" s="106">
        <f t="shared" ca="1" si="1341"/>
        <v>1</v>
      </c>
      <c r="F4599" s="106">
        <f ca="1">(TRUNC(PRODUCT($E$12:$E4598),16))</f>
        <v>3.0014107691469798</v>
      </c>
      <c r="G4599" s="106">
        <f t="shared" ca="1" si="1348"/>
        <v>2.9755436968615698</v>
      </c>
      <c r="H4599" s="106">
        <f t="shared" ca="1" si="1342"/>
        <v>1.00869323</v>
      </c>
      <c r="I4599" s="105">
        <f t="shared" si="1349"/>
        <v>3.5999999999999997E-2</v>
      </c>
      <c r="J4599" s="118">
        <f t="shared" si="1350"/>
        <v>45526</v>
      </c>
      <c r="K4599" s="112">
        <f t="shared" si="1351"/>
        <v>21</v>
      </c>
      <c r="L4599" s="108">
        <f t="shared" si="1352"/>
        <v>22</v>
      </c>
      <c r="M4599" s="109">
        <f t="shared" si="1343"/>
        <v>1.0030923789999999</v>
      </c>
      <c r="N4599" s="109">
        <f t="shared" ca="1" si="1344"/>
        <v>1.011812492</v>
      </c>
      <c r="O4599" s="108">
        <f t="shared" si="1356"/>
        <v>0</v>
      </c>
      <c r="P4599" s="106">
        <f t="shared" ca="1" si="1345"/>
        <v>34.726960269999999</v>
      </c>
      <c r="Q4599" s="113">
        <f t="shared" si="1358"/>
        <v>0</v>
      </c>
      <c r="R4599" s="106">
        <f t="shared" si="1357"/>
        <v>0</v>
      </c>
      <c r="S4599" s="114" t="str">
        <f t="shared" si="1353"/>
        <v>A+J=</v>
      </c>
      <c r="T4599" s="107">
        <f t="shared" si="1354"/>
        <v>45558</v>
      </c>
      <c r="U4599" s="10"/>
      <c r="V4599" s="10"/>
      <c r="W4599" s="10"/>
      <c r="X4599" s="29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</row>
    <row r="4600" spans="1:121" x14ac:dyDescent="0.15">
      <c r="A4600" s="102">
        <f t="shared" si="1346"/>
        <v>45557</v>
      </c>
      <c r="B4600" s="103">
        <f t="shared" ca="1" si="1355"/>
        <v>2974.5774402797892</v>
      </c>
      <c r="C4600" s="106">
        <f t="shared" si="1347"/>
        <v>2939.8504800097894</v>
      </c>
      <c r="D4600" s="105">
        <f ca="1">IF(A4600&lt;$B$1,VLOOKUP(A4600,[1]DI!$A$4:$B$15000,2,FALSE),0)</f>
        <v>0</v>
      </c>
      <c r="E4600" s="106">
        <f t="shared" ca="1" si="1341"/>
        <v>1</v>
      </c>
      <c r="F4600" s="106">
        <f ca="1">(TRUNC(PRODUCT($E$12:$E4599),16))</f>
        <v>3.0014107691469798</v>
      </c>
      <c r="G4600" s="106">
        <f t="shared" ca="1" si="1348"/>
        <v>2.9755436968615698</v>
      </c>
      <c r="H4600" s="106">
        <f t="shared" ca="1" si="1342"/>
        <v>1.00869323</v>
      </c>
      <c r="I4600" s="105">
        <f t="shared" si="1349"/>
        <v>3.5999999999999997E-2</v>
      </c>
      <c r="J4600" s="118">
        <f t="shared" si="1350"/>
        <v>45526</v>
      </c>
      <c r="K4600" s="112">
        <f t="shared" si="1351"/>
        <v>21</v>
      </c>
      <c r="L4600" s="108">
        <f t="shared" si="1352"/>
        <v>22</v>
      </c>
      <c r="M4600" s="109">
        <f t="shared" si="1343"/>
        <v>1.0030923789999999</v>
      </c>
      <c r="N4600" s="109">
        <f t="shared" ca="1" si="1344"/>
        <v>1.011812492</v>
      </c>
      <c r="O4600" s="108">
        <f t="shared" si="1356"/>
        <v>0</v>
      </c>
      <c r="P4600" s="106">
        <f t="shared" ca="1" si="1345"/>
        <v>34.726960269999999</v>
      </c>
      <c r="Q4600" s="113">
        <f t="shared" si="1358"/>
        <v>0</v>
      </c>
      <c r="R4600" s="106">
        <f t="shared" si="1357"/>
        <v>0</v>
      </c>
      <c r="S4600" s="114" t="str">
        <f t="shared" si="1353"/>
        <v>A+J=</v>
      </c>
      <c r="T4600" s="107">
        <f t="shared" si="1354"/>
        <v>45558</v>
      </c>
      <c r="U4600" s="10"/>
      <c r="V4600" s="10"/>
      <c r="W4600" s="10"/>
      <c r="X4600" s="29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</row>
    <row r="4601" spans="1:121" x14ac:dyDescent="0.15">
      <c r="A4601" s="102">
        <f t="shared" si="1346"/>
        <v>45558</v>
      </c>
      <c r="B4601" s="103">
        <f t="shared" ca="1" si="1355"/>
        <v>2974.5774402797892</v>
      </c>
      <c r="C4601" s="106">
        <f t="shared" si="1347"/>
        <v>2939.8504800097894</v>
      </c>
      <c r="D4601" s="105">
        <f ca="1">IF(A4601&lt;$B$1,VLOOKUP(A4601,[1]DI!$A$4:$B$15000,2,FALSE),0)</f>
        <v>0.1065</v>
      </c>
      <c r="E4601" s="106">
        <f t="shared" ca="1" si="1341"/>
        <v>1.00040168</v>
      </c>
      <c r="F4601" s="106">
        <f ca="1">(TRUNC(PRODUCT($E$12:$E4600),16))</f>
        <v>3.0014107691469798</v>
      </c>
      <c r="G4601" s="106">
        <f t="shared" ca="1" si="1348"/>
        <v>2.9755436968615698</v>
      </c>
      <c r="H4601" s="106">
        <f t="shared" ca="1" si="1342"/>
        <v>1.00869323</v>
      </c>
      <c r="I4601" s="105">
        <f t="shared" si="1349"/>
        <v>3.5999999999999997E-2</v>
      </c>
      <c r="J4601" s="118">
        <f t="shared" si="1350"/>
        <v>45526</v>
      </c>
      <c r="K4601" s="112">
        <f t="shared" si="1351"/>
        <v>22</v>
      </c>
      <c r="L4601" s="108">
        <f t="shared" si="1352"/>
        <v>22</v>
      </c>
      <c r="M4601" s="109">
        <f t="shared" si="1343"/>
        <v>1.0030923789999999</v>
      </c>
      <c r="N4601" s="109">
        <f t="shared" ca="1" si="1344"/>
        <v>1.011812492</v>
      </c>
      <c r="O4601" s="108">
        <f t="shared" si="1356"/>
        <v>136</v>
      </c>
      <c r="P4601" s="106">
        <f t="shared" ca="1" si="1345"/>
        <v>34.726960269999999</v>
      </c>
      <c r="Q4601" s="113">
        <f t="shared" si="1358"/>
        <v>0.24981300000000001</v>
      </c>
      <c r="R4601" s="106">
        <f t="shared" si="1357"/>
        <v>734.41286795999997</v>
      </c>
      <c r="S4601" s="114" t="str">
        <f t="shared" si="1353"/>
        <v>A+J=</v>
      </c>
      <c r="T4601" s="107">
        <f t="shared" si="1354"/>
        <v>45558</v>
      </c>
      <c r="U4601" s="10"/>
      <c r="V4601" s="10"/>
      <c r="W4601" s="10"/>
      <c r="X4601" s="29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</row>
    <row r="4602" spans="1:121" x14ac:dyDescent="0.15">
      <c r="A4602" s="102">
        <f t="shared" si="1346"/>
        <v>45559</v>
      </c>
      <c r="B4602" s="103">
        <f t="shared" ca="1" si="1355"/>
        <v>2206.6331621297895</v>
      </c>
      <c r="C4602" s="106">
        <f t="shared" si="1347"/>
        <v>2205.4376120497895</v>
      </c>
      <c r="D4602" s="105">
        <f ca="1">IF(A4602&lt;$B$1,VLOOKUP(A4602,[1]DI!$A$4:$B$15000,2,FALSE),0)</f>
        <v>0.1065</v>
      </c>
      <c r="E4602" s="106">
        <f t="shared" ca="1" si="1341"/>
        <v>1.00040168</v>
      </c>
      <c r="F4602" s="106">
        <f ca="1">(TRUNC(PRODUCT($E$12:$E4601),16))</f>
        <v>3.0026163758247302</v>
      </c>
      <c r="G4602" s="106">
        <f t="shared" ca="1" si="1348"/>
        <v>3.0014107691469798</v>
      </c>
      <c r="H4602" s="106">
        <f t="shared" ca="1" si="1342"/>
        <v>1.00040168</v>
      </c>
      <c r="I4602" s="105">
        <f t="shared" si="1349"/>
        <v>3.5999999999999997E-2</v>
      </c>
      <c r="J4602" s="118">
        <f t="shared" si="1350"/>
        <v>45558</v>
      </c>
      <c r="K4602" s="112">
        <f t="shared" si="1351"/>
        <v>1</v>
      </c>
      <c r="L4602" s="108">
        <f t="shared" si="1352"/>
        <v>1</v>
      </c>
      <c r="M4602" s="109">
        <f t="shared" si="1343"/>
        <v>1.000140356</v>
      </c>
      <c r="N4602" s="109">
        <f t="shared" ca="1" si="1344"/>
        <v>1.0005420920000001</v>
      </c>
      <c r="O4602" s="108">
        <f t="shared" si="1356"/>
        <v>0</v>
      </c>
      <c r="P4602" s="106">
        <f t="shared" ca="1" si="1345"/>
        <v>1.1955500800000001</v>
      </c>
      <c r="Q4602" s="113">
        <f t="shared" si="1358"/>
        <v>0</v>
      </c>
      <c r="R4602" s="106">
        <f t="shared" si="1357"/>
        <v>0</v>
      </c>
      <c r="S4602" s="114" t="str">
        <f t="shared" si="1353"/>
        <v>A+J=</v>
      </c>
      <c r="T4602" s="107">
        <f t="shared" si="1354"/>
        <v>45587</v>
      </c>
      <c r="U4602" s="10"/>
      <c r="V4602" s="10"/>
      <c r="W4602" s="10"/>
      <c r="X4602" s="29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</row>
    <row r="4603" spans="1:121" x14ac:dyDescent="0.15">
      <c r="A4603" s="102">
        <f t="shared" si="1346"/>
        <v>45560</v>
      </c>
      <c r="B4603" s="103">
        <f t="shared" ca="1" si="1355"/>
        <v>2207.8293584097896</v>
      </c>
      <c r="C4603" s="106">
        <f t="shared" si="1347"/>
        <v>2205.4376120497895</v>
      </c>
      <c r="D4603" s="105">
        <f ca="1">IF(A4603&lt;$B$1,VLOOKUP(A4603,[1]DI!$A$4:$B$15000,2,FALSE),0)</f>
        <v>0.1065</v>
      </c>
      <c r="E4603" s="106">
        <f t="shared" ca="1" si="1341"/>
        <v>1.00040168</v>
      </c>
      <c r="F4603" s="106">
        <f ca="1">(TRUNC(PRODUCT($E$12:$E4602),16))</f>
        <v>3.0038224667705702</v>
      </c>
      <c r="G4603" s="106">
        <f t="shared" ca="1" si="1348"/>
        <v>3.0014107691469798</v>
      </c>
      <c r="H4603" s="106">
        <f t="shared" ca="1" si="1342"/>
        <v>1.0008035200000001</v>
      </c>
      <c r="I4603" s="105">
        <f t="shared" si="1349"/>
        <v>3.5999999999999997E-2</v>
      </c>
      <c r="J4603" s="118">
        <f t="shared" si="1350"/>
        <v>45558</v>
      </c>
      <c r="K4603" s="112">
        <f t="shared" si="1351"/>
        <v>2</v>
      </c>
      <c r="L4603" s="108">
        <f t="shared" si="1352"/>
        <v>2</v>
      </c>
      <c r="M4603" s="109">
        <f t="shared" si="1343"/>
        <v>1.0002807309999999</v>
      </c>
      <c r="N4603" s="109">
        <f t="shared" ca="1" si="1344"/>
        <v>1.001084477</v>
      </c>
      <c r="O4603" s="108">
        <f t="shared" si="1356"/>
        <v>0</v>
      </c>
      <c r="P4603" s="106">
        <f t="shared" ca="1" si="1345"/>
        <v>2.39174636</v>
      </c>
      <c r="Q4603" s="113">
        <f t="shared" si="1358"/>
        <v>0</v>
      </c>
      <c r="R4603" s="106">
        <f t="shared" si="1357"/>
        <v>0</v>
      </c>
      <c r="S4603" s="114" t="str">
        <f t="shared" si="1353"/>
        <v>A+J=</v>
      </c>
      <c r="T4603" s="107">
        <f t="shared" si="1354"/>
        <v>45587</v>
      </c>
      <c r="U4603" s="10"/>
      <c r="V4603" s="10"/>
      <c r="W4603" s="10"/>
      <c r="X4603" s="29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</row>
    <row r="4604" spans="1:121" x14ac:dyDescent="0.15">
      <c r="A4604" s="102">
        <f t="shared" si="1346"/>
        <v>45561</v>
      </c>
      <c r="B4604" s="103">
        <f t="shared" ca="1" si="1355"/>
        <v>2209.0261986797896</v>
      </c>
      <c r="C4604" s="106">
        <f t="shared" si="1347"/>
        <v>2205.4376120497895</v>
      </c>
      <c r="D4604" s="105">
        <f ca="1">IF(A4604&lt;$B$1,VLOOKUP(A4604,[1]DI!$A$4:$B$15000,2,FALSE),0)</f>
        <v>0.1065</v>
      </c>
      <c r="E4604" s="106">
        <f t="shared" ca="1" si="1341"/>
        <v>1.00040168</v>
      </c>
      <c r="F4604" s="106">
        <f ca="1">(TRUNC(PRODUCT($E$12:$E4603),16))</f>
        <v>3.0050290421790198</v>
      </c>
      <c r="G4604" s="106">
        <f t="shared" ca="1" si="1348"/>
        <v>3.0014107691469798</v>
      </c>
      <c r="H4604" s="106">
        <f t="shared" ca="1" si="1342"/>
        <v>1.0012055200000001</v>
      </c>
      <c r="I4604" s="105">
        <f t="shared" si="1349"/>
        <v>3.5999999999999997E-2</v>
      </c>
      <c r="J4604" s="118">
        <f t="shared" si="1350"/>
        <v>45558</v>
      </c>
      <c r="K4604" s="112">
        <f t="shared" si="1351"/>
        <v>3</v>
      </c>
      <c r="L4604" s="108">
        <f t="shared" si="1352"/>
        <v>3</v>
      </c>
      <c r="M4604" s="109">
        <f t="shared" si="1343"/>
        <v>1.000421126</v>
      </c>
      <c r="N4604" s="109">
        <f t="shared" ca="1" si="1344"/>
        <v>1.0016271539999999</v>
      </c>
      <c r="O4604" s="108">
        <f t="shared" si="1356"/>
        <v>0</v>
      </c>
      <c r="P4604" s="106">
        <f t="shared" ca="1" si="1345"/>
        <v>3.58858663</v>
      </c>
      <c r="Q4604" s="113">
        <f t="shared" si="1358"/>
        <v>0</v>
      </c>
      <c r="R4604" s="106">
        <f t="shared" si="1357"/>
        <v>0</v>
      </c>
      <c r="S4604" s="114" t="str">
        <f t="shared" si="1353"/>
        <v>A+J=</v>
      </c>
      <c r="T4604" s="107">
        <f t="shared" si="1354"/>
        <v>45587</v>
      </c>
      <c r="U4604" s="10"/>
      <c r="V4604" s="10"/>
      <c r="W4604" s="10"/>
      <c r="X4604" s="29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</row>
    <row r="4605" spans="1:121" x14ac:dyDescent="0.15">
      <c r="A4605" s="102">
        <f t="shared" si="1346"/>
        <v>45562</v>
      </c>
      <c r="B4605" s="103">
        <f t="shared" ca="1" si="1355"/>
        <v>2210.2237071897894</v>
      </c>
      <c r="C4605" s="106">
        <f t="shared" si="1347"/>
        <v>2205.4376120497895</v>
      </c>
      <c r="D4605" s="105">
        <f ca="1">IF(A4605&lt;$B$1,VLOOKUP(A4605,[1]DI!$A$4:$B$15000,2,FALSE),0)</f>
        <v>0.1065</v>
      </c>
      <c r="E4605" s="106">
        <f t="shared" ca="1" si="1341"/>
        <v>1.00040168</v>
      </c>
      <c r="F4605" s="106">
        <f ca="1">(TRUNC(PRODUCT($E$12:$E4604),16))</f>
        <v>3.0062361022446802</v>
      </c>
      <c r="G4605" s="106">
        <f t="shared" ca="1" si="1348"/>
        <v>3.0014107691469798</v>
      </c>
      <c r="H4605" s="106">
        <f t="shared" ca="1" si="1342"/>
        <v>1.0016076899999999</v>
      </c>
      <c r="I4605" s="105">
        <f t="shared" si="1349"/>
        <v>3.5999999999999997E-2</v>
      </c>
      <c r="J4605" s="118">
        <f t="shared" si="1350"/>
        <v>45558</v>
      </c>
      <c r="K4605" s="112">
        <f t="shared" si="1351"/>
        <v>4</v>
      </c>
      <c r="L4605" s="108">
        <f t="shared" si="1352"/>
        <v>4</v>
      </c>
      <c r="M4605" s="109">
        <f t="shared" si="1343"/>
        <v>1.0005615409999999</v>
      </c>
      <c r="N4605" s="109">
        <f t="shared" ca="1" si="1344"/>
        <v>1.002170134</v>
      </c>
      <c r="O4605" s="108">
        <f t="shared" si="1356"/>
        <v>0</v>
      </c>
      <c r="P4605" s="106">
        <f t="shared" ca="1" si="1345"/>
        <v>4.7860951399999996</v>
      </c>
      <c r="Q4605" s="113">
        <f t="shared" si="1358"/>
        <v>0</v>
      </c>
      <c r="R4605" s="106">
        <f t="shared" si="1357"/>
        <v>0</v>
      </c>
      <c r="S4605" s="114" t="str">
        <f t="shared" si="1353"/>
        <v>A+J=</v>
      </c>
      <c r="T4605" s="107">
        <f t="shared" si="1354"/>
        <v>45587</v>
      </c>
      <c r="U4605" s="10"/>
      <c r="V4605" s="10"/>
      <c r="W4605" s="10"/>
      <c r="X4605" s="29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</row>
    <row r="4606" spans="1:121" x14ac:dyDescent="0.15">
      <c r="A4606" s="102">
        <f t="shared" si="1346"/>
        <v>45563</v>
      </c>
      <c r="B4606" s="103">
        <f t="shared" ca="1" si="1355"/>
        <v>2211.4218376397894</v>
      </c>
      <c r="C4606" s="106">
        <f t="shared" si="1347"/>
        <v>2205.4376120497895</v>
      </c>
      <c r="D4606" s="105">
        <f ca="1">IF(A4606&lt;$B$1,VLOOKUP(A4606,[1]DI!$A$4:$B$15000,2,FALSE),0)</f>
        <v>0</v>
      </c>
      <c r="E4606" s="106">
        <f t="shared" ca="1" si="1341"/>
        <v>1</v>
      </c>
      <c r="F4606" s="106">
        <f ca="1">(TRUNC(PRODUCT($E$12:$E4605),16))</f>
        <v>3.0074436471622299</v>
      </c>
      <c r="G4606" s="106">
        <f t="shared" ca="1" si="1348"/>
        <v>3.0014107691469798</v>
      </c>
      <c r="H4606" s="106">
        <f t="shared" ca="1" si="1342"/>
        <v>1.00201001</v>
      </c>
      <c r="I4606" s="105">
        <f t="shared" si="1349"/>
        <v>3.5999999999999997E-2</v>
      </c>
      <c r="J4606" s="118">
        <f t="shared" si="1350"/>
        <v>45558</v>
      </c>
      <c r="K4606" s="112">
        <f t="shared" si="1351"/>
        <v>4</v>
      </c>
      <c r="L4606" s="108">
        <f t="shared" si="1352"/>
        <v>5</v>
      </c>
      <c r="M4606" s="109">
        <f t="shared" si="1343"/>
        <v>1.0007019749999999</v>
      </c>
      <c r="N4606" s="109">
        <f t="shared" ca="1" si="1344"/>
        <v>1.0027133960000001</v>
      </c>
      <c r="O4606" s="108">
        <f t="shared" si="1356"/>
        <v>0</v>
      </c>
      <c r="P4606" s="106">
        <f t="shared" ca="1" si="1345"/>
        <v>5.9842255900000003</v>
      </c>
      <c r="Q4606" s="113">
        <f t="shared" si="1358"/>
        <v>0</v>
      </c>
      <c r="R4606" s="106">
        <f t="shared" si="1357"/>
        <v>0</v>
      </c>
      <c r="S4606" s="114" t="str">
        <f t="shared" si="1353"/>
        <v>A+J=</v>
      </c>
      <c r="T4606" s="107">
        <f t="shared" si="1354"/>
        <v>45587</v>
      </c>
      <c r="U4606" s="10"/>
      <c r="V4606" s="10"/>
      <c r="W4606" s="10"/>
      <c r="X4606" s="29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</row>
    <row r="4607" spans="1:121" x14ac:dyDescent="0.15">
      <c r="A4607" s="102">
        <f t="shared" si="1346"/>
        <v>45564</v>
      </c>
      <c r="B4607" s="103">
        <f t="shared" ca="1" si="1355"/>
        <v>2211.4218376397894</v>
      </c>
      <c r="C4607" s="106">
        <f t="shared" si="1347"/>
        <v>2205.4376120497895</v>
      </c>
      <c r="D4607" s="105">
        <f ca="1">IF(A4607&lt;$B$1,VLOOKUP(A4607,[1]DI!$A$4:$B$15000,2,FALSE),0)</f>
        <v>0</v>
      </c>
      <c r="E4607" s="106">
        <f t="shared" ca="1" si="1341"/>
        <v>1</v>
      </c>
      <c r="F4607" s="106">
        <f ca="1">(TRUNC(PRODUCT($E$12:$E4606),16))</f>
        <v>3.0074436471622299</v>
      </c>
      <c r="G4607" s="106">
        <f t="shared" ca="1" si="1348"/>
        <v>3.0014107691469798</v>
      </c>
      <c r="H4607" s="106">
        <f t="shared" ca="1" si="1342"/>
        <v>1.00201001</v>
      </c>
      <c r="I4607" s="105">
        <f t="shared" si="1349"/>
        <v>3.5999999999999997E-2</v>
      </c>
      <c r="J4607" s="118">
        <f t="shared" si="1350"/>
        <v>45558</v>
      </c>
      <c r="K4607" s="112">
        <f t="shared" si="1351"/>
        <v>4</v>
      </c>
      <c r="L4607" s="108">
        <f t="shared" si="1352"/>
        <v>5</v>
      </c>
      <c r="M4607" s="109">
        <f t="shared" si="1343"/>
        <v>1.0007019749999999</v>
      </c>
      <c r="N4607" s="109">
        <f t="shared" ca="1" si="1344"/>
        <v>1.0027133960000001</v>
      </c>
      <c r="O4607" s="108">
        <f t="shared" si="1356"/>
        <v>0</v>
      </c>
      <c r="P4607" s="106">
        <f t="shared" ca="1" si="1345"/>
        <v>5.9842255900000003</v>
      </c>
      <c r="Q4607" s="113">
        <f t="shared" si="1358"/>
        <v>0</v>
      </c>
      <c r="R4607" s="106">
        <f t="shared" si="1357"/>
        <v>0</v>
      </c>
      <c r="S4607" s="114" t="str">
        <f t="shared" si="1353"/>
        <v>A+J=</v>
      </c>
      <c r="T4607" s="107">
        <f t="shared" si="1354"/>
        <v>45587</v>
      </c>
      <c r="U4607" s="10"/>
      <c r="V4607" s="10"/>
      <c r="W4607" s="10"/>
      <c r="X4607" s="29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</row>
    <row r="4608" spans="1:121" x14ac:dyDescent="0.15">
      <c r="A4608" s="102">
        <f t="shared" si="1346"/>
        <v>45565</v>
      </c>
      <c r="B4608" s="103">
        <f t="shared" ca="1" si="1355"/>
        <v>2211.4218376397894</v>
      </c>
      <c r="C4608" s="106">
        <f t="shared" si="1347"/>
        <v>2205.4376120497895</v>
      </c>
      <c r="D4608" s="105">
        <f ca="1">IF(A4608&lt;$B$1,VLOOKUP(A4608,[1]DI!$A$4:$B$15000,2,FALSE),0)</f>
        <v>0.1065</v>
      </c>
      <c r="E4608" s="106">
        <f t="shared" ca="1" si="1341"/>
        <v>1.00040168</v>
      </c>
      <c r="F4608" s="106">
        <f ca="1">(TRUNC(PRODUCT($E$12:$E4607),16))</f>
        <v>3.0074436471622299</v>
      </c>
      <c r="G4608" s="106">
        <f t="shared" ca="1" si="1348"/>
        <v>3.0014107691469798</v>
      </c>
      <c r="H4608" s="106">
        <f t="shared" ca="1" si="1342"/>
        <v>1.00201001</v>
      </c>
      <c r="I4608" s="105">
        <f t="shared" si="1349"/>
        <v>3.5999999999999997E-2</v>
      </c>
      <c r="J4608" s="118">
        <f t="shared" si="1350"/>
        <v>45558</v>
      </c>
      <c r="K4608" s="112">
        <f t="shared" si="1351"/>
        <v>5</v>
      </c>
      <c r="L4608" s="108">
        <f t="shared" si="1352"/>
        <v>5</v>
      </c>
      <c r="M4608" s="109">
        <f t="shared" si="1343"/>
        <v>1.0007019749999999</v>
      </c>
      <c r="N4608" s="109">
        <f t="shared" ca="1" si="1344"/>
        <v>1.0027133960000001</v>
      </c>
      <c r="O4608" s="108">
        <f t="shared" si="1356"/>
        <v>0</v>
      </c>
      <c r="P4608" s="106">
        <f t="shared" ca="1" si="1345"/>
        <v>5.9842255900000003</v>
      </c>
      <c r="Q4608" s="113">
        <f t="shared" si="1358"/>
        <v>0</v>
      </c>
      <c r="R4608" s="106">
        <f t="shared" si="1357"/>
        <v>0</v>
      </c>
      <c r="S4608" s="114" t="str">
        <f t="shared" si="1353"/>
        <v>A+J=</v>
      </c>
      <c r="T4608" s="107">
        <f t="shared" si="1354"/>
        <v>45587</v>
      </c>
      <c r="U4608" s="10"/>
      <c r="V4608" s="10"/>
      <c r="W4608" s="10"/>
      <c r="X4608" s="29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</row>
    <row r="4609" spans="1:121" x14ac:dyDescent="0.15">
      <c r="A4609" s="102">
        <f t="shared" si="1346"/>
        <v>45566</v>
      </c>
      <c r="B4609" s="103">
        <f t="shared" ca="1" si="1355"/>
        <v>2212.6206363397896</v>
      </c>
      <c r="C4609" s="106">
        <f t="shared" si="1347"/>
        <v>2205.4376120497895</v>
      </c>
      <c r="D4609" s="105">
        <f ca="1">IF(A4609&lt;$B$1,VLOOKUP(A4609,[1]DI!$A$4:$B$15000,2,FALSE),0)</f>
        <v>0.1065</v>
      </c>
      <c r="E4609" s="106">
        <f t="shared" ca="1" si="1341"/>
        <v>1.00040168</v>
      </c>
      <c r="F4609" s="106">
        <f ca="1">(TRUNC(PRODUCT($E$12:$E4608),16))</f>
        <v>3.0086516771264198</v>
      </c>
      <c r="G4609" s="106">
        <f t="shared" ca="1" si="1348"/>
        <v>3.0014107691469798</v>
      </c>
      <c r="H4609" s="106">
        <f t="shared" ca="1" si="1342"/>
        <v>1.0024124999999999</v>
      </c>
      <c r="I4609" s="105">
        <f t="shared" si="1349"/>
        <v>3.5999999999999997E-2</v>
      </c>
      <c r="J4609" s="118">
        <f t="shared" si="1350"/>
        <v>45558</v>
      </c>
      <c r="K4609" s="112">
        <f t="shared" si="1351"/>
        <v>6</v>
      </c>
      <c r="L4609" s="108">
        <f t="shared" si="1352"/>
        <v>6</v>
      </c>
      <c r="M4609" s="109">
        <f t="shared" si="1343"/>
        <v>1.000842429</v>
      </c>
      <c r="N4609" s="109">
        <f t="shared" ca="1" si="1344"/>
        <v>1.0032569609999999</v>
      </c>
      <c r="O4609" s="108">
        <f t="shared" si="1356"/>
        <v>0</v>
      </c>
      <c r="P4609" s="106">
        <f t="shared" ca="1" si="1345"/>
        <v>7.1830242899999996</v>
      </c>
      <c r="Q4609" s="113">
        <f t="shared" si="1358"/>
        <v>0</v>
      </c>
      <c r="R4609" s="106">
        <f t="shared" si="1357"/>
        <v>0</v>
      </c>
      <c r="S4609" s="114" t="str">
        <f t="shared" si="1353"/>
        <v>A+J=</v>
      </c>
      <c r="T4609" s="107">
        <f t="shared" si="1354"/>
        <v>45587</v>
      </c>
      <c r="U4609" s="10"/>
      <c r="V4609" s="10"/>
      <c r="W4609" s="10"/>
      <c r="X4609" s="29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</row>
    <row r="4610" spans="1:121" x14ac:dyDescent="0.15">
      <c r="A4610" s="102">
        <f t="shared" si="1346"/>
        <v>45567</v>
      </c>
      <c r="B4610" s="103">
        <f t="shared" ca="1" si="1355"/>
        <v>2213.8200834297895</v>
      </c>
      <c r="C4610" s="106">
        <f t="shared" si="1347"/>
        <v>2205.4376120497895</v>
      </c>
      <c r="D4610" s="105">
        <f ca="1">IF(A4610&lt;$B$1,VLOOKUP(A4610,[1]DI!$A$4:$B$15000,2,FALSE),0)</f>
        <v>0.1065</v>
      </c>
      <c r="E4610" s="106">
        <f t="shared" ca="1" si="1341"/>
        <v>1.00040168</v>
      </c>
      <c r="F4610" s="106">
        <f ca="1">(TRUNC(PRODUCT($E$12:$E4609),16))</f>
        <v>3.00986019233209</v>
      </c>
      <c r="G4610" s="106">
        <f t="shared" ca="1" si="1348"/>
        <v>3.0014107691469798</v>
      </c>
      <c r="H4610" s="106">
        <f t="shared" ca="1" si="1342"/>
        <v>1.00281515</v>
      </c>
      <c r="I4610" s="105">
        <f t="shared" si="1349"/>
        <v>3.5999999999999997E-2</v>
      </c>
      <c r="J4610" s="118">
        <f t="shared" si="1350"/>
        <v>45558</v>
      </c>
      <c r="K4610" s="112">
        <f t="shared" si="1351"/>
        <v>7</v>
      </c>
      <c r="L4610" s="108">
        <f t="shared" si="1352"/>
        <v>7</v>
      </c>
      <c r="M4610" s="109">
        <f t="shared" si="1343"/>
        <v>1.0009829029999999</v>
      </c>
      <c r="N4610" s="109">
        <f t="shared" ca="1" si="1344"/>
        <v>1.0038008199999999</v>
      </c>
      <c r="O4610" s="108">
        <f t="shared" si="1356"/>
        <v>0</v>
      </c>
      <c r="P4610" s="106">
        <f t="shared" ca="1" si="1345"/>
        <v>8.3824713800000001</v>
      </c>
      <c r="Q4610" s="113">
        <f t="shared" si="1358"/>
        <v>0</v>
      </c>
      <c r="R4610" s="106">
        <f t="shared" si="1357"/>
        <v>0</v>
      </c>
      <c r="S4610" s="114" t="str">
        <f t="shared" si="1353"/>
        <v>A+J=</v>
      </c>
      <c r="T4610" s="107">
        <f t="shared" si="1354"/>
        <v>45587</v>
      </c>
      <c r="U4610" s="10"/>
      <c r="V4610" s="10"/>
      <c r="W4610" s="10"/>
      <c r="X4610" s="29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</row>
    <row r="4611" spans="1:121" x14ac:dyDescent="0.15">
      <c r="A4611" s="102">
        <f t="shared" si="1346"/>
        <v>45568</v>
      </c>
      <c r="B4611" s="103">
        <f t="shared" ca="1" si="1355"/>
        <v>2215.0201767197896</v>
      </c>
      <c r="C4611" s="106">
        <f t="shared" si="1347"/>
        <v>2205.4376120497895</v>
      </c>
      <c r="D4611" s="105">
        <f ca="1">IF(A4611&lt;$B$1,VLOOKUP(A4611,[1]DI!$A$4:$B$15000,2,FALSE),0)</f>
        <v>0.1065</v>
      </c>
      <c r="E4611" s="106">
        <f t="shared" ca="1" si="1341"/>
        <v>1.00040168</v>
      </c>
      <c r="F4611" s="106">
        <f ca="1">(TRUNC(PRODUCT($E$12:$E4610),16))</f>
        <v>3.01106919297415</v>
      </c>
      <c r="G4611" s="106">
        <f t="shared" ca="1" si="1348"/>
        <v>3.0014107691469798</v>
      </c>
      <c r="H4611" s="106">
        <f t="shared" ca="1" si="1342"/>
        <v>1.00321796</v>
      </c>
      <c r="I4611" s="105">
        <f t="shared" si="1349"/>
        <v>3.5999999999999997E-2</v>
      </c>
      <c r="J4611" s="118">
        <f t="shared" si="1350"/>
        <v>45558</v>
      </c>
      <c r="K4611" s="112">
        <f t="shared" si="1351"/>
        <v>8</v>
      </c>
      <c r="L4611" s="108">
        <f t="shared" si="1352"/>
        <v>8</v>
      </c>
      <c r="M4611" s="109">
        <f t="shared" si="1343"/>
        <v>1.001123397</v>
      </c>
      <c r="N4611" s="109">
        <f t="shared" ca="1" si="1344"/>
        <v>1.0043449719999999</v>
      </c>
      <c r="O4611" s="108">
        <f t="shared" si="1356"/>
        <v>0</v>
      </c>
      <c r="P4611" s="106">
        <f t="shared" ca="1" si="1345"/>
        <v>9.58256467</v>
      </c>
      <c r="Q4611" s="113">
        <f t="shared" si="1358"/>
        <v>0</v>
      </c>
      <c r="R4611" s="106">
        <f t="shared" si="1357"/>
        <v>0</v>
      </c>
      <c r="S4611" s="114" t="str">
        <f t="shared" si="1353"/>
        <v>A+J=</v>
      </c>
      <c r="T4611" s="107">
        <f t="shared" si="1354"/>
        <v>45587</v>
      </c>
      <c r="U4611" s="10"/>
      <c r="V4611" s="10"/>
      <c r="W4611" s="10"/>
      <c r="X4611" s="29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</row>
    <row r="4612" spans="1:121" x14ac:dyDescent="0.15">
      <c r="A4612" s="102">
        <f t="shared" si="1346"/>
        <v>45569</v>
      </c>
      <c r="B4612" s="103">
        <f t="shared" ca="1" si="1355"/>
        <v>2216.2209161997894</v>
      </c>
      <c r="C4612" s="106">
        <f t="shared" si="1347"/>
        <v>2205.4376120497895</v>
      </c>
      <c r="D4612" s="105">
        <f ca="1">IF(A4612&lt;$B$1,VLOOKUP(A4612,[1]DI!$A$4:$B$15000,2,FALSE),0)</f>
        <v>0.1065</v>
      </c>
      <c r="E4612" s="106">
        <f t="shared" ca="1" si="1341"/>
        <v>1.00040168</v>
      </c>
      <c r="F4612" s="106">
        <f ca="1">(TRUNC(PRODUCT($E$12:$E4611),16))</f>
        <v>3.0122786792475802</v>
      </c>
      <c r="G4612" s="106">
        <f t="shared" ca="1" si="1348"/>
        <v>3.0014107691469798</v>
      </c>
      <c r="H4612" s="106">
        <f t="shared" ca="1" si="1342"/>
        <v>1.0036209300000001</v>
      </c>
      <c r="I4612" s="105">
        <f t="shared" si="1349"/>
        <v>3.5999999999999997E-2</v>
      </c>
      <c r="J4612" s="118">
        <f t="shared" si="1350"/>
        <v>45558</v>
      </c>
      <c r="K4612" s="112">
        <f t="shared" si="1351"/>
        <v>9</v>
      </c>
      <c r="L4612" s="108">
        <f t="shared" si="1352"/>
        <v>9</v>
      </c>
      <c r="M4612" s="109">
        <f t="shared" si="1343"/>
        <v>1.00126391</v>
      </c>
      <c r="N4612" s="109">
        <f t="shared" ca="1" si="1344"/>
        <v>1.004889417</v>
      </c>
      <c r="O4612" s="108">
        <f t="shared" si="1356"/>
        <v>0</v>
      </c>
      <c r="P4612" s="106">
        <f t="shared" ca="1" si="1345"/>
        <v>10.783304149999999</v>
      </c>
      <c r="Q4612" s="113">
        <f t="shared" si="1358"/>
        <v>0</v>
      </c>
      <c r="R4612" s="106">
        <f t="shared" si="1357"/>
        <v>0</v>
      </c>
      <c r="S4612" s="114" t="str">
        <f t="shared" si="1353"/>
        <v>A+J=</v>
      </c>
      <c r="T4612" s="107">
        <f t="shared" si="1354"/>
        <v>45587</v>
      </c>
      <c r="U4612" s="10"/>
      <c r="V4612" s="10"/>
      <c r="W4612" s="10"/>
      <c r="X4612" s="29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</row>
    <row r="4613" spans="1:121" x14ac:dyDescent="0.15">
      <c r="A4613" s="102">
        <f t="shared" si="1346"/>
        <v>45570</v>
      </c>
      <c r="B4613" s="103">
        <f t="shared" ca="1" si="1355"/>
        <v>2217.4223239297894</v>
      </c>
      <c r="C4613" s="106">
        <f t="shared" si="1347"/>
        <v>2205.4376120497895</v>
      </c>
      <c r="D4613" s="105">
        <f ca="1">IF(A4613&lt;$B$1,VLOOKUP(A4613,[1]DI!$A$4:$B$15000,2,FALSE),0)</f>
        <v>0</v>
      </c>
      <c r="E4613" s="106">
        <f t="shared" ca="1" si="1341"/>
        <v>1</v>
      </c>
      <c r="F4613" s="106">
        <f ca="1">(TRUNC(PRODUCT($E$12:$E4612),16))</f>
        <v>3.0134886513474601</v>
      </c>
      <c r="G4613" s="106">
        <f t="shared" ca="1" si="1348"/>
        <v>3.0014107691469798</v>
      </c>
      <c r="H4613" s="106">
        <f t="shared" ca="1" si="1342"/>
        <v>1.00402407</v>
      </c>
      <c r="I4613" s="105">
        <f t="shared" si="1349"/>
        <v>3.5999999999999997E-2</v>
      </c>
      <c r="J4613" s="118">
        <f t="shared" si="1350"/>
        <v>45558</v>
      </c>
      <c r="K4613" s="112">
        <f t="shared" si="1351"/>
        <v>9</v>
      </c>
      <c r="L4613" s="108">
        <f t="shared" si="1352"/>
        <v>10</v>
      </c>
      <c r="M4613" s="109">
        <f t="shared" si="1343"/>
        <v>1.001404443</v>
      </c>
      <c r="N4613" s="109">
        <f t="shared" ca="1" si="1344"/>
        <v>1.005434165</v>
      </c>
      <c r="O4613" s="108">
        <f t="shared" si="1356"/>
        <v>0</v>
      </c>
      <c r="P4613" s="106">
        <f t="shared" ca="1" si="1345"/>
        <v>11.984711880000001</v>
      </c>
      <c r="Q4613" s="113">
        <f t="shared" si="1358"/>
        <v>0</v>
      </c>
      <c r="R4613" s="106">
        <f t="shared" si="1357"/>
        <v>0</v>
      </c>
      <c r="S4613" s="114" t="str">
        <f t="shared" si="1353"/>
        <v>A+J=</v>
      </c>
      <c r="T4613" s="107">
        <f t="shared" si="1354"/>
        <v>45587</v>
      </c>
      <c r="U4613" s="10"/>
      <c r="V4613" s="10"/>
      <c r="W4613" s="10"/>
      <c r="X4613" s="29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</row>
    <row r="4614" spans="1:121" x14ac:dyDescent="0.15">
      <c r="A4614" s="102">
        <f t="shared" si="1346"/>
        <v>45571</v>
      </c>
      <c r="B4614" s="103">
        <f t="shared" ca="1" si="1355"/>
        <v>2217.4223239297894</v>
      </c>
      <c r="C4614" s="106">
        <f t="shared" si="1347"/>
        <v>2205.4376120497895</v>
      </c>
      <c r="D4614" s="105">
        <f ca="1">IF(A4614&lt;$B$1,VLOOKUP(A4614,[1]DI!$A$4:$B$15000,2,FALSE),0)</f>
        <v>0</v>
      </c>
      <c r="E4614" s="106">
        <f t="shared" ca="1" si="1341"/>
        <v>1</v>
      </c>
      <c r="F4614" s="106">
        <f ca="1">(TRUNC(PRODUCT($E$12:$E4613),16))</f>
        <v>3.0134886513474601</v>
      </c>
      <c r="G4614" s="106">
        <f t="shared" ca="1" si="1348"/>
        <v>3.0014107691469798</v>
      </c>
      <c r="H4614" s="106">
        <f t="shared" ca="1" si="1342"/>
        <v>1.00402407</v>
      </c>
      <c r="I4614" s="105">
        <f t="shared" si="1349"/>
        <v>3.5999999999999997E-2</v>
      </c>
      <c r="J4614" s="118">
        <f t="shared" si="1350"/>
        <v>45558</v>
      </c>
      <c r="K4614" s="112">
        <f t="shared" si="1351"/>
        <v>9</v>
      </c>
      <c r="L4614" s="108">
        <f t="shared" si="1352"/>
        <v>10</v>
      </c>
      <c r="M4614" s="109">
        <f t="shared" si="1343"/>
        <v>1.001404443</v>
      </c>
      <c r="N4614" s="109">
        <f t="shared" ca="1" si="1344"/>
        <v>1.005434165</v>
      </c>
      <c r="O4614" s="108">
        <f t="shared" si="1356"/>
        <v>0</v>
      </c>
      <c r="P4614" s="106">
        <f t="shared" ca="1" si="1345"/>
        <v>11.984711880000001</v>
      </c>
      <c r="Q4614" s="113">
        <f t="shared" si="1358"/>
        <v>0</v>
      </c>
      <c r="R4614" s="106">
        <f t="shared" si="1357"/>
        <v>0</v>
      </c>
      <c r="S4614" s="114" t="str">
        <f t="shared" si="1353"/>
        <v>A+J=</v>
      </c>
      <c r="T4614" s="107">
        <f t="shared" si="1354"/>
        <v>45587</v>
      </c>
      <c r="U4614" s="10"/>
      <c r="V4614" s="10"/>
      <c r="W4614" s="10"/>
      <c r="X4614" s="29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</row>
    <row r="4615" spans="1:121" x14ac:dyDescent="0.15">
      <c r="A4615" s="102">
        <f t="shared" si="1346"/>
        <v>45572</v>
      </c>
      <c r="B4615" s="103">
        <f t="shared" ca="1" si="1355"/>
        <v>2217.4223239297894</v>
      </c>
      <c r="C4615" s="106">
        <f t="shared" si="1347"/>
        <v>2205.4376120497895</v>
      </c>
      <c r="D4615" s="105">
        <f ca="1">IF(A4615&lt;$B$1,VLOOKUP(A4615,[1]DI!$A$4:$B$15000,2,FALSE),0)</f>
        <v>0.1065</v>
      </c>
      <c r="E4615" s="106">
        <f t="shared" ca="1" si="1341"/>
        <v>1.00040168</v>
      </c>
      <c r="F4615" s="106">
        <f ca="1">(TRUNC(PRODUCT($E$12:$E4614),16))</f>
        <v>3.0134886513474601</v>
      </c>
      <c r="G4615" s="106">
        <f t="shared" ca="1" si="1348"/>
        <v>3.0014107691469798</v>
      </c>
      <c r="H4615" s="106">
        <f t="shared" ca="1" si="1342"/>
        <v>1.00402407</v>
      </c>
      <c r="I4615" s="105">
        <f t="shared" si="1349"/>
        <v>3.5999999999999997E-2</v>
      </c>
      <c r="J4615" s="118">
        <f t="shared" si="1350"/>
        <v>45558</v>
      </c>
      <c r="K4615" s="112">
        <f t="shared" si="1351"/>
        <v>10</v>
      </c>
      <c r="L4615" s="108">
        <f t="shared" si="1352"/>
        <v>10</v>
      </c>
      <c r="M4615" s="109">
        <f t="shared" si="1343"/>
        <v>1.001404443</v>
      </c>
      <c r="N4615" s="109">
        <f t="shared" ca="1" si="1344"/>
        <v>1.005434165</v>
      </c>
      <c r="O4615" s="108">
        <f t="shared" si="1356"/>
        <v>0</v>
      </c>
      <c r="P4615" s="106">
        <f t="shared" ca="1" si="1345"/>
        <v>11.984711880000001</v>
      </c>
      <c r="Q4615" s="113">
        <f t="shared" si="1358"/>
        <v>0</v>
      </c>
      <c r="R4615" s="106">
        <f t="shared" si="1357"/>
        <v>0</v>
      </c>
      <c r="S4615" s="114" t="str">
        <f t="shared" si="1353"/>
        <v>A+J=</v>
      </c>
      <c r="T4615" s="107">
        <f t="shared" si="1354"/>
        <v>45587</v>
      </c>
      <c r="U4615" s="10"/>
      <c r="V4615" s="10"/>
      <c r="W4615" s="10"/>
      <c r="X4615" s="29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</row>
    <row r="4616" spans="1:121" x14ac:dyDescent="0.15">
      <c r="A4616" s="102">
        <f t="shared" si="1346"/>
        <v>45573</v>
      </c>
      <c r="B4616" s="103">
        <f t="shared" ca="1" si="1355"/>
        <v>2218.6243557897897</v>
      </c>
      <c r="C4616" s="106">
        <f t="shared" si="1347"/>
        <v>2205.4376120497895</v>
      </c>
      <c r="D4616" s="105">
        <f ca="1">IF(A4616&lt;$B$1,VLOOKUP(A4616,[1]DI!$A$4:$B$15000,2,FALSE),0)</f>
        <v>0.1065</v>
      </c>
      <c r="E4616" s="106">
        <f t="shared" ca="1" si="1341"/>
        <v>1.00040168</v>
      </c>
      <c r="F4616" s="106">
        <f ca="1">(TRUNC(PRODUCT($E$12:$E4615),16))</f>
        <v>3.0146991094689399</v>
      </c>
      <c r="G4616" s="106">
        <f t="shared" ca="1" si="1348"/>
        <v>3.0014107691469798</v>
      </c>
      <c r="H4616" s="106">
        <f t="shared" ca="1" si="1342"/>
        <v>1.00442736</v>
      </c>
      <c r="I4616" s="105">
        <f t="shared" si="1349"/>
        <v>3.5999999999999997E-2</v>
      </c>
      <c r="J4616" s="118">
        <f t="shared" si="1350"/>
        <v>45558</v>
      </c>
      <c r="K4616" s="112">
        <f t="shared" si="1351"/>
        <v>11</v>
      </c>
      <c r="L4616" s="108">
        <f t="shared" si="1352"/>
        <v>11</v>
      </c>
      <c r="M4616" s="109">
        <f t="shared" si="1343"/>
        <v>1.001544996</v>
      </c>
      <c r="N4616" s="109">
        <f t="shared" ca="1" si="1344"/>
        <v>1.005979196</v>
      </c>
      <c r="O4616" s="108">
        <f t="shared" si="1356"/>
        <v>0</v>
      </c>
      <c r="P4616" s="106">
        <f t="shared" ca="1" si="1345"/>
        <v>13.186743740000001</v>
      </c>
      <c r="Q4616" s="113">
        <f t="shared" si="1358"/>
        <v>0</v>
      </c>
      <c r="R4616" s="106">
        <f t="shared" si="1357"/>
        <v>0</v>
      </c>
      <c r="S4616" s="114" t="str">
        <f t="shared" si="1353"/>
        <v>A+J=</v>
      </c>
      <c r="T4616" s="107">
        <f t="shared" si="1354"/>
        <v>45587</v>
      </c>
      <c r="U4616" s="10"/>
      <c r="V4616" s="10"/>
      <c r="W4616" s="10"/>
      <c r="X4616" s="29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</row>
    <row r="4617" spans="1:121" x14ac:dyDescent="0.15">
      <c r="A4617" s="102">
        <f t="shared" si="1346"/>
        <v>45574</v>
      </c>
      <c r="B4617" s="103">
        <f t="shared" ca="1" si="1355"/>
        <v>2219.8270603197893</v>
      </c>
      <c r="C4617" s="106">
        <f t="shared" si="1347"/>
        <v>2205.4376120497895</v>
      </c>
      <c r="D4617" s="105">
        <f ca="1">IF(A4617&lt;$B$1,VLOOKUP(A4617,[1]DI!$A$4:$B$15000,2,FALSE),0)</f>
        <v>0.1065</v>
      </c>
      <c r="E4617" s="106">
        <f t="shared" ca="1" si="1341"/>
        <v>1.00040168</v>
      </c>
      <c r="F4617" s="106">
        <f ca="1">(TRUNC(PRODUCT($E$12:$E4616),16))</f>
        <v>3.0159100538072301</v>
      </c>
      <c r="G4617" s="106">
        <f t="shared" ca="1" si="1348"/>
        <v>3.0014107691469798</v>
      </c>
      <c r="H4617" s="106">
        <f t="shared" ca="1" si="1342"/>
        <v>1.00483082</v>
      </c>
      <c r="I4617" s="105">
        <f t="shared" si="1349"/>
        <v>3.5999999999999997E-2</v>
      </c>
      <c r="J4617" s="118">
        <f t="shared" si="1350"/>
        <v>45558</v>
      </c>
      <c r="K4617" s="112">
        <f t="shared" si="1351"/>
        <v>12</v>
      </c>
      <c r="L4617" s="108">
        <f t="shared" si="1352"/>
        <v>12</v>
      </c>
      <c r="M4617" s="109">
        <f t="shared" si="1343"/>
        <v>1.0016855689999999</v>
      </c>
      <c r="N4617" s="109">
        <f t="shared" ca="1" si="1344"/>
        <v>1.006524532</v>
      </c>
      <c r="O4617" s="108">
        <f t="shared" si="1356"/>
        <v>0</v>
      </c>
      <c r="P4617" s="106">
        <f t="shared" ca="1" si="1345"/>
        <v>14.389448270000001</v>
      </c>
      <c r="Q4617" s="113">
        <f t="shared" si="1358"/>
        <v>0</v>
      </c>
      <c r="R4617" s="106">
        <f t="shared" si="1357"/>
        <v>0</v>
      </c>
      <c r="S4617" s="114" t="str">
        <f t="shared" si="1353"/>
        <v>A+J=</v>
      </c>
      <c r="T4617" s="107">
        <f t="shared" si="1354"/>
        <v>45587</v>
      </c>
      <c r="U4617" s="10"/>
      <c r="V4617" s="10"/>
      <c r="W4617" s="10"/>
      <c r="X4617" s="29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</row>
    <row r="4618" spans="1:121" x14ac:dyDescent="0.15">
      <c r="A4618" s="102">
        <f t="shared" si="1346"/>
        <v>45575</v>
      </c>
      <c r="B4618" s="103">
        <f t="shared" ca="1" si="1355"/>
        <v>2221.0304088297894</v>
      </c>
      <c r="C4618" s="106">
        <f t="shared" si="1347"/>
        <v>2205.4376120497895</v>
      </c>
      <c r="D4618" s="105">
        <f ca="1">IF(A4618&lt;$B$1,VLOOKUP(A4618,[1]DI!$A$4:$B$15000,2,FALSE),0)</f>
        <v>0.1065</v>
      </c>
      <c r="E4618" s="106">
        <f t="shared" ca="1" si="1341"/>
        <v>1.00040168</v>
      </c>
      <c r="F4618" s="106">
        <f ca="1">(TRUNC(PRODUCT($E$12:$E4617),16))</f>
        <v>3.0171214845576402</v>
      </c>
      <c r="G4618" s="106">
        <f t="shared" ca="1" si="1348"/>
        <v>3.0014107691469798</v>
      </c>
      <c r="H4618" s="106">
        <f t="shared" ca="1" si="1342"/>
        <v>1.00523444</v>
      </c>
      <c r="I4618" s="105">
        <f t="shared" si="1349"/>
        <v>3.5999999999999997E-2</v>
      </c>
      <c r="J4618" s="118">
        <f t="shared" si="1350"/>
        <v>45558</v>
      </c>
      <c r="K4618" s="112">
        <f t="shared" si="1351"/>
        <v>13</v>
      </c>
      <c r="L4618" s="108">
        <f t="shared" si="1352"/>
        <v>13</v>
      </c>
      <c r="M4618" s="109">
        <f t="shared" si="1343"/>
        <v>1.0018261610000001</v>
      </c>
      <c r="N4618" s="109">
        <f t="shared" ca="1" si="1344"/>
        <v>1.00707016</v>
      </c>
      <c r="O4618" s="108">
        <f t="shared" si="1356"/>
        <v>0</v>
      </c>
      <c r="P4618" s="106">
        <f t="shared" ca="1" si="1345"/>
        <v>15.59279678</v>
      </c>
      <c r="Q4618" s="113">
        <f t="shared" si="1358"/>
        <v>0</v>
      </c>
      <c r="R4618" s="106">
        <f t="shared" si="1357"/>
        <v>0</v>
      </c>
      <c r="S4618" s="114" t="str">
        <f t="shared" si="1353"/>
        <v>A+J=</v>
      </c>
      <c r="T4618" s="107">
        <f t="shared" si="1354"/>
        <v>45587</v>
      </c>
      <c r="U4618" s="10"/>
      <c r="V4618" s="10"/>
      <c r="W4618" s="10"/>
      <c r="X4618" s="29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</row>
    <row r="4619" spans="1:121" x14ac:dyDescent="0.15">
      <c r="A4619" s="102">
        <f t="shared" si="1346"/>
        <v>45576</v>
      </c>
      <c r="B4619" s="103">
        <f t="shared" ca="1" si="1355"/>
        <v>2222.2344277997895</v>
      </c>
      <c r="C4619" s="106">
        <f t="shared" si="1347"/>
        <v>2205.4376120497895</v>
      </c>
      <c r="D4619" s="105">
        <f ca="1">IF(A4619&lt;$B$1,VLOOKUP(A4619,[1]DI!$A$4:$B$15000,2,FALSE),0)</f>
        <v>0.1065</v>
      </c>
      <c r="E4619" s="106">
        <f t="shared" ca="1" si="1341"/>
        <v>1.00040168</v>
      </c>
      <c r="F4619" s="106">
        <f ca="1">(TRUNC(PRODUCT($E$12:$E4618),16))</f>
        <v>3.0183334019155601</v>
      </c>
      <c r="G4619" s="106">
        <f t="shared" ca="1" si="1348"/>
        <v>3.0014107691469798</v>
      </c>
      <c r="H4619" s="106">
        <f t="shared" ca="1" si="1342"/>
        <v>1.00563823</v>
      </c>
      <c r="I4619" s="105">
        <f t="shared" si="1349"/>
        <v>3.5999999999999997E-2</v>
      </c>
      <c r="J4619" s="118">
        <f t="shared" si="1350"/>
        <v>45558</v>
      </c>
      <c r="K4619" s="112">
        <f t="shared" si="1351"/>
        <v>14</v>
      </c>
      <c r="L4619" s="108">
        <f t="shared" si="1352"/>
        <v>14</v>
      </c>
      <c r="M4619" s="109">
        <f t="shared" si="1343"/>
        <v>1.0019667729999999</v>
      </c>
      <c r="N4619" s="109">
        <f t="shared" ca="1" si="1344"/>
        <v>1.0076160919999999</v>
      </c>
      <c r="O4619" s="108">
        <f t="shared" si="1356"/>
        <v>0</v>
      </c>
      <c r="P4619" s="106">
        <f t="shared" ca="1" si="1345"/>
        <v>16.79681575</v>
      </c>
      <c r="Q4619" s="113">
        <f t="shared" si="1358"/>
        <v>0</v>
      </c>
      <c r="R4619" s="106">
        <f t="shared" si="1357"/>
        <v>0</v>
      </c>
      <c r="S4619" s="114" t="str">
        <f t="shared" si="1353"/>
        <v>A+J=</v>
      </c>
      <c r="T4619" s="107">
        <f t="shared" si="1354"/>
        <v>45587</v>
      </c>
      <c r="U4619" s="10"/>
      <c r="V4619" s="10"/>
      <c r="W4619" s="10"/>
      <c r="X4619" s="29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</row>
    <row r="4620" spans="1:121" x14ac:dyDescent="0.15">
      <c r="A4620" s="102">
        <f t="shared" si="1346"/>
        <v>45577</v>
      </c>
      <c r="B4620" s="103">
        <f t="shared" ca="1" si="1355"/>
        <v>2223.4390731097897</v>
      </c>
      <c r="C4620" s="106">
        <f t="shared" si="1347"/>
        <v>2205.4376120497895</v>
      </c>
      <c r="D4620" s="105">
        <f ca="1">IF(A4620&lt;$B$1,VLOOKUP(A4620,[1]DI!$A$4:$B$15000,2,FALSE),0)</f>
        <v>0</v>
      </c>
      <c r="E4620" s="106">
        <f t="shared" ref="E4620:E4683" ca="1" si="1359">ROUND(((1+D4620)^(1/252)),8)</f>
        <v>1</v>
      </c>
      <c r="F4620" s="106">
        <f ca="1">(TRUNC(PRODUCT($E$12:$E4619),16))</f>
        <v>3.0195458060764402</v>
      </c>
      <c r="G4620" s="106">
        <f t="shared" ca="1" si="1348"/>
        <v>3.0014107691469798</v>
      </c>
      <c r="H4620" s="106">
        <f t="shared" ref="H4620:H4683" ca="1" si="1360">ROUND(F4620/G4620,8)</f>
        <v>1.00604217</v>
      </c>
      <c r="I4620" s="105">
        <f t="shared" si="1349"/>
        <v>3.5999999999999997E-2</v>
      </c>
      <c r="J4620" s="118">
        <f t="shared" si="1350"/>
        <v>45558</v>
      </c>
      <c r="K4620" s="112">
        <f t="shared" si="1351"/>
        <v>14</v>
      </c>
      <c r="L4620" s="108">
        <f t="shared" si="1352"/>
        <v>15</v>
      </c>
      <c r="M4620" s="109">
        <f t="shared" ref="M4620:M4683" si="1361">ROUND((I4620+1)^(L4620/252),9)</f>
        <v>1.0021074050000001</v>
      </c>
      <c r="N4620" s="109">
        <f t="shared" ref="N4620:N4683" ca="1" si="1362">ROUND(H4620*M4620,9)</f>
        <v>1.008162308</v>
      </c>
      <c r="O4620" s="108">
        <f t="shared" si="1356"/>
        <v>0</v>
      </c>
      <c r="P4620" s="106">
        <f t="shared" ref="P4620:P4683" ca="1" si="1363">TRUNC(((N4620-1)*C4620),8)</f>
        <v>18.00146106</v>
      </c>
      <c r="Q4620" s="113">
        <f t="shared" si="1358"/>
        <v>0</v>
      </c>
      <c r="R4620" s="106">
        <f t="shared" si="1357"/>
        <v>0</v>
      </c>
      <c r="S4620" s="114" t="str">
        <f t="shared" si="1353"/>
        <v>A+J=</v>
      </c>
      <c r="T4620" s="107">
        <f t="shared" si="1354"/>
        <v>45587</v>
      </c>
      <c r="U4620" s="10"/>
      <c r="V4620" s="10"/>
      <c r="W4620" s="10"/>
      <c r="X4620" s="29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</row>
    <row r="4621" spans="1:121" x14ac:dyDescent="0.15">
      <c r="A4621" s="102">
        <f t="shared" ref="A4621:A4684" si="1364">(A4620+1)</f>
        <v>45578</v>
      </c>
      <c r="B4621" s="103">
        <f t="shared" ca="1" si="1355"/>
        <v>2223.4390731097897</v>
      </c>
      <c r="C4621" s="106">
        <f t="shared" ref="C4621:C4684" si="1365">(C4620-R4620)</f>
        <v>2205.4376120497895</v>
      </c>
      <c r="D4621" s="105">
        <f ca="1">IF(A4621&lt;$B$1,VLOOKUP(A4621,[1]DI!$A$4:$B$15000,2,FALSE),0)</f>
        <v>0</v>
      </c>
      <c r="E4621" s="106">
        <f t="shared" ca="1" si="1359"/>
        <v>1</v>
      </c>
      <c r="F4621" s="106">
        <f ca="1">(TRUNC(PRODUCT($E$12:$E4620),16))</f>
        <v>3.0195458060764402</v>
      </c>
      <c r="G4621" s="106">
        <f t="shared" ref="G4621:G4684" ca="1" si="1366">IF(O4620&gt;0,F4620,G4620)</f>
        <v>3.0014107691469798</v>
      </c>
      <c r="H4621" s="106">
        <f t="shared" ca="1" si="1360"/>
        <v>1.00604217</v>
      </c>
      <c r="I4621" s="105">
        <f t="shared" ref="I4621:I4684" si="1367">I4620</f>
        <v>3.5999999999999997E-2</v>
      </c>
      <c r="J4621" s="118">
        <f t="shared" ref="J4621:J4684" si="1368">IF(O4620&gt;0,VLOOKUP(O4620,W$12:AG$150,2),J4620)</f>
        <v>45558</v>
      </c>
      <c r="K4621" s="112">
        <f t="shared" ref="K4621:K4684" si="1369">IF(A4621&gt;J4621,IF(NETWORKDAYS(J4621,A4621,$W$160:$W$544)-1=0,1,NETWORKDAYS(J4621,A4621,$W$160:$W$544)-1),0)</f>
        <v>14</v>
      </c>
      <c r="L4621" s="108">
        <f t="shared" ref="L4621:L4684" si="1370">IF(AND(K4621=1,K4620=1),1,IF(K4621&gt;0,IF(K4621=K4620,K4621+1,K4621),0))</f>
        <v>15</v>
      </c>
      <c r="M4621" s="109">
        <f t="shared" si="1361"/>
        <v>1.0021074050000001</v>
      </c>
      <c r="N4621" s="109">
        <f t="shared" ca="1" si="1362"/>
        <v>1.008162308</v>
      </c>
      <c r="O4621" s="108">
        <f t="shared" si="1356"/>
        <v>0</v>
      </c>
      <c r="P4621" s="106">
        <f t="shared" ca="1" si="1363"/>
        <v>18.00146106</v>
      </c>
      <c r="Q4621" s="113">
        <f t="shared" si="1358"/>
        <v>0</v>
      </c>
      <c r="R4621" s="106">
        <f t="shared" si="1357"/>
        <v>0</v>
      </c>
      <c r="S4621" s="114" t="str">
        <f t="shared" ref="S4621:S4684" si="1371">IF(O4620&gt;0,VLOOKUP(O4620,W$12:AG$150,10),S4620)</f>
        <v>A+J=</v>
      </c>
      <c r="T4621" s="107">
        <f t="shared" ref="T4621:T4684" si="1372">IF(O4620&gt;0,VLOOKUP(O4620,W$12:AG$150,11),T4620)</f>
        <v>45587</v>
      </c>
      <c r="U4621" s="10"/>
      <c r="V4621" s="10"/>
      <c r="W4621" s="10"/>
      <c r="X4621" s="29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</row>
    <row r="4622" spans="1:121" x14ac:dyDescent="0.15">
      <c r="A4622" s="102">
        <f t="shared" si="1364"/>
        <v>45579</v>
      </c>
      <c r="B4622" s="103">
        <f t="shared" ref="B4622:B4685" ca="1" si="1373">IF(A4622&lt;=TODAY(),C4622+P4622,IF(AND(A4622&gt;TODAY(),A4622&lt;=$B$1),IF(VLOOKUP(TODAY(),$A$10:$D$5000,4,FALSE)=0,"n.d",C4622+P4622),"n.d"))</f>
        <v>2223.4390731097897</v>
      </c>
      <c r="C4622" s="106">
        <f t="shared" si="1365"/>
        <v>2205.4376120497895</v>
      </c>
      <c r="D4622" s="105">
        <f ca="1">IF(A4622&lt;$B$1,VLOOKUP(A4622,[1]DI!$A$4:$B$15000,2,FALSE),0)</f>
        <v>0.1065</v>
      </c>
      <c r="E4622" s="106">
        <f t="shared" ca="1" si="1359"/>
        <v>1.00040168</v>
      </c>
      <c r="F4622" s="106">
        <f ca="1">(TRUNC(PRODUCT($E$12:$E4621),16))</f>
        <v>3.0195458060764402</v>
      </c>
      <c r="G4622" s="106">
        <f t="shared" ca="1" si="1366"/>
        <v>3.0014107691469798</v>
      </c>
      <c r="H4622" s="106">
        <f t="shared" ca="1" si="1360"/>
        <v>1.00604217</v>
      </c>
      <c r="I4622" s="105">
        <f t="shared" si="1367"/>
        <v>3.5999999999999997E-2</v>
      </c>
      <c r="J4622" s="118">
        <f t="shared" si="1368"/>
        <v>45558</v>
      </c>
      <c r="K4622" s="112">
        <f t="shared" si="1369"/>
        <v>15</v>
      </c>
      <c r="L4622" s="108">
        <f t="shared" si="1370"/>
        <v>15</v>
      </c>
      <c r="M4622" s="109">
        <f t="shared" si="1361"/>
        <v>1.0021074050000001</v>
      </c>
      <c r="N4622" s="109">
        <f t="shared" ca="1" si="1362"/>
        <v>1.008162308</v>
      </c>
      <c r="O4622" s="108">
        <f t="shared" ref="O4622:O4685" si="1374">IF(VLOOKUP(A4622,X$12:AE$151,8)=VLOOKUP(A4621,X$12:AE$151,8),0,VLOOKUP(A4622,X$12:AE$151,8))</f>
        <v>0</v>
      </c>
      <c r="P4622" s="106">
        <f t="shared" ca="1" si="1363"/>
        <v>18.00146106</v>
      </c>
      <c r="Q4622" s="113">
        <f t="shared" si="1358"/>
        <v>0</v>
      </c>
      <c r="R4622" s="106">
        <f t="shared" si="1357"/>
        <v>0</v>
      </c>
      <c r="S4622" s="114" t="str">
        <f t="shared" si="1371"/>
        <v>A+J=</v>
      </c>
      <c r="T4622" s="107">
        <f t="shared" si="1372"/>
        <v>45587</v>
      </c>
      <c r="U4622" s="10"/>
      <c r="V4622" s="10"/>
      <c r="W4622" s="10"/>
      <c r="X4622" s="29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</row>
    <row r="4623" spans="1:121" x14ac:dyDescent="0.15">
      <c r="A4623" s="102">
        <f t="shared" si="1364"/>
        <v>45580</v>
      </c>
      <c r="B4623" s="103">
        <f t="shared" ca="1" si="1373"/>
        <v>2224.6443888697895</v>
      </c>
      <c r="C4623" s="106">
        <f t="shared" si="1365"/>
        <v>2205.4376120497895</v>
      </c>
      <c r="D4623" s="105">
        <f ca="1">IF(A4623&lt;$B$1,VLOOKUP(A4623,[1]DI!$A$4:$B$15000,2,FALSE),0)</f>
        <v>0.1065</v>
      </c>
      <c r="E4623" s="106">
        <f t="shared" ca="1" si="1359"/>
        <v>1.00040168</v>
      </c>
      <c r="F4623" s="106">
        <f ca="1">(TRUNC(PRODUCT($E$12:$E4622),16))</f>
        <v>3.02075869723582</v>
      </c>
      <c r="G4623" s="106">
        <f t="shared" ca="1" si="1366"/>
        <v>3.0014107691469798</v>
      </c>
      <c r="H4623" s="106">
        <f t="shared" ca="1" si="1360"/>
        <v>1.00644628</v>
      </c>
      <c r="I4623" s="105">
        <f t="shared" si="1367"/>
        <v>3.5999999999999997E-2</v>
      </c>
      <c r="J4623" s="118">
        <f t="shared" si="1368"/>
        <v>45558</v>
      </c>
      <c r="K4623" s="112">
        <f t="shared" si="1369"/>
        <v>16</v>
      </c>
      <c r="L4623" s="108">
        <f t="shared" si="1370"/>
        <v>16</v>
      </c>
      <c r="M4623" s="109">
        <f t="shared" si="1361"/>
        <v>1.002248056</v>
      </c>
      <c r="N4623" s="109">
        <f t="shared" ca="1" si="1362"/>
        <v>1.0087088280000001</v>
      </c>
      <c r="O4623" s="108">
        <f t="shared" si="1374"/>
        <v>0</v>
      </c>
      <c r="P4623" s="106">
        <f t="shared" ca="1" si="1363"/>
        <v>19.206776820000002</v>
      </c>
      <c r="Q4623" s="113">
        <f t="shared" si="1358"/>
        <v>0</v>
      </c>
      <c r="R4623" s="106">
        <f t="shared" si="1357"/>
        <v>0</v>
      </c>
      <c r="S4623" s="114" t="str">
        <f t="shared" si="1371"/>
        <v>A+J=</v>
      </c>
      <c r="T4623" s="107">
        <f t="shared" si="1372"/>
        <v>45587</v>
      </c>
      <c r="U4623" s="10"/>
      <c r="V4623" s="10"/>
      <c r="W4623" s="10"/>
      <c r="X4623" s="29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</row>
    <row r="4624" spans="1:121" x14ac:dyDescent="0.15">
      <c r="A4624" s="102">
        <f t="shared" si="1364"/>
        <v>45581</v>
      </c>
      <c r="B4624" s="103">
        <f t="shared" ca="1" si="1373"/>
        <v>2225.8503508297895</v>
      </c>
      <c r="C4624" s="106">
        <f t="shared" si="1365"/>
        <v>2205.4376120497895</v>
      </c>
      <c r="D4624" s="105">
        <f ca="1">IF(A4624&lt;$B$1,VLOOKUP(A4624,[1]DI!$A$4:$B$15000,2,FALSE),0)</f>
        <v>0.1065</v>
      </c>
      <c r="E4624" s="106">
        <f t="shared" ca="1" si="1359"/>
        <v>1.00040168</v>
      </c>
      <c r="F4624" s="106">
        <f ca="1">(TRUNC(PRODUCT($E$12:$E4623),16))</f>
        <v>3.0219720755893298</v>
      </c>
      <c r="G4624" s="106">
        <f t="shared" ca="1" si="1366"/>
        <v>3.0014107691469798</v>
      </c>
      <c r="H4624" s="106">
        <f t="shared" ca="1" si="1360"/>
        <v>1.00685055</v>
      </c>
      <c r="I4624" s="105">
        <f t="shared" si="1367"/>
        <v>3.5999999999999997E-2</v>
      </c>
      <c r="J4624" s="118">
        <f t="shared" si="1368"/>
        <v>45558</v>
      </c>
      <c r="K4624" s="112">
        <f t="shared" si="1369"/>
        <v>17</v>
      </c>
      <c r="L4624" s="108">
        <f t="shared" si="1370"/>
        <v>17</v>
      </c>
      <c r="M4624" s="109">
        <f t="shared" si="1361"/>
        <v>1.002388727</v>
      </c>
      <c r="N4624" s="109">
        <f t="shared" ca="1" si="1362"/>
        <v>1.009255641</v>
      </c>
      <c r="O4624" s="108">
        <f t="shared" si="1374"/>
        <v>0</v>
      </c>
      <c r="P4624" s="106">
        <f t="shared" ca="1" si="1363"/>
        <v>20.412738780000002</v>
      </c>
      <c r="Q4624" s="113">
        <f t="shared" si="1358"/>
        <v>0</v>
      </c>
      <c r="R4624" s="106">
        <f t="shared" si="1357"/>
        <v>0</v>
      </c>
      <c r="S4624" s="114" t="str">
        <f t="shared" si="1371"/>
        <v>A+J=</v>
      </c>
      <c r="T4624" s="107">
        <f t="shared" si="1372"/>
        <v>45587</v>
      </c>
      <c r="U4624" s="10"/>
      <c r="V4624" s="10"/>
      <c r="W4624" s="10"/>
      <c r="X4624" s="29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</row>
    <row r="4625" spans="1:121" x14ac:dyDescent="0.15">
      <c r="A4625" s="102">
        <f t="shared" si="1364"/>
        <v>45582</v>
      </c>
      <c r="B4625" s="103">
        <f t="shared" ca="1" si="1373"/>
        <v>2227.0569633897894</v>
      </c>
      <c r="C4625" s="106">
        <f t="shared" si="1365"/>
        <v>2205.4376120497895</v>
      </c>
      <c r="D4625" s="105">
        <f ca="1">IF(A4625&lt;$B$1,VLOOKUP(A4625,[1]DI!$A$4:$B$15000,2,FALSE),0)</f>
        <v>0.1065</v>
      </c>
      <c r="E4625" s="106">
        <f t="shared" ca="1" si="1359"/>
        <v>1.00040168</v>
      </c>
      <c r="F4625" s="106">
        <f ca="1">(TRUNC(PRODUCT($E$12:$E4624),16))</f>
        <v>3.0231859413326498</v>
      </c>
      <c r="G4625" s="106">
        <f t="shared" ca="1" si="1366"/>
        <v>3.0014107691469798</v>
      </c>
      <c r="H4625" s="106">
        <f t="shared" ca="1" si="1360"/>
        <v>1.0072549799999999</v>
      </c>
      <c r="I4625" s="105">
        <f t="shared" si="1367"/>
        <v>3.5999999999999997E-2</v>
      </c>
      <c r="J4625" s="118">
        <f t="shared" si="1368"/>
        <v>45558</v>
      </c>
      <c r="K4625" s="112">
        <f t="shared" si="1369"/>
        <v>18</v>
      </c>
      <c r="L4625" s="108">
        <f t="shared" si="1370"/>
        <v>18</v>
      </c>
      <c r="M4625" s="109">
        <f t="shared" si="1361"/>
        <v>1.0025294179999999</v>
      </c>
      <c r="N4625" s="109">
        <f t="shared" ca="1" si="1362"/>
        <v>1.0098027490000001</v>
      </c>
      <c r="O4625" s="108">
        <f t="shared" si="1374"/>
        <v>0</v>
      </c>
      <c r="P4625" s="106">
        <f t="shared" ca="1" si="1363"/>
        <v>21.619351340000001</v>
      </c>
      <c r="Q4625" s="113">
        <f t="shared" si="1358"/>
        <v>0</v>
      </c>
      <c r="R4625" s="106">
        <f t="shared" si="1357"/>
        <v>0</v>
      </c>
      <c r="S4625" s="114" t="str">
        <f t="shared" si="1371"/>
        <v>A+J=</v>
      </c>
      <c r="T4625" s="107">
        <f t="shared" si="1372"/>
        <v>45587</v>
      </c>
      <c r="U4625" s="10"/>
      <c r="V4625" s="10"/>
      <c r="W4625" s="10"/>
      <c r="X4625" s="29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</row>
    <row r="4626" spans="1:121" x14ac:dyDescent="0.15">
      <c r="A4626" s="102">
        <f t="shared" si="1364"/>
        <v>45583</v>
      </c>
      <c r="B4626" s="103">
        <f t="shared" ca="1" si="1373"/>
        <v>2228.2642243497894</v>
      </c>
      <c r="C4626" s="106">
        <f t="shared" si="1365"/>
        <v>2205.4376120497895</v>
      </c>
      <c r="D4626" s="105">
        <f ca="1">IF(A4626&lt;$B$1,VLOOKUP(A4626,[1]DI!$A$4:$B$15000,2,FALSE),0)</f>
        <v>0.1065</v>
      </c>
      <c r="E4626" s="106">
        <f t="shared" ca="1" si="1359"/>
        <v>1.00040168</v>
      </c>
      <c r="F4626" s="106">
        <f ca="1">(TRUNC(PRODUCT($E$12:$E4625),16))</f>
        <v>3.0244002946615698</v>
      </c>
      <c r="G4626" s="106">
        <f t="shared" ca="1" si="1366"/>
        <v>3.0014107691469798</v>
      </c>
      <c r="H4626" s="106">
        <f t="shared" ca="1" si="1360"/>
        <v>1.0076595699999999</v>
      </c>
      <c r="I4626" s="105">
        <f t="shared" si="1367"/>
        <v>3.5999999999999997E-2</v>
      </c>
      <c r="J4626" s="118">
        <f t="shared" si="1368"/>
        <v>45558</v>
      </c>
      <c r="K4626" s="112">
        <f t="shared" si="1369"/>
        <v>19</v>
      </c>
      <c r="L4626" s="108">
        <f t="shared" si="1370"/>
        <v>19</v>
      </c>
      <c r="M4626" s="109">
        <f t="shared" si="1361"/>
        <v>1.002670129</v>
      </c>
      <c r="N4626" s="109">
        <f t="shared" ca="1" si="1362"/>
        <v>1.0103501509999999</v>
      </c>
      <c r="O4626" s="108">
        <f t="shared" si="1374"/>
        <v>0</v>
      </c>
      <c r="P4626" s="106">
        <f t="shared" ca="1" si="1363"/>
        <v>22.826612300000001</v>
      </c>
      <c r="Q4626" s="113">
        <f t="shared" si="1358"/>
        <v>0</v>
      </c>
      <c r="R4626" s="106">
        <f t="shared" si="1357"/>
        <v>0</v>
      </c>
      <c r="S4626" s="114" t="str">
        <f t="shared" si="1371"/>
        <v>A+J=</v>
      </c>
      <c r="T4626" s="107">
        <f t="shared" si="1372"/>
        <v>45587</v>
      </c>
      <c r="U4626" s="10"/>
      <c r="V4626" s="10"/>
      <c r="W4626" s="10"/>
      <c r="X4626" s="29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</row>
    <row r="4627" spans="1:121" x14ac:dyDescent="0.15">
      <c r="A4627" s="102">
        <f t="shared" si="1364"/>
        <v>45584</v>
      </c>
      <c r="B4627" s="103">
        <f t="shared" ca="1" si="1373"/>
        <v>2229.4721557597895</v>
      </c>
      <c r="C4627" s="106">
        <f t="shared" si="1365"/>
        <v>2205.4376120497895</v>
      </c>
      <c r="D4627" s="105">
        <f ca="1">IF(A4627&lt;$B$1,VLOOKUP(A4627,[1]DI!$A$4:$B$15000,2,FALSE),0)</f>
        <v>0</v>
      </c>
      <c r="E4627" s="106">
        <f t="shared" ca="1" si="1359"/>
        <v>1</v>
      </c>
      <c r="F4627" s="106">
        <f ca="1">(TRUNC(PRODUCT($E$12:$E4626),16))</f>
        <v>3.0256151357719201</v>
      </c>
      <c r="G4627" s="106">
        <f t="shared" ca="1" si="1366"/>
        <v>3.0014107691469798</v>
      </c>
      <c r="H4627" s="106">
        <f t="shared" ca="1" si="1360"/>
        <v>1.0080643300000001</v>
      </c>
      <c r="I4627" s="105">
        <f t="shared" si="1367"/>
        <v>3.5999999999999997E-2</v>
      </c>
      <c r="J4627" s="118">
        <f t="shared" si="1368"/>
        <v>45558</v>
      </c>
      <c r="K4627" s="112">
        <f t="shared" si="1369"/>
        <v>19</v>
      </c>
      <c r="L4627" s="108">
        <f t="shared" si="1370"/>
        <v>20</v>
      </c>
      <c r="M4627" s="109">
        <f t="shared" si="1361"/>
        <v>1.002810859</v>
      </c>
      <c r="N4627" s="109">
        <f t="shared" ca="1" si="1362"/>
        <v>1.010897857</v>
      </c>
      <c r="O4627" s="108">
        <f t="shared" si="1374"/>
        <v>0</v>
      </c>
      <c r="P4627" s="106">
        <f t="shared" ca="1" si="1363"/>
        <v>24.034543710000001</v>
      </c>
      <c r="Q4627" s="113">
        <f t="shared" si="1358"/>
        <v>0</v>
      </c>
      <c r="R4627" s="106">
        <f t="shared" si="1357"/>
        <v>0</v>
      </c>
      <c r="S4627" s="114" t="str">
        <f t="shared" si="1371"/>
        <v>A+J=</v>
      </c>
      <c r="T4627" s="107">
        <f t="shared" si="1372"/>
        <v>45587</v>
      </c>
      <c r="U4627" s="10"/>
      <c r="V4627" s="10"/>
      <c r="W4627" s="10"/>
      <c r="X4627" s="29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</row>
    <row r="4628" spans="1:121" x14ac:dyDescent="0.15">
      <c r="A4628" s="102">
        <f t="shared" si="1364"/>
        <v>45585</v>
      </c>
      <c r="B4628" s="103">
        <f t="shared" ca="1" si="1373"/>
        <v>2229.4721557597895</v>
      </c>
      <c r="C4628" s="106">
        <f t="shared" si="1365"/>
        <v>2205.4376120497895</v>
      </c>
      <c r="D4628" s="105">
        <f ca="1">IF(A4628&lt;$B$1,VLOOKUP(A4628,[1]DI!$A$4:$B$15000,2,FALSE),0)</f>
        <v>0</v>
      </c>
      <c r="E4628" s="106">
        <f t="shared" ca="1" si="1359"/>
        <v>1</v>
      </c>
      <c r="F4628" s="106">
        <f ca="1">(TRUNC(PRODUCT($E$12:$E4627),16))</f>
        <v>3.0256151357719201</v>
      </c>
      <c r="G4628" s="106">
        <f t="shared" ca="1" si="1366"/>
        <v>3.0014107691469798</v>
      </c>
      <c r="H4628" s="106">
        <f t="shared" ca="1" si="1360"/>
        <v>1.0080643300000001</v>
      </c>
      <c r="I4628" s="105">
        <f t="shared" si="1367"/>
        <v>3.5999999999999997E-2</v>
      </c>
      <c r="J4628" s="118">
        <f t="shared" si="1368"/>
        <v>45558</v>
      </c>
      <c r="K4628" s="112">
        <f t="shared" si="1369"/>
        <v>19</v>
      </c>
      <c r="L4628" s="108">
        <f t="shared" si="1370"/>
        <v>20</v>
      </c>
      <c r="M4628" s="109">
        <f t="shared" si="1361"/>
        <v>1.002810859</v>
      </c>
      <c r="N4628" s="109">
        <f t="shared" ca="1" si="1362"/>
        <v>1.010897857</v>
      </c>
      <c r="O4628" s="108">
        <f t="shared" si="1374"/>
        <v>0</v>
      </c>
      <c r="P4628" s="106">
        <f t="shared" ca="1" si="1363"/>
        <v>24.034543710000001</v>
      </c>
      <c r="Q4628" s="113">
        <f t="shared" si="1358"/>
        <v>0</v>
      </c>
      <c r="R4628" s="106">
        <f t="shared" si="1357"/>
        <v>0</v>
      </c>
      <c r="S4628" s="114" t="str">
        <f t="shared" si="1371"/>
        <v>A+J=</v>
      </c>
      <c r="T4628" s="107">
        <f t="shared" si="1372"/>
        <v>45587</v>
      </c>
      <c r="U4628" s="10"/>
      <c r="V4628" s="10"/>
      <c r="W4628" s="10"/>
      <c r="X4628" s="29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</row>
    <row r="4629" spans="1:121" x14ac:dyDescent="0.15">
      <c r="A4629" s="102">
        <f t="shared" si="1364"/>
        <v>45586</v>
      </c>
      <c r="B4629" s="103">
        <f t="shared" ca="1" si="1373"/>
        <v>2229.4721557597895</v>
      </c>
      <c r="C4629" s="106">
        <f t="shared" si="1365"/>
        <v>2205.4376120497895</v>
      </c>
      <c r="D4629" s="105">
        <f ca="1">IF(A4629&lt;$B$1,VLOOKUP(A4629,[1]DI!$A$4:$B$15000,2,FALSE),0)</f>
        <v>0.1065</v>
      </c>
      <c r="E4629" s="106">
        <f t="shared" ca="1" si="1359"/>
        <v>1.00040168</v>
      </c>
      <c r="F4629" s="106">
        <f ca="1">(TRUNC(PRODUCT($E$12:$E4628),16))</f>
        <v>3.0256151357719201</v>
      </c>
      <c r="G4629" s="106">
        <f t="shared" ca="1" si="1366"/>
        <v>3.0014107691469798</v>
      </c>
      <c r="H4629" s="106">
        <f t="shared" ca="1" si="1360"/>
        <v>1.0080643300000001</v>
      </c>
      <c r="I4629" s="105">
        <f t="shared" si="1367"/>
        <v>3.5999999999999997E-2</v>
      </c>
      <c r="J4629" s="118">
        <f t="shared" si="1368"/>
        <v>45558</v>
      </c>
      <c r="K4629" s="112">
        <f t="shared" si="1369"/>
        <v>20</v>
      </c>
      <c r="L4629" s="108">
        <f t="shared" si="1370"/>
        <v>20</v>
      </c>
      <c r="M4629" s="109">
        <f t="shared" si="1361"/>
        <v>1.002810859</v>
      </c>
      <c r="N4629" s="109">
        <f t="shared" ca="1" si="1362"/>
        <v>1.010897857</v>
      </c>
      <c r="O4629" s="108">
        <f t="shared" si="1374"/>
        <v>0</v>
      </c>
      <c r="P4629" s="106">
        <f t="shared" ca="1" si="1363"/>
        <v>24.034543710000001</v>
      </c>
      <c r="Q4629" s="113">
        <f t="shared" si="1358"/>
        <v>0</v>
      </c>
      <c r="R4629" s="106">
        <f t="shared" si="1357"/>
        <v>0</v>
      </c>
      <c r="S4629" s="114" t="str">
        <f t="shared" si="1371"/>
        <v>A+J=</v>
      </c>
      <c r="T4629" s="107">
        <f t="shared" si="1372"/>
        <v>45587</v>
      </c>
      <c r="U4629" s="10"/>
      <c r="V4629" s="10"/>
      <c r="W4629" s="10"/>
      <c r="X4629" s="29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</row>
    <row r="4630" spans="1:121" x14ac:dyDescent="0.15">
      <c r="A4630" s="102">
        <f t="shared" si="1364"/>
        <v>45587</v>
      </c>
      <c r="B4630" s="103">
        <f t="shared" ca="1" si="1373"/>
        <v>2230.6807355697897</v>
      </c>
      <c r="C4630" s="106">
        <f t="shared" si="1365"/>
        <v>2205.4376120497895</v>
      </c>
      <c r="D4630" s="105">
        <f ca="1">IF(A4630&lt;$B$1,VLOOKUP(A4630,[1]DI!$A$4:$B$15000,2,FALSE),0)</f>
        <v>0.1065</v>
      </c>
      <c r="E4630" s="106">
        <f t="shared" ca="1" si="1359"/>
        <v>1.00040168</v>
      </c>
      <c r="F4630" s="106">
        <f ca="1">(TRUNC(PRODUCT($E$12:$E4629),16))</f>
        <v>3.02683046485966</v>
      </c>
      <c r="G4630" s="106">
        <f t="shared" ca="1" si="1366"/>
        <v>3.0014107691469798</v>
      </c>
      <c r="H4630" s="106">
        <f t="shared" ca="1" si="1360"/>
        <v>1.0084692500000001</v>
      </c>
      <c r="I4630" s="105">
        <f t="shared" si="1367"/>
        <v>3.5999999999999997E-2</v>
      </c>
      <c r="J4630" s="118">
        <f t="shared" si="1368"/>
        <v>45558</v>
      </c>
      <c r="K4630" s="112">
        <f t="shared" si="1369"/>
        <v>21</v>
      </c>
      <c r="L4630" s="108">
        <f t="shared" si="1370"/>
        <v>21</v>
      </c>
      <c r="M4630" s="109">
        <f t="shared" si="1361"/>
        <v>1.0029516089999999</v>
      </c>
      <c r="N4630" s="109">
        <f t="shared" ca="1" si="1362"/>
        <v>1.011445857</v>
      </c>
      <c r="O4630" s="108">
        <f t="shared" si="1374"/>
        <v>137</v>
      </c>
      <c r="P4630" s="106">
        <f t="shared" ca="1" si="1363"/>
        <v>25.243123520000001</v>
      </c>
      <c r="Q4630" s="113">
        <f t="shared" si="1358"/>
        <v>0.33300000000000002</v>
      </c>
      <c r="R4630" s="106">
        <f t="shared" si="1357"/>
        <v>734.41072481000003</v>
      </c>
      <c r="S4630" s="114" t="str">
        <f t="shared" si="1371"/>
        <v>A+J=</v>
      </c>
      <c r="T4630" s="107">
        <f t="shared" si="1372"/>
        <v>45587</v>
      </c>
      <c r="U4630" s="10"/>
      <c r="V4630" s="10"/>
      <c r="W4630" s="10"/>
      <c r="X4630" s="29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</row>
    <row r="4631" spans="1:121" x14ac:dyDescent="0.15">
      <c r="A4631" s="102">
        <f t="shared" si="1364"/>
        <v>45588</v>
      </c>
      <c r="B4631" s="103">
        <f t="shared" ca="1" si="1373"/>
        <v>1471.8243191397896</v>
      </c>
      <c r="C4631" s="106">
        <f t="shared" si="1365"/>
        <v>1471.0268872397896</v>
      </c>
      <c r="D4631" s="105">
        <f ca="1">IF(A4631&lt;$B$1,VLOOKUP(A4631,[1]DI!$A$4:$B$15000,2,FALSE),0)</f>
        <v>0.1065</v>
      </c>
      <c r="E4631" s="106">
        <f t="shared" ca="1" si="1359"/>
        <v>1.00040168</v>
      </c>
      <c r="F4631" s="106">
        <f ca="1">(TRUNC(PRODUCT($E$12:$E4630),16))</f>
        <v>3.0280462821207901</v>
      </c>
      <c r="G4631" s="106">
        <f t="shared" ca="1" si="1366"/>
        <v>3.02683046485966</v>
      </c>
      <c r="H4631" s="106">
        <f t="shared" ca="1" si="1360"/>
        <v>1.00040168</v>
      </c>
      <c r="I4631" s="105">
        <f t="shared" si="1367"/>
        <v>3.5999999999999997E-2</v>
      </c>
      <c r="J4631" s="118">
        <f t="shared" si="1368"/>
        <v>45587</v>
      </c>
      <c r="K4631" s="112">
        <f t="shared" si="1369"/>
        <v>1</v>
      </c>
      <c r="L4631" s="108">
        <f t="shared" si="1370"/>
        <v>1</v>
      </c>
      <c r="M4631" s="109">
        <f t="shared" si="1361"/>
        <v>1.000140356</v>
      </c>
      <c r="N4631" s="109">
        <f t="shared" ca="1" si="1362"/>
        <v>1.0005420920000001</v>
      </c>
      <c r="O4631" s="108">
        <f t="shared" si="1374"/>
        <v>0</v>
      </c>
      <c r="P4631" s="106">
        <f t="shared" ca="1" si="1363"/>
        <v>0.79743189999999997</v>
      </c>
      <c r="Q4631" s="113">
        <f t="shared" si="1358"/>
        <v>0</v>
      </c>
      <c r="R4631" s="106">
        <f t="shared" si="1357"/>
        <v>0</v>
      </c>
      <c r="S4631" s="114" t="str">
        <f t="shared" si="1371"/>
        <v>A+J=</v>
      </c>
      <c r="T4631" s="107">
        <f t="shared" si="1372"/>
        <v>45618</v>
      </c>
      <c r="U4631" s="10"/>
      <c r="V4631" s="10"/>
      <c r="W4631" s="10"/>
      <c r="X4631" s="29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</row>
    <row r="4632" spans="1:121" x14ac:dyDescent="0.15">
      <c r="A4632" s="102">
        <f t="shared" si="1364"/>
        <v>45589</v>
      </c>
      <c r="B4632" s="103">
        <f t="shared" ca="1" si="1373"/>
        <v>1472.6221820597896</v>
      </c>
      <c r="C4632" s="106">
        <f t="shared" si="1365"/>
        <v>1471.0268872397896</v>
      </c>
      <c r="D4632" s="105">
        <f ca="1">IF(A4632&lt;$B$1,VLOOKUP(A4632,[1]DI!$A$4:$B$15000,2,FALSE),0)</f>
        <v>0.1065</v>
      </c>
      <c r="E4632" s="106">
        <f t="shared" ca="1" si="1359"/>
        <v>1.00040168</v>
      </c>
      <c r="F4632" s="106">
        <f ca="1">(TRUNC(PRODUCT($E$12:$E4631),16))</f>
        <v>3.0292625877513899</v>
      </c>
      <c r="G4632" s="106">
        <f t="shared" ca="1" si="1366"/>
        <v>3.02683046485966</v>
      </c>
      <c r="H4632" s="106">
        <f t="shared" ca="1" si="1360"/>
        <v>1.0008035200000001</v>
      </c>
      <c r="I4632" s="105">
        <f t="shared" si="1367"/>
        <v>3.5999999999999997E-2</v>
      </c>
      <c r="J4632" s="118">
        <f t="shared" si="1368"/>
        <v>45587</v>
      </c>
      <c r="K4632" s="112">
        <f t="shared" si="1369"/>
        <v>2</v>
      </c>
      <c r="L4632" s="108">
        <f t="shared" si="1370"/>
        <v>2</v>
      </c>
      <c r="M4632" s="109">
        <f t="shared" si="1361"/>
        <v>1.0002807309999999</v>
      </c>
      <c r="N4632" s="109">
        <f t="shared" ca="1" si="1362"/>
        <v>1.001084477</v>
      </c>
      <c r="O4632" s="108">
        <f t="shared" si="1374"/>
        <v>0</v>
      </c>
      <c r="P4632" s="106">
        <f t="shared" ca="1" si="1363"/>
        <v>1.5952948199999999</v>
      </c>
      <c r="Q4632" s="113">
        <f t="shared" si="1358"/>
        <v>0</v>
      </c>
      <c r="R4632" s="106">
        <f t="shared" si="1357"/>
        <v>0</v>
      </c>
      <c r="S4632" s="114" t="str">
        <f t="shared" si="1371"/>
        <v>A+J=</v>
      </c>
      <c r="T4632" s="107">
        <f t="shared" si="1372"/>
        <v>45618</v>
      </c>
      <c r="U4632" s="10"/>
      <c r="V4632" s="10"/>
      <c r="W4632" s="10"/>
      <c r="X4632" s="29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</row>
    <row r="4633" spans="1:121" x14ac:dyDescent="0.15">
      <c r="A4633" s="102">
        <f t="shared" si="1364"/>
        <v>45590</v>
      </c>
      <c r="B4633" s="103">
        <f t="shared" ca="1" si="1373"/>
        <v>1473.4204745197897</v>
      </c>
      <c r="C4633" s="106">
        <f t="shared" si="1365"/>
        <v>1471.0268872397896</v>
      </c>
      <c r="D4633" s="105">
        <f ca="1">IF(A4633&lt;$B$1,VLOOKUP(A4633,[1]DI!$A$4:$B$15000,2,FALSE),0)</f>
        <v>0.1065</v>
      </c>
      <c r="E4633" s="106">
        <f t="shared" ca="1" si="1359"/>
        <v>1.00040168</v>
      </c>
      <c r="F4633" s="106">
        <f ca="1">(TRUNC(PRODUCT($E$12:$E4632),16))</f>
        <v>3.0304793819476399</v>
      </c>
      <c r="G4633" s="106">
        <f t="shared" ca="1" si="1366"/>
        <v>3.02683046485966</v>
      </c>
      <c r="H4633" s="106">
        <f t="shared" ca="1" si="1360"/>
        <v>1.0012055200000001</v>
      </c>
      <c r="I4633" s="105">
        <f t="shared" si="1367"/>
        <v>3.5999999999999997E-2</v>
      </c>
      <c r="J4633" s="118">
        <f t="shared" si="1368"/>
        <v>45587</v>
      </c>
      <c r="K4633" s="112">
        <f t="shared" si="1369"/>
        <v>3</v>
      </c>
      <c r="L4633" s="108">
        <f t="shared" si="1370"/>
        <v>3</v>
      </c>
      <c r="M4633" s="109">
        <f t="shared" si="1361"/>
        <v>1.000421126</v>
      </c>
      <c r="N4633" s="109">
        <f t="shared" ca="1" si="1362"/>
        <v>1.0016271539999999</v>
      </c>
      <c r="O4633" s="108">
        <f t="shared" si="1374"/>
        <v>0</v>
      </c>
      <c r="P4633" s="106">
        <f t="shared" ca="1" si="1363"/>
        <v>2.3935872800000002</v>
      </c>
      <c r="Q4633" s="113">
        <f t="shared" si="1358"/>
        <v>0</v>
      </c>
      <c r="R4633" s="106">
        <f t="shared" si="1357"/>
        <v>0</v>
      </c>
      <c r="S4633" s="114" t="str">
        <f t="shared" si="1371"/>
        <v>A+J=</v>
      </c>
      <c r="T4633" s="107">
        <f t="shared" si="1372"/>
        <v>45618</v>
      </c>
      <c r="U4633" s="10"/>
      <c r="V4633" s="10"/>
      <c r="W4633" s="10"/>
      <c r="X4633" s="29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</row>
    <row r="4634" spans="1:121" x14ac:dyDescent="0.15">
      <c r="A4634" s="102">
        <f t="shared" si="1364"/>
        <v>45591</v>
      </c>
      <c r="B4634" s="103">
        <f t="shared" ca="1" si="1373"/>
        <v>1474.2192126997895</v>
      </c>
      <c r="C4634" s="106">
        <f t="shared" si="1365"/>
        <v>1471.0268872397896</v>
      </c>
      <c r="D4634" s="105">
        <f ca="1">IF(A4634&lt;$B$1,VLOOKUP(A4634,[1]DI!$A$4:$B$15000,2,FALSE),0)</f>
        <v>0</v>
      </c>
      <c r="E4634" s="106">
        <f t="shared" ca="1" si="1359"/>
        <v>1</v>
      </c>
      <c r="F4634" s="106">
        <f ca="1">(TRUNC(PRODUCT($E$12:$E4633),16))</f>
        <v>3.0316966649057799</v>
      </c>
      <c r="G4634" s="106">
        <f t="shared" ca="1" si="1366"/>
        <v>3.02683046485966</v>
      </c>
      <c r="H4634" s="106">
        <f t="shared" ca="1" si="1360"/>
        <v>1.0016076899999999</v>
      </c>
      <c r="I4634" s="105">
        <f t="shared" si="1367"/>
        <v>3.5999999999999997E-2</v>
      </c>
      <c r="J4634" s="118">
        <f t="shared" si="1368"/>
        <v>45587</v>
      </c>
      <c r="K4634" s="112">
        <f t="shared" si="1369"/>
        <v>3</v>
      </c>
      <c r="L4634" s="108">
        <f t="shared" si="1370"/>
        <v>4</v>
      </c>
      <c r="M4634" s="109">
        <f t="shared" si="1361"/>
        <v>1.0005615409999999</v>
      </c>
      <c r="N4634" s="109">
        <f t="shared" ca="1" si="1362"/>
        <v>1.002170134</v>
      </c>
      <c r="O4634" s="108">
        <f t="shared" si="1374"/>
        <v>0</v>
      </c>
      <c r="P4634" s="106">
        <f t="shared" ca="1" si="1363"/>
        <v>3.1923254600000002</v>
      </c>
      <c r="Q4634" s="113">
        <f t="shared" si="1358"/>
        <v>0</v>
      </c>
      <c r="R4634" s="106">
        <f t="shared" si="1357"/>
        <v>0</v>
      </c>
      <c r="S4634" s="114" t="str">
        <f t="shared" si="1371"/>
        <v>A+J=</v>
      </c>
      <c r="T4634" s="107">
        <f t="shared" si="1372"/>
        <v>45618</v>
      </c>
      <c r="U4634" s="10"/>
      <c r="V4634" s="10"/>
      <c r="W4634" s="10"/>
      <c r="X4634" s="29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</row>
    <row r="4635" spans="1:121" x14ac:dyDescent="0.15">
      <c r="A4635" s="102">
        <f t="shared" si="1364"/>
        <v>45592</v>
      </c>
      <c r="B4635" s="103">
        <f t="shared" ca="1" si="1373"/>
        <v>1474.2192126997895</v>
      </c>
      <c r="C4635" s="106">
        <f t="shared" si="1365"/>
        <v>1471.0268872397896</v>
      </c>
      <c r="D4635" s="105">
        <f ca="1">IF(A4635&lt;$B$1,VLOOKUP(A4635,[1]DI!$A$4:$B$15000,2,FALSE),0)</f>
        <v>0</v>
      </c>
      <c r="E4635" s="106">
        <f t="shared" ca="1" si="1359"/>
        <v>1</v>
      </c>
      <c r="F4635" s="106">
        <f ca="1">(TRUNC(PRODUCT($E$12:$E4634),16))</f>
        <v>3.0316966649057799</v>
      </c>
      <c r="G4635" s="106">
        <f t="shared" ca="1" si="1366"/>
        <v>3.02683046485966</v>
      </c>
      <c r="H4635" s="106">
        <f t="shared" ca="1" si="1360"/>
        <v>1.0016076899999999</v>
      </c>
      <c r="I4635" s="105">
        <f t="shared" si="1367"/>
        <v>3.5999999999999997E-2</v>
      </c>
      <c r="J4635" s="118">
        <f t="shared" si="1368"/>
        <v>45587</v>
      </c>
      <c r="K4635" s="112">
        <f t="shared" si="1369"/>
        <v>3</v>
      </c>
      <c r="L4635" s="108">
        <f t="shared" si="1370"/>
        <v>4</v>
      </c>
      <c r="M4635" s="109">
        <f t="shared" si="1361"/>
        <v>1.0005615409999999</v>
      </c>
      <c r="N4635" s="109">
        <f t="shared" ca="1" si="1362"/>
        <v>1.002170134</v>
      </c>
      <c r="O4635" s="108">
        <f t="shared" si="1374"/>
        <v>0</v>
      </c>
      <c r="P4635" s="106">
        <f t="shared" ca="1" si="1363"/>
        <v>3.1923254600000002</v>
      </c>
      <c r="Q4635" s="113">
        <f t="shared" si="1358"/>
        <v>0</v>
      </c>
      <c r="R4635" s="106">
        <f t="shared" si="1357"/>
        <v>0</v>
      </c>
      <c r="S4635" s="114" t="str">
        <f t="shared" si="1371"/>
        <v>A+J=</v>
      </c>
      <c r="T4635" s="107">
        <f t="shared" si="1372"/>
        <v>45618</v>
      </c>
      <c r="U4635" s="10"/>
      <c r="V4635" s="10"/>
      <c r="W4635" s="10"/>
      <c r="X4635" s="29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</row>
    <row r="4636" spans="1:121" x14ac:dyDescent="0.15">
      <c r="A4636" s="102">
        <f t="shared" si="1364"/>
        <v>45593</v>
      </c>
      <c r="B4636" s="103">
        <f t="shared" ca="1" si="1373"/>
        <v>1474.2192126997895</v>
      </c>
      <c r="C4636" s="106">
        <f t="shared" si="1365"/>
        <v>1471.0268872397896</v>
      </c>
      <c r="D4636" s="105">
        <f ca="1">IF(A4636&lt;$B$1,VLOOKUP(A4636,[1]DI!$A$4:$B$15000,2,FALSE),0)</f>
        <v>0.1065</v>
      </c>
      <c r="E4636" s="106">
        <f t="shared" ca="1" si="1359"/>
        <v>1.00040168</v>
      </c>
      <c r="F4636" s="106">
        <f ca="1">(TRUNC(PRODUCT($E$12:$E4635),16))</f>
        <v>3.0316966649057799</v>
      </c>
      <c r="G4636" s="106">
        <f t="shared" ca="1" si="1366"/>
        <v>3.02683046485966</v>
      </c>
      <c r="H4636" s="106">
        <f t="shared" ca="1" si="1360"/>
        <v>1.0016076899999999</v>
      </c>
      <c r="I4636" s="105">
        <f t="shared" si="1367"/>
        <v>3.5999999999999997E-2</v>
      </c>
      <c r="J4636" s="118">
        <f t="shared" si="1368"/>
        <v>45587</v>
      </c>
      <c r="K4636" s="112">
        <f t="shared" si="1369"/>
        <v>4</v>
      </c>
      <c r="L4636" s="108">
        <f t="shared" si="1370"/>
        <v>4</v>
      </c>
      <c r="M4636" s="109">
        <f t="shared" si="1361"/>
        <v>1.0005615409999999</v>
      </c>
      <c r="N4636" s="109">
        <f t="shared" ca="1" si="1362"/>
        <v>1.002170134</v>
      </c>
      <c r="O4636" s="108">
        <f t="shared" si="1374"/>
        <v>0</v>
      </c>
      <c r="P4636" s="106">
        <f t="shared" ca="1" si="1363"/>
        <v>3.1923254600000002</v>
      </c>
      <c r="Q4636" s="113">
        <f t="shared" si="1358"/>
        <v>0</v>
      </c>
      <c r="R4636" s="106">
        <f t="shared" si="1357"/>
        <v>0</v>
      </c>
      <c r="S4636" s="114" t="str">
        <f t="shared" si="1371"/>
        <v>A+J=</v>
      </c>
      <c r="T4636" s="107">
        <f t="shared" si="1372"/>
        <v>45618</v>
      </c>
      <c r="U4636" s="10"/>
      <c r="V4636" s="10"/>
      <c r="W4636" s="10"/>
      <c r="X4636" s="29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</row>
    <row r="4637" spans="1:121" x14ac:dyDescent="0.15">
      <c r="A4637" s="102">
        <f t="shared" si="1364"/>
        <v>45594</v>
      </c>
      <c r="B4637" s="103">
        <f t="shared" ca="1" si="1373"/>
        <v>1475.0183657097896</v>
      </c>
      <c r="C4637" s="106">
        <f t="shared" si="1365"/>
        <v>1471.0268872397896</v>
      </c>
      <c r="D4637" s="105">
        <f ca="1">IF(A4637&lt;$B$1,VLOOKUP(A4637,[1]DI!$A$4:$B$15000,2,FALSE),0)</f>
        <v>0.1065</v>
      </c>
      <c r="E4637" s="106">
        <f t="shared" ca="1" si="1359"/>
        <v>1.00040168</v>
      </c>
      <c r="F4637" s="106">
        <f ca="1">(TRUNC(PRODUCT($E$12:$E4636),16))</f>
        <v>3.0329144368221401</v>
      </c>
      <c r="G4637" s="106">
        <f t="shared" ca="1" si="1366"/>
        <v>3.02683046485966</v>
      </c>
      <c r="H4637" s="106">
        <f t="shared" ca="1" si="1360"/>
        <v>1.00201001</v>
      </c>
      <c r="I4637" s="105">
        <f t="shared" si="1367"/>
        <v>3.5999999999999997E-2</v>
      </c>
      <c r="J4637" s="118">
        <f t="shared" si="1368"/>
        <v>45587</v>
      </c>
      <c r="K4637" s="112">
        <f t="shared" si="1369"/>
        <v>5</v>
      </c>
      <c r="L4637" s="108">
        <f t="shared" si="1370"/>
        <v>5</v>
      </c>
      <c r="M4637" s="109">
        <f t="shared" si="1361"/>
        <v>1.0007019749999999</v>
      </c>
      <c r="N4637" s="109">
        <f t="shared" ca="1" si="1362"/>
        <v>1.0027133960000001</v>
      </c>
      <c r="O4637" s="108">
        <f t="shared" si="1374"/>
        <v>0</v>
      </c>
      <c r="P4637" s="106">
        <f t="shared" ca="1" si="1363"/>
        <v>3.9914784700000001</v>
      </c>
      <c r="Q4637" s="113">
        <f t="shared" si="1358"/>
        <v>0</v>
      </c>
      <c r="R4637" s="106">
        <f t="shared" si="1357"/>
        <v>0</v>
      </c>
      <c r="S4637" s="114" t="str">
        <f t="shared" si="1371"/>
        <v>A+J=</v>
      </c>
      <c r="T4637" s="107">
        <f t="shared" si="1372"/>
        <v>45618</v>
      </c>
      <c r="U4637" s="10"/>
      <c r="V4637" s="10"/>
      <c r="W4637" s="10"/>
      <c r="X4637" s="29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</row>
    <row r="4638" spans="1:121" x14ac:dyDescent="0.15">
      <c r="A4638" s="102">
        <f t="shared" si="1364"/>
        <v>45595</v>
      </c>
      <c r="B4638" s="103">
        <f t="shared" ca="1" si="1373"/>
        <v>1475.8179644397896</v>
      </c>
      <c r="C4638" s="106">
        <f t="shared" si="1365"/>
        <v>1471.0268872397896</v>
      </c>
      <c r="D4638" s="105">
        <f ca="1">IF(A4638&lt;$B$1,VLOOKUP(A4638,[1]DI!$A$4:$B$15000,2,FALSE),0)</f>
        <v>0.1065</v>
      </c>
      <c r="E4638" s="106">
        <f t="shared" ca="1" si="1359"/>
        <v>1.00040168</v>
      </c>
      <c r="F4638" s="106">
        <f ca="1">(TRUNC(PRODUCT($E$12:$E4637),16))</f>
        <v>3.0341326978931198</v>
      </c>
      <c r="G4638" s="106">
        <f t="shared" ca="1" si="1366"/>
        <v>3.02683046485966</v>
      </c>
      <c r="H4638" s="106">
        <f t="shared" ca="1" si="1360"/>
        <v>1.0024124999999999</v>
      </c>
      <c r="I4638" s="105">
        <f t="shared" si="1367"/>
        <v>3.5999999999999997E-2</v>
      </c>
      <c r="J4638" s="118">
        <f t="shared" si="1368"/>
        <v>45587</v>
      </c>
      <c r="K4638" s="112">
        <f t="shared" si="1369"/>
        <v>6</v>
      </c>
      <c r="L4638" s="108">
        <f t="shared" si="1370"/>
        <v>6</v>
      </c>
      <c r="M4638" s="109">
        <f t="shared" si="1361"/>
        <v>1.000842429</v>
      </c>
      <c r="N4638" s="109">
        <f t="shared" ca="1" si="1362"/>
        <v>1.0032569609999999</v>
      </c>
      <c r="O4638" s="108">
        <f t="shared" si="1374"/>
        <v>0</v>
      </c>
      <c r="P4638" s="106">
        <f t="shared" ca="1" si="1363"/>
        <v>4.7910772000000001</v>
      </c>
      <c r="Q4638" s="113">
        <f t="shared" si="1358"/>
        <v>0</v>
      </c>
      <c r="R4638" s="106">
        <f t="shared" si="1357"/>
        <v>0</v>
      </c>
      <c r="S4638" s="114" t="str">
        <f t="shared" si="1371"/>
        <v>A+J=</v>
      </c>
      <c r="T4638" s="107">
        <f t="shared" si="1372"/>
        <v>45618</v>
      </c>
      <c r="U4638" s="10"/>
      <c r="V4638" s="10"/>
      <c r="W4638" s="10"/>
      <c r="X4638" s="29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</row>
    <row r="4639" spans="1:121" x14ac:dyDescent="0.15">
      <c r="A4639" s="102">
        <f t="shared" si="1364"/>
        <v>45596</v>
      </c>
      <c r="B4639" s="103">
        <f t="shared" ca="1" si="1373"/>
        <v>1476.6179956497897</v>
      </c>
      <c r="C4639" s="106">
        <f t="shared" si="1365"/>
        <v>1471.0268872397896</v>
      </c>
      <c r="D4639" s="105">
        <f ca="1">IF(A4639&lt;$B$1,VLOOKUP(A4639,[1]DI!$A$4:$B$15000,2,FALSE),0)</f>
        <v>0.1065</v>
      </c>
      <c r="E4639" s="106">
        <f t="shared" ca="1" si="1359"/>
        <v>1.00040168</v>
      </c>
      <c r="F4639" s="106">
        <f ca="1">(TRUNC(PRODUCT($E$12:$E4638),16))</f>
        <v>3.0353514483152102</v>
      </c>
      <c r="G4639" s="106">
        <f t="shared" ca="1" si="1366"/>
        <v>3.02683046485966</v>
      </c>
      <c r="H4639" s="106">
        <f t="shared" ca="1" si="1360"/>
        <v>1.00281515</v>
      </c>
      <c r="I4639" s="105">
        <f t="shared" si="1367"/>
        <v>3.5999999999999997E-2</v>
      </c>
      <c r="J4639" s="118">
        <f t="shared" si="1368"/>
        <v>45587</v>
      </c>
      <c r="K4639" s="112">
        <f t="shared" si="1369"/>
        <v>7</v>
      </c>
      <c r="L4639" s="108">
        <f t="shared" si="1370"/>
        <v>7</v>
      </c>
      <c r="M4639" s="109">
        <f t="shared" si="1361"/>
        <v>1.0009829029999999</v>
      </c>
      <c r="N4639" s="109">
        <f t="shared" ca="1" si="1362"/>
        <v>1.0038008199999999</v>
      </c>
      <c r="O4639" s="108">
        <f t="shared" si="1374"/>
        <v>0</v>
      </c>
      <c r="P4639" s="106">
        <f t="shared" ca="1" si="1363"/>
        <v>5.5911084100000004</v>
      </c>
      <c r="Q4639" s="113">
        <f t="shared" si="1358"/>
        <v>0</v>
      </c>
      <c r="R4639" s="106">
        <f t="shared" si="1357"/>
        <v>0</v>
      </c>
      <c r="S4639" s="114" t="str">
        <f t="shared" si="1371"/>
        <v>A+J=</v>
      </c>
      <c r="T4639" s="107">
        <f t="shared" si="1372"/>
        <v>45618</v>
      </c>
      <c r="U4639" s="10"/>
      <c r="V4639" s="10"/>
      <c r="W4639" s="10"/>
      <c r="X4639" s="29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</row>
    <row r="4640" spans="1:121" x14ac:dyDescent="0.15">
      <c r="A4640" s="102">
        <f t="shared" si="1364"/>
        <v>45597</v>
      </c>
      <c r="B4640" s="103">
        <f t="shared" ca="1" si="1373"/>
        <v>1477.4184578697896</v>
      </c>
      <c r="C4640" s="106">
        <f t="shared" si="1365"/>
        <v>1471.0268872397896</v>
      </c>
      <c r="D4640" s="105">
        <f ca="1">IF(A4640&lt;$B$1,VLOOKUP(A4640,[1]DI!$A$4:$B$15000,2,FALSE),0)</f>
        <v>0.1065</v>
      </c>
      <c r="E4640" s="106">
        <f t="shared" ca="1" si="1359"/>
        <v>1.00040168</v>
      </c>
      <c r="F4640" s="106">
        <f ca="1">(TRUNC(PRODUCT($E$12:$E4639),16))</f>
        <v>3.0365706882849701</v>
      </c>
      <c r="G4640" s="106">
        <f t="shared" ca="1" si="1366"/>
        <v>3.02683046485966</v>
      </c>
      <c r="H4640" s="106">
        <f t="shared" ca="1" si="1360"/>
        <v>1.00321796</v>
      </c>
      <c r="I4640" s="105">
        <f t="shared" si="1367"/>
        <v>3.5999999999999997E-2</v>
      </c>
      <c r="J4640" s="118">
        <f t="shared" si="1368"/>
        <v>45587</v>
      </c>
      <c r="K4640" s="112">
        <f t="shared" si="1369"/>
        <v>8</v>
      </c>
      <c r="L4640" s="108">
        <f t="shared" si="1370"/>
        <v>8</v>
      </c>
      <c r="M4640" s="109">
        <f t="shared" si="1361"/>
        <v>1.001123397</v>
      </c>
      <c r="N4640" s="109">
        <f t="shared" ca="1" si="1362"/>
        <v>1.0043449719999999</v>
      </c>
      <c r="O4640" s="108">
        <f t="shared" si="1374"/>
        <v>0</v>
      </c>
      <c r="P4640" s="106">
        <f t="shared" ca="1" si="1363"/>
        <v>6.3915706300000004</v>
      </c>
      <c r="Q4640" s="113">
        <f t="shared" si="1358"/>
        <v>0</v>
      </c>
      <c r="R4640" s="106">
        <f t="shared" si="1357"/>
        <v>0</v>
      </c>
      <c r="S4640" s="114" t="str">
        <f t="shared" si="1371"/>
        <v>A+J=</v>
      </c>
      <c r="T4640" s="107">
        <f t="shared" si="1372"/>
        <v>45618</v>
      </c>
      <c r="U4640" s="10"/>
      <c r="V4640" s="10"/>
      <c r="W4640" s="10"/>
      <c r="X4640" s="29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</row>
    <row r="4641" spans="1:121" x14ac:dyDescent="0.15">
      <c r="A4641" s="102">
        <f t="shared" si="1364"/>
        <v>45598</v>
      </c>
      <c r="B4641" s="103">
        <f t="shared" ca="1" si="1373"/>
        <v>1478.2193510997897</v>
      </c>
      <c r="C4641" s="106">
        <f t="shared" si="1365"/>
        <v>1471.0268872397896</v>
      </c>
      <c r="D4641" s="105">
        <f ca="1">IF(A4641&lt;$B$1,VLOOKUP(A4641,[1]DI!$A$4:$B$15000,2,FALSE),0)</f>
        <v>0</v>
      </c>
      <c r="E4641" s="106">
        <f t="shared" ca="1" si="1359"/>
        <v>1</v>
      </c>
      <c r="F4641" s="106">
        <f ca="1">(TRUNC(PRODUCT($E$12:$E4640),16))</f>
        <v>3.03779041799904</v>
      </c>
      <c r="G4641" s="106">
        <f t="shared" ca="1" si="1366"/>
        <v>3.02683046485966</v>
      </c>
      <c r="H4641" s="106">
        <f t="shared" ca="1" si="1360"/>
        <v>1.0036209300000001</v>
      </c>
      <c r="I4641" s="105">
        <f t="shared" si="1367"/>
        <v>3.5999999999999997E-2</v>
      </c>
      <c r="J4641" s="118">
        <f t="shared" si="1368"/>
        <v>45587</v>
      </c>
      <c r="K4641" s="112">
        <f t="shared" si="1369"/>
        <v>8</v>
      </c>
      <c r="L4641" s="108">
        <f t="shared" si="1370"/>
        <v>9</v>
      </c>
      <c r="M4641" s="109">
        <f t="shared" si="1361"/>
        <v>1.00126391</v>
      </c>
      <c r="N4641" s="109">
        <f t="shared" ca="1" si="1362"/>
        <v>1.004889417</v>
      </c>
      <c r="O4641" s="108">
        <f t="shared" si="1374"/>
        <v>0</v>
      </c>
      <c r="P4641" s="106">
        <f t="shared" ca="1" si="1363"/>
        <v>7.1924638600000002</v>
      </c>
      <c r="Q4641" s="113">
        <f t="shared" si="1358"/>
        <v>0</v>
      </c>
      <c r="R4641" s="106">
        <f t="shared" si="1357"/>
        <v>0</v>
      </c>
      <c r="S4641" s="114" t="str">
        <f t="shared" si="1371"/>
        <v>A+J=</v>
      </c>
      <c r="T4641" s="107">
        <f t="shared" si="1372"/>
        <v>45618</v>
      </c>
      <c r="U4641" s="10"/>
      <c r="V4641" s="10"/>
      <c r="W4641" s="10"/>
      <c r="X4641" s="29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</row>
    <row r="4642" spans="1:121" x14ac:dyDescent="0.15">
      <c r="A4642" s="102">
        <f t="shared" si="1364"/>
        <v>45599</v>
      </c>
      <c r="B4642" s="103">
        <f t="shared" ca="1" si="1373"/>
        <v>1478.2193510997897</v>
      </c>
      <c r="C4642" s="106">
        <f t="shared" si="1365"/>
        <v>1471.0268872397896</v>
      </c>
      <c r="D4642" s="105">
        <f ca="1">IF(A4642&lt;$B$1,VLOOKUP(A4642,[1]DI!$A$4:$B$15000,2,FALSE),0)</f>
        <v>0</v>
      </c>
      <c r="E4642" s="106">
        <f t="shared" ca="1" si="1359"/>
        <v>1</v>
      </c>
      <c r="F4642" s="106">
        <f ca="1">(TRUNC(PRODUCT($E$12:$E4641),16))</f>
        <v>3.03779041799904</v>
      </c>
      <c r="G4642" s="106">
        <f t="shared" ca="1" si="1366"/>
        <v>3.02683046485966</v>
      </c>
      <c r="H4642" s="106">
        <f t="shared" ca="1" si="1360"/>
        <v>1.0036209300000001</v>
      </c>
      <c r="I4642" s="105">
        <f t="shared" si="1367"/>
        <v>3.5999999999999997E-2</v>
      </c>
      <c r="J4642" s="118">
        <f t="shared" si="1368"/>
        <v>45587</v>
      </c>
      <c r="K4642" s="112">
        <f t="shared" si="1369"/>
        <v>8</v>
      </c>
      <c r="L4642" s="108">
        <f t="shared" si="1370"/>
        <v>9</v>
      </c>
      <c r="M4642" s="109">
        <f t="shared" si="1361"/>
        <v>1.00126391</v>
      </c>
      <c r="N4642" s="109">
        <f t="shared" ca="1" si="1362"/>
        <v>1.004889417</v>
      </c>
      <c r="O4642" s="108">
        <f t="shared" si="1374"/>
        <v>0</v>
      </c>
      <c r="P4642" s="106">
        <f t="shared" ca="1" si="1363"/>
        <v>7.1924638600000002</v>
      </c>
      <c r="Q4642" s="113">
        <f t="shared" si="1358"/>
        <v>0</v>
      </c>
      <c r="R4642" s="106">
        <f t="shared" si="1357"/>
        <v>0</v>
      </c>
      <c r="S4642" s="114" t="str">
        <f t="shared" si="1371"/>
        <v>A+J=</v>
      </c>
      <c r="T4642" s="107">
        <f t="shared" si="1372"/>
        <v>45618</v>
      </c>
      <c r="U4642" s="10"/>
      <c r="V4642" s="10"/>
      <c r="W4642" s="10"/>
      <c r="X4642" s="29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</row>
    <row r="4643" spans="1:121" x14ac:dyDescent="0.15">
      <c r="A4643" s="102">
        <f t="shared" si="1364"/>
        <v>45600</v>
      </c>
      <c r="B4643" s="103">
        <f t="shared" ca="1" si="1373"/>
        <v>1478.2193510997897</v>
      </c>
      <c r="C4643" s="106">
        <f t="shared" si="1365"/>
        <v>1471.0268872397896</v>
      </c>
      <c r="D4643" s="105">
        <f ca="1">IF(A4643&lt;$B$1,VLOOKUP(A4643,[1]DI!$A$4:$B$15000,2,FALSE),0)</f>
        <v>0.1065</v>
      </c>
      <c r="E4643" s="106">
        <f t="shared" ca="1" si="1359"/>
        <v>1.00040168</v>
      </c>
      <c r="F4643" s="106">
        <f ca="1">(TRUNC(PRODUCT($E$12:$E4642),16))</f>
        <v>3.03779041799904</v>
      </c>
      <c r="G4643" s="106">
        <f t="shared" ca="1" si="1366"/>
        <v>3.02683046485966</v>
      </c>
      <c r="H4643" s="106">
        <f t="shared" ca="1" si="1360"/>
        <v>1.0036209300000001</v>
      </c>
      <c r="I4643" s="105">
        <f t="shared" si="1367"/>
        <v>3.5999999999999997E-2</v>
      </c>
      <c r="J4643" s="118">
        <f t="shared" si="1368"/>
        <v>45587</v>
      </c>
      <c r="K4643" s="112">
        <f t="shared" si="1369"/>
        <v>9</v>
      </c>
      <c r="L4643" s="108">
        <f t="shared" si="1370"/>
        <v>9</v>
      </c>
      <c r="M4643" s="109">
        <f t="shared" si="1361"/>
        <v>1.00126391</v>
      </c>
      <c r="N4643" s="109">
        <f t="shared" ca="1" si="1362"/>
        <v>1.004889417</v>
      </c>
      <c r="O4643" s="108">
        <f t="shared" si="1374"/>
        <v>0</v>
      </c>
      <c r="P4643" s="106">
        <f t="shared" ca="1" si="1363"/>
        <v>7.1924638600000002</v>
      </c>
      <c r="Q4643" s="113">
        <f t="shared" si="1358"/>
        <v>0</v>
      </c>
      <c r="R4643" s="106">
        <f t="shared" si="1357"/>
        <v>0</v>
      </c>
      <c r="S4643" s="114" t="str">
        <f t="shared" si="1371"/>
        <v>A+J=</v>
      </c>
      <c r="T4643" s="107">
        <f t="shared" si="1372"/>
        <v>45618</v>
      </c>
      <c r="U4643" s="10"/>
      <c r="V4643" s="10"/>
      <c r="W4643" s="10"/>
      <c r="X4643" s="29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</row>
    <row r="4644" spans="1:121" x14ac:dyDescent="0.15">
      <c r="A4644" s="102">
        <f t="shared" si="1364"/>
        <v>45601</v>
      </c>
      <c r="B4644" s="103">
        <f t="shared" ca="1" si="1373"/>
        <v>1479.0206900597896</v>
      </c>
      <c r="C4644" s="106">
        <f t="shared" si="1365"/>
        <v>1471.0268872397896</v>
      </c>
      <c r="D4644" s="105">
        <f ca="1">IF(A4644&lt;$B$1,VLOOKUP(A4644,[1]DI!$A$4:$B$15000,2,FALSE),0)</f>
        <v>0.1065</v>
      </c>
      <c r="E4644" s="106">
        <f t="shared" ca="1" si="1359"/>
        <v>1.00040168</v>
      </c>
      <c r="F4644" s="106">
        <f ca="1">(TRUNC(PRODUCT($E$12:$E4643),16))</f>
        <v>3.0390106376541399</v>
      </c>
      <c r="G4644" s="106">
        <f t="shared" ca="1" si="1366"/>
        <v>3.02683046485966</v>
      </c>
      <c r="H4644" s="106">
        <f t="shared" ca="1" si="1360"/>
        <v>1.00402407</v>
      </c>
      <c r="I4644" s="105">
        <f t="shared" si="1367"/>
        <v>3.5999999999999997E-2</v>
      </c>
      <c r="J4644" s="118">
        <f t="shared" si="1368"/>
        <v>45587</v>
      </c>
      <c r="K4644" s="112">
        <f t="shared" si="1369"/>
        <v>10</v>
      </c>
      <c r="L4644" s="108">
        <f t="shared" si="1370"/>
        <v>10</v>
      </c>
      <c r="M4644" s="109">
        <f t="shared" si="1361"/>
        <v>1.001404443</v>
      </c>
      <c r="N4644" s="109">
        <f t="shared" ca="1" si="1362"/>
        <v>1.005434165</v>
      </c>
      <c r="O4644" s="108">
        <f t="shared" si="1374"/>
        <v>0</v>
      </c>
      <c r="P4644" s="106">
        <f t="shared" ca="1" si="1363"/>
        <v>7.99380282</v>
      </c>
      <c r="Q4644" s="113">
        <f t="shared" si="1358"/>
        <v>0</v>
      </c>
      <c r="R4644" s="106">
        <f t="shared" si="1357"/>
        <v>0</v>
      </c>
      <c r="S4644" s="114" t="str">
        <f t="shared" si="1371"/>
        <v>A+J=</v>
      </c>
      <c r="T4644" s="107">
        <f t="shared" si="1372"/>
        <v>45618</v>
      </c>
      <c r="U4644" s="10"/>
      <c r="V4644" s="10"/>
      <c r="W4644" s="10"/>
      <c r="X4644" s="29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</row>
    <row r="4645" spans="1:121" x14ac:dyDescent="0.15">
      <c r="A4645" s="102">
        <f t="shared" si="1364"/>
        <v>45602</v>
      </c>
      <c r="B4645" s="103">
        <f t="shared" ca="1" si="1373"/>
        <v>1479.8224453197897</v>
      </c>
      <c r="C4645" s="106">
        <f t="shared" si="1365"/>
        <v>1471.0268872397896</v>
      </c>
      <c r="D4645" s="105">
        <f ca="1">IF(A4645&lt;$B$1,VLOOKUP(A4645,[1]DI!$A$4:$B$15000,2,FALSE),0)</f>
        <v>0.1065</v>
      </c>
      <c r="E4645" s="106">
        <f t="shared" ca="1" si="1359"/>
        <v>1.00040168</v>
      </c>
      <c r="F4645" s="106">
        <f ca="1">(TRUNC(PRODUCT($E$12:$E4644),16))</f>
        <v>3.0402313474470701</v>
      </c>
      <c r="G4645" s="106">
        <f t="shared" ca="1" si="1366"/>
        <v>3.02683046485966</v>
      </c>
      <c r="H4645" s="106">
        <f t="shared" ca="1" si="1360"/>
        <v>1.00442736</v>
      </c>
      <c r="I4645" s="105">
        <f t="shared" si="1367"/>
        <v>3.5999999999999997E-2</v>
      </c>
      <c r="J4645" s="118">
        <f t="shared" si="1368"/>
        <v>45587</v>
      </c>
      <c r="K4645" s="112">
        <f t="shared" si="1369"/>
        <v>11</v>
      </c>
      <c r="L4645" s="108">
        <f t="shared" si="1370"/>
        <v>11</v>
      </c>
      <c r="M4645" s="109">
        <f t="shared" si="1361"/>
        <v>1.001544996</v>
      </c>
      <c r="N4645" s="109">
        <f t="shared" ca="1" si="1362"/>
        <v>1.005979196</v>
      </c>
      <c r="O4645" s="108">
        <f t="shared" si="1374"/>
        <v>0</v>
      </c>
      <c r="P4645" s="106">
        <f t="shared" ca="1" si="1363"/>
        <v>8.7955580799999993</v>
      </c>
      <c r="Q4645" s="113">
        <f t="shared" si="1358"/>
        <v>0</v>
      </c>
      <c r="R4645" s="106">
        <f t="shared" si="1357"/>
        <v>0</v>
      </c>
      <c r="S4645" s="114" t="str">
        <f t="shared" si="1371"/>
        <v>A+J=</v>
      </c>
      <c r="T4645" s="107">
        <f t="shared" si="1372"/>
        <v>45618</v>
      </c>
      <c r="U4645" s="10"/>
      <c r="V4645" s="10"/>
      <c r="W4645" s="10"/>
      <c r="X4645" s="29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</row>
    <row r="4646" spans="1:121" x14ac:dyDescent="0.15">
      <c r="A4646" s="102">
        <f t="shared" si="1364"/>
        <v>45603</v>
      </c>
      <c r="B4646" s="103">
        <f t="shared" ca="1" si="1373"/>
        <v>1480.6246492297896</v>
      </c>
      <c r="C4646" s="106">
        <f t="shared" si="1365"/>
        <v>1471.0268872397896</v>
      </c>
      <c r="D4646" s="105">
        <f ca="1">IF(A4646&lt;$B$1,VLOOKUP(A4646,[1]DI!$A$4:$B$15000,2,FALSE),0)</f>
        <v>0.1115</v>
      </c>
      <c r="E4646" s="106">
        <f t="shared" ca="1" si="1359"/>
        <v>1.00041957</v>
      </c>
      <c r="F4646" s="106">
        <f ca="1">(TRUNC(PRODUCT($E$12:$E4645),16))</f>
        <v>3.0414525475747101</v>
      </c>
      <c r="G4646" s="106">
        <f t="shared" ca="1" si="1366"/>
        <v>3.02683046485966</v>
      </c>
      <c r="H4646" s="106">
        <f t="shared" ca="1" si="1360"/>
        <v>1.00483082</v>
      </c>
      <c r="I4646" s="105">
        <f t="shared" si="1367"/>
        <v>3.5999999999999997E-2</v>
      </c>
      <c r="J4646" s="118">
        <f t="shared" si="1368"/>
        <v>45587</v>
      </c>
      <c r="K4646" s="112">
        <f t="shared" si="1369"/>
        <v>12</v>
      </c>
      <c r="L4646" s="108">
        <f t="shared" si="1370"/>
        <v>12</v>
      </c>
      <c r="M4646" s="109">
        <f t="shared" si="1361"/>
        <v>1.0016855689999999</v>
      </c>
      <c r="N4646" s="109">
        <f t="shared" ca="1" si="1362"/>
        <v>1.006524532</v>
      </c>
      <c r="O4646" s="108">
        <f t="shared" si="1374"/>
        <v>0</v>
      </c>
      <c r="P4646" s="106">
        <f t="shared" ca="1" si="1363"/>
        <v>9.5977619900000004</v>
      </c>
      <c r="Q4646" s="113">
        <f t="shared" si="1358"/>
        <v>0</v>
      </c>
      <c r="R4646" s="106">
        <f t="shared" si="1357"/>
        <v>0</v>
      </c>
      <c r="S4646" s="114" t="str">
        <f t="shared" si="1371"/>
        <v>A+J=</v>
      </c>
      <c r="T4646" s="107">
        <f t="shared" si="1372"/>
        <v>45618</v>
      </c>
      <c r="U4646" s="10"/>
      <c r="V4646" s="10"/>
      <c r="W4646" s="10"/>
      <c r="X4646" s="29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</row>
    <row r="4647" spans="1:121" x14ac:dyDescent="0.15">
      <c r="A4647" s="102">
        <f t="shared" si="1364"/>
        <v>45604</v>
      </c>
      <c r="B4647" s="103">
        <f t="shared" ca="1" si="1373"/>
        <v>1481.4537802997897</v>
      </c>
      <c r="C4647" s="106">
        <f t="shared" si="1365"/>
        <v>1471.0268872397896</v>
      </c>
      <c r="D4647" s="105">
        <f ca="1">IF(A4647&lt;$B$1,VLOOKUP(A4647,[1]DI!$A$4:$B$15000,2,FALSE),0)</f>
        <v>0.1115</v>
      </c>
      <c r="E4647" s="106">
        <f t="shared" ca="1" si="1359"/>
        <v>1.00041957</v>
      </c>
      <c r="F4647" s="106">
        <f ca="1">(TRUNC(PRODUCT($E$12:$E4646),16))</f>
        <v>3.0427286498200998</v>
      </c>
      <c r="G4647" s="106">
        <f t="shared" ca="1" si="1366"/>
        <v>3.02683046485966</v>
      </c>
      <c r="H4647" s="106">
        <f t="shared" ca="1" si="1360"/>
        <v>1.0052524199999999</v>
      </c>
      <c r="I4647" s="105">
        <f t="shared" si="1367"/>
        <v>3.5999999999999997E-2</v>
      </c>
      <c r="J4647" s="118">
        <f t="shared" si="1368"/>
        <v>45587</v>
      </c>
      <c r="K4647" s="112">
        <f t="shared" si="1369"/>
        <v>13</v>
      </c>
      <c r="L4647" s="108">
        <f t="shared" si="1370"/>
        <v>13</v>
      </c>
      <c r="M4647" s="109">
        <f t="shared" si="1361"/>
        <v>1.0018261610000001</v>
      </c>
      <c r="N4647" s="109">
        <f t="shared" ca="1" si="1362"/>
        <v>1.0070881730000001</v>
      </c>
      <c r="O4647" s="108">
        <f t="shared" si="1374"/>
        <v>0</v>
      </c>
      <c r="P4647" s="106">
        <f t="shared" ca="1" si="1363"/>
        <v>10.426893059999999</v>
      </c>
      <c r="Q4647" s="113">
        <f t="shared" si="1358"/>
        <v>0</v>
      </c>
      <c r="R4647" s="106">
        <f t="shared" si="1357"/>
        <v>0</v>
      </c>
      <c r="S4647" s="114" t="str">
        <f t="shared" si="1371"/>
        <v>A+J=</v>
      </c>
      <c r="T4647" s="107">
        <f t="shared" si="1372"/>
        <v>45618</v>
      </c>
      <c r="U4647" s="10"/>
      <c r="V4647" s="10"/>
      <c r="W4647" s="10"/>
      <c r="X4647" s="29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</row>
    <row r="4648" spans="1:121" x14ac:dyDescent="0.15">
      <c r="A4648" s="102">
        <f t="shared" si="1364"/>
        <v>45605</v>
      </c>
      <c r="B4648" s="103">
        <f t="shared" ca="1" si="1373"/>
        <v>1482.2833659097896</v>
      </c>
      <c r="C4648" s="106">
        <f t="shared" si="1365"/>
        <v>1471.0268872397896</v>
      </c>
      <c r="D4648" s="105">
        <f ca="1">IF(A4648&lt;$B$1,VLOOKUP(A4648,[1]DI!$A$4:$B$15000,2,FALSE),0)</f>
        <v>0</v>
      </c>
      <c r="E4648" s="106">
        <f t="shared" ca="1" si="1359"/>
        <v>1</v>
      </c>
      <c r="F4648" s="106">
        <f ca="1">(TRUNC(PRODUCT($E$12:$E4647),16))</f>
        <v>3.0440052874797101</v>
      </c>
      <c r="G4648" s="106">
        <f t="shared" ca="1" si="1366"/>
        <v>3.02683046485966</v>
      </c>
      <c r="H4648" s="106">
        <f t="shared" ca="1" si="1360"/>
        <v>1.0056741899999999</v>
      </c>
      <c r="I4648" s="105">
        <f t="shared" si="1367"/>
        <v>3.5999999999999997E-2</v>
      </c>
      <c r="J4648" s="118">
        <f t="shared" si="1368"/>
        <v>45587</v>
      </c>
      <c r="K4648" s="112">
        <f t="shared" si="1369"/>
        <v>13</v>
      </c>
      <c r="L4648" s="108">
        <f t="shared" si="1370"/>
        <v>14</v>
      </c>
      <c r="M4648" s="109">
        <f t="shared" si="1361"/>
        <v>1.0019667729999999</v>
      </c>
      <c r="N4648" s="109">
        <f t="shared" ca="1" si="1362"/>
        <v>1.007652123</v>
      </c>
      <c r="O4648" s="108">
        <f t="shared" si="1374"/>
        <v>0</v>
      </c>
      <c r="P4648" s="106">
        <f t="shared" ca="1" si="1363"/>
        <v>11.25647867</v>
      </c>
      <c r="Q4648" s="113">
        <f t="shared" si="1358"/>
        <v>0</v>
      </c>
      <c r="R4648" s="106">
        <f t="shared" si="1357"/>
        <v>0</v>
      </c>
      <c r="S4648" s="114" t="str">
        <f t="shared" si="1371"/>
        <v>A+J=</v>
      </c>
      <c r="T4648" s="107">
        <f t="shared" si="1372"/>
        <v>45618</v>
      </c>
      <c r="U4648" s="10"/>
      <c r="V4648" s="10"/>
      <c r="W4648" s="10"/>
      <c r="X4648" s="29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</row>
    <row r="4649" spans="1:121" x14ac:dyDescent="0.15">
      <c r="A4649" s="102">
        <f t="shared" si="1364"/>
        <v>45606</v>
      </c>
      <c r="B4649" s="103">
        <f t="shared" ca="1" si="1373"/>
        <v>1482.2833659097896</v>
      </c>
      <c r="C4649" s="106">
        <f t="shared" si="1365"/>
        <v>1471.0268872397896</v>
      </c>
      <c r="D4649" s="105">
        <f ca="1">IF(A4649&lt;$B$1,VLOOKUP(A4649,[1]DI!$A$4:$B$15000,2,FALSE),0)</f>
        <v>0</v>
      </c>
      <c r="E4649" s="106">
        <f t="shared" ca="1" si="1359"/>
        <v>1</v>
      </c>
      <c r="F4649" s="106">
        <f ca="1">(TRUNC(PRODUCT($E$12:$E4648),16))</f>
        <v>3.0440052874797101</v>
      </c>
      <c r="G4649" s="106">
        <f t="shared" ca="1" si="1366"/>
        <v>3.02683046485966</v>
      </c>
      <c r="H4649" s="106">
        <f t="shared" ca="1" si="1360"/>
        <v>1.0056741899999999</v>
      </c>
      <c r="I4649" s="105">
        <f t="shared" si="1367"/>
        <v>3.5999999999999997E-2</v>
      </c>
      <c r="J4649" s="118">
        <f t="shared" si="1368"/>
        <v>45587</v>
      </c>
      <c r="K4649" s="112">
        <f t="shared" si="1369"/>
        <v>13</v>
      </c>
      <c r="L4649" s="108">
        <f t="shared" si="1370"/>
        <v>14</v>
      </c>
      <c r="M4649" s="109">
        <f t="shared" si="1361"/>
        <v>1.0019667729999999</v>
      </c>
      <c r="N4649" s="109">
        <f t="shared" ca="1" si="1362"/>
        <v>1.007652123</v>
      </c>
      <c r="O4649" s="108">
        <f t="shared" si="1374"/>
        <v>0</v>
      </c>
      <c r="P4649" s="106">
        <f t="shared" ca="1" si="1363"/>
        <v>11.25647867</v>
      </c>
      <c r="Q4649" s="113">
        <f t="shared" si="1358"/>
        <v>0</v>
      </c>
      <c r="R4649" s="106">
        <f t="shared" si="1357"/>
        <v>0</v>
      </c>
      <c r="S4649" s="114" t="str">
        <f t="shared" si="1371"/>
        <v>A+J=</v>
      </c>
      <c r="T4649" s="107">
        <f t="shared" si="1372"/>
        <v>45618</v>
      </c>
      <c r="U4649" s="10"/>
      <c r="V4649" s="10"/>
      <c r="W4649" s="10"/>
      <c r="X4649" s="29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</row>
    <row r="4650" spans="1:121" x14ac:dyDescent="0.15">
      <c r="A4650" s="102">
        <f t="shared" si="1364"/>
        <v>45607</v>
      </c>
      <c r="B4650" s="103">
        <f t="shared" ca="1" si="1373"/>
        <v>1482.2833659097896</v>
      </c>
      <c r="C4650" s="106">
        <f t="shared" si="1365"/>
        <v>1471.0268872397896</v>
      </c>
      <c r="D4650" s="105">
        <f ca="1">IF(A4650&lt;$B$1,VLOOKUP(A4650,[1]DI!$A$4:$B$15000,2,FALSE),0)</f>
        <v>0.1115</v>
      </c>
      <c r="E4650" s="106">
        <f t="shared" ca="1" si="1359"/>
        <v>1.00041957</v>
      </c>
      <c r="F4650" s="106">
        <f ca="1">(TRUNC(PRODUCT($E$12:$E4649),16))</f>
        <v>3.0440052874797101</v>
      </c>
      <c r="G4650" s="106">
        <f t="shared" ca="1" si="1366"/>
        <v>3.02683046485966</v>
      </c>
      <c r="H4650" s="106">
        <f t="shared" ca="1" si="1360"/>
        <v>1.0056741899999999</v>
      </c>
      <c r="I4650" s="105">
        <f t="shared" si="1367"/>
        <v>3.5999999999999997E-2</v>
      </c>
      <c r="J4650" s="118">
        <f t="shared" si="1368"/>
        <v>45587</v>
      </c>
      <c r="K4650" s="112">
        <f t="shared" si="1369"/>
        <v>14</v>
      </c>
      <c r="L4650" s="108">
        <f t="shared" si="1370"/>
        <v>14</v>
      </c>
      <c r="M4650" s="109">
        <f t="shared" si="1361"/>
        <v>1.0019667729999999</v>
      </c>
      <c r="N4650" s="109">
        <f t="shared" ca="1" si="1362"/>
        <v>1.007652123</v>
      </c>
      <c r="O4650" s="108">
        <f t="shared" si="1374"/>
        <v>0</v>
      </c>
      <c r="P4650" s="106">
        <f t="shared" ca="1" si="1363"/>
        <v>11.25647867</v>
      </c>
      <c r="Q4650" s="113">
        <f t="shared" si="1358"/>
        <v>0</v>
      </c>
      <c r="R4650" s="106">
        <f t="shared" si="1357"/>
        <v>0</v>
      </c>
      <c r="S4650" s="114" t="str">
        <f t="shared" si="1371"/>
        <v>A+J=</v>
      </c>
      <c r="T4650" s="107">
        <f t="shared" si="1372"/>
        <v>45618</v>
      </c>
      <c r="U4650" s="10"/>
      <c r="V4650" s="10"/>
      <c r="W4650" s="10"/>
      <c r="X4650" s="29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</row>
    <row r="4651" spans="1:121" x14ac:dyDescent="0.15">
      <c r="A4651" s="102">
        <f t="shared" si="1364"/>
        <v>45608</v>
      </c>
      <c r="B4651" s="103">
        <f t="shared" ca="1" si="1373"/>
        <v>1483.1134207797895</v>
      </c>
      <c r="C4651" s="106">
        <f t="shared" si="1365"/>
        <v>1471.0268872397896</v>
      </c>
      <c r="D4651" s="105">
        <f ca="1">IF(A4651&lt;$B$1,VLOOKUP(A4651,[1]DI!$A$4:$B$15000,2,FALSE),0)</f>
        <v>0.1115</v>
      </c>
      <c r="E4651" s="106">
        <f t="shared" ca="1" si="1359"/>
        <v>1.00041957</v>
      </c>
      <c r="F4651" s="106">
        <f ca="1">(TRUNC(PRODUCT($E$12:$E4650),16))</f>
        <v>3.0452824607781701</v>
      </c>
      <c r="G4651" s="106">
        <f t="shared" ca="1" si="1366"/>
        <v>3.02683046485966</v>
      </c>
      <c r="H4651" s="106">
        <f t="shared" ca="1" si="1360"/>
        <v>1.0060961399999999</v>
      </c>
      <c r="I4651" s="105">
        <f t="shared" si="1367"/>
        <v>3.5999999999999997E-2</v>
      </c>
      <c r="J4651" s="118">
        <f t="shared" si="1368"/>
        <v>45587</v>
      </c>
      <c r="K4651" s="112">
        <f t="shared" si="1369"/>
        <v>15</v>
      </c>
      <c r="L4651" s="108">
        <f t="shared" si="1370"/>
        <v>15</v>
      </c>
      <c r="M4651" s="109">
        <f t="shared" si="1361"/>
        <v>1.0021074050000001</v>
      </c>
      <c r="N4651" s="109">
        <f t="shared" ca="1" si="1362"/>
        <v>1.008216392</v>
      </c>
      <c r="O4651" s="108">
        <f t="shared" si="1374"/>
        <v>0</v>
      </c>
      <c r="P4651" s="106">
        <f t="shared" ca="1" si="1363"/>
        <v>12.08653354</v>
      </c>
      <c r="Q4651" s="113">
        <f t="shared" si="1358"/>
        <v>0</v>
      </c>
      <c r="R4651" s="106">
        <f t="shared" si="1357"/>
        <v>0</v>
      </c>
      <c r="S4651" s="114" t="str">
        <f t="shared" si="1371"/>
        <v>A+J=</v>
      </c>
      <c r="T4651" s="107">
        <f t="shared" si="1372"/>
        <v>45618</v>
      </c>
      <c r="U4651" s="10"/>
      <c r="V4651" s="10"/>
      <c r="W4651" s="10"/>
      <c r="X4651" s="29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</row>
    <row r="4652" spans="1:121" x14ac:dyDescent="0.15">
      <c r="A4652" s="102">
        <f t="shared" si="1364"/>
        <v>45609</v>
      </c>
      <c r="B4652" s="103">
        <f t="shared" ca="1" si="1373"/>
        <v>1483.9439434397896</v>
      </c>
      <c r="C4652" s="106">
        <f t="shared" si="1365"/>
        <v>1471.0268872397896</v>
      </c>
      <c r="D4652" s="105">
        <f ca="1">IF(A4652&lt;$B$1,VLOOKUP(A4652,[1]DI!$A$4:$B$15000,2,FALSE),0)</f>
        <v>0.1115</v>
      </c>
      <c r="E4652" s="106">
        <f t="shared" ca="1" si="1359"/>
        <v>1.00041957</v>
      </c>
      <c r="F4652" s="106">
        <f ca="1">(TRUNC(PRODUCT($E$12:$E4651),16))</f>
        <v>3.04656016994024</v>
      </c>
      <c r="G4652" s="106">
        <f t="shared" ca="1" si="1366"/>
        <v>3.02683046485966</v>
      </c>
      <c r="H4652" s="106">
        <f t="shared" ca="1" si="1360"/>
        <v>1.0065182699999999</v>
      </c>
      <c r="I4652" s="105">
        <f t="shared" si="1367"/>
        <v>3.5999999999999997E-2</v>
      </c>
      <c r="J4652" s="118">
        <f t="shared" si="1368"/>
        <v>45587</v>
      </c>
      <c r="K4652" s="112">
        <f t="shared" si="1369"/>
        <v>16</v>
      </c>
      <c r="L4652" s="108">
        <f t="shared" si="1370"/>
        <v>16</v>
      </c>
      <c r="M4652" s="109">
        <f t="shared" si="1361"/>
        <v>1.002248056</v>
      </c>
      <c r="N4652" s="109">
        <f t="shared" ca="1" si="1362"/>
        <v>1.008780979</v>
      </c>
      <c r="O4652" s="108">
        <f t="shared" si="1374"/>
        <v>0</v>
      </c>
      <c r="P4652" s="106">
        <f t="shared" ca="1" si="1363"/>
        <v>12.917056199999999</v>
      </c>
      <c r="Q4652" s="113">
        <f t="shared" si="1358"/>
        <v>0</v>
      </c>
      <c r="R4652" s="106">
        <f t="shared" si="1357"/>
        <v>0</v>
      </c>
      <c r="S4652" s="114" t="str">
        <f t="shared" si="1371"/>
        <v>A+J=</v>
      </c>
      <c r="T4652" s="107">
        <f t="shared" si="1372"/>
        <v>45618</v>
      </c>
      <c r="U4652" s="10"/>
      <c r="V4652" s="10"/>
      <c r="W4652" s="10"/>
      <c r="X4652" s="29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</row>
    <row r="4653" spans="1:121" x14ac:dyDescent="0.15">
      <c r="A4653" s="102">
        <f t="shared" si="1364"/>
        <v>45610</v>
      </c>
      <c r="B4653" s="103">
        <f t="shared" ca="1" si="1373"/>
        <v>1484.7749368297896</v>
      </c>
      <c r="C4653" s="106">
        <f t="shared" si="1365"/>
        <v>1471.0268872397896</v>
      </c>
      <c r="D4653" s="105">
        <f ca="1">IF(A4653&lt;$B$1,VLOOKUP(A4653,[1]DI!$A$4:$B$15000,2,FALSE),0)</f>
        <v>0.1115</v>
      </c>
      <c r="E4653" s="106">
        <f t="shared" ca="1" si="1359"/>
        <v>1.00041957</v>
      </c>
      <c r="F4653" s="106">
        <f ca="1">(TRUNC(PRODUCT($E$12:$E4652),16))</f>
        <v>3.0478384151907401</v>
      </c>
      <c r="G4653" s="106">
        <f t="shared" ca="1" si="1366"/>
        <v>3.02683046485966</v>
      </c>
      <c r="H4653" s="106">
        <f t="shared" ca="1" si="1360"/>
        <v>1.00694058</v>
      </c>
      <c r="I4653" s="105">
        <f t="shared" si="1367"/>
        <v>3.5999999999999997E-2</v>
      </c>
      <c r="J4653" s="118">
        <f t="shared" si="1368"/>
        <v>45587</v>
      </c>
      <c r="K4653" s="112">
        <f t="shared" si="1369"/>
        <v>17</v>
      </c>
      <c r="L4653" s="108">
        <f t="shared" si="1370"/>
        <v>17</v>
      </c>
      <c r="M4653" s="109">
        <f t="shared" si="1361"/>
        <v>1.002388727</v>
      </c>
      <c r="N4653" s="109">
        <f t="shared" ca="1" si="1362"/>
        <v>1.009345886</v>
      </c>
      <c r="O4653" s="108">
        <f t="shared" si="1374"/>
        <v>0</v>
      </c>
      <c r="P4653" s="106">
        <f t="shared" ca="1" si="1363"/>
        <v>13.748049590000001</v>
      </c>
      <c r="Q4653" s="113">
        <f t="shared" si="1358"/>
        <v>0</v>
      </c>
      <c r="R4653" s="106">
        <f t="shared" si="1357"/>
        <v>0</v>
      </c>
      <c r="S4653" s="114" t="str">
        <f t="shared" si="1371"/>
        <v>A+J=</v>
      </c>
      <c r="T4653" s="107">
        <f t="shared" si="1372"/>
        <v>45618</v>
      </c>
      <c r="U4653" s="10"/>
      <c r="V4653" s="10"/>
      <c r="W4653" s="10"/>
      <c r="X4653" s="29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</row>
    <row r="4654" spans="1:121" x14ac:dyDescent="0.15">
      <c r="A4654" s="102">
        <f t="shared" si="1364"/>
        <v>45611</v>
      </c>
      <c r="B4654" s="103">
        <f t="shared" ca="1" si="1373"/>
        <v>1485.6063847597895</v>
      </c>
      <c r="C4654" s="106">
        <f t="shared" si="1365"/>
        <v>1471.0268872397896</v>
      </c>
      <c r="D4654" s="105">
        <f ca="1">IF(A4654&lt;$B$1,VLOOKUP(A4654,[1]DI!$A$4:$B$15000,2,FALSE),0)</f>
        <v>0</v>
      </c>
      <c r="E4654" s="106">
        <f t="shared" ca="1" si="1359"/>
        <v>1</v>
      </c>
      <c r="F4654" s="106">
        <f ca="1">(TRUNC(PRODUCT($E$12:$E4653),16))</f>
        <v>3.0491171967546098</v>
      </c>
      <c r="G4654" s="106">
        <f t="shared" ca="1" si="1366"/>
        <v>3.02683046485966</v>
      </c>
      <c r="H4654" s="106">
        <f t="shared" ca="1" si="1360"/>
        <v>1.0073630600000001</v>
      </c>
      <c r="I4654" s="105">
        <f t="shared" si="1367"/>
        <v>3.5999999999999997E-2</v>
      </c>
      <c r="J4654" s="118">
        <f t="shared" si="1368"/>
        <v>45587</v>
      </c>
      <c r="K4654" s="112">
        <f t="shared" si="1369"/>
        <v>17</v>
      </c>
      <c r="L4654" s="108">
        <f t="shared" si="1370"/>
        <v>18</v>
      </c>
      <c r="M4654" s="109">
        <f t="shared" si="1361"/>
        <v>1.0025294179999999</v>
      </c>
      <c r="N4654" s="109">
        <f t="shared" ca="1" si="1362"/>
        <v>1.009911102</v>
      </c>
      <c r="O4654" s="108">
        <f t="shared" si="1374"/>
        <v>0</v>
      </c>
      <c r="P4654" s="106">
        <f t="shared" ca="1" si="1363"/>
        <v>14.57949752</v>
      </c>
      <c r="Q4654" s="113">
        <f t="shared" si="1358"/>
        <v>0</v>
      </c>
      <c r="R4654" s="106">
        <f t="shared" ref="R4654:R4691" si="1375">IF(Q4654&gt;0,TRUNC(Q4654*C4654,8),0)</f>
        <v>0</v>
      </c>
      <c r="S4654" s="114" t="str">
        <f t="shared" si="1371"/>
        <v>A+J=</v>
      </c>
      <c r="T4654" s="107">
        <f t="shared" si="1372"/>
        <v>45618</v>
      </c>
      <c r="U4654" s="10"/>
      <c r="V4654" s="10"/>
      <c r="W4654" s="10"/>
      <c r="X4654" s="29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</row>
    <row r="4655" spans="1:121" x14ac:dyDescent="0.15">
      <c r="A4655" s="102">
        <f t="shared" si="1364"/>
        <v>45612</v>
      </c>
      <c r="B4655" s="103">
        <f t="shared" ca="1" si="1373"/>
        <v>1485.6063847597895</v>
      </c>
      <c r="C4655" s="106">
        <f t="shared" si="1365"/>
        <v>1471.0268872397896</v>
      </c>
      <c r="D4655" s="105">
        <f ca="1">IF(A4655&lt;$B$1,VLOOKUP(A4655,[1]DI!$A$4:$B$15000,2,FALSE),0)</f>
        <v>0</v>
      </c>
      <c r="E4655" s="106">
        <f t="shared" ca="1" si="1359"/>
        <v>1</v>
      </c>
      <c r="F4655" s="106">
        <f ca="1">(TRUNC(PRODUCT($E$12:$E4654),16))</f>
        <v>3.0491171967546098</v>
      </c>
      <c r="G4655" s="106">
        <f t="shared" ca="1" si="1366"/>
        <v>3.02683046485966</v>
      </c>
      <c r="H4655" s="106">
        <f t="shared" ca="1" si="1360"/>
        <v>1.0073630600000001</v>
      </c>
      <c r="I4655" s="105">
        <f t="shared" si="1367"/>
        <v>3.5999999999999997E-2</v>
      </c>
      <c r="J4655" s="118">
        <f t="shared" si="1368"/>
        <v>45587</v>
      </c>
      <c r="K4655" s="112">
        <f t="shared" si="1369"/>
        <v>17</v>
      </c>
      <c r="L4655" s="108">
        <f t="shared" si="1370"/>
        <v>18</v>
      </c>
      <c r="M4655" s="109">
        <f t="shared" si="1361"/>
        <v>1.0025294179999999</v>
      </c>
      <c r="N4655" s="109">
        <f t="shared" ca="1" si="1362"/>
        <v>1.009911102</v>
      </c>
      <c r="O4655" s="108">
        <f t="shared" si="1374"/>
        <v>0</v>
      </c>
      <c r="P4655" s="106">
        <f t="shared" ca="1" si="1363"/>
        <v>14.57949752</v>
      </c>
      <c r="Q4655" s="113">
        <f t="shared" ref="Q4655:Q4692" si="1376">IF($O4655&gt;0,VLOOKUP($O4655,$W$12:$AC$151,7),0)</f>
        <v>0</v>
      </c>
      <c r="R4655" s="106">
        <f t="shared" si="1375"/>
        <v>0</v>
      </c>
      <c r="S4655" s="114" t="str">
        <f t="shared" si="1371"/>
        <v>A+J=</v>
      </c>
      <c r="T4655" s="107">
        <f t="shared" si="1372"/>
        <v>45618</v>
      </c>
      <c r="U4655" s="10"/>
      <c r="V4655" s="10"/>
      <c r="W4655" s="10"/>
      <c r="X4655" s="29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</row>
    <row r="4656" spans="1:121" x14ac:dyDescent="0.15">
      <c r="A4656" s="102">
        <f t="shared" si="1364"/>
        <v>45613</v>
      </c>
      <c r="B4656" s="103">
        <f t="shared" ca="1" si="1373"/>
        <v>1485.6063847597895</v>
      </c>
      <c r="C4656" s="106">
        <f t="shared" si="1365"/>
        <v>1471.0268872397896</v>
      </c>
      <c r="D4656" s="105">
        <f ca="1">IF(A4656&lt;$B$1,VLOOKUP(A4656,[1]DI!$A$4:$B$15000,2,FALSE),0)</f>
        <v>0</v>
      </c>
      <c r="E4656" s="106">
        <f t="shared" ca="1" si="1359"/>
        <v>1</v>
      </c>
      <c r="F4656" s="106">
        <f ca="1">(TRUNC(PRODUCT($E$12:$E4655),16))</f>
        <v>3.0491171967546098</v>
      </c>
      <c r="G4656" s="106">
        <f t="shared" ca="1" si="1366"/>
        <v>3.02683046485966</v>
      </c>
      <c r="H4656" s="106">
        <f t="shared" ca="1" si="1360"/>
        <v>1.0073630600000001</v>
      </c>
      <c r="I4656" s="105">
        <f t="shared" si="1367"/>
        <v>3.5999999999999997E-2</v>
      </c>
      <c r="J4656" s="118">
        <f t="shared" si="1368"/>
        <v>45587</v>
      </c>
      <c r="K4656" s="112">
        <f t="shared" si="1369"/>
        <v>17</v>
      </c>
      <c r="L4656" s="108">
        <f t="shared" si="1370"/>
        <v>18</v>
      </c>
      <c r="M4656" s="109">
        <f t="shared" si="1361"/>
        <v>1.0025294179999999</v>
      </c>
      <c r="N4656" s="109">
        <f t="shared" ca="1" si="1362"/>
        <v>1.009911102</v>
      </c>
      <c r="O4656" s="108">
        <f t="shared" si="1374"/>
        <v>0</v>
      </c>
      <c r="P4656" s="106">
        <f t="shared" ca="1" si="1363"/>
        <v>14.57949752</v>
      </c>
      <c r="Q4656" s="113">
        <f t="shared" si="1376"/>
        <v>0</v>
      </c>
      <c r="R4656" s="106">
        <f t="shared" si="1375"/>
        <v>0</v>
      </c>
      <c r="S4656" s="114" t="str">
        <f t="shared" si="1371"/>
        <v>A+J=</v>
      </c>
      <c r="T4656" s="107">
        <f t="shared" si="1372"/>
        <v>45618</v>
      </c>
      <c r="U4656" s="10"/>
      <c r="V4656" s="10"/>
      <c r="W4656" s="10"/>
      <c r="X4656" s="29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</row>
    <row r="4657" spans="1:121" x14ac:dyDescent="0.15">
      <c r="A4657" s="102">
        <f t="shared" si="1364"/>
        <v>45614</v>
      </c>
      <c r="B4657" s="103">
        <f t="shared" ca="1" si="1373"/>
        <v>1485.6063847597895</v>
      </c>
      <c r="C4657" s="106">
        <f t="shared" si="1365"/>
        <v>1471.0268872397896</v>
      </c>
      <c r="D4657" s="105">
        <f ca="1">IF(A4657&lt;$B$1,VLOOKUP(A4657,[1]DI!$A$4:$B$15000,2,FALSE),0)</f>
        <v>0.1115</v>
      </c>
      <c r="E4657" s="106">
        <f t="shared" ca="1" si="1359"/>
        <v>1.00041957</v>
      </c>
      <c r="F4657" s="106">
        <f ca="1">(TRUNC(PRODUCT($E$12:$E4656),16))</f>
        <v>3.0491171967546098</v>
      </c>
      <c r="G4657" s="106">
        <f t="shared" ca="1" si="1366"/>
        <v>3.02683046485966</v>
      </c>
      <c r="H4657" s="106">
        <f t="shared" ca="1" si="1360"/>
        <v>1.0073630600000001</v>
      </c>
      <c r="I4657" s="105">
        <f t="shared" si="1367"/>
        <v>3.5999999999999997E-2</v>
      </c>
      <c r="J4657" s="118">
        <f t="shared" si="1368"/>
        <v>45587</v>
      </c>
      <c r="K4657" s="112">
        <f t="shared" si="1369"/>
        <v>18</v>
      </c>
      <c r="L4657" s="108">
        <f t="shared" si="1370"/>
        <v>18</v>
      </c>
      <c r="M4657" s="109">
        <f t="shared" si="1361"/>
        <v>1.0025294179999999</v>
      </c>
      <c r="N4657" s="109">
        <f t="shared" ca="1" si="1362"/>
        <v>1.009911102</v>
      </c>
      <c r="O4657" s="108">
        <f t="shared" si="1374"/>
        <v>0</v>
      </c>
      <c r="P4657" s="106">
        <f t="shared" ca="1" si="1363"/>
        <v>14.57949752</v>
      </c>
      <c r="Q4657" s="113">
        <f t="shared" si="1376"/>
        <v>0</v>
      </c>
      <c r="R4657" s="106">
        <f t="shared" si="1375"/>
        <v>0</v>
      </c>
      <c r="S4657" s="114" t="str">
        <f t="shared" si="1371"/>
        <v>A+J=</v>
      </c>
      <c r="T4657" s="107">
        <f t="shared" si="1372"/>
        <v>45618</v>
      </c>
      <c r="U4657" s="10"/>
      <c r="V4657" s="10"/>
      <c r="W4657" s="10"/>
      <c r="X4657" s="29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</row>
    <row r="4658" spans="1:121" x14ac:dyDescent="0.15">
      <c r="A4658" s="102">
        <f t="shared" si="1364"/>
        <v>45615</v>
      </c>
      <c r="B4658" s="103">
        <f t="shared" ca="1" si="1373"/>
        <v>1486.4383034197897</v>
      </c>
      <c r="C4658" s="106">
        <f t="shared" si="1365"/>
        <v>1471.0268872397896</v>
      </c>
      <c r="D4658" s="105">
        <f ca="1">IF(A4658&lt;$B$1,VLOOKUP(A4658,[1]DI!$A$4:$B$15000,2,FALSE),0)</f>
        <v>0.1115</v>
      </c>
      <c r="E4658" s="106">
        <f t="shared" ca="1" si="1359"/>
        <v>1.00041957</v>
      </c>
      <c r="F4658" s="106">
        <f ca="1">(TRUNC(PRODUCT($E$12:$E4657),16))</f>
        <v>3.0503965148568501</v>
      </c>
      <c r="G4658" s="106">
        <f t="shared" ca="1" si="1366"/>
        <v>3.02683046485966</v>
      </c>
      <c r="H4658" s="106">
        <f t="shared" ca="1" si="1360"/>
        <v>1.00778572</v>
      </c>
      <c r="I4658" s="105">
        <f t="shared" si="1367"/>
        <v>3.5999999999999997E-2</v>
      </c>
      <c r="J4658" s="118">
        <f t="shared" si="1368"/>
        <v>45587</v>
      </c>
      <c r="K4658" s="112">
        <f t="shared" si="1369"/>
        <v>19</v>
      </c>
      <c r="L4658" s="108">
        <f t="shared" si="1370"/>
        <v>19</v>
      </c>
      <c r="M4658" s="109">
        <f t="shared" si="1361"/>
        <v>1.002670129</v>
      </c>
      <c r="N4658" s="109">
        <f t="shared" ca="1" si="1362"/>
        <v>1.0104766380000001</v>
      </c>
      <c r="O4658" s="108">
        <f t="shared" si="1374"/>
        <v>0</v>
      </c>
      <c r="P4658" s="106">
        <f t="shared" ca="1" si="1363"/>
        <v>15.41141618</v>
      </c>
      <c r="Q4658" s="113">
        <f t="shared" si="1376"/>
        <v>0</v>
      </c>
      <c r="R4658" s="106">
        <f t="shared" si="1375"/>
        <v>0</v>
      </c>
      <c r="S4658" s="114" t="str">
        <f t="shared" si="1371"/>
        <v>A+J=</v>
      </c>
      <c r="T4658" s="107">
        <f t="shared" si="1372"/>
        <v>45618</v>
      </c>
      <c r="U4658" s="10"/>
      <c r="V4658" s="10"/>
      <c r="W4658" s="10"/>
      <c r="X4658" s="29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</row>
    <row r="4659" spans="1:121" x14ac:dyDescent="0.15">
      <c r="A4659" s="102">
        <f t="shared" si="1364"/>
        <v>45616</v>
      </c>
      <c r="B4659" s="103">
        <f t="shared" ca="1" si="1373"/>
        <v>1487.2706898697895</v>
      </c>
      <c r="C4659" s="106">
        <f t="shared" si="1365"/>
        <v>1471.0268872397896</v>
      </c>
      <c r="D4659" s="105">
        <f ca="1">IF(A4659&lt;$B$1,VLOOKUP(A4659,[1]DI!$A$4:$B$15000,2,FALSE),0)</f>
        <v>0</v>
      </c>
      <c r="E4659" s="106">
        <f t="shared" ca="1" si="1359"/>
        <v>1</v>
      </c>
      <c r="F4659" s="106">
        <f ca="1">(TRUNC(PRODUCT($E$12:$E4658),16))</f>
        <v>3.0516763697225899</v>
      </c>
      <c r="G4659" s="106">
        <f t="shared" ca="1" si="1366"/>
        <v>3.02683046485966</v>
      </c>
      <c r="H4659" s="106">
        <f t="shared" ca="1" si="1360"/>
        <v>1.0082085599999999</v>
      </c>
      <c r="I4659" s="105">
        <f t="shared" si="1367"/>
        <v>3.5999999999999997E-2</v>
      </c>
      <c r="J4659" s="118">
        <f t="shared" si="1368"/>
        <v>45587</v>
      </c>
      <c r="K4659" s="112">
        <f t="shared" si="1369"/>
        <v>19</v>
      </c>
      <c r="L4659" s="108">
        <f t="shared" si="1370"/>
        <v>20</v>
      </c>
      <c r="M4659" s="109">
        <f t="shared" si="1361"/>
        <v>1.002810859</v>
      </c>
      <c r="N4659" s="109">
        <f t="shared" ca="1" si="1362"/>
        <v>1.0110424920000001</v>
      </c>
      <c r="O4659" s="108">
        <f t="shared" si="1374"/>
        <v>0</v>
      </c>
      <c r="P4659" s="106">
        <f t="shared" ca="1" si="1363"/>
        <v>16.243802630000001</v>
      </c>
      <c r="Q4659" s="113">
        <f t="shared" si="1376"/>
        <v>0</v>
      </c>
      <c r="R4659" s="106">
        <f t="shared" si="1375"/>
        <v>0</v>
      </c>
      <c r="S4659" s="114" t="str">
        <f t="shared" si="1371"/>
        <v>A+J=</v>
      </c>
      <c r="T4659" s="107">
        <f t="shared" si="1372"/>
        <v>45618</v>
      </c>
      <c r="U4659" s="10"/>
      <c r="V4659" s="10"/>
      <c r="W4659" s="10"/>
      <c r="X4659" s="29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</row>
    <row r="4660" spans="1:121" x14ac:dyDescent="0.15">
      <c r="A4660" s="102">
        <f t="shared" si="1364"/>
        <v>45617</v>
      </c>
      <c r="B4660" s="103">
        <f t="shared" ca="1" si="1373"/>
        <v>1487.2706898697895</v>
      </c>
      <c r="C4660" s="106">
        <f t="shared" si="1365"/>
        <v>1471.0268872397896</v>
      </c>
      <c r="D4660" s="105">
        <f ca="1">IF(A4660&lt;$B$1,VLOOKUP(A4660,[1]DI!$A$4:$B$15000,2,FALSE),0)</f>
        <v>0.1115</v>
      </c>
      <c r="E4660" s="106">
        <f t="shared" ca="1" si="1359"/>
        <v>1.00041957</v>
      </c>
      <c r="F4660" s="106">
        <f ca="1">(TRUNC(PRODUCT($E$12:$E4659),16))</f>
        <v>3.0516763697225899</v>
      </c>
      <c r="G4660" s="106">
        <f t="shared" ca="1" si="1366"/>
        <v>3.02683046485966</v>
      </c>
      <c r="H4660" s="106">
        <f t="shared" ca="1" si="1360"/>
        <v>1.0082085599999999</v>
      </c>
      <c r="I4660" s="105">
        <f t="shared" si="1367"/>
        <v>3.5999999999999997E-2</v>
      </c>
      <c r="J4660" s="118">
        <f t="shared" si="1368"/>
        <v>45587</v>
      </c>
      <c r="K4660" s="112">
        <f t="shared" si="1369"/>
        <v>20</v>
      </c>
      <c r="L4660" s="108">
        <f t="shared" si="1370"/>
        <v>20</v>
      </c>
      <c r="M4660" s="109">
        <f t="shared" si="1361"/>
        <v>1.002810859</v>
      </c>
      <c r="N4660" s="109">
        <f t="shared" ca="1" si="1362"/>
        <v>1.0110424920000001</v>
      </c>
      <c r="O4660" s="108">
        <f t="shared" si="1374"/>
        <v>0</v>
      </c>
      <c r="P4660" s="106">
        <f t="shared" ca="1" si="1363"/>
        <v>16.243802630000001</v>
      </c>
      <c r="Q4660" s="113">
        <f t="shared" si="1376"/>
        <v>0</v>
      </c>
      <c r="R4660" s="106">
        <f t="shared" si="1375"/>
        <v>0</v>
      </c>
      <c r="S4660" s="114" t="str">
        <f t="shared" si="1371"/>
        <v>A+J=</v>
      </c>
      <c r="T4660" s="107">
        <f t="shared" si="1372"/>
        <v>45618</v>
      </c>
      <c r="U4660" s="10"/>
      <c r="V4660" s="10"/>
      <c r="W4660" s="10"/>
      <c r="X4660" s="29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</row>
    <row r="4661" spans="1:121" x14ac:dyDescent="0.15">
      <c r="A4661" s="102">
        <f t="shared" si="1364"/>
        <v>45618</v>
      </c>
      <c r="B4661" s="103">
        <f t="shared" ca="1" si="1373"/>
        <v>1488.1035323397896</v>
      </c>
      <c r="C4661" s="106">
        <f t="shared" si="1365"/>
        <v>1471.0268872397896</v>
      </c>
      <c r="D4661" s="105">
        <f ca="1">IF(A4661&lt;$B$1,VLOOKUP(A4661,[1]DI!$A$4:$B$15000,2,FALSE),0)</f>
        <v>0.1115</v>
      </c>
      <c r="E4661" s="106">
        <f t="shared" ca="1" si="1359"/>
        <v>1.00041957</v>
      </c>
      <c r="F4661" s="106">
        <f ca="1">(TRUNC(PRODUCT($E$12:$E4660),16))</f>
        <v>3.0529567615770299</v>
      </c>
      <c r="G4661" s="106">
        <f t="shared" ca="1" si="1366"/>
        <v>3.02683046485966</v>
      </c>
      <c r="H4661" s="106">
        <f t="shared" ca="1" si="1360"/>
        <v>1.0086315699999999</v>
      </c>
      <c r="I4661" s="105">
        <f t="shared" si="1367"/>
        <v>3.5999999999999997E-2</v>
      </c>
      <c r="J4661" s="118">
        <f t="shared" si="1368"/>
        <v>45587</v>
      </c>
      <c r="K4661" s="112">
        <f t="shared" si="1369"/>
        <v>21</v>
      </c>
      <c r="L4661" s="108">
        <f t="shared" si="1370"/>
        <v>21</v>
      </c>
      <c r="M4661" s="109">
        <f t="shared" si="1361"/>
        <v>1.0029516089999999</v>
      </c>
      <c r="N4661" s="109">
        <f t="shared" ca="1" si="1362"/>
        <v>1.0116086559999999</v>
      </c>
      <c r="O4661" s="108">
        <f t="shared" si="1374"/>
        <v>138</v>
      </c>
      <c r="P4661" s="106">
        <f t="shared" ca="1" si="1363"/>
        <v>17.0766451</v>
      </c>
      <c r="Q4661" s="113">
        <f t="shared" si="1376"/>
        <v>0.499251</v>
      </c>
      <c r="R4661" s="106">
        <f t="shared" si="1375"/>
        <v>734.41164447999995</v>
      </c>
      <c r="S4661" s="114" t="str">
        <f t="shared" si="1371"/>
        <v>A+J=</v>
      </c>
      <c r="T4661" s="107">
        <f t="shared" si="1372"/>
        <v>45618</v>
      </c>
      <c r="U4661" s="10"/>
      <c r="V4661" s="10"/>
      <c r="W4661" s="10"/>
      <c r="X4661" s="29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</row>
    <row r="4662" spans="1:121" x14ac:dyDescent="0.15">
      <c r="A4662" s="102">
        <f t="shared" si="1364"/>
        <v>45619</v>
      </c>
      <c r="B4662" s="103">
        <f t="shared" ca="1" si="1373"/>
        <v>737.02773623978965</v>
      </c>
      <c r="C4662" s="106">
        <f t="shared" si="1365"/>
        <v>736.61524275978968</v>
      </c>
      <c r="D4662" s="105">
        <f ca="1">IF(A4662&lt;$B$1,VLOOKUP(A4662,[1]DI!$A$4:$B$15000,2,FALSE),0)</f>
        <v>0</v>
      </c>
      <c r="E4662" s="106">
        <f t="shared" ca="1" si="1359"/>
        <v>1</v>
      </c>
      <c r="F4662" s="106">
        <f ca="1">(TRUNC(PRODUCT($E$12:$E4661),16))</f>
        <v>3.0542376906454898</v>
      </c>
      <c r="G4662" s="106">
        <f t="shared" ca="1" si="1366"/>
        <v>3.0529567615770299</v>
      </c>
      <c r="H4662" s="106">
        <f t="shared" ca="1" si="1360"/>
        <v>1.00041957</v>
      </c>
      <c r="I4662" s="105">
        <f t="shared" si="1367"/>
        <v>3.5999999999999997E-2</v>
      </c>
      <c r="J4662" s="118">
        <f t="shared" si="1368"/>
        <v>45618</v>
      </c>
      <c r="K4662" s="112">
        <f t="shared" si="1369"/>
        <v>1</v>
      </c>
      <c r="L4662" s="108">
        <f t="shared" si="1370"/>
        <v>1</v>
      </c>
      <c r="M4662" s="109">
        <f t="shared" si="1361"/>
        <v>1.000140356</v>
      </c>
      <c r="N4662" s="109">
        <f t="shared" ca="1" si="1362"/>
        <v>1.000559985</v>
      </c>
      <c r="O4662" s="108">
        <f t="shared" si="1374"/>
        <v>0</v>
      </c>
      <c r="P4662" s="106">
        <f t="shared" ca="1" si="1363"/>
        <v>0.41249348000000002</v>
      </c>
      <c r="Q4662" s="113">
        <f t="shared" si="1376"/>
        <v>0</v>
      </c>
      <c r="R4662" s="106">
        <f t="shared" si="1375"/>
        <v>0</v>
      </c>
      <c r="S4662" s="114" t="str">
        <f t="shared" si="1371"/>
        <v>A+J=</v>
      </c>
      <c r="T4662" s="107">
        <f t="shared" si="1372"/>
        <v>45649</v>
      </c>
      <c r="U4662" s="10"/>
      <c r="V4662" s="10"/>
      <c r="W4662" s="10"/>
      <c r="X4662" s="29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</row>
    <row r="4663" spans="1:121" x14ac:dyDescent="0.15">
      <c r="A4663" s="102">
        <f t="shared" si="1364"/>
        <v>45620</v>
      </c>
      <c r="B4663" s="103">
        <f t="shared" ca="1" si="1373"/>
        <v>737.02773623978965</v>
      </c>
      <c r="C4663" s="106">
        <f t="shared" si="1365"/>
        <v>736.61524275978968</v>
      </c>
      <c r="D4663" s="105">
        <f ca="1">IF(A4663&lt;$B$1,VLOOKUP(A4663,[1]DI!$A$4:$B$15000,2,FALSE),0)</f>
        <v>0</v>
      </c>
      <c r="E4663" s="106">
        <f t="shared" ca="1" si="1359"/>
        <v>1</v>
      </c>
      <c r="F4663" s="106">
        <f ca="1">(TRUNC(PRODUCT($E$12:$E4662),16))</f>
        <v>3.0542376906454898</v>
      </c>
      <c r="G4663" s="106">
        <f t="shared" ca="1" si="1366"/>
        <v>3.0529567615770299</v>
      </c>
      <c r="H4663" s="106">
        <f t="shared" ca="1" si="1360"/>
        <v>1.00041957</v>
      </c>
      <c r="I4663" s="105">
        <f t="shared" si="1367"/>
        <v>3.5999999999999997E-2</v>
      </c>
      <c r="J4663" s="118">
        <f t="shared" si="1368"/>
        <v>45618</v>
      </c>
      <c r="K4663" s="112">
        <f t="shared" si="1369"/>
        <v>1</v>
      </c>
      <c r="L4663" s="108">
        <f t="shared" si="1370"/>
        <v>1</v>
      </c>
      <c r="M4663" s="109">
        <f t="shared" si="1361"/>
        <v>1.000140356</v>
      </c>
      <c r="N4663" s="109">
        <f t="shared" ca="1" si="1362"/>
        <v>1.000559985</v>
      </c>
      <c r="O4663" s="108">
        <f t="shared" si="1374"/>
        <v>0</v>
      </c>
      <c r="P4663" s="106">
        <f t="shared" ca="1" si="1363"/>
        <v>0.41249348000000002</v>
      </c>
      <c r="Q4663" s="113">
        <f t="shared" si="1376"/>
        <v>0</v>
      </c>
      <c r="R4663" s="106">
        <f t="shared" si="1375"/>
        <v>0</v>
      </c>
      <c r="S4663" s="114" t="str">
        <f t="shared" si="1371"/>
        <v>A+J=</v>
      </c>
      <c r="T4663" s="107">
        <f t="shared" si="1372"/>
        <v>45649</v>
      </c>
      <c r="U4663" s="10"/>
      <c r="V4663" s="10"/>
      <c r="W4663" s="10"/>
      <c r="X4663" s="29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</row>
    <row r="4664" spans="1:121" x14ac:dyDescent="0.15">
      <c r="A4664" s="102">
        <f t="shared" si="1364"/>
        <v>45621</v>
      </c>
      <c r="B4664" s="103">
        <f t="shared" ca="1" si="1373"/>
        <v>737.02773623978965</v>
      </c>
      <c r="C4664" s="106">
        <f t="shared" si="1365"/>
        <v>736.61524275978968</v>
      </c>
      <c r="D4664" s="105">
        <f ca="1">IF(A4664&lt;$B$1,VLOOKUP(A4664,[1]DI!$A$4:$B$15000,2,FALSE),0)</f>
        <v>0.1115</v>
      </c>
      <c r="E4664" s="106">
        <f t="shared" ca="1" si="1359"/>
        <v>1.00041957</v>
      </c>
      <c r="F4664" s="106">
        <f ca="1">(TRUNC(PRODUCT($E$12:$E4663),16))</f>
        <v>3.0542376906454898</v>
      </c>
      <c r="G4664" s="106">
        <f t="shared" ca="1" si="1366"/>
        <v>3.0529567615770299</v>
      </c>
      <c r="H4664" s="106">
        <f t="shared" ca="1" si="1360"/>
        <v>1.00041957</v>
      </c>
      <c r="I4664" s="105">
        <f t="shared" si="1367"/>
        <v>3.5999999999999997E-2</v>
      </c>
      <c r="J4664" s="118">
        <f t="shared" si="1368"/>
        <v>45618</v>
      </c>
      <c r="K4664" s="112">
        <f t="shared" si="1369"/>
        <v>1</v>
      </c>
      <c r="L4664" s="108">
        <f t="shared" si="1370"/>
        <v>1</v>
      </c>
      <c r="M4664" s="109">
        <f t="shared" si="1361"/>
        <v>1.000140356</v>
      </c>
      <c r="N4664" s="109">
        <f t="shared" ca="1" si="1362"/>
        <v>1.000559985</v>
      </c>
      <c r="O4664" s="108">
        <f t="shared" si="1374"/>
        <v>0</v>
      </c>
      <c r="P4664" s="106">
        <f t="shared" ca="1" si="1363"/>
        <v>0.41249348000000002</v>
      </c>
      <c r="Q4664" s="113">
        <f t="shared" si="1376"/>
        <v>0</v>
      </c>
      <c r="R4664" s="106">
        <f t="shared" si="1375"/>
        <v>0</v>
      </c>
      <c r="S4664" s="114" t="str">
        <f t="shared" si="1371"/>
        <v>A+J=</v>
      </c>
      <c r="T4664" s="107">
        <f t="shared" si="1372"/>
        <v>45649</v>
      </c>
      <c r="U4664" s="10"/>
      <c r="V4664" s="10"/>
      <c r="W4664" s="10"/>
      <c r="X4664" s="29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</row>
    <row r="4665" spans="1:121" x14ac:dyDescent="0.15">
      <c r="A4665" s="102">
        <f t="shared" si="1364"/>
        <v>45622</v>
      </c>
      <c r="B4665" s="103">
        <f t="shared" ca="1" si="1373"/>
        <v>737.44046323978966</v>
      </c>
      <c r="C4665" s="106">
        <f t="shared" si="1365"/>
        <v>736.61524275978968</v>
      </c>
      <c r="D4665" s="105">
        <f ca="1">IF(A4665&lt;$B$1,VLOOKUP(A4665,[1]DI!$A$4:$B$15000,2,FALSE),0)</f>
        <v>0.1115</v>
      </c>
      <c r="E4665" s="106">
        <f t="shared" ca="1" si="1359"/>
        <v>1.00041957</v>
      </c>
      <c r="F4665" s="106">
        <f ca="1">(TRUNC(PRODUCT($E$12:$E4664),16))</f>
        <v>3.0555191571533502</v>
      </c>
      <c r="G4665" s="106">
        <f t="shared" ca="1" si="1366"/>
        <v>3.0529567615770299</v>
      </c>
      <c r="H4665" s="106">
        <f t="shared" ca="1" si="1360"/>
        <v>1.0008393200000001</v>
      </c>
      <c r="I4665" s="105">
        <f t="shared" si="1367"/>
        <v>3.5999999999999997E-2</v>
      </c>
      <c r="J4665" s="118">
        <f t="shared" si="1368"/>
        <v>45618</v>
      </c>
      <c r="K4665" s="112">
        <f t="shared" si="1369"/>
        <v>2</v>
      </c>
      <c r="L4665" s="108">
        <f t="shared" si="1370"/>
        <v>2</v>
      </c>
      <c r="M4665" s="109">
        <f t="shared" si="1361"/>
        <v>1.0002807309999999</v>
      </c>
      <c r="N4665" s="109">
        <f t="shared" ca="1" si="1362"/>
        <v>1.001120287</v>
      </c>
      <c r="O4665" s="108">
        <f t="shared" si="1374"/>
        <v>0</v>
      </c>
      <c r="P4665" s="106">
        <f t="shared" ca="1" si="1363"/>
        <v>0.82522048000000003</v>
      </c>
      <c r="Q4665" s="113">
        <f t="shared" si="1376"/>
        <v>0</v>
      </c>
      <c r="R4665" s="106">
        <f t="shared" si="1375"/>
        <v>0</v>
      </c>
      <c r="S4665" s="114" t="str">
        <f t="shared" si="1371"/>
        <v>A+J=</v>
      </c>
      <c r="T4665" s="107">
        <f t="shared" si="1372"/>
        <v>45649</v>
      </c>
      <c r="U4665" s="10"/>
      <c r="V4665" s="10"/>
      <c r="W4665" s="10"/>
      <c r="X4665" s="29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</row>
    <row r="4666" spans="1:121" x14ac:dyDescent="0.15">
      <c r="A4666" s="102">
        <f t="shared" si="1364"/>
        <v>45623</v>
      </c>
      <c r="B4666" s="103">
        <f t="shared" ca="1" si="1373"/>
        <v>737.85341636978967</v>
      </c>
      <c r="C4666" s="106">
        <f t="shared" si="1365"/>
        <v>736.61524275978968</v>
      </c>
      <c r="D4666" s="105">
        <f ca="1">IF(A4666&lt;$B$1,VLOOKUP(A4666,[1]DI!$A$4:$B$15000,2,FALSE),0)</f>
        <v>0.1115</v>
      </c>
      <c r="E4666" s="106">
        <f t="shared" ca="1" si="1359"/>
        <v>1.00041957</v>
      </c>
      <c r="F4666" s="106">
        <f ca="1">(TRUNC(PRODUCT($E$12:$E4665),16))</f>
        <v>3.0568011613261201</v>
      </c>
      <c r="G4666" s="106">
        <f t="shared" ca="1" si="1366"/>
        <v>3.0529567615770299</v>
      </c>
      <c r="H4666" s="106">
        <f t="shared" ca="1" si="1360"/>
        <v>1.00125924</v>
      </c>
      <c r="I4666" s="105">
        <f t="shared" si="1367"/>
        <v>3.5999999999999997E-2</v>
      </c>
      <c r="J4666" s="118">
        <f t="shared" si="1368"/>
        <v>45618</v>
      </c>
      <c r="K4666" s="112">
        <f t="shared" si="1369"/>
        <v>3</v>
      </c>
      <c r="L4666" s="108">
        <f t="shared" si="1370"/>
        <v>3</v>
      </c>
      <c r="M4666" s="109">
        <f t="shared" si="1361"/>
        <v>1.000421126</v>
      </c>
      <c r="N4666" s="109">
        <f t="shared" ca="1" si="1362"/>
        <v>1.0016808960000001</v>
      </c>
      <c r="O4666" s="108">
        <f t="shared" si="1374"/>
        <v>0</v>
      </c>
      <c r="P4666" s="106">
        <f t="shared" ca="1" si="1363"/>
        <v>1.23817361</v>
      </c>
      <c r="Q4666" s="113">
        <f t="shared" si="1376"/>
        <v>0</v>
      </c>
      <c r="R4666" s="106">
        <f t="shared" si="1375"/>
        <v>0</v>
      </c>
      <c r="S4666" s="114" t="str">
        <f t="shared" si="1371"/>
        <v>A+J=</v>
      </c>
      <c r="T4666" s="107">
        <f t="shared" si="1372"/>
        <v>45649</v>
      </c>
      <c r="U4666" s="10"/>
      <c r="V4666" s="10"/>
      <c r="W4666" s="10"/>
      <c r="X4666" s="29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</row>
    <row r="4667" spans="1:121" x14ac:dyDescent="0.15">
      <c r="A4667" s="102">
        <f t="shared" si="1364"/>
        <v>45624</v>
      </c>
      <c r="B4667" s="103">
        <f t="shared" ca="1" si="1373"/>
        <v>738.26660447978963</v>
      </c>
      <c r="C4667" s="106">
        <f t="shared" si="1365"/>
        <v>736.61524275978968</v>
      </c>
      <c r="D4667" s="105">
        <f ca="1">IF(A4667&lt;$B$1,VLOOKUP(A4667,[1]DI!$A$4:$B$15000,2,FALSE),0)</f>
        <v>0.1115</v>
      </c>
      <c r="E4667" s="106">
        <f t="shared" ca="1" si="1359"/>
        <v>1.00041957</v>
      </c>
      <c r="F4667" s="106">
        <f ca="1">(TRUNC(PRODUCT($E$12:$E4666),16))</f>
        <v>3.05808370338938</v>
      </c>
      <c r="G4667" s="106">
        <f t="shared" ca="1" si="1366"/>
        <v>3.0529567615770299</v>
      </c>
      <c r="H4667" s="106">
        <f t="shared" ca="1" si="1360"/>
        <v>1.0016793399999999</v>
      </c>
      <c r="I4667" s="105">
        <f t="shared" si="1367"/>
        <v>3.5999999999999997E-2</v>
      </c>
      <c r="J4667" s="118">
        <f t="shared" si="1368"/>
        <v>45618</v>
      </c>
      <c r="K4667" s="112">
        <f t="shared" si="1369"/>
        <v>4</v>
      </c>
      <c r="L4667" s="108">
        <f t="shared" si="1370"/>
        <v>4</v>
      </c>
      <c r="M4667" s="109">
        <f t="shared" si="1361"/>
        <v>1.0005615409999999</v>
      </c>
      <c r="N4667" s="109">
        <f t="shared" ca="1" si="1362"/>
        <v>1.0022418239999999</v>
      </c>
      <c r="O4667" s="108">
        <f t="shared" si="1374"/>
        <v>0</v>
      </c>
      <c r="P4667" s="106">
        <f t="shared" ca="1" si="1363"/>
        <v>1.6513617199999999</v>
      </c>
      <c r="Q4667" s="113">
        <f t="shared" si="1376"/>
        <v>0</v>
      </c>
      <c r="R4667" s="106">
        <f t="shared" si="1375"/>
        <v>0</v>
      </c>
      <c r="S4667" s="114" t="str">
        <f t="shared" si="1371"/>
        <v>A+J=</v>
      </c>
      <c r="T4667" s="107">
        <f t="shared" si="1372"/>
        <v>45649</v>
      </c>
      <c r="U4667" s="10"/>
      <c r="V4667" s="10"/>
      <c r="W4667" s="10"/>
      <c r="X4667" s="29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</row>
    <row r="4668" spans="1:121" x14ac:dyDescent="0.15">
      <c r="A4668" s="102">
        <f t="shared" si="1364"/>
        <v>45625</v>
      </c>
      <c r="B4668" s="103">
        <f t="shared" ca="1" si="1373"/>
        <v>738.68001873978972</v>
      </c>
      <c r="C4668" s="106">
        <f t="shared" si="1365"/>
        <v>736.61524275978968</v>
      </c>
      <c r="D4668" s="105">
        <f ca="1">IF(A4668&lt;$B$1,VLOOKUP(A4668,[1]DI!$A$4:$B$15000,2,FALSE),0)</f>
        <v>0.1115</v>
      </c>
      <c r="E4668" s="106">
        <f t="shared" ca="1" si="1359"/>
        <v>1.00041957</v>
      </c>
      <c r="F4668" s="106">
        <f ca="1">(TRUNC(PRODUCT($E$12:$E4667),16))</f>
        <v>3.0593667835688101</v>
      </c>
      <c r="G4668" s="106">
        <f t="shared" ca="1" si="1366"/>
        <v>3.0529567615770299</v>
      </c>
      <c r="H4668" s="106">
        <f t="shared" ca="1" si="1360"/>
        <v>1.0020996099999999</v>
      </c>
      <c r="I4668" s="105">
        <f t="shared" si="1367"/>
        <v>3.5999999999999997E-2</v>
      </c>
      <c r="J4668" s="118">
        <f t="shared" si="1368"/>
        <v>45618</v>
      </c>
      <c r="K4668" s="112">
        <f t="shared" si="1369"/>
        <v>5</v>
      </c>
      <c r="L4668" s="108">
        <f t="shared" si="1370"/>
        <v>5</v>
      </c>
      <c r="M4668" s="109">
        <f t="shared" si="1361"/>
        <v>1.0007019749999999</v>
      </c>
      <c r="N4668" s="109">
        <f t="shared" ca="1" si="1362"/>
        <v>1.0028030590000001</v>
      </c>
      <c r="O4668" s="108">
        <f t="shared" si="1374"/>
        <v>0</v>
      </c>
      <c r="P4668" s="106">
        <f t="shared" ca="1" si="1363"/>
        <v>2.0647759799999998</v>
      </c>
      <c r="Q4668" s="113">
        <f t="shared" si="1376"/>
        <v>0</v>
      </c>
      <c r="R4668" s="106">
        <f t="shared" si="1375"/>
        <v>0</v>
      </c>
      <c r="S4668" s="114" t="str">
        <f t="shared" si="1371"/>
        <v>A+J=</v>
      </c>
      <c r="T4668" s="107">
        <f t="shared" si="1372"/>
        <v>45649</v>
      </c>
      <c r="U4668" s="10"/>
      <c r="V4668" s="10"/>
      <c r="W4668" s="10"/>
      <c r="X4668" s="29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</row>
    <row r="4669" spans="1:121" x14ac:dyDescent="0.15">
      <c r="A4669" s="102">
        <f t="shared" si="1364"/>
        <v>45626</v>
      </c>
      <c r="B4669" s="103">
        <f t="shared" ca="1" si="1373"/>
        <v>739.09366723978962</v>
      </c>
      <c r="C4669" s="106">
        <f t="shared" si="1365"/>
        <v>736.61524275978968</v>
      </c>
      <c r="D4669" s="105">
        <f ca="1">IF(A4669&lt;$B$1,VLOOKUP(A4669,[1]DI!$A$4:$B$15000,2,FALSE),0)</f>
        <v>0</v>
      </c>
      <c r="E4669" s="106">
        <f t="shared" ca="1" si="1359"/>
        <v>1</v>
      </c>
      <c r="F4669" s="106">
        <f ca="1">(TRUNC(PRODUCT($E$12:$E4668),16))</f>
        <v>3.0606504020901899</v>
      </c>
      <c r="G4669" s="106">
        <f t="shared" ca="1" si="1366"/>
        <v>3.0529567615770299</v>
      </c>
      <c r="H4669" s="106">
        <f t="shared" ca="1" si="1360"/>
        <v>1.0025200599999999</v>
      </c>
      <c r="I4669" s="105">
        <f t="shared" si="1367"/>
        <v>3.5999999999999997E-2</v>
      </c>
      <c r="J4669" s="118">
        <f t="shared" si="1368"/>
        <v>45618</v>
      </c>
      <c r="K4669" s="112">
        <f t="shared" si="1369"/>
        <v>5</v>
      </c>
      <c r="L4669" s="108">
        <f t="shared" si="1370"/>
        <v>6</v>
      </c>
      <c r="M4669" s="109">
        <f t="shared" si="1361"/>
        <v>1.000842429</v>
      </c>
      <c r="N4669" s="109">
        <f t="shared" ca="1" si="1362"/>
        <v>1.0033646119999999</v>
      </c>
      <c r="O4669" s="108">
        <f t="shared" si="1374"/>
        <v>0</v>
      </c>
      <c r="P4669" s="106">
        <f t="shared" ca="1" si="1363"/>
        <v>2.4784244800000002</v>
      </c>
      <c r="Q4669" s="113">
        <f t="shared" si="1376"/>
        <v>0</v>
      </c>
      <c r="R4669" s="106">
        <f t="shared" si="1375"/>
        <v>0</v>
      </c>
      <c r="S4669" s="114" t="str">
        <f t="shared" si="1371"/>
        <v>A+J=</v>
      </c>
      <c r="T4669" s="107">
        <f t="shared" si="1372"/>
        <v>45649</v>
      </c>
      <c r="U4669" s="10"/>
      <c r="V4669" s="10"/>
      <c r="W4669" s="10"/>
      <c r="X4669" s="29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</row>
    <row r="4670" spans="1:121" x14ac:dyDescent="0.15">
      <c r="A4670" s="102">
        <f t="shared" si="1364"/>
        <v>45627</v>
      </c>
      <c r="B4670" s="103">
        <f t="shared" ca="1" si="1373"/>
        <v>739.09366723978962</v>
      </c>
      <c r="C4670" s="106">
        <f t="shared" si="1365"/>
        <v>736.61524275978968</v>
      </c>
      <c r="D4670" s="105">
        <f ca="1">IF(A4670&lt;$B$1,VLOOKUP(A4670,[1]DI!$A$4:$B$15000,2,FALSE),0)</f>
        <v>0</v>
      </c>
      <c r="E4670" s="106">
        <f t="shared" ca="1" si="1359"/>
        <v>1</v>
      </c>
      <c r="F4670" s="106">
        <f ca="1">(TRUNC(PRODUCT($E$12:$E4669),16))</f>
        <v>3.0606504020901899</v>
      </c>
      <c r="G4670" s="106">
        <f t="shared" ca="1" si="1366"/>
        <v>3.0529567615770299</v>
      </c>
      <c r="H4670" s="106">
        <f t="shared" ca="1" si="1360"/>
        <v>1.0025200599999999</v>
      </c>
      <c r="I4670" s="105">
        <f t="shared" si="1367"/>
        <v>3.5999999999999997E-2</v>
      </c>
      <c r="J4670" s="118">
        <f t="shared" si="1368"/>
        <v>45618</v>
      </c>
      <c r="K4670" s="112">
        <f t="shared" si="1369"/>
        <v>5</v>
      </c>
      <c r="L4670" s="108">
        <f t="shared" si="1370"/>
        <v>6</v>
      </c>
      <c r="M4670" s="109">
        <f t="shared" si="1361"/>
        <v>1.000842429</v>
      </c>
      <c r="N4670" s="109">
        <f t="shared" ca="1" si="1362"/>
        <v>1.0033646119999999</v>
      </c>
      <c r="O4670" s="108">
        <f t="shared" si="1374"/>
        <v>0</v>
      </c>
      <c r="P4670" s="106">
        <f t="shared" ca="1" si="1363"/>
        <v>2.4784244800000002</v>
      </c>
      <c r="Q4670" s="113">
        <f t="shared" si="1376"/>
        <v>0</v>
      </c>
      <c r="R4670" s="106">
        <f t="shared" si="1375"/>
        <v>0</v>
      </c>
      <c r="S4670" s="114" t="str">
        <f t="shared" si="1371"/>
        <v>A+J=</v>
      </c>
      <c r="T4670" s="107">
        <f t="shared" si="1372"/>
        <v>45649</v>
      </c>
      <c r="U4670" s="10"/>
      <c r="V4670" s="10"/>
      <c r="W4670" s="10"/>
      <c r="X4670" s="29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</row>
    <row r="4671" spans="1:121" x14ac:dyDescent="0.15">
      <c r="A4671" s="102">
        <f t="shared" si="1364"/>
        <v>45628</v>
      </c>
      <c r="B4671" s="103">
        <f t="shared" ca="1" si="1373"/>
        <v>739.09366723978962</v>
      </c>
      <c r="C4671" s="106">
        <f t="shared" si="1365"/>
        <v>736.61524275978968</v>
      </c>
      <c r="D4671" s="105">
        <f ca="1">IF(A4671&lt;$B$1,VLOOKUP(A4671,[1]DI!$A$4:$B$15000,2,FALSE),0)</f>
        <v>0.1115</v>
      </c>
      <c r="E4671" s="106">
        <f t="shared" ca="1" si="1359"/>
        <v>1.00041957</v>
      </c>
      <c r="F4671" s="106">
        <f ca="1">(TRUNC(PRODUCT($E$12:$E4670),16))</f>
        <v>3.0606504020901899</v>
      </c>
      <c r="G4671" s="106">
        <f t="shared" ca="1" si="1366"/>
        <v>3.0529567615770299</v>
      </c>
      <c r="H4671" s="106">
        <f t="shared" ca="1" si="1360"/>
        <v>1.0025200599999999</v>
      </c>
      <c r="I4671" s="105">
        <f t="shared" si="1367"/>
        <v>3.5999999999999997E-2</v>
      </c>
      <c r="J4671" s="118">
        <f t="shared" si="1368"/>
        <v>45618</v>
      </c>
      <c r="K4671" s="112">
        <f t="shared" si="1369"/>
        <v>6</v>
      </c>
      <c r="L4671" s="108">
        <f t="shared" si="1370"/>
        <v>6</v>
      </c>
      <c r="M4671" s="109">
        <f t="shared" si="1361"/>
        <v>1.000842429</v>
      </c>
      <c r="N4671" s="109">
        <f t="shared" ca="1" si="1362"/>
        <v>1.0033646119999999</v>
      </c>
      <c r="O4671" s="108">
        <f t="shared" si="1374"/>
        <v>0</v>
      </c>
      <c r="P4671" s="106">
        <f t="shared" ca="1" si="1363"/>
        <v>2.4784244800000002</v>
      </c>
      <c r="Q4671" s="113">
        <f t="shared" si="1376"/>
        <v>0</v>
      </c>
      <c r="R4671" s="106">
        <f t="shared" si="1375"/>
        <v>0</v>
      </c>
      <c r="S4671" s="114" t="str">
        <f t="shared" si="1371"/>
        <v>A+J=</v>
      </c>
      <c r="T4671" s="107">
        <f t="shared" si="1372"/>
        <v>45649</v>
      </c>
      <c r="U4671" s="10"/>
      <c r="V4671" s="10"/>
      <c r="W4671" s="10"/>
      <c r="X4671" s="29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</row>
    <row r="4672" spans="1:121" x14ac:dyDescent="0.15">
      <c r="A4672" s="102">
        <f t="shared" si="1364"/>
        <v>45629</v>
      </c>
      <c r="B4672" s="103">
        <f t="shared" ca="1" si="1373"/>
        <v>739.5075499797897</v>
      </c>
      <c r="C4672" s="106">
        <f t="shared" si="1365"/>
        <v>736.61524275978968</v>
      </c>
      <c r="D4672" s="105">
        <f ca="1">IF(A4672&lt;$B$1,VLOOKUP(A4672,[1]DI!$A$4:$B$15000,2,FALSE),0)</f>
        <v>0.1115</v>
      </c>
      <c r="E4672" s="106">
        <f t="shared" ca="1" si="1359"/>
        <v>1.00041957</v>
      </c>
      <c r="F4672" s="106">
        <f ca="1">(TRUNC(PRODUCT($E$12:$E4671),16))</f>
        <v>3.0619345591793898</v>
      </c>
      <c r="G4672" s="106">
        <f t="shared" ca="1" si="1366"/>
        <v>3.0529567615770299</v>
      </c>
      <c r="H4672" s="106">
        <f t="shared" ca="1" si="1360"/>
        <v>1.00294069</v>
      </c>
      <c r="I4672" s="105">
        <f t="shared" si="1367"/>
        <v>3.5999999999999997E-2</v>
      </c>
      <c r="J4672" s="118">
        <f t="shared" si="1368"/>
        <v>45618</v>
      </c>
      <c r="K4672" s="112">
        <f t="shared" si="1369"/>
        <v>7</v>
      </c>
      <c r="L4672" s="108">
        <f t="shared" si="1370"/>
        <v>7</v>
      </c>
      <c r="M4672" s="109">
        <f t="shared" si="1361"/>
        <v>1.0009829029999999</v>
      </c>
      <c r="N4672" s="109">
        <f t="shared" ca="1" si="1362"/>
        <v>1.0039264830000001</v>
      </c>
      <c r="O4672" s="108">
        <f t="shared" si="1374"/>
        <v>0</v>
      </c>
      <c r="P4672" s="106">
        <f t="shared" ca="1" si="1363"/>
        <v>2.8923072200000002</v>
      </c>
      <c r="Q4672" s="113">
        <f t="shared" si="1376"/>
        <v>0</v>
      </c>
      <c r="R4672" s="106">
        <f t="shared" si="1375"/>
        <v>0</v>
      </c>
      <c r="S4672" s="114" t="str">
        <f t="shared" si="1371"/>
        <v>A+J=</v>
      </c>
      <c r="T4672" s="107">
        <f t="shared" si="1372"/>
        <v>45649</v>
      </c>
      <c r="U4672" s="10"/>
      <c r="V4672" s="10"/>
      <c r="W4672" s="10"/>
      <c r="X4672" s="29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</row>
    <row r="4673" spans="1:121" x14ac:dyDescent="0.15">
      <c r="A4673" s="102">
        <f t="shared" si="1364"/>
        <v>45630</v>
      </c>
      <c r="B4673" s="103">
        <f t="shared" ca="1" si="1373"/>
        <v>739.9216603397897</v>
      </c>
      <c r="C4673" s="106">
        <f t="shared" si="1365"/>
        <v>736.61524275978968</v>
      </c>
      <c r="D4673" s="105">
        <f ca="1">IF(A4673&lt;$B$1,VLOOKUP(A4673,[1]DI!$A$4:$B$15000,2,FALSE),0)</f>
        <v>0.1115</v>
      </c>
      <c r="E4673" s="106">
        <f t="shared" ca="1" si="1359"/>
        <v>1.00041957</v>
      </c>
      <c r="F4673" s="106">
        <f ca="1">(TRUNC(PRODUCT($E$12:$E4672),16))</f>
        <v>3.06321925506239</v>
      </c>
      <c r="G4673" s="106">
        <f t="shared" ca="1" si="1366"/>
        <v>3.0529567615770299</v>
      </c>
      <c r="H4673" s="106">
        <f t="shared" ca="1" si="1360"/>
        <v>1.0033614900000001</v>
      </c>
      <c r="I4673" s="105">
        <f t="shared" si="1367"/>
        <v>3.5999999999999997E-2</v>
      </c>
      <c r="J4673" s="118">
        <f t="shared" si="1368"/>
        <v>45618</v>
      </c>
      <c r="K4673" s="112">
        <f t="shared" si="1369"/>
        <v>8</v>
      </c>
      <c r="L4673" s="108">
        <f t="shared" si="1370"/>
        <v>8</v>
      </c>
      <c r="M4673" s="109">
        <f t="shared" si="1361"/>
        <v>1.001123397</v>
      </c>
      <c r="N4673" s="109">
        <f t="shared" ca="1" si="1362"/>
        <v>1.0044886630000001</v>
      </c>
      <c r="O4673" s="108">
        <f t="shared" si="1374"/>
        <v>0</v>
      </c>
      <c r="P4673" s="106">
        <f t="shared" ca="1" si="1363"/>
        <v>3.3064175800000002</v>
      </c>
      <c r="Q4673" s="113">
        <f t="shared" si="1376"/>
        <v>0</v>
      </c>
      <c r="R4673" s="106">
        <f t="shared" si="1375"/>
        <v>0</v>
      </c>
      <c r="S4673" s="114" t="str">
        <f t="shared" si="1371"/>
        <v>A+J=</v>
      </c>
      <c r="T4673" s="107">
        <f t="shared" si="1372"/>
        <v>45649</v>
      </c>
      <c r="U4673" s="10"/>
      <c r="V4673" s="10"/>
      <c r="W4673" s="10"/>
      <c r="X4673" s="29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</row>
    <row r="4674" spans="1:121" x14ac:dyDescent="0.15">
      <c r="A4674" s="102">
        <f t="shared" si="1364"/>
        <v>45631</v>
      </c>
      <c r="B4674" s="103">
        <f t="shared" ca="1" si="1373"/>
        <v>740.33600493978963</v>
      </c>
      <c r="C4674" s="106">
        <f t="shared" si="1365"/>
        <v>736.61524275978968</v>
      </c>
      <c r="D4674" s="105">
        <f ca="1">IF(A4674&lt;$B$1,VLOOKUP(A4674,[1]DI!$A$4:$B$15000,2,FALSE),0)</f>
        <v>0.1115</v>
      </c>
      <c r="E4674" s="106">
        <f t="shared" ca="1" si="1359"/>
        <v>1.00041957</v>
      </c>
      <c r="F4674" s="106">
        <f ca="1">(TRUNC(PRODUCT($E$12:$E4673),16))</f>
        <v>3.0645044899652398</v>
      </c>
      <c r="G4674" s="106">
        <f t="shared" ca="1" si="1366"/>
        <v>3.0529567615770299</v>
      </c>
      <c r="H4674" s="106">
        <f t="shared" ca="1" si="1360"/>
        <v>1.00378247</v>
      </c>
      <c r="I4674" s="105">
        <f t="shared" si="1367"/>
        <v>3.5999999999999997E-2</v>
      </c>
      <c r="J4674" s="118">
        <f t="shared" si="1368"/>
        <v>45618</v>
      </c>
      <c r="K4674" s="112">
        <f t="shared" si="1369"/>
        <v>9</v>
      </c>
      <c r="L4674" s="108">
        <f t="shared" si="1370"/>
        <v>9</v>
      </c>
      <c r="M4674" s="109">
        <f t="shared" si="1361"/>
        <v>1.00126391</v>
      </c>
      <c r="N4674" s="109">
        <f t="shared" ca="1" si="1362"/>
        <v>1.0050511609999999</v>
      </c>
      <c r="O4674" s="108">
        <f t="shared" si="1374"/>
        <v>0</v>
      </c>
      <c r="P4674" s="106">
        <f t="shared" ca="1" si="1363"/>
        <v>3.7207621799999999</v>
      </c>
      <c r="Q4674" s="113">
        <f t="shared" si="1376"/>
        <v>0</v>
      </c>
      <c r="R4674" s="106">
        <f t="shared" si="1375"/>
        <v>0</v>
      </c>
      <c r="S4674" s="114" t="str">
        <f t="shared" si="1371"/>
        <v>A+J=</v>
      </c>
      <c r="T4674" s="107">
        <f t="shared" si="1372"/>
        <v>45649</v>
      </c>
      <c r="U4674" s="10"/>
      <c r="V4674" s="10"/>
      <c r="W4674" s="10"/>
      <c r="X4674" s="29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</row>
    <row r="4675" spans="1:121" x14ac:dyDescent="0.15">
      <c r="A4675" s="102">
        <f t="shared" si="1364"/>
        <v>45632</v>
      </c>
      <c r="B4675" s="103">
        <f t="shared" ca="1" si="1373"/>
        <v>740.75058378978963</v>
      </c>
      <c r="C4675" s="106">
        <f t="shared" si="1365"/>
        <v>736.61524275978968</v>
      </c>
      <c r="D4675" s="105">
        <f ca="1">IF(A4675&lt;$B$1,VLOOKUP(A4675,[1]DI!$A$4:$B$15000,2,FALSE),0)</f>
        <v>0.1115</v>
      </c>
      <c r="E4675" s="106">
        <f t="shared" ca="1" si="1359"/>
        <v>1.00041957</v>
      </c>
      <c r="F4675" s="106">
        <f ca="1">(TRUNC(PRODUCT($E$12:$E4674),16))</f>
        <v>3.0657902641140899</v>
      </c>
      <c r="G4675" s="106">
        <f t="shared" ca="1" si="1366"/>
        <v>3.0529567615770299</v>
      </c>
      <c r="H4675" s="106">
        <f t="shared" ca="1" si="1360"/>
        <v>1.0042036299999999</v>
      </c>
      <c r="I4675" s="105">
        <f t="shared" si="1367"/>
        <v>3.5999999999999997E-2</v>
      </c>
      <c r="J4675" s="118">
        <f t="shared" si="1368"/>
        <v>45618</v>
      </c>
      <c r="K4675" s="112">
        <f t="shared" si="1369"/>
        <v>10</v>
      </c>
      <c r="L4675" s="108">
        <f t="shared" si="1370"/>
        <v>10</v>
      </c>
      <c r="M4675" s="109">
        <f t="shared" si="1361"/>
        <v>1.001404443</v>
      </c>
      <c r="N4675" s="109">
        <f t="shared" ca="1" si="1362"/>
        <v>1.0056139770000001</v>
      </c>
      <c r="O4675" s="108">
        <f t="shared" si="1374"/>
        <v>0</v>
      </c>
      <c r="P4675" s="106">
        <f t="shared" ca="1" si="1363"/>
        <v>4.1353410300000002</v>
      </c>
      <c r="Q4675" s="113">
        <f t="shared" si="1376"/>
        <v>0</v>
      </c>
      <c r="R4675" s="106">
        <f t="shared" si="1375"/>
        <v>0</v>
      </c>
      <c r="S4675" s="114" t="str">
        <f t="shared" si="1371"/>
        <v>A+J=</v>
      </c>
      <c r="T4675" s="107">
        <f t="shared" si="1372"/>
        <v>45649</v>
      </c>
      <c r="U4675" s="10"/>
      <c r="V4675" s="10"/>
      <c r="W4675" s="10"/>
      <c r="X4675" s="29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</row>
    <row r="4676" spans="1:121" x14ac:dyDescent="0.15">
      <c r="A4676" s="102">
        <f t="shared" si="1364"/>
        <v>45633</v>
      </c>
      <c r="B4676" s="103">
        <f t="shared" ca="1" si="1373"/>
        <v>741.16539023978964</v>
      </c>
      <c r="C4676" s="106">
        <f t="shared" si="1365"/>
        <v>736.61524275978968</v>
      </c>
      <c r="D4676" s="105">
        <f ca="1">IF(A4676&lt;$B$1,VLOOKUP(A4676,[1]DI!$A$4:$B$15000,2,FALSE),0)</f>
        <v>0</v>
      </c>
      <c r="E4676" s="106">
        <f t="shared" ca="1" si="1359"/>
        <v>1</v>
      </c>
      <c r="F4676" s="106">
        <f ca="1">(TRUNC(PRODUCT($E$12:$E4675),16))</f>
        <v>3.0670765777351998</v>
      </c>
      <c r="G4676" s="106">
        <f t="shared" ca="1" si="1366"/>
        <v>3.0529567615770299</v>
      </c>
      <c r="H4676" s="106">
        <f t="shared" ca="1" si="1360"/>
        <v>1.0046249599999999</v>
      </c>
      <c r="I4676" s="105">
        <f t="shared" si="1367"/>
        <v>3.5999999999999997E-2</v>
      </c>
      <c r="J4676" s="118">
        <f t="shared" si="1368"/>
        <v>45618</v>
      </c>
      <c r="K4676" s="112">
        <f t="shared" si="1369"/>
        <v>10</v>
      </c>
      <c r="L4676" s="108">
        <f t="shared" si="1370"/>
        <v>11</v>
      </c>
      <c r="M4676" s="109">
        <f t="shared" si="1361"/>
        <v>1.001544996</v>
      </c>
      <c r="N4676" s="109">
        <f t="shared" ca="1" si="1362"/>
        <v>1.0061771020000001</v>
      </c>
      <c r="O4676" s="108">
        <f t="shared" si="1374"/>
        <v>0</v>
      </c>
      <c r="P4676" s="106">
        <f t="shared" ca="1" si="1363"/>
        <v>4.5501474799999997</v>
      </c>
      <c r="Q4676" s="113">
        <f t="shared" si="1376"/>
        <v>0</v>
      </c>
      <c r="R4676" s="106">
        <f t="shared" si="1375"/>
        <v>0</v>
      </c>
      <c r="S4676" s="114" t="str">
        <f t="shared" si="1371"/>
        <v>A+J=</v>
      </c>
      <c r="T4676" s="107">
        <f t="shared" si="1372"/>
        <v>45649</v>
      </c>
      <c r="U4676" s="10"/>
      <c r="V4676" s="10"/>
      <c r="W4676" s="10"/>
      <c r="X4676" s="29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</row>
    <row r="4677" spans="1:121" x14ac:dyDescent="0.15">
      <c r="A4677" s="102">
        <f t="shared" si="1364"/>
        <v>45634</v>
      </c>
      <c r="B4677" s="103">
        <f t="shared" ca="1" si="1373"/>
        <v>741.16539023978964</v>
      </c>
      <c r="C4677" s="106">
        <f t="shared" si="1365"/>
        <v>736.61524275978968</v>
      </c>
      <c r="D4677" s="105">
        <f ca="1">IF(A4677&lt;$B$1,VLOOKUP(A4677,[1]DI!$A$4:$B$15000,2,FALSE),0)</f>
        <v>0</v>
      </c>
      <c r="E4677" s="106">
        <f t="shared" ca="1" si="1359"/>
        <v>1</v>
      </c>
      <c r="F4677" s="106">
        <f ca="1">(TRUNC(PRODUCT($E$12:$E4676),16))</f>
        <v>3.0670765777351998</v>
      </c>
      <c r="G4677" s="106">
        <f t="shared" ca="1" si="1366"/>
        <v>3.0529567615770299</v>
      </c>
      <c r="H4677" s="106">
        <f t="shared" ca="1" si="1360"/>
        <v>1.0046249599999999</v>
      </c>
      <c r="I4677" s="105">
        <f t="shared" si="1367"/>
        <v>3.5999999999999997E-2</v>
      </c>
      <c r="J4677" s="118">
        <f t="shared" si="1368"/>
        <v>45618</v>
      </c>
      <c r="K4677" s="112">
        <f t="shared" si="1369"/>
        <v>10</v>
      </c>
      <c r="L4677" s="108">
        <f t="shared" si="1370"/>
        <v>11</v>
      </c>
      <c r="M4677" s="109">
        <f t="shared" si="1361"/>
        <v>1.001544996</v>
      </c>
      <c r="N4677" s="109">
        <f t="shared" ca="1" si="1362"/>
        <v>1.0061771020000001</v>
      </c>
      <c r="O4677" s="108">
        <f t="shared" si="1374"/>
        <v>0</v>
      </c>
      <c r="P4677" s="106">
        <f t="shared" ca="1" si="1363"/>
        <v>4.5501474799999997</v>
      </c>
      <c r="Q4677" s="113">
        <f t="shared" si="1376"/>
        <v>0</v>
      </c>
      <c r="R4677" s="106">
        <f t="shared" si="1375"/>
        <v>0</v>
      </c>
      <c r="S4677" s="114" t="str">
        <f t="shared" si="1371"/>
        <v>A+J=</v>
      </c>
      <c r="T4677" s="107">
        <f t="shared" si="1372"/>
        <v>45649</v>
      </c>
      <c r="U4677" s="10"/>
      <c r="V4677" s="10"/>
      <c r="W4677" s="10"/>
      <c r="X4677" s="29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</row>
    <row r="4678" spans="1:121" x14ac:dyDescent="0.15">
      <c r="A4678" s="102">
        <f t="shared" si="1364"/>
        <v>45635</v>
      </c>
      <c r="B4678" s="103">
        <f t="shared" ca="1" si="1373"/>
        <v>741.16539023978964</v>
      </c>
      <c r="C4678" s="106">
        <f t="shared" si="1365"/>
        <v>736.61524275978968</v>
      </c>
      <c r="D4678" s="105">
        <f ca="1">IF(A4678&lt;$B$1,VLOOKUP(A4678,[1]DI!$A$4:$B$15000,2,FALSE),0)</f>
        <v>0.1115</v>
      </c>
      <c r="E4678" s="106">
        <f t="shared" ca="1" si="1359"/>
        <v>1.00041957</v>
      </c>
      <c r="F4678" s="106">
        <f ca="1">(TRUNC(PRODUCT($E$12:$E4677),16))</f>
        <v>3.0670765777351998</v>
      </c>
      <c r="G4678" s="106">
        <f t="shared" ca="1" si="1366"/>
        <v>3.0529567615770299</v>
      </c>
      <c r="H4678" s="106">
        <f t="shared" ca="1" si="1360"/>
        <v>1.0046249599999999</v>
      </c>
      <c r="I4678" s="105">
        <f t="shared" si="1367"/>
        <v>3.5999999999999997E-2</v>
      </c>
      <c r="J4678" s="118">
        <f t="shared" si="1368"/>
        <v>45618</v>
      </c>
      <c r="K4678" s="112">
        <f t="shared" si="1369"/>
        <v>11</v>
      </c>
      <c r="L4678" s="108">
        <f t="shared" si="1370"/>
        <v>11</v>
      </c>
      <c r="M4678" s="109">
        <f t="shared" si="1361"/>
        <v>1.001544996</v>
      </c>
      <c r="N4678" s="109">
        <f t="shared" ca="1" si="1362"/>
        <v>1.0061771020000001</v>
      </c>
      <c r="O4678" s="108">
        <f t="shared" si="1374"/>
        <v>0</v>
      </c>
      <c r="P4678" s="106">
        <f t="shared" ca="1" si="1363"/>
        <v>4.5501474799999997</v>
      </c>
      <c r="Q4678" s="113">
        <f t="shared" si="1376"/>
        <v>0</v>
      </c>
      <c r="R4678" s="106">
        <f t="shared" si="1375"/>
        <v>0</v>
      </c>
      <c r="S4678" s="114" t="str">
        <f t="shared" si="1371"/>
        <v>A+J=</v>
      </c>
      <c r="T4678" s="107">
        <f t="shared" si="1372"/>
        <v>45649</v>
      </c>
      <c r="U4678" s="10"/>
      <c r="V4678" s="10"/>
      <c r="W4678" s="10"/>
      <c r="X4678" s="29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</row>
    <row r="4679" spans="1:121" x14ac:dyDescent="0.15">
      <c r="A4679" s="102">
        <f t="shared" si="1364"/>
        <v>45636</v>
      </c>
      <c r="B4679" s="103">
        <f t="shared" ca="1" si="1373"/>
        <v>741.58043094978973</v>
      </c>
      <c r="C4679" s="106">
        <f t="shared" si="1365"/>
        <v>736.61524275978968</v>
      </c>
      <c r="D4679" s="105">
        <f ca="1">IF(A4679&lt;$B$1,VLOOKUP(A4679,[1]DI!$A$4:$B$15000,2,FALSE),0)</f>
        <v>0.1115</v>
      </c>
      <c r="E4679" s="106">
        <f t="shared" ca="1" si="1359"/>
        <v>1.00041957</v>
      </c>
      <c r="F4679" s="106">
        <f ca="1">(TRUNC(PRODUCT($E$12:$E4678),16))</f>
        <v>3.0683634310549301</v>
      </c>
      <c r="G4679" s="106">
        <f t="shared" ca="1" si="1366"/>
        <v>3.0529567615770299</v>
      </c>
      <c r="H4679" s="106">
        <f t="shared" ca="1" si="1360"/>
        <v>1.0050464699999999</v>
      </c>
      <c r="I4679" s="105">
        <f t="shared" si="1367"/>
        <v>3.5999999999999997E-2</v>
      </c>
      <c r="J4679" s="118">
        <f t="shared" si="1368"/>
        <v>45618</v>
      </c>
      <c r="K4679" s="112">
        <f t="shared" si="1369"/>
        <v>12</v>
      </c>
      <c r="L4679" s="108">
        <f t="shared" si="1370"/>
        <v>12</v>
      </c>
      <c r="M4679" s="109">
        <f t="shared" si="1361"/>
        <v>1.0016855689999999</v>
      </c>
      <c r="N4679" s="109">
        <f t="shared" ca="1" si="1362"/>
        <v>1.006740545</v>
      </c>
      <c r="O4679" s="108">
        <f t="shared" si="1374"/>
        <v>0</v>
      </c>
      <c r="P4679" s="106">
        <f t="shared" ca="1" si="1363"/>
        <v>4.9651881900000001</v>
      </c>
      <c r="Q4679" s="113">
        <f t="shared" si="1376"/>
        <v>0</v>
      </c>
      <c r="R4679" s="106">
        <f t="shared" si="1375"/>
        <v>0</v>
      </c>
      <c r="S4679" s="114" t="str">
        <f t="shared" si="1371"/>
        <v>A+J=</v>
      </c>
      <c r="T4679" s="107">
        <f t="shared" si="1372"/>
        <v>45649</v>
      </c>
      <c r="U4679" s="10"/>
      <c r="V4679" s="10"/>
      <c r="W4679" s="10"/>
      <c r="X4679" s="29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</row>
    <row r="4680" spans="1:121" x14ac:dyDescent="0.15">
      <c r="A4680" s="102">
        <f t="shared" si="1364"/>
        <v>45637</v>
      </c>
      <c r="B4680" s="103">
        <f t="shared" ca="1" si="1373"/>
        <v>741.99570662978965</v>
      </c>
      <c r="C4680" s="106">
        <f t="shared" si="1365"/>
        <v>736.61524275978968</v>
      </c>
      <c r="D4680" s="105">
        <f ca="1">IF(A4680&lt;$B$1,VLOOKUP(A4680,[1]DI!$A$4:$B$15000,2,FALSE),0)</f>
        <v>0.1115</v>
      </c>
      <c r="E4680" s="106">
        <f t="shared" ca="1" si="1359"/>
        <v>1.00041957</v>
      </c>
      <c r="F4680" s="106">
        <f ca="1">(TRUNC(PRODUCT($E$12:$E4679),16))</f>
        <v>3.0696508242996901</v>
      </c>
      <c r="G4680" s="106">
        <f t="shared" ca="1" si="1366"/>
        <v>3.0529567615770299</v>
      </c>
      <c r="H4680" s="106">
        <f t="shared" ca="1" si="1360"/>
        <v>1.0054681599999999</v>
      </c>
      <c r="I4680" s="105">
        <f t="shared" si="1367"/>
        <v>3.5999999999999997E-2</v>
      </c>
      <c r="J4680" s="118">
        <f t="shared" si="1368"/>
        <v>45618</v>
      </c>
      <c r="K4680" s="112">
        <f t="shared" si="1369"/>
        <v>13</v>
      </c>
      <c r="L4680" s="108">
        <f t="shared" si="1370"/>
        <v>13</v>
      </c>
      <c r="M4680" s="109">
        <f t="shared" si="1361"/>
        <v>1.0018261610000001</v>
      </c>
      <c r="N4680" s="109">
        <f t="shared" ca="1" si="1362"/>
        <v>1.0073043070000001</v>
      </c>
      <c r="O4680" s="108">
        <f t="shared" si="1374"/>
        <v>0</v>
      </c>
      <c r="P4680" s="106">
        <f t="shared" ca="1" si="1363"/>
        <v>5.3804638699999998</v>
      </c>
      <c r="Q4680" s="113">
        <f t="shared" si="1376"/>
        <v>0</v>
      </c>
      <c r="R4680" s="106">
        <f t="shared" si="1375"/>
        <v>0</v>
      </c>
      <c r="S4680" s="114" t="str">
        <f t="shared" si="1371"/>
        <v>A+J=</v>
      </c>
      <c r="T4680" s="107">
        <f t="shared" si="1372"/>
        <v>45649</v>
      </c>
      <c r="U4680" s="10"/>
      <c r="V4680" s="10"/>
      <c r="W4680" s="10"/>
      <c r="X4680" s="29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</row>
    <row r="4681" spans="1:121" x14ac:dyDescent="0.15">
      <c r="A4681" s="102">
        <f t="shared" si="1364"/>
        <v>45638</v>
      </c>
      <c r="B4681" s="103">
        <f t="shared" ca="1" si="1373"/>
        <v>742.41121655978964</v>
      </c>
      <c r="C4681" s="106">
        <f t="shared" si="1365"/>
        <v>736.61524275978968</v>
      </c>
      <c r="D4681" s="105">
        <f ca="1">IF(A4681&lt;$B$1,VLOOKUP(A4681,[1]DI!$A$4:$B$15000,2,FALSE),0)</f>
        <v>0.1215</v>
      </c>
      <c r="E4681" s="106">
        <f t="shared" ca="1" si="1359"/>
        <v>1.00045513</v>
      </c>
      <c r="F4681" s="106">
        <f ca="1">(TRUNC(PRODUCT($E$12:$E4680),16))</f>
        <v>3.0709387576960401</v>
      </c>
      <c r="G4681" s="106">
        <f t="shared" ca="1" si="1366"/>
        <v>3.0529567615770299</v>
      </c>
      <c r="H4681" s="106">
        <f t="shared" ca="1" si="1360"/>
        <v>1.00589003</v>
      </c>
      <c r="I4681" s="105">
        <f t="shared" si="1367"/>
        <v>3.5999999999999997E-2</v>
      </c>
      <c r="J4681" s="118">
        <f t="shared" si="1368"/>
        <v>45618</v>
      </c>
      <c r="K4681" s="112">
        <f t="shared" si="1369"/>
        <v>14</v>
      </c>
      <c r="L4681" s="108">
        <f t="shared" si="1370"/>
        <v>14</v>
      </c>
      <c r="M4681" s="109">
        <f t="shared" si="1361"/>
        <v>1.0019667729999999</v>
      </c>
      <c r="N4681" s="109">
        <f t="shared" ca="1" si="1362"/>
        <v>1.007868387</v>
      </c>
      <c r="O4681" s="108">
        <f t="shared" si="1374"/>
        <v>0</v>
      </c>
      <c r="P4681" s="106">
        <f t="shared" ca="1" si="1363"/>
        <v>5.7959737999999996</v>
      </c>
      <c r="Q4681" s="113">
        <f t="shared" si="1376"/>
        <v>0</v>
      </c>
      <c r="R4681" s="106">
        <f t="shared" si="1375"/>
        <v>0</v>
      </c>
      <c r="S4681" s="114" t="str">
        <f t="shared" si="1371"/>
        <v>A+J=</v>
      </c>
      <c r="T4681" s="107">
        <f t="shared" si="1372"/>
        <v>45649</v>
      </c>
      <c r="U4681" s="10"/>
      <c r="V4681" s="10"/>
      <c r="W4681" s="10"/>
      <c r="X4681" s="29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</row>
    <row r="4682" spans="1:121" x14ac:dyDescent="0.15">
      <c r="A4682" s="102">
        <f t="shared" si="1364"/>
        <v>45639</v>
      </c>
      <c r="B4682" s="103">
        <f t="shared" ca="1" si="1373"/>
        <v>742.85335880978971</v>
      </c>
      <c r="C4682" s="106">
        <f t="shared" si="1365"/>
        <v>736.61524275978968</v>
      </c>
      <c r="D4682" s="105">
        <f ca="1">IF(A4682&lt;$B$1,VLOOKUP(A4682,[1]DI!$A$4:$B$15000,2,FALSE),0)</f>
        <v>0.1215</v>
      </c>
      <c r="E4682" s="106">
        <f t="shared" ca="1" si="1359"/>
        <v>1.00045513</v>
      </c>
      <c r="F4682" s="106">
        <f ca="1">(TRUNC(PRODUCT($E$12:$E4681),16))</f>
        <v>3.0723364340528301</v>
      </c>
      <c r="G4682" s="106">
        <f t="shared" ca="1" si="1366"/>
        <v>3.0529567615770299</v>
      </c>
      <c r="H4682" s="106">
        <f t="shared" ca="1" si="1360"/>
        <v>1.0063478400000001</v>
      </c>
      <c r="I4682" s="105">
        <f t="shared" si="1367"/>
        <v>3.5999999999999997E-2</v>
      </c>
      <c r="J4682" s="118">
        <f t="shared" si="1368"/>
        <v>45618</v>
      </c>
      <c r="K4682" s="112">
        <f t="shared" si="1369"/>
        <v>15</v>
      </c>
      <c r="L4682" s="108">
        <f t="shared" si="1370"/>
        <v>15</v>
      </c>
      <c r="M4682" s="109">
        <f t="shared" si="1361"/>
        <v>1.0021074050000001</v>
      </c>
      <c r="N4682" s="109">
        <f t="shared" ca="1" si="1362"/>
        <v>1.0084686220000001</v>
      </c>
      <c r="O4682" s="108">
        <f t="shared" si="1374"/>
        <v>0</v>
      </c>
      <c r="P4682" s="106">
        <f t="shared" ca="1" si="1363"/>
        <v>6.2381160500000004</v>
      </c>
      <c r="Q4682" s="113">
        <f t="shared" si="1376"/>
        <v>0</v>
      </c>
      <c r="R4682" s="106">
        <f t="shared" si="1375"/>
        <v>0</v>
      </c>
      <c r="S4682" s="114" t="str">
        <f t="shared" si="1371"/>
        <v>A+J=</v>
      </c>
      <c r="T4682" s="107">
        <f t="shared" si="1372"/>
        <v>45649</v>
      </c>
      <c r="U4682" s="10"/>
      <c r="V4682" s="10"/>
      <c r="W4682" s="10"/>
      <c r="X4682" s="29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</row>
    <row r="4683" spans="1:121" x14ac:dyDescent="0.15">
      <c r="A4683" s="102">
        <f t="shared" si="1364"/>
        <v>45640</v>
      </c>
      <c r="B4683" s="103">
        <f t="shared" ca="1" si="1373"/>
        <v>743.2957654997897</v>
      </c>
      <c r="C4683" s="106">
        <f t="shared" si="1365"/>
        <v>736.61524275978968</v>
      </c>
      <c r="D4683" s="105">
        <f ca="1">IF(A4683&lt;$B$1,VLOOKUP(A4683,[1]DI!$A$4:$B$15000,2,FALSE),0)</f>
        <v>0</v>
      </c>
      <c r="E4683" s="106">
        <f t="shared" ca="1" si="1359"/>
        <v>1</v>
      </c>
      <c r="F4683" s="106">
        <f ca="1">(TRUNC(PRODUCT($E$12:$E4682),16))</f>
        <v>3.0737347465340599</v>
      </c>
      <c r="G4683" s="106">
        <f t="shared" ca="1" si="1366"/>
        <v>3.0529567615770299</v>
      </c>
      <c r="H4683" s="106">
        <f t="shared" ca="1" si="1360"/>
        <v>1.0068058600000001</v>
      </c>
      <c r="I4683" s="105">
        <f t="shared" si="1367"/>
        <v>3.5999999999999997E-2</v>
      </c>
      <c r="J4683" s="118">
        <f t="shared" si="1368"/>
        <v>45618</v>
      </c>
      <c r="K4683" s="112">
        <f t="shared" si="1369"/>
        <v>15</v>
      </c>
      <c r="L4683" s="108">
        <f t="shared" si="1370"/>
        <v>16</v>
      </c>
      <c r="M4683" s="109">
        <f t="shared" si="1361"/>
        <v>1.002248056</v>
      </c>
      <c r="N4683" s="109">
        <f t="shared" ca="1" si="1362"/>
        <v>1.0090692160000001</v>
      </c>
      <c r="O4683" s="108">
        <f t="shared" si="1374"/>
        <v>0</v>
      </c>
      <c r="P4683" s="106">
        <f t="shared" ca="1" si="1363"/>
        <v>6.6805227399999998</v>
      </c>
      <c r="Q4683" s="113">
        <f t="shared" si="1376"/>
        <v>0</v>
      </c>
      <c r="R4683" s="106">
        <f t="shared" si="1375"/>
        <v>0</v>
      </c>
      <c r="S4683" s="114" t="str">
        <f t="shared" si="1371"/>
        <v>A+J=</v>
      </c>
      <c r="T4683" s="107">
        <f t="shared" si="1372"/>
        <v>45649</v>
      </c>
      <c r="U4683" s="10"/>
      <c r="V4683" s="10"/>
      <c r="W4683" s="10"/>
      <c r="X4683" s="29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</row>
    <row r="4684" spans="1:121" x14ac:dyDescent="0.15">
      <c r="A4684" s="102">
        <f t="shared" si="1364"/>
        <v>45641</v>
      </c>
      <c r="B4684" s="103">
        <f t="shared" ca="1" si="1373"/>
        <v>743.2957654997897</v>
      </c>
      <c r="C4684" s="106">
        <f t="shared" si="1365"/>
        <v>736.61524275978968</v>
      </c>
      <c r="D4684" s="105">
        <f ca="1">IF(A4684&lt;$B$1,VLOOKUP(A4684,[1]DI!$A$4:$B$15000,2,FALSE),0)</f>
        <v>0</v>
      </c>
      <c r="E4684" s="106">
        <f t="shared" ref="E4684:E4692" ca="1" si="1377">ROUND(((1+D4684)^(1/252)),8)</f>
        <v>1</v>
      </c>
      <c r="F4684" s="106">
        <f ca="1">(TRUNC(PRODUCT($E$12:$E4683),16))</f>
        <v>3.0737347465340599</v>
      </c>
      <c r="G4684" s="106">
        <f t="shared" ca="1" si="1366"/>
        <v>3.0529567615770299</v>
      </c>
      <c r="H4684" s="106">
        <f t="shared" ref="H4684:H4692" ca="1" si="1378">ROUND(F4684/G4684,8)</f>
        <v>1.0068058600000001</v>
      </c>
      <c r="I4684" s="105">
        <f t="shared" si="1367"/>
        <v>3.5999999999999997E-2</v>
      </c>
      <c r="J4684" s="118">
        <f t="shared" si="1368"/>
        <v>45618</v>
      </c>
      <c r="K4684" s="112">
        <f t="shared" si="1369"/>
        <v>15</v>
      </c>
      <c r="L4684" s="108">
        <f t="shared" si="1370"/>
        <v>16</v>
      </c>
      <c r="M4684" s="109">
        <f t="shared" ref="M4684:M4692" si="1379">ROUND((I4684+1)^(L4684/252),9)</f>
        <v>1.002248056</v>
      </c>
      <c r="N4684" s="109">
        <f t="shared" ref="N4684:N4692" ca="1" si="1380">ROUND(H4684*M4684,9)</f>
        <v>1.0090692160000001</v>
      </c>
      <c r="O4684" s="108">
        <f t="shared" si="1374"/>
        <v>0</v>
      </c>
      <c r="P4684" s="106">
        <f t="shared" ref="P4684:P4692" ca="1" si="1381">TRUNC(((N4684-1)*C4684),8)</f>
        <v>6.6805227399999998</v>
      </c>
      <c r="Q4684" s="113">
        <f t="shared" si="1376"/>
        <v>0</v>
      </c>
      <c r="R4684" s="106">
        <f t="shared" si="1375"/>
        <v>0</v>
      </c>
      <c r="S4684" s="114" t="str">
        <f t="shared" si="1371"/>
        <v>A+J=</v>
      </c>
      <c r="T4684" s="107">
        <f t="shared" si="1372"/>
        <v>45649</v>
      </c>
      <c r="U4684" s="10"/>
      <c r="V4684" s="10"/>
      <c r="W4684" s="10"/>
      <c r="X4684" s="29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</row>
    <row r="4685" spans="1:121" x14ac:dyDescent="0.15">
      <c r="A4685" s="102">
        <f t="shared" ref="A4685:A4693" si="1382">(A4684+1)</f>
        <v>45642</v>
      </c>
      <c r="B4685" s="103">
        <f t="shared" ca="1" si="1373"/>
        <v>743.2957654997897</v>
      </c>
      <c r="C4685" s="106">
        <f t="shared" ref="C4685:C4693" si="1383">(C4684-R4684)</f>
        <v>736.61524275978968</v>
      </c>
      <c r="D4685" s="105">
        <f ca="1">IF(A4685&lt;$B$1,VLOOKUP(A4685,[1]DI!$A$4:$B$15000,2,FALSE),0)</f>
        <v>0.1215</v>
      </c>
      <c r="E4685" s="106">
        <f t="shared" ca="1" si="1377"/>
        <v>1.00045513</v>
      </c>
      <c r="F4685" s="106">
        <f ca="1">(TRUNC(PRODUCT($E$12:$E4684),16))</f>
        <v>3.0737347465340599</v>
      </c>
      <c r="G4685" s="106">
        <f t="shared" ref="G4685:G4692" ca="1" si="1384">IF(O4684&gt;0,F4684,G4684)</f>
        <v>3.0529567615770299</v>
      </c>
      <c r="H4685" s="106">
        <f t="shared" ca="1" si="1378"/>
        <v>1.0068058600000001</v>
      </c>
      <c r="I4685" s="105">
        <f t="shared" ref="I4685:I4692" si="1385">I4684</f>
        <v>3.5999999999999997E-2</v>
      </c>
      <c r="J4685" s="118">
        <f t="shared" ref="J4685:J4692" si="1386">IF(O4684&gt;0,VLOOKUP(O4684,W$12:AG$150,2),J4684)</f>
        <v>45618</v>
      </c>
      <c r="K4685" s="112">
        <f t="shared" ref="K4685:K4692" si="1387">IF(A4685&gt;J4685,IF(NETWORKDAYS(J4685,A4685,$W$160:$W$544)-1=0,1,NETWORKDAYS(J4685,A4685,$W$160:$W$544)-1),0)</f>
        <v>16</v>
      </c>
      <c r="L4685" s="108">
        <f t="shared" ref="L4685:L4692" si="1388">IF(AND(K4685=1,K4684=1),1,IF(K4685&gt;0,IF(K4685=K4684,K4685+1,K4685),0))</f>
        <v>16</v>
      </c>
      <c r="M4685" s="109">
        <f t="shared" si="1379"/>
        <v>1.002248056</v>
      </c>
      <c r="N4685" s="109">
        <f t="shared" ca="1" si="1380"/>
        <v>1.0090692160000001</v>
      </c>
      <c r="O4685" s="108">
        <f t="shared" si="1374"/>
        <v>0</v>
      </c>
      <c r="P4685" s="106">
        <f t="shared" ca="1" si="1381"/>
        <v>6.6805227399999998</v>
      </c>
      <c r="Q4685" s="113">
        <f t="shared" si="1376"/>
        <v>0</v>
      </c>
      <c r="R4685" s="106">
        <f t="shared" si="1375"/>
        <v>0</v>
      </c>
      <c r="S4685" s="114" t="str">
        <f t="shared" ref="S4685:S4692" si="1389">IF(O4684&gt;0,VLOOKUP(O4684,W$12:AG$150,10),S4684)</f>
        <v>A+J=</v>
      </c>
      <c r="T4685" s="107">
        <f t="shared" ref="T4685:T4692" si="1390">IF(O4684&gt;0,VLOOKUP(O4684,W$12:AG$150,11),T4684)</f>
        <v>45649</v>
      </c>
      <c r="U4685" s="10"/>
      <c r="V4685" s="10"/>
      <c r="W4685" s="10"/>
      <c r="X4685" s="29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</row>
    <row r="4686" spans="1:121" x14ac:dyDescent="0.15">
      <c r="A4686" s="102">
        <f t="shared" si="1382"/>
        <v>45643</v>
      </c>
      <c r="B4686" s="103">
        <f t="shared" ref="B4686:B4692" ca="1" si="1391">IF(A4686&lt;=TODAY(),C4686+P4686,IF(AND(A4686&gt;TODAY(),A4686&lt;=$B$1),IF(VLOOKUP(TODAY(),$A$10:$D$5000,4,FALSE)=0,"n.d",C4686+P4686),"n.d"))</f>
        <v>743.73842926978966</v>
      </c>
      <c r="C4686" s="106">
        <f t="shared" si="1383"/>
        <v>736.61524275978968</v>
      </c>
      <c r="D4686" s="105">
        <f ca="1">IF(A4686&lt;$B$1,VLOOKUP(A4686,[1]DI!$A$4:$B$15000,2,FALSE),0)</f>
        <v>0.1215</v>
      </c>
      <c r="E4686" s="106">
        <f t="shared" ca="1" si="1377"/>
        <v>1.00045513</v>
      </c>
      <c r="F4686" s="106">
        <f ca="1">(TRUNC(PRODUCT($E$12:$E4685),16))</f>
        <v>3.0751336954292499</v>
      </c>
      <c r="G4686" s="106">
        <f t="shared" ca="1" si="1384"/>
        <v>3.0529567615770299</v>
      </c>
      <c r="H4686" s="106">
        <f t="shared" ca="1" si="1378"/>
        <v>1.0072640799999999</v>
      </c>
      <c r="I4686" s="105">
        <f t="shared" si="1385"/>
        <v>3.5999999999999997E-2</v>
      </c>
      <c r="J4686" s="118">
        <f t="shared" si="1386"/>
        <v>45618</v>
      </c>
      <c r="K4686" s="112">
        <f t="shared" si="1387"/>
        <v>17</v>
      </c>
      <c r="L4686" s="108">
        <f t="shared" si="1388"/>
        <v>17</v>
      </c>
      <c r="M4686" s="109">
        <f t="shared" si="1379"/>
        <v>1.002388727</v>
      </c>
      <c r="N4686" s="109">
        <f t="shared" ca="1" si="1380"/>
        <v>1.0096701589999999</v>
      </c>
      <c r="O4686" s="108">
        <f t="shared" ref="O4686:O4692" si="1392">IF(VLOOKUP(A4686,X$12:AE$151,8)=VLOOKUP(A4685,X$12:AE$151,8),0,VLOOKUP(A4686,X$12:AE$151,8))</f>
        <v>0</v>
      </c>
      <c r="P4686" s="106">
        <f t="shared" ca="1" si="1381"/>
        <v>7.12318651</v>
      </c>
      <c r="Q4686" s="113">
        <f t="shared" si="1376"/>
        <v>0</v>
      </c>
      <c r="R4686" s="106">
        <f t="shared" si="1375"/>
        <v>0</v>
      </c>
      <c r="S4686" s="114" t="str">
        <f t="shared" si="1389"/>
        <v>A+J=</v>
      </c>
      <c r="T4686" s="107">
        <f t="shared" si="1390"/>
        <v>45649</v>
      </c>
      <c r="U4686" s="10"/>
      <c r="V4686" s="10"/>
      <c r="W4686" s="10"/>
      <c r="X4686" s="29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</row>
    <row r="4687" spans="1:121" x14ac:dyDescent="0.15">
      <c r="A4687" s="102">
        <f t="shared" si="1382"/>
        <v>45644</v>
      </c>
      <c r="B4687" s="103">
        <f t="shared" ca="1" si="1391"/>
        <v>744.18136485978971</v>
      </c>
      <c r="C4687" s="106">
        <f t="shared" si="1383"/>
        <v>736.61524275978968</v>
      </c>
      <c r="D4687" s="105">
        <f ca="1">IF(A4687&lt;$B$1,VLOOKUP(A4687,[1]DI!$A$4:$B$15000,2,FALSE),0)</f>
        <v>0.1215</v>
      </c>
      <c r="E4687" s="106">
        <f t="shared" ca="1" si="1377"/>
        <v>1.00045513</v>
      </c>
      <c r="F4687" s="106">
        <f ca="1">(TRUNC(PRODUCT($E$12:$E4686),16))</f>
        <v>3.0765332810280599</v>
      </c>
      <c r="G4687" s="106">
        <f t="shared" ca="1" si="1384"/>
        <v>3.0529567615770299</v>
      </c>
      <c r="H4687" s="106">
        <f t="shared" ca="1" si="1378"/>
        <v>1.00772252</v>
      </c>
      <c r="I4687" s="105">
        <f t="shared" si="1385"/>
        <v>3.5999999999999997E-2</v>
      </c>
      <c r="J4687" s="118">
        <f t="shared" si="1386"/>
        <v>45618</v>
      </c>
      <c r="K4687" s="112">
        <f t="shared" si="1387"/>
        <v>18</v>
      </c>
      <c r="L4687" s="108">
        <f t="shared" si="1388"/>
        <v>18</v>
      </c>
      <c r="M4687" s="109">
        <f t="shared" si="1379"/>
        <v>1.0025294179999999</v>
      </c>
      <c r="N4687" s="109">
        <f t="shared" ca="1" si="1380"/>
        <v>1.010271471</v>
      </c>
      <c r="O4687" s="108">
        <f t="shared" si="1392"/>
        <v>0</v>
      </c>
      <c r="P4687" s="106">
        <f t="shared" ca="1" si="1381"/>
        <v>7.5661221000000003</v>
      </c>
      <c r="Q4687" s="113">
        <f t="shared" si="1376"/>
        <v>0</v>
      </c>
      <c r="R4687" s="106">
        <f t="shared" si="1375"/>
        <v>0</v>
      </c>
      <c r="S4687" s="114" t="str">
        <f t="shared" si="1389"/>
        <v>A+J=</v>
      </c>
      <c r="T4687" s="107">
        <f t="shared" si="1390"/>
        <v>45649</v>
      </c>
      <c r="U4687" s="10"/>
      <c r="V4687" s="10"/>
      <c r="W4687" s="10"/>
      <c r="X4687" s="29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</row>
    <row r="4688" spans="1:121" x14ac:dyDescent="0.15">
      <c r="A4688" s="102">
        <f t="shared" si="1382"/>
        <v>45645</v>
      </c>
      <c r="B4688" s="103">
        <f t="shared" ca="1" si="1391"/>
        <v>744.62455899978966</v>
      </c>
      <c r="C4688" s="106">
        <f t="shared" si="1383"/>
        <v>736.61524275978968</v>
      </c>
      <c r="D4688" s="105">
        <f ca="1">IF(A4688&lt;$B$1,VLOOKUP(A4688,[1]DI!$A$4:$B$15000,2,FALSE),0)</f>
        <v>0.1215</v>
      </c>
      <c r="E4688" s="106">
        <f t="shared" ca="1" si="1377"/>
        <v>1.00045513</v>
      </c>
      <c r="F4688" s="106">
        <f ca="1">(TRUNC(PRODUCT($E$12:$E4687),16))</f>
        <v>3.0779335036202502</v>
      </c>
      <c r="G4688" s="106">
        <f t="shared" ca="1" si="1384"/>
        <v>3.0529567615770299</v>
      </c>
      <c r="H4688" s="106">
        <f t="shared" ca="1" si="1378"/>
        <v>1.0081811599999999</v>
      </c>
      <c r="I4688" s="105">
        <f t="shared" si="1385"/>
        <v>3.5999999999999997E-2</v>
      </c>
      <c r="J4688" s="118">
        <f t="shared" si="1386"/>
        <v>45618</v>
      </c>
      <c r="K4688" s="112">
        <f t="shared" si="1387"/>
        <v>19</v>
      </c>
      <c r="L4688" s="108">
        <f t="shared" si="1388"/>
        <v>19</v>
      </c>
      <c r="M4688" s="109">
        <f t="shared" si="1379"/>
        <v>1.002670129</v>
      </c>
      <c r="N4688" s="109">
        <f t="shared" ca="1" si="1380"/>
        <v>1.0108731339999999</v>
      </c>
      <c r="O4688" s="108">
        <f t="shared" si="1392"/>
        <v>0</v>
      </c>
      <c r="P4688" s="106">
        <f t="shared" ca="1" si="1381"/>
        <v>8.0093162400000004</v>
      </c>
      <c r="Q4688" s="113">
        <f t="shared" si="1376"/>
        <v>0</v>
      </c>
      <c r="R4688" s="106">
        <f t="shared" si="1375"/>
        <v>0</v>
      </c>
      <c r="S4688" s="114" t="str">
        <f t="shared" si="1389"/>
        <v>A+J=</v>
      </c>
      <c r="T4688" s="107">
        <f t="shared" si="1390"/>
        <v>45649</v>
      </c>
      <c r="U4688" s="10"/>
      <c r="V4688" s="10"/>
      <c r="W4688" s="10"/>
      <c r="X4688" s="29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</row>
    <row r="4689" spans="1:121" x14ac:dyDescent="0.15">
      <c r="A4689" s="102">
        <f t="shared" si="1382"/>
        <v>45646</v>
      </c>
      <c r="B4689" s="103">
        <f t="shared" ca="1" si="1391"/>
        <v>745.06802420978966</v>
      </c>
      <c r="C4689" s="106">
        <f t="shared" si="1383"/>
        <v>736.61524275978968</v>
      </c>
      <c r="D4689" s="105">
        <f ca="1">IF(A4689&lt;$B$1,VLOOKUP(A4689,[1]DI!$A$4:$B$15000,2,FALSE),0)</f>
        <v>0.1215</v>
      </c>
      <c r="E4689" s="106">
        <f t="shared" ca="1" si="1377"/>
        <v>1.00045513</v>
      </c>
      <c r="F4689" s="106">
        <f ca="1">(TRUNC(PRODUCT($E$12:$E4688),16))</f>
        <v>3.0793343634957502</v>
      </c>
      <c r="G4689" s="106">
        <f t="shared" ca="1" si="1384"/>
        <v>3.0529567615770299</v>
      </c>
      <c r="H4689" s="106">
        <f t="shared" ca="1" si="1378"/>
        <v>1.0086400200000001</v>
      </c>
      <c r="I4689" s="105">
        <f t="shared" si="1385"/>
        <v>3.5999999999999997E-2</v>
      </c>
      <c r="J4689" s="118">
        <f t="shared" si="1386"/>
        <v>45618</v>
      </c>
      <c r="K4689" s="112">
        <f t="shared" si="1387"/>
        <v>20</v>
      </c>
      <c r="L4689" s="108">
        <f t="shared" si="1388"/>
        <v>20</v>
      </c>
      <c r="M4689" s="109">
        <f t="shared" si="1379"/>
        <v>1.002810859</v>
      </c>
      <c r="N4689" s="109">
        <f t="shared" ca="1" si="1380"/>
        <v>1.011475165</v>
      </c>
      <c r="O4689" s="108">
        <f t="shared" si="1392"/>
        <v>0</v>
      </c>
      <c r="P4689" s="106">
        <f t="shared" ca="1" si="1381"/>
        <v>8.4527814499999998</v>
      </c>
      <c r="Q4689" s="113">
        <f t="shared" si="1376"/>
        <v>0</v>
      </c>
      <c r="R4689" s="106">
        <f t="shared" si="1375"/>
        <v>0</v>
      </c>
      <c r="S4689" s="114" t="str">
        <f t="shared" si="1389"/>
        <v>A+J=</v>
      </c>
      <c r="T4689" s="107">
        <f t="shared" si="1390"/>
        <v>45649</v>
      </c>
      <c r="U4689" s="10"/>
      <c r="V4689" s="10"/>
      <c r="W4689" s="10"/>
      <c r="X4689" s="29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</row>
    <row r="4690" spans="1:121" x14ac:dyDescent="0.15">
      <c r="A4690" s="102">
        <f t="shared" si="1382"/>
        <v>45647</v>
      </c>
      <c r="B4690" s="103">
        <f t="shared" ca="1" si="1391"/>
        <v>745.51174722978965</v>
      </c>
      <c r="C4690" s="106">
        <f t="shared" si="1383"/>
        <v>736.61524275978968</v>
      </c>
      <c r="D4690" s="105">
        <f ca="1">IF(A4690&lt;$B$1,VLOOKUP(A4690,[1]DI!$A$4:$B$15000,2,FALSE),0)</f>
        <v>0</v>
      </c>
      <c r="E4690" s="106">
        <f t="shared" ca="1" si="1377"/>
        <v>1</v>
      </c>
      <c r="F4690" s="106">
        <f ca="1">(TRUNC(PRODUCT($E$12:$E4689),16))</f>
        <v>3.08073586094461</v>
      </c>
      <c r="G4690" s="106">
        <f t="shared" ca="1" si="1384"/>
        <v>3.0529567615770299</v>
      </c>
      <c r="H4690" s="106">
        <f t="shared" ca="1" si="1378"/>
        <v>1.0090990799999999</v>
      </c>
      <c r="I4690" s="105">
        <f t="shared" si="1385"/>
        <v>3.5999999999999997E-2</v>
      </c>
      <c r="J4690" s="118">
        <f t="shared" si="1386"/>
        <v>45618</v>
      </c>
      <c r="K4690" s="112">
        <f t="shared" si="1387"/>
        <v>20</v>
      </c>
      <c r="L4690" s="108">
        <f t="shared" si="1388"/>
        <v>21</v>
      </c>
      <c r="M4690" s="109">
        <f t="shared" si="1379"/>
        <v>1.0029516089999999</v>
      </c>
      <c r="N4690" s="109">
        <f t="shared" ca="1" si="1380"/>
        <v>1.012077546</v>
      </c>
      <c r="O4690" s="108">
        <f t="shared" si="1392"/>
        <v>0</v>
      </c>
      <c r="P4690" s="106">
        <f t="shared" ca="1" si="1381"/>
        <v>8.89650447</v>
      </c>
      <c r="Q4690" s="113">
        <f t="shared" si="1376"/>
        <v>0</v>
      </c>
      <c r="R4690" s="106">
        <f t="shared" si="1375"/>
        <v>0</v>
      </c>
      <c r="S4690" s="114" t="str">
        <f t="shared" si="1389"/>
        <v>A+J=</v>
      </c>
      <c r="T4690" s="107">
        <f t="shared" si="1390"/>
        <v>45649</v>
      </c>
      <c r="U4690" s="10"/>
      <c r="V4690" s="10"/>
      <c r="W4690" s="10"/>
      <c r="X4690" s="29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</row>
    <row r="4691" spans="1:121" x14ac:dyDescent="0.15">
      <c r="A4691" s="102">
        <f t="shared" si="1382"/>
        <v>45648</v>
      </c>
      <c r="B4691" s="103">
        <f t="shared" ca="1" si="1391"/>
        <v>745.51174722978965</v>
      </c>
      <c r="C4691" s="106">
        <f t="shared" si="1383"/>
        <v>736.61524275978968</v>
      </c>
      <c r="D4691" s="105">
        <f ca="1">IF(A4691&lt;$B$1,VLOOKUP(A4691,[1]DI!$A$4:$B$15000,2,FALSE),0)</f>
        <v>0</v>
      </c>
      <c r="E4691" s="106">
        <f t="shared" ca="1" si="1377"/>
        <v>1</v>
      </c>
      <c r="F4691" s="106">
        <f ca="1">(TRUNC(PRODUCT($E$12:$E4690),16))</f>
        <v>3.08073586094461</v>
      </c>
      <c r="G4691" s="106">
        <f t="shared" ca="1" si="1384"/>
        <v>3.0529567615770299</v>
      </c>
      <c r="H4691" s="106">
        <f t="shared" ca="1" si="1378"/>
        <v>1.0090990799999999</v>
      </c>
      <c r="I4691" s="105">
        <f t="shared" si="1385"/>
        <v>3.5999999999999997E-2</v>
      </c>
      <c r="J4691" s="118">
        <f t="shared" si="1386"/>
        <v>45618</v>
      </c>
      <c r="K4691" s="112">
        <f t="shared" si="1387"/>
        <v>20</v>
      </c>
      <c r="L4691" s="108">
        <f t="shared" si="1388"/>
        <v>21</v>
      </c>
      <c r="M4691" s="109">
        <f t="shared" si="1379"/>
        <v>1.0029516089999999</v>
      </c>
      <c r="N4691" s="109">
        <f t="shared" ca="1" si="1380"/>
        <v>1.012077546</v>
      </c>
      <c r="O4691" s="108">
        <f t="shared" si="1392"/>
        <v>0</v>
      </c>
      <c r="P4691" s="106">
        <f t="shared" ca="1" si="1381"/>
        <v>8.89650447</v>
      </c>
      <c r="Q4691" s="113">
        <f t="shared" si="1376"/>
        <v>0</v>
      </c>
      <c r="R4691" s="106">
        <f t="shared" si="1375"/>
        <v>0</v>
      </c>
      <c r="S4691" s="114" t="str">
        <f t="shared" si="1389"/>
        <v>A+J=</v>
      </c>
      <c r="T4691" s="107">
        <f t="shared" si="1390"/>
        <v>45649</v>
      </c>
      <c r="U4691" s="10"/>
      <c r="V4691" s="10"/>
      <c r="W4691" s="10"/>
      <c r="X4691" s="29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</row>
    <row r="4692" spans="1:121" x14ac:dyDescent="0.15">
      <c r="A4692" s="102">
        <f t="shared" si="1382"/>
        <v>45649</v>
      </c>
      <c r="B4692" s="103">
        <f t="shared" ca="1" si="1391"/>
        <v>745.51174722978965</v>
      </c>
      <c r="C4692" s="106">
        <f t="shared" si="1383"/>
        <v>736.61524275978968</v>
      </c>
      <c r="D4692" s="105">
        <f ca="1">IF(A4692&lt;$B$1,VLOOKUP(A4692,[1]DI!$A$4:$B$15000,2,FALSE),0)</f>
        <v>0.1215</v>
      </c>
      <c r="E4692" s="106">
        <f t="shared" ca="1" si="1377"/>
        <v>1.00045513</v>
      </c>
      <c r="F4692" s="106">
        <f ca="1">(TRUNC(PRODUCT($E$12:$E4691),16))</f>
        <v>3.08073586094461</v>
      </c>
      <c r="G4692" s="106">
        <f t="shared" ca="1" si="1384"/>
        <v>3.0529567615770299</v>
      </c>
      <c r="H4692" s="106">
        <f t="shared" ca="1" si="1378"/>
        <v>1.0090990799999999</v>
      </c>
      <c r="I4692" s="105">
        <f t="shared" si="1385"/>
        <v>3.5999999999999997E-2</v>
      </c>
      <c r="J4692" s="118">
        <f t="shared" si="1386"/>
        <v>45618</v>
      </c>
      <c r="K4692" s="112">
        <f t="shared" si="1387"/>
        <v>21</v>
      </c>
      <c r="L4692" s="108">
        <f t="shared" si="1388"/>
        <v>21</v>
      </c>
      <c r="M4692" s="109">
        <f t="shared" si="1379"/>
        <v>1.0029516089999999</v>
      </c>
      <c r="N4692" s="109">
        <f t="shared" ca="1" si="1380"/>
        <v>1.012077546</v>
      </c>
      <c r="O4692" s="108">
        <f t="shared" si="1392"/>
        <v>139</v>
      </c>
      <c r="P4692" s="106">
        <f t="shared" ca="1" si="1381"/>
        <v>8.89650447</v>
      </c>
      <c r="Q4692" s="113">
        <f t="shared" si="1376"/>
        <v>1</v>
      </c>
      <c r="R4692" s="106">
        <f>C4692</f>
        <v>736.61524275978968</v>
      </c>
      <c r="S4692" s="114" t="str">
        <f t="shared" si="1389"/>
        <v>A+J=</v>
      </c>
      <c r="T4692" s="107">
        <f t="shared" si="1390"/>
        <v>45649</v>
      </c>
      <c r="U4692" s="10"/>
      <c r="V4692" s="10"/>
      <c r="W4692" s="10"/>
      <c r="X4692" s="29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</row>
    <row r="4693" spans="1:121" x14ac:dyDescent="0.15">
      <c r="A4693" s="102">
        <f t="shared" si="1382"/>
        <v>45650</v>
      </c>
      <c r="B4693" s="15"/>
      <c r="C4693" s="106">
        <f t="shared" si="1383"/>
        <v>0</v>
      </c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8"/>
      <c r="R4693" s="16"/>
      <c r="S4693" s="4"/>
      <c r="T4693" s="5"/>
      <c r="U4693" s="10"/>
      <c r="V4693" s="10"/>
      <c r="W4693" s="10"/>
      <c r="X4693" s="29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</row>
    <row r="4694" spans="1:121" x14ac:dyDescent="0.15">
      <c r="A4694" s="37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8"/>
      <c r="R4694" s="16"/>
      <c r="S4694" s="4"/>
      <c r="T4694" s="5"/>
      <c r="U4694" s="10"/>
      <c r="V4694" s="10"/>
      <c r="W4694" s="10"/>
      <c r="X4694" s="29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</row>
    <row r="4695" spans="1:121" x14ac:dyDescent="0.15">
      <c r="A4695" s="37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8"/>
      <c r="R4695" s="16"/>
      <c r="S4695" s="4"/>
      <c r="T4695" s="5"/>
      <c r="U4695" s="10"/>
      <c r="V4695" s="10"/>
      <c r="W4695" s="10"/>
      <c r="X4695" s="29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</row>
    <row r="4696" spans="1:121" x14ac:dyDescent="0.15">
      <c r="A4696" s="37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8"/>
      <c r="R4696" s="16"/>
      <c r="S4696" s="4"/>
      <c r="T4696" s="5"/>
      <c r="U4696" s="10"/>
      <c r="V4696" s="10"/>
      <c r="W4696" s="10"/>
      <c r="X4696" s="29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</row>
    <row r="4697" spans="1:121" x14ac:dyDescent="0.15">
      <c r="A4697" s="37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8"/>
      <c r="R4697" s="16"/>
      <c r="S4697" s="4"/>
      <c r="T4697" s="5"/>
      <c r="U4697" s="10"/>
      <c r="V4697" s="10"/>
      <c r="W4697" s="10"/>
      <c r="X4697" s="29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</row>
    <row r="4698" spans="1:121" x14ac:dyDescent="0.15">
      <c r="A4698" s="37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8"/>
      <c r="R4698" s="16"/>
      <c r="S4698" s="4"/>
      <c r="T4698" s="5"/>
      <c r="U4698" s="10"/>
      <c r="V4698" s="10"/>
      <c r="W4698" s="10"/>
      <c r="X4698" s="29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</row>
    <row r="4699" spans="1:121" x14ac:dyDescent="0.15">
      <c r="A4699" s="37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8"/>
      <c r="R4699" s="16"/>
      <c r="S4699" s="4"/>
      <c r="T4699" s="5"/>
      <c r="U4699" s="10"/>
      <c r="V4699" s="10"/>
      <c r="W4699" s="10"/>
      <c r="X4699" s="29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</row>
    <row r="4700" spans="1:121" x14ac:dyDescent="0.15">
      <c r="A4700" s="37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8"/>
      <c r="R4700" s="16"/>
      <c r="S4700" s="4"/>
      <c r="T4700" s="5"/>
      <c r="U4700" s="10"/>
      <c r="V4700" s="10"/>
      <c r="W4700" s="10"/>
      <c r="X4700" s="29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</row>
    <row r="4701" spans="1:121" x14ac:dyDescent="0.15">
      <c r="A4701" s="37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8"/>
      <c r="R4701" s="16"/>
      <c r="S4701" s="4"/>
      <c r="T4701" s="5"/>
      <c r="U4701" s="10"/>
      <c r="V4701" s="10"/>
      <c r="W4701" s="10"/>
      <c r="X4701" s="29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</row>
    <row r="4702" spans="1:121" x14ac:dyDescent="0.15">
      <c r="A4702" s="37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8"/>
      <c r="R4702" s="16"/>
      <c r="S4702" s="4"/>
      <c r="T4702" s="5"/>
      <c r="U4702" s="10"/>
      <c r="V4702" s="10"/>
      <c r="W4702" s="10"/>
      <c r="X4702" s="29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</row>
    <row r="4703" spans="1:121" x14ac:dyDescent="0.15">
      <c r="A4703" s="37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8"/>
      <c r="R4703" s="16"/>
      <c r="S4703" s="4"/>
      <c r="T4703" s="5"/>
      <c r="U4703" s="10"/>
      <c r="V4703" s="10"/>
      <c r="W4703" s="10"/>
      <c r="X4703" s="29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</row>
    <row r="4704" spans="1:121" x14ac:dyDescent="0.15">
      <c r="A4704" s="37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8"/>
      <c r="R4704" s="16"/>
      <c r="S4704" s="4"/>
      <c r="T4704" s="5"/>
      <c r="U4704" s="10"/>
      <c r="V4704" s="10"/>
      <c r="W4704" s="10"/>
      <c r="X4704" s="29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</row>
    <row r="4705" spans="1:121" x14ac:dyDescent="0.15">
      <c r="A4705" s="37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8"/>
      <c r="R4705" s="16"/>
      <c r="S4705" s="4"/>
      <c r="T4705" s="5"/>
      <c r="U4705" s="10"/>
      <c r="V4705" s="10"/>
      <c r="W4705" s="10"/>
      <c r="X4705" s="29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</row>
    <row r="4706" spans="1:121" x14ac:dyDescent="0.15">
      <c r="A4706" s="37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8"/>
      <c r="R4706" s="16"/>
      <c r="S4706" s="4"/>
      <c r="T4706" s="5"/>
      <c r="U4706" s="10"/>
      <c r="V4706" s="10"/>
      <c r="W4706" s="10"/>
      <c r="X4706" s="29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</row>
    <row r="4707" spans="1:121" x14ac:dyDescent="0.15">
      <c r="A4707" s="37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8"/>
      <c r="R4707" s="16"/>
      <c r="S4707" s="4"/>
      <c r="T4707" s="5"/>
      <c r="U4707" s="10"/>
      <c r="V4707" s="10"/>
      <c r="W4707" s="10"/>
      <c r="X4707" s="29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</row>
    <row r="4708" spans="1:121" x14ac:dyDescent="0.15">
      <c r="A4708" s="37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8"/>
      <c r="R4708" s="16"/>
      <c r="S4708" s="4"/>
      <c r="T4708" s="5"/>
      <c r="U4708" s="10"/>
      <c r="V4708" s="10"/>
      <c r="W4708" s="10"/>
      <c r="X4708" s="29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</row>
    <row r="4709" spans="1:121" x14ac:dyDescent="0.15">
      <c r="A4709" s="37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8"/>
      <c r="R4709" s="16"/>
      <c r="S4709" s="4"/>
      <c r="T4709" s="5"/>
      <c r="U4709" s="10"/>
      <c r="V4709" s="10"/>
      <c r="W4709" s="10"/>
      <c r="X4709" s="29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</row>
    <row r="4710" spans="1:121" x14ac:dyDescent="0.15">
      <c r="A4710" s="37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8"/>
      <c r="R4710" s="16"/>
      <c r="S4710" s="4"/>
      <c r="T4710" s="5"/>
      <c r="U4710" s="10"/>
      <c r="V4710" s="10"/>
      <c r="W4710" s="10"/>
      <c r="X4710" s="29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</row>
    <row r="4711" spans="1:121" x14ac:dyDescent="0.15">
      <c r="A4711" s="37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8"/>
      <c r="R4711" s="16"/>
      <c r="S4711" s="4"/>
      <c r="T4711" s="5"/>
      <c r="U4711" s="10"/>
      <c r="V4711" s="10"/>
      <c r="W4711" s="10"/>
      <c r="X4711" s="29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</row>
    <row r="4712" spans="1:121" x14ac:dyDescent="0.15">
      <c r="A4712" s="37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8"/>
      <c r="R4712" s="16"/>
      <c r="S4712" s="4"/>
      <c r="T4712" s="5"/>
      <c r="U4712" s="10"/>
      <c r="V4712" s="10"/>
      <c r="W4712" s="10"/>
      <c r="X4712" s="29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</row>
    <row r="4713" spans="1:121" x14ac:dyDescent="0.15">
      <c r="A4713" s="37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8"/>
      <c r="R4713" s="16"/>
      <c r="S4713" s="4"/>
      <c r="T4713" s="5"/>
      <c r="U4713" s="10"/>
      <c r="V4713" s="10"/>
      <c r="W4713" s="10"/>
      <c r="X4713" s="29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</row>
    <row r="4714" spans="1:121" x14ac:dyDescent="0.15">
      <c r="A4714" s="37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8"/>
      <c r="R4714" s="16"/>
      <c r="S4714" s="4"/>
      <c r="T4714" s="5"/>
      <c r="U4714" s="10"/>
      <c r="V4714" s="10"/>
      <c r="W4714" s="10"/>
      <c r="X4714" s="29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</row>
    <row r="4715" spans="1:121" x14ac:dyDescent="0.15">
      <c r="A4715" s="37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8"/>
      <c r="R4715" s="16"/>
      <c r="S4715" s="4"/>
      <c r="T4715" s="5"/>
      <c r="U4715" s="10"/>
      <c r="V4715" s="10"/>
      <c r="W4715" s="10"/>
      <c r="X4715" s="29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</row>
    <row r="4716" spans="1:121" x14ac:dyDescent="0.15">
      <c r="A4716" s="37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8"/>
      <c r="R4716" s="16"/>
      <c r="S4716" s="4"/>
      <c r="T4716" s="5"/>
      <c r="U4716" s="10"/>
      <c r="V4716" s="10"/>
      <c r="W4716" s="10"/>
      <c r="X4716" s="29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</row>
    <row r="4717" spans="1:121" x14ac:dyDescent="0.15">
      <c r="A4717" s="37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8"/>
      <c r="R4717" s="16"/>
      <c r="S4717" s="4"/>
      <c r="T4717" s="5"/>
      <c r="U4717" s="10"/>
      <c r="V4717" s="10"/>
      <c r="W4717" s="10"/>
      <c r="X4717" s="29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</row>
    <row r="4718" spans="1:121" x14ac:dyDescent="0.15">
      <c r="A4718" s="37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8"/>
      <c r="R4718" s="16"/>
      <c r="S4718" s="4"/>
      <c r="T4718" s="5"/>
      <c r="U4718" s="10"/>
      <c r="V4718" s="10"/>
      <c r="W4718" s="10"/>
      <c r="X4718" s="29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</row>
    <row r="4719" spans="1:121" x14ac:dyDescent="0.15">
      <c r="A4719" s="37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8"/>
      <c r="R4719" s="16"/>
      <c r="S4719" s="4"/>
      <c r="T4719" s="5"/>
      <c r="U4719" s="10"/>
      <c r="V4719" s="10"/>
      <c r="W4719" s="10"/>
      <c r="X4719" s="29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</row>
    <row r="4720" spans="1:121" x14ac:dyDescent="0.15">
      <c r="A4720" s="37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8"/>
      <c r="R4720" s="16"/>
      <c r="S4720" s="4"/>
      <c r="T4720" s="5"/>
      <c r="U4720" s="10"/>
      <c r="V4720" s="10"/>
      <c r="W4720" s="10"/>
      <c r="X4720" s="29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</row>
    <row r="4721" spans="1:121" x14ac:dyDescent="0.15">
      <c r="A4721" s="37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8"/>
      <c r="R4721" s="16"/>
      <c r="S4721" s="4"/>
      <c r="T4721" s="5"/>
      <c r="U4721" s="10"/>
      <c r="V4721" s="10"/>
      <c r="W4721" s="10"/>
      <c r="X4721" s="29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</row>
    <row r="4722" spans="1:121" x14ac:dyDescent="0.15">
      <c r="A4722" s="37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8"/>
      <c r="R4722" s="16"/>
      <c r="S4722" s="4"/>
      <c r="T4722" s="5"/>
      <c r="U4722" s="10"/>
      <c r="V4722" s="10"/>
      <c r="W4722" s="10"/>
      <c r="X4722" s="29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</row>
    <row r="4723" spans="1:121" x14ac:dyDescent="0.15">
      <c r="A4723" s="37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8"/>
      <c r="R4723" s="16"/>
      <c r="S4723" s="4"/>
      <c r="T4723" s="5"/>
      <c r="U4723" s="10"/>
      <c r="V4723" s="10"/>
      <c r="W4723" s="10"/>
      <c r="X4723" s="29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</row>
    <row r="4724" spans="1:121" x14ac:dyDescent="0.15">
      <c r="A4724" s="37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8"/>
      <c r="R4724" s="16"/>
      <c r="S4724" s="4"/>
      <c r="T4724" s="5"/>
      <c r="U4724" s="10"/>
      <c r="V4724" s="10"/>
      <c r="W4724" s="10"/>
      <c r="X4724" s="29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</row>
    <row r="4725" spans="1:121" x14ac:dyDescent="0.15">
      <c r="A4725" s="37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8"/>
      <c r="R4725" s="16"/>
      <c r="S4725" s="4"/>
      <c r="T4725" s="5"/>
      <c r="U4725" s="10"/>
      <c r="V4725" s="10"/>
      <c r="W4725" s="10"/>
      <c r="X4725" s="29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</row>
    <row r="4726" spans="1:121" x14ac:dyDescent="0.15">
      <c r="A4726" s="37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8"/>
      <c r="R4726" s="16"/>
      <c r="S4726" s="4"/>
      <c r="T4726" s="5"/>
      <c r="U4726" s="10"/>
      <c r="V4726" s="10"/>
      <c r="W4726" s="10"/>
      <c r="X4726" s="29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</row>
    <row r="4727" spans="1:121" x14ac:dyDescent="0.15">
      <c r="A4727" s="37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8"/>
      <c r="R4727" s="16"/>
      <c r="S4727" s="4"/>
      <c r="T4727" s="5"/>
      <c r="U4727" s="10"/>
      <c r="V4727" s="10"/>
      <c r="W4727" s="10"/>
      <c r="X4727" s="29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</row>
    <row r="4728" spans="1:121" x14ac:dyDescent="0.15">
      <c r="A4728" s="37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8"/>
      <c r="R4728" s="16"/>
      <c r="S4728" s="4"/>
      <c r="T4728" s="5"/>
      <c r="U4728" s="10"/>
      <c r="V4728" s="10"/>
      <c r="W4728" s="10"/>
      <c r="X4728" s="29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</row>
    <row r="4729" spans="1:121" x14ac:dyDescent="0.15">
      <c r="A4729" s="37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8"/>
      <c r="R4729" s="16"/>
      <c r="S4729" s="4"/>
      <c r="T4729" s="5"/>
      <c r="U4729" s="10"/>
      <c r="V4729" s="10"/>
      <c r="W4729" s="10"/>
      <c r="X4729" s="29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</row>
    <row r="4730" spans="1:121" x14ac:dyDescent="0.15">
      <c r="A4730" s="37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8"/>
      <c r="R4730" s="16"/>
      <c r="S4730" s="4"/>
      <c r="T4730" s="5"/>
      <c r="U4730" s="10"/>
      <c r="V4730" s="10"/>
      <c r="W4730" s="10"/>
      <c r="X4730" s="29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</row>
    <row r="4731" spans="1:121" x14ac:dyDescent="0.15">
      <c r="A4731" s="37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8"/>
      <c r="R4731" s="16"/>
      <c r="S4731" s="4"/>
      <c r="T4731" s="5"/>
      <c r="U4731" s="10"/>
      <c r="V4731" s="10"/>
      <c r="W4731" s="10"/>
      <c r="X4731" s="29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</row>
    <row r="4732" spans="1:121" x14ac:dyDescent="0.15">
      <c r="A4732" s="37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8"/>
      <c r="R4732" s="16"/>
      <c r="S4732" s="4"/>
      <c r="T4732" s="5"/>
      <c r="U4732" s="10"/>
      <c r="V4732" s="10"/>
      <c r="W4732" s="10"/>
      <c r="X4732" s="29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</row>
    <row r="4733" spans="1:121" x14ac:dyDescent="0.15">
      <c r="A4733" s="37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8"/>
      <c r="R4733" s="16"/>
      <c r="S4733" s="4"/>
      <c r="T4733" s="5"/>
      <c r="U4733" s="10"/>
      <c r="V4733" s="10"/>
      <c r="W4733" s="10"/>
      <c r="X4733" s="29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</row>
    <row r="4734" spans="1:121" x14ac:dyDescent="0.15">
      <c r="A4734" s="37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8"/>
      <c r="R4734" s="16"/>
      <c r="S4734" s="4"/>
      <c r="T4734" s="5"/>
      <c r="U4734" s="10"/>
      <c r="V4734" s="10"/>
      <c r="W4734" s="10"/>
      <c r="X4734" s="29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</row>
    <row r="4735" spans="1:121" x14ac:dyDescent="0.15">
      <c r="A4735" s="37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8"/>
      <c r="R4735" s="16"/>
      <c r="S4735" s="4"/>
      <c r="T4735" s="5"/>
      <c r="U4735" s="10"/>
      <c r="V4735" s="10"/>
      <c r="W4735" s="10"/>
      <c r="X4735" s="29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</row>
    <row r="4736" spans="1:121" x14ac:dyDescent="0.15">
      <c r="A4736" s="37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8"/>
      <c r="R4736" s="16"/>
      <c r="S4736" s="4"/>
      <c r="T4736" s="5"/>
      <c r="U4736" s="10"/>
      <c r="V4736" s="10"/>
      <c r="W4736" s="10"/>
      <c r="X4736" s="29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</row>
    <row r="4737" spans="1:121" x14ac:dyDescent="0.15">
      <c r="A4737" s="37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8"/>
      <c r="R4737" s="16"/>
      <c r="S4737" s="4"/>
      <c r="T4737" s="5"/>
      <c r="U4737" s="10"/>
      <c r="V4737" s="10"/>
      <c r="W4737" s="10"/>
      <c r="X4737" s="29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</row>
    <row r="4738" spans="1:121" x14ac:dyDescent="0.15">
      <c r="A4738" s="37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8"/>
      <c r="R4738" s="16"/>
      <c r="S4738" s="4"/>
      <c r="T4738" s="5"/>
      <c r="U4738" s="10"/>
      <c r="V4738" s="10"/>
      <c r="W4738" s="10"/>
      <c r="X4738" s="29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</row>
    <row r="4739" spans="1:121" x14ac:dyDescent="0.15">
      <c r="A4739" s="37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8"/>
      <c r="R4739" s="16"/>
      <c r="S4739" s="4"/>
      <c r="T4739" s="5"/>
      <c r="U4739" s="10"/>
      <c r="V4739" s="10"/>
      <c r="W4739" s="10"/>
      <c r="X4739" s="29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</row>
    <row r="4740" spans="1:121" x14ac:dyDescent="0.15">
      <c r="A4740" s="37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8"/>
      <c r="R4740" s="16"/>
      <c r="S4740" s="4"/>
      <c r="T4740" s="5"/>
      <c r="U4740" s="10"/>
      <c r="V4740" s="10"/>
      <c r="W4740" s="10"/>
      <c r="X4740" s="29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</row>
    <row r="4741" spans="1:121" x14ac:dyDescent="0.15">
      <c r="A4741" s="37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8"/>
      <c r="R4741" s="16"/>
      <c r="S4741" s="4"/>
      <c r="T4741" s="5"/>
      <c r="U4741" s="10"/>
      <c r="V4741" s="10"/>
      <c r="W4741" s="10"/>
      <c r="X4741" s="29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</row>
    <row r="4742" spans="1:121" x14ac:dyDescent="0.15">
      <c r="A4742" s="37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8"/>
      <c r="R4742" s="16"/>
      <c r="S4742" s="4"/>
      <c r="T4742" s="5"/>
      <c r="U4742" s="10"/>
      <c r="V4742" s="10"/>
      <c r="W4742" s="10"/>
      <c r="X4742" s="29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</row>
  </sheetData>
  <conditionalFormatting sqref="D12">
    <cfRule type="expression" dxfId="4" priority="6">
      <formula>$L12&gt;0</formula>
    </cfRule>
  </conditionalFormatting>
  <conditionalFormatting sqref="A12:T13 S3546:T3546 P3546:Q3546 P14:T3545 P3547:T4692 A14:N4692">
    <cfRule type="expression" dxfId="3" priority="4">
      <formula>$O12&gt;0</formula>
    </cfRule>
  </conditionalFormatting>
  <conditionalFormatting sqref="C4693">
    <cfRule type="expression" dxfId="2" priority="3">
      <formula>$O4693&gt;0</formula>
    </cfRule>
  </conditionalFormatting>
  <conditionalFormatting sqref="A4693">
    <cfRule type="expression" dxfId="1" priority="2">
      <formula>$O4693&gt;0</formula>
    </cfRule>
  </conditionalFormatting>
  <conditionalFormatting sqref="O14:O4692">
    <cfRule type="expression" dxfId="0" priority="1">
      <formula>$O14&gt;0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2025-04-28T15:38:50Z</dcterms:modified>
</cp:coreProperties>
</file>